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60" yWindow="1880" windowWidth="21540" windowHeight="14980" tabRatio="600" firstSheet="5" activeTab="1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923" sheetId="9" state="visible" r:id="rId9"/>
    <sheet xmlns:r="http://schemas.openxmlformats.org/officeDocument/2006/relationships" name="Cross-Page Data" sheetId="10" state="visible" r:id="rId10"/>
    <sheet xmlns:r="http://schemas.openxmlformats.org/officeDocument/2006/relationships" name="From EPS" sheetId="11" state="visible" r:id="rId11"/>
    <sheet xmlns:r="http://schemas.openxmlformats.org/officeDocument/2006/relationships" name="EIaE-BIE" sheetId="12" state="visible" r:id="rId12"/>
    <sheet xmlns:r="http://schemas.openxmlformats.org/officeDocument/2006/relationships" name="EIaE-BEE" sheetId="13" state="visible" r:id="rId13"/>
    <sheet xmlns:r="http://schemas.openxmlformats.org/officeDocument/2006/relationships" name="EIaE-IEP" sheetId="14" state="visible" r:id="rId14"/>
    <sheet xmlns:r="http://schemas.openxmlformats.org/officeDocument/2006/relationships" name="EIaE-BEEP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</externalReferences>
  <definedNames>
    <definedName name="Billion" localSheetId="8">[1]Notes!$A$13</definedName>
    <definedName name="Billion">[2]Notes!$A$13</definedName>
    <definedName name="Btu_to_MWH" localSheetId="8">[1]Notes!$A$4</definedName>
    <definedName name="Btu_to_MWH">[2]Notes!$A$4</definedName>
    <definedName name="CommercialEthanol">[3]Ethanol!$A$65:$AF$117</definedName>
    <definedName name="ConsumeBlock">'[3]FF Consumption'!$E$4:$AJ$3438</definedName>
    <definedName name="EPS_data">#REF!</definedName>
    <definedName name="EPS_dates">#REF!</definedName>
    <definedName name="EPS_varnames">#REF!</definedName>
    <definedName name="Ethanol">[3]Ethanol!$A$8:$AF$60</definedName>
    <definedName name="IndustrialEthanol">[3]Ethanol!$A$123:$AF$175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 localSheetId="8">[1]Notes!$A$12</definedName>
    <definedName name="Million">[2]Notes!$A$12</definedName>
    <definedName name="Net_Generation_by_State__Type_1" localSheetId="8">#REF!</definedName>
    <definedName name="Net_Generation_by_State__Type_1" localSheetId="9">#REF!</definedName>
    <definedName name="Net_Generation_by_State__Type_1">#REF!</definedName>
    <definedName name="Net_Generation_by_State__Type_of_Producer__Energy_Source">#REF!</definedName>
    <definedName name="StateID">'[3]List Data'!$F$3</definedName>
    <definedName name="thousand">[4]About!$A$37</definedName>
    <definedName name="ti_tbl_50">#REF!</definedName>
    <definedName name="ti_tbl_69">#REF!</definedName>
    <definedName name="_xlnm._FilterDatabase" localSheetId="4" hidden="1">'ReEDs Generation Data'!$B$2:$R$722</definedName>
    <definedName name="_xlnm._FilterDatabase" localSheetId="8" hidden="1">'923'!$A$6:$P$6743</definedName>
    <definedName name="_xlnm.Print_Titles" localSheetId="8">'923'!$1:$6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%"/>
    <numFmt numFmtId="166" formatCode="0.0000"/>
    <numFmt numFmtId="167" formatCode="_(* #,##0_);_(* \(#,##0\);_(* &quot;-&quot;??_);_(@_)"/>
  </numFmts>
  <fonts count="41">
    <font>
      <name val="Arial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MS Sans Serif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color theme="1"/>
      <sz val="11"/>
    </font>
    <font>
      <name val="Calibri"/>
      <family val="2"/>
      <b val="1"/>
      <color theme="1"/>
      <sz val="11"/>
      <scheme val="minor"/>
    </font>
    <font>
      <name val="Arial"/>
      <b val="1"/>
      <color indexed="30"/>
      <sz val="12"/>
    </font>
    <font>
      <name val="Arial"/>
      <b val="1"/>
      <color indexed="8"/>
      <sz val="10"/>
    </font>
    <font>
      <name val="Arial"/>
      <color indexed="8"/>
      <sz val="10"/>
    </font>
    <font>
      <name val="Calibri"/>
      <family val="2"/>
      <color indexed="8"/>
      <sz val="11"/>
    </font>
  </fonts>
  <fills count="2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35" fillId="0" borderId="7"/>
    <xf numFmtId="0" fontId="32" fillId="0" borderId="7"/>
    <xf numFmtId="0" fontId="2" fillId="0" borderId="7"/>
    <xf numFmtId="43" fontId="35" fillId="0" borderId="7"/>
    <xf numFmtId="9" fontId="35" fillId="0" borderId="7"/>
    <xf numFmtId="0" fontId="2" fillId="0" borderId="7"/>
    <xf numFmtId="43" fontId="2" fillId="0" borderId="7"/>
    <xf numFmtId="0" fontId="40" fillId="0" borderId="7"/>
  </cellStyleXfs>
  <cellXfs count="161">
    <xf numFmtId="0" fontId="0" fillId="0" borderId="0" pivotButton="0" quotePrefix="0" xfId="0"/>
    <xf numFmtId="0" fontId="4" fillId="0" borderId="0" pivotButton="0" quotePrefix="0" xfId="0"/>
    <xf numFmtId="0" fontId="3" fillId="2" borderId="1" pivotButton="0" quotePrefix="0" xfId="0"/>
    <xf numFmtId="0" fontId="4" fillId="2" borderId="1" pivotButton="0" quotePrefix="0" xfId="0"/>
    <xf numFmtId="0" fontId="4" fillId="0" borderId="0" applyAlignment="1" pivotButton="0" quotePrefix="0" xfId="0">
      <alignment horizontal="left"/>
    </xf>
    <xf numFmtId="0" fontId="8" fillId="0" borderId="0" pivotButton="0" quotePrefix="0" xfId="0"/>
    <xf numFmtId="11" fontId="4" fillId="0" borderId="0" pivotButton="0" quotePrefix="0" xfId="0"/>
    <xf numFmtId="164" fontId="4" fillId="0" borderId="0" pivotButton="0" quotePrefix="0" xfId="0"/>
    <xf numFmtId="0" fontId="9" fillId="0" borderId="2" pivotButton="0" quotePrefix="0" xfId="0"/>
    <xf numFmtId="0" fontId="9" fillId="3" borderId="2" pivotButton="0" quotePrefix="0" xfId="0"/>
    <xf numFmtId="0" fontId="10" fillId="0" borderId="0" pivotButton="0" quotePrefix="0" xfId="0"/>
    <xf numFmtId="0" fontId="9" fillId="0" borderId="2" applyAlignment="1" pivotButton="0" quotePrefix="0" xfId="0">
      <alignment horizontal="right"/>
    </xf>
    <xf numFmtId="0" fontId="11" fillId="0" borderId="2" pivotButton="0" quotePrefix="0" xfId="0"/>
    <xf numFmtId="0" fontId="11" fillId="0" borderId="0" pivotButton="0" quotePrefix="0" xfId="0"/>
    <xf numFmtId="0" fontId="4" fillId="0" borderId="0" applyAlignment="1" pivotButton="0" quotePrefix="0" xfId="0">
      <alignment wrapText="1"/>
    </xf>
    <xf numFmtId="0" fontId="12" fillId="0" borderId="0" pivotButton="0" quotePrefix="0" xfId="0"/>
    <xf numFmtId="0" fontId="13" fillId="0" borderId="3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3" fillId="0" borderId="4" applyAlignment="1" pivotButton="0" quotePrefix="0" xfId="0">
      <alignment wrapText="1"/>
    </xf>
    <xf numFmtId="0" fontId="4" fillId="0" borderId="5" applyAlignment="1" pivotButton="0" quotePrefix="0" xfId="0">
      <alignment wrapText="1"/>
    </xf>
    <xf numFmtId="4" fontId="4" fillId="0" borderId="5" applyAlignment="1" pivotButton="0" quotePrefix="0" xfId="0">
      <alignment horizontal="right" wrapText="1"/>
    </xf>
    <xf numFmtId="165" fontId="4" fillId="0" borderId="5" applyAlignment="1" pivotButton="0" quotePrefix="0" xfId="0">
      <alignment horizontal="right" wrapText="1"/>
    </xf>
    <xf numFmtId="3" fontId="4" fillId="0" borderId="5" applyAlignment="1" pivotButton="0" quotePrefix="0" xfId="0">
      <alignment horizontal="right" wrapText="1"/>
    </xf>
    <xf numFmtId="3" fontId="13" fillId="0" borderId="4" applyAlignment="1" pivotButton="0" quotePrefix="0" xfId="0">
      <alignment horizontal="right" wrapText="1"/>
    </xf>
    <xf numFmtId="165" fontId="13" fillId="0" borderId="4" applyAlignment="1" pivotButton="0" quotePrefix="0" xfId="0">
      <alignment horizontal="right" wrapText="1"/>
    </xf>
    <xf numFmtId="0" fontId="17" fillId="0" borderId="0" pivotButton="0" quotePrefix="0" xfId="0"/>
    <xf numFmtId="0" fontId="3" fillId="0" borderId="0" applyAlignment="1" pivotButton="0" quotePrefix="0" xfId="0">
      <alignment horizontal="left"/>
    </xf>
    <xf numFmtId="0" fontId="6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4" borderId="0" pivotButton="0" quotePrefix="0" xfId="0"/>
    <xf numFmtId="164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6" fillId="3" borderId="0" pivotButton="0" quotePrefix="0" xfId="0"/>
    <xf numFmtId="164" fontId="7" fillId="0" borderId="0" pivotButton="0" quotePrefix="0" xfId="0"/>
    <xf numFmtId="0" fontId="7" fillId="3" borderId="0" pivotButton="0" quotePrefix="0" xfId="0"/>
    <xf numFmtId="0" fontId="6" fillId="5" borderId="0" pivotButton="0" quotePrefix="0" xfId="0"/>
    <xf numFmtId="0" fontId="21" fillId="0" borderId="0" pivotButton="0" quotePrefix="0" xfId="0"/>
    <xf numFmtId="0" fontId="7" fillId="5" borderId="0" pivotButton="0" quotePrefix="0" xfId="0"/>
    <xf numFmtId="0" fontId="7" fillId="0" borderId="0" pivotButton="0" quotePrefix="0" xfId="0"/>
    <xf numFmtId="0" fontId="22" fillId="6" borderId="1" pivotButton="0" quotePrefix="0" xfId="0"/>
    <xf numFmtId="0" fontId="5" fillId="6" borderId="1" pivotButton="0" quotePrefix="0" xfId="0"/>
    <xf numFmtId="0" fontId="5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2" fillId="7" borderId="1" pivotButton="0" quotePrefix="0" xfId="0"/>
    <xf numFmtId="0" fontId="4" fillId="3" borderId="1" pivotButton="0" quotePrefix="0" xfId="0"/>
    <xf numFmtId="0" fontId="24" fillId="8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5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16" fillId="8" borderId="1" applyAlignment="1" pivotButton="0" quotePrefix="0" xfId="0">
      <alignment horizontal="left"/>
    </xf>
    <xf numFmtId="0" fontId="22" fillId="9" borderId="8" applyAlignment="1" pivotButton="0" quotePrefix="0" xfId="0">
      <alignment horizontal="center"/>
    </xf>
    <xf numFmtId="0" fontId="22" fillId="9" borderId="9" applyAlignment="1" pivotButton="0" quotePrefix="0" xfId="0">
      <alignment horizontal="center"/>
    </xf>
    <xf numFmtId="0" fontId="5" fillId="10" borderId="10" applyAlignment="1" pivotButton="0" quotePrefix="0" xfId="0">
      <alignment horizontal="left"/>
    </xf>
    <xf numFmtId="0" fontId="5" fillId="10" borderId="11" applyAlignment="1" pivotButton="0" quotePrefix="0" xfId="0">
      <alignment horizontal="left"/>
    </xf>
    <xf numFmtId="0" fontId="5" fillId="11" borderId="11" applyAlignment="1" pivotButton="0" quotePrefix="0" xfId="0">
      <alignment horizontal="right"/>
    </xf>
    <xf numFmtId="0" fontId="22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wrapText="1"/>
    </xf>
    <xf numFmtId="11" fontId="6" fillId="0" borderId="0" pivotButton="0" quotePrefix="0" xfId="0"/>
    <xf numFmtId="0" fontId="3" fillId="0" borderId="0" applyAlignment="1" pivotButton="0" quotePrefix="0" xfId="0">
      <alignment wrapText="1"/>
    </xf>
    <xf numFmtId="0" fontId="4" fillId="3" borderId="0" pivotButton="0" quotePrefix="0" xfId="0"/>
    <xf numFmtId="166" fontId="4" fillId="0" borderId="0" pivotButton="0" quotePrefix="0" xfId="0"/>
    <xf numFmtId="2" fontId="4" fillId="0" borderId="0" pivotButton="0" quotePrefix="0" xfId="0"/>
    <xf numFmtId="43" fontId="4" fillId="0" borderId="0" pivotButton="0" quotePrefix="0" xfId="0"/>
    <xf numFmtId="11" fontId="0" fillId="0" borderId="0" pivotButton="0" quotePrefix="0" xfId="0"/>
    <xf numFmtId="0" fontId="3" fillId="0" borderId="0" pivotButton="0" quotePrefix="0" xfId="0"/>
    <xf numFmtId="0" fontId="3" fillId="3" borderId="0" pivotButton="0" quotePrefix="0" xfId="0"/>
    <xf numFmtId="0" fontId="27" fillId="0" borderId="0" pivotButton="0" quotePrefix="0" xfId="0"/>
    <xf numFmtId="0" fontId="28" fillId="0" borderId="0" pivotButton="0" quotePrefix="0" xfId="0"/>
    <xf numFmtId="0" fontId="30" fillId="0" borderId="0" pivotButton="0" quotePrefix="0" xfId="0"/>
    <xf numFmtId="0" fontId="29" fillId="0" borderId="0" pivotButton="0" quotePrefix="0" xfId="0"/>
    <xf numFmtId="0" fontId="0" fillId="12" borderId="0" pivotButton="0" quotePrefix="0" xfId="0"/>
    <xf numFmtId="0" fontId="31" fillId="12" borderId="0" pivotButton="0" quotePrefix="0" xfId="0"/>
    <xf numFmtId="0" fontId="30" fillId="0" borderId="12" pivotButton="0" quotePrefix="0" xfId="0"/>
    <xf numFmtId="0" fontId="0" fillId="14" borderId="7" pivotButton="0" quotePrefix="0" xfId="0"/>
    <xf numFmtId="0" fontId="29" fillId="0" borderId="16" pivotButton="0" quotePrefix="0" xfId="0"/>
    <xf numFmtId="0" fontId="29" fillId="0" borderId="18" pivotButton="0" quotePrefix="0" xfId="0"/>
    <xf numFmtId="0" fontId="0" fillId="0" borderId="18" pivotButton="0" quotePrefix="0" xfId="0"/>
    <xf numFmtId="0" fontId="30" fillId="14" borderId="19" pivotButton="0" quotePrefix="0" xfId="0"/>
    <xf numFmtId="0" fontId="29" fillId="0" borderId="7" pivotButton="0" quotePrefix="0" xfId="0"/>
    <xf numFmtId="0" fontId="0" fillId="14" borderId="16" pivotButton="0" quotePrefix="0" xfId="0"/>
    <xf numFmtId="0" fontId="30" fillId="14" borderId="13" pivotButton="0" quotePrefix="0" xfId="0"/>
    <xf numFmtId="0" fontId="29" fillId="14" borderId="14" pivotButton="0" quotePrefix="0" xfId="0"/>
    <xf numFmtId="0" fontId="29" fillId="14" borderId="21" pivotButton="0" quotePrefix="0" xfId="0"/>
    <xf numFmtId="0" fontId="0" fillId="14" borderId="22" pivotButton="0" quotePrefix="0" xfId="0"/>
    <xf numFmtId="0" fontId="30" fillId="14" borderId="7" pivotButton="0" quotePrefix="0" xfId="0"/>
    <xf numFmtId="0" fontId="30" fillId="14" borderId="23" pivotButton="0" quotePrefix="0" xfId="0"/>
    <xf numFmtId="0" fontId="4" fillId="14" borderId="22" applyAlignment="1" pivotButton="0" quotePrefix="0" xfId="0">
      <alignment horizontal="left"/>
    </xf>
    <xf numFmtId="11" fontId="4" fillId="14" borderId="7" pivotButton="0" quotePrefix="0" xfId="0"/>
    <xf numFmtId="11" fontId="0" fillId="14" borderId="23" pivotButton="0" quotePrefix="0" xfId="0"/>
    <xf numFmtId="0" fontId="30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30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4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3" fillId="14" borderId="15" applyAlignment="1" pivotButton="0" quotePrefix="0" xfId="0">
      <alignment horizontal="left"/>
    </xf>
    <xf numFmtId="14" fontId="4" fillId="0" borderId="0" pivotButton="0" quotePrefix="0" xfId="0"/>
    <xf numFmtId="0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4" fillId="0" borderId="7" pivotButton="0" quotePrefix="0" xfId="0"/>
    <xf numFmtId="11" fontId="4" fillId="0" borderId="7" pivotButton="0" quotePrefix="0" xfId="0"/>
    <xf numFmtId="0" fontId="30" fillId="15" borderId="0" pivotButton="0" quotePrefix="0" xfId="0"/>
    <xf numFmtId="2" fontId="30" fillId="15" borderId="0" pivotButton="0" quotePrefix="0" xfId="0"/>
    <xf numFmtId="2" fontId="0" fillId="13" borderId="12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15" borderId="7" pivotButton="0" quotePrefix="0" xfId="0"/>
    <xf numFmtId="0" fontId="37" fillId="17" borderId="7" applyAlignment="1" pivotButton="0" quotePrefix="0" xfId="5">
      <alignment horizontal="left"/>
    </xf>
    <xf numFmtId="0" fontId="1" fillId="0" borderId="7" pivotButton="0" quotePrefix="0" xfId="5"/>
    <xf numFmtId="0" fontId="1" fillId="18" borderId="7" pivotButton="0" quotePrefix="0" xfId="5"/>
    <xf numFmtId="167" fontId="0" fillId="18" borderId="7" pivotButton="0" quotePrefix="0" xfId="6"/>
    <xf numFmtId="0" fontId="38" fillId="20" borderId="15" applyAlignment="1" pivotButton="0" quotePrefix="0" xfId="5">
      <alignment wrapText="1"/>
    </xf>
    <xf numFmtId="0" fontId="38" fillId="20" borderId="20" applyAlignment="1" pivotButton="0" quotePrefix="0" xfId="5">
      <alignment wrapText="1"/>
    </xf>
    <xf numFmtId="0" fontId="38" fillId="20" borderId="16" applyAlignment="1" pivotButton="0" quotePrefix="0" xfId="5">
      <alignment wrapText="1"/>
    </xf>
    <xf numFmtId="0" fontId="38" fillId="20" borderId="12" applyAlignment="1" pivotButton="0" quotePrefix="0" xfId="5">
      <alignment horizontal="center" wrapText="1"/>
    </xf>
    <xf numFmtId="0" fontId="38" fillId="21" borderId="12" applyAlignment="1" pivotButton="0" quotePrefix="0" xfId="5">
      <alignment horizontal="center" wrapText="1"/>
    </xf>
    <xf numFmtId="3" fontId="38" fillId="21" borderId="12" applyAlignment="1" pivotButton="0" quotePrefix="0" xfId="5">
      <alignment horizontal="center" wrapText="1"/>
    </xf>
    <xf numFmtId="0" fontId="36" fillId="22" borderId="7" applyAlignment="1" pivotButton="0" quotePrefix="0" xfId="5">
      <alignment wrapText="1"/>
    </xf>
    <xf numFmtId="0" fontId="39" fillId="0" borderId="12" applyAlignment="1" pivotButton="0" quotePrefix="0" xfId="5">
      <alignment horizontal="right" wrapText="1"/>
    </xf>
    <xf numFmtId="0" fontId="39" fillId="0" borderId="12" applyAlignment="1" pivotButton="0" quotePrefix="0" xfId="5">
      <alignment horizontal="left" wrapText="1"/>
    </xf>
    <xf numFmtId="3" fontId="39" fillId="0" borderId="12" applyAlignment="1" pivotButton="0" quotePrefix="0" xfId="5">
      <alignment horizontal="right" wrapText="1"/>
    </xf>
    <xf numFmtId="0" fontId="33" fillId="0" borderId="7" applyAlignment="1" pivotButton="0" quotePrefix="0" xfId="5">
      <alignment vertical="center"/>
    </xf>
    <xf numFmtId="0" fontId="36" fillId="0" borderId="7" pivotButton="0" quotePrefix="0" xfId="5"/>
    <xf numFmtId="0" fontId="34" fillId="0" borderId="7" applyAlignment="1" pivotButton="0" quotePrefix="0" xfId="5">
      <alignment vertical="center" wrapText="1"/>
    </xf>
    <xf numFmtId="0" fontId="33" fillId="19" borderId="25" applyAlignment="1" pivotButton="0" quotePrefix="0" xfId="5">
      <alignment horizontal="center" vertical="center" wrapText="1"/>
    </xf>
    <xf numFmtId="0" fontId="33" fillId="19" borderId="26" applyAlignment="1" pivotButton="0" quotePrefix="0" xfId="5">
      <alignment horizontal="center" vertical="center" wrapText="1"/>
    </xf>
    <xf numFmtId="0" fontId="33" fillId="23" borderId="25" applyAlignment="1" pivotButton="0" quotePrefix="0" xfId="5">
      <alignment horizontal="center" vertical="center" wrapText="1"/>
    </xf>
    <xf numFmtId="0" fontId="36" fillId="23" borderId="25" applyAlignment="1" pivotButton="0" quotePrefix="0" xfId="5">
      <alignment horizontal="center" vertical="center" wrapText="1"/>
    </xf>
    <xf numFmtId="0" fontId="34" fillId="0" borderId="27" applyAlignment="1" pivotButton="0" quotePrefix="0" xfId="5">
      <alignment horizontal="center" vertical="center" wrapText="1"/>
    </xf>
    <xf numFmtId="0" fontId="34" fillId="0" borderId="28" applyAlignment="1" pivotButton="0" quotePrefix="0" xfId="5">
      <alignment vertical="center" wrapText="1"/>
    </xf>
    <xf numFmtId="0" fontId="34" fillId="0" borderId="25" applyAlignment="1" pivotButton="0" quotePrefix="0" xfId="5">
      <alignment horizontal="center" vertical="center" wrapText="1"/>
    </xf>
    <xf numFmtId="0" fontId="34" fillId="0" borderId="25" applyAlignment="1" pivotButton="0" quotePrefix="0" xfId="5">
      <alignment vertical="center" wrapText="1"/>
    </xf>
    <xf numFmtId="0" fontId="1" fillId="0" borderId="25" pivotButton="0" quotePrefix="0" xfId="5"/>
    <xf numFmtId="0" fontId="1" fillId="0" borderId="25" applyAlignment="1" pivotButton="0" quotePrefix="0" xfId="5">
      <alignment horizontal="left"/>
    </xf>
    <xf numFmtId="0" fontId="34" fillId="0" borderId="25" applyAlignment="1" pivotButton="0" quotePrefix="0" xfId="5">
      <alignment horizontal="left" vertical="center" wrapText="1"/>
    </xf>
    <xf numFmtId="0" fontId="34" fillId="15" borderId="25" applyAlignment="1" pivotButton="0" quotePrefix="0" xfId="5">
      <alignment horizontal="center" vertical="center" wrapText="1"/>
    </xf>
    <xf numFmtId="0" fontId="34" fillId="15" borderId="7" applyAlignment="1" pivotButton="0" quotePrefix="0" xfId="5">
      <alignment horizontal="left" vertical="center"/>
    </xf>
    <xf numFmtId="0" fontId="1" fillId="24" borderId="29" applyAlignment="1" pivotButton="0" quotePrefix="0" xfId="5">
      <alignment horizontal="center"/>
    </xf>
    <xf numFmtId="0" fontId="40" fillId="24" borderId="30" applyAlignment="1" pivotButton="0" quotePrefix="0" xfId="7">
      <alignment horizontal="left" vertical="center"/>
    </xf>
    <xf numFmtId="167" fontId="0" fillId="0" borderId="7" pivotButton="0" quotePrefix="0" xfId="3"/>
    <xf numFmtId="9" fontId="0" fillId="0" borderId="0" pivotButton="0" quotePrefix="0" xfId="4"/>
    <xf numFmtId="2" fontId="30" fillId="14" borderId="19" pivotButton="0" quotePrefix="0" xfId="0"/>
    <xf numFmtId="167" fontId="0" fillId="14" borderId="20" pivotButton="0" quotePrefix="0" xfId="3"/>
    <xf numFmtId="0" fontId="12" fillId="0" borderId="6" applyAlignment="1" pivotButton="0" quotePrefix="0" xfId="0">
      <alignment wrapText="1"/>
    </xf>
    <xf numFmtId="0" fontId="0" fillId="0" borderId="6" pivotButton="0" quotePrefix="0" xfId="0"/>
    <xf numFmtId="0" fontId="16" fillId="8" borderId="7" applyAlignment="1" pivotButton="0" quotePrefix="0" xfId="0">
      <alignment horizontal="left"/>
    </xf>
    <xf numFmtId="0" fontId="0" fillId="0" borderId="0" pivotButton="0" quotePrefix="0" xfId="0"/>
    <xf numFmtId="0" fontId="30" fillId="12" borderId="0" applyAlignment="1" pivotButton="0" quotePrefix="0" xfId="0">
      <alignment horizontal="left"/>
    </xf>
    <xf numFmtId="0" fontId="29" fillId="12" borderId="0" applyAlignment="1" pivotButton="0" quotePrefix="0" xfId="0">
      <alignment horizontal="left"/>
    </xf>
    <xf numFmtId="0" fontId="30" fillId="16" borderId="7" applyAlignment="1" pivotButton="0" quotePrefix="0" xfId="0">
      <alignment horizontal="center"/>
    </xf>
  </cellXfs>
  <cellStyles count="8">
    <cellStyle name="Normal" xfId="0" builtinId="0"/>
    <cellStyle name="Normal 2" xfId="1"/>
    <cellStyle name="Normal 3" xfId="2"/>
    <cellStyle name="Comma" xfId="3" builtinId="3"/>
    <cellStyle name="Percent" xfId="4" builtinId="5"/>
    <cellStyle name="Normal 4" xfId="5"/>
    <cellStyle name="Comma 2" xfId="6"/>
    <cellStyle name="Normal 2 2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'Manual Adjustment'!$F$6:$F$55</f>
              <strCache>
                <ptCount val="50"/>
                <pt idx="0">
                  <v>AL</v>
                </pt>
                <pt idx="1">
                  <v>AK</v>
                </pt>
                <pt idx="2">
                  <v>AZ</v>
                </pt>
                <pt idx="3">
                  <v>AR</v>
                </pt>
                <pt idx="4">
                  <v>CA</v>
                </pt>
                <pt idx="5">
                  <v>CO</v>
                </pt>
                <pt idx="6">
                  <v>CT</v>
                </pt>
                <pt idx="7">
                  <v>DE</v>
                </pt>
                <pt idx="8">
                  <v>FL</v>
                </pt>
                <pt idx="9">
                  <v>GA</v>
                </pt>
                <pt idx="10">
                  <v>HI</v>
                </pt>
                <pt idx="11">
                  <v>ID</v>
                </pt>
                <pt idx="12">
                  <v>IL</v>
                </pt>
                <pt idx="13">
                  <v>IN</v>
                </pt>
                <pt idx="14">
                  <v>IA</v>
                </pt>
                <pt idx="15">
                  <v>KS</v>
                </pt>
                <pt idx="16">
                  <v>KY</v>
                </pt>
                <pt idx="17">
                  <v>LA</v>
                </pt>
                <pt idx="18">
                  <v>ME</v>
                </pt>
                <pt idx="19">
                  <v>MD</v>
                </pt>
                <pt idx="20">
                  <v>MA</v>
                </pt>
                <pt idx="21">
                  <v>MI</v>
                </pt>
                <pt idx="22">
                  <v>MN</v>
                </pt>
                <pt idx="23">
                  <v>MS</v>
                </pt>
                <pt idx="24">
                  <v>MO</v>
                </pt>
                <pt idx="25">
                  <v>MT</v>
                </pt>
                <pt idx="26">
                  <v>NE</v>
                </pt>
                <pt idx="27">
                  <v>NV</v>
                </pt>
                <pt idx="28">
                  <v>NH</v>
                </pt>
                <pt idx="29">
                  <v>NJ</v>
                </pt>
                <pt idx="30">
                  <v>NM</v>
                </pt>
                <pt idx="31">
                  <v>NY</v>
                </pt>
                <pt idx="32">
                  <v>NC</v>
                </pt>
                <pt idx="33">
                  <v>ND</v>
                </pt>
                <pt idx="34">
                  <v>OH</v>
                </pt>
                <pt idx="35">
                  <v>OK</v>
                </pt>
                <pt idx="36">
                  <v>OR</v>
                </pt>
                <pt idx="37">
                  <v>PA</v>
                </pt>
                <pt idx="38">
                  <v>RI</v>
                </pt>
                <pt idx="39">
                  <v>SC</v>
                </pt>
                <pt idx="40">
                  <v>SD</v>
                </pt>
                <pt idx="41">
                  <v>TN</v>
                </pt>
                <pt idx="42">
                  <v>TX</v>
                </pt>
                <pt idx="43">
                  <v>UT</v>
                </pt>
                <pt idx="44">
                  <v>VT</v>
                </pt>
                <pt idx="45">
                  <v>VA</v>
                </pt>
                <pt idx="46">
                  <v>WA</v>
                </pt>
                <pt idx="47">
                  <v>WV</v>
                </pt>
                <pt idx="48">
                  <v>WI</v>
                </pt>
                <pt idx="49">
                  <v>WY</v>
                </pt>
              </strCache>
            </strRef>
          </cat>
          <val>
            <numRef>
              <f>'Manual Adjustment'!$H$6:$H$55</f>
              <numCache>
                <formatCode>0%</formatCode>
                <ptCount val="50"/>
                <pt idx="0">
                  <v>0.03411289254306826</v>
                </pt>
                <pt idx="1">
                  <v>0.001428266913919997</v>
                </pt>
                <pt idx="2">
                  <v>0.02841631373229707</v>
                </pt>
                <pt idx="3">
                  <v>0.01341484986146064</v>
                </pt>
                <pt idx="4">
                  <v>0.04619049703313476</v>
                </pt>
                <pt idx="5">
                  <v>0.01402981484227387</v>
                </pt>
                <pt idx="6">
                  <v>0.01042252961490779</v>
                </pt>
                <pt idx="7">
                  <v>0.001000389138583374</v>
                </pt>
                <pt idx="8">
                  <v>0.06353252281605481</v>
                </pt>
                <pt idx="9">
                  <v>0.02953865464200946</v>
                </pt>
                <pt idx="10">
                  <v>0.002260368062328346</v>
                </pt>
                <pt idx="11">
                  <v>0.004851682479502058</v>
                </pt>
                <pt idx="12">
                  <v>0.04428707827756628</v>
                </pt>
                <pt idx="13">
                  <v>0.02212584359912678</v>
                </pt>
                <pt idx="14">
                  <v>0.014867285387006</v>
                </pt>
                <pt idx="15">
                  <v>0.01405102334492241</v>
                </pt>
                <pt idx="16">
                  <v>0.01633220772984299</v>
                </pt>
                <pt idx="17">
                  <v>0.01870631888266776</v>
                </pt>
                <pt idx="18">
                  <v>0.002187014752036784</v>
                </pt>
                <pt idx="19">
                  <v>0.00909806506729847</v>
                </pt>
                <pt idx="20">
                  <v>0.004546157308952224</v>
                </pt>
                <pt idx="21">
                  <v>0.02669141034543454</v>
                </pt>
                <pt idx="22">
                  <v>0.01436401729695541</v>
                </pt>
                <pt idx="23">
                  <v>0.01657535804771872</v>
                </pt>
                <pt idx="24">
                  <v>0.01900439423858907</v>
                </pt>
                <pt idx="25">
                  <v>0.006150210534721307</v>
                </pt>
                <pt idx="26">
                  <v>0.009499507656317791</v>
                </pt>
                <pt idx="27">
                  <v>0.0102794023618137</v>
                </pt>
                <pt idx="28">
                  <v>0.004314795083843115</v>
                </pt>
                <pt idx="29">
                  <v>0.01559884183307202</v>
                </pt>
                <pt idx="30">
                  <v>0.008896361474163623</v>
                </pt>
                <pt idx="31">
                  <v>0.03371218899897349</v>
                </pt>
                <pt idx="32">
                  <v>0.03165290714480015</v>
                </pt>
                <pt idx="33">
                  <v>0.01105766378575096</v>
                </pt>
                <pt idx="34">
                  <v>0.03118274220530632</v>
                </pt>
                <pt idx="35">
                  <v>0.02145618885211853</v>
                </pt>
                <pt idx="36">
                  <v>0.01664376265406056</v>
                </pt>
                <pt idx="37">
                  <v>0.05926705251207394</v>
                </pt>
                <pt idx="38">
                  <v>0.002027904398755424</v>
                </pt>
                <pt idx="39">
                  <v>0.02500484663727827</v>
                </pt>
                <pt idx="40">
                  <v>0.004422674217903494</v>
                </pt>
                <pt idx="41">
                  <v>0.0194569290272498</v>
                </pt>
                <pt idx="42">
                  <v>0.1123132751404521</v>
                </pt>
                <pt idx="43">
                  <v>0.009506187870157261</v>
                </pt>
                <pt idx="44">
                  <v>0.0006135037974003887</v>
                </pt>
                <pt idx="45">
                  <v>0.025834488197967</v>
                </pt>
                <pt idx="46">
                  <v>0.02907254912049386</v>
                </pt>
                <pt idx="47">
                  <v>0.01439773667250086</v>
                </pt>
                <pt idx="48">
                  <v>0.01533277735392648</v>
                </pt>
                <pt idx="49">
                  <v>0.01027054651124161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44961696"/>
        <axId val="1844962112"/>
      </barChart>
      <catAx>
        <axId val="18449616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4962112"/>
        <crosses val="autoZero"/>
        <auto val="1"/>
        <lblAlgn val="ctr"/>
        <lblOffset val="100"/>
        <noMultiLvlLbl val="0"/>
      </catAx>
      <valAx>
        <axId val="18449621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496169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223836</colOff>
      <row>5</row>
      <rowOff>38099</rowOff>
    </from>
    <to>
      <col>17</col>
      <colOff>95249</colOff>
      <row>30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cuments/EPS_Models%20by%20Region/RMI/Louisiana/LA-eps/calibration_LA_v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/Users/olivia/Documents/EPS_Models%20by%20Region/RMI/Connecticut/CT-EPS/calibration_v4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S:/E3%20Projects/CEO%20CO%20GHG%20Roadmap/Data/GHG%20Inventory/CO%20State%20Inventory%20Tool%202019/CO2FFC%20Module.xlsm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/Users/olivia/Documents/EPS_Models%20by%20Region/RMI/Colorado/CO_Model/InputData/trans/BAADTbVT/BAU%20Avg%20Annual%20Dist%20Traveled%20by%20Veh%20Typ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s"/>
      <sheetName val="Notes"/>
      <sheetName val="Crosswalk"/>
      <sheetName val="Page 1 Generation and Fuel Data"/>
      <sheetName val="5. Generation"/>
      <sheetName val="Page 4 Generator Data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_2018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EIA-860"/>
      <sheetName val="EIA-923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 refreshError="1"/>
      <sheetData sheetId="1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ources"/>
      <sheetName val="Notes"/>
      <sheetName val="Crosswalk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_2018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EIA-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/>
      <sheetData sheetId="1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30"/>
    <col width="12.6640625" customWidth="1" style="1" min="31" max="16384"/>
  </cols>
  <sheetData>
    <row r="1">
      <c r="A1" s="70" t="inlineStr">
        <is>
          <t>EIaE BAU Imported Electricity</t>
        </is>
      </c>
      <c r="B1" s="1" t="inlineStr">
        <is>
          <t>Maine</t>
        </is>
      </c>
      <c r="C1" s="106" t="n">
        <v>44322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57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57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57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57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57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57">
      <c r="K26" s="44" t="inlineStr">
        <is>
          <t>Montana</t>
        </is>
      </c>
      <c r="L26" s="44" t="inlineStr">
        <is>
          <t>MT</t>
        </is>
      </c>
    </row>
    <row r="27" ht="15.75" customHeight="1" s="157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57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57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57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57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57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57">
      <c r="K33" s="44" t="inlineStr">
        <is>
          <t>North Carolina</t>
        </is>
      </c>
      <c r="L33" s="44" t="inlineStr">
        <is>
          <t>NC</t>
        </is>
      </c>
    </row>
    <row r="34" ht="15.75" customHeight="1" s="157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57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57">
      <c r="K36" s="44" t="inlineStr">
        <is>
          <t>Oklahoma</t>
        </is>
      </c>
      <c r="L36" s="44" t="inlineStr">
        <is>
          <t>OK</t>
        </is>
      </c>
    </row>
    <row r="37" ht="15.75" customHeight="1" s="157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57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57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57">
      <c r="K40" s="44" t="inlineStr">
        <is>
          <t>South Carolina</t>
        </is>
      </c>
      <c r="L40" s="44" t="inlineStr">
        <is>
          <t>SC</t>
        </is>
      </c>
    </row>
    <row r="41" ht="15.75" customHeight="1" s="157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57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57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57">
      <c r="K44" s="44" t="inlineStr">
        <is>
          <t>Utah</t>
        </is>
      </c>
      <c r="L44" s="44" t="inlineStr">
        <is>
          <t>UT</t>
        </is>
      </c>
    </row>
    <row r="45" ht="15.75" customHeight="1" s="157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57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57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57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57">
      <c r="K49" s="44" t="inlineStr">
        <is>
          <t>Wisconsin</t>
        </is>
      </c>
      <c r="L49" s="44" t="inlineStr">
        <is>
          <t>WI</t>
        </is>
      </c>
    </row>
    <row r="50" ht="15.75" customHeight="1" s="157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57">
      <c r="A51" s="6" t="n">
        <v>2.931e-07</v>
      </c>
      <c r="B51" s="1" t="inlineStr">
        <is>
          <t>MWh/BTU</t>
        </is>
      </c>
    </row>
    <row r="52" ht="15.75" customHeight="1" s="157">
      <c r="A52" s="7" t="n">
        <v>0.914</v>
      </c>
      <c r="B52" s="1" t="inlineStr">
        <is>
          <t>2012 USD/2018 USD</t>
        </is>
      </c>
    </row>
    <row r="53" ht="15.75" customHeight="1" s="157">
      <c r="A53" s="7" t="n"/>
    </row>
    <row r="54" ht="15.75" customHeight="1" s="157">
      <c r="A54" s="70" t="inlineStr">
        <is>
          <t>State Import Resource Mix</t>
        </is>
      </c>
    </row>
    <row r="55" ht="15.75" customHeight="1" s="157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57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57"/>
    <row r="58" ht="15.75" customHeight="1" s="157">
      <c r="A58" s="1" t="inlineStr">
        <is>
          <t xml:space="preserve">More detailed documentation of this data can be found in SYC (Start Year Capacity) </t>
        </is>
      </c>
    </row>
    <row r="59" ht="15.75" customHeight="1" s="157">
      <c r="A59" s="1" t="inlineStr">
        <is>
          <t>and TCAMRB (Transmission Capacity Across Modeled Border Region)</t>
        </is>
      </c>
    </row>
    <row r="60" ht="15.75" customHeight="1" s="157"/>
    <row r="61" ht="15.75" customHeight="1" s="157">
      <c r="A61" s="70" t="inlineStr">
        <is>
          <t>State Import and Export Prices (VA ONLY)</t>
        </is>
      </c>
    </row>
    <row r="62" ht="15.75" customHeight="1" s="157">
      <c r="A62" s="1" t="inlineStr">
        <is>
          <t>Prices are equivalent for imports and exports, with changes over time derived from the national AEO projections</t>
        </is>
      </c>
    </row>
    <row r="63" ht="15.75" customHeight="1" s="157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57"/>
    <row r="65" ht="15.75" customHeight="1" s="157">
      <c r="A65" s="70" t="inlineStr">
        <is>
          <t>International Imports/Exports</t>
        </is>
      </c>
    </row>
    <row r="66" ht="15.75" customHeight="1" s="157"/>
    <row r="67" ht="15.75" customHeight="1" s="157">
      <c r="A67" s="1" t="inlineStr">
        <is>
          <t xml:space="preserve">Canadian and mexican imports are approximated based on their aggregate generation mix. </t>
        </is>
      </c>
    </row>
    <row r="68" ht="15.75" customHeight="1" s="157">
      <c r="A68" s="1" t="inlineStr">
        <is>
          <t>Attribute NM, AZ, and NV imports are attributed to the average energy generation profile of Mexico</t>
        </is>
      </c>
    </row>
    <row r="69" ht="15.75" customHeight="1" s="157"/>
    <row r="70" ht="15.75" customHeight="1" s="157"/>
    <row r="71" ht="15.75" customHeight="1" s="157"/>
    <row r="72" ht="15.75" customHeight="1" s="157"/>
    <row r="73" ht="15.75" customHeight="1" s="157"/>
    <row r="74" ht="15.75" customHeight="1" s="157"/>
    <row r="75" ht="15.75" customHeight="1" s="157"/>
    <row r="76" ht="15.75" customHeight="1" s="157"/>
    <row r="77" ht="15.75" customHeight="1" s="157"/>
    <row r="78" ht="15.75" customHeight="1" s="157"/>
    <row r="79" ht="15.75" customHeight="1" s="157"/>
    <row r="80" ht="15.75" customHeight="1" s="157"/>
    <row r="81" ht="15.75" customHeight="1" s="157"/>
    <row r="82" ht="15.75" customHeight="1" s="157"/>
    <row r="83" ht="15.75" customHeight="1" s="157"/>
    <row r="84" ht="15.75" customHeight="1" s="157"/>
    <row r="85" ht="15.75" customHeight="1" s="157"/>
    <row r="86" ht="15.75" customHeight="1" s="157"/>
    <row r="87" ht="15.75" customHeight="1" s="157"/>
    <row r="88" ht="15.75" customHeight="1" s="157"/>
    <row r="89" ht="15.75" customHeight="1" s="157"/>
    <row r="90" ht="15.75" customHeight="1" s="157"/>
    <row r="91" ht="15.75" customHeight="1" s="157"/>
    <row r="92" ht="15.75" customHeight="1" s="157"/>
    <row r="93" ht="15.75" customHeight="1" s="157"/>
    <row r="94" ht="15.75" customHeight="1" s="157"/>
    <row r="95" ht="15.75" customHeight="1" s="157"/>
    <row r="96" ht="15.75" customHeight="1" s="157"/>
    <row r="97" ht="15.75" customHeight="1" s="157"/>
    <row r="98" ht="15.75" customHeight="1" s="157"/>
    <row r="99" ht="15.75" customHeight="1" s="157"/>
    <row r="100" ht="15.75" customHeight="1" s="157"/>
    <row r="101" ht="15.75" customHeight="1" s="157"/>
    <row r="102" ht="15.75" customHeight="1" s="157"/>
    <row r="103" ht="15.75" customHeight="1" s="157"/>
    <row r="104" ht="15.75" customHeight="1" s="157"/>
    <row r="105" ht="15.75" customHeight="1" s="157"/>
    <row r="106" ht="15.75" customHeight="1" s="157"/>
    <row r="107" ht="15.75" customHeight="1" s="157"/>
    <row r="108" ht="15.75" customHeight="1" s="157"/>
    <row r="109" ht="15.75" customHeight="1" s="157"/>
    <row r="110" ht="15.75" customHeight="1" s="157"/>
    <row r="111" ht="15.75" customHeight="1" s="157"/>
    <row r="112" ht="15.75" customHeight="1" s="157"/>
    <row r="113" ht="15.75" customHeight="1" s="157"/>
    <row r="114" ht="15.75" customHeight="1" s="157"/>
    <row r="115" ht="15.75" customHeight="1" s="157"/>
    <row r="116" ht="15.75" customHeight="1" s="157"/>
    <row r="117" ht="15.75" customHeight="1" s="157"/>
    <row r="118" ht="15.75" customHeight="1" s="157"/>
    <row r="119" ht="15.75" customHeight="1" s="157"/>
    <row r="120" ht="15.75" customHeight="1" s="157"/>
    <row r="121" ht="15.75" customHeight="1" s="157"/>
    <row r="122" ht="15.75" customHeight="1" s="157"/>
    <row r="123" ht="15.75" customHeight="1" s="157"/>
    <row r="124" ht="15.75" customHeight="1" s="157"/>
    <row r="125" ht="15.75" customHeight="1" s="157"/>
    <row r="126" ht="15.75" customHeight="1" s="157"/>
    <row r="127" ht="15.75" customHeight="1" s="157"/>
    <row r="128" ht="15.75" customHeight="1" s="157"/>
    <row r="129" ht="15.75" customHeight="1" s="157"/>
    <row r="130" ht="15.75" customHeight="1" s="157"/>
    <row r="131" ht="15.75" customHeight="1" s="157"/>
    <row r="132" ht="15.75" customHeight="1" s="157"/>
    <row r="133" ht="15.75" customHeight="1" s="157"/>
    <row r="134" ht="15.75" customHeight="1" s="157"/>
    <row r="135" ht="15.75" customHeight="1" s="157"/>
    <row r="136" ht="15.75" customHeight="1" s="157"/>
    <row r="137" ht="15.75" customHeight="1" s="157"/>
    <row r="138" ht="15.75" customHeight="1" s="157"/>
    <row r="139" ht="15.75" customHeight="1" s="157"/>
    <row r="140" ht="15.75" customHeight="1" s="157"/>
    <row r="141" ht="15.75" customHeight="1" s="157"/>
    <row r="142" ht="15.75" customHeight="1" s="157"/>
    <row r="143" ht="15.75" customHeight="1" s="157"/>
    <row r="144" ht="15.75" customHeight="1" s="157"/>
    <row r="145" ht="15.75" customHeight="1" s="157"/>
    <row r="146" ht="15.75" customHeight="1" s="157"/>
    <row r="147" ht="15.75" customHeight="1" s="157"/>
    <row r="148" ht="15.75" customHeight="1" s="157"/>
    <row r="149" ht="15.75" customHeight="1" s="157"/>
    <row r="150" ht="15.75" customHeight="1" s="157"/>
    <row r="151" ht="15.75" customHeight="1" s="157"/>
    <row r="152" ht="15.75" customHeight="1" s="157"/>
    <row r="153" ht="15.75" customHeight="1" s="157"/>
    <row r="154" ht="15.75" customHeight="1" s="157"/>
    <row r="155" ht="15.75" customHeight="1" s="157"/>
    <row r="156" ht="15.75" customHeight="1" s="157"/>
    <row r="157" ht="15.75" customHeight="1" s="157"/>
    <row r="158" ht="15.75" customHeight="1" s="157"/>
    <row r="159" ht="15.75" customHeight="1" s="157"/>
    <row r="160" ht="15.75" customHeight="1" s="157"/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theme="5" tint="-0.249977111117893"/>
    <outlinePr summaryBelow="1" summaryRight="1"/>
    <pageSetUpPr/>
  </sheetPr>
  <dimension ref="A1:J48"/>
  <sheetViews>
    <sheetView workbookViewId="0">
      <selection activeCell="A1" sqref="A1"/>
    </sheetView>
  </sheetViews>
  <sheetFormatPr baseColWidth="10" defaultColWidth="7.83203125" defaultRowHeight="15"/>
  <cols>
    <col width="7.83203125" customWidth="1" style="119" min="1" max="1"/>
    <col width="31.6640625" customWidth="1" style="119" min="2" max="2"/>
    <col width="7.83203125" customWidth="1" style="119" min="3" max="3"/>
    <col width="11.5" customWidth="1" style="119" min="4" max="4"/>
    <col width="27.1640625" customWidth="1" style="119" min="5" max="5"/>
    <col width="18.83203125" customWidth="1" style="119" min="6" max="6"/>
    <col width="7.83203125" customWidth="1" style="119" min="7" max="9"/>
    <col width="18.1640625" bestFit="1" customWidth="1" style="119" min="10" max="10"/>
    <col width="7.83203125" customWidth="1" style="119" min="11" max="16384"/>
  </cols>
  <sheetData>
    <row r="1">
      <c r="A1" s="132" t="inlineStr">
        <is>
          <t>Form 860 Prime Mover Codes</t>
        </is>
      </c>
      <c r="B1" s="132" t="n"/>
      <c r="D1" s="133" t="inlineStr">
        <is>
          <t>Form 860 Energy Source Codes</t>
        </is>
      </c>
      <c r="H1" s="133" t="inlineStr">
        <is>
          <t>Cross-walk for 2-check fuels</t>
        </is>
      </c>
    </row>
    <row r="2" ht="16" customHeight="1" s="157" thickBot="1">
      <c r="A2" s="134" t="n"/>
      <c r="B2" s="134" t="n"/>
    </row>
    <row r="3" ht="43" customHeight="1" s="157" thickBot="1">
      <c r="A3" s="135" t="inlineStr">
        <is>
          <t>Prime Mover Code</t>
        </is>
      </c>
      <c r="B3" s="136" t="inlineStr">
        <is>
          <t>Prime Mover Description</t>
        </is>
      </c>
      <c r="D3" s="137" t="inlineStr">
        <is>
          <t>Code</t>
        </is>
      </c>
      <c r="E3" s="137" t="inlineStr">
        <is>
          <t>Energy Source Description</t>
        </is>
      </c>
      <c r="F3" s="138" t="inlineStr">
        <is>
          <t>Corresponding Model Subscript</t>
        </is>
      </c>
      <c r="H3" s="137" t="inlineStr">
        <is>
          <t>Fuel Type</t>
        </is>
      </c>
      <c r="I3" s="137" t="inlineStr">
        <is>
          <t>Primer Mover</t>
        </is>
      </c>
      <c r="J3" s="138" t="inlineStr">
        <is>
          <t>Model Energy Source</t>
        </is>
      </c>
    </row>
    <row r="4" ht="29" customHeight="1" s="157" thickBot="1">
      <c r="A4" s="139" t="inlineStr">
        <is>
          <t>BA</t>
        </is>
      </c>
      <c r="B4" s="140" t="inlineStr">
        <is>
          <t xml:space="preserve">Energy Storage, Battery </t>
        </is>
      </c>
      <c r="D4" s="141" t="inlineStr">
        <is>
          <t>AB</t>
        </is>
      </c>
      <c r="E4" s="142" t="inlineStr">
        <is>
          <t>Agriculture Crop Byproducts/Straw/Energy Crops</t>
        </is>
      </c>
      <c r="F4" s="143" t="inlineStr">
        <is>
          <t>biomass</t>
        </is>
      </c>
      <c r="H4" s="141" t="inlineStr">
        <is>
          <t>NG</t>
        </is>
      </c>
      <c r="I4" s="141" t="inlineStr">
        <is>
          <t>CA</t>
        </is>
      </c>
      <c r="J4" s="144" t="inlineStr">
        <is>
          <t>natural gas nonpeaker</t>
        </is>
      </c>
    </row>
    <row r="5" ht="16" customHeight="1" s="157" thickBot="1">
      <c r="A5" s="139" t="inlineStr">
        <is>
          <t>CE</t>
        </is>
      </c>
      <c r="B5" s="140" t="inlineStr">
        <is>
          <t>Energy Storage, Compressed Air</t>
        </is>
      </c>
      <c r="D5" s="141" t="inlineStr">
        <is>
          <t>ANT</t>
        </is>
      </c>
      <c r="E5" s="142" t="inlineStr">
        <is>
          <t>Anthracite Coal</t>
        </is>
      </c>
      <c r="F5" s="143" t="inlineStr">
        <is>
          <t>hard coal</t>
        </is>
      </c>
      <c r="H5" s="141" t="inlineStr">
        <is>
          <t>NG</t>
        </is>
      </c>
      <c r="I5" s="141" t="inlineStr">
        <is>
          <t>CC</t>
        </is>
      </c>
      <c r="J5" s="144" t="inlineStr">
        <is>
          <t>natural gas nonpeaker</t>
        </is>
      </c>
    </row>
    <row r="6" ht="29" customHeight="1" s="157" thickBot="1">
      <c r="A6" s="139" t="inlineStr">
        <is>
          <t>CP</t>
        </is>
      </c>
      <c r="B6" s="140" t="inlineStr">
        <is>
          <t>Energy Storage, Concentrated Solar Power</t>
        </is>
      </c>
      <c r="D6" s="141" t="inlineStr">
        <is>
          <t>BFG</t>
        </is>
      </c>
      <c r="E6" s="142" t="inlineStr">
        <is>
          <t>Blast-Furnace Gas</t>
        </is>
      </c>
      <c r="F6" s="143" t="inlineStr">
        <is>
          <t>other</t>
        </is>
      </c>
      <c r="H6" s="141" t="inlineStr">
        <is>
          <t>NG</t>
        </is>
      </c>
      <c r="I6" s="141" t="inlineStr">
        <is>
          <t>CE</t>
        </is>
      </c>
      <c r="J6" s="145" t="inlineStr">
        <is>
          <t>other</t>
        </is>
      </c>
    </row>
    <row r="7" ht="16" customHeight="1" s="157" thickBot="1">
      <c r="A7" s="139" t="inlineStr">
        <is>
          <t>FW</t>
        </is>
      </c>
      <c r="B7" s="140" t="inlineStr">
        <is>
          <t xml:space="preserve">Energy Storage, Flywheel </t>
        </is>
      </c>
      <c r="D7" s="141" t="inlineStr">
        <is>
          <t>BIT</t>
        </is>
      </c>
      <c r="E7" s="142" t="inlineStr">
        <is>
          <t>Bituminous Coal</t>
        </is>
      </c>
      <c r="F7" s="143" t="inlineStr">
        <is>
          <t>hard coal</t>
        </is>
      </c>
      <c r="H7" s="141" t="inlineStr">
        <is>
          <t>NG</t>
        </is>
      </c>
      <c r="I7" s="141" t="inlineStr">
        <is>
          <t>CS</t>
        </is>
      </c>
      <c r="J7" s="144" t="inlineStr">
        <is>
          <t>natural gas nonpeaker</t>
        </is>
      </c>
    </row>
    <row r="8" ht="29" customHeight="1" s="157" thickBot="1">
      <c r="A8" s="139" t="inlineStr">
        <is>
          <t>PS</t>
        </is>
      </c>
      <c r="B8" s="140" t="inlineStr">
        <is>
          <t>Energy Storage, Reversible Hydraulic Turbine (Pumped Storage)</t>
        </is>
      </c>
      <c r="D8" s="141" t="inlineStr">
        <is>
          <t>BLQ</t>
        </is>
      </c>
      <c r="E8" s="142" t="inlineStr">
        <is>
          <t>Black Liquor</t>
        </is>
      </c>
      <c r="F8" s="143" t="inlineStr">
        <is>
          <t>biomass</t>
        </is>
      </c>
      <c r="H8" s="141" t="inlineStr">
        <is>
          <t>NG</t>
        </is>
      </c>
      <c r="I8" s="141" t="inlineStr">
        <is>
          <t>CT</t>
        </is>
      </c>
      <c r="J8" s="144" t="inlineStr">
        <is>
          <t>natural gas nonpeaker</t>
        </is>
      </c>
    </row>
    <row r="9" ht="29" customHeight="1" s="157" thickBot="1">
      <c r="A9" s="139" t="inlineStr">
        <is>
          <t>ES</t>
        </is>
      </c>
      <c r="B9" s="140" t="inlineStr">
        <is>
          <t>Energy Storage, Other (specify in SCHEDULE 7)</t>
        </is>
      </c>
      <c r="D9" s="141" t="inlineStr">
        <is>
          <t>CUR</t>
        </is>
      </c>
      <c r="E9" s="142" t="inlineStr">
        <is>
          <t>Water, Current</t>
        </is>
      </c>
      <c r="F9" s="143" t="inlineStr">
        <is>
          <t>hydro</t>
        </is>
      </c>
      <c r="H9" s="141" t="inlineStr">
        <is>
          <t>NG</t>
        </is>
      </c>
      <c r="I9" s="141" t="inlineStr">
        <is>
          <t>FC</t>
        </is>
      </c>
      <c r="J9" s="145" t="inlineStr">
        <is>
          <t>other</t>
        </is>
      </c>
    </row>
    <row r="10" ht="43" customHeight="1" s="157" thickBot="1">
      <c r="A10" s="141" t="inlineStr">
        <is>
          <t>ST</t>
        </is>
      </c>
      <c r="B10" s="142" t="inlineStr">
        <is>
          <t>Steam Turbine, including nuclear, geothermal and solar steam (does not include combined cycle)</t>
        </is>
      </c>
      <c r="D10" s="141" t="inlineStr">
        <is>
          <t>DFO</t>
        </is>
      </c>
      <c r="E10" s="142" t="inlineStr">
        <is>
          <t>Disillate Fuel Oil (all Diesel, and No. 1, No. 2, and No. 4 Fuel Oils)</t>
        </is>
      </c>
      <c r="F10" s="143" t="inlineStr">
        <is>
          <t>petroleum</t>
        </is>
      </c>
      <c r="H10" s="141" t="inlineStr">
        <is>
          <t>NG</t>
        </is>
      </c>
      <c r="I10" s="141" t="inlineStr">
        <is>
          <t>GT</t>
        </is>
      </c>
      <c r="J10" s="144" t="inlineStr">
        <is>
          <t>natural gas peaker</t>
        </is>
      </c>
    </row>
    <row r="11" ht="57" customHeight="1" s="157" thickBot="1">
      <c r="A11" s="139" t="inlineStr">
        <is>
          <t>GT</t>
        </is>
      </c>
      <c r="B11" s="140" t="inlineStr">
        <is>
          <t>Combustion (Gas) Turbine (does not include the combustion turbine part of a combined cycle; see code CT, below)</t>
        </is>
      </c>
      <c r="D11" s="141" t="inlineStr">
        <is>
          <t>GEO</t>
        </is>
      </c>
      <c r="E11" s="142" t="inlineStr">
        <is>
          <t>Geothermal</t>
        </is>
      </c>
      <c r="F11" s="143" t="inlineStr">
        <is>
          <t>geothermal</t>
        </is>
      </c>
      <c r="H11" s="141" t="inlineStr">
        <is>
          <t>NG</t>
        </is>
      </c>
      <c r="I11" s="141" t="inlineStr">
        <is>
          <t>IC</t>
        </is>
      </c>
      <c r="J11" s="144" t="inlineStr">
        <is>
          <t>natural gas peaker</t>
        </is>
      </c>
    </row>
    <row r="12" ht="29" customHeight="1" s="157" thickBot="1">
      <c r="A12" s="139" t="inlineStr">
        <is>
          <t>IC</t>
        </is>
      </c>
      <c r="B12" s="140" t="inlineStr">
        <is>
          <t xml:space="preserve">Internal Combustion Engine (diesel, piston, reciprocating) </t>
        </is>
      </c>
      <c r="D12" s="141" t="inlineStr">
        <is>
          <t>JF</t>
        </is>
      </c>
      <c r="E12" s="142" t="inlineStr">
        <is>
          <t>Jet Fuel</t>
        </is>
      </c>
      <c r="F12" s="143" t="inlineStr">
        <is>
          <t>petroleum</t>
        </is>
      </c>
      <c r="H12" s="141" t="inlineStr">
        <is>
          <t>NG</t>
        </is>
      </c>
      <c r="I12" s="141" t="inlineStr">
        <is>
          <t>OT</t>
        </is>
      </c>
      <c r="J12" s="145" t="inlineStr">
        <is>
          <t>other</t>
        </is>
      </c>
    </row>
    <row r="13" ht="16" customHeight="1" s="157" thickBot="1">
      <c r="A13" s="139" t="inlineStr">
        <is>
          <t>CA</t>
        </is>
      </c>
      <c r="B13" s="140" t="inlineStr">
        <is>
          <t>Combined Cycle Steam Part</t>
        </is>
      </c>
      <c r="D13" s="141" t="inlineStr">
        <is>
          <t>KER</t>
        </is>
      </c>
      <c r="E13" s="142" t="inlineStr">
        <is>
          <t>Kerosene</t>
        </is>
      </c>
      <c r="F13" s="143" t="inlineStr">
        <is>
          <t>other</t>
        </is>
      </c>
      <c r="H13" s="141" t="inlineStr">
        <is>
          <t>NG</t>
        </is>
      </c>
      <c r="I13" s="146" t="inlineStr">
        <is>
          <t>ST</t>
        </is>
      </c>
      <c r="J13" s="144" t="inlineStr">
        <is>
          <t>natural gas peaker</t>
        </is>
      </c>
    </row>
    <row r="14" ht="29" customHeight="1" s="157" thickBot="1">
      <c r="A14" s="139" t="inlineStr">
        <is>
          <t>CT</t>
        </is>
      </c>
      <c r="B14" s="140" t="inlineStr">
        <is>
          <t>Combined Cycle Combustion Turbine Part</t>
        </is>
      </c>
      <c r="D14" s="141" t="inlineStr">
        <is>
          <t>LFG</t>
        </is>
      </c>
      <c r="E14" s="142" t="inlineStr">
        <is>
          <t>Landfill Gas</t>
        </is>
      </c>
      <c r="F14" s="143" t="inlineStr">
        <is>
          <t>biomass</t>
        </is>
      </c>
      <c r="H14" s="141" t="inlineStr">
        <is>
          <t>WAT</t>
        </is>
      </c>
      <c r="I14" s="146" t="inlineStr">
        <is>
          <t>HY</t>
        </is>
      </c>
      <c r="J14" s="144" t="inlineStr">
        <is>
          <t>hydro</t>
        </is>
      </c>
    </row>
    <row r="15" ht="43" customHeight="1" s="157" thickBot="1">
      <c r="A15" s="139" t="inlineStr">
        <is>
          <t>CS</t>
        </is>
      </c>
      <c r="B15" s="140" t="inlineStr">
        <is>
          <t>Combined Cycle Single Shaft (combustion turbine and steam turbine share a single generator)</t>
        </is>
      </c>
      <c r="D15" s="141" t="inlineStr">
        <is>
          <t>LIG</t>
        </is>
      </c>
      <c r="E15" s="142" t="inlineStr">
        <is>
          <t>Lignite</t>
        </is>
      </c>
      <c r="F15" s="143" t="inlineStr">
        <is>
          <t>lignite</t>
        </is>
      </c>
      <c r="H15" s="141" t="inlineStr">
        <is>
          <t>WAT</t>
        </is>
      </c>
      <c r="I15" s="146" t="inlineStr">
        <is>
          <t>PS</t>
        </is>
      </c>
      <c r="J15" s="144" t="inlineStr">
        <is>
          <t>other</t>
        </is>
      </c>
    </row>
    <row r="16" ht="57" customHeight="1" s="157" thickBot="1">
      <c r="A16" s="141" t="inlineStr">
        <is>
          <t>CC</t>
        </is>
      </c>
      <c r="B16" s="142" t="inlineStr">
        <is>
          <t>Combined Cycle Total Unit (use only for plants/generators that are in planning stage, for which specific generator details cannot be provided)</t>
        </is>
      </c>
      <c r="D16" s="141" t="inlineStr">
        <is>
          <t>MWH</t>
        </is>
      </c>
      <c r="E16" s="142" t="inlineStr">
        <is>
          <t>Megawatt Hour (MWh)</t>
        </is>
      </c>
      <c r="F16" s="143" t="inlineStr">
        <is>
          <t>other</t>
        </is>
      </c>
      <c r="H16" s="141" t="inlineStr">
        <is>
          <t>SUN</t>
        </is>
      </c>
      <c r="I16" s="141" t="inlineStr">
        <is>
          <t>PV</t>
        </is>
      </c>
      <c r="J16" s="144" t="inlineStr">
        <is>
          <t>solar pv</t>
        </is>
      </c>
    </row>
    <row r="17" ht="16" customHeight="1" s="157" thickBot="1">
      <c r="A17" s="139" t="inlineStr">
        <is>
          <t>HA</t>
        </is>
      </c>
      <c r="B17" s="140" t="inlineStr">
        <is>
          <t>Hydrokinetic, Axial Flow Turbine</t>
        </is>
      </c>
      <c r="D17" s="141" t="inlineStr">
        <is>
          <t>MSB</t>
        </is>
      </c>
      <c r="E17" s="142" t="inlineStr">
        <is>
          <t>Biogenic Municipal Solid Waste</t>
        </is>
      </c>
      <c r="F17" s="143" t="inlineStr">
        <is>
          <t>municipal solid waste</t>
        </is>
      </c>
      <c r="H17" s="141" t="inlineStr">
        <is>
          <t>SUN</t>
        </is>
      </c>
      <c r="I17" s="146" t="inlineStr">
        <is>
          <t>ST</t>
        </is>
      </c>
      <c r="J17" s="143" t="inlineStr">
        <is>
          <t>solar thermal</t>
        </is>
      </c>
    </row>
    <row r="18" ht="29" customHeight="1" s="157" thickBot="1">
      <c r="A18" s="139" t="inlineStr">
        <is>
          <t>HB</t>
        </is>
      </c>
      <c r="B18" s="140" t="inlineStr">
        <is>
          <t>Hydrokinetic, Wave Buoy</t>
        </is>
      </c>
      <c r="D18" s="141" t="inlineStr">
        <is>
          <t>MSN</t>
        </is>
      </c>
      <c r="E18" s="142" t="inlineStr">
        <is>
          <t>Non-biogenic Municipal Solid Waste</t>
        </is>
      </c>
      <c r="F18" s="143" t="inlineStr">
        <is>
          <t>municipal solid waste</t>
        </is>
      </c>
      <c r="H18" s="141" t="inlineStr">
        <is>
          <t>WND</t>
        </is>
      </c>
      <c r="I18" s="141" t="inlineStr">
        <is>
          <t>WT</t>
        </is>
      </c>
      <c r="J18" s="144" t="inlineStr">
        <is>
          <t>onshore wind</t>
        </is>
      </c>
    </row>
    <row r="19" ht="29" customHeight="1" s="157" thickBot="1">
      <c r="A19" s="139" t="inlineStr">
        <is>
          <t>HK</t>
        </is>
      </c>
      <c r="B19" s="140" t="inlineStr">
        <is>
          <t>Hydrokinetic, Other (specify in SCHEDULE 7)</t>
        </is>
      </c>
      <c r="D19" s="141" t="inlineStr">
        <is>
          <t>MSW</t>
        </is>
      </c>
      <c r="E19" s="142" t="inlineStr">
        <is>
          <t>Municipal Solid Waste</t>
        </is>
      </c>
      <c r="F19" s="143" t="inlineStr">
        <is>
          <t>municipal solid waste</t>
        </is>
      </c>
      <c r="H19" s="141" t="inlineStr">
        <is>
          <t>WND</t>
        </is>
      </c>
      <c r="I19" s="141" t="inlineStr">
        <is>
          <t>WS</t>
        </is>
      </c>
      <c r="J19" s="143" t="inlineStr">
        <is>
          <t>offshore wind</t>
        </is>
      </c>
    </row>
    <row r="20" ht="43" customHeight="1" s="157" thickBot="1">
      <c r="A20" s="139" t="inlineStr">
        <is>
          <t>HY</t>
        </is>
      </c>
      <c r="B20" s="140" t="inlineStr">
        <is>
          <t>Hydroelectric Turbine (includes turbines associated with delivery of water by pipeline)</t>
        </is>
      </c>
      <c r="D20" s="141" t="inlineStr">
        <is>
          <t>NA</t>
        </is>
      </c>
      <c r="E20" s="142" t="inlineStr">
        <is>
          <t>Not Available at this Time</t>
        </is>
      </c>
      <c r="F20" s="143" t="inlineStr">
        <is>
          <t>other</t>
        </is>
      </c>
    </row>
    <row r="21" ht="43" customHeight="1" s="157" thickBot="1">
      <c r="A21" s="139" t="inlineStr">
        <is>
          <t>BT</t>
        </is>
      </c>
      <c r="B21" s="140" t="inlineStr">
        <is>
          <t>Turbines Used in a Binary Cycle (including those used for geothermal applications)</t>
        </is>
      </c>
      <c r="D21" s="141" t="inlineStr">
        <is>
          <t>NG</t>
        </is>
      </c>
      <c r="E21" s="142" t="inlineStr">
        <is>
          <t>Natural Gas</t>
        </is>
      </c>
      <c r="F21" s="143" t="inlineStr">
        <is>
          <t>natural gas</t>
        </is>
      </c>
      <c r="H21" s="147" t="inlineStr">
        <is>
          <t>Note that NG steam turbines and solar thermal use the same prime mover code.</t>
        </is>
      </c>
    </row>
    <row r="22" ht="29" customHeight="1" s="157" thickBot="1">
      <c r="A22" s="139" t="inlineStr">
        <is>
          <t>PV</t>
        </is>
      </c>
      <c r="B22" s="140" t="inlineStr">
        <is>
          <t>Photovoltaic</t>
        </is>
      </c>
      <c r="D22" s="141" t="inlineStr">
        <is>
          <t>NUC</t>
        </is>
      </c>
      <c r="E22" s="142" t="inlineStr">
        <is>
          <t>Nuclear (Uranium, Plutonium, Thorium)</t>
        </is>
      </c>
      <c r="F22" s="143" t="inlineStr">
        <is>
          <t>nuclear</t>
        </is>
      </c>
    </row>
    <row r="23" ht="43" customHeight="1" s="157" thickBot="1">
      <c r="A23" s="139" t="inlineStr">
        <is>
          <t>WT</t>
        </is>
      </c>
      <c r="B23" s="140" t="inlineStr">
        <is>
          <t>Wind Turbine, Onshore</t>
        </is>
      </c>
      <c r="D23" s="141" t="inlineStr">
        <is>
          <t>OBG</t>
        </is>
      </c>
      <c r="E23" s="142" t="inlineStr">
        <is>
          <t>Other Biomass Gases (Digester Gas, Methane, and other Biomass Gases)</t>
        </is>
      </c>
      <c r="F23" s="143" t="inlineStr">
        <is>
          <t>biomass</t>
        </is>
      </c>
    </row>
    <row r="24" ht="71" customHeight="1" s="157" thickBot="1">
      <c r="A24" s="139" t="inlineStr">
        <is>
          <t>WS</t>
        </is>
      </c>
      <c r="B24" s="140" t="inlineStr">
        <is>
          <t>Wind Turbine, Offshore</t>
        </is>
      </c>
      <c r="D24" s="141" t="inlineStr">
        <is>
          <t>OBL</t>
        </is>
      </c>
      <c r="E24" s="142" t="inlineStr">
        <is>
          <t>Other Biomass Liquids (Fish Oil, Liquid Acetonitrite Waste, Medical Waste, Tall Oil, ethanol, Waste Alcohol, and other Biomass Liquids not specified)</t>
        </is>
      </c>
      <c r="F24" s="143" t="inlineStr">
        <is>
          <t>biomass</t>
        </is>
      </c>
    </row>
    <row r="25" ht="57" customHeight="1" s="157" thickBot="1">
      <c r="A25" s="139" t="inlineStr">
        <is>
          <t>FC</t>
        </is>
      </c>
      <c r="B25" s="140" t="inlineStr">
        <is>
          <t>Fuel Cell</t>
        </is>
      </c>
      <c r="D25" s="141" t="inlineStr">
        <is>
          <t>OBS</t>
        </is>
      </c>
      <c r="E25" s="142" t="inlineStr">
        <is>
          <t>Other Biomass Solids (Animal Manure and Waste, Solid Byproducts, and Other Solid Biomass not specified)</t>
        </is>
      </c>
      <c r="F25" s="143" t="inlineStr">
        <is>
          <t>biomass</t>
        </is>
      </c>
    </row>
    <row r="26" ht="43" customHeight="1" s="157" thickBot="1">
      <c r="A26" s="139" t="inlineStr">
        <is>
          <t>OT</t>
        </is>
      </c>
      <c r="B26" s="140" t="inlineStr">
        <is>
          <t>Other (specify in SCHEDULE 7)</t>
        </is>
      </c>
      <c r="D26" s="141" t="inlineStr">
        <is>
          <t>OG</t>
        </is>
      </c>
      <c r="E26" s="142" t="inlineStr">
        <is>
          <t>Other Gas (Coke-Oven, Coal Processes, Butane, Refinery, Other Process)</t>
        </is>
      </c>
      <c r="F26" s="143" t="inlineStr">
        <is>
          <t>other</t>
        </is>
      </c>
    </row>
    <row r="27" ht="43" customHeight="1" s="157" thickBot="1">
      <c r="D27" s="141" t="inlineStr">
        <is>
          <t>OTH</t>
        </is>
      </c>
      <c r="E27" s="142" t="inlineStr">
        <is>
          <t>Other (Batteries, Chemicals. Hydrogen, Pitch, Sulfur, Miscellaneous technologies)</t>
        </is>
      </c>
      <c r="F27" s="143" t="inlineStr">
        <is>
          <t>other</t>
        </is>
      </c>
    </row>
    <row r="28" ht="16" customHeight="1" s="157" thickBot="1">
      <c r="D28" s="141" t="inlineStr">
        <is>
          <t>PC</t>
        </is>
      </c>
      <c r="E28" s="142" t="inlineStr">
        <is>
          <t>Petroleum Coke</t>
        </is>
      </c>
      <c r="F28" s="143" t="inlineStr">
        <is>
          <t>petroleum</t>
        </is>
      </c>
    </row>
    <row r="29" ht="16" customHeight="1" s="157" thickBot="1">
      <c r="D29" s="141" t="inlineStr">
        <is>
          <t>PG</t>
        </is>
      </c>
      <c r="E29" s="142" t="inlineStr">
        <is>
          <t>Propane</t>
        </is>
      </c>
      <c r="F29" s="143" t="inlineStr">
        <is>
          <t>other</t>
        </is>
      </c>
    </row>
    <row r="30" ht="16" customHeight="1" s="157" thickBot="1">
      <c r="D30" s="141" t="inlineStr">
        <is>
          <t>PUR</t>
        </is>
      </c>
      <c r="E30" s="142" t="inlineStr">
        <is>
          <t>Purchased Steam</t>
        </is>
      </c>
      <c r="F30" s="143" t="inlineStr">
        <is>
          <t>other</t>
        </is>
      </c>
    </row>
    <row r="31" ht="16" customHeight="1" s="157" thickBot="1">
      <c r="D31" s="141" t="inlineStr">
        <is>
          <t>RC</t>
        </is>
      </c>
      <c r="E31" s="142" t="inlineStr">
        <is>
          <t>Refined Coal</t>
        </is>
      </c>
      <c r="F31" s="143" t="inlineStr">
        <is>
          <t>hard coal</t>
        </is>
      </c>
    </row>
    <row r="32" ht="43" customHeight="1" s="157" thickBot="1">
      <c r="D32" s="141" t="inlineStr">
        <is>
          <t>RFO</t>
        </is>
      </c>
      <c r="E32" s="142" t="inlineStr">
        <is>
          <t>Residual Fuel Oil (Include No. 5, and No. 6 Fuel Oil, and Bunker C Fuel Oil)</t>
        </is>
      </c>
      <c r="F32" s="143" t="inlineStr">
        <is>
          <t>petroleum</t>
        </is>
      </c>
    </row>
    <row r="33" ht="16" customHeight="1" s="157" thickBot="1">
      <c r="D33" s="148" t="inlineStr">
        <is>
          <t>SC</t>
        </is>
      </c>
      <c r="E33" s="149" t="inlineStr">
        <is>
          <t>Coal-based Synfuel. Including briquettes, pellets, or extrusions, which are formed by binding materials or processes that recycle materials.</t>
        </is>
      </c>
      <c r="F33" s="143" t="inlineStr">
        <is>
          <t>hard coal</t>
        </is>
      </c>
    </row>
    <row r="34" ht="29" customHeight="1" s="157" thickBot="1">
      <c r="D34" s="141" t="inlineStr">
        <is>
          <t>SGP</t>
        </is>
      </c>
      <c r="E34" s="142" t="inlineStr">
        <is>
          <t>Synthesis Gas from Petroleum Coke</t>
        </is>
      </c>
      <c r="F34" s="143" t="inlineStr">
        <is>
          <t>other</t>
        </is>
      </c>
    </row>
    <row r="35" ht="16" customHeight="1" s="157" thickBot="1">
      <c r="D35" s="141" t="inlineStr">
        <is>
          <t>SGC</t>
        </is>
      </c>
      <c r="E35" s="142" t="inlineStr">
        <is>
          <t>Coal-Derived Synthetic Gas</t>
        </is>
      </c>
      <c r="F35" s="143" t="inlineStr">
        <is>
          <t>hard coal</t>
        </is>
      </c>
    </row>
    <row r="36" ht="16" customHeight="1" s="157" thickBot="1">
      <c r="D36" s="141" t="inlineStr">
        <is>
          <t>SLW</t>
        </is>
      </c>
      <c r="E36" s="142" t="inlineStr">
        <is>
          <t>Sludge waste</t>
        </is>
      </c>
      <c r="F36" s="143" t="inlineStr">
        <is>
          <t>biomass</t>
        </is>
      </c>
    </row>
    <row r="37" ht="16" customHeight="1" s="157" thickBot="1">
      <c r="D37" s="141" t="inlineStr">
        <is>
          <t>SUB</t>
        </is>
      </c>
      <c r="E37" s="142" t="inlineStr">
        <is>
          <t>Subbituminous Coal</t>
        </is>
      </c>
      <c r="F37" s="143" t="inlineStr">
        <is>
          <t>hard coal</t>
        </is>
      </c>
    </row>
    <row r="38" ht="16" customHeight="1" s="157" thickBot="1">
      <c r="D38" s="141" t="inlineStr">
        <is>
          <t>SUN</t>
        </is>
      </c>
      <c r="E38" s="142" t="inlineStr">
        <is>
          <t>Solar (Photovoltaic, Thermal)</t>
        </is>
      </c>
      <c r="F38" s="143" t="inlineStr">
        <is>
          <t>solar</t>
        </is>
      </c>
    </row>
    <row r="39" ht="16" customHeight="1" s="157" thickBot="1">
      <c r="D39" s="141" t="inlineStr">
        <is>
          <t>TDF</t>
        </is>
      </c>
      <c r="E39" s="142" t="inlineStr">
        <is>
          <t>Tires</t>
        </is>
      </c>
      <c r="F39" s="143" t="inlineStr">
        <is>
          <t>other</t>
        </is>
      </c>
    </row>
    <row r="40" ht="16" customHeight="1" s="157" thickBot="1">
      <c r="D40" s="141" t="inlineStr">
        <is>
          <t>TID</t>
        </is>
      </c>
      <c r="E40" s="142" t="inlineStr">
        <is>
          <t>Water, Tides</t>
        </is>
      </c>
      <c r="F40" s="143" t="inlineStr">
        <is>
          <t>hydro</t>
        </is>
      </c>
    </row>
    <row r="41" ht="29" customHeight="1" s="157" thickBot="1">
      <c r="D41" s="141" t="inlineStr">
        <is>
          <t>WAT</t>
        </is>
      </c>
      <c r="E41" s="142" t="inlineStr">
        <is>
          <t>Water, Conventional or Pumped Storage</t>
        </is>
      </c>
      <c r="F41" s="143" t="inlineStr">
        <is>
          <t>hydro</t>
        </is>
      </c>
    </row>
    <row r="42" ht="29" customHeight="1" s="157" thickBot="1">
      <c r="D42" s="141" t="inlineStr">
        <is>
          <t>WC</t>
        </is>
      </c>
      <c r="E42" s="142" t="inlineStr">
        <is>
          <t>Waste/Other Coal (Culm, Gob, Coke, and Breeze)</t>
        </is>
      </c>
      <c r="F42" s="143" t="inlineStr">
        <is>
          <t>hard coal</t>
        </is>
      </c>
    </row>
    <row r="43" ht="57" customHeight="1" s="157" thickBot="1">
      <c r="D43" s="141" t="inlineStr">
        <is>
          <t>WDL</t>
        </is>
      </c>
      <c r="E43" s="142" t="inlineStr">
        <is>
          <t>Woos Waste Liquids (Red Liquor, Sludge Wood, Spent Sulfite Liquor, and other Wood Related Liquids not specified)</t>
        </is>
      </c>
      <c r="F43" s="143" t="inlineStr">
        <is>
          <t>biomass</t>
        </is>
      </c>
    </row>
    <row r="44" ht="57" customHeight="1" s="157" thickBot="1">
      <c r="D44" s="141" t="inlineStr">
        <is>
          <t>WDS</t>
        </is>
      </c>
      <c r="E44" s="142" t="inlineStr">
        <is>
          <t>Wood/Wood Waste Solids (Paper Pellets, Railroad Ties, Utility Poles, Wood Chips, and Other Wood Solids)</t>
        </is>
      </c>
      <c r="F44" s="143" t="inlineStr">
        <is>
          <t>biomass</t>
        </is>
      </c>
    </row>
    <row r="45" ht="16" customHeight="1" s="157" thickBot="1">
      <c r="D45" s="141" t="inlineStr">
        <is>
          <t>WH</t>
        </is>
      </c>
      <c r="E45" s="142" t="inlineStr">
        <is>
          <t>Waste Heat</t>
        </is>
      </c>
      <c r="F45" s="143" t="inlineStr">
        <is>
          <t>other</t>
        </is>
      </c>
    </row>
    <row r="46" ht="16" customHeight="1" s="157" thickBot="1">
      <c r="D46" s="141" t="inlineStr">
        <is>
          <t>WND</t>
        </is>
      </c>
      <c r="E46" s="142" t="inlineStr">
        <is>
          <t>Wind</t>
        </is>
      </c>
      <c r="F46" s="143" t="inlineStr">
        <is>
          <t>wind</t>
        </is>
      </c>
    </row>
    <row r="47" ht="71" customHeight="1" s="157" thickBot="1">
      <c r="D47" s="141" t="inlineStr">
        <is>
          <t>WO</t>
        </is>
      </c>
      <c r="E47" s="142" t="inlineStr">
        <is>
          <t>Oil-Other, and Waste Oil (Butane (liquid), Crude Oil, Liquid Byproducts, Propane (liquid), Oil Waste, Re-Refined Motor Oil, Sludge Oil, Tar Oil)</t>
        </is>
      </c>
      <c r="F47" s="143" t="inlineStr">
        <is>
          <t>petroleum</t>
        </is>
      </c>
    </row>
    <row r="48" ht="16" customHeight="1" s="157" thickBot="1">
      <c r="D48" s="141" t="inlineStr">
        <is>
          <t>WV</t>
        </is>
      </c>
      <c r="E48" s="142" t="inlineStr">
        <is>
          <t>Water, Waves</t>
        </is>
      </c>
      <c r="F48" s="143" t="inlineStr">
        <is>
          <t>hydro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21"/>
  <sheetViews>
    <sheetView tabSelected="1" workbookViewId="0">
      <selection activeCell="E28" sqref="E28"/>
    </sheetView>
  </sheetViews>
  <sheetFormatPr baseColWidth="10" defaultColWidth="11" defaultRowHeight="14"/>
  <cols>
    <col width="75.5" bestFit="1" customWidth="1" style="157" min="1" max="1"/>
    <col width="12.6640625" bestFit="1" customWidth="1" style="108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7">
      <c r="A4" s="110" t="inlineStr">
        <is>
          <t>Time (Year)</t>
        </is>
      </c>
      <c r="B4" s="110" t="n">
        <v>2020</v>
      </c>
      <c r="C4" s="110" t="n">
        <v>2021</v>
      </c>
      <c r="D4" s="110" t="n">
        <v>2022</v>
      </c>
      <c r="E4" s="110" t="n">
        <v>2023</v>
      </c>
      <c r="F4" s="110" t="n">
        <v>2024</v>
      </c>
      <c r="G4" s="110" t="n">
        <v>2025</v>
      </c>
      <c r="H4" s="110" t="n">
        <v>2026</v>
      </c>
      <c r="I4" s="110" t="n">
        <v>2027</v>
      </c>
      <c r="J4" s="110" t="n">
        <v>2028</v>
      </c>
      <c r="K4" s="110" t="n">
        <v>2029</v>
      </c>
      <c r="L4" s="110" t="n">
        <v>2030</v>
      </c>
      <c r="M4" s="110" t="n">
        <v>2031</v>
      </c>
      <c r="N4" s="110" t="n">
        <v>2032</v>
      </c>
      <c r="O4" s="110" t="n">
        <v>2033</v>
      </c>
      <c r="P4" s="110" t="n">
        <v>2034</v>
      </c>
      <c r="Q4" s="110" t="n">
        <v>2035</v>
      </c>
      <c r="R4" s="110" t="n">
        <v>2036</v>
      </c>
      <c r="S4" s="110" t="n">
        <v>2037</v>
      </c>
      <c r="T4" s="110" t="n">
        <v>2038</v>
      </c>
      <c r="U4" s="110" t="n">
        <v>2039</v>
      </c>
      <c r="V4" s="110" t="n">
        <v>2040</v>
      </c>
      <c r="W4" s="110" t="n">
        <v>2041</v>
      </c>
      <c r="X4" s="110" t="n">
        <v>2042</v>
      </c>
      <c r="Y4" s="110" t="n">
        <v>2043</v>
      </c>
      <c r="Z4" s="110" t="n">
        <v>2044</v>
      </c>
      <c r="AA4" s="110" t="n">
        <v>2045</v>
      </c>
      <c r="AB4" s="110" t="n">
        <v>2046</v>
      </c>
      <c r="AC4" s="110" t="n">
        <v>2047</v>
      </c>
      <c r="AD4" s="110" t="n">
        <v>2048</v>
      </c>
      <c r="AE4" s="110" t="n">
        <v>2049</v>
      </c>
      <c r="AF4" s="110" t="n">
        <v>2050</v>
      </c>
    </row>
    <row r="5" ht="15.75" customFormat="1" customHeight="1" s="107">
      <c r="A5" s="108" t="inlineStr">
        <is>
          <t>Electricity Generation by Type Including Distributed Generation[hard coal es]</t>
        </is>
      </c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  <c r="K5" s="111" t="n"/>
      <c r="L5" s="111" t="n"/>
      <c r="M5" s="111" t="n"/>
      <c r="N5" s="111" t="n"/>
      <c r="O5" s="111" t="n"/>
      <c r="P5" s="111" t="n"/>
      <c r="Q5" s="111" t="n"/>
      <c r="R5" s="111" t="n"/>
      <c r="S5" s="111" t="n"/>
      <c r="T5" s="111" t="n"/>
      <c r="U5" s="111" t="n"/>
      <c r="V5" s="111" t="n"/>
      <c r="W5" s="111" t="n"/>
      <c r="X5" s="111" t="n"/>
      <c r="Y5" s="111" t="n"/>
      <c r="Z5" s="111" t="n"/>
      <c r="AA5" s="111" t="n"/>
      <c r="AB5" s="111" t="n"/>
      <c r="AC5" s="111" t="n"/>
      <c r="AD5" s="111" t="n"/>
      <c r="AE5" s="111" t="n"/>
      <c r="AF5" s="111" t="n"/>
    </row>
    <row r="6" ht="15.75" customFormat="1" customHeight="1" s="107">
      <c r="A6" s="108" t="inlineStr">
        <is>
          <t>Electricity Generation by Type Including Distributed Generation[natural gas nonpeaker es]</t>
        </is>
      </c>
      <c r="B6" s="111" t="n"/>
      <c r="C6" s="111" t="n"/>
      <c r="D6" s="111" t="n"/>
      <c r="E6" s="111" t="n"/>
      <c r="F6" s="111" t="n"/>
      <c r="G6" s="111" t="n"/>
      <c r="H6" s="111" t="n"/>
      <c r="I6" s="111" t="n"/>
      <c r="J6" s="111" t="n"/>
      <c r="K6" s="111" t="n"/>
      <c r="L6" s="111" t="n"/>
      <c r="M6" s="111" t="n"/>
      <c r="N6" s="111" t="n"/>
      <c r="O6" s="111" t="n"/>
      <c r="P6" s="111" t="n"/>
      <c r="Q6" s="111" t="n"/>
      <c r="R6" s="111" t="n"/>
      <c r="S6" s="111" t="n"/>
      <c r="T6" s="111" t="n"/>
      <c r="U6" s="111" t="n"/>
      <c r="V6" s="111" t="n"/>
      <c r="W6" s="111" t="n"/>
      <c r="X6" s="111" t="n"/>
      <c r="Y6" s="111" t="n"/>
      <c r="Z6" s="111" t="n"/>
      <c r="AA6" s="111" t="n"/>
      <c r="AB6" s="111" t="n"/>
      <c r="AC6" s="111" t="n"/>
      <c r="AD6" s="111" t="n"/>
      <c r="AE6" s="111" t="n"/>
      <c r="AF6" s="111" t="n"/>
    </row>
    <row r="7" ht="15.75" customFormat="1" customHeight="1" s="107">
      <c r="A7" s="108" t="inlineStr">
        <is>
          <t>Electricity Generation by Type Including Distributed Generation[nuclear es]</t>
        </is>
      </c>
      <c r="B7" s="111" t="n"/>
      <c r="C7" s="111" t="n"/>
      <c r="D7" s="111" t="n"/>
      <c r="E7" s="111" t="n"/>
      <c r="F7" s="111" t="n"/>
      <c r="G7" s="111" t="n"/>
      <c r="H7" s="111" t="n"/>
      <c r="I7" s="111" t="n"/>
      <c r="J7" s="111" t="n"/>
      <c r="K7" s="111" t="n"/>
      <c r="L7" s="111" t="n"/>
      <c r="M7" s="111" t="n"/>
      <c r="N7" s="111" t="n"/>
      <c r="O7" s="111" t="n"/>
      <c r="P7" s="111" t="n"/>
      <c r="Q7" s="111" t="n"/>
      <c r="R7" s="111" t="n"/>
      <c r="S7" s="111" t="n"/>
      <c r="T7" s="111" t="n"/>
      <c r="U7" s="111" t="n"/>
      <c r="V7" s="111" t="n"/>
      <c r="W7" s="111" t="n"/>
      <c r="X7" s="111" t="n"/>
      <c r="Y7" s="111" t="n"/>
      <c r="Z7" s="111" t="n"/>
      <c r="AA7" s="111" t="n"/>
      <c r="AB7" s="111" t="n"/>
      <c r="AC7" s="111" t="n"/>
      <c r="AD7" s="111" t="n"/>
      <c r="AE7" s="111" t="n"/>
      <c r="AF7" s="111" t="n"/>
    </row>
    <row r="8" ht="15.75" customFormat="1" customHeight="1" s="107">
      <c r="A8" s="108" t="inlineStr">
        <is>
          <t>Electricity Generation by Type Including Distributed Generation[hydro es]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111" t="n"/>
      <c r="L8" s="111" t="n"/>
      <c r="M8" s="111" t="n"/>
      <c r="N8" s="111" t="n"/>
      <c r="O8" s="111" t="n"/>
      <c r="P8" s="111" t="n"/>
      <c r="Q8" s="111" t="n"/>
      <c r="R8" s="111" t="n"/>
      <c r="S8" s="111" t="n"/>
      <c r="T8" s="111" t="n"/>
      <c r="U8" s="111" t="n"/>
      <c r="V8" s="111" t="n"/>
      <c r="W8" s="111" t="n"/>
      <c r="X8" s="111" t="n"/>
      <c r="Y8" s="111" t="n"/>
      <c r="Z8" s="111" t="n"/>
      <c r="AA8" s="111" t="n"/>
      <c r="AB8" s="111" t="n"/>
      <c r="AC8" s="111" t="n"/>
      <c r="AD8" s="111" t="n"/>
      <c r="AE8" s="111" t="n"/>
      <c r="AF8" s="111" t="n"/>
    </row>
    <row r="9" ht="15.75" customFormat="1" customHeight="1" s="107">
      <c r="A9" s="108" t="inlineStr">
        <is>
          <t>Electricity Generation by Type Including Distributed Generation[onshore wind es]</t>
        </is>
      </c>
      <c r="B9" s="111" t="n"/>
      <c r="C9" s="111" t="n"/>
      <c r="D9" s="111" t="n"/>
      <c r="E9" s="111" t="n"/>
      <c r="F9" s="111" t="n"/>
      <c r="G9" s="111" t="n"/>
      <c r="H9" s="111" t="n"/>
      <c r="I9" s="111" t="n"/>
      <c r="J9" s="111" t="n"/>
      <c r="K9" s="111" t="n"/>
      <c r="L9" s="111" t="n"/>
      <c r="M9" s="111" t="n"/>
      <c r="N9" s="111" t="n"/>
      <c r="O9" s="111" t="n"/>
      <c r="P9" s="111" t="n"/>
      <c r="Q9" s="111" t="n"/>
      <c r="R9" s="111" t="n"/>
      <c r="S9" s="111" t="n"/>
      <c r="T9" s="111" t="n"/>
      <c r="U9" s="111" t="n"/>
      <c r="V9" s="111" t="n"/>
      <c r="W9" s="111" t="n"/>
      <c r="X9" s="111" t="n"/>
      <c r="Y9" s="111" t="n"/>
      <c r="Z9" s="111" t="n"/>
      <c r="AA9" s="111" t="n"/>
      <c r="AB9" s="111" t="n"/>
      <c r="AC9" s="111" t="n"/>
      <c r="AD9" s="111" t="n"/>
      <c r="AE9" s="111" t="n"/>
      <c r="AF9" s="111" t="n"/>
    </row>
    <row r="10" ht="15.75" customFormat="1" customHeight="1" s="107">
      <c r="A10" s="108" t="inlineStr">
        <is>
          <t>Electricity Generation by Type Including Distributed Generation[solar PV es]</t>
        </is>
      </c>
      <c r="B10" s="111" t="n"/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111" t="n"/>
      <c r="L10" s="111" t="n"/>
      <c r="M10" s="111" t="n"/>
      <c r="N10" s="111" t="n"/>
      <c r="O10" s="111" t="n"/>
      <c r="P10" s="111" t="n"/>
      <c r="Q10" s="111" t="n"/>
      <c r="R10" s="111" t="n"/>
      <c r="S10" s="111" t="n"/>
      <c r="T10" s="111" t="n"/>
      <c r="U10" s="111" t="n"/>
      <c r="V10" s="111" t="n"/>
      <c r="W10" s="111" t="n"/>
      <c r="X10" s="111" t="n"/>
      <c r="Y10" s="111" t="n"/>
      <c r="Z10" s="111" t="n"/>
      <c r="AA10" s="111" t="n"/>
      <c r="AB10" s="111" t="n"/>
      <c r="AC10" s="111" t="n"/>
      <c r="AD10" s="111" t="n"/>
      <c r="AE10" s="111" t="n"/>
      <c r="AF10" s="111" t="n"/>
    </row>
    <row r="11" ht="15.75" customFormat="1" customHeight="1" s="107">
      <c r="A11" s="108" t="inlineStr">
        <is>
          <t>Electricity Generation by Type Including Distributed Generation[solar thermal es]</t>
        </is>
      </c>
      <c r="B11" s="111" t="n"/>
      <c r="C11" s="111" t="n"/>
      <c r="D11" s="111" t="n"/>
      <c r="E11" s="111" t="n"/>
      <c r="F11" s="111" t="n"/>
      <c r="G11" s="111" t="n"/>
      <c r="H11" s="111" t="n"/>
      <c r="I11" s="111" t="n"/>
      <c r="J11" s="111" t="n"/>
      <c r="K11" s="111" t="n"/>
      <c r="L11" s="111" t="n"/>
      <c r="M11" s="111" t="n"/>
      <c r="N11" s="111" t="n"/>
      <c r="O11" s="111" t="n"/>
      <c r="P11" s="111" t="n"/>
      <c r="Q11" s="111" t="n"/>
      <c r="R11" s="111" t="n"/>
      <c r="S11" s="111" t="n"/>
      <c r="T11" s="111" t="n"/>
      <c r="U11" s="111" t="n"/>
      <c r="V11" s="111" t="n"/>
      <c r="W11" s="111" t="n"/>
      <c r="X11" s="111" t="n"/>
      <c r="Y11" s="111" t="n"/>
      <c r="Z11" s="111" t="n"/>
      <c r="AA11" s="111" t="n"/>
      <c r="AB11" s="111" t="n"/>
      <c r="AC11" s="111" t="n"/>
      <c r="AD11" s="111" t="n"/>
      <c r="AE11" s="111" t="n"/>
      <c r="AF11" s="111" t="n"/>
    </row>
    <row r="12" ht="15.75" customFormat="1" customHeight="1" s="107">
      <c r="A12" s="108" t="inlineStr">
        <is>
          <t>Electricity Generation by Type Including Distributed Generation[biomass es]</t>
        </is>
      </c>
      <c r="B12" s="111" t="n"/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111" t="n"/>
      <c r="L12" s="111" t="n"/>
      <c r="M12" s="111" t="n"/>
      <c r="N12" s="111" t="n"/>
      <c r="O12" s="111" t="n"/>
      <c r="P12" s="111" t="n"/>
      <c r="Q12" s="111" t="n"/>
      <c r="R12" s="111" t="n"/>
      <c r="S12" s="111" t="n"/>
      <c r="T12" s="111" t="n"/>
      <c r="U12" s="111" t="n"/>
      <c r="V12" s="111" t="n"/>
      <c r="W12" s="111" t="n"/>
      <c r="X12" s="111" t="n"/>
      <c r="Y12" s="111" t="n"/>
      <c r="Z12" s="111" t="n"/>
      <c r="AA12" s="111" t="n"/>
      <c r="AB12" s="111" t="n"/>
      <c r="AC12" s="111" t="n"/>
      <c r="AD12" s="111" t="n"/>
      <c r="AE12" s="111" t="n"/>
      <c r="AF12" s="111" t="n"/>
    </row>
    <row r="13" ht="15.75" customFormat="1" customHeight="1" s="107">
      <c r="A13" s="108" t="inlineStr">
        <is>
          <t>Electricity Generation by Type Including Distributed Generation[geothermal es]</t>
        </is>
      </c>
      <c r="B13" s="111" t="n"/>
      <c r="C13" s="111" t="n"/>
      <c r="D13" s="111" t="n"/>
      <c r="E13" s="111" t="n"/>
      <c r="F13" s="111" t="n"/>
      <c r="G13" s="111" t="n"/>
      <c r="H13" s="111" t="n"/>
      <c r="I13" s="111" t="n"/>
      <c r="J13" s="111" t="n"/>
      <c r="K13" s="111" t="n"/>
      <c r="L13" s="111" t="n"/>
      <c r="M13" s="111" t="n"/>
      <c r="N13" s="111" t="n"/>
      <c r="O13" s="111" t="n"/>
      <c r="P13" s="111" t="n"/>
      <c r="Q13" s="111" t="n"/>
      <c r="R13" s="111" t="n"/>
      <c r="S13" s="111" t="n"/>
      <c r="T13" s="111" t="n"/>
      <c r="U13" s="111" t="n"/>
      <c r="V13" s="111" t="n"/>
      <c r="W13" s="111" t="n"/>
      <c r="X13" s="111" t="n"/>
      <c r="Y13" s="111" t="n"/>
      <c r="Z13" s="111" t="n"/>
      <c r="AA13" s="111" t="n"/>
      <c r="AB13" s="111" t="n"/>
      <c r="AC13" s="111" t="n"/>
      <c r="AD13" s="111" t="n"/>
      <c r="AE13" s="111" t="n"/>
      <c r="AF13" s="111" t="n"/>
    </row>
    <row r="14" ht="15.75" customFormat="1" customHeight="1" s="107">
      <c r="A14" s="108" t="inlineStr">
        <is>
          <t>Electricity Generation by Type Including Distributed Generation[petroleum es]</t>
        </is>
      </c>
      <c r="B14" s="111" t="n"/>
      <c r="C14" s="111" t="n"/>
      <c r="D14" s="111" t="n"/>
      <c r="E14" s="111" t="n"/>
      <c r="F14" s="111" t="n"/>
      <c r="G14" s="111" t="n"/>
      <c r="H14" s="111" t="n"/>
      <c r="I14" s="111" t="n"/>
      <c r="J14" s="111" t="n"/>
      <c r="K14" s="111" t="n"/>
      <c r="L14" s="111" t="n"/>
      <c r="M14" s="111" t="n"/>
      <c r="N14" s="111" t="n"/>
      <c r="O14" s="111" t="n"/>
      <c r="P14" s="111" t="n"/>
      <c r="Q14" s="111" t="n"/>
      <c r="R14" s="111" t="n"/>
      <c r="S14" s="111" t="n"/>
      <c r="T14" s="111" t="n"/>
      <c r="U14" s="111" t="n"/>
      <c r="V14" s="111" t="n"/>
      <c r="W14" s="111" t="n"/>
      <c r="X14" s="111" t="n"/>
      <c r="Y14" s="111" t="n"/>
      <c r="Z14" s="111" t="n"/>
      <c r="AA14" s="111" t="n"/>
      <c r="AB14" s="111" t="n"/>
      <c r="AC14" s="111" t="n"/>
      <c r="AD14" s="111" t="n"/>
      <c r="AE14" s="111" t="n"/>
      <c r="AF14" s="111" t="n"/>
    </row>
    <row r="15" ht="15.75" customFormat="1" customHeight="1" s="107">
      <c r="A15" s="108" t="inlineStr">
        <is>
          <t>Electricity Generation by Type Including Distributed Generation[natural gas peaker es]</t>
        </is>
      </c>
      <c r="B15" s="111" t="n"/>
      <c r="C15" s="111" t="n"/>
      <c r="D15" s="111" t="n"/>
      <c r="E15" s="111" t="n"/>
      <c r="F15" s="111" t="n"/>
      <c r="G15" s="111" t="n"/>
      <c r="H15" s="111" t="n"/>
      <c r="I15" s="111" t="n"/>
      <c r="J15" s="111" t="n"/>
      <c r="K15" s="111" t="n"/>
      <c r="L15" s="111" t="n"/>
      <c r="M15" s="111" t="n"/>
      <c r="N15" s="111" t="n"/>
      <c r="O15" s="111" t="n"/>
      <c r="P15" s="111" t="n"/>
      <c r="Q15" s="111" t="n"/>
      <c r="R15" s="111" t="n"/>
      <c r="S15" s="111" t="n"/>
      <c r="T15" s="111" t="n"/>
      <c r="U15" s="111" t="n"/>
      <c r="V15" s="111" t="n"/>
      <c r="W15" s="111" t="n"/>
      <c r="X15" s="111" t="n"/>
      <c r="Y15" s="111" t="n"/>
      <c r="Z15" s="111" t="n"/>
      <c r="AA15" s="111" t="n"/>
      <c r="AB15" s="111" t="n"/>
      <c r="AC15" s="111" t="n"/>
      <c r="AD15" s="111" t="n"/>
      <c r="AE15" s="111" t="n"/>
      <c r="AF15" s="111" t="n"/>
    </row>
    <row r="16" ht="15.75" customFormat="1" customHeight="1" s="107">
      <c r="A16" s="108" t="inlineStr">
        <is>
          <t>Electricity Generation by Type Including Distributed Generation[lignite es]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111" t="n"/>
      <c r="L16" s="111" t="n"/>
      <c r="M16" s="111" t="n"/>
      <c r="N16" s="111" t="n"/>
      <c r="O16" s="111" t="n"/>
      <c r="P16" s="111" t="n"/>
      <c r="Q16" s="111" t="n"/>
      <c r="R16" s="111" t="n"/>
      <c r="S16" s="111" t="n"/>
      <c r="T16" s="111" t="n"/>
      <c r="U16" s="111" t="n"/>
      <c r="V16" s="111" t="n"/>
      <c r="W16" s="111" t="n"/>
      <c r="X16" s="111" t="n"/>
      <c r="Y16" s="111" t="n"/>
      <c r="Z16" s="111" t="n"/>
      <c r="AA16" s="111" t="n"/>
      <c r="AB16" s="111" t="n"/>
      <c r="AC16" s="111" t="n"/>
      <c r="AD16" s="111" t="n"/>
      <c r="AE16" s="111" t="n"/>
      <c r="AF16" s="111" t="n"/>
    </row>
    <row r="17" ht="15.75" customFormat="1" customHeight="1" s="107">
      <c r="A17" s="108" t="inlineStr">
        <is>
          <t>Electricity Generation by Type Including Distributed Generation[offshore wind es]</t>
        </is>
      </c>
      <c r="B17" s="111" t="n"/>
      <c r="C17" s="111" t="n"/>
      <c r="D17" s="111" t="n"/>
      <c r="E17" s="111" t="n"/>
      <c r="F17" s="111" t="n"/>
      <c r="G17" s="111" t="n"/>
      <c r="H17" s="111" t="n"/>
      <c r="I17" s="111" t="n"/>
      <c r="J17" s="111" t="n"/>
      <c r="K17" s="111" t="n"/>
      <c r="L17" s="111" t="n"/>
      <c r="M17" s="111" t="n"/>
      <c r="N17" s="111" t="n"/>
      <c r="O17" s="111" t="n"/>
      <c r="P17" s="111" t="n"/>
      <c r="Q17" s="111" t="n"/>
      <c r="R17" s="111" t="n"/>
      <c r="S17" s="111" t="n"/>
      <c r="T17" s="111" t="n"/>
      <c r="U17" s="111" t="n"/>
      <c r="V17" s="111" t="n"/>
      <c r="W17" s="111" t="n"/>
      <c r="X17" s="111" t="n"/>
      <c r="Y17" s="111" t="n"/>
      <c r="Z17" s="111" t="n"/>
      <c r="AA17" s="111" t="n"/>
      <c r="AB17" s="111" t="n"/>
      <c r="AC17" s="111" t="n"/>
      <c r="AD17" s="111" t="n"/>
      <c r="AE17" s="111" t="n"/>
      <c r="AF17" s="111" t="n"/>
    </row>
    <row r="18" ht="15.75" customFormat="1" customHeight="1" s="107">
      <c r="A18" s="108" t="inlineStr">
        <is>
          <t>Electricity Generation by Type Including Distributed Generation[crude oil es]</t>
        </is>
      </c>
      <c r="B18" s="111" t="n"/>
      <c r="C18" s="111" t="n"/>
      <c r="D18" s="111" t="n"/>
      <c r="E18" s="111" t="n"/>
      <c r="F18" s="111" t="n"/>
      <c r="G18" s="111" t="n"/>
      <c r="H18" s="111" t="n"/>
      <c r="I18" s="111" t="n"/>
      <c r="J18" s="111" t="n"/>
      <c r="K18" s="111" t="n"/>
      <c r="L18" s="111" t="n"/>
      <c r="M18" s="111" t="n"/>
      <c r="N18" s="111" t="n"/>
      <c r="O18" s="111" t="n"/>
      <c r="P18" s="111" t="n"/>
      <c r="Q18" s="111" t="n"/>
      <c r="R18" s="111" t="n"/>
      <c r="S18" s="111" t="n"/>
      <c r="T18" s="111" t="n"/>
      <c r="U18" s="111" t="n"/>
      <c r="V18" s="111" t="n"/>
      <c r="W18" s="111" t="n"/>
      <c r="X18" s="111" t="n"/>
      <c r="Y18" s="111" t="n"/>
      <c r="Z18" s="111" t="n"/>
      <c r="AA18" s="111" t="n"/>
      <c r="AB18" s="111" t="n"/>
      <c r="AC18" s="111" t="n"/>
      <c r="AD18" s="111" t="n"/>
      <c r="AE18" s="111" t="n"/>
      <c r="AF18" s="111" t="n"/>
    </row>
    <row r="19" ht="15.75" customFormat="1" customHeight="1" s="107">
      <c r="A19" s="108" t="inlineStr">
        <is>
          <t>Electricity Generation by Type Including Distributed Generation[heavy or residual fuel oil es]</t>
        </is>
      </c>
      <c r="B19" s="111" t="n"/>
      <c r="C19" s="111" t="n"/>
      <c r="D19" s="111" t="n"/>
      <c r="E19" s="111" t="n"/>
      <c r="F19" s="111" t="n"/>
      <c r="G19" s="111" t="n"/>
      <c r="H19" s="111" t="n"/>
      <c r="I19" s="111" t="n"/>
      <c r="J19" s="111" t="n"/>
      <c r="K19" s="111" t="n"/>
      <c r="L19" s="111" t="n"/>
      <c r="M19" s="111" t="n"/>
      <c r="N19" s="111" t="n"/>
      <c r="O19" s="111" t="n"/>
      <c r="P19" s="111" t="n"/>
      <c r="Q19" s="111" t="n"/>
      <c r="R19" s="111" t="n"/>
      <c r="S19" s="111" t="n"/>
      <c r="T19" s="111" t="n"/>
      <c r="U19" s="111" t="n"/>
      <c r="V19" s="111" t="n"/>
      <c r="W19" s="111" t="n"/>
      <c r="X19" s="111" t="n"/>
      <c r="Y19" s="111" t="n"/>
      <c r="Z19" s="111" t="n"/>
      <c r="AA19" s="111" t="n"/>
      <c r="AB19" s="111" t="n"/>
      <c r="AC19" s="111" t="n"/>
      <c r="AD19" s="111" t="n"/>
      <c r="AE19" s="111" t="n"/>
      <c r="AF19" s="111" t="n"/>
    </row>
    <row r="20" ht="15.75" customFormat="1" customHeight="1" s="107">
      <c r="A20" s="108" t="inlineStr">
        <is>
          <t>Electricity Generation by Type Including Distributed Generation[municipal solid waste es]</t>
        </is>
      </c>
      <c r="B20" s="111" t="n"/>
      <c r="C20" s="111" t="n"/>
      <c r="D20" s="111" t="n"/>
      <c r="E20" s="111" t="n"/>
      <c r="F20" s="111" t="n"/>
      <c r="G20" s="111" t="n"/>
      <c r="H20" s="111" t="n"/>
      <c r="I20" s="111" t="n"/>
      <c r="J20" s="111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</row>
    <row r="21">
      <c r="A21" s="112" t="inlineStr">
        <is>
          <t>Total</t>
        </is>
      </c>
      <c r="B21" s="113">
        <f>SUM(B5:B20)</f>
        <v/>
      </c>
      <c r="C21" s="113">
        <f>SUM(C5:C20)</f>
        <v/>
      </c>
      <c r="D21" s="113">
        <f>SUM(D5:D20)</f>
        <v/>
      </c>
      <c r="E21" s="113">
        <f>SUM(E5:E20)</f>
        <v/>
      </c>
      <c r="F21" s="113">
        <f>SUM(F5:F20)</f>
        <v/>
      </c>
      <c r="G21" s="113">
        <f>SUM(G5:G20)</f>
        <v/>
      </c>
      <c r="H21" s="113">
        <f>SUM(H5:H20)</f>
        <v/>
      </c>
      <c r="I21" s="113">
        <f>SUM(I5:I20)</f>
        <v/>
      </c>
      <c r="J21" s="113">
        <f>SUM(J5:J20)</f>
        <v/>
      </c>
      <c r="K21" s="113">
        <f>SUM(K5:K20)</f>
        <v/>
      </c>
      <c r="L21" s="113">
        <f>SUM(L5:L20)</f>
        <v/>
      </c>
      <c r="M21" s="113">
        <f>SUM(M5:M20)</f>
        <v/>
      </c>
      <c r="N21" s="113">
        <f>SUM(N5:N20)</f>
        <v/>
      </c>
      <c r="O21" s="113">
        <f>SUM(O5:O20)</f>
        <v/>
      </c>
      <c r="P21" s="113">
        <f>SUM(P5:P20)</f>
        <v/>
      </c>
      <c r="Q21" s="113">
        <f>SUM(Q5:Q20)</f>
        <v/>
      </c>
      <c r="R21" s="113">
        <f>SUM(R5:R20)</f>
        <v/>
      </c>
      <c r="S21" s="113">
        <f>SUM(S5:S20)</f>
        <v/>
      </c>
      <c r="T21" s="113">
        <f>SUM(T5:T20)</f>
        <v/>
      </c>
      <c r="U21" s="113">
        <f>SUM(U5:U20)</f>
        <v/>
      </c>
      <c r="V21" s="113">
        <f>SUM(V5:V20)</f>
        <v/>
      </c>
      <c r="W21" s="113">
        <f>SUM(W5:W20)</f>
        <v/>
      </c>
      <c r="X21" s="113">
        <f>SUM(X5:X20)</f>
        <v/>
      </c>
      <c r="Y21" s="113">
        <f>SUM(Y5:Y20)</f>
        <v/>
      </c>
      <c r="Z21" s="113">
        <f>SUM(Z5:Z20)</f>
        <v/>
      </c>
      <c r="AA21" s="113">
        <f>SUM(AA5:AA20)</f>
        <v/>
      </c>
      <c r="AB21" s="113">
        <f>SUM(AB5:AB20)</f>
        <v/>
      </c>
      <c r="AC21" s="113">
        <f>SUM(AC5:AC20)</f>
        <v/>
      </c>
      <c r="AD21" s="113">
        <f>SUM(AD5:AD20)</f>
        <v/>
      </c>
      <c r="AE21" s="113">
        <f>SUM(AE5:AE20)</f>
        <v/>
      </c>
      <c r="AF21" s="113">
        <f>SUM(AF5:AF20)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D16" sqref="D16"/>
    </sheetView>
  </sheetViews>
  <sheetFormatPr baseColWidth="10" defaultColWidth="12.6640625" defaultRowHeight="15" customHeight="1"/>
  <cols>
    <col width="22.83203125" customWidth="1" style="157" min="1" max="1"/>
    <col width="10.6640625" customWidth="1" style="157" min="2" max="2"/>
    <col width="10.1640625" customWidth="1" style="157" min="3" max="33"/>
  </cols>
  <sheetData>
    <row r="1" ht="32" customHeight="1" s="157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111">
        <f>(Calculations!B60*'EIA SEDS data'!AF$6)+('EIA SEDS data'!AF$10*IF(About!$N$12,Calculations!$B114,Calculations!B92)) + 'Manual Adjustment'!$B33</f>
        <v/>
      </c>
      <c r="C2" s="111">
        <f>(Calculations!C60*'EIA SEDS data'!AG$6)+('EIA SEDS data'!AG$10*IF(About!$N$12,Calculations!$B114,Calculations!C92)) + 'Manual Adjustment'!$B33</f>
        <v/>
      </c>
      <c r="D2" s="111">
        <f>(Calculations!D60*'EIA SEDS data'!AH$6)+('EIA SEDS data'!AH$10*IF(About!$N$12,Calculations!$B114,Calculations!D92)) + 'Manual Adjustment'!$B33</f>
        <v/>
      </c>
      <c r="E2" s="111">
        <f>(Calculations!E60*'EIA SEDS data'!AI$6)+('EIA SEDS data'!AI$10*IF(About!$N$12,Calculations!$B114,Calculations!E92)) + 'Manual Adjustment'!$B33</f>
        <v/>
      </c>
      <c r="F2" s="111">
        <f>(Calculations!F60*'EIA SEDS data'!AJ$6)+('EIA SEDS data'!AJ$10*IF(About!$N$12,Calculations!$B114,Calculations!F92)) + 'Manual Adjustment'!$B33</f>
        <v/>
      </c>
      <c r="G2" s="111">
        <f>(Calculations!G60*'EIA SEDS data'!AK$6)+('EIA SEDS data'!AK$10*IF(About!$N$12,Calculations!$B114,Calculations!G92)) + 'Manual Adjustment'!$B33</f>
        <v/>
      </c>
      <c r="H2" s="111">
        <f>(Calculations!H60*'EIA SEDS data'!AL$6)+('EIA SEDS data'!AL$10*IF(About!$N$12,Calculations!$B114,Calculations!H92)) + 'Manual Adjustment'!$B33</f>
        <v/>
      </c>
      <c r="I2" s="111">
        <f>(Calculations!I60*'EIA SEDS data'!AM$6)+('EIA SEDS data'!AM$10*IF(About!$N$12,Calculations!$B114,Calculations!I92)) + 'Manual Adjustment'!$B33</f>
        <v/>
      </c>
      <c r="J2" s="111">
        <f>(Calculations!J60*'EIA SEDS data'!AN$6)+('EIA SEDS data'!AN$10*IF(About!$N$12,Calculations!$B114,Calculations!J92)) + 'Manual Adjustment'!$B33</f>
        <v/>
      </c>
      <c r="K2" s="111">
        <f>(Calculations!K60*'EIA SEDS data'!AO$6)+('EIA SEDS data'!AO$10*IF(About!$N$12,Calculations!$B114,Calculations!K92)) + 'Manual Adjustment'!$B33</f>
        <v/>
      </c>
      <c r="L2" s="111">
        <f>(Calculations!L60*'EIA SEDS data'!AP$6)+('EIA SEDS data'!AP$10*IF(About!$N$12,Calculations!$B114,Calculations!L92)) + 'Manual Adjustment'!$B33</f>
        <v/>
      </c>
      <c r="M2" s="111">
        <f>(Calculations!M60*'EIA SEDS data'!AQ$6)+('EIA SEDS data'!AQ$10*IF(About!$N$12,Calculations!$B114,Calculations!M92)) + 'Manual Adjustment'!$B33</f>
        <v/>
      </c>
      <c r="N2" s="111">
        <f>M2</f>
        <v/>
      </c>
      <c r="O2" s="111">
        <f>N2</f>
        <v/>
      </c>
      <c r="P2" s="111">
        <f>O2</f>
        <v/>
      </c>
      <c r="Q2" s="111">
        <f>P2</f>
        <v/>
      </c>
      <c r="R2" s="111">
        <f>Q2</f>
        <v/>
      </c>
      <c r="S2" s="111">
        <f>R2</f>
        <v/>
      </c>
      <c r="T2" s="111">
        <f>S2</f>
        <v/>
      </c>
      <c r="U2" s="111">
        <f>T2</f>
        <v/>
      </c>
      <c r="V2" s="111">
        <f>U2</f>
        <v/>
      </c>
      <c r="W2" s="111">
        <f>V2</f>
        <v/>
      </c>
      <c r="X2" s="111">
        <f>W2</f>
        <v/>
      </c>
      <c r="Y2" s="111">
        <f>X2</f>
        <v/>
      </c>
      <c r="Z2" s="111">
        <f>Y2</f>
        <v/>
      </c>
      <c r="AA2" s="111">
        <f>Z2</f>
        <v/>
      </c>
      <c r="AB2" s="111">
        <f>AA2</f>
        <v/>
      </c>
      <c r="AC2" s="111">
        <f>AB2</f>
        <v/>
      </c>
      <c r="AD2" s="111">
        <f>AC2</f>
        <v/>
      </c>
      <c r="AE2" s="111">
        <f>AD2</f>
        <v/>
      </c>
      <c r="AF2" s="111">
        <f>AE2</f>
        <v/>
      </c>
      <c r="AG2" s="111">
        <f>AF2</f>
        <v/>
      </c>
    </row>
    <row r="3">
      <c r="A3" s="4" t="inlineStr">
        <is>
          <t>natural gas nonpeaker</t>
        </is>
      </c>
      <c r="B3" s="111">
        <f>(Calculations!B61*'EIA SEDS data'!AF$6)+('EIA SEDS data'!AF$10*IF(About!$N$12,Calculations!$B115,Calculations!B93)) + 'Manual Adjustment'!$B34</f>
        <v/>
      </c>
      <c r="C3" s="111">
        <f>(Calculations!C61*'EIA SEDS data'!AG$6)+('EIA SEDS data'!AG$10*IF(About!$N$12,Calculations!$B115,Calculations!C93)) + 'Manual Adjustment'!$B34</f>
        <v/>
      </c>
      <c r="D3" s="111">
        <f>(Calculations!D61*'EIA SEDS data'!AH$6)+('EIA SEDS data'!AH$10*IF(About!$N$12,Calculations!$B115,Calculations!D93)) + 'Manual Adjustment'!$B34</f>
        <v/>
      </c>
      <c r="E3" s="111">
        <f>(Calculations!E61*'EIA SEDS data'!AI$6)+('EIA SEDS data'!AI$10*IF(About!$N$12,Calculations!$B115,Calculations!E93)) + 'Manual Adjustment'!$B34</f>
        <v/>
      </c>
      <c r="F3" s="111">
        <f>(Calculations!F61*'EIA SEDS data'!AJ$6)+('EIA SEDS data'!AJ$10*IF(About!$N$12,Calculations!$B115,Calculations!F93)) + 'Manual Adjustment'!$B34</f>
        <v/>
      </c>
      <c r="G3" s="111">
        <f>(Calculations!G61*'EIA SEDS data'!AK$6)+('EIA SEDS data'!AK$10*IF(About!$N$12,Calculations!$B115,Calculations!G93)) + 'Manual Adjustment'!$B34</f>
        <v/>
      </c>
      <c r="H3" s="111">
        <f>(Calculations!H61*'EIA SEDS data'!AL$6)+('EIA SEDS data'!AL$10*IF(About!$N$12,Calculations!$B115,Calculations!H93)) + 'Manual Adjustment'!$B34</f>
        <v/>
      </c>
      <c r="I3" s="111">
        <f>(Calculations!I61*'EIA SEDS data'!AM$6)+('EIA SEDS data'!AM$10*IF(About!$N$12,Calculations!$B115,Calculations!I93)) + 'Manual Adjustment'!$B34</f>
        <v/>
      </c>
      <c r="J3" s="111">
        <f>(Calculations!J61*'EIA SEDS data'!AN$6)+('EIA SEDS data'!AN$10*IF(About!$N$12,Calculations!$B115,Calculations!J93)) + 'Manual Adjustment'!$B34</f>
        <v/>
      </c>
      <c r="K3" s="111">
        <f>(Calculations!K61*'EIA SEDS data'!AO$6)+('EIA SEDS data'!AO$10*IF(About!$N$12,Calculations!$B115,Calculations!K93)) + 'Manual Adjustment'!$B34</f>
        <v/>
      </c>
      <c r="L3" s="111">
        <f>(Calculations!L61*'EIA SEDS data'!AP$6)+('EIA SEDS data'!AP$10*IF(About!$N$12,Calculations!$B115,Calculations!L93)) + 'Manual Adjustment'!$B34</f>
        <v/>
      </c>
      <c r="M3" s="111">
        <f>(Calculations!M61*'EIA SEDS data'!AQ$6)+('EIA SEDS data'!AQ$10*IF(About!$N$12,Calculations!$B115,Calculations!M93)) + 'Manual Adjustment'!$B34</f>
        <v/>
      </c>
      <c r="N3" s="111">
        <f>M3</f>
        <v/>
      </c>
      <c r="O3" s="111">
        <f>N3</f>
        <v/>
      </c>
      <c r="P3" s="111">
        <f>O3</f>
        <v/>
      </c>
      <c r="Q3" s="111">
        <f>P3</f>
        <v/>
      </c>
      <c r="R3" s="111">
        <f>Q3</f>
        <v/>
      </c>
      <c r="S3" s="111">
        <f>R3</f>
        <v/>
      </c>
      <c r="T3" s="111">
        <f>S3</f>
        <v/>
      </c>
      <c r="U3" s="111">
        <f>T3</f>
        <v/>
      </c>
      <c r="V3" s="111">
        <f>U3</f>
        <v/>
      </c>
      <c r="W3" s="111">
        <f>V3</f>
        <v/>
      </c>
      <c r="X3" s="111">
        <f>W3</f>
        <v/>
      </c>
      <c r="Y3" s="111">
        <f>X3</f>
        <v/>
      </c>
      <c r="Z3" s="111">
        <f>Y3</f>
        <v/>
      </c>
      <c r="AA3" s="111">
        <f>Z3</f>
        <v/>
      </c>
      <c r="AB3" s="111">
        <f>AA3</f>
        <v/>
      </c>
      <c r="AC3" s="111">
        <f>AB3</f>
        <v/>
      </c>
      <c r="AD3" s="111">
        <f>AC3</f>
        <v/>
      </c>
      <c r="AE3" s="111">
        <f>AD3</f>
        <v/>
      </c>
      <c r="AF3" s="111">
        <f>AE3</f>
        <v/>
      </c>
      <c r="AG3" s="111">
        <f>AF3</f>
        <v/>
      </c>
    </row>
    <row r="4">
      <c r="A4" s="4" t="inlineStr">
        <is>
          <t>nuclear</t>
        </is>
      </c>
      <c r="B4" s="111">
        <f>(Calculations!B62*'EIA SEDS data'!AF$6)+('EIA SEDS data'!AF$10*IF(About!$N$12,Calculations!$B116,Calculations!B94)) + 'Manual Adjustment'!$B35</f>
        <v/>
      </c>
      <c r="C4" s="111">
        <f>(Calculations!C62*'EIA SEDS data'!AG$6)+('EIA SEDS data'!AG$10*IF(About!$N$12,Calculations!$B116,Calculations!C94)) + 'Manual Adjustment'!$B35</f>
        <v/>
      </c>
      <c r="D4" s="111">
        <f>(Calculations!D62*'EIA SEDS data'!AH$6)+('EIA SEDS data'!AH$10*IF(About!$N$12,Calculations!$B116,Calculations!D94)) + 'Manual Adjustment'!$B35</f>
        <v/>
      </c>
      <c r="E4" s="111">
        <f>(Calculations!E62*'EIA SEDS data'!AI$6)+('EIA SEDS data'!AI$10*IF(About!$N$12,Calculations!$B116,Calculations!E94)) + 'Manual Adjustment'!$B35</f>
        <v/>
      </c>
      <c r="F4" s="111">
        <f>(Calculations!F62*'EIA SEDS data'!AJ$6)+('EIA SEDS data'!AJ$10*IF(About!$N$12,Calculations!$B116,Calculations!F94)) + 'Manual Adjustment'!$B35</f>
        <v/>
      </c>
      <c r="G4" s="111">
        <f>(Calculations!G62*'EIA SEDS data'!AK$6)+('EIA SEDS data'!AK$10*IF(About!$N$12,Calculations!$B116,Calculations!G94)) + 'Manual Adjustment'!$B35</f>
        <v/>
      </c>
      <c r="H4" s="111">
        <f>(Calculations!H62*'EIA SEDS data'!AL$6)+('EIA SEDS data'!AL$10*IF(About!$N$12,Calculations!$B116,Calculations!H94)) + 'Manual Adjustment'!$B35</f>
        <v/>
      </c>
      <c r="I4" s="111">
        <f>(Calculations!I62*'EIA SEDS data'!AM$6)+('EIA SEDS data'!AM$10*IF(About!$N$12,Calculations!$B116,Calculations!I94)) + 'Manual Adjustment'!$B35</f>
        <v/>
      </c>
      <c r="J4" s="111">
        <f>(Calculations!J62*'EIA SEDS data'!AN$6)+('EIA SEDS data'!AN$10*IF(About!$N$12,Calculations!$B116,Calculations!J94)) + 'Manual Adjustment'!$B35</f>
        <v/>
      </c>
      <c r="K4" s="111">
        <f>(Calculations!K62*'EIA SEDS data'!AO$6)+('EIA SEDS data'!AO$10*IF(About!$N$12,Calculations!$B116,Calculations!K94)) + 'Manual Adjustment'!$B35</f>
        <v/>
      </c>
      <c r="L4" s="111">
        <f>(Calculations!L62*'EIA SEDS data'!AP$6)+('EIA SEDS data'!AP$10*IF(About!$N$12,Calculations!$B116,Calculations!L94)) + 'Manual Adjustment'!$B35</f>
        <v/>
      </c>
      <c r="M4" s="111">
        <f>(Calculations!M62*'EIA SEDS data'!AQ$6)+('EIA SEDS data'!AQ$10*IF(About!$N$12,Calculations!$B116,Calculations!M94)) + 'Manual Adjustment'!$B35</f>
        <v/>
      </c>
      <c r="N4" s="111">
        <f>M4</f>
        <v/>
      </c>
      <c r="O4" s="111">
        <f>N4</f>
        <v/>
      </c>
      <c r="P4" s="111">
        <f>O4</f>
        <v/>
      </c>
      <c r="Q4" s="111">
        <f>P4</f>
        <v/>
      </c>
      <c r="R4" s="111">
        <f>Q4</f>
        <v/>
      </c>
      <c r="S4" s="111">
        <f>R4</f>
        <v/>
      </c>
      <c r="T4" s="111">
        <f>S4</f>
        <v/>
      </c>
      <c r="U4" s="111">
        <f>T4</f>
        <v/>
      </c>
      <c r="V4" s="111">
        <f>U4</f>
        <v/>
      </c>
      <c r="W4" s="111">
        <f>V4</f>
        <v/>
      </c>
      <c r="X4" s="111">
        <f>W4</f>
        <v/>
      </c>
      <c r="Y4" s="111">
        <f>X4</f>
        <v/>
      </c>
      <c r="Z4" s="111">
        <f>Y4</f>
        <v/>
      </c>
      <c r="AA4" s="111">
        <f>Z4</f>
        <v/>
      </c>
      <c r="AB4" s="111">
        <f>AA4</f>
        <v/>
      </c>
      <c r="AC4" s="111">
        <f>AB4</f>
        <v/>
      </c>
      <c r="AD4" s="111">
        <f>AC4</f>
        <v/>
      </c>
      <c r="AE4" s="111">
        <f>AD4</f>
        <v/>
      </c>
      <c r="AF4" s="111">
        <f>AE4</f>
        <v/>
      </c>
      <c r="AG4" s="111">
        <f>AF4</f>
        <v/>
      </c>
    </row>
    <row r="5">
      <c r="A5" s="4" t="inlineStr">
        <is>
          <t>hydro</t>
        </is>
      </c>
      <c r="B5" s="111">
        <f>(Calculations!B63*'EIA SEDS data'!AF$6)+('EIA SEDS data'!AF$10*IF(About!$N$12,Calculations!$B117,Calculations!B95)) + 'Manual Adjustment'!$B36</f>
        <v/>
      </c>
      <c r="C5" s="111">
        <f>(Calculations!C63*'EIA SEDS data'!AG$6)+('EIA SEDS data'!AG$10*IF(About!$N$12,Calculations!$B117,Calculations!C95)) + 'Manual Adjustment'!$B36</f>
        <v/>
      </c>
      <c r="D5" s="111">
        <f>(Calculations!D63*'EIA SEDS data'!AH$6)+('EIA SEDS data'!AH$10*IF(About!$N$12,Calculations!$B117,Calculations!D95)) + 'Manual Adjustment'!$B36</f>
        <v/>
      </c>
      <c r="E5" s="111">
        <f>(Calculations!E63*'EIA SEDS data'!AI$6)+('EIA SEDS data'!AI$10*IF(About!$N$12,Calculations!$B117,Calculations!E95)) + 'Manual Adjustment'!$B36</f>
        <v/>
      </c>
      <c r="F5" s="111">
        <f>(Calculations!F63*'EIA SEDS data'!AJ$6)+('EIA SEDS data'!AJ$10*IF(About!$N$12,Calculations!$B117,Calculations!F95)) + 'Manual Adjustment'!$B36</f>
        <v/>
      </c>
      <c r="G5" s="111">
        <f>(Calculations!G63*'EIA SEDS data'!AK$6)+('EIA SEDS data'!AK$10*IF(About!$N$12,Calculations!$B117,Calculations!G95)) + 'Manual Adjustment'!$B36</f>
        <v/>
      </c>
      <c r="H5" s="111">
        <f>(Calculations!H63*'EIA SEDS data'!AL$6)+('EIA SEDS data'!AL$10*IF(About!$N$12,Calculations!$B117,Calculations!H95)) + 'Manual Adjustment'!$B36</f>
        <v/>
      </c>
      <c r="I5" s="111">
        <f>(Calculations!I63*'EIA SEDS data'!AM$6)+('EIA SEDS data'!AM$10*IF(About!$N$12,Calculations!$B117,Calculations!I95)) + 'Manual Adjustment'!$B36</f>
        <v/>
      </c>
      <c r="J5" s="111">
        <f>(Calculations!J63*'EIA SEDS data'!AN$6)+('EIA SEDS data'!AN$10*IF(About!$N$12,Calculations!$B117,Calculations!J95)) + 'Manual Adjustment'!$B36</f>
        <v/>
      </c>
      <c r="K5" s="111">
        <f>(Calculations!K63*'EIA SEDS data'!AO$6)+('EIA SEDS data'!AO$10*IF(About!$N$12,Calculations!$B117,Calculations!K95)) + 'Manual Adjustment'!$B36</f>
        <v/>
      </c>
      <c r="L5" s="111">
        <f>(Calculations!L63*'EIA SEDS data'!AP$6)+('EIA SEDS data'!AP$10*IF(About!$N$12,Calculations!$B117,Calculations!L95)) + 'Manual Adjustment'!$B36</f>
        <v/>
      </c>
      <c r="M5" s="111">
        <f>(Calculations!M63*'EIA SEDS data'!AQ$6)+('EIA SEDS data'!AQ$10*IF(About!$N$12,Calculations!$B117,Calculations!M95)) + 'Manual Adjustment'!$B36</f>
        <v/>
      </c>
      <c r="N5" s="111">
        <f>M5</f>
        <v/>
      </c>
      <c r="O5" s="111">
        <f>N5</f>
        <v/>
      </c>
      <c r="P5" s="111">
        <f>O5</f>
        <v/>
      </c>
      <c r="Q5" s="111">
        <f>P5</f>
        <v/>
      </c>
      <c r="R5" s="111">
        <f>Q5</f>
        <v/>
      </c>
      <c r="S5" s="111">
        <f>R5</f>
        <v/>
      </c>
      <c r="T5" s="111">
        <f>S5</f>
        <v/>
      </c>
      <c r="U5" s="111">
        <f>T5</f>
        <v/>
      </c>
      <c r="V5" s="111">
        <f>U5</f>
        <v/>
      </c>
      <c r="W5" s="111">
        <f>V5</f>
        <v/>
      </c>
      <c r="X5" s="111">
        <f>W5</f>
        <v/>
      </c>
      <c r="Y5" s="111">
        <f>X5</f>
        <v/>
      </c>
      <c r="Z5" s="111">
        <f>Y5</f>
        <v/>
      </c>
      <c r="AA5" s="111">
        <f>Z5</f>
        <v/>
      </c>
      <c r="AB5" s="111">
        <f>AA5</f>
        <v/>
      </c>
      <c r="AC5" s="111">
        <f>AB5</f>
        <v/>
      </c>
      <c r="AD5" s="111">
        <f>AC5</f>
        <v/>
      </c>
      <c r="AE5" s="111">
        <f>AD5</f>
        <v/>
      </c>
      <c r="AF5" s="111">
        <f>AE5</f>
        <v/>
      </c>
      <c r="AG5" s="111">
        <f>AF5</f>
        <v/>
      </c>
    </row>
    <row r="6">
      <c r="A6" s="4" t="inlineStr">
        <is>
          <t>onshore wind</t>
        </is>
      </c>
      <c r="B6" s="111">
        <f>(Calculations!B64*'EIA SEDS data'!AF$6)+('EIA SEDS data'!AF$10*IF(About!$N$12,Calculations!$B118,Calculations!B96)) + 'Manual Adjustment'!$B37</f>
        <v/>
      </c>
      <c r="C6" s="111">
        <f>(Calculations!C64*'EIA SEDS data'!AG$6)+('EIA SEDS data'!AG$10*IF(About!$N$12,Calculations!$B118,Calculations!C96)) + 'Manual Adjustment'!$B37</f>
        <v/>
      </c>
      <c r="D6" s="111">
        <f>(Calculations!D64*'EIA SEDS data'!AH$6)+('EIA SEDS data'!AH$10*IF(About!$N$12,Calculations!$B118,Calculations!D96)) + 'Manual Adjustment'!$B37</f>
        <v/>
      </c>
      <c r="E6" s="111">
        <f>(Calculations!E64*'EIA SEDS data'!AI$6)+('EIA SEDS data'!AI$10*IF(About!$N$12,Calculations!$B118,Calculations!E96)) + 'Manual Adjustment'!$B37</f>
        <v/>
      </c>
      <c r="F6" s="111">
        <f>(Calculations!F64*'EIA SEDS data'!AJ$6)+('EIA SEDS data'!AJ$10*IF(About!$N$12,Calculations!$B118,Calculations!F96)) + 'Manual Adjustment'!$B37</f>
        <v/>
      </c>
      <c r="G6" s="111">
        <f>(Calculations!G64*'EIA SEDS data'!AK$6)+('EIA SEDS data'!AK$10*IF(About!$N$12,Calculations!$B118,Calculations!G96)) + 'Manual Adjustment'!$B37</f>
        <v/>
      </c>
      <c r="H6" s="111">
        <f>(Calculations!H64*'EIA SEDS data'!AL$6)+('EIA SEDS data'!AL$10*IF(About!$N$12,Calculations!$B118,Calculations!H96)) + 'Manual Adjustment'!$B37</f>
        <v/>
      </c>
      <c r="I6" s="111">
        <f>(Calculations!I64*'EIA SEDS data'!AM$6)+('EIA SEDS data'!AM$10*IF(About!$N$12,Calculations!$B118,Calculations!I96)) + 'Manual Adjustment'!$B37</f>
        <v/>
      </c>
      <c r="J6" s="111">
        <f>(Calculations!J64*'EIA SEDS data'!AN$6)+('EIA SEDS data'!AN$10*IF(About!$N$12,Calculations!$B118,Calculations!J96)) + 'Manual Adjustment'!$B37</f>
        <v/>
      </c>
      <c r="K6" s="111">
        <f>(Calculations!K64*'EIA SEDS data'!AO$6)+('EIA SEDS data'!AO$10*IF(About!$N$12,Calculations!$B118,Calculations!K96)) + 'Manual Adjustment'!$B37</f>
        <v/>
      </c>
      <c r="L6" s="111">
        <f>(Calculations!L64*'EIA SEDS data'!AP$6)+('EIA SEDS data'!AP$10*IF(About!$N$12,Calculations!$B118,Calculations!L96)) + 'Manual Adjustment'!$B37</f>
        <v/>
      </c>
      <c r="M6" s="111">
        <f>(Calculations!M64*'EIA SEDS data'!AQ$6)+('EIA SEDS data'!AQ$10*IF(About!$N$12,Calculations!$B118,Calculations!M96)) + 'Manual Adjustment'!$B37</f>
        <v/>
      </c>
      <c r="N6" s="111">
        <f>M6</f>
        <v/>
      </c>
      <c r="O6" s="111">
        <f>N6</f>
        <v/>
      </c>
      <c r="P6" s="111">
        <f>O6</f>
        <v/>
      </c>
      <c r="Q6" s="111">
        <f>P6</f>
        <v/>
      </c>
      <c r="R6" s="111">
        <f>Q6</f>
        <v/>
      </c>
      <c r="S6" s="111">
        <f>R6</f>
        <v/>
      </c>
      <c r="T6" s="111">
        <f>S6</f>
        <v/>
      </c>
      <c r="U6" s="111">
        <f>T6</f>
        <v/>
      </c>
      <c r="V6" s="111">
        <f>U6</f>
        <v/>
      </c>
      <c r="W6" s="111">
        <f>V6</f>
        <v/>
      </c>
      <c r="X6" s="111">
        <f>W6</f>
        <v/>
      </c>
      <c r="Y6" s="111">
        <f>X6</f>
        <v/>
      </c>
      <c r="Z6" s="111">
        <f>Y6</f>
        <v/>
      </c>
      <c r="AA6" s="111">
        <f>Z6</f>
        <v/>
      </c>
      <c r="AB6" s="111">
        <f>AA6</f>
        <v/>
      </c>
      <c r="AC6" s="111">
        <f>AB6</f>
        <v/>
      </c>
      <c r="AD6" s="111">
        <f>AC6</f>
        <v/>
      </c>
      <c r="AE6" s="111">
        <f>AD6</f>
        <v/>
      </c>
      <c r="AF6" s="111">
        <f>AE6</f>
        <v/>
      </c>
      <c r="AG6" s="111">
        <f>AF6</f>
        <v/>
      </c>
    </row>
    <row r="7">
      <c r="A7" s="4" t="inlineStr">
        <is>
          <t>solar PV</t>
        </is>
      </c>
      <c r="B7" s="111">
        <f>(Calculations!B65*'EIA SEDS data'!AF$6)+('EIA SEDS data'!AF$10*IF(About!$N$12,Calculations!$B119,Calculations!B97)) + 'Manual Adjustment'!$B38</f>
        <v/>
      </c>
      <c r="C7" s="111">
        <f>(Calculations!C65*'EIA SEDS data'!AG$6)+('EIA SEDS data'!AG$10*IF(About!$N$12,Calculations!$B119,Calculations!C97)) + 'Manual Adjustment'!$B38</f>
        <v/>
      </c>
      <c r="D7" s="111">
        <f>(Calculations!D65*'EIA SEDS data'!AH$6)+('EIA SEDS data'!AH$10*IF(About!$N$12,Calculations!$B119,Calculations!D97)) + 'Manual Adjustment'!$B38</f>
        <v/>
      </c>
      <c r="E7" s="111">
        <f>(Calculations!E65*'EIA SEDS data'!AI$6)+('EIA SEDS data'!AI$10*IF(About!$N$12,Calculations!$B119,Calculations!E97)) + 'Manual Adjustment'!$B38</f>
        <v/>
      </c>
      <c r="F7" s="111">
        <f>(Calculations!F65*'EIA SEDS data'!AJ$6)+('EIA SEDS data'!AJ$10*IF(About!$N$12,Calculations!$B119,Calculations!F97)) + 'Manual Adjustment'!$B38</f>
        <v/>
      </c>
      <c r="G7" s="111">
        <f>(Calculations!G65*'EIA SEDS data'!AK$6)+('EIA SEDS data'!AK$10*IF(About!$N$12,Calculations!$B119,Calculations!G97)) + 'Manual Adjustment'!$B38</f>
        <v/>
      </c>
      <c r="H7" s="111">
        <f>(Calculations!H65*'EIA SEDS data'!AL$6)+('EIA SEDS data'!AL$10*IF(About!$N$12,Calculations!$B119,Calculations!H97)) + 'Manual Adjustment'!$B38</f>
        <v/>
      </c>
      <c r="I7" s="111">
        <f>(Calculations!I65*'EIA SEDS data'!AM$6)+('EIA SEDS data'!AM$10*IF(About!$N$12,Calculations!$B119,Calculations!I97)) + 'Manual Adjustment'!$B38</f>
        <v/>
      </c>
      <c r="J7" s="111">
        <f>(Calculations!J65*'EIA SEDS data'!AN$6)+('EIA SEDS data'!AN$10*IF(About!$N$12,Calculations!$B119,Calculations!J97)) + 'Manual Adjustment'!$B38</f>
        <v/>
      </c>
      <c r="K7" s="111">
        <f>(Calculations!K65*'EIA SEDS data'!AO$6)+('EIA SEDS data'!AO$10*IF(About!$N$12,Calculations!$B119,Calculations!K97)) + 'Manual Adjustment'!$B38</f>
        <v/>
      </c>
      <c r="L7" s="111">
        <f>(Calculations!L65*'EIA SEDS data'!AP$6)+('EIA SEDS data'!AP$10*IF(About!$N$12,Calculations!$B119,Calculations!L97)) + 'Manual Adjustment'!$B38</f>
        <v/>
      </c>
      <c r="M7" s="111">
        <f>(Calculations!M65*'EIA SEDS data'!AQ$6)+('EIA SEDS data'!AQ$10*IF(About!$N$12,Calculations!$B119,Calculations!M97)) + 'Manual Adjustment'!$B38</f>
        <v/>
      </c>
      <c r="N7" s="111">
        <f>M7</f>
        <v/>
      </c>
      <c r="O7" s="111">
        <f>N7</f>
        <v/>
      </c>
      <c r="P7" s="111">
        <f>O7</f>
        <v/>
      </c>
      <c r="Q7" s="111">
        <f>P7</f>
        <v/>
      </c>
      <c r="R7" s="111">
        <f>Q7</f>
        <v/>
      </c>
      <c r="S7" s="111">
        <f>R7</f>
        <v/>
      </c>
      <c r="T7" s="111">
        <f>S7</f>
        <v/>
      </c>
      <c r="U7" s="111">
        <f>T7</f>
        <v/>
      </c>
      <c r="V7" s="111">
        <f>U7</f>
        <v/>
      </c>
      <c r="W7" s="111">
        <f>V7</f>
        <v/>
      </c>
      <c r="X7" s="111">
        <f>W7</f>
        <v/>
      </c>
      <c r="Y7" s="111">
        <f>X7</f>
        <v/>
      </c>
      <c r="Z7" s="111">
        <f>Y7</f>
        <v/>
      </c>
      <c r="AA7" s="111">
        <f>Z7</f>
        <v/>
      </c>
      <c r="AB7" s="111">
        <f>AA7</f>
        <v/>
      </c>
      <c r="AC7" s="111">
        <f>AB7</f>
        <v/>
      </c>
      <c r="AD7" s="111">
        <f>AC7</f>
        <v/>
      </c>
      <c r="AE7" s="111">
        <f>AD7</f>
        <v/>
      </c>
      <c r="AF7" s="111">
        <f>AE7</f>
        <v/>
      </c>
      <c r="AG7" s="111">
        <f>AF7</f>
        <v/>
      </c>
    </row>
    <row r="8">
      <c r="A8" s="4" t="inlineStr">
        <is>
          <t>solar thermal</t>
        </is>
      </c>
      <c r="B8" s="111">
        <f>(Calculations!B66*'EIA SEDS data'!AF$6)+('EIA SEDS data'!AF$10*IF(About!$N$12,Calculations!$B120,Calculations!B98)) + 'Manual Adjustment'!$B39</f>
        <v/>
      </c>
      <c r="C8" s="111">
        <f>(Calculations!C66*'EIA SEDS data'!AG$6)+('EIA SEDS data'!AG$10*IF(About!$N$12,Calculations!$B120,Calculations!C98)) + 'Manual Adjustment'!$B39</f>
        <v/>
      </c>
      <c r="D8" s="111">
        <f>(Calculations!D66*'EIA SEDS data'!AH$6)+('EIA SEDS data'!AH$10*IF(About!$N$12,Calculations!$B120,Calculations!D98)) + 'Manual Adjustment'!$B39</f>
        <v/>
      </c>
      <c r="E8" s="111">
        <f>(Calculations!E66*'EIA SEDS data'!AI$6)+('EIA SEDS data'!AI$10*IF(About!$N$12,Calculations!$B120,Calculations!E98)) + 'Manual Adjustment'!$B39</f>
        <v/>
      </c>
      <c r="F8" s="111">
        <f>(Calculations!F66*'EIA SEDS data'!AJ$6)+('EIA SEDS data'!AJ$10*IF(About!$N$12,Calculations!$B120,Calculations!F98)) + 'Manual Adjustment'!$B39</f>
        <v/>
      </c>
      <c r="G8" s="111">
        <f>(Calculations!G66*'EIA SEDS data'!AK$6)+('EIA SEDS data'!AK$10*IF(About!$N$12,Calculations!$B120,Calculations!G98)) + 'Manual Adjustment'!$B39</f>
        <v/>
      </c>
      <c r="H8" s="111">
        <f>(Calculations!H66*'EIA SEDS data'!AL$6)+('EIA SEDS data'!AL$10*IF(About!$N$12,Calculations!$B120,Calculations!H98)) + 'Manual Adjustment'!$B39</f>
        <v/>
      </c>
      <c r="I8" s="111">
        <f>(Calculations!I66*'EIA SEDS data'!AM$6)+('EIA SEDS data'!AM$10*IF(About!$N$12,Calculations!$B120,Calculations!I98)) + 'Manual Adjustment'!$B39</f>
        <v/>
      </c>
      <c r="J8" s="111">
        <f>(Calculations!J66*'EIA SEDS data'!AN$6)+('EIA SEDS data'!AN$10*IF(About!$N$12,Calculations!$B120,Calculations!J98)) + 'Manual Adjustment'!$B39</f>
        <v/>
      </c>
      <c r="K8" s="111">
        <f>(Calculations!K66*'EIA SEDS data'!AO$6)+('EIA SEDS data'!AO$10*IF(About!$N$12,Calculations!$B120,Calculations!K98)) + 'Manual Adjustment'!$B39</f>
        <v/>
      </c>
      <c r="L8" s="111">
        <f>(Calculations!L66*'EIA SEDS data'!AP$6)+('EIA SEDS data'!AP$10*IF(About!$N$12,Calculations!$B120,Calculations!L98)) + 'Manual Adjustment'!$B39</f>
        <v/>
      </c>
      <c r="M8" s="111">
        <f>(Calculations!M66*'EIA SEDS data'!AQ$6)+('EIA SEDS data'!AQ$10*IF(About!$N$12,Calculations!$B120,Calculations!M98)) + 'Manual Adjustment'!$B39</f>
        <v/>
      </c>
      <c r="N8" s="111">
        <f>M8</f>
        <v/>
      </c>
      <c r="O8" s="111">
        <f>N8</f>
        <v/>
      </c>
      <c r="P8" s="111">
        <f>O8</f>
        <v/>
      </c>
      <c r="Q8" s="111">
        <f>P8</f>
        <v/>
      </c>
      <c r="R8" s="111">
        <f>Q8</f>
        <v/>
      </c>
      <c r="S8" s="111">
        <f>R8</f>
        <v/>
      </c>
      <c r="T8" s="111">
        <f>S8</f>
        <v/>
      </c>
      <c r="U8" s="111">
        <f>T8</f>
        <v/>
      </c>
      <c r="V8" s="111">
        <f>U8</f>
        <v/>
      </c>
      <c r="W8" s="111">
        <f>V8</f>
        <v/>
      </c>
      <c r="X8" s="111">
        <f>W8</f>
        <v/>
      </c>
      <c r="Y8" s="111">
        <f>X8</f>
        <v/>
      </c>
      <c r="Z8" s="111">
        <f>Y8</f>
        <v/>
      </c>
      <c r="AA8" s="111">
        <f>Z8</f>
        <v/>
      </c>
      <c r="AB8" s="111">
        <f>AA8</f>
        <v/>
      </c>
      <c r="AC8" s="111">
        <f>AB8</f>
        <v/>
      </c>
      <c r="AD8" s="111">
        <f>AC8</f>
        <v/>
      </c>
      <c r="AE8" s="111">
        <f>AD8</f>
        <v/>
      </c>
      <c r="AF8" s="111">
        <f>AE8</f>
        <v/>
      </c>
      <c r="AG8" s="111">
        <f>AF8</f>
        <v/>
      </c>
    </row>
    <row r="9">
      <c r="A9" s="4" t="inlineStr">
        <is>
          <t>biomass</t>
        </is>
      </c>
      <c r="B9" s="111">
        <f>(Calculations!B67*'EIA SEDS data'!AF$6)+('EIA SEDS data'!AF$10*IF(About!$N$12,Calculations!$B121,Calculations!B99)) + 'Manual Adjustment'!$B40</f>
        <v/>
      </c>
      <c r="C9" s="111">
        <f>(Calculations!C67*'EIA SEDS data'!AG$6)+('EIA SEDS data'!AG$10*IF(About!$N$12,Calculations!$B121,Calculations!C99)) + 'Manual Adjustment'!$B40</f>
        <v/>
      </c>
      <c r="D9" s="111">
        <f>(Calculations!D67*'EIA SEDS data'!AH$6)+('EIA SEDS data'!AH$10*IF(About!$N$12,Calculations!$B121,Calculations!D99)) + 'Manual Adjustment'!$B40</f>
        <v/>
      </c>
      <c r="E9" s="111">
        <f>(Calculations!E67*'EIA SEDS data'!AI$6)+('EIA SEDS data'!AI$10*IF(About!$N$12,Calculations!$B121,Calculations!E99)) + 'Manual Adjustment'!$B40</f>
        <v/>
      </c>
      <c r="F9" s="111">
        <f>(Calculations!F67*'EIA SEDS data'!AJ$6)+('EIA SEDS data'!AJ$10*IF(About!$N$12,Calculations!$B121,Calculations!F99)) + 'Manual Adjustment'!$B40</f>
        <v/>
      </c>
      <c r="G9" s="111">
        <f>(Calculations!G67*'EIA SEDS data'!AK$6)+('EIA SEDS data'!AK$10*IF(About!$N$12,Calculations!$B121,Calculations!G99)) + 'Manual Adjustment'!$B40</f>
        <v/>
      </c>
      <c r="H9" s="111">
        <f>(Calculations!H67*'EIA SEDS data'!AL$6)+('EIA SEDS data'!AL$10*IF(About!$N$12,Calculations!$B121,Calculations!H99)) + 'Manual Adjustment'!$B40</f>
        <v/>
      </c>
      <c r="I9" s="111">
        <f>(Calculations!I67*'EIA SEDS data'!AM$6)+('EIA SEDS data'!AM$10*IF(About!$N$12,Calculations!$B121,Calculations!I99)) + 'Manual Adjustment'!$B40</f>
        <v/>
      </c>
      <c r="J9" s="111">
        <f>(Calculations!J67*'EIA SEDS data'!AN$6)+('EIA SEDS data'!AN$10*IF(About!$N$12,Calculations!$B121,Calculations!J99)) + 'Manual Adjustment'!$B40</f>
        <v/>
      </c>
      <c r="K9" s="111">
        <f>(Calculations!K67*'EIA SEDS data'!AO$6)+('EIA SEDS data'!AO$10*IF(About!$N$12,Calculations!$B121,Calculations!K99)) + 'Manual Adjustment'!$B40</f>
        <v/>
      </c>
      <c r="L9" s="111">
        <f>(Calculations!L67*'EIA SEDS data'!AP$6)+('EIA SEDS data'!AP$10*IF(About!$N$12,Calculations!$B121,Calculations!L99)) + 'Manual Adjustment'!$B40</f>
        <v/>
      </c>
      <c r="M9" s="111">
        <f>(Calculations!M67*'EIA SEDS data'!AQ$6)+('EIA SEDS data'!AQ$10*IF(About!$N$12,Calculations!$B121,Calculations!M99)) + 'Manual Adjustment'!$B40</f>
        <v/>
      </c>
      <c r="N9" s="111">
        <f>M9</f>
        <v/>
      </c>
      <c r="O9" s="111">
        <f>N9</f>
        <v/>
      </c>
      <c r="P9" s="111">
        <f>O9</f>
        <v/>
      </c>
      <c r="Q9" s="111">
        <f>P9</f>
        <v/>
      </c>
      <c r="R9" s="111">
        <f>Q9</f>
        <v/>
      </c>
      <c r="S9" s="111">
        <f>R9</f>
        <v/>
      </c>
      <c r="T9" s="111">
        <f>S9</f>
        <v/>
      </c>
      <c r="U9" s="111">
        <f>T9</f>
        <v/>
      </c>
      <c r="V9" s="111">
        <f>U9</f>
        <v/>
      </c>
      <c r="W9" s="111">
        <f>V9</f>
        <v/>
      </c>
      <c r="X9" s="111">
        <f>W9</f>
        <v/>
      </c>
      <c r="Y9" s="111">
        <f>X9</f>
        <v/>
      </c>
      <c r="Z9" s="111">
        <f>Y9</f>
        <v/>
      </c>
      <c r="AA9" s="111">
        <f>Z9</f>
        <v/>
      </c>
      <c r="AB9" s="111">
        <f>AA9</f>
        <v/>
      </c>
      <c r="AC9" s="111">
        <f>AB9</f>
        <v/>
      </c>
      <c r="AD9" s="111">
        <f>AC9</f>
        <v/>
      </c>
      <c r="AE9" s="111">
        <f>AD9</f>
        <v/>
      </c>
      <c r="AF9" s="111">
        <f>AE9</f>
        <v/>
      </c>
      <c r="AG9" s="111">
        <f>AF9</f>
        <v/>
      </c>
    </row>
    <row r="10">
      <c r="A10" s="4" t="inlineStr">
        <is>
          <t>geothermal</t>
        </is>
      </c>
      <c r="B10" s="111">
        <f>(Calculations!B68*'EIA SEDS data'!AF$6)+('EIA SEDS data'!AF$10*IF(About!$N$12,Calculations!$B122,Calculations!B100)) + 'Manual Adjustment'!$B41</f>
        <v/>
      </c>
      <c r="C10" s="111">
        <f>(Calculations!C68*'EIA SEDS data'!AG$6)+('EIA SEDS data'!AG$10*IF(About!$N$12,Calculations!$B122,Calculations!C100)) + 'Manual Adjustment'!$B41</f>
        <v/>
      </c>
      <c r="D10" s="111">
        <f>(Calculations!D68*'EIA SEDS data'!AH$6)+('EIA SEDS data'!AH$10*IF(About!$N$12,Calculations!$B122,Calculations!D100)) + 'Manual Adjustment'!$B41</f>
        <v/>
      </c>
      <c r="E10" s="111">
        <f>(Calculations!E68*'EIA SEDS data'!AI$6)+('EIA SEDS data'!AI$10*IF(About!$N$12,Calculations!$B122,Calculations!E100)) + 'Manual Adjustment'!$B41</f>
        <v/>
      </c>
      <c r="F10" s="111">
        <f>(Calculations!F68*'EIA SEDS data'!AJ$6)+('EIA SEDS data'!AJ$10*IF(About!$N$12,Calculations!$B122,Calculations!F100)) + 'Manual Adjustment'!$B41</f>
        <v/>
      </c>
      <c r="G10" s="111">
        <f>(Calculations!G68*'EIA SEDS data'!AK$6)+('EIA SEDS data'!AK$10*IF(About!$N$12,Calculations!$B122,Calculations!G100)) + 'Manual Adjustment'!$B41</f>
        <v/>
      </c>
      <c r="H10" s="111">
        <f>(Calculations!H68*'EIA SEDS data'!AL$6)+('EIA SEDS data'!AL$10*IF(About!$N$12,Calculations!$B122,Calculations!H100)) + 'Manual Adjustment'!$B41</f>
        <v/>
      </c>
      <c r="I10" s="111">
        <f>(Calculations!I68*'EIA SEDS data'!AM$6)+('EIA SEDS data'!AM$10*IF(About!$N$12,Calculations!$B122,Calculations!I100)) + 'Manual Adjustment'!$B41</f>
        <v/>
      </c>
      <c r="J10" s="111">
        <f>(Calculations!J68*'EIA SEDS data'!AN$6)+('EIA SEDS data'!AN$10*IF(About!$N$12,Calculations!$B122,Calculations!J100)) + 'Manual Adjustment'!$B41</f>
        <v/>
      </c>
      <c r="K10" s="111">
        <f>(Calculations!K68*'EIA SEDS data'!AO$6)+('EIA SEDS data'!AO$10*IF(About!$N$12,Calculations!$B122,Calculations!K100)) + 'Manual Adjustment'!$B41</f>
        <v/>
      </c>
      <c r="L10" s="111">
        <f>(Calculations!L68*'EIA SEDS data'!AP$6)+('EIA SEDS data'!AP$10*IF(About!$N$12,Calculations!$B122,Calculations!L100)) + 'Manual Adjustment'!$B41</f>
        <v/>
      </c>
      <c r="M10" s="111">
        <f>(Calculations!M68*'EIA SEDS data'!AQ$6)+('EIA SEDS data'!AQ$10*IF(About!$N$12,Calculations!$B122,Calculations!M100)) + 'Manual Adjustment'!$B41</f>
        <v/>
      </c>
      <c r="N10" s="111">
        <f>M10</f>
        <v/>
      </c>
      <c r="O10" s="111">
        <f>N10</f>
        <v/>
      </c>
      <c r="P10" s="111">
        <f>O10</f>
        <v/>
      </c>
      <c r="Q10" s="111">
        <f>P10</f>
        <v/>
      </c>
      <c r="R10" s="111">
        <f>Q10</f>
        <v/>
      </c>
      <c r="S10" s="111">
        <f>R10</f>
        <v/>
      </c>
      <c r="T10" s="111">
        <f>S10</f>
        <v/>
      </c>
      <c r="U10" s="111">
        <f>T10</f>
        <v/>
      </c>
      <c r="V10" s="111">
        <f>U10</f>
        <v/>
      </c>
      <c r="W10" s="111">
        <f>V10</f>
        <v/>
      </c>
      <c r="X10" s="111">
        <f>W10</f>
        <v/>
      </c>
      <c r="Y10" s="111">
        <f>X10</f>
        <v/>
      </c>
      <c r="Z10" s="111">
        <f>Y10</f>
        <v/>
      </c>
      <c r="AA10" s="111">
        <f>Z10</f>
        <v/>
      </c>
      <c r="AB10" s="111">
        <f>AA10</f>
        <v/>
      </c>
      <c r="AC10" s="111">
        <f>AB10</f>
        <v/>
      </c>
      <c r="AD10" s="111">
        <f>AC10</f>
        <v/>
      </c>
      <c r="AE10" s="111">
        <f>AD10</f>
        <v/>
      </c>
      <c r="AF10" s="111">
        <f>AE10</f>
        <v/>
      </c>
      <c r="AG10" s="111">
        <f>AF10</f>
        <v/>
      </c>
    </row>
    <row r="11">
      <c r="A11" s="4" t="inlineStr">
        <is>
          <t>petroleum</t>
        </is>
      </c>
      <c r="B11" s="111">
        <f>(Calculations!B69*'EIA SEDS data'!AF$6)+('EIA SEDS data'!AF$10*IF(About!$N$12,Calculations!$B123,Calculations!B101)) + 'Manual Adjustment'!$B42</f>
        <v/>
      </c>
      <c r="C11" s="111">
        <f>(Calculations!C69*'EIA SEDS data'!AG$6)+('EIA SEDS data'!AG$10*IF(About!$N$12,Calculations!$B123,Calculations!C101)) + 'Manual Adjustment'!$B42</f>
        <v/>
      </c>
      <c r="D11" s="111">
        <f>(Calculations!D69*'EIA SEDS data'!AH$6)+('EIA SEDS data'!AH$10*IF(About!$N$12,Calculations!$B123,Calculations!D101)) + 'Manual Adjustment'!$B42</f>
        <v/>
      </c>
      <c r="E11" s="111">
        <f>(Calculations!E69*'EIA SEDS data'!AI$6)+('EIA SEDS data'!AI$10*IF(About!$N$12,Calculations!$B123,Calculations!E101)) + 'Manual Adjustment'!$B42</f>
        <v/>
      </c>
      <c r="F11" s="111">
        <f>(Calculations!F69*'EIA SEDS data'!AJ$6)+('EIA SEDS data'!AJ$10*IF(About!$N$12,Calculations!$B123,Calculations!F101)) + 'Manual Adjustment'!$B42</f>
        <v/>
      </c>
      <c r="G11" s="111">
        <f>(Calculations!G69*'EIA SEDS data'!AK$6)+('EIA SEDS data'!AK$10*IF(About!$N$12,Calculations!$B123,Calculations!G101)) + 'Manual Adjustment'!$B42</f>
        <v/>
      </c>
      <c r="H11" s="111">
        <f>(Calculations!H69*'EIA SEDS data'!AL$6)+('EIA SEDS data'!AL$10*IF(About!$N$12,Calculations!$B123,Calculations!H101)) + 'Manual Adjustment'!$B42</f>
        <v/>
      </c>
      <c r="I11" s="111">
        <f>(Calculations!I69*'EIA SEDS data'!AM$6)+('EIA SEDS data'!AM$10*IF(About!$N$12,Calculations!$B123,Calculations!I101)) + 'Manual Adjustment'!$B42</f>
        <v/>
      </c>
      <c r="J11" s="111">
        <f>(Calculations!J69*'EIA SEDS data'!AN$6)+('EIA SEDS data'!AN$10*IF(About!$N$12,Calculations!$B123,Calculations!J101)) + 'Manual Adjustment'!$B42</f>
        <v/>
      </c>
      <c r="K11" s="111">
        <f>(Calculations!K69*'EIA SEDS data'!AO$6)+('EIA SEDS data'!AO$10*IF(About!$N$12,Calculations!$B123,Calculations!K101)) + 'Manual Adjustment'!$B42</f>
        <v/>
      </c>
      <c r="L11" s="111">
        <f>(Calculations!L69*'EIA SEDS data'!AP$6)+('EIA SEDS data'!AP$10*IF(About!$N$12,Calculations!$B123,Calculations!L101)) + 'Manual Adjustment'!$B42</f>
        <v/>
      </c>
      <c r="M11" s="111">
        <f>(Calculations!M69*'EIA SEDS data'!AQ$6)+('EIA SEDS data'!AQ$10*IF(About!$N$12,Calculations!$B123,Calculations!M101)) + 'Manual Adjustment'!$B42</f>
        <v/>
      </c>
      <c r="N11" s="111">
        <f>M11</f>
        <v/>
      </c>
      <c r="O11" s="111">
        <f>N11</f>
        <v/>
      </c>
      <c r="P11" s="111">
        <f>O11</f>
        <v/>
      </c>
      <c r="Q11" s="111">
        <f>P11</f>
        <v/>
      </c>
      <c r="R11" s="111">
        <f>Q11</f>
        <v/>
      </c>
      <c r="S11" s="111">
        <f>R11</f>
        <v/>
      </c>
      <c r="T11" s="111">
        <f>S11</f>
        <v/>
      </c>
      <c r="U11" s="111">
        <f>T11</f>
        <v/>
      </c>
      <c r="V11" s="111">
        <f>U11</f>
        <v/>
      </c>
      <c r="W11" s="111">
        <f>V11</f>
        <v/>
      </c>
      <c r="X11" s="111">
        <f>W11</f>
        <v/>
      </c>
      <c r="Y11" s="111">
        <f>X11</f>
        <v/>
      </c>
      <c r="Z11" s="111">
        <f>Y11</f>
        <v/>
      </c>
      <c r="AA11" s="111">
        <f>Z11</f>
        <v/>
      </c>
      <c r="AB11" s="111">
        <f>AA11</f>
        <v/>
      </c>
      <c r="AC11" s="111">
        <f>AB11</f>
        <v/>
      </c>
      <c r="AD11" s="111">
        <f>AC11</f>
        <v/>
      </c>
      <c r="AE11" s="111">
        <f>AD11</f>
        <v/>
      </c>
      <c r="AF11" s="111">
        <f>AE11</f>
        <v/>
      </c>
      <c r="AG11" s="111">
        <f>AF11</f>
        <v/>
      </c>
    </row>
    <row r="12">
      <c r="A12" s="4" t="inlineStr">
        <is>
          <t>natural gas peaker</t>
        </is>
      </c>
      <c r="B12" s="111">
        <f>(Calculations!B70*'EIA SEDS data'!AF$6)+('EIA SEDS data'!AF$10*IF(About!$N$12,Calculations!$B124,Calculations!B102)) + 'Manual Adjustment'!$B43</f>
        <v/>
      </c>
      <c r="C12" s="111">
        <f>(Calculations!C70*'EIA SEDS data'!AG$6)+('EIA SEDS data'!AG$10*IF(About!$N$12,Calculations!$B124,Calculations!C102)) + 'Manual Adjustment'!$B43</f>
        <v/>
      </c>
      <c r="D12" s="111">
        <f>(Calculations!D70*'EIA SEDS data'!AH$6)+('EIA SEDS data'!AH$10*IF(About!$N$12,Calculations!$B124,Calculations!D102)) + 'Manual Adjustment'!$B43</f>
        <v/>
      </c>
      <c r="E12" s="111">
        <f>(Calculations!E70*'EIA SEDS data'!AI$6)+('EIA SEDS data'!AI$10*IF(About!$N$12,Calculations!$B124,Calculations!E102)) + 'Manual Adjustment'!$B43</f>
        <v/>
      </c>
      <c r="F12" s="111">
        <f>(Calculations!F70*'EIA SEDS data'!AJ$6)+('EIA SEDS data'!AJ$10*IF(About!$N$12,Calculations!$B124,Calculations!F102)) + 'Manual Adjustment'!$B43</f>
        <v/>
      </c>
      <c r="G12" s="111">
        <f>(Calculations!G70*'EIA SEDS data'!AK$6)+('EIA SEDS data'!AK$10*IF(About!$N$12,Calculations!$B124,Calculations!G102)) + 'Manual Adjustment'!$B43</f>
        <v/>
      </c>
      <c r="H12" s="111">
        <f>(Calculations!H70*'EIA SEDS data'!AL$6)+('EIA SEDS data'!AL$10*IF(About!$N$12,Calculations!$B124,Calculations!H102)) + 'Manual Adjustment'!$B43</f>
        <v/>
      </c>
      <c r="I12" s="111">
        <f>(Calculations!I70*'EIA SEDS data'!AM$6)+('EIA SEDS data'!AM$10*IF(About!$N$12,Calculations!$B124,Calculations!I102)) + 'Manual Adjustment'!$B43</f>
        <v/>
      </c>
      <c r="J12" s="111">
        <f>(Calculations!J70*'EIA SEDS data'!AN$6)+('EIA SEDS data'!AN$10*IF(About!$N$12,Calculations!$B124,Calculations!J102)) + 'Manual Adjustment'!$B43</f>
        <v/>
      </c>
      <c r="K12" s="111">
        <f>(Calculations!K70*'EIA SEDS data'!AO$6)+('EIA SEDS data'!AO$10*IF(About!$N$12,Calculations!$B124,Calculations!K102)) + 'Manual Adjustment'!$B43</f>
        <v/>
      </c>
      <c r="L12" s="111">
        <f>(Calculations!L70*'EIA SEDS data'!AP$6)+('EIA SEDS data'!AP$10*IF(About!$N$12,Calculations!$B124,Calculations!L102)) + 'Manual Adjustment'!$B43</f>
        <v/>
      </c>
      <c r="M12" s="111">
        <f>(Calculations!M70*'EIA SEDS data'!AQ$6)+('EIA SEDS data'!AQ$10*IF(About!$N$12,Calculations!$B124,Calculations!M102)) + 'Manual Adjustment'!$B43</f>
        <v/>
      </c>
      <c r="N12" s="111">
        <f>M12</f>
        <v/>
      </c>
      <c r="O12" s="111">
        <f>N12</f>
        <v/>
      </c>
      <c r="P12" s="111">
        <f>O12</f>
        <v/>
      </c>
      <c r="Q12" s="111">
        <f>P12</f>
        <v/>
      </c>
      <c r="R12" s="111">
        <f>Q12</f>
        <v/>
      </c>
      <c r="S12" s="111">
        <f>R12</f>
        <v/>
      </c>
      <c r="T12" s="111">
        <f>S12</f>
        <v/>
      </c>
      <c r="U12" s="111">
        <f>T12</f>
        <v/>
      </c>
      <c r="V12" s="111">
        <f>U12</f>
        <v/>
      </c>
      <c r="W12" s="111">
        <f>V12</f>
        <v/>
      </c>
      <c r="X12" s="111">
        <f>W12</f>
        <v/>
      </c>
      <c r="Y12" s="111">
        <f>X12</f>
        <v/>
      </c>
      <c r="Z12" s="111">
        <f>Y12</f>
        <v/>
      </c>
      <c r="AA12" s="111">
        <f>Z12</f>
        <v/>
      </c>
      <c r="AB12" s="111">
        <f>AA12</f>
        <v/>
      </c>
      <c r="AC12" s="111">
        <f>AB12</f>
        <v/>
      </c>
      <c r="AD12" s="111">
        <f>AC12</f>
        <v/>
      </c>
      <c r="AE12" s="111">
        <f>AD12</f>
        <v/>
      </c>
      <c r="AF12" s="111">
        <f>AE12</f>
        <v/>
      </c>
      <c r="AG12" s="111">
        <f>AF12</f>
        <v/>
      </c>
    </row>
    <row r="13">
      <c r="A13" s="4" t="inlineStr">
        <is>
          <t>lignite</t>
        </is>
      </c>
      <c r="B13" s="111">
        <f>(Calculations!B71*'EIA SEDS data'!AF$6)+('EIA SEDS data'!AF$10*IF(About!$N$12,Calculations!$B125,Calculations!B103)) + 'Manual Adjustment'!$B44</f>
        <v/>
      </c>
      <c r="C13" s="111">
        <f>(Calculations!C71*'EIA SEDS data'!AG$6)+('EIA SEDS data'!AG$10*IF(About!$N$12,Calculations!$B125,Calculations!C103)) + 'Manual Adjustment'!$B44</f>
        <v/>
      </c>
      <c r="D13" s="111">
        <f>(Calculations!D71*'EIA SEDS data'!AH$6)+('EIA SEDS data'!AH$10*IF(About!$N$12,Calculations!$B125,Calculations!D103)) + 'Manual Adjustment'!$B44</f>
        <v/>
      </c>
      <c r="E13" s="111">
        <f>(Calculations!E71*'EIA SEDS data'!AI$6)+('EIA SEDS data'!AI$10*IF(About!$N$12,Calculations!$B125,Calculations!E103)) + 'Manual Adjustment'!$B44</f>
        <v/>
      </c>
      <c r="F13" s="111">
        <f>(Calculations!F71*'EIA SEDS data'!AJ$6)+('EIA SEDS data'!AJ$10*IF(About!$N$12,Calculations!$B125,Calculations!F103)) + 'Manual Adjustment'!$B44</f>
        <v/>
      </c>
      <c r="G13" s="111">
        <f>(Calculations!G71*'EIA SEDS data'!AK$6)+('EIA SEDS data'!AK$10*IF(About!$N$12,Calculations!$B125,Calculations!G103)) + 'Manual Adjustment'!$B44</f>
        <v/>
      </c>
      <c r="H13" s="111">
        <f>(Calculations!H71*'EIA SEDS data'!AL$6)+('EIA SEDS data'!AL$10*IF(About!$N$12,Calculations!$B125,Calculations!H103)) + 'Manual Adjustment'!$B44</f>
        <v/>
      </c>
      <c r="I13" s="111">
        <f>(Calculations!I71*'EIA SEDS data'!AM$6)+('EIA SEDS data'!AM$10*IF(About!$N$12,Calculations!$B125,Calculations!I103)) + 'Manual Adjustment'!$B44</f>
        <v/>
      </c>
      <c r="J13" s="111">
        <f>(Calculations!J71*'EIA SEDS data'!AN$6)+('EIA SEDS data'!AN$10*IF(About!$N$12,Calculations!$B125,Calculations!J103)) + 'Manual Adjustment'!$B44</f>
        <v/>
      </c>
      <c r="K13" s="111">
        <f>(Calculations!K71*'EIA SEDS data'!AO$6)+('EIA SEDS data'!AO$10*IF(About!$N$12,Calculations!$B125,Calculations!K103)) + 'Manual Adjustment'!$B44</f>
        <v/>
      </c>
      <c r="L13" s="111">
        <f>(Calculations!L71*'EIA SEDS data'!AP$6)+('EIA SEDS data'!AP$10*IF(About!$N$12,Calculations!$B125,Calculations!L103)) + 'Manual Adjustment'!$B44</f>
        <v/>
      </c>
      <c r="M13" s="111">
        <f>(Calculations!M71*'EIA SEDS data'!AQ$6)+('EIA SEDS data'!AQ$10*IF(About!$N$12,Calculations!$B125,Calculations!M103)) + 'Manual Adjustment'!$B44</f>
        <v/>
      </c>
      <c r="N13" s="111">
        <f>M13</f>
        <v/>
      </c>
      <c r="O13" s="111">
        <f>N13</f>
        <v/>
      </c>
      <c r="P13" s="111">
        <f>O13</f>
        <v/>
      </c>
      <c r="Q13" s="111">
        <f>P13</f>
        <v/>
      </c>
      <c r="R13" s="111">
        <f>Q13</f>
        <v/>
      </c>
      <c r="S13" s="111">
        <f>R13</f>
        <v/>
      </c>
      <c r="T13" s="111">
        <f>S13</f>
        <v/>
      </c>
      <c r="U13" s="111">
        <f>T13</f>
        <v/>
      </c>
      <c r="V13" s="111">
        <f>U13</f>
        <v/>
      </c>
      <c r="W13" s="111">
        <f>V13</f>
        <v/>
      </c>
      <c r="X13" s="111">
        <f>W13</f>
        <v/>
      </c>
      <c r="Y13" s="111">
        <f>X13</f>
        <v/>
      </c>
      <c r="Z13" s="111">
        <f>Y13</f>
        <v/>
      </c>
      <c r="AA13" s="111">
        <f>Z13</f>
        <v/>
      </c>
      <c r="AB13" s="111">
        <f>AA13</f>
        <v/>
      </c>
      <c r="AC13" s="111">
        <f>AB13</f>
        <v/>
      </c>
      <c r="AD13" s="111">
        <f>AC13</f>
        <v/>
      </c>
      <c r="AE13" s="111">
        <f>AD13</f>
        <v/>
      </c>
      <c r="AF13" s="111">
        <f>AE13</f>
        <v/>
      </c>
      <c r="AG13" s="111">
        <f>AF13</f>
        <v/>
      </c>
    </row>
    <row r="14">
      <c r="A14" s="4" t="inlineStr">
        <is>
          <t>offshore wind</t>
        </is>
      </c>
      <c r="B14" s="111">
        <f>(Calculations!B72*'EIA SEDS data'!AF$6)+('EIA SEDS data'!AF$10*IF(About!$N$12,Calculations!$B126,Calculations!B104)) + 'Manual Adjustment'!$B45</f>
        <v/>
      </c>
      <c r="C14" s="111">
        <f>(Calculations!C72*'EIA SEDS data'!AG$6)+('EIA SEDS data'!AG$10*IF(About!$N$12,Calculations!$B126,Calculations!C104)) + 'Manual Adjustment'!$B45</f>
        <v/>
      </c>
      <c r="D14" s="111">
        <f>(Calculations!D72*'EIA SEDS data'!AH$6)+('EIA SEDS data'!AH$10*IF(About!$N$12,Calculations!$B126,Calculations!D104)) + 'Manual Adjustment'!$B45</f>
        <v/>
      </c>
      <c r="E14" s="111">
        <f>(Calculations!E72*'EIA SEDS data'!AI$6)+('EIA SEDS data'!AI$10*IF(About!$N$12,Calculations!$B126,Calculations!E104)) + 'Manual Adjustment'!$B45</f>
        <v/>
      </c>
      <c r="F14" s="111">
        <f>(Calculations!F72*'EIA SEDS data'!AJ$6)+('EIA SEDS data'!AJ$10*IF(About!$N$12,Calculations!$B126,Calculations!F104)) + 'Manual Adjustment'!$B45</f>
        <v/>
      </c>
      <c r="G14" s="111">
        <f>(Calculations!G72*'EIA SEDS data'!AK$6)+('EIA SEDS data'!AK$10*IF(About!$N$12,Calculations!$B126,Calculations!G104)) + 'Manual Adjustment'!$B45</f>
        <v/>
      </c>
      <c r="H14" s="111">
        <f>(Calculations!H72*'EIA SEDS data'!AL$6)+('EIA SEDS data'!AL$10*IF(About!$N$12,Calculations!$B126,Calculations!H104)) + 'Manual Adjustment'!$B45</f>
        <v/>
      </c>
      <c r="I14" s="111">
        <f>(Calculations!I72*'EIA SEDS data'!AM$6)+('EIA SEDS data'!AM$10*IF(About!$N$12,Calculations!$B126,Calculations!I104)) + 'Manual Adjustment'!$B45</f>
        <v/>
      </c>
      <c r="J14" s="111">
        <f>(Calculations!J72*'EIA SEDS data'!AN$6)+('EIA SEDS data'!AN$10*IF(About!$N$12,Calculations!$B126,Calculations!J104)) + 'Manual Adjustment'!$B45</f>
        <v/>
      </c>
      <c r="K14" s="111">
        <f>(Calculations!K72*'EIA SEDS data'!AO$6)+('EIA SEDS data'!AO$10*IF(About!$N$12,Calculations!$B126,Calculations!K104)) + 'Manual Adjustment'!$B45</f>
        <v/>
      </c>
      <c r="L14" s="111">
        <f>(Calculations!L72*'EIA SEDS data'!AP$6)+('EIA SEDS data'!AP$10*IF(About!$N$12,Calculations!$B126,Calculations!L104)) + 'Manual Adjustment'!$B45</f>
        <v/>
      </c>
      <c r="M14" s="111">
        <f>(Calculations!M72*'EIA SEDS data'!AQ$6)+('EIA SEDS data'!AQ$10*IF(About!$N$12,Calculations!$B126,Calculations!M104)) + 'Manual Adjustment'!$B45</f>
        <v/>
      </c>
      <c r="N14" s="111">
        <f>M14</f>
        <v/>
      </c>
      <c r="O14" s="111">
        <f>N14</f>
        <v/>
      </c>
      <c r="P14" s="111">
        <f>O14</f>
        <v/>
      </c>
      <c r="Q14" s="111">
        <f>P14</f>
        <v/>
      </c>
      <c r="R14" s="111">
        <f>Q14</f>
        <v/>
      </c>
      <c r="S14" s="111">
        <f>R14</f>
        <v/>
      </c>
      <c r="T14" s="111">
        <f>S14</f>
        <v/>
      </c>
      <c r="U14" s="111">
        <f>T14</f>
        <v/>
      </c>
      <c r="V14" s="111">
        <f>U14</f>
        <v/>
      </c>
      <c r="W14" s="111">
        <f>V14</f>
        <v/>
      </c>
      <c r="X14" s="111">
        <f>W14</f>
        <v/>
      </c>
      <c r="Y14" s="111">
        <f>X14</f>
        <v/>
      </c>
      <c r="Z14" s="111">
        <f>Y14</f>
        <v/>
      </c>
      <c r="AA14" s="111">
        <f>Z14</f>
        <v/>
      </c>
      <c r="AB14" s="111">
        <f>AA14</f>
        <v/>
      </c>
      <c r="AC14" s="111">
        <f>AB14</f>
        <v/>
      </c>
      <c r="AD14" s="111">
        <f>AC14</f>
        <v/>
      </c>
      <c r="AE14" s="111">
        <f>AD14</f>
        <v/>
      </c>
      <c r="AF14" s="111">
        <f>AE14</f>
        <v/>
      </c>
      <c r="AG14" s="111">
        <f>AF14</f>
        <v/>
      </c>
    </row>
    <row r="15">
      <c r="A15" s="4" t="inlineStr">
        <is>
          <t>crude oil</t>
        </is>
      </c>
      <c r="B15" s="111">
        <f>(Calculations!B73*'EIA SEDS data'!AF$6)+('EIA SEDS data'!AF$10*IF(About!$N$12,Calculations!$B127,Calculations!B105)) + 'Manual Adjustment'!$B46</f>
        <v/>
      </c>
      <c r="C15" s="111">
        <f>(Calculations!C73*'EIA SEDS data'!AG$6)+('EIA SEDS data'!AG$10*IF(About!$N$12,Calculations!$B127,Calculations!C105)) + 'Manual Adjustment'!$B46</f>
        <v/>
      </c>
      <c r="D15" s="111">
        <f>(Calculations!D73*'EIA SEDS data'!AH$6)+('EIA SEDS data'!AH$10*IF(About!$N$12,Calculations!$B127,Calculations!D105)) + 'Manual Adjustment'!$B46</f>
        <v/>
      </c>
      <c r="E15" s="111">
        <f>(Calculations!E73*'EIA SEDS data'!AI$6)+('EIA SEDS data'!AI$10*IF(About!$N$12,Calculations!$B127,Calculations!E105)) + 'Manual Adjustment'!$B46</f>
        <v/>
      </c>
      <c r="F15" s="111">
        <f>(Calculations!F73*'EIA SEDS data'!AJ$6)+('EIA SEDS data'!AJ$10*IF(About!$N$12,Calculations!$B127,Calculations!F105)) + 'Manual Adjustment'!$B46</f>
        <v/>
      </c>
      <c r="G15" s="111">
        <f>(Calculations!G73*'EIA SEDS data'!AK$6)+('EIA SEDS data'!AK$10*IF(About!$N$12,Calculations!$B127,Calculations!G105)) + 'Manual Adjustment'!$B46</f>
        <v/>
      </c>
      <c r="H15" s="111">
        <f>(Calculations!H73*'EIA SEDS data'!AL$6)+('EIA SEDS data'!AL$10*IF(About!$N$12,Calculations!$B127,Calculations!H105)) + 'Manual Adjustment'!$B46</f>
        <v/>
      </c>
      <c r="I15" s="111">
        <f>(Calculations!I73*'EIA SEDS data'!AM$6)+('EIA SEDS data'!AM$10*IF(About!$N$12,Calculations!$B127,Calculations!I105)) + 'Manual Adjustment'!$B46</f>
        <v/>
      </c>
      <c r="J15" s="111">
        <f>(Calculations!J73*'EIA SEDS data'!AN$6)+('EIA SEDS data'!AN$10*IF(About!$N$12,Calculations!$B127,Calculations!J105)) + 'Manual Adjustment'!$B46</f>
        <v/>
      </c>
      <c r="K15" s="111">
        <f>(Calculations!K73*'EIA SEDS data'!AO$6)+('EIA SEDS data'!AO$10*IF(About!$N$12,Calculations!$B127,Calculations!K105)) + 'Manual Adjustment'!$B46</f>
        <v/>
      </c>
      <c r="L15" s="111">
        <f>(Calculations!L73*'EIA SEDS data'!AP$6)+('EIA SEDS data'!AP$10*IF(About!$N$12,Calculations!$B127,Calculations!L105)) + 'Manual Adjustment'!$B46</f>
        <v/>
      </c>
      <c r="M15" s="111">
        <f>(Calculations!M73*'EIA SEDS data'!AQ$6)+('EIA SEDS data'!AQ$10*IF(About!$N$12,Calculations!$B127,Calculations!M105)) + 'Manual Adjustment'!$B46</f>
        <v/>
      </c>
      <c r="N15" s="111">
        <f>M15</f>
        <v/>
      </c>
      <c r="O15" s="111">
        <f>N15</f>
        <v/>
      </c>
      <c r="P15" s="111">
        <f>O15</f>
        <v/>
      </c>
      <c r="Q15" s="111">
        <f>P15</f>
        <v/>
      </c>
      <c r="R15" s="111">
        <f>Q15</f>
        <v/>
      </c>
      <c r="S15" s="111">
        <f>R15</f>
        <v/>
      </c>
      <c r="T15" s="111">
        <f>S15</f>
        <v/>
      </c>
      <c r="U15" s="111">
        <f>T15</f>
        <v/>
      </c>
      <c r="V15" s="111">
        <f>U15</f>
        <v/>
      </c>
      <c r="W15" s="111">
        <f>V15</f>
        <v/>
      </c>
      <c r="X15" s="111">
        <f>W15</f>
        <v/>
      </c>
      <c r="Y15" s="111">
        <f>X15</f>
        <v/>
      </c>
      <c r="Z15" s="111">
        <f>Y15</f>
        <v/>
      </c>
      <c r="AA15" s="111">
        <f>Z15</f>
        <v/>
      </c>
      <c r="AB15" s="111">
        <f>AA15</f>
        <v/>
      </c>
      <c r="AC15" s="111">
        <f>AB15</f>
        <v/>
      </c>
      <c r="AD15" s="111">
        <f>AC15</f>
        <v/>
      </c>
      <c r="AE15" s="111">
        <f>AD15</f>
        <v/>
      </c>
      <c r="AF15" s="111">
        <f>AE15</f>
        <v/>
      </c>
      <c r="AG15" s="111">
        <f>AF15</f>
        <v/>
      </c>
    </row>
    <row r="16">
      <c r="A16" s="4" t="inlineStr">
        <is>
          <t>heavy or residual fuel oil</t>
        </is>
      </c>
      <c r="B16" s="111">
        <f>(Calculations!B74*'EIA SEDS data'!AF$6)+('EIA SEDS data'!AF$10*IF(About!$N$12,Calculations!$B128,Calculations!B106)) + 'Manual Adjustment'!$B47</f>
        <v/>
      </c>
      <c r="C16" s="111">
        <f>(Calculations!C74*'EIA SEDS data'!AG$6)+('EIA SEDS data'!AG$10*IF(About!$N$12,Calculations!$B128,Calculations!C106)) + 'Manual Adjustment'!$B47</f>
        <v/>
      </c>
      <c r="D16" s="111">
        <f>(Calculations!D74*'EIA SEDS data'!AH$6)+('EIA SEDS data'!AH$10*IF(About!$N$12,Calculations!$B128,Calculations!D106)) + 'Manual Adjustment'!$B47</f>
        <v/>
      </c>
      <c r="E16" s="111">
        <f>(Calculations!E74*'EIA SEDS data'!AI$6)+('EIA SEDS data'!AI$10*IF(About!$N$12,Calculations!$B128,Calculations!E106)) + 'Manual Adjustment'!$B47</f>
        <v/>
      </c>
      <c r="F16" s="111">
        <f>(Calculations!F74*'EIA SEDS data'!AJ$6)+('EIA SEDS data'!AJ$10*IF(About!$N$12,Calculations!$B128,Calculations!F106)) + 'Manual Adjustment'!$B47</f>
        <v/>
      </c>
      <c r="G16" s="111">
        <f>(Calculations!G74*'EIA SEDS data'!AK$6)+('EIA SEDS data'!AK$10*IF(About!$N$12,Calculations!$B128,Calculations!G106)) + 'Manual Adjustment'!$B47</f>
        <v/>
      </c>
      <c r="H16" s="111">
        <f>(Calculations!H74*'EIA SEDS data'!AL$6)+('EIA SEDS data'!AL$10*IF(About!$N$12,Calculations!$B128,Calculations!H106)) + 'Manual Adjustment'!$B47</f>
        <v/>
      </c>
      <c r="I16" s="111">
        <f>(Calculations!I74*'EIA SEDS data'!AM$6)+('EIA SEDS data'!AM$10*IF(About!$N$12,Calculations!$B128,Calculations!I106)) + 'Manual Adjustment'!$B47</f>
        <v/>
      </c>
      <c r="J16" s="111">
        <f>(Calculations!J74*'EIA SEDS data'!AN$6)+('EIA SEDS data'!AN$10*IF(About!$N$12,Calculations!$B128,Calculations!J106)) + 'Manual Adjustment'!$B47</f>
        <v/>
      </c>
      <c r="K16" s="111">
        <f>(Calculations!K74*'EIA SEDS data'!AO$6)+('EIA SEDS data'!AO$10*IF(About!$N$12,Calculations!$B128,Calculations!K106)) + 'Manual Adjustment'!$B47</f>
        <v/>
      </c>
      <c r="L16" s="111">
        <f>(Calculations!L74*'EIA SEDS data'!AP$6)+('EIA SEDS data'!AP$10*IF(About!$N$12,Calculations!$B128,Calculations!L106)) + 'Manual Adjustment'!$B47</f>
        <v/>
      </c>
      <c r="M16" s="111">
        <f>(Calculations!M74*'EIA SEDS data'!AQ$6)+('EIA SEDS data'!AQ$10*IF(About!$N$12,Calculations!$B128,Calculations!M106)) + 'Manual Adjustment'!$B47</f>
        <v/>
      </c>
      <c r="N16" s="111">
        <f>M16</f>
        <v/>
      </c>
      <c r="O16" s="111">
        <f>N16</f>
        <v/>
      </c>
      <c r="P16" s="111">
        <f>O16</f>
        <v/>
      </c>
      <c r="Q16" s="111">
        <f>P16</f>
        <v/>
      </c>
      <c r="R16" s="111">
        <f>Q16</f>
        <v/>
      </c>
      <c r="S16" s="111">
        <f>R16</f>
        <v/>
      </c>
      <c r="T16" s="111">
        <f>S16</f>
        <v/>
      </c>
      <c r="U16" s="111">
        <f>T16</f>
        <v/>
      </c>
      <c r="V16" s="111">
        <f>U16</f>
        <v/>
      </c>
      <c r="W16" s="111">
        <f>V16</f>
        <v/>
      </c>
      <c r="X16" s="111">
        <f>W16</f>
        <v/>
      </c>
      <c r="Y16" s="111">
        <f>X16</f>
        <v/>
      </c>
      <c r="Z16" s="111">
        <f>Y16</f>
        <v/>
      </c>
      <c r="AA16" s="111">
        <f>Z16</f>
        <v/>
      </c>
      <c r="AB16" s="111">
        <f>AA16</f>
        <v/>
      </c>
      <c r="AC16" s="111">
        <f>AB16</f>
        <v/>
      </c>
      <c r="AD16" s="111">
        <f>AC16</f>
        <v/>
      </c>
      <c r="AE16" s="111">
        <f>AD16</f>
        <v/>
      </c>
      <c r="AF16" s="111">
        <f>AE16</f>
        <v/>
      </c>
      <c r="AG16" s="111">
        <f>AF16</f>
        <v/>
      </c>
    </row>
    <row r="17">
      <c r="A17" s="4" t="inlineStr">
        <is>
          <t>municipal solid waste</t>
        </is>
      </c>
      <c r="B17" s="111">
        <f>(Calculations!B75*'EIA SEDS data'!AF$6)+('EIA SEDS data'!AF$10*IF(About!$N$12,Calculations!$B129,Calculations!B107)) + 'Manual Adjustment'!$B48</f>
        <v/>
      </c>
      <c r="C17" s="111">
        <f>(Calculations!C75*'EIA SEDS data'!AG$6)+('EIA SEDS data'!AG$10*IF(About!$N$12,Calculations!$B129,Calculations!C107)) + 'Manual Adjustment'!$B48</f>
        <v/>
      </c>
      <c r="D17" s="111">
        <f>(Calculations!D75*'EIA SEDS data'!AH$6)+('EIA SEDS data'!AH$10*IF(About!$N$12,Calculations!$B129,Calculations!D107)) + 'Manual Adjustment'!$B48</f>
        <v/>
      </c>
      <c r="E17" s="111">
        <f>(Calculations!E75*'EIA SEDS data'!AI$6)+('EIA SEDS data'!AI$10*IF(About!$N$12,Calculations!$B129,Calculations!E107)) + 'Manual Adjustment'!$B48</f>
        <v/>
      </c>
      <c r="F17" s="111">
        <f>(Calculations!F75*'EIA SEDS data'!AJ$6)+('EIA SEDS data'!AJ$10*IF(About!$N$12,Calculations!$B129,Calculations!F107)) + 'Manual Adjustment'!$B48</f>
        <v/>
      </c>
      <c r="G17" s="111">
        <f>(Calculations!G75*'EIA SEDS data'!AK$6)+('EIA SEDS data'!AK$10*IF(About!$N$12,Calculations!$B129,Calculations!G107)) + 'Manual Adjustment'!$B48</f>
        <v/>
      </c>
      <c r="H17" s="111">
        <f>(Calculations!H75*'EIA SEDS data'!AL$6)+('EIA SEDS data'!AL$10*IF(About!$N$12,Calculations!$B129,Calculations!H107)) + 'Manual Adjustment'!$B48</f>
        <v/>
      </c>
      <c r="I17" s="111">
        <f>(Calculations!I75*'EIA SEDS data'!AM$6)+('EIA SEDS data'!AM$10*IF(About!$N$12,Calculations!$B129,Calculations!I107)) + 'Manual Adjustment'!$B48</f>
        <v/>
      </c>
      <c r="J17" s="111">
        <f>(Calculations!J75*'EIA SEDS data'!AN$6)+('EIA SEDS data'!AN$10*IF(About!$N$12,Calculations!$B129,Calculations!J107)) + 'Manual Adjustment'!$B48</f>
        <v/>
      </c>
      <c r="K17" s="111">
        <f>(Calculations!K75*'EIA SEDS data'!AO$6)+('EIA SEDS data'!AO$10*IF(About!$N$12,Calculations!$B129,Calculations!K107)) + 'Manual Adjustment'!$B48</f>
        <v/>
      </c>
      <c r="L17" s="111">
        <f>(Calculations!L75*'EIA SEDS data'!AP$6)+('EIA SEDS data'!AP$10*IF(About!$N$12,Calculations!$B129,Calculations!L107)) + 'Manual Adjustment'!$B48</f>
        <v/>
      </c>
      <c r="M17" s="111">
        <f>(Calculations!M75*'EIA SEDS data'!AQ$6)+('EIA SEDS data'!AQ$10*IF(About!$N$12,Calculations!$B129,Calculations!M107)) + 'Manual Adjustment'!$B48</f>
        <v/>
      </c>
      <c r="N17" s="111">
        <f>M17</f>
        <v/>
      </c>
      <c r="O17" s="111">
        <f>N17</f>
        <v/>
      </c>
      <c r="P17" s="111">
        <f>O17</f>
        <v/>
      </c>
      <c r="Q17" s="111">
        <f>P17</f>
        <v/>
      </c>
      <c r="R17" s="111">
        <f>Q17</f>
        <v/>
      </c>
      <c r="S17" s="111">
        <f>R17</f>
        <v/>
      </c>
      <c r="T17" s="111">
        <f>S17</f>
        <v/>
      </c>
      <c r="U17" s="111">
        <f>T17</f>
        <v/>
      </c>
      <c r="V17" s="111">
        <f>U17</f>
        <v/>
      </c>
      <c r="W17" s="111">
        <f>V17</f>
        <v/>
      </c>
      <c r="X17" s="111">
        <f>W17</f>
        <v/>
      </c>
      <c r="Y17" s="111">
        <f>X17</f>
        <v/>
      </c>
      <c r="Z17" s="111">
        <f>Y17</f>
        <v/>
      </c>
      <c r="AA17" s="111">
        <f>Z17</f>
        <v/>
      </c>
      <c r="AB17" s="111">
        <f>AA17</f>
        <v/>
      </c>
      <c r="AC17" s="111">
        <f>AB17</f>
        <v/>
      </c>
      <c r="AD17" s="111">
        <f>AC17</f>
        <v/>
      </c>
      <c r="AE17" s="111">
        <f>AD17</f>
        <v/>
      </c>
      <c r="AF17" s="111">
        <f>AE17</f>
        <v/>
      </c>
      <c r="AG17" s="111">
        <f>AF17</f>
        <v/>
      </c>
    </row>
    <row r="18">
      <c r="A18" s="4" t="n"/>
      <c r="B18" s="69" t="n"/>
      <c r="C18" s="69" t="n"/>
      <c r="D18" s="69" t="n"/>
      <c r="E18" s="69" t="n"/>
      <c r="F18" s="69" t="n"/>
      <c r="G18" s="69" t="n"/>
      <c r="H18" s="69" t="n"/>
      <c r="I18" s="69" t="n"/>
      <c r="J18" s="69" t="n"/>
      <c r="K18" s="69" t="n"/>
      <c r="L18" s="69" t="n"/>
      <c r="M18" s="69" t="n"/>
      <c r="N18" s="69" t="n"/>
      <c r="O18" s="69" t="n"/>
      <c r="P18" s="69" t="n"/>
      <c r="Q18" s="69" t="n"/>
      <c r="R18" s="69" t="n"/>
      <c r="S18" s="69" t="n"/>
      <c r="T18" s="69" t="n"/>
      <c r="U18" s="69" t="n"/>
      <c r="V18" s="69" t="n"/>
      <c r="W18" s="69" t="n"/>
      <c r="X18" s="69" t="n"/>
      <c r="Y18" s="69" t="n"/>
      <c r="Z18" s="69" t="n"/>
      <c r="AA18" s="69" t="n"/>
      <c r="AB18" s="69" t="n"/>
      <c r="AC18" s="69" t="n"/>
      <c r="AD18" s="69" t="n"/>
      <c r="AE18" s="69" t="n"/>
      <c r="AF18" s="69" t="n"/>
      <c r="AG18" s="69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57">
      <c r="A21" s="4" t="n"/>
    </row>
    <row r="22" ht="15.75" customHeight="1" s="157">
      <c r="A22" s="4" t="n"/>
    </row>
    <row r="23" ht="15.75" customHeight="1" s="157">
      <c r="A23" s="4" t="n"/>
    </row>
    <row r="24" ht="15.75" customHeight="1" s="157">
      <c r="A24" s="4" t="n"/>
      <c r="B24" s="4" t="n"/>
      <c r="C24" s="4" t="n"/>
    </row>
    <row r="25" ht="15.75" customHeight="1" s="157">
      <c r="A25" s="4" t="n"/>
      <c r="B25" s="4" t="n"/>
      <c r="C25" s="4" t="n"/>
    </row>
    <row r="26" ht="15.75" customHeight="1" s="157">
      <c r="A26" s="4" t="n"/>
      <c r="B26" s="4" t="n"/>
      <c r="C26" s="4" t="n"/>
    </row>
    <row r="27" ht="15.75" customHeight="1" s="157">
      <c r="A27" s="4" t="n"/>
      <c r="B27" s="4" t="n"/>
      <c r="C27" s="4" t="n"/>
    </row>
    <row r="28" ht="15.75" customHeight="1" s="157">
      <c r="A28" s="4" t="n"/>
      <c r="B28" s="4" t="n"/>
      <c r="C28" s="4" t="n"/>
    </row>
    <row r="29" ht="15.75" customHeight="1" s="157">
      <c r="A29" s="4" t="n"/>
      <c r="B29" s="4" t="n"/>
      <c r="C29" s="4" t="n"/>
    </row>
    <row r="30" ht="15.75" customHeight="1" s="157">
      <c r="A30" s="4" t="n"/>
      <c r="B30" s="4" t="n"/>
      <c r="C30" s="4" t="n"/>
    </row>
    <row r="31" ht="15.75" customHeight="1" s="157">
      <c r="A31" s="4" t="n"/>
      <c r="B31" s="4" t="n"/>
      <c r="C31" s="4" t="n"/>
    </row>
    <row r="32" ht="15.75" customHeight="1" s="157">
      <c r="A32" s="4" t="n"/>
      <c r="B32" s="4" t="n"/>
      <c r="C32" s="4" t="n"/>
    </row>
    <row r="33" ht="15.75" customHeight="1" s="157">
      <c r="A33" s="4" t="n"/>
      <c r="B33" s="4" t="n"/>
      <c r="C33" s="4" t="n"/>
    </row>
    <row r="34" ht="15.75" customHeight="1" s="157">
      <c r="A34" s="4" t="n"/>
      <c r="B34" s="4" t="n"/>
      <c r="C34" s="4" t="n"/>
    </row>
    <row r="35" ht="15.75" customHeight="1" s="157">
      <c r="A35" s="4" t="n"/>
      <c r="B35" s="4" t="n"/>
      <c r="C35" s="4" t="n"/>
    </row>
    <row r="36" ht="15.75" customHeight="1" s="157">
      <c r="A36" s="4" t="n"/>
      <c r="B36" s="4" t="n"/>
      <c r="C36" s="4" t="n"/>
    </row>
    <row r="37" ht="15.75" customHeight="1" s="157">
      <c r="A37" s="4" t="n"/>
      <c r="B37" s="4" t="n"/>
      <c r="C37" s="4" t="n"/>
    </row>
    <row r="38" ht="15.75" customHeight="1" s="157">
      <c r="A38" s="4" t="n"/>
      <c r="B38" s="4" t="n"/>
      <c r="C38" s="4" t="n"/>
    </row>
    <row r="39" ht="15.75" customHeight="1" s="157">
      <c r="A39" s="4" t="n"/>
      <c r="B39" s="4" t="n"/>
      <c r="C39" s="4" t="n"/>
    </row>
    <row r="40" ht="15.75" customHeight="1" s="157">
      <c r="A40" s="4" t="n"/>
    </row>
    <row r="41" ht="15.75" customHeight="1" s="157">
      <c r="A41" s="4" t="n"/>
    </row>
    <row r="42" ht="15.75" customHeight="1" s="157">
      <c r="A42" s="4" t="n"/>
    </row>
    <row r="43" ht="15.75" customHeight="1" s="157">
      <c r="A43" s="4" t="n"/>
    </row>
    <row r="44" ht="15.75" customHeight="1" s="157">
      <c r="A44" s="4" t="n"/>
    </row>
    <row r="45" ht="15.75" customHeight="1" s="157">
      <c r="A45" s="4" t="n"/>
    </row>
    <row r="46" ht="15.75" customHeight="1" s="157">
      <c r="A46" s="4" t="n"/>
    </row>
    <row r="47" ht="15.75" customHeight="1" s="157">
      <c r="A47" s="4" t="n"/>
    </row>
    <row r="48" ht="15.75" customHeight="1" s="157">
      <c r="A48" s="4" t="n"/>
    </row>
    <row r="49" ht="15.75" customHeight="1" s="157">
      <c r="A49" s="4" t="n"/>
    </row>
    <row r="50" ht="15.75" customHeight="1" s="157">
      <c r="A50" s="4" t="n"/>
    </row>
    <row r="51" ht="15.75" customHeight="1" s="157">
      <c r="A51" s="4" t="n"/>
    </row>
    <row r="52" ht="15.75" customHeight="1" s="157">
      <c r="A52" s="4" t="n"/>
    </row>
    <row r="53" ht="15.75" customHeight="1" s="157">
      <c r="A53" s="4" t="n"/>
    </row>
    <row r="54" ht="15.75" customHeight="1" s="157">
      <c r="A54" s="4" t="n"/>
    </row>
    <row r="55" ht="15.75" customHeight="1" s="157">
      <c r="A55" s="4" t="n"/>
    </row>
    <row r="56" ht="15.75" customHeight="1" s="157">
      <c r="A56" s="4" t="n"/>
    </row>
    <row r="57" ht="15.75" customHeight="1" s="157">
      <c r="A57" s="4" t="n"/>
    </row>
    <row r="58" ht="15.75" customHeight="1" s="157">
      <c r="A58" s="4" t="n"/>
    </row>
    <row r="59" ht="15.75" customHeight="1" s="157">
      <c r="A59" s="4" t="n"/>
    </row>
    <row r="60" ht="15.75" customHeight="1" s="157">
      <c r="A60" s="4" t="n"/>
    </row>
    <row r="61" ht="15.75" customHeight="1" s="157">
      <c r="A61" s="4" t="n"/>
    </row>
    <row r="62" ht="15.75" customHeight="1" s="157">
      <c r="A62" s="4" t="n"/>
    </row>
    <row r="63" ht="15.75" customHeight="1" s="157">
      <c r="A63" s="4" t="n"/>
    </row>
    <row r="64" ht="15.75" customHeight="1" s="157">
      <c r="A64" s="4" t="n"/>
    </row>
    <row r="65" ht="15.75" customHeight="1" s="157">
      <c r="A65" s="4" t="n"/>
    </row>
    <row r="66" ht="15.75" customHeight="1" s="157">
      <c r="A66" s="4" t="n"/>
    </row>
    <row r="67" ht="15.75" customHeight="1" s="157">
      <c r="A67" s="4" t="n"/>
    </row>
    <row r="68" ht="15.75" customHeight="1" s="157">
      <c r="A68" s="4" t="n"/>
    </row>
    <row r="69" ht="15.75" customHeight="1" s="157">
      <c r="A69" s="4" t="n"/>
    </row>
    <row r="70" ht="15.75" customHeight="1" s="157">
      <c r="A70" s="4" t="n"/>
    </row>
    <row r="71" ht="15.75" customHeight="1" s="157">
      <c r="A71" s="4" t="n"/>
    </row>
    <row r="72" ht="15.75" customHeight="1" s="157">
      <c r="A72" s="4" t="n"/>
    </row>
    <row r="73" ht="15.75" customHeight="1" s="157">
      <c r="A73" s="4" t="n"/>
    </row>
    <row r="74" ht="15.75" customHeight="1" s="157">
      <c r="A74" s="4" t="n"/>
    </row>
    <row r="75" ht="15.75" customHeight="1" s="157">
      <c r="A75" s="4" t="n"/>
    </row>
    <row r="76" ht="15.75" customHeight="1" s="157">
      <c r="A76" s="4" t="n"/>
    </row>
    <row r="77" ht="15.75" customHeight="1" s="157">
      <c r="A77" s="4" t="n"/>
    </row>
    <row r="78" ht="15.75" customHeight="1" s="157">
      <c r="A78" s="4" t="n"/>
    </row>
    <row r="79" ht="15.75" customHeight="1" s="157">
      <c r="A79" s="4" t="n"/>
    </row>
    <row r="80" ht="15.75" customHeight="1" s="157">
      <c r="A80" s="4" t="n"/>
    </row>
    <row r="81" ht="15.75" customHeight="1" s="157">
      <c r="A81" s="4" t="n"/>
    </row>
    <row r="82" ht="15.75" customHeight="1" s="157">
      <c r="A82" s="4" t="n"/>
    </row>
    <row r="83" ht="15.75" customHeight="1" s="157">
      <c r="A83" s="4" t="n"/>
    </row>
    <row r="84" ht="15.75" customHeight="1" s="157">
      <c r="A84" s="4" t="n"/>
    </row>
    <row r="85" ht="15.75" customHeight="1" s="157">
      <c r="A85" s="4" t="n"/>
    </row>
    <row r="86" ht="15.75" customHeight="1" s="157">
      <c r="A86" s="4" t="n"/>
    </row>
    <row r="87" ht="15.75" customHeight="1" s="157">
      <c r="A87" s="4" t="n"/>
    </row>
    <row r="88" ht="15.75" customHeight="1" s="157">
      <c r="A88" s="4" t="n"/>
    </row>
    <row r="89" ht="15.75" customHeight="1" s="157">
      <c r="A89" s="4" t="n"/>
    </row>
    <row r="90" ht="15.75" customHeight="1" s="157">
      <c r="A90" s="4" t="n"/>
    </row>
    <row r="91" ht="15.75" customHeight="1" s="157">
      <c r="A91" s="4" t="n"/>
    </row>
    <row r="92" ht="15.75" customHeight="1" s="157">
      <c r="A92" s="4" t="n"/>
    </row>
    <row r="93" ht="15.75" customHeight="1" s="157">
      <c r="A93" s="4" t="n"/>
    </row>
    <row r="94" ht="15.75" customHeight="1" s="157">
      <c r="A94" s="4" t="n"/>
    </row>
    <row r="95" ht="15.75" customHeight="1" s="157">
      <c r="A95" s="4" t="n"/>
    </row>
    <row r="96" ht="15.75" customHeight="1" s="157">
      <c r="A96" s="4" t="n"/>
    </row>
    <row r="97" ht="15.75" customHeight="1" s="157">
      <c r="A97" s="4" t="n"/>
    </row>
    <row r="98" ht="15.75" customHeight="1" s="157">
      <c r="A98" s="4" t="n"/>
    </row>
    <row r="99" ht="15.75" customHeight="1" s="157">
      <c r="A99" s="4" t="n"/>
    </row>
    <row r="100" ht="15.75" customHeight="1" s="157">
      <c r="A100" s="4" t="n"/>
    </row>
    <row r="101" ht="15.75" customHeight="1" s="157">
      <c r="A101" s="4" t="n"/>
    </row>
    <row r="102" ht="15.75" customHeight="1" s="157">
      <c r="A102" s="4" t="n"/>
    </row>
    <row r="103" ht="15.75" customHeight="1" s="157">
      <c r="A103" s="4" t="n"/>
    </row>
    <row r="104" ht="15.75" customHeight="1" s="157">
      <c r="A104" s="4" t="n"/>
    </row>
    <row r="105" ht="15.75" customHeight="1" s="157">
      <c r="A105" s="4" t="n"/>
    </row>
    <row r="106" ht="15.75" customHeight="1" s="157">
      <c r="A106" s="4" t="n"/>
    </row>
    <row r="107" ht="15.75" customHeight="1" s="157">
      <c r="A107" s="4" t="n"/>
    </row>
    <row r="108" ht="15.75" customHeight="1" s="157">
      <c r="A108" s="4" t="n"/>
    </row>
    <row r="109" ht="15.75" customHeight="1" s="157">
      <c r="A109" s="4" t="n"/>
    </row>
    <row r="110" ht="15.75" customHeight="1" s="157">
      <c r="A110" s="4" t="n"/>
    </row>
    <row r="111" ht="15.75" customHeight="1" s="157">
      <c r="A111" s="4" t="n"/>
    </row>
    <row r="112" ht="15.75" customHeight="1" s="157">
      <c r="A112" s="4" t="n"/>
    </row>
    <row r="113" ht="15.75" customHeight="1" s="157">
      <c r="A113" s="4" t="n"/>
    </row>
    <row r="114" ht="15.75" customHeight="1" s="157">
      <c r="A114" s="4" t="n"/>
    </row>
    <row r="115" ht="15.75" customHeight="1" s="157">
      <c r="A115" s="4" t="n"/>
    </row>
    <row r="116" ht="15.75" customHeight="1" s="157">
      <c r="A116" s="4" t="n"/>
    </row>
    <row r="117" ht="15.75" customHeight="1" s="157">
      <c r="A117" s="4" t="n"/>
    </row>
    <row r="118" ht="15.75" customHeight="1" s="157">
      <c r="A118" s="4" t="n"/>
    </row>
    <row r="119" ht="15.75" customHeight="1" s="157">
      <c r="A119" s="4" t="n"/>
    </row>
    <row r="120" ht="15.75" customHeight="1" s="157">
      <c r="A120" s="4" t="n"/>
    </row>
    <row r="121" ht="15.75" customHeight="1" s="157">
      <c r="A121" s="4" t="n"/>
    </row>
    <row r="122" ht="15.75" customHeight="1" s="157">
      <c r="A122" s="4" t="n"/>
    </row>
    <row r="123" ht="15.75" customHeight="1" s="157">
      <c r="A123" s="4" t="n"/>
    </row>
    <row r="124" ht="15.75" customHeight="1" s="157">
      <c r="A124" s="4" t="n"/>
    </row>
    <row r="125" ht="15.75" customHeight="1" s="157">
      <c r="A125" s="4" t="n"/>
    </row>
    <row r="126" ht="15.75" customHeight="1" s="157">
      <c r="A126" s="4" t="n"/>
    </row>
    <row r="127" ht="15.75" customHeight="1" s="157">
      <c r="A127" s="4" t="n"/>
    </row>
    <row r="128" ht="15.75" customHeight="1" s="157">
      <c r="A128" s="4" t="n"/>
    </row>
    <row r="129" ht="15.75" customHeight="1" s="157">
      <c r="A129" s="4" t="n"/>
    </row>
    <row r="130" ht="15.75" customHeight="1" s="157">
      <c r="A130" s="4" t="n"/>
    </row>
    <row r="131" ht="15.75" customHeight="1" s="157">
      <c r="A131" s="4" t="n"/>
    </row>
    <row r="132" ht="15.75" customHeight="1" s="157">
      <c r="A132" s="4" t="n"/>
    </row>
    <row r="133" ht="15.75" customHeight="1" s="157">
      <c r="A133" s="4" t="n"/>
    </row>
    <row r="134" ht="15.75" customHeight="1" s="157">
      <c r="A134" s="4" t="n"/>
    </row>
    <row r="135" ht="15.75" customHeight="1" s="157">
      <c r="A135" s="4" t="n"/>
    </row>
    <row r="136" ht="15.75" customHeight="1" s="157">
      <c r="A136" s="4" t="n"/>
    </row>
    <row r="137" ht="15.75" customHeight="1" s="157">
      <c r="A137" s="4" t="n"/>
    </row>
    <row r="138" ht="15.75" customHeight="1" s="157">
      <c r="A138" s="4" t="n"/>
    </row>
    <row r="139" ht="15.75" customHeight="1" s="157">
      <c r="A139" s="4" t="n"/>
    </row>
    <row r="140" ht="15.75" customHeight="1" s="157">
      <c r="A140" s="4" t="n"/>
    </row>
    <row r="141" ht="15.75" customHeight="1" s="157">
      <c r="A141" s="4" t="n"/>
    </row>
    <row r="142" ht="15.75" customHeight="1" s="157">
      <c r="A142" s="4" t="n"/>
    </row>
    <row r="143" ht="15.75" customHeight="1" s="157">
      <c r="A143" s="4" t="n"/>
    </row>
    <row r="144" ht="15.75" customHeight="1" s="157">
      <c r="A144" s="4" t="n"/>
    </row>
    <row r="145" ht="15.75" customHeight="1" s="157">
      <c r="A145" s="4" t="n"/>
    </row>
    <row r="146" ht="15.75" customHeight="1" s="157">
      <c r="A146" s="4" t="n"/>
    </row>
    <row r="147" ht="15.75" customHeight="1" s="157">
      <c r="A147" s="4" t="n"/>
    </row>
    <row r="148" ht="15.75" customHeight="1" s="157">
      <c r="A148" s="4" t="n"/>
    </row>
    <row r="149" ht="15.75" customHeight="1" s="157">
      <c r="A149" s="4" t="n"/>
    </row>
    <row r="150" ht="15.75" customHeight="1" s="157">
      <c r="A150" s="4" t="n"/>
    </row>
    <row r="151" ht="15.75" customHeight="1" s="157">
      <c r="A151" s="4" t="n"/>
    </row>
    <row r="152" ht="15.75" customHeight="1" s="157">
      <c r="A152" s="4" t="n"/>
    </row>
    <row r="153" ht="15.75" customHeight="1" s="157">
      <c r="A153" s="4" t="n"/>
    </row>
    <row r="154" ht="15.75" customHeight="1" s="157">
      <c r="A154" s="4" t="n"/>
    </row>
    <row r="155" ht="15.75" customHeight="1" s="157">
      <c r="A155" s="4" t="n"/>
    </row>
    <row r="156" ht="15.75" customHeight="1" s="157">
      <c r="A156" s="4" t="n"/>
    </row>
    <row r="157" ht="15.75" customHeight="1" s="157">
      <c r="A157" s="4" t="n"/>
    </row>
    <row r="158" ht="15.75" customHeight="1" s="157">
      <c r="A158" s="4" t="n"/>
    </row>
    <row r="159" ht="15.75" customHeight="1" s="157">
      <c r="A159" s="4" t="n"/>
    </row>
    <row r="160" ht="15.75" customHeight="1" s="157">
      <c r="A160" s="4" t="n"/>
    </row>
    <row r="161" ht="15.75" customHeight="1" s="157">
      <c r="A161" s="4" t="n"/>
    </row>
    <row r="162" ht="15.75" customHeight="1" s="157">
      <c r="A162" s="4" t="n"/>
    </row>
    <row r="163" ht="15.75" customHeight="1" s="157">
      <c r="A163" s="4" t="n"/>
    </row>
    <row r="164" ht="15.75" customHeight="1" s="157">
      <c r="A164" s="4" t="n"/>
    </row>
    <row r="165" ht="15.75" customHeight="1" s="157">
      <c r="A165" s="4" t="n"/>
    </row>
    <row r="166" ht="15.75" customHeight="1" s="157">
      <c r="A166" s="4" t="n"/>
    </row>
    <row r="167" ht="15.75" customHeight="1" s="157">
      <c r="A167" s="4" t="n"/>
    </row>
    <row r="168" ht="15.75" customHeight="1" s="157">
      <c r="A168" s="4" t="n"/>
    </row>
    <row r="169" ht="15.75" customHeight="1" s="157">
      <c r="A169" s="4" t="n"/>
    </row>
    <row r="170" ht="15.75" customHeight="1" s="157">
      <c r="A170" s="4" t="n"/>
    </row>
    <row r="171" ht="15.75" customHeight="1" s="157">
      <c r="A171" s="4" t="n"/>
    </row>
    <row r="172" ht="15.75" customHeight="1" s="157">
      <c r="A172" s="4" t="n"/>
    </row>
    <row r="173" ht="15.75" customHeight="1" s="157">
      <c r="A173" s="4" t="n"/>
    </row>
    <row r="174" ht="15.75" customHeight="1" s="157">
      <c r="A174" s="4" t="n"/>
    </row>
    <row r="175" ht="15.75" customHeight="1" s="157">
      <c r="A175" s="4" t="n"/>
    </row>
    <row r="176" ht="15.75" customHeight="1" s="157">
      <c r="A176" s="4" t="n"/>
    </row>
    <row r="177" ht="15.75" customHeight="1" s="157">
      <c r="A177" s="4" t="n"/>
    </row>
    <row r="178" ht="15.75" customHeight="1" s="157">
      <c r="A178" s="4" t="n"/>
    </row>
    <row r="179" ht="15.75" customHeight="1" s="157">
      <c r="A179" s="4" t="n"/>
    </row>
    <row r="180" ht="15.75" customHeight="1" s="157">
      <c r="A180" s="4" t="n"/>
    </row>
    <row r="181" ht="15.75" customHeight="1" s="157">
      <c r="A181" s="4" t="n"/>
    </row>
    <row r="182" ht="15.75" customHeight="1" s="157">
      <c r="A182" s="4" t="n"/>
    </row>
    <row r="183" ht="15.75" customHeight="1" s="157">
      <c r="A183" s="4" t="n"/>
    </row>
    <row r="184" ht="15.75" customHeight="1" s="157">
      <c r="A184" s="4" t="n"/>
    </row>
    <row r="185" ht="15.75" customHeight="1" s="157">
      <c r="A185" s="4" t="n"/>
    </row>
    <row r="186" ht="15.75" customHeight="1" s="157">
      <c r="A186" s="4" t="n"/>
    </row>
    <row r="187" ht="15.75" customHeight="1" s="157">
      <c r="A187" s="4" t="n"/>
    </row>
    <row r="188" ht="15.75" customHeight="1" s="157">
      <c r="A188" s="4" t="n"/>
    </row>
    <row r="189" ht="15.75" customHeight="1" s="157">
      <c r="A189" s="4" t="n"/>
    </row>
    <row r="190" ht="15.75" customHeight="1" s="157">
      <c r="A190" s="4" t="n"/>
    </row>
    <row r="191" ht="15.75" customHeight="1" s="157">
      <c r="A191" s="4" t="n"/>
    </row>
    <row r="192" ht="15.75" customHeight="1" s="157">
      <c r="A192" s="4" t="n"/>
    </row>
    <row r="193" ht="15.75" customHeight="1" s="157">
      <c r="A193" s="4" t="n"/>
    </row>
    <row r="194" ht="15.75" customHeight="1" s="157">
      <c r="A194" s="4" t="n"/>
    </row>
    <row r="195" ht="15.75" customHeight="1" s="157">
      <c r="A195" s="4" t="n"/>
    </row>
    <row r="196" ht="15.75" customHeight="1" s="157">
      <c r="A196" s="4" t="n"/>
    </row>
    <row r="197" ht="15.75" customHeight="1" s="157">
      <c r="A197" s="4" t="n"/>
    </row>
    <row r="198" ht="15.75" customHeight="1" s="157">
      <c r="A198" s="4" t="n"/>
    </row>
    <row r="199" ht="15.75" customHeight="1" s="157">
      <c r="A199" s="4" t="n"/>
    </row>
    <row r="200" ht="15.75" customHeight="1" s="157">
      <c r="A200" s="4" t="n"/>
    </row>
    <row r="201" ht="15.75" customHeight="1" s="157">
      <c r="A201" s="4" t="n"/>
    </row>
    <row r="202" ht="15.75" customHeight="1" s="157">
      <c r="A202" s="4" t="n"/>
    </row>
    <row r="203" ht="15.75" customHeight="1" s="157">
      <c r="A203" s="4" t="n"/>
    </row>
    <row r="204" ht="15.75" customHeight="1" s="157">
      <c r="A204" s="4" t="n"/>
    </row>
    <row r="205" ht="15.75" customHeight="1" s="157">
      <c r="A205" s="4" t="n"/>
    </row>
    <row r="206" ht="15.75" customHeight="1" s="157">
      <c r="A206" s="4" t="n"/>
    </row>
    <row r="207" ht="15.75" customHeight="1" s="157">
      <c r="A207" s="4" t="n"/>
    </row>
    <row r="208" ht="15.75" customHeight="1" s="157">
      <c r="A208" s="4" t="n"/>
    </row>
    <row r="209" ht="15.75" customHeight="1" s="157">
      <c r="A209" s="4" t="n"/>
    </row>
    <row r="210" ht="15.75" customHeight="1" s="157">
      <c r="A210" s="4" t="n"/>
    </row>
    <row r="211" ht="15.75" customHeight="1" s="157">
      <c r="A211" s="4" t="n"/>
    </row>
    <row r="212" ht="15.75" customHeight="1" s="157">
      <c r="A212" s="4" t="n"/>
    </row>
    <row r="213" ht="15.75" customHeight="1" s="157">
      <c r="A213" s="4" t="n"/>
    </row>
    <row r="214" ht="15.75" customHeight="1" s="157">
      <c r="A214" s="4" t="n"/>
    </row>
    <row r="215" ht="15.75" customHeight="1" s="157">
      <c r="A215" s="4" t="n"/>
    </row>
    <row r="216" ht="15.75" customHeight="1" s="157">
      <c r="A216" s="4" t="n"/>
    </row>
    <row r="217" ht="15.75" customHeight="1" s="157">
      <c r="A217" s="4" t="n"/>
    </row>
    <row r="218" ht="15.75" customHeight="1" s="157">
      <c r="A218" s="4" t="n"/>
    </row>
    <row r="219" ht="15.75" customHeight="1" s="157">
      <c r="A219" s="4" t="n"/>
    </row>
    <row r="220" ht="15.75" customHeight="1" s="157">
      <c r="A220" s="4" t="n"/>
    </row>
    <row r="221" ht="15.75" customHeight="1" s="157">
      <c r="A221" s="4" t="n"/>
    </row>
    <row r="222" ht="15.75" customHeight="1" s="157">
      <c r="A222" s="4" t="n"/>
    </row>
    <row r="223" ht="15.75" customHeight="1" s="157">
      <c r="A223" s="4" t="n"/>
    </row>
    <row r="224" ht="15.75" customHeight="1" s="157">
      <c r="A224" s="4" t="n"/>
    </row>
    <row r="225" ht="15.75" customHeight="1" s="157">
      <c r="A225" s="4" t="n"/>
    </row>
    <row r="226" ht="15.75" customHeight="1" s="157">
      <c r="A226" s="4" t="n"/>
    </row>
    <row r="227" ht="15.75" customHeight="1" s="157">
      <c r="A227" s="4" t="n"/>
    </row>
    <row r="228" ht="15.75" customHeight="1" s="157">
      <c r="A228" s="4" t="n"/>
    </row>
    <row r="229" ht="15.75" customHeight="1" s="157">
      <c r="A229" s="4" t="n"/>
    </row>
    <row r="230" ht="15.75" customHeight="1" s="157">
      <c r="A230" s="4" t="n"/>
    </row>
    <row r="231" ht="15.75" customHeight="1" s="157">
      <c r="A231" s="4" t="n"/>
    </row>
    <row r="232" ht="15.75" customHeight="1" s="157">
      <c r="A232" s="4" t="n"/>
    </row>
    <row r="233" ht="15.75" customHeight="1" s="157">
      <c r="A233" s="4" t="n"/>
    </row>
    <row r="234" ht="15.75" customHeight="1" s="157">
      <c r="A234" s="4" t="n"/>
    </row>
    <row r="235" ht="15.75" customHeight="1" s="157">
      <c r="A235" s="4" t="n"/>
    </row>
    <row r="236" ht="15.75" customHeight="1" s="157">
      <c r="A236" s="4" t="n"/>
    </row>
    <row r="237" ht="15.75" customHeight="1" s="157">
      <c r="A237" s="4" t="n"/>
    </row>
    <row r="238" ht="15.75" customHeight="1" s="157">
      <c r="A238" s="4" t="n"/>
    </row>
    <row r="239" ht="15.75" customHeight="1" s="157">
      <c r="A239" s="4" t="n"/>
    </row>
    <row r="240" ht="15.75" customHeight="1" s="157">
      <c r="A240" s="4" t="n"/>
    </row>
    <row r="241" ht="15.75" customHeight="1" s="157">
      <c r="A241" s="4" t="n"/>
    </row>
    <row r="242" ht="15.75" customHeight="1" s="157">
      <c r="A242" s="4" t="n"/>
    </row>
    <row r="243" ht="15.75" customHeight="1" s="157">
      <c r="A243" s="4" t="n"/>
    </row>
    <row r="244" ht="15.75" customHeight="1" s="157">
      <c r="A244" s="4" t="n"/>
    </row>
    <row r="245" ht="15.75" customHeight="1" s="157">
      <c r="A245" s="4" t="n"/>
    </row>
    <row r="246" ht="15.75" customHeight="1" s="157">
      <c r="A246" s="4" t="n"/>
    </row>
    <row r="247" ht="15.75" customHeight="1" s="157">
      <c r="A247" s="4" t="n"/>
    </row>
    <row r="248" ht="15.75" customHeight="1" s="157">
      <c r="A248" s="4" t="n"/>
    </row>
    <row r="249" ht="15.75" customHeight="1" s="157">
      <c r="A249" s="4" t="n"/>
    </row>
    <row r="250" ht="15.75" customHeight="1" s="157">
      <c r="A250" s="4" t="n"/>
    </row>
    <row r="251" ht="15.75" customHeight="1" s="157">
      <c r="A251" s="4" t="n"/>
    </row>
    <row r="252" ht="15.75" customHeight="1" s="157">
      <c r="A252" s="4" t="n"/>
    </row>
    <row r="253" ht="15.75" customHeight="1" s="157">
      <c r="A253" s="4" t="n"/>
    </row>
    <row r="254" ht="15.75" customHeight="1" s="157">
      <c r="A254" s="4" t="n"/>
    </row>
    <row r="255" ht="15.75" customHeight="1" s="157">
      <c r="A255" s="4" t="n"/>
    </row>
    <row r="256" ht="15.75" customHeight="1" s="157">
      <c r="A256" s="4" t="n"/>
    </row>
    <row r="257" ht="15.75" customHeight="1" s="157">
      <c r="A257" s="4" t="n"/>
    </row>
    <row r="258" ht="15.75" customHeight="1" s="157">
      <c r="A258" s="4" t="n"/>
    </row>
    <row r="259" ht="15.75" customHeight="1" s="157">
      <c r="A259" s="4" t="n"/>
    </row>
    <row r="260" ht="15.75" customHeight="1" s="157">
      <c r="A260" s="4" t="n"/>
    </row>
    <row r="261" ht="15.75" customHeight="1" s="157">
      <c r="A261" s="4" t="n"/>
    </row>
    <row r="262" ht="15.75" customHeight="1" s="157">
      <c r="A262" s="4" t="n"/>
    </row>
    <row r="263" ht="15.75" customHeight="1" s="157">
      <c r="A263" s="4" t="n"/>
    </row>
    <row r="264" ht="15.75" customHeight="1" s="157">
      <c r="A264" s="4" t="n"/>
    </row>
    <row r="265" ht="15.75" customHeight="1" s="157">
      <c r="A265" s="4" t="n"/>
    </row>
    <row r="266" ht="15.75" customHeight="1" s="157">
      <c r="A266" s="4" t="n"/>
    </row>
    <row r="267" ht="15.75" customHeight="1" s="157">
      <c r="A267" s="4" t="n"/>
    </row>
    <row r="268" ht="15.75" customHeight="1" s="157">
      <c r="A268" s="4" t="n"/>
    </row>
    <row r="269" ht="15.75" customHeight="1" s="157">
      <c r="A269" s="4" t="n"/>
    </row>
    <row r="270" ht="15.75" customHeight="1" s="157">
      <c r="A270" s="4" t="n"/>
    </row>
    <row r="271" ht="15.75" customHeight="1" s="157">
      <c r="A271" s="4" t="n"/>
    </row>
    <row r="272" ht="15.75" customHeight="1" s="157">
      <c r="A272" s="4" t="n"/>
    </row>
    <row r="273" ht="15.75" customHeight="1" s="157">
      <c r="A273" s="4" t="n"/>
    </row>
    <row r="274" ht="15.75" customHeight="1" s="157">
      <c r="A274" s="4" t="n"/>
    </row>
    <row r="275" ht="15.75" customHeight="1" s="157">
      <c r="A275" s="4" t="n"/>
    </row>
    <row r="276" ht="15.75" customHeight="1" s="157">
      <c r="A276" s="4" t="n"/>
    </row>
    <row r="277" ht="15.75" customHeight="1" s="157">
      <c r="A277" s="4" t="n"/>
    </row>
    <row r="278" ht="15.75" customHeight="1" s="157">
      <c r="A278" s="4" t="n"/>
    </row>
    <row r="279" ht="15.75" customHeight="1" s="157">
      <c r="A279" s="4" t="n"/>
    </row>
    <row r="280" ht="15.75" customHeight="1" s="157">
      <c r="A280" s="4" t="n"/>
    </row>
    <row r="281" ht="15.75" customHeight="1" s="157">
      <c r="A281" s="4" t="n"/>
    </row>
    <row r="282" ht="15.75" customHeight="1" s="157">
      <c r="A282" s="4" t="n"/>
    </row>
    <row r="283" ht="15.75" customHeight="1" s="157">
      <c r="A283" s="4" t="n"/>
    </row>
    <row r="284" ht="15.75" customHeight="1" s="157">
      <c r="A284" s="4" t="n"/>
    </row>
    <row r="285" ht="15.75" customHeight="1" s="157">
      <c r="A285" s="4" t="n"/>
    </row>
    <row r="286" ht="15.75" customHeight="1" s="157">
      <c r="A286" s="4" t="n"/>
    </row>
    <row r="287" ht="15.75" customHeight="1" s="157">
      <c r="A287" s="4" t="n"/>
    </row>
    <row r="288" ht="15.75" customHeight="1" s="157">
      <c r="A288" s="4" t="n"/>
    </row>
    <row r="289" ht="15.75" customHeight="1" s="157">
      <c r="A289" s="4" t="n"/>
    </row>
    <row r="290" ht="15.75" customHeight="1" s="157">
      <c r="A290" s="4" t="n"/>
    </row>
    <row r="291" ht="15.75" customHeight="1" s="157">
      <c r="A291" s="4" t="n"/>
    </row>
    <row r="292" ht="15.75" customHeight="1" s="157">
      <c r="A292" s="4" t="n"/>
    </row>
    <row r="293" ht="15.75" customHeight="1" s="157">
      <c r="A293" s="4" t="n"/>
    </row>
    <row r="294" ht="15.75" customHeight="1" s="157">
      <c r="A294" s="4" t="n"/>
    </row>
    <row r="295" ht="15.75" customHeight="1" s="157">
      <c r="A295" s="4" t="n"/>
    </row>
    <row r="296" ht="15.75" customHeight="1" s="157">
      <c r="A296" s="4" t="n"/>
    </row>
    <row r="297" ht="15.75" customHeight="1" s="157">
      <c r="A297" s="4" t="n"/>
    </row>
    <row r="298" ht="15.75" customHeight="1" s="157">
      <c r="A298" s="4" t="n"/>
    </row>
    <row r="299" ht="15.75" customHeight="1" s="157">
      <c r="A299" s="4" t="n"/>
    </row>
    <row r="300" ht="15.75" customHeight="1" s="157">
      <c r="A300" s="4" t="n"/>
    </row>
    <row r="301" ht="15.75" customHeight="1" s="157">
      <c r="A301" s="4" t="n"/>
    </row>
    <row r="302" ht="15.75" customHeight="1" s="157">
      <c r="A302" s="4" t="n"/>
    </row>
    <row r="303" ht="15.75" customHeight="1" s="157">
      <c r="A303" s="4" t="n"/>
    </row>
    <row r="304" ht="15.75" customHeight="1" s="157">
      <c r="A304" s="4" t="n"/>
    </row>
    <row r="305" ht="15.75" customHeight="1" s="157">
      <c r="A305" s="4" t="n"/>
    </row>
    <row r="306" ht="15.75" customHeight="1" s="157">
      <c r="A306" s="4" t="n"/>
    </row>
    <row r="307" ht="15.75" customHeight="1" s="157">
      <c r="A307" s="4" t="n"/>
    </row>
    <row r="308" ht="15.75" customHeight="1" s="157">
      <c r="A308" s="4" t="n"/>
    </row>
    <row r="309" ht="15.75" customHeight="1" s="157">
      <c r="A309" s="4" t="n"/>
    </row>
    <row r="310" ht="15.75" customHeight="1" s="157">
      <c r="A310" s="4" t="n"/>
    </row>
    <row r="311" ht="15.75" customHeight="1" s="157">
      <c r="A311" s="4" t="n"/>
    </row>
    <row r="312" ht="15.75" customHeight="1" s="157">
      <c r="A312" s="4" t="n"/>
    </row>
    <row r="313" ht="15.75" customHeight="1" s="157">
      <c r="A313" s="4" t="n"/>
    </row>
    <row r="314" ht="15.75" customHeight="1" s="157">
      <c r="A314" s="4" t="n"/>
    </row>
    <row r="315" ht="15.75" customHeight="1" s="157">
      <c r="A315" s="4" t="n"/>
    </row>
    <row r="316" ht="15.75" customHeight="1" s="157">
      <c r="A316" s="4" t="n"/>
    </row>
    <row r="317" ht="15.75" customHeight="1" s="157">
      <c r="A317" s="4" t="n"/>
    </row>
    <row r="318" ht="15.75" customHeight="1" s="157">
      <c r="A318" s="4" t="n"/>
    </row>
    <row r="319" ht="15.75" customHeight="1" s="157">
      <c r="A319" s="4" t="n"/>
    </row>
    <row r="320" ht="15.75" customHeight="1" s="157">
      <c r="A320" s="4" t="n"/>
    </row>
    <row r="321" ht="15.75" customHeight="1" s="157">
      <c r="A321" s="4" t="n"/>
    </row>
    <row r="322" ht="15.75" customHeight="1" s="157">
      <c r="A322" s="4" t="n"/>
    </row>
    <row r="323" ht="15.75" customHeight="1" s="157">
      <c r="A323" s="4" t="n"/>
    </row>
    <row r="324" ht="15.75" customHeight="1" s="157">
      <c r="A324" s="4" t="n"/>
    </row>
    <row r="325" ht="15.75" customHeight="1" s="157">
      <c r="A325" s="4" t="n"/>
    </row>
    <row r="326" ht="15.75" customHeight="1" s="157">
      <c r="A326" s="4" t="n"/>
    </row>
    <row r="327" ht="15.75" customHeight="1" s="157">
      <c r="A327" s="4" t="n"/>
    </row>
    <row r="328" ht="15.75" customHeight="1" s="157">
      <c r="A328" s="4" t="n"/>
    </row>
    <row r="329" ht="15.75" customHeight="1" s="157">
      <c r="A329" s="4" t="n"/>
    </row>
    <row r="330" ht="15.75" customHeight="1" s="157">
      <c r="A330" s="4" t="n"/>
    </row>
    <row r="331" ht="15.75" customHeight="1" s="157">
      <c r="A331" s="4" t="n"/>
    </row>
    <row r="332" ht="15.75" customHeight="1" s="157">
      <c r="A332" s="4" t="n"/>
    </row>
    <row r="333" ht="15.75" customHeight="1" s="157">
      <c r="A333" s="4" t="n"/>
    </row>
    <row r="334" ht="15.75" customHeight="1" s="157">
      <c r="A334" s="4" t="n"/>
    </row>
    <row r="335" ht="15.75" customHeight="1" s="157">
      <c r="A335" s="4" t="n"/>
    </row>
    <row r="336" ht="15.75" customHeight="1" s="157">
      <c r="A336" s="4" t="n"/>
    </row>
    <row r="337" ht="15.75" customHeight="1" s="157">
      <c r="A337" s="4" t="n"/>
    </row>
    <row r="338" ht="15.75" customHeight="1" s="157">
      <c r="A338" s="4" t="n"/>
    </row>
    <row r="339" ht="15.75" customHeight="1" s="157">
      <c r="A339" s="4" t="n"/>
    </row>
    <row r="340" ht="15.75" customHeight="1" s="157">
      <c r="A340" s="4" t="n"/>
    </row>
    <row r="341" ht="15.75" customHeight="1" s="157">
      <c r="A341" s="4" t="n"/>
    </row>
    <row r="342" ht="15.75" customHeight="1" s="157">
      <c r="A342" s="4" t="n"/>
    </row>
    <row r="343" ht="15.75" customHeight="1" s="157">
      <c r="A343" s="4" t="n"/>
    </row>
    <row r="344" ht="15.75" customHeight="1" s="157">
      <c r="A344" s="4" t="n"/>
    </row>
    <row r="345" ht="15.75" customHeight="1" s="157">
      <c r="A345" s="4" t="n"/>
    </row>
    <row r="346" ht="15.75" customHeight="1" s="157">
      <c r="A346" s="4" t="n"/>
    </row>
    <row r="347" ht="15.75" customHeight="1" s="157">
      <c r="A347" s="4" t="n"/>
    </row>
    <row r="348" ht="15.75" customHeight="1" s="157">
      <c r="A348" s="4" t="n"/>
    </row>
    <row r="349" ht="15.75" customHeight="1" s="157">
      <c r="A349" s="4" t="n"/>
    </row>
    <row r="350" ht="15.75" customHeight="1" s="157">
      <c r="A350" s="4" t="n"/>
    </row>
    <row r="351" ht="15.75" customHeight="1" s="157">
      <c r="A351" s="4" t="n"/>
    </row>
    <row r="352" ht="15.75" customHeight="1" s="157">
      <c r="A352" s="4" t="n"/>
    </row>
    <row r="353" ht="15.75" customHeight="1" s="157">
      <c r="A353" s="4" t="n"/>
    </row>
    <row r="354" ht="15.75" customHeight="1" s="157">
      <c r="A354" s="4" t="n"/>
    </row>
    <row r="355" ht="15.75" customHeight="1" s="157">
      <c r="A355" s="4" t="n"/>
    </row>
    <row r="356" ht="15.75" customHeight="1" s="157">
      <c r="A356" s="4" t="n"/>
    </row>
    <row r="357" ht="15.75" customHeight="1" s="157">
      <c r="A357" s="4" t="n"/>
    </row>
    <row r="358" ht="15.75" customHeight="1" s="157">
      <c r="A358" s="4" t="n"/>
    </row>
    <row r="359" ht="15.75" customHeight="1" s="157">
      <c r="A359" s="4" t="n"/>
    </row>
    <row r="360" ht="15.75" customHeight="1" s="157">
      <c r="A360" s="4" t="n"/>
    </row>
    <row r="361" ht="15.75" customHeight="1" s="157">
      <c r="A361" s="4" t="n"/>
    </row>
    <row r="362" ht="15.75" customHeight="1" s="157">
      <c r="A362" s="4" t="n"/>
    </row>
    <row r="363" ht="15.75" customHeight="1" s="157">
      <c r="A363" s="4" t="n"/>
    </row>
    <row r="364" ht="15.75" customHeight="1" s="157">
      <c r="A364" s="4" t="n"/>
    </row>
    <row r="365" ht="15.75" customHeight="1" s="157">
      <c r="A365" s="4" t="n"/>
    </row>
    <row r="366" ht="15.75" customHeight="1" s="157">
      <c r="A366" s="4" t="n"/>
    </row>
    <row r="367" ht="15.75" customHeight="1" s="157">
      <c r="A367" s="4" t="n"/>
    </row>
    <row r="368" ht="15.75" customHeight="1" s="157">
      <c r="A368" s="4" t="n"/>
    </row>
    <row r="369" ht="15.75" customHeight="1" s="157">
      <c r="A369" s="4" t="n"/>
    </row>
    <row r="370" ht="15.75" customHeight="1" s="157">
      <c r="A370" s="4" t="n"/>
    </row>
    <row r="371" ht="15.75" customHeight="1" s="157">
      <c r="A371" s="4" t="n"/>
    </row>
    <row r="372" ht="15.75" customHeight="1" s="157">
      <c r="A372" s="4" t="n"/>
    </row>
    <row r="373" ht="15.75" customHeight="1" s="157">
      <c r="A373" s="4" t="n"/>
    </row>
    <row r="374" ht="15.75" customHeight="1" s="157">
      <c r="A374" s="4" t="n"/>
    </row>
    <row r="375" ht="15.75" customHeight="1" s="157">
      <c r="A375" s="4" t="n"/>
    </row>
    <row r="376" ht="15.75" customHeight="1" s="157">
      <c r="A376" s="4" t="n"/>
    </row>
    <row r="377" ht="15.75" customHeight="1" s="157">
      <c r="A377" s="4" t="n"/>
    </row>
    <row r="378" ht="15.75" customHeight="1" s="157">
      <c r="A378" s="4" t="n"/>
    </row>
    <row r="379" ht="15.75" customHeight="1" s="157">
      <c r="A379" s="4" t="n"/>
    </row>
    <row r="380" ht="15.75" customHeight="1" s="157">
      <c r="A380" s="4" t="n"/>
    </row>
    <row r="381" ht="15.75" customHeight="1" s="157">
      <c r="A381" s="4" t="n"/>
    </row>
    <row r="382" ht="15.75" customHeight="1" s="157">
      <c r="A382" s="4" t="n"/>
    </row>
    <row r="383" ht="15.75" customHeight="1" s="157">
      <c r="A383" s="4" t="n"/>
    </row>
    <row r="384" ht="15.75" customHeight="1" s="157">
      <c r="A384" s="4" t="n"/>
    </row>
    <row r="385" ht="15.75" customHeight="1" s="157">
      <c r="A385" s="4" t="n"/>
    </row>
    <row r="386" ht="15.75" customHeight="1" s="157">
      <c r="A386" s="4" t="n"/>
    </row>
    <row r="387" ht="15.75" customHeight="1" s="157">
      <c r="A387" s="4" t="n"/>
    </row>
    <row r="388" ht="15.75" customHeight="1" s="157">
      <c r="A388" s="4" t="n"/>
    </row>
    <row r="389" ht="15.75" customHeight="1" s="157">
      <c r="A389" s="4" t="n"/>
    </row>
    <row r="390" ht="15.75" customHeight="1" s="157">
      <c r="A390" s="4" t="n"/>
    </row>
    <row r="391" ht="15.75" customHeight="1" s="157">
      <c r="A391" s="4" t="n"/>
    </row>
    <row r="392" ht="15.75" customHeight="1" s="157">
      <c r="A392" s="4" t="n"/>
    </row>
    <row r="393" ht="15.75" customHeight="1" s="157">
      <c r="A393" s="4" t="n"/>
    </row>
    <row r="394" ht="15.75" customHeight="1" s="157">
      <c r="A394" s="4" t="n"/>
    </row>
    <row r="395" ht="15.75" customHeight="1" s="157">
      <c r="A395" s="4" t="n"/>
    </row>
    <row r="396" ht="15.75" customHeight="1" s="157">
      <c r="A396" s="4" t="n"/>
    </row>
    <row r="397" ht="15.75" customHeight="1" s="157">
      <c r="A397" s="4" t="n"/>
    </row>
    <row r="398" ht="15.75" customHeight="1" s="157">
      <c r="A398" s="4" t="n"/>
    </row>
    <row r="399" ht="15.75" customHeight="1" s="157">
      <c r="A399" s="4" t="n"/>
    </row>
    <row r="400" ht="15.75" customHeight="1" s="157">
      <c r="A400" s="4" t="n"/>
    </row>
    <row r="401" ht="15.75" customHeight="1" s="157">
      <c r="A401" s="4" t="n"/>
    </row>
    <row r="402" ht="15.75" customHeight="1" s="157">
      <c r="A402" s="4" t="n"/>
    </row>
    <row r="403" ht="15.75" customHeight="1" s="157">
      <c r="A403" s="4" t="n"/>
    </row>
    <row r="404" ht="15.75" customHeight="1" s="157">
      <c r="A404" s="4" t="n"/>
    </row>
    <row r="405" ht="15.75" customHeight="1" s="157">
      <c r="A405" s="4" t="n"/>
    </row>
    <row r="406" ht="15.75" customHeight="1" s="157">
      <c r="A406" s="4" t="n"/>
    </row>
    <row r="407" ht="15.75" customHeight="1" s="157">
      <c r="A407" s="4" t="n"/>
    </row>
    <row r="408" ht="15.75" customHeight="1" s="157">
      <c r="A408" s="4" t="n"/>
    </row>
    <row r="409" ht="15.75" customHeight="1" s="157">
      <c r="A409" s="4" t="n"/>
    </row>
    <row r="410" ht="15.75" customHeight="1" s="157">
      <c r="A410" s="4" t="n"/>
    </row>
    <row r="411" ht="15.75" customHeight="1" s="157">
      <c r="A411" s="4" t="n"/>
    </row>
    <row r="412" ht="15.75" customHeight="1" s="157">
      <c r="A412" s="4" t="n"/>
    </row>
    <row r="413" ht="15.75" customHeight="1" s="157">
      <c r="A413" s="4" t="n"/>
    </row>
    <row r="414" ht="15.75" customHeight="1" s="157">
      <c r="A414" s="4" t="n"/>
    </row>
    <row r="415" ht="15.75" customHeight="1" s="157">
      <c r="A415" s="4" t="n"/>
    </row>
    <row r="416" ht="15.75" customHeight="1" s="157">
      <c r="A416" s="4" t="n"/>
    </row>
    <row r="417" ht="15.75" customHeight="1" s="157">
      <c r="A417" s="4" t="n"/>
    </row>
    <row r="418" ht="15.75" customHeight="1" s="157">
      <c r="A418" s="4" t="n"/>
    </row>
    <row r="419" ht="15.75" customHeight="1" s="157">
      <c r="A419" s="4" t="n"/>
    </row>
    <row r="420" ht="15.75" customHeight="1" s="157">
      <c r="A420" s="4" t="n"/>
    </row>
    <row r="421" ht="15.75" customHeight="1" s="157">
      <c r="A421" s="4" t="n"/>
    </row>
    <row r="422" ht="15.75" customHeight="1" s="157">
      <c r="A422" s="4" t="n"/>
    </row>
    <row r="423" ht="15.75" customHeight="1" s="157">
      <c r="A423" s="4" t="n"/>
    </row>
    <row r="424" ht="15.75" customHeight="1" s="157">
      <c r="A424" s="4" t="n"/>
    </row>
    <row r="425" ht="15.75" customHeight="1" s="157">
      <c r="A425" s="4" t="n"/>
    </row>
    <row r="426" ht="15.75" customHeight="1" s="157">
      <c r="A426" s="4" t="n"/>
    </row>
    <row r="427" ht="15.75" customHeight="1" s="157">
      <c r="A427" s="4" t="n"/>
    </row>
    <row r="428" ht="15.75" customHeight="1" s="157">
      <c r="A428" s="4" t="n"/>
    </row>
    <row r="429" ht="15.75" customHeight="1" s="157">
      <c r="A429" s="4" t="n"/>
    </row>
    <row r="430" ht="15.75" customHeight="1" s="157">
      <c r="A430" s="4" t="n"/>
    </row>
    <row r="431" ht="15.75" customHeight="1" s="157">
      <c r="A431" s="4" t="n"/>
    </row>
    <row r="432" ht="15.75" customHeight="1" s="157">
      <c r="A432" s="4" t="n"/>
    </row>
    <row r="433" ht="15.75" customHeight="1" s="157">
      <c r="A433" s="4" t="n"/>
    </row>
    <row r="434" ht="15.75" customHeight="1" s="157">
      <c r="A434" s="4" t="n"/>
    </row>
    <row r="435" ht="15.75" customHeight="1" s="157">
      <c r="A435" s="4" t="n"/>
    </row>
    <row r="436" ht="15.75" customHeight="1" s="157">
      <c r="A436" s="4" t="n"/>
    </row>
    <row r="437" ht="15.75" customHeight="1" s="157">
      <c r="A437" s="4" t="n"/>
    </row>
    <row r="438" ht="15.75" customHeight="1" s="157">
      <c r="A438" s="4" t="n"/>
    </row>
    <row r="439" ht="15.75" customHeight="1" s="157">
      <c r="A439" s="4" t="n"/>
    </row>
    <row r="440" ht="15.75" customHeight="1" s="157">
      <c r="A440" s="4" t="n"/>
    </row>
    <row r="441" ht="15.75" customHeight="1" s="157">
      <c r="A441" s="4" t="n"/>
    </row>
    <row r="442" ht="15.75" customHeight="1" s="157">
      <c r="A442" s="4" t="n"/>
    </row>
    <row r="443" ht="15.75" customHeight="1" s="157">
      <c r="A443" s="4" t="n"/>
    </row>
    <row r="444" ht="15.75" customHeight="1" s="157">
      <c r="A444" s="4" t="n"/>
    </row>
    <row r="445" ht="15.75" customHeight="1" s="157">
      <c r="A445" s="4" t="n"/>
    </row>
    <row r="446" ht="15.75" customHeight="1" s="157">
      <c r="A446" s="4" t="n"/>
    </row>
    <row r="447" ht="15.75" customHeight="1" s="157">
      <c r="A447" s="4" t="n"/>
    </row>
    <row r="448" ht="15.75" customHeight="1" s="157">
      <c r="A448" s="4" t="n"/>
    </row>
    <row r="449" ht="15.75" customHeight="1" s="157">
      <c r="A449" s="4" t="n"/>
    </row>
    <row r="450" ht="15.75" customHeight="1" s="157">
      <c r="A450" s="4" t="n"/>
    </row>
    <row r="451" ht="15.75" customHeight="1" s="157">
      <c r="A451" s="4" t="n"/>
    </row>
    <row r="452" ht="15.75" customHeight="1" s="157">
      <c r="A452" s="4" t="n"/>
    </row>
    <row r="453" ht="15.75" customHeight="1" s="157">
      <c r="A453" s="4" t="n"/>
    </row>
    <row r="454" ht="15.75" customHeight="1" s="157">
      <c r="A454" s="4" t="n"/>
    </row>
    <row r="455" ht="15.75" customHeight="1" s="157">
      <c r="A455" s="4" t="n"/>
    </row>
    <row r="456" ht="15.75" customHeight="1" s="157">
      <c r="A456" s="4" t="n"/>
    </row>
    <row r="457" ht="15.75" customHeight="1" s="157">
      <c r="A457" s="4" t="n"/>
    </row>
    <row r="458" ht="15.75" customHeight="1" s="157">
      <c r="A458" s="4" t="n"/>
    </row>
    <row r="459" ht="15.75" customHeight="1" s="157">
      <c r="A459" s="4" t="n"/>
    </row>
    <row r="460" ht="15.75" customHeight="1" s="157">
      <c r="A460" s="4" t="n"/>
    </row>
    <row r="461" ht="15.75" customHeight="1" s="157">
      <c r="A461" s="4" t="n"/>
    </row>
    <row r="462" ht="15.75" customHeight="1" s="157">
      <c r="A462" s="4" t="n"/>
    </row>
    <row r="463" ht="15.75" customHeight="1" s="157">
      <c r="A463" s="4" t="n"/>
    </row>
    <row r="464" ht="15.75" customHeight="1" s="157">
      <c r="A464" s="4" t="n"/>
    </row>
    <row r="465" ht="15.75" customHeight="1" s="157">
      <c r="A465" s="4" t="n"/>
    </row>
    <row r="466" ht="15.75" customHeight="1" s="157">
      <c r="A466" s="4" t="n"/>
    </row>
    <row r="467" ht="15.75" customHeight="1" s="157">
      <c r="A467" s="4" t="n"/>
    </row>
    <row r="468" ht="15.75" customHeight="1" s="157">
      <c r="A468" s="4" t="n"/>
    </row>
    <row r="469" ht="15.75" customHeight="1" s="157">
      <c r="A469" s="4" t="n"/>
    </row>
    <row r="470" ht="15.75" customHeight="1" s="157">
      <c r="A470" s="4" t="n"/>
    </row>
    <row r="471" ht="15.75" customHeight="1" s="157">
      <c r="A471" s="4" t="n"/>
    </row>
    <row r="472" ht="15.75" customHeight="1" s="157">
      <c r="A472" s="4" t="n"/>
    </row>
    <row r="473" ht="15.75" customHeight="1" s="157">
      <c r="A473" s="4" t="n"/>
    </row>
    <row r="474" ht="15.75" customHeight="1" s="157">
      <c r="A474" s="4" t="n"/>
    </row>
    <row r="475" ht="15.75" customHeight="1" s="157">
      <c r="A475" s="4" t="n"/>
    </row>
    <row r="476" ht="15.75" customHeight="1" s="157">
      <c r="A476" s="4" t="n"/>
    </row>
    <row r="477" ht="15.75" customHeight="1" s="157">
      <c r="A477" s="4" t="n"/>
    </row>
    <row r="478" ht="15.75" customHeight="1" s="157">
      <c r="A478" s="4" t="n"/>
    </row>
    <row r="479" ht="15.75" customHeight="1" s="157">
      <c r="A479" s="4" t="n"/>
    </row>
    <row r="480" ht="15.75" customHeight="1" s="157">
      <c r="A480" s="4" t="n"/>
    </row>
    <row r="481" ht="15.75" customHeight="1" s="157">
      <c r="A481" s="4" t="n"/>
    </row>
    <row r="482" ht="15.75" customHeight="1" s="157">
      <c r="A482" s="4" t="n"/>
    </row>
    <row r="483" ht="15.75" customHeight="1" s="157">
      <c r="A483" s="4" t="n"/>
    </row>
    <row r="484" ht="15.75" customHeight="1" s="157">
      <c r="A484" s="4" t="n"/>
    </row>
    <row r="485" ht="15.75" customHeight="1" s="157">
      <c r="A485" s="4" t="n"/>
    </row>
    <row r="486" ht="15.75" customHeight="1" s="157">
      <c r="A486" s="4" t="n"/>
    </row>
    <row r="487" ht="15.75" customHeight="1" s="157">
      <c r="A487" s="4" t="n"/>
    </row>
    <row r="488" ht="15.75" customHeight="1" s="157">
      <c r="A488" s="4" t="n"/>
    </row>
    <row r="489" ht="15.75" customHeight="1" s="157">
      <c r="A489" s="4" t="n"/>
    </row>
    <row r="490" ht="15.75" customHeight="1" s="157">
      <c r="A490" s="4" t="n"/>
    </row>
    <row r="491" ht="15.75" customHeight="1" s="157">
      <c r="A491" s="4" t="n"/>
    </row>
    <row r="492" ht="15.75" customHeight="1" s="157">
      <c r="A492" s="4" t="n"/>
    </row>
    <row r="493" ht="15.75" customHeight="1" s="157">
      <c r="A493" s="4" t="n"/>
    </row>
    <row r="494" ht="15.75" customHeight="1" s="157">
      <c r="A494" s="4" t="n"/>
    </row>
    <row r="495" ht="15.75" customHeight="1" s="157">
      <c r="A495" s="4" t="n"/>
    </row>
    <row r="496" ht="15.75" customHeight="1" s="157">
      <c r="A496" s="4" t="n"/>
    </row>
    <row r="497" ht="15.75" customHeight="1" s="157">
      <c r="A497" s="4" t="n"/>
    </row>
    <row r="498" ht="15.75" customHeight="1" s="157">
      <c r="A498" s="4" t="n"/>
    </row>
    <row r="499" ht="15.75" customHeight="1" s="157">
      <c r="A499" s="4" t="n"/>
    </row>
    <row r="500" ht="15.75" customHeight="1" s="157">
      <c r="A500" s="4" t="n"/>
    </row>
    <row r="501" ht="15.75" customHeight="1" s="157">
      <c r="A501" s="4" t="n"/>
    </row>
    <row r="502" ht="15.75" customHeight="1" s="157">
      <c r="A502" s="4" t="n"/>
    </row>
    <row r="503" ht="15.75" customHeight="1" s="157">
      <c r="A503" s="4" t="n"/>
    </row>
    <row r="504" ht="15.75" customHeight="1" s="157">
      <c r="A504" s="4" t="n"/>
    </row>
    <row r="505" ht="15.75" customHeight="1" s="157">
      <c r="A505" s="4" t="n"/>
    </row>
    <row r="506" ht="15.75" customHeight="1" s="157">
      <c r="A506" s="4" t="n"/>
    </row>
    <row r="507" ht="15.75" customHeight="1" s="157">
      <c r="A507" s="4" t="n"/>
    </row>
    <row r="508" ht="15.75" customHeight="1" s="157">
      <c r="A508" s="4" t="n"/>
    </row>
    <row r="509" ht="15.75" customHeight="1" s="157">
      <c r="A509" s="4" t="n"/>
    </row>
    <row r="510" ht="15.75" customHeight="1" s="157">
      <c r="A510" s="4" t="n"/>
    </row>
    <row r="511" ht="15.75" customHeight="1" s="157">
      <c r="A511" s="4" t="n"/>
    </row>
    <row r="512" ht="15.75" customHeight="1" s="157">
      <c r="A512" s="4" t="n"/>
    </row>
    <row r="513" ht="15.75" customHeight="1" s="157">
      <c r="A513" s="4" t="n"/>
    </row>
    <row r="514" ht="15.75" customHeight="1" s="157">
      <c r="A514" s="4" t="n"/>
    </row>
    <row r="515" ht="15.75" customHeight="1" s="157">
      <c r="A515" s="4" t="n"/>
    </row>
    <row r="516" ht="15.75" customHeight="1" s="157">
      <c r="A516" s="4" t="n"/>
    </row>
    <row r="517" ht="15.75" customHeight="1" s="157">
      <c r="A517" s="4" t="n"/>
    </row>
    <row r="518" ht="15.75" customHeight="1" s="157">
      <c r="A518" s="4" t="n"/>
    </row>
    <row r="519" ht="15.75" customHeight="1" s="157">
      <c r="A519" s="4" t="n"/>
    </row>
    <row r="520" ht="15.75" customHeight="1" s="157">
      <c r="A520" s="4" t="n"/>
    </row>
    <row r="521" ht="15.75" customHeight="1" s="157">
      <c r="A521" s="4" t="n"/>
    </row>
    <row r="522" ht="15.75" customHeight="1" s="157">
      <c r="A522" s="4" t="n"/>
    </row>
    <row r="523" ht="15.75" customHeight="1" s="157">
      <c r="A523" s="4" t="n"/>
    </row>
    <row r="524" ht="15.75" customHeight="1" s="157">
      <c r="A524" s="4" t="n"/>
    </row>
    <row r="525" ht="15.75" customHeight="1" s="157">
      <c r="A525" s="4" t="n"/>
    </row>
    <row r="526" ht="15.75" customHeight="1" s="157">
      <c r="A526" s="4" t="n"/>
    </row>
    <row r="527" ht="15.75" customHeight="1" s="157">
      <c r="A527" s="4" t="n"/>
    </row>
    <row r="528" ht="15.75" customHeight="1" s="157">
      <c r="A528" s="4" t="n"/>
    </row>
    <row r="529" ht="15.75" customHeight="1" s="157">
      <c r="A529" s="4" t="n"/>
    </row>
    <row r="530" ht="15.75" customHeight="1" s="157">
      <c r="A530" s="4" t="n"/>
    </row>
    <row r="531" ht="15.75" customHeight="1" s="157">
      <c r="A531" s="4" t="n"/>
    </row>
    <row r="532" ht="15.75" customHeight="1" s="157">
      <c r="A532" s="4" t="n"/>
    </row>
    <row r="533" ht="15.75" customHeight="1" s="157">
      <c r="A533" s="4" t="n"/>
    </row>
    <row r="534" ht="15.75" customHeight="1" s="157">
      <c r="A534" s="4" t="n"/>
    </row>
    <row r="535" ht="15.75" customHeight="1" s="157">
      <c r="A535" s="4" t="n"/>
    </row>
    <row r="536" ht="15.75" customHeight="1" s="157">
      <c r="A536" s="4" t="n"/>
    </row>
    <row r="537" ht="15.75" customHeight="1" s="157">
      <c r="A537" s="4" t="n"/>
    </row>
    <row r="538" ht="15.75" customHeight="1" s="157">
      <c r="A538" s="4" t="n"/>
    </row>
    <row r="539" ht="15.75" customHeight="1" s="157">
      <c r="A539" s="4" t="n"/>
    </row>
    <row r="540" ht="15.75" customHeight="1" s="157">
      <c r="A540" s="4" t="n"/>
    </row>
    <row r="541" ht="15.75" customHeight="1" s="157">
      <c r="A541" s="4" t="n"/>
    </row>
    <row r="542" ht="15.75" customHeight="1" s="157">
      <c r="A542" s="4" t="n"/>
    </row>
    <row r="543" ht="15.75" customHeight="1" s="157">
      <c r="A543" s="4" t="n"/>
    </row>
    <row r="544" ht="15.75" customHeight="1" s="157">
      <c r="A544" s="4" t="n"/>
    </row>
    <row r="545" ht="15.75" customHeight="1" s="157">
      <c r="A545" s="4" t="n"/>
    </row>
    <row r="546" ht="15.75" customHeight="1" s="157">
      <c r="A546" s="4" t="n"/>
    </row>
    <row r="547" ht="15.75" customHeight="1" s="157">
      <c r="A547" s="4" t="n"/>
    </row>
    <row r="548" ht="15.75" customHeight="1" s="157">
      <c r="A548" s="4" t="n"/>
    </row>
    <row r="549" ht="15.75" customHeight="1" s="157">
      <c r="A549" s="4" t="n"/>
    </row>
    <row r="550" ht="15.75" customHeight="1" s="157">
      <c r="A550" s="4" t="n"/>
    </row>
    <row r="551" ht="15.75" customHeight="1" s="157">
      <c r="A551" s="4" t="n"/>
    </row>
    <row r="552" ht="15.75" customHeight="1" s="157">
      <c r="A552" s="4" t="n"/>
    </row>
    <row r="553" ht="15.75" customHeight="1" s="157">
      <c r="A553" s="4" t="n"/>
    </row>
    <row r="554" ht="15.75" customHeight="1" s="157">
      <c r="A554" s="4" t="n"/>
    </row>
    <row r="555" ht="15.75" customHeight="1" s="157">
      <c r="A555" s="4" t="n"/>
    </row>
    <row r="556" ht="15.75" customHeight="1" s="157">
      <c r="A556" s="4" t="n"/>
    </row>
    <row r="557" ht="15.75" customHeight="1" s="157">
      <c r="A557" s="4" t="n"/>
    </row>
    <row r="558" ht="15.75" customHeight="1" s="157">
      <c r="A558" s="4" t="n"/>
    </row>
    <row r="559" ht="15.75" customHeight="1" s="157">
      <c r="A559" s="4" t="n"/>
    </row>
    <row r="560" ht="15.75" customHeight="1" s="157">
      <c r="A560" s="4" t="n"/>
    </row>
    <row r="561" ht="15.75" customHeight="1" s="157">
      <c r="A561" s="4" t="n"/>
    </row>
    <row r="562" ht="15.75" customHeight="1" s="157">
      <c r="A562" s="4" t="n"/>
    </row>
    <row r="563" ht="15.75" customHeight="1" s="157">
      <c r="A563" s="4" t="n"/>
    </row>
    <row r="564" ht="15.75" customHeight="1" s="157">
      <c r="A564" s="4" t="n"/>
    </row>
    <row r="565" ht="15.75" customHeight="1" s="157">
      <c r="A565" s="4" t="n"/>
    </row>
    <row r="566" ht="15.75" customHeight="1" s="157">
      <c r="A566" s="4" t="n"/>
    </row>
    <row r="567" ht="15.75" customHeight="1" s="157">
      <c r="A567" s="4" t="n"/>
    </row>
    <row r="568" ht="15.75" customHeight="1" s="157">
      <c r="A568" s="4" t="n"/>
    </row>
    <row r="569" ht="15.75" customHeight="1" s="157">
      <c r="A569" s="4" t="n"/>
    </row>
    <row r="570" ht="15.75" customHeight="1" s="157">
      <c r="A570" s="4" t="n"/>
    </row>
    <row r="571" ht="15.75" customHeight="1" s="157">
      <c r="A571" s="4" t="n"/>
    </row>
    <row r="572" ht="15.75" customHeight="1" s="157">
      <c r="A572" s="4" t="n"/>
    </row>
    <row r="573" ht="15.75" customHeight="1" s="157">
      <c r="A573" s="4" t="n"/>
    </row>
    <row r="574" ht="15.75" customHeight="1" s="157">
      <c r="A574" s="4" t="n"/>
    </row>
    <row r="575" ht="15.75" customHeight="1" s="157">
      <c r="A575" s="4" t="n"/>
    </row>
    <row r="576" ht="15.75" customHeight="1" s="157">
      <c r="A576" s="4" t="n"/>
    </row>
    <row r="577" ht="15.75" customHeight="1" s="157">
      <c r="A577" s="4" t="n"/>
    </row>
    <row r="578" ht="15.75" customHeight="1" s="157">
      <c r="A578" s="4" t="n"/>
    </row>
    <row r="579" ht="15.75" customHeight="1" s="157">
      <c r="A579" s="4" t="n"/>
    </row>
    <row r="580" ht="15.75" customHeight="1" s="157">
      <c r="A580" s="4" t="n"/>
    </row>
    <row r="581" ht="15.75" customHeight="1" s="157">
      <c r="A581" s="4" t="n"/>
    </row>
    <row r="582" ht="15.75" customHeight="1" s="157">
      <c r="A582" s="4" t="n"/>
    </row>
    <row r="583" ht="15.75" customHeight="1" s="157">
      <c r="A583" s="4" t="n"/>
    </row>
    <row r="584" ht="15.75" customHeight="1" s="157">
      <c r="A584" s="4" t="n"/>
    </row>
    <row r="585" ht="15.75" customHeight="1" s="157">
      <c r="A585" s="4" t="n"/>
    </row>
    <row r="586" ht="15.75" customHeight="1" s="157">
      <c r="A586" s="4" t="n"/>
    </row>
    <row r="587" ht="15.75" customHeight="1" s="157">
      <c r="A587" s="4" t="n"/>
    </row>
    <row r="588" ht="15.75" customHeight="1" s="157">
      <c r="A588" s="4" t="n"/>
    </row>
    <row r="589" ht="15.75" customHeight="1" s="157">
      <c r="A589" s="4" t="n"/>
    </row>
    <row r="590" ht="15.75" customHeight="1" s="157">
      <c r="A590" s="4" t="n"/>
    </row>
    <row r="591" ht="15.75" customHeight="1" s="157">
      <c r="A591" s="4" t="n"/>
    </row>
    <row r="592" ht="15.75" customHeight="1" s="157">
      <c r="A592" s="4" t="n"/>
    </row>
    <row r="593" ht="15.75" customHeight="1" s="157">
      <c r="A593" s="4" t="n"/>
    </row>
    <row r="594" ht="15.75" customHeight="1" s="157">
      <c r="A594" s="4" t="n"/>
    </row>
    <row r="595" ht="15.75" customHeight="1" s="157">
      <c r="A595" s="4" t="n"/>
    </row>
    <row r="596" ht="15.75" customHeight="1" s="157">
      <c r="A596" s="4" t="n"/>
    </row>
    <row r="597" ht="15.75" customHeight="1" s="157">
      <c r="A597" s="4" t="n"/>
    </row>
    <row r="598" ht="15.75" customHeight="1" s="157">
      <c r="A598" s="4" t="n"/>
    </row>
    <row r="599" ht="15.75" customHeight="1" s="157">
      <c r="A599" s="4" t="n"/>
    </row>
    <row r="600" ht="15.75" customHeight="1" s="157">
      <c r="A600" s="4" t="n"/>
    </row>
    <row r="601" ht="15.75" customHeight="1" s="157">
      <c r="A601" s="4" t="n"/>
    </row>
    <row r="602" ht="15.75" customHeight="1" s="157">
      <c r="A602" s="4" t="n"/>
    </row>
    <row r="603" ht="15.75" customHeight="1" s="157">
      <c r="A603" s="4" t="n"/>
    </row>
    <row r="604" ht="15.75" customHeight="1" s="157">
      <c r="A604" s="4" t="n"/>
    </row>
    <row r="605" ht="15.75" customHeight="1" s="157">
      <c r="A605" s="4" t="n"/>
    </row>
    <row r="606" ht="15.75" customHeight="1" s="157">
      <c r="A606" s="4" t="n"/>
    </row>
    <row r="607" ht="15.75" customHeight="1" s="157">
      <c r="A607" s="4" t="n"/>
    </row>
    <row r="608" ht="15.75" customHeight="1" s="157">
      <c r="A608" s="4" t="n"/>
    </row>
    <row r="609" ht="15.75" customHeight="1" s="157">
      <c r="A609" s="4" t="n"/>
    </row>
    <row r="610" ht="15.75" customHeight="1" s="157">
      <c r="A610" s="4" t="n"/>
    </row>
    <row r="611" ht="15.75" customHeight="1" s="157">
      <c r="A611" s="4" t="n"/>
    </row>
    <row r="612" ht="15.75" customHeight="1" s="157">
      <c r="A612" s="4" t="n"/>
    </row>
    <row r="613" ht="15.75" customHeight="1" s="157">
      <c r="A613" s="4" t="n"/>
    </row>
    <row r="614" ht="15.75" customHeight="1" s="157">
      <c r="A614" s="4" t="n"/>
    </row>
    <row r="615" ht="15.75" customHeight="1" s="157">
      <c r="A615" s="4" t="n"/>
    </row>
    <row r="616" ht="15.75" customHeight="1" s="157">
      <c r="A616" s="4" t="n"/>
    </row>
    <row r="617" ht="15.75" customHeight="1" s="157">
      <c r="A617" s="4" t="n"/>
    </row>
    <row r="618" ht="15.75" customHeight="1" s="157">
      <c r="A618" s="4" t="n"/>
    </row>
    <row r="619" ht="15.75" customHeight="1" s="157">
      <c r="A619" s="4" t="n"/>
    </row>
    <row r="620" ht="15.75" customHeight="1" s="157">
      <c r="A620" s="4" t="n"/>
    </row>
    <row r="621" ht="15.75" customHeight="1" s="157">
      <c r="A621" s="4" t="n"/>
    </row>
    <row r="622" ht="15.75" customHeight="1" s="157">
      <c r="A622" s="4" t="n"/>
    </row>
    <row r="623" ht="15.75" customHeight="1" s="157">
      <c r="A623" s="4" t="n"/>
    </row>
    <row r="624" ht="15.75" customHeight="1" s="157">
      <c r="A624" s="4" t="n"/>
    </row>
    <row r="625" ht="15.75" customHeight="1" s="157">
      <c r="A625" s="4" t="n"/>
    </row>
    <row r="626" ht="15.75" customHeight="1" s="157">
      <c r="A626" s="4" t="n"/>
    </row>
    <row r="627" ht="15.75" customHeight="1" s="157">
      <c r="A627" s="4" t="n"/>
    </row>
    <row r="628" ht="15.75" customHeight="1" s="157">
      <c r="A628" s="4" t="n"/>
    </row>
    <row r="629" ht="15.75" customHeight="1" s="157">
      <c r="A629" s="4" t="n"/>
    </row>
    <row r="630" ht="15.75" customHeight="1" s="157">
      <c r="A630" s="4" t="n"/>
    </row>
    <row r="631" ht="15.75" customHeight="1" s="157">
      <c r="A631" s="4" t="n"/>
    </row>
    <row r="632" ht="15.75" customHeight="1" s="157">
      <c r="A632" s="4" t="n"/>
    </row>
    <row r="633" ht="15.75" customHeight="1" s="157">
      <c r="A633" s="4" t="n"/>
    </row>
    <row r="634" ht="15.75" customHeight="1" s="157">
      <c r="A634" s="4" t="n"/>
    </row>
    <row r="635" ht="15.75" customHeight="1" s="157">
      <c r="A635" s="4" t="n"/>
    </row>
    <row r="636" ht="15.75" customHeight="1" s="157">
      <c r="A636" s="4" t="n"/>
    </row>
    <row r="637" ht="15.75" customHeight="1" s="157">
      <c r="A637" s="4" t="n"/>
    </row>
    <row r="638" ht="15.75" customHeight="1" s="157">
      <c r="A638" s="4" t="n"/>
    </row>
    <row r="639" ht="15.75" customHeight="1" s="157">
      <c r="A639" s="4" t="n"/>
    </row>
    <row r="640" ht="15.75" customHeight="1" s="157">
      <c r="A640" s="4" t="n"/>
    </row>
    <row r="641" ht="15.75" customHeight="1" s="157">
      <c r="A641" s="4" t="n"/>
    </row>
    <row r="642" ht="15.75" customHeight="1" s="157">
      <c r="A642" s="4" t="n"/>
    </row>
    <row r="643" ht="15.75" customHeight="1" s="157">
      <c r="A643" s="4" t="n"/>
    </row>
    <row r="644" ht="15.75" customHeight="1" s="157">
      <c r="A644" s="4" t="n"/>
    </row>
    <row r="645" ht="15.75" customHeight="1" s="157">
      <c r="A645" s="4" t="n"/>
    </row>
    <row r="646" ht="15.75" customHeight="1" s="157">
      <c r="A646" s="4" t="n"/>
    </row>
    <row r="647" ht="15.75" customHeight="1" s="157">
      <c r="A647" s="4" t="n"/>
    </row>
    <row r="648" ht="15.75" customHeight="1" s="157">
      <c r="A648" s="4" t="n"/>
    </row>
    <row r="649" ht="15.75" customHeight="1" s="157">
      <c r="A649" s="4" t="n"/>
    </row>
    <row r="650" ht="15.75" customHeight="1" s="157">
      <c r="A650" s="4" t="n"/>
    </row>
    <row r="651" ht="15.75" customHeight="1" s="157">
      <c r="A651" s="4" t="n"/>
    </row>
    <row r="652" ht="15.75" customHeight="1" s="157">
      <c r="A652" s="4" t="n"/>
    </row>
    <row r="653" ht="15.75" customHeight="1" s="157">
      <c r="A653" s="4" t="n"/>
    </row>
    <row r="654" ht="15.75" customHeight="1" s="157">
      <c r="A654" s="4" t="n"/>
    </row>
    <row r="655" ht="15.75" customHeight="1" s="157">
      <c r="A655" s="4" t="n"/>
    </row>
    <row r="656" ht="15.75" customHeight="1" s="157">
      <c r="A656" s="4" t="n"/>
    </row>
    <row r="657" ht="15.75" customHeight="1" s="157">
      <c r="A657" s="4" t="n"/>
    </row>
    <row r="658" ht="15.75" customHeight="1" s="157">
      <c r="A658" s="4" t="n"/>
    </row>
    <row r="659" ht="15.75" customHeight="1" s="157">
      <c r="A659" s="4" t="n"/>
    </row>
    <row r="660" ht="15.75" customHeight="1" s="157">
      <c r="A660" s="4" t="n"/>
    </row>
    <row r="661" ht="15.75" customHeight="1" s="157">
      <c r="A661" s="4" t="n"/>
    </row>
    <row r="662" ht="15.75" customHeight="1" s="157">
      <c r="A662" s="4" t="n"/>
    </row>
    <row r="663" ht="15.75" customHeight="1" s="157">
      <c r="A663" s="4" t="n"/>
    </row>
    <row r="664" ht="15.75" customHeight="1" s="157">
      <c r="A664" s="4" t="n"/>
    </row>
    <row r="665" ht="15.75" customHeight="1" s="157">
      <c r="A665" s="4" t="n"/>
    </row>
    <row r="666" ht="15.75" customHeight="1" s="157">
      <c r="A666" s="4" t="n"/>
    </row>
    <row r="667" ht="15.75" customHeight="1" s="157">
      <c r="A667" s="4" t="n"/>
    </row>
    <row r="668" ht="15.75" customHeight="1" s="157">
      <c r="A668" s="4" t="n"/>
    </row>
    <row r="669" ht="15.75" customHeight="1" s="157">
      <c r="A669" s="4" t="n"/>
    </row>
    <row r="670" ht="15.75" customHeight="1" s="157">
      <c r="A670" s="4" t="n"/>
    </row>
    <row r="671" ht="15.75" customHeight="1" s="157">
      <c r="A671" s="4" t="n"/>
    </row>
    <row r="672" ht="15.75" customHeight="1" s="157">
      <c r="A672" s="4" t="n"/>
    </row>
    <row r="673" ht="15.75" customHeight="1" s="157">
      <c r="A673" s="4" t="n"/>
    </row>
    <row r="674" ht="15.75" customHeight="1" s="157">
      <c r="A674" s="4" t="n"/>
    </row>
    <row r="675" ht="15.75" customHeight="1" s="157">
      <c r="A675" s="4" t="n"/>
    </row>
    <row r="676" ht="15.75" customHeight="1" s="157">
      <c r="A676" s="4" t="n"/>
    </row>
    <row r="677" ht="15.75" customHeight="1" s="157">
      <c r="A677" s="4" t="n"/>
    </row>
    <row r="678" ht="15.75" customHeight="1" s="157">
      <c r="A678" s="4" t="n"/>
    </row>
    <row r="679" ht="15.75" customHeight="1" s="157">
      <c r="A679" s="4" t="n"/>
    </row>
    <row r="680" ht="15.75" customHeight="1" s="157">
      <c r="A680" s="4" t="n"/>
    </row>
    <row r="681" ht="15.75" customHeight="1" s="157">
      <c r="A681" s="4" t="n"/>
    </row>
    <row r="682" ht="15.75" customHeight="1" s="157">
      <c r="A682" s="4" t="n"/>
    </row>
    <row r="683" ht="15.75" customHeight="1" s="157">
      <c r="A683" s="4" t="n"/>
    </row>
    <row r="684" ht="15.75" customHeight="1" s="157">
      <c r="A684" s="4" t="n"/>
    </row>
    <row r="685" ht="15.75" customHeight="1" s="157">
      <c r="A685" s="4" t="n"/>
    </row>
    <row r="686" ht="15.75" customHeight="1" s="157">
      <c r="A686" s="4" t="n"/>
    </row>
    <row r="687" ht="15.75" customHeight="1" s="157">
      <c r="A687" s="4" t="n"/>
    </row>
    <row r="688" ht="15.75" customHeight="1" s="157">
      <c r="A688" s="4" t="n"/>
    </row>
    <row r="689" ht="15.75" customHeight="1" s="157">
      <c r="A689" s="4" t="n"/>
    </row>
    <row r="690" ht="15.75" customHeight="1" s="157">
      <c r="A690" s="4" t="n"/>
    </row>
    <row r="691" ht="15.75" customHeight="1" s="157">
      <c r="A691" s="4" t="n"/>
    </row>
    <row r="692" ht="15.75" customHeight="1" s="157">
      <c r="A692" s="4" t="n"/>
    </row>
    <row r="693" ht="15.75" customHeight="1" s="157">
      <c r="A693" s="4" t="n"/>
    </row>
    <row r="694" ht="15.75" customHeight="1" s="157">
      <c r="A694" s="4" t="n"/>
    </row>
    <row r="695" ht="15.75" customHeight="1" s="157">
      <c r="A695" s="4" t="n"/>
    </row>
    <row r="696" ht="15.75" customHeight="1" s="157">
      <c r="A696" s="4" t="n"/>
    </row>
    <row r="697" ht="15.75" customHeight="1" s="157">
      <c r="A697" s="4" t="n"/>
    </row>
    <row r="698" ht="15.75" customHeight="1" s="157">
      <c r="A698" s="4" t="n"/>
    </row>
    <row r="699" ht="15.75" customHeight="1" s="157">
      <c r="A699" s="4" t="n"/>
    </row>
    <row r="700" ht="15.75" customHeight="1" s="157">
      <c r="A700" s="4" t="n"/>
    </row>
    <row r="701" ht="15.75" customHeight="1" s="157">
      <c r="A701" s="4" t="n"/>
    </row>
    <row r="702" ht="15.75" customHeight="1" s="157">
      <c r="A702" s="4" t="n"/>
    </row>
    <row r="703" ht="15.75" customHeight="1" s="157">
      <c r="A703" s="4" t="n"/>
    </row>
    <row r="704" ht="15.75" customHeight="1" s="157">
      <c r="A704" s="4" t="n"/>
    </row>
    <row r="705" ht="15.75" customHeight="1" s="157">
      <c r="A705" s="4" t="n"/>
    </row>
    <row r="706" ht="15.75" customHeight="1" s="157">
      <c r="A706" s="4" t="n"/>
    </row>
    <row r="707" ht="15.75" customHeight="1" s="157">
      <c r="A707" s="4" t="n"/>
    </row>
    <row r="708" ht="15.75" customHeight="1" s="157">
      <c r="A708" s="4" t="n"/>
    </row>
    <row r="709" ht="15.75" customHeight="1" s="157">
      <c r="A709" s="4" t="n"/>
    </row>
    <row r="710" ht="15.75" customHeight="1" s="157">
      <c r="A710" s="4" t="n"/>
    </row>
    <row r="711" ht="15.75" customHeight="1" s="157">
      <c r="A711" s="4" t="n"/>
    </row>
    <row r="712" ht="15.75" customHeight="1" s="157">
      <c r="A712" s="4" t="n"/>
    </row>
    <row r="713" ht="15.75" customHeight="1" s="157">
      <c r="A713" s="4" t="n"/>
    </row>
    <row r="714" ht="15.75" customHeight="1" s="157">
      <c r="A714" s="4" t="n"/>
    </row>
    <row r="715" ht="15.75" customHeight="1" s="157">
      <c r="A715" s="4" t="n"/>
    </row>
    <row r="716" ht="15.75" customHeight="1" s="157">
      <c r="A716" s="4" t="n"/>
    </row>
    <row r="717" ht="15.75" customHeight="1" s="157">
      <c r="A717" s="4" t="n"/>
    </row>
    <row r="718" ht="15.75" customHeight="1" s="157">
      <c r="A718" s="4" t="n"/>
    </row>
    <row r="719" ht="15.75" customHeight="1" s="157">
      <c r="A719" s="4" t="n"/>
    </row>
    <row r="720" ht="15.75" customHeight="1" s="157">
      <c r="A720" s="4" t="n"/>
    </row>
    <row r="721" ht="15.75" customHeight="1" s="157">
      <c r="A721" s="4" t="n"/>
    </row>
    <row r="722" ht="15.75" customHeight="1" s="157">
      <c r="A722" s="4" t="n"/>
    </row>
    <row r="723" ht="15.75" customHeight="1" s="157">
      <c r="A723" s="4" t="n"/>
    </row>
    <row r="724" ht="15.75" customHeight="1" s="157">
      <c r="A724" s="4" t="n"/>
    </row>
    <row r="725" ht="15.75" customHeight="1" s="157">
      <c r="A725" s="4" t="n"/>
    </row>
    <row r="726" ht="15.75" customHeight="1" s="157">
      <c r="A726" s="4" t="n"/>
    </row>
    <row r="727" ht="15.75" customHeight="1" s="157">
      <c r="A727" s="4" t="n"/>
    </row>
    <row r="728" ht="15.75" customHeight="1" s="157">
      <c r="A728" s="4" t="n"/>
    </row>
    <row r="729" ht="15.75" customHeight="1" s="157">
      <c r="A729" s="4" t="n"/>
    </row>
    <row r="730" ht="15.75" customHeight="1" s="157">
      <c r="A730" s="4" t="n"/>
    </row>
    <row r="731" ht="15.75" customHeight="1" s="157">
      <c r="A731" s="4" t="n"/>
    </row>
    <row r="732" ht="15.75" customHeight="1" s="157">
      <c r="A732" s="4" t="n"/>
    </row>
    <row r="733" ht="15.75" customHeight="1" s="157">
      <c r="A733" s="4" t="n"/>
    </row>
    <row r="734" ht="15.75" customHeight="1" s="157">
      <c r="A734" s="4" t="n"/>
    </row>
    <row r="735" ht="15.75" customHeight="1" s="157">
      <c r="A735" s="4" t="n"/>
    </row>
    <row r="736" ht="15.75" customHeight="1" s="157">
      <c r="A736" s="4" t="n"/>
    </row>
    <row r="737" ht="15.75" customHeight="1" s="157">
      <c r="A737" s="4" t="n"/>
    </row>
    <row r="738" ht="15.75" customHeight="1" s="157">
      <c r="A738" s="4" t="n"/>
    </row>
    <row r="739" ht="15.75" customHeight="1" s="157">
      <c r="A739" s="4" t="n"/>
    </row>
    <row r="740" ht="15.75" customHeight="1" s="157">
      <c r="A740" s="4" t="n"/>
    </row>
    <row r="741" ht="15.75" customHeight="1" s="157">
      <c r="A741" s="4" t="n"/>
    </row>
    <row r="742" ht="15.75" customHeight="1" s="157">
      <c r="A742" s="4" t="n"/>
    </row>
    <row r="743" ht="15.75" customHeight="1" s="157">
      <c r="A743" s="4" t="n"/>
    </row>
    <row r="744" ht="15.75" customHeight="1" s="157">
      <c r="A744" s="4" t="n"/>
    </row>
    <row r="745" ht="15.75" customHeight="1" s="157">
      <c r="A745" s="4" t="n"/>
    </row>
    <row r="746" ht="15.75" customHeight="1" s="157">
      <c r="A746" s="4" t="n"/>
    </row>
    <row r="747" ht="15.75" customHeight="1" s="157">
      <c r="A747" s="4" t="n"/>
    </row>
    <row r="748" ht="15.75" customHeight="1" s="157">
      <c r="A748" s="4" t="n"/>
    </row>
    <row r="749" ht="15.75" customHeight="1" s="157">
      <c r="A749" s="4" t="n"/>
    </row>
    <row r="750" ht="15.75" customHeight="1" s="157">
      <c r="A750" s="4" t="n"/>
    </row>
    <row r="751" ht="15.75" customHeight="1" s="157">
      <c r="A751" s="4" t="n"/>
    </row>
    <row r="752" ht="15.75" customHeight="1" s="157">
      <c r="A752" s="4" t="n"/>
    </row>
    <row r="753" ht="15.75" customHeight="1" s="157">
      <c r="A753" s="4" t="n"/>
    </row>
    <row r="754" ht="15.75" customHeight="1" s="157">
      <c r="A754" s="4" t="n"/>
    </row>
    <row r="755" ht="15.75" customHeight="1" s="157">
      <c r="A755" s="4" t="n"/>
    </row>
    <row r="756" ht="15.75" customHeight="1" s="157">
      <c r="A756" s="4" t="n"/>
    </row>
    <row r="757" ht="15.75" customHeight="1" s="157">
      <c r="A757" s="4" t="n"/>
    </row>
    <row r="758" ht="15.75" customHeight="1" s="157">
      <c r="A758" s="4" t="n"/>
    </row>
    <row r="759" ht="15.75" customHeight="1" s="157">
      <c r="A759" s="4" t="n"/>
    </row>
    <row r="760" ht="15.75" customHeight="1" s="157">
      <c r="A760" s="4" t="n"/>
    </row>
    <row r="761" ht="15.75" customHeight="1" s="157">
      <c r="A761" s="4" t="n"/>
    </row>
    <row r="762" ht="15.75" customHeight="1" s="157">
      <c r="A762" s="4" t="n"/>
    </row>
    <row r="763" ht="15.75" customHeight="1" s="157">
      <c r="A763" s="4" t="n"/>
    </row>
    <row r="764" ht="15.75" customHeight="1" s="157">
      <c r="A764" s="4" t="n"/>
    </row>
    <row r="765" ht="15.75" customHeight="1" s="157">
      <c r="A765" s="4" t="n"/>
    </row>
    <row r="766" ht="15.75" customHeight="1" s="157">
      <c r="A766" s="4" t="n"/>
    </row>
    <row r="767" ht="15.75" customHeight="1" s="157">
      <c r="A767" s="4" t="n"/>
    </row>
    <row r="768" ht="15.75" customHeight="1" s="157">
      <c r="A768" s="4" t="n"/>
    </row>
    <row r="769" ht="15.75" customHeight="1" s="157">
      <c r="A769" s="4" t="n"/>
    </row>
    <row r="770" ht="15.75" customHeight="1" s="157">
      <c r="A770" s="4" t="n"/>
    </row>
    <row r="771" ht="15.75" customHeight="1" s="157">
      <c r="A771" s="4" t="n"/>
    </row>
    <row r="772" ht="15.75" customHeight="1" s="157">
      <c r="A772" s="4" t="n"/>
    </row>
    <row r="773" ht="15.75" customHeight="1" s="157">
      <c r="A773" s="4" t="n"/>
    </row>
    <row r="774" ht="15.75" customHeight="1" s="157">
      <c r="A774" s="4" t="n"/>
    </row>
    <row r="775" ht="15.75" customHeight="1" s="157">
      <c r="A775" s="4" t="n"/>
    </row>
    <row r="776" ht="15.75" customHeight="1" s="157">
      <c r="A776" s="4" t="n"/>
    </row>
    <row r="777" ht="15.75" customHeight="1" s="157">
      <c r="A777" s="4" t="n"/>
    </row>
    <row r="778" ht="15.75" customHeight="1" s="157">
      <c r="A778" s="4" t="n"/>
    </row>
    <row r="779" ht="15.75" customHeight="1" s="157">
      <c r="A779" s="4" t="n"/>
    </row>
    <row r="780" ht="15.75" customHeight="1" s="157">
      <c r="A780" s="4" t="n"/>
    </row>
    <row r="781" ht="15.75" customHeight="1" s="157">
      <c r="A781" s="4" t="n"/>
    </row>
    <row r="782" ht="15.75" customHeight="1" s="157">
      <c r="A782" s="4" t="n"/>
    </row>
    <row r="783" ht="15.75" customHeight="1" s="157">
      <c r="A783" s="4" t="n"/>
    </row>
    <row r="784" ht="15.75" customHeight="1" s="157">
      <c r="A784" s="4" t="n"/>
    </row>
    <row r="785" ht="15.75" customHeight="1" s="157">
      <c r="A785" s="4" t="n"/>
    </row>
    <row r="786" ht="15.75" customHeight="1" s="157">
      <c r="A786" s="4" t="n"/>
    </row>
    <row r="787" ht="15.75" customHeight="1" s="157">
      <c r="A787" s="4" t="n"/>
    </row>
    <row r="788" ht="15.75" customHeight="1" s="157">
      <c r="A788" s="4" t="n"/>
    </row>
    <row r="789" ht="15.75" customHeight="1" s="157">
      <c r="A789" s="4" t="n"/>
    </row>
    <row r="790" ht="15.75" customHeight="1" s="157">
      <c r="A790" s="4" t="n"/>
    </row>
    <row r="791" ht="15.75" customHeight="1" s="157">
      <c r="A791" s="4" t="n"/>
    </row>
    <row r="792" ht="15.75" customHeight="1" s="157">
      <c r="A792" s="4" t="n"/>
    </row>
    <row r="793" ht="15.75" customHeight="1" s="157">
      <c r="A793" s="4" t="n"/>
    </row>
    <row r="794" ht="15.75" customHeight="1" s="157">
      <c r="A794" s="4" t="n"/>
    </row>
    <row r="795" ht="15.75" customHeight="1" s="157">
      <c r="A795" s="4" t="n"/>
    </row>
    <row r="796" ht="15.75" customHeight="1" s="157">
      <c r="A796" s="4" t="n"/>
    </row>
    <row r="797" ht="15.75" customHeight="1" s="157">
      <c r="A797" s="4" t="n"/>
    </row>
    <row r="798" ht="15.75" customHeight="1" s="157">
      <c r="A798" s="4" t="n"/>
    </row>
    <row r="799" ht="15.75" customHeight="1" s="157">
      <c r="A799" s="4" t="n"/>
    </row>
    <row r="800" ht="15.75" customHeight="1" s="157">
      <c r="A800" s="4" t="n"/>
    </row>
    <row r="801" ht="15.75" customHeight="1" s="157">
      <c r="A801" s="4" t="n"/>
    </row>
    <row r="802" ht="15.75" customHeight="1" s="157">
      <c r="A802" s="4" t="n"/>
    </row>
    <row r="803" ht="15.75" customHeight="1" s="157">
      <c r="A803" s="4" t="n"/>
    </row>
    <row r="804" ht="15.75" customHeight="1" s="157">
      <c r="A804" s="4" t="n"/>
    </row>
    <row r="805" ht="15.75" customHeight="1" s="157">
      <c r="A805" s="4" t="n"/>
    </row>
    <row r="806" ht="15.75" customHeight="1" s="157">
      <c r="A806" s="4" t="n"/>
    </row>
    <row r="807" ht="15.75" customHeight="1" s="157">
      <c r="A807" s="4" t="n"/>
    </row>
    <row r="808" ht="15.75" customHeight="1" s="157">
      <c r="A808" s="4" t="n"/>
    </row>
    <row r="809" ht="15.75" customHeight="1" s="157">
      <c r="A809" s="4" t="n"/>
    </row>
    <row r="810" ht="15.75" customHeight="1" s="157">
      <c r="A810" s="4" t="n"/>
    </row>
    <row r="811" ht="15.75" customHeight="1" s="157">
      <c r="A811" s="4" t="n"/>
    </row>
    <row r="812" ht="15.75" customHeight="1" s="157">
      <c r="A812" s="4" t="n"/>
    </row>
    <row r="813" ht="15.75" customHeight="1" s="157">
      <c r="A813" s="4" t="n"/>
    </row>
    <row r="814" ht="15.75" customHeight="1" s="157">
      <c r="A814" s="4" t="n"/>
    </row>
    <row r="815" ht="15.75" customHeight="1" s="157">
      <c r="A815" s="4" t="n"/>
    </row>
    <row r="816" ht="15.75" customHeight="1" s="157">
      <c r="A816" s="4" t="n"/>
    </row>
    <row r="817" ht="15.75" customHeight="1" s="157">
      <c r="A817" s="4" t="n"/>
    </row>
    <row r="818" ht="15.75" customHeight="1" s="157">
      <c r="A818" s="4" t="n"/>
    </row>
    <row r="819" ht="15.75" customHeight="1" s="157">
      <c r="A819" s="4" t="n"/>
    </row>
    <row r="820" ht="15.75" customHeight="1" s="157">
      <c r="A820" s="4" t="n"/>
    </row>
    <row r="821" ht="15.75" customHeight="1" s="157">
      <c r="A821" s="4" t="n"/>
    </row>
    <row r="822" ht="15.75" customHeight="1" s="157">
      <c r="A822" s="4" t="n"/>
    </row>
    <row r="823" ht="15.75" customHeight="1" s="157">
      <c r="A823" s="4" t="n"/>
    </row>
    <row r="824" ht="15.75" customHeight="1" s="157">
      <c r="A824" s="4" t="n"/>
    </row>
    <row r="825" ht="15.75" customHeight="1" s="157">
      <c r="A825" s="4" t="n"/>
    </row>
    <row r="826" ht="15.75" customHeight="1" s="157">
      <c r="A826" s="4" t="n"/>
    </row>
    <row r="827" ht="15.75" customHeight="1" s="157">
      <c r="A827" s="4" t="n"/>
    </row>
    <row r="828" ht="15.75" customHeight="1" s="157">
      <c r="A828" s="4" t="n"/>
    </row>
    <row r="829" ht="15.75" customHeight="1" s="157">
      <c r="A829" s="4" t="n"/>
    </row>
    <row r="830" ht="15.75" customHeight="1" s="157">
      <c r="A830" s="4" t="n"/>
    </row>
    <row r="831" ht="15.75" customHeight="1" s="157">
      <c r="A831" s="4" t="n"/>
    </row>
    <row r="832" ht="15.75" customHeight="1" s="157">
      <c r="A832" s="4" t="n"/>
    </row>
    <row r="833" ht="15.75" customHeight="1" s="157">
      <c r="A833" s="4" t="n"/>
    </row>
    <row r="834" ht="15.75" customHeight="1" s="157">
      <c r="A834" s="4" t="n"/>
    </row>
    <row r="835" ht="15.75" customHeight="1" s="157">
      <c r="A835" s="4" t="n"/>
    </row>
    <row r="836" ht="15.75" customHeight="1" s="157">
      <c r="A836" s="4" t="n"/>
    </row>
    <row r="837" ht="15.75" customHeight="1" s="157">
      <c r="A837" s="4" t="n"/>
    </row>
    <row r="838" ht="15.75" customHeight="1" s="157">
      <c r="A838" s="4" t="n"/>
    </row>
    <row r="839" ht="15.75" customHeight="1" s="157">
      <c r="A839" s="4" t="n"/>
    </row>
    <row r="840" ht="15.75" customHeight="1" s="157">
      <c r="A840" s="4" t="n"/>
    </row>
    <row r="841" ht="15.75" customHeight="1" s="157">
      <c r="A841" s="4" t="n"/>
    </row>
    <row r="842" ht="15.75" customHeight="1" s="157">
      <c r="A842" s="4" t="n"/>
    </row>
    <row r="843" ht="15.75" customHeight="1" s="157">
      <c r="A843" s="4" t="n"/>
    </row>
    <row r="844" ht="15.75" customHeight="1" s="157">
      <c r="A844" s="4" t="n"/>
    </row>
    <row r="845" ht="15.75" customHeight="1" s="157">
      <c r="A845" s="4" t="n"/>
    </row>
    <row r="846" ht="15.75" customHeight="1" s="157">
      <c r="A846" s="4" t="n"/>
    </row>
    <row r="847" ht="15.75" customHeight="1" s="157">
      <c r="A847" s="4" t="n"/>
    </row>
    <row r="848" ht="15.75" customHeight="1" s="157">
      <c r="A848" s="4" t="n"/>
    </row>
    <row r="849" ht="15.75" customHeight="1" s="157">
      <c r="A849" s="4" t="n"/>
    </row>
    <row r="850" ht="15.75" customHeight="1" s="157">
      <c r="A850" s="4" t="n"/>
    </row>
    <row r="851" ht="15.75" customHeight="1" s="157">
      <c r="A851" s="4" t="n"/>
    </row>
    <row r="852" ht="15.75" customHeight="1" s="157">
      <c r="A852" s="4" t="n"/>
    </row>
    <row r="853" ht="15.75" customHeight="1" s="157">
      <c r="A853" s="4" t="n"/>
    </row>
    <row r="854" ht="15.75" customHeight="1" s="157">
      <c r="A854" s="4" t="n"/>
    </row>
    <row r="855" ht="15.75" customHeight="1" s="157">
      <c r="A855" s="4" t="n"/>
    </row>
    <row r="856" ht="15.75" customHeight="1" s="157">
      <c r="A856" s="4" t="n"/>
    </row>
    <row r="857" ht="15.75" customHeight="1" s="157">
      <c r="A857" s="4" t="n"/>
    </row>
    <row r="858" ht="15.75" customHeight="1" s="157">
      <c r="A858" s="4" t="n"/>
    </row>
    <row r="859" ht="15.75" customHeight="1" s="157">
      <c r="A859" s="4" t="n"/>
    </row>
    <row r="860" ht="15.75" customHeight="1" s="157">
      <c r="A860" s="4" t="n"/>
    </row>
    <row r="861" ht="15.75" customHeight="1" s="157">
      <c r="A861" s="4" t="n"/>
    </row>
    <row r="862" ht="15.75" customHeight="1" s="157">
      <c r="A862" s="4" t="n"/>
    </row>
    <row r="863" ht="15.75" customHeight="1" s="157">
      <c r="A863" s="4" t="n"/>
    </row>
    <row r="864" ht="15.75" customHeight="1" s="157">
      <c r="A864" s="4" t="n"/>
    </row>
    <row r="865" ht="15.75" customHeight="1" s="157">
      <c r="A865" s="4" t="n"/>
    </row>
    <row r="866" ht="15.75" customHeight="1" s="157">
      <c r="A866" s="4" t="n"/>
    </row>
    <row r="867" ht="15.75" customHeight="1" s="157">
      <c r="A867" s="4" t="n"/>
    </row>
    <row r="868" ht="15.75" customHeight="1" s="157">
      <c r="A868" s="4" t="n"/>
    </row>
    <row r="869" ht="15.75" customHeight="1" s="157">
      <c r="A869" s="4" t="n"/>
    </row>
    <row r="870" ht="15.75" customHeight="1" s="157">
      <c r="A870" s="4" t="n"/>
    </row>
    <row r="871" ht="15.75" customHeight="1" s="157">
      <c r="A871" s="4" t="n"/>
    </row>
    <row r="872" ht="15.75" customHeight="1" s="157">
      <c r="A872" s="4" t="n"/>
    </row>
    <row r="873" ht="15.75" customHeight="1" s="157">
      <c r="A873" s="4" t="n"/>
    </row>
    <row r="874" ht="15.75" customHeight="1" s="157">
      <c r="A874" s="4" t="n"/>
    </row>
    <row r="875" ht="15.75" customHeight="1" s="157">
      <c r="A875" s="4" t="n"/>
    </row>
    <row r="876" ht="15.75" customHeight="1" s="157">
      <c r="A876" s="4" t="n"/>
    </row>
    <row r="877" ht="15.75" customHeight="1" s="157">
      <c r="A877" s="4" t="n"/>
    </row>
    <row r="878" ht="15.75" customHeight="1" s="157">
      <c r="A878" s="4" t="n"/>
    </row>
    <row r="879" ht="15.75" customHeight="1" s="157">
      <c r="A879" s="4" t="n"/>
    </row>
    <row r="880" ht="15.75" customHeight="1" s="157">
      <c r="A880" s="4" t="n"/>
    </row>
    <row r="881" ht="15.75" customHeight="1" s="157">
      <c r="A881" s="4" t="n"/>
    </row>
    <row r="882" ht="15.75" customHeight="1" s="157">
      <c r="A882" s="4" t="n"/>
    </row>
    <row r="883" ht="15.75" customHeight="1" s="157">
      <c r="A883" s="4" t="n"/>
    </row>
    <row r="884" ht="15.75" customHeight="1" s="157">
      <c r="A884" s="4" t="n"/>
    </row>
    <row r="885" ht="15.75" customHeight="1" s="157">
      <c r="A885" s="4" t="n"/>
    </row>
    <row r="886" ht="15.75" customHeight="1" s="157">
      <c r="A886" s="4" t="n"/>
    </row>
    <row r="887" ht="15.75" customHeight="1" s="157">
      <c r="A887" s="4" t="n"/>
    </row>
    <row r="888" ht="15.75" customHeight="1" s="157">
      <c r="A888" s="4" t="n"/>
    </row>
    <row r="889" ht="15.75" customHeight="1" s="157">
      <c r="A889" s="4" t="n"/>
    </row>
    <row r="890" ht="15.75" customHeight="1" s="157">
      <c r="A890" s="4" t="n"/>
    </row>
    <row r="891" ht="15.75" customHeight="1" s="157">
      <c r="A891" s="4" t="n"/>
    </row>
    <row r="892" ht="15.75" customHeight="1" s="157">
      <c r="A892" s="4" t="n"/>
    </row>
    <row r="893" ht="15.75" customHeight="1" s="157">
      <c r="A893" s="4" t="n"/>
    </row>
    <row r="894" ht="15.75" customHeight="1" s="157">
      <c r="A894" s="4" t="n"/>
    </row>
    <row r="895" ht="15.75" customHeight="1" s="157">
      <c r="A895" s="4" t="n"/>
    </row>
    <row r="896" ht="15.75" customHeight="1" s="157">
      <c r="A896" s="4" t="n"/>
    </row>
    <row r="897" ht="15.75" customHeight="1" s="157">
      <c r="A897" s="4" t="n"/>
    </row>
    <row r="898" ht="15.75" customHeight="1" s="157">
      <c r="A898" s="4" t="n"/>
    </row>
    <row r="899" ht="15.75" customHeight="1" s="157">
      <c r="A899" s="4" t="n"/>
    </row>
    <row r="900" ht="15.75" customHeight="1" s="157">
      <c r="A900" s="4" t="n"/>
    </row>
    <row r="901" ht="15.75" customHeight="1" s="157">
      <c r="A901" s="4" t="n"/>
    </row>
    <row r="902" ht="15.75" customHeight="1" s="157">
      <c r="A902" s="4" t="n"/>
    </row>
    <row r="903" ht="15.75" customHeight="1" s="157">
      <c r="A903" s="4" t="n"/>
    </row>
    <row r="904" ht="15.75" customHeight="1" s="157">
      <c r="A904" s="4" t="n"/>
    </row>
    <row r="905" ht="15.75" customHeight="1" s="157">
      <c r="A905" s="4" t="n"/>
    </row>
    <row r="906" ht="15.75" customHeight="1" s="157">
      <c r="A906" s="4" t="n"/>
    </row>
    <row r="907" ht="15.75" customHeight="1" s="157">
      <c r="A907" s="4" t="n"/>
    </row>
    <row r="908" ht="15.75" customHeight="1" s="157">
      <c r="A908" s="4" t="n"/>
    </row>
    <row r="909" ht="15.75" customHeight="1" s="157">
      <c r="A909" s="4" t="n"/>
    </row>
    <row r="910" ht="15.75" customHeight="1" s="157">
      <c r="A910" s="4" t="n"/>
    </row>
    <row r="911" ht="15.75" customHeight="1" s="157">
      <c r="A911" s="4" t="n"/>
    </row>
    <row r="912" ht="15.75" customHeight="1" s="157">
      <c r="A912" s="4" t="n"/>
    </row>
    <row r="913" ht="15.75" customHeight="1" s="157">
      <c r="A913" s="4" t="n"/>
    </row>
    <row r="914" ht="15.75" customHeight="1" s="157">
      <c r="A914" s="4" t="n"/>
    </row>
    <row r="915" ht="15.75" customHeight="1" s="157">
      <c r="A915" s="4" t="n"/>
    </row>
    <row r="916" ht="15.75" customHeight="1" s="157">
      <c r="A916" s="4" t="n"/>
    </row>
    <row r="917" ht="15.75" customHeight="1" s="157">
      <c r="A917" s="4" t="n"/>
    </row>
    <row r="918" ht="15.75" customHeight="1" s="157">
      <c r="A918" s="4" t="n"/>
    </row>
    <row r="919" ht="15.75" customHeight="1" s="157">
      <c r="A919" s="4" t="n"/>
    </row>
    <row r="920" ht="15.75" customHeight="1" s="157">
      <c r="A920" s="4" t="n"/>
    </row>
    <row r="921" ht="15.75" customHeight="1" s="157">
      <c r="A921" s="4" t="n"/>
    </row>
    <row r="922" ht="15.75" customHeight="1" s="157">
      <c r="A922" s="4" t="n"/>
    </row>
    <row r="923" ht="15.75" customHeight="1" s="157">
      <c r="A923" s="4" t="n"/>
    </row>
    <row r="924" ht="15.75" customHeight="1" s="157">
      <c r="A924" s="4" t="n"/>
    </row>
    <row r="925" ht="15.75" customHeight="1" s="157">
      <c r="A925" s="4" t="n"/>
    </row>
    <row r="926" ht="15.75" customHeight="1" s="157">
      <c r="A926" s="4" t="n"/>
    </row>
    <row r="927" ht="15.75" customHeight="1" s="157">
      <c r="A927" s="4" t="n"/>
    </row>
    <row r="928" ht="15.75" customHeight="1" s="157">
      <c r="A928" s="4" t="n"/>
    </row>
    <row r="929" ht="15.75" customHeight="1" s="157">
      <c r="A929" s="4" t="n"/>
    </row>
    <row r="930" ht="15.75" customHeight="1" s="157">
      <c r="A930" s="4" t="n"/>
    </row>
    <row r="931" ht="15.75" customHeight="1" s="157">
      <c r="A931" s="4" t="n"/>
    </row>
    <row r="932" ht="15.75" customHeight="1" s="157">
      <c r="A932" s="4" t="n"/>
    </row>
    <row r="933" ht="15.75" customHeight="1" s="157">
      <c r="A933" s="4" t="n"/>
    </row>
    <row r="934" ht="15.75" customHeight="1" s="157">
      <c r="A934" s="4" t="n"/>
    </row>
    <row r="935" ht="15.75" customHeight="1" s="157">
      <c r="A935" s="4" t="n"/>
    </row>
    <row r="936" ht="15.75" customHeight="1" s="157">
      <c r="A936" s="4" t="n"/>
    </row>
    <row r="937" ht="15.75" customHeight="1" s="157">
      <c r="A937" s="4" t="n"/>
    </row>
    <row r="938" ht="15.75" customHeight="1" s="157">
      <c r="A938" s="4" t="n"/>
    </row>
    <row r="939" ht="15.75" customHeight="1" s="157">
      <c r="A939" s="4" t="n"/>
    </row>
    <row r="940" ht="15.75" customHeight="1" s="157">
      <c r="A940" s="4" t="n"/>
    </row>
    <row r="941" ht="15.75" customHeight="1" s="157">
      <c r="A941" s="4" t="n"/>
    </row>
    <row r="942" ht="15.75" customHeight="1" s="157">
      <c r="A942" s="4" t="n"/>
    </row>
    <row r="943" ht="15.75" customHeight="1" s="157">
      <c r="A943" s="4" t="n"/>
    </row>
    <row r="944" ht="15.75" customHeight="1" s="157">
      <c r="A944" s="4" t="n"/>
    </row>
    <row r="945" ht="15.75" customHeight="1" s="157">
      <c r="A945" s="4" t="n"/>
    </row>
    <row r="946" ht="15.75" customHeight="1" s="157">
      <c r="A946" s="4" t="n"/>
    </row>
    <row r="947" ht="15.75" customHeight="1" s="157">
      <c r="A947" s="4" t="n"/>
    </row>
    <row r="948" ht="15.75" customHeight="1" s="157">
      <c r="A948" s="4" t="n"/>
    </row>
    <row r="949" ht="15.75" customHeight="1" s="157">
      <c r="A949" s="4" t="n"/>
    </row>
    <row r="950" ht="15.75" customHeight="1" s="157">
      <c r="A950" s="4" t="n"/>
    </row>
    <row r="951" ht="15.75" customHeight="1" s="157">
      <c r="A951" s="4" t="n"/>
    </row>
    <row r="952" ht="15.75" customHeight="1" s="157">
      <c r="A952" s="4" t="n"/>
    </row>
    <row r="953" ht="15.75" customHeight="1" s="157">
      <c r="A953" s="4" t="n"/>
    </row>
    <row r="954" ht="15.75" customHeight="1" s="157">
      <c r="A954" s="4" t="n"/>
    </row>
    <row r="955" ht="15.75" customHeight="1" s="157">
      <c r="A955" s="4" t="n"/>
    </row>
    <row r="956" ht="15.75" customHeight="1" s="157">
      <c r="A956" s="4" t="n"/>
    </row>
    <row r="957" ht="15.75" customHeight="1" s="157">
      <c r="A957" s="4" t="n"/>
    </row>
    <row r="958" ht="15.75" customHeight="1" s="157">
      <c r="A958" s="4" t="n"/>
    </row>
    <row r="959" ht="15.75" customHeight="1" s="157">
      <c r="A959" s="4" t="n"/>
    </row>
    <row r="960" ht="15.75" customHeight="1" s="157">
      <c r="A960" s="4" t="n"/>
    </row>
    <row r="961" ht="15.75" customHeight="1" s="157">
      <c r="A961" s="4" t="n"/>
    </row>
    <row r="962" ht="15.75" customHeight="1" s="157">
      <c r="A962" s="4" t="n"/>
    </row>
    <row r="963" ht="15.75" customHeight="1" s="157">
      <c r="A963" s="4" t="n"/>
    </row>
    <row r="964" ht="15.75" customHeight="1" s="157">
      <c r="A964" s="4" t="n"/>
    </row>
    <row r="965" ht="15.75" customHeight="1" s="157">
      <c r="A965" s="4" t="n"/>
    </row>
    <row r="966" ht="15.75" customHeight="1" s="157">
      <c r="A966" s="4" t="n"/>
    </row>
    <row r="967" ht="15.75" customHeight="1" s="157">
      <c r="A967" s="4" t="n"/>
    </row>
    <row r="968" ht="15.75" customHeight="1" s="157">
      <c r="A968" s="4" t="n"/>
    </row>
    <row r="969" ht="15.75" customHeight="1" s="157">
      <c r="A969" s="4" t="n"/>
    </row>
    <row r="970" ht="15.75" customHeight="1" s="157">
      <c r="A970" s="4" t="n"/>
    </row>
    <row r="971" ht="15.75" customHeight="1" s="157">
      <c r="A971" s="4" t="n"/>
    </row>
    <row r="972" ht="15.75" customHeight="1" s="157">
      <c r="A972" s="4" t="n"/>
    </row>
    <row r="973" ht="15.75" customHeight="1" s="157">
      <c r="A973" s="4" t="n"/>
    </row>
    <row r="974" ht="15.75" customHeight="1" s="157">
      <c r="A974" s="4" t="n"/>
    </row>
    <row r="975" ht="15.75" customHeight="1" s="157">
      <c r="A975" s="4" t="n"/>
    </row>
    <row r="976" ht="15.75" customHeight="1" s="157">
      <c r="A976" s="4" t="n"/>
    </row>
    <row r="977" ht="15.75" customHeight="1" s="157">
      <c r="A977" s="4" t="n"/>
    </row>
    <row r="978" ht="15.75" customHeight="1" s="157">
      <c r="A978" s="4" t="n"/>
    </row>
    <row r="979" ht="15.75" customHeight="1" s="157">
      <c r="A979" s="4" t="n"/>
    </row>
    <row r="980" ht="15.75" customHeight="1" s="157">
      <c r="A980" s="4" t="n"/>
    </row>
    <row r="981" ht="15.75" customHeight="1" s="157">
      <c r="A981" s="4" t="n"/>
    </row>
    <row r="982" ht="15.75" customHeight="1" s="157">
      <c r="A982" s="4" t="n"/>
    </row>
    <row r="983" ht="15.75" customHeight="1" s="157">
      <c r="A983" s="4" t="n"/>
    </row>
    <row r="984" ht="15.75" customHeight="1" s="157">
      <c r="A984" s="4" t="n"/>
    </row>
    <row r="985" ht="15.75" customHeight="1" s="157">
      <c r="A985" s="4" t="n"/>
    </row>
    <row r="986" ht="15.75" customHeight="1" s="157">
      <c r="A986" s="4" t="n"/>
    </row>
    <row r="987" ht="15.75" customHeight="1" s="157">
      <c r="A987" s="4" t="n"/>
    </row>
    <row r="988" ht="15.75" customHeight="1" s="157">
      <c r="A988" s="4" t="n"/>
    </row>
    <row r="989" ht="15.75" customHeight="1" s="157">
      <c r="A989" s="4" t="n"/>
    </row>
    <row r="990" ht="15.75" customHeight="1" s="157">
      <c r="A990" s="4" t="n"/>
    </row>
    <row r="991" ht="15.75" customHeight="1" s="157">
      <c r="A991" s="4" t="n"/>
    </row>
    <row r="992" ht="15.75" customHeight="1" s="157">
      <c r="A992" s="4" t="n"/>
    </row>
    <row r="993" ht="15.75" customHeight="1" s="157">
      <c r="A993" s="4" t="n"/>
    </row>
    <row r="994" ht="15.75" customHeight="1" s="157">
      <c r="A994" s="4" t="n"/>
    </row>
    <row r="995" ht="15.75" customHeight="1" s="157">
      <c r="A995" s="4" t="n"/>
    </row>
    <row r="996" ht="15.75" customHeight="1" s="157">
      <c r="A996" s="4" t="n"/>
    </row>
    <row r="997" ht="15.75" customHeight="1" s="157">
      <c r="A997" s="4" t="n"/>
    </row>
    <row r="998" ht="15.75" customHeight="1" s="157">
      <c r="A998" s="4" t="n"/>
    </row>
    <row r="999" ht="15.75" customHeight="1" s="157">
      <c r="A999" s="4" t="n"/>
    </row>
    <row r="1000" ht="15.75" customHeight="1" s="157">
      <c r="A1000" s="4" t="n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B2" sqref="B2"/>
    </sheetView>
  </sheetViews>
  <sheetFormatPr baseColWidth="10" defaultColWidth="12.6640625" defaultRowHeight="15" customHeight="1"/>
  <cols>
    <col width="22.83203125" customWidth="1" style="157" min="1" max="1"/>
    <col width="7.6640625" customWidth="1" style="157" min="2" max="33"/>
  </cols>
  <sheetData>
    <row r="1" ht="32" customHeight="1" s="157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'Manual Adjustment'!B51</f>
        <v/>
      </c>
      <c r="C2" s="1">
        <f>B2</f>
        <v/>
      </c>
      <c r="D2" s="1">
        <f>C2</f>
        <v/>
      </c>
      <c r="E2" s="1">
        <f>D2</f>
        <v/>
      </c>
      <c r="F2" s="1">
        <f>E2</f>
        <v/>
      </c>
      <c r="G2" s="1">
        <f>F2</f>
        <v/>
      </c>
      <c r="H2" s="1">
        <f>G2</f>
        <v/>
      </c>
      <c r="I2" s="1">
        <f>H2</f>
        <v/>
      </c>
      <c r="J2" s="1">
        <f>I2</f>
        <v/>
      </c>
      <c r="K2" s="1">
        <f>J2</f>
        <v/>
      </c>
      <c r="L2" s="1">
        <f>K2</f>
        <v/>
      </c>
      <c r="M2" s="1">
        <f>L2</f>
        <v/>
      </c>
      <c r="N2" s="1">
        <f>M2</f>
        <v/>
      </c>
      <c r="O2" s="1">
        <f>N2</f>
        <v/>
      </c>
      <c r="P2" s="1">
        <f>O2</f>
        <v/>
      </c>
      <c r="Q2" s="1">
        <f>P2</f>
        <v/>
      </c>
      <c r="R2" s="1">
        <f>Q2</f>
        <v/>
      </c>
      <c r="S2" s="1">
        <f>R2</f>
        <v/>
      </c>
      <c r="T2" s="1">
        <f>S2</f>
        <v/>
      </c>
      <c r="U2" s="1">
        <f>T2</f>
        <v/>
      </c>
      <c r="V2" s="1">
        <f>U2</f>
        <v/>
      </c>
      <c r="W2" s="1">
        <f>V2</f>
        <v/>
      </c>
      <c r="X2" s="1">
        <f>W2</f>
        <v/>
      </c>
      <c r="Y2" s="1">
        <f>X2</f>
        <v/>
      </c>
      <c r="Z2" s="1">
        <f>Y2</f>
        <v/>
      </c>
      <c r="AA2" s="1">
        <f>Z2</f>
        <v/>
      </c>
      <c r="AB2" s="1">
        <f>AA2</f>
        <v/>
      </c>
      <c r="AC2" s="1">
        <f>AB2</f>
        <v/>
      </c>
      <c r="AD2" s="1">
        <f>AC2</f>
        <v/>
      </c>
      <c r="AE2" s="1">
        <f>AD2</f>
        <v/>
      </c>
      <c r="AF2" s="1">
        <f>AE2</f>
        <v/>
      </c>
      <c r="AG2" s="1">
        <f>AF2</f>
        <v/>
      </c>
    </row>
    <row r="21" ht="15.75" customHeight="1" s="157"/>
    <row r="22" ht="15.75" customHeight="1" s="157"/>
    <row r="23" ht="15.75" customHeight="1" s="157"/>
    <row r="24" ht="15.75" customHeight="1" s="157"/>
    <row r="25" ht="15.75" customHeight="1" s="157"/>
    <row r="26" ht="15.75" customHeight="1" s="157"/>
    <row r="27" ht="15.75" customHeight="1" s="157"/>
    <row r="28" ht="15.75" customHeight="1" s="157"/>
    <row r="29" ht="15.75" customHeight="1" s="157"/>
    <row r="30" ht="15.75" customHeight="1" s="157"/>
    <row r="31" ht="15.75" customHeight="1" s="157"/>
    <row r="32" ht="15.75" customHeight="1" s="157"/>
    <row r="33" ht="15.75" customHeight="1" s="157"/>
    <row r="34" ht="15.75" customHeight="1" s="157"/>
    <row r="35" ht="15.75" customHeight="1" s="157"/>
    <row r="36" ht="15.75" customHeight="1" s="157"/>
    <row r="37" ht="15.75" customHeight="1" s="157"/>
    <row r="38" ht="15.75" customHeight="1" s="157"/>
    <row r="39" ht="15.75" customHeight="1" s="157"/>
    <row r="40" ht="15.75" customHeight="1" s="157"/>
    <row r="41" ht="15.75" customHeight="1" s="157"/>
    <row r="42" ht="15.75" customHeight="1" s="157"/>
    <row r="43" ht="15.75" customHeight="1" s="157"/>
    <row r="44" ht="15.75" customHeight="1" s="157"/>
    <row r="45" ht="15.75" customHeight="1" s="157"/>
    <row r="46" ht="15.75" customHeight="1" s="157"/>
    <row r="47" ht="15.75" customHeight="1" s="157"/>
    <row r="48" ht="15.75" customHeight="1" s="157"/>
    <row r="49" ht="15.75" customHeight="1" s="157"/>
    <row r="50" ht="15.75" customHeight="1" s="157"/>
    <row r="51" ht="15.75" customHeight="1" s="157"/>
    <row r="52" ht="15.75" customHeight="1" s="157"/>
    <row r="53" ht="15.75" customHeight="1" s="157"/>
    <row r="54" ht="15.75" customHeight="1" s="157"/>
    <row r="55" ht="15.75" customHeight="1" s="157"/>
    <row r="56" ht="15.75" customHeight="1" s="157"/>
    <row r="57" ht="15.75" customHeight="1" s="157"/>
    <row r="58" ht="15.75" customHeight="1" s="157"/>
    <row r="59" ht="15.75" customHeight="1" s="157"/>
    <row r="60" ht="15.75" customHeight="1" s="157"/>
    <row r="61" ht="15.75" customHeight="1" s="157"/>
    <row r="62" ht="15.75" customHeight="1" s="157"/>
    <row r="63" ht="15.75" customHeight="1" s="157"/>
    <row r="64" ht="15.75" customHeight="1" s="157"/>
    <row r="65" ht="15.75" customHeight="1" s="157"/>
    <row r="66" ht="15.75" customHeight="1" s="157"/>
    <row r="67" ht="15.75" customHeight="1" s="157"/>
    <row r="68" ht="15.75" customHeight="1" s="157"/>
    <row r="69" ht="15.75" customHeight="1" s="157"/>
    <row r="70" ht="15.75" customHeight="1" s="157"/>
    <row r="71" ht="15.75" customHeight="1" s="157"/>
    <row r="72" ht="15.75" customHeight="1" s="157"/>
    <row r="73" ht="15.75" customHeight="1" s="157"/>
    <row r="74" ht="15.75" customHeight="1" s="157"/>
    <row r="75" ht="15.75" customHeight="1" s="157"/>
    <row r="76" ht="15.75" customHeight="1" s="157"/>
    <row r="77" ht="15.75" customHeight="1" s="157"/>
    <row r="78" ht="15.75" customHeight="1" s="157"/>
    <row r="79" ht="15.75" customHeight="1" s="157"/>
    <row r="80" ht="15.75" customHeight="1" s="157"/>
    <row r="81" ht="15.75" customHeight="1" s="157"/>
    <row r="82" ht="15.75" customHeight="1" s="157"/>
    <row r="83" ht="15.75" customHeight="1" s="157"/>
    <row r="84" ht="15.75" customHeight="1" s="157"/>
    <row r="85" ht="15.75" customHeight="1" s="157"/>
    <row r="86" ht="15.75" customHeight="1" s="157"/>
    <row r="87" ht="15.75" customHeight="1" s="157"/>
    <row r="88" ht="15.75" customHeight="1" s="157"/>
    <row r="89" ht="15.75" customHeight="1" s="157"/>
    <row r="90" ht="15.75" customHeight="1" s="157"/>
    <row r="91" ht="15.75" customHeight="1" s="157"/>
    <row r="92" ht="15.75" customHeight="1" s="157"/>
    <row r="93" ht="15.75" customHeight="1" s="157"/>
    <row r="94" ht="15.75" customHeight="1" s="157"/>
    <row r="95" ht="15.75" customHeight="1" s="157"/>
    <row r="96" ht="15.75" customHeight="1" s="157"/>
    <row r="97" ht="15.75" customHeight="1" s="157"/>
    <row r="98" ht="15.75" customHeight="1" s="157"/>
    <row r="99" ht="15.75" customHeight="1" s="157"/>
    <row r="100" ht="15.75" customHeight="1" s="157"/>
    <row r="101" ht="15.75" customHeight="1" s="157"/>
    <row r="102" ht="15.75" customHeight="1" s="157"/>
    <row r="103" ht="15.75" customHeight="1" s="157"/>
    <row r="104" ht="15.75" customHeight="1" s="157"/>
    <row r="105" ht="15.75" customHeight="1" s="157"/>
    <row r="106" ht="15.75" customHeight="1" s="157"/>
    <row r="107" ht="15.75" customHeight="1" s="157"/>
    <row r="108" ht="15.75" customHeight="1" s="157"/>
    <row r="109" ht="15.75" customHeight="1" s="157"/>
    <row r="110" ht="15.75" customHeight="1" s="157"/>
    <row r="111" ht="15.75" customHeight="1" s="157"/>
    <row r="112" ht="15.75" customHeight="1" s="157"/>
    <row r="113" ht="15.75" customHeight="1" s="157"/>
    <row r="114" ht="15.75" customHeight="1" s="157"/>
    <row r="115" ht="15.75" customHeight="1" s="157"/>
    <row r="116" ht="15.75" customHeight="1" s="157"/>
    <row r="117" ht="15.75" customHeight="1" s="157"/>
    <row r="118" ht="15.75" customHeight="1" s="157"/>
    <row r="119" ht="15.75" customHeight="1" s="157"/>
    <row r="120" ht="15.75" customHeight="1" s="157"/>
    <row r="121" ht="15.75" customHeight="1" s="157"/>
    <row r="122" ht="15.75" customHeight="1" s="157"/>
    <row r="123" ht="15.75" customHeight="1" s="157"/>
    <row r="124" ht="15.75" customHeight="1" s="157"/>
    <row r="125" ht="15.75" customHeight="1" s="157"/>
    <row r="126" ht="15.75" customHeight="1" s="157"/>
    <row r="127" ht="15.75" customHeight="1" s="157"/>
    <row r="128" ht="15.75" customHeight="1" s="157"/>
    <row r="129" ht="15.75" customHeight="1" s="157"/>
    <row r="130" ht="15.75" customHeight="1" s="157"/>
    <row r="131" ht="15.75" customHeight="1" s="157"/>
    <row r="132" ht="15.75" customHeight="1" s="157"/>
    <row r="133" ht="15.75" customHeight="1" s="157"/>
    <row r="134" ht="15.75" customHeight="1" s="157"/>
    <row r="135" ht="15.75" customHeight="1" s="157"/>
    <row r="136" ht="15.75" customHeight="1" s="157"/>
    <row r="137" ht="15.75" customHeight="1" s="157"/>
    <row r="138" ht="15.75" customHeight="1" s="157"/>
    <row r="139" ht="15.75" customHeight="1" s="157"/>
    <row r="140" ht="15.75" customHeight="1" s="157"/>
    <row r="141" ht="15.75" customHeight="1" s="157"/>
    <row r="142" ht="15.75" customHeight="1" s="157"/>
    <row r="143" ht="15.75" customHeight="1" s="157"/>
    <row r="144" ht="15.75" customHeight="1" s="157"/>
    <row r="145" ht="15.75" customHeight="1" s="157"/>
    <row r="146" ht="15.75" customHeight="1" s="157"/>
    <row r="147" ht="15.75" customHeight="1" s="157"/>
    <row r="148" ht="15.75" customHeight="1" s="157"/>
    <row r="149" ht="15.75" customHeight="1" s="157"/>
    <row r="150" ht="15.75" customHeight="1" s="157"/>
    <row r="151" ht="15.75" customHeight="1" s="157"/>
    <row r="152" ht="15.75" customHeight="1" s="157"/>
    <row r="153" ht="15.75" customHeight="1" s="157"/>
    <row r="154" ht="15.75" customHeight="1" s="157"/>
    <row r="155" ht="15.75" customHeight="1" s="157"/>
    <row r="156" ht="15.75" customHeight="1" s="157"/>
    <row r="157" ht="15.75" customHeight="1" s="157"/>
    <row r="158" ht="15.75" customHeight="1" s="157"/>
    <row r="159" ht="15.75" customHeight="1" s="157"/>
    <row r="160" ht="15.75" customHeight="1" s="157"/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57" min="1" max="1"/>
    <col width="16.1640625" customWidth="1" style="157" min="2" max="2"/>
    <col width="7.6640625" customWidth="1" style="157" min="3" max="35"/>
  </cols>
  <sheetData>
    <row r="1" ht="16" customHeight="1" s="157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57"/>
    <row r="22" ht="15.75" customHeight="1" s="157"/>
    <row r="23" ht="15.75" customHeight="1" s="157"/>
    <row r="24" ht="15.75" customHeight="1" s="157"/>
    <row r="25" ht="15.75" customHeight="1" s="157"/>
    <row r="26" ht="15.75" customHeight="1" s="157"/>
    <row r="27" ht="15.75" customHeight="1" s="157"/>
    <row r="28" ht="15.75" customHeight="1" s="157"/>
    <row r="29" ht="15.75" customHeight="1" s="157"/>
    <row r="30" ht="15.75" customHeight="1" s="157"/>
    <row r="31" ht="15.75" customHeight="1" s="157"/>
    <row r="32" ht="15.75" customHeight="1" s="157"/>
    <row r="33" ht="15.75" customHeight="1" s="157"/>
    <row r="34" ht="15.75" customHeight="1" s="157"/>
    <row r="35" ht="15.75" customHeight="1" s="157"/>
    <row r="36" ht="15.75" customHeight="1" s="157"/>
    <row r="37" ht="15.75" customHeight="1" s="157"/>
    <row r="38" ht="15.75" customHeight="1" s="157"/>
    <row r="39" ht="15.75" customHeight="1" s="157"/>
    <row r="40" ht="15.75" customHeight="1" s="157"/>
    <row r="41" ht="15.75" customHeight="1" s="157"/>
    <row r="42" ht="15.75" customHeight="1" s="157"/>
    <row r="43" ht="15.75" customHeight="1" s="157"/>
    <row r="44" ht="15.75" customHeight="1" s="157"/>
    <row r="45" ht="15.75" customHeight="1" s="157"/>
    <row r="46" ht="15.75" customHeight="1" s="157"/>
    <row r="47" ht="15.75" customHeight="1" s="157"/>
    <row r="48" ht="15.75" customHeight="1" s="157"/>
    <row r="49" ht="15.75" customHeight="1" s="157"/>
    <row r="50" ht="15.75" customHeight="1" s="157"/>
    <row r="51" ht="15.75" customHeight="1" s="157"/>
    <row r="52" ht="15.75" customHeight="1" s="157"/>
    <row r="53" ht="15.75" customHeight="1" s="157"/>
    <row r="54" ht="15.75" customHeight="1" s="157"/>
    <row r="55" ht="15.75" customHeight="1" s="157"/>
    <row r="56" ht="15.75" customHeight="1" s="157"/>
    <row r="57" ht="15.75" customHeight="1" s="157"/>
    <row r="58" ht="15.75" customHeight="1" s="157"/>
    <row r="59" ht="15.75" customHeight="1" s="157"/>
    <row r="60" ht="15.75" customHeight="1" s="157"/>
    <row r="61" ht="15.75" customHeight="1" s="157"/>
    <row r="62" ht="15.75" customHeight="1" s="157"/>
    <row r="63" ht="15.75" customHeight="1" s="157"/>
    <row r="64" ht="15.75" customHeight="1" s="157"/>
    <row r="65" ht="15.75" customHeight="1" s="157"/>
    <row r="66" ht="15.75" customHeight="1" s="157"/>
    <row r="67" ht="15.75" customHeight="1" s="157"/>
    <row r="68" ht="15.75" customHeight="1" s="157"/>
    <row r="69" ht="15.75" customHeight="1" s="157"/>
    <row r="70" ht="15.75" customHeight="1" s="157"/>
    <row r="71" ht="15.75" customHeight="1" s="157"/>
    <row r="72" ht="15.75" customHeight="1" s="157"/>
    <row r="73" ht="15.75" customHeight="1" s="157"/>
    <row r="74" ht="15.75" customHeight="1" s="157"/>
    <row r="75" ht="15.75" customHeight="1" s="157"/>
    <row r="76" ht="15.75" customHeight="1" s="157"/>
    <row r="77" ht="15.75" customHeight="1" s="157"/>
    <row r="78" ht="15.75" customHeight="1" s="157"/>
    <row r="79" ht="15.75" customHeight="1" s="157"/>
    <row r="80" ht="15.75" customHeight="1" s="157"/>
    <row r="81" ht="15.75" customHeight="1" s="157"/>
    <row r="82" ht="15.75" customHeight="1" s="157"/>
    <row r="83" ht="15.75" customHeight="1" s="157"/>
    <row r="84" ht="15.75" customHeight="1" s="157"/>
    <row r="85" ht="15.75" customHeight="1" s="157"/>
    <row r="86" ht="15.75" customHeight="1" s="157"/>
    <row r="87" ht="15.75" customHeight="1" s="157"/>
    <row r="88" ht="15.75" customHeight="1" s="157"/>
    <row r="89" ht="15.75" customHeight="1" s="157"/>
    <row r="90" ht="15.75" customHeight="1" s="157"/>
    <row r="91" ht="15.75" customHeight="1" s="157"/>
    <row r="92" ht="15.75" customHeight="1" s="157"/>
    <row r="93" ht="15.75" customHeight="1" s="157"/>
    <row r="94" ht="15.75" customHeight="1" s="157"/>
    <row r="95" ht="15.75" customHeight="1" s="157"/>
    <row r="96" ht="15.75" customHeight="1" s="157"/>
    <row r="97" ht="15.75" customHeight="1" s="157"/>
    <row r="98" ht="15.75" customHeight="1" s="157"/>
    <row r="99" ht="15.75" customHeight="1" s="157"/>
    <row r="100" ht="15.75" customHeight="1" s="157"/>
    <row r="101" ht="15.75" customHeight="1" s="157"/>
    <row r="102" ht="15.75" customHeight="1" s="157"/>
    <row r="103" ht="15.75" customHeight="1" s="157"/>
    <row r="104" ht="15.75" customHeight="1" s="157"/>
    <row r="105" ht="15.75" customHeight="1" s="157"/>
    <row r="106" ht="15.75" customHeight="1" s="157"/>
    <row r="107" ht="15.75" customHeight="1" s="157"/>
    <row r="108" ht="15.75" customHeight="1" s="157"/>
    <row r="109" ht="15.75" customHeight="1" s="157"/>
    <row r="110" ht="15.75" customHeight="1" s="157"/>
    <row r="111" ht="15.75" customHeight="1" s="157"/>
    <row r="112" ht="15.75" customHeight="1" s="157"/>
    <row r="113" ht="15.75" customHeight="1" s="157"/>
    <row r="114" ht="15.75" customHeight="1" s="157"/>
    <row r="115" ht="15.75" customHeight="1" s="157"/>
    <row r="116" ht="15.75" customHeight="1" s="157"/>
    <row r="117" ht="15.75" customHeight="1" s="157"/>
    <row r="118" ht="15.75" customHeight="1" s="157"/>
    <row r="119" ht="15.75" customHeight="1" s="157"/>
    <row r="120" ht="15.75" customHeight="1" s="157"/>
    <row r="121" ht="15.75" customHeight="1" s="157"/>
    <row r="122" ht="15.75" customHeight="1" s="157"/>
    <row r="123" ht="15.75" customHeight="1" s="157"/>
    <row r="124" ht="15.75" customHeight="1" s="157"/>
    <row r="125" ht="15.75" customHeight="1" s="157"/>
    <row r="126" ht="15.75" customHeight="1" s="157"/>
    <row r="127" ht="15.75" customHeight="1" s="157"/>
    <row r="128" ht="15.75" customHeight="1" s="157"/>
    <row r="129" ht="15.75" customHeight="1" s="157"/>
    <row r="130" ht="15.75" customHeight="1" s="157"/>
    <row r="131" ht="15.75" customHeight="1" s="157"/>
    <row r="132" ht="15.75" customHeight="1" s="157"/>
    <row r="133" ht="15.75" customHeight="1" s="157"/>
    <row r="134" ht="15.75" customHeight="1" s="157"/>
    <row r="135" ht="15.75" customHeight="1" s="157"/>
    <row r="136" ht="15.75" customHeight="1" s="157"/>
    <row r="137" ht="15.75" customHeight="1" s="157"/>
    <row r="138" ht="15.75" customHeight="1" s="157"/>
    <row r="139" ht="15.75" customHeight="1" s="157"/>
    <row r="140" ht="15.75" customHeight="1" s="157"/>
    <row r="141" ht="15.75" customHeight="1" s="157"/>
    <row r="142" ht="15.75" customHeight="1" s="157"/>
    <row r="143" ht="15.75" customHeight="1" s="157"/>
    <row r="144" ht="15.75" customHeight="1" s="157"/>
    <row r="145" ht="15.75" customHeight="1" s="157"/>
    <row r="146" ht="15.75" customHeight="1" s="157"/>
    <row r="147" ht="15.75" customHeight="1" s="157"/>
    <row r="148" ht="15.75" customHeight="1" s="157"/>
    <row r="149" ht="15.75" customHeight="1" s="157"/>
    <row r="150" ht="15.75" customHeight="1" s="157"/>
    <row r="151" ht="15.75" customHeight="1" s="157"/>
    <row r="152" ht="15.75" customHeight="1" s="157"/>
    <row r="153" ht="15.75" customHeight="1" s="157"/>
    <row r="154" ht="15.75" customHeight="1" s="157"/>
    <row r="155" ht="15.75" customHeight="1" s="157"/>
    <row r="156" ht="15.75" customHeight="1" s="157"/>
    <row r="157" ht="15.75" customHeight="1" s="157"/>
    <row r="158" ht="15.75" customHeight="1" s="157"/>
    <row r="159" ht="15.75" customHeight="1" s="157"/>
    <row r="160" ht="15.75" customHeight="1" s="157"/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2" sqref="A2"/>
    </sheetView>
  </sheetViews>
  <sheetFormatPr baseColWidth="10" defaultColWidth="12.6640625" defaultRowHeight="15" customHeight="1"/>
  <cols>
    <col width="23" customWidth="1" style="157" min="1" max="1"/>
    <col width="7.6640625" customWidth="1" style="157" min="2" max="35"/>
  </cols>
  <sheetData>
    <row r="1" ht="16" customHeight="1" s="157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57"/>
    <row r="22" ht="15.75" customHeight="1" s="157"/>
    <row r="23" ht="15.75" customHeight="1" s="157"/>
    <row r="24" ht="15.75" customHeight="1" s="157"/>
    <row r="25" ht="15.75" customHeight="1" s="157"/>
    <row r="26" ht="15.75" customHeight="1" s="157"/>
    <row r="27" ht="15.75" customHeight="1" s="157"/>
    <row r="28" ht="15.75" customHeight="1" s="157"/>
    <row r="29" ht="15.75" customHeight="1" s="157"/>
    <row r="30" ht="15.75" customHeight="1" s="157"/>
    <row r="31" ht="15.75" customHeight="1" s="157"/>
    <row r="32" ht="15.75" customHeight="1" s="157"/>
    <row r="33" ht="15.75" customHeight="1" s="157"/>
    <row r="34" ht="15.75" customHeight="1" s="157"/>
    <row r="35" ht="15.75" customHeight="1" s="157"/>
    <row r="36" ht="15.75" customHeight="1" s="157"/>
    <row r="37" ht="15.75" customHeight="1" s="157"/>
    <row r="38" ht="15.75" customHeight="1" s="157"/>
    <row r="39" ht="15.75" customHeight="1" s="157"/>
    <row r="40" ht="15.75" customHeight="1" s="157"/>
    <row r="41" ht="15.75" customHeight="1" s="157"/>
    <row r="42" ht="15.75" customHeight="1" s="157"/>
    <row r="43" ht="15.75" customHeight="1" s="157"/>
    <row r="44" ht="15.75" customHeight="1" s="157"/>
    <row r="45" ht="15.75" customHeight="1" s="157"/>
    <row r="46" ht="15.75" customHeight="1" s="157"/>
    <row r="47" ht="15.75" customHeight="1" s="157"/>
    <row r="48" ht="15.75" customHeight="1" s="157"/>
    <row r="49" ht="15.75" customHeight="1" s="157"/>
    <row r="50" ht="15.75" customHeight="1" s="157"/>
    <row r="51" ht="15.75" customHeight="1" s="157"/>
    <row r="52" ht="15.75" customHeight="1" s="157"/>
    <row r="53" ht="15.75" customHeight="1" s="157"/>
    <row r="54" ht="15.75" customHeight="1" s="157"/>
    <row r="55" ht="15.75" customHeight="1" s="157"/>
    <row r="56" ht="15.75" customHeight="1" s="157"/>
    <row r="57" ht="15.75" customHeight="1" s="157"/>
    <row r="58" ht="15.75" customHeight="1" s="157"/>
    <row r="59" ht="15.75" customHeight="1" s="157"/>
    <row r="60" ht="15.75" customHeight="1" s="157"/>
    <row r="61" ht="15.75" customHeight="1" s="157"/>
    <row r="62" ht="15.75" customHeight="1" s="157"/>
    <row r="63" ht="15.75" customHeight="1" s="157"/>
    <row r="64" ht="15.75" customHeight="1" s="157"/>
    <row r="65" ht="15.75" customHeight="1" s="157"/>
    <row r="66" ht="15.75" customHeight="1" s="157"/>
    <row r="67" ht="15.75" customHeight="1" s="157"/>
    <row r="68" ht="15.75" customHeight="1" s="157"/>
    <row r="69" ht="15.75" customHeight="1" s="157"/>
    <row r="70" ht="15.75" customHeight="1" s="157"/>
    <row r="71" ht="15.75" customHeight="1" s="157"/>
    <row r="72" ht="15.75" customHeight="1" s="157"/>
    <row r="73" ht="15.75" customHeight="1" s="157"/>
    <row r="74" ht="15.75" customHeight="1" s="157"/>
    <row r="75" ht="15.75" customHeight="1" s="157"/>
    <row r="76" ht="15.75" customHeight="1" s="157"/>
    <row r="77" ht="15.75" customHeight="1" s="157"/>
    <row r="78" ht="15.75" customHeight="1" s="157"/>
    <row r="79" ht="15.75" customHeight="1" s="157"/>
    <row r="80" ht="15.75" customHeight="1" s="157"/>
    <row r="81" ht="15.75" customHeight="1" s="157"/>
    <row r="82" ht="15.75" customHeight="1" s="157"/>
    <row r="83" ht="15.75" customHeight="1" s="157"/>
    <row r="84" ht="15.75" customHeight="1" s="157"/>
    <row r="85" ht="15.75" customHeight="1" s="157"/>
    <row r="86" ht="15.75" customHeight="1" s="157"/>
    <row r="87" ht="15.75" customHeight="1" s="157"/>
    <row r="88" ht="15.75" customHeight="1" s="157"/>
    <row r="89" ht="15.75" customHeight="1" s="157"/>
    <row r="90" ht="15.75" customHeight="1" s="157"/>
    <row r="91" ht="15.75" customHeight="1" s="157"/>
    <row r="92" ht="15.75" customHeight="1" s="157"/>
    <row r="93" ht="15.75" customHeight="1" s="157"/>
    <row r="94" ht="15.75" customHeight="1" s="157"/>
    <row r="95" ht="15.75" customHeight="1" s="157"/>
    <row r="96" ht="15.75" customHeight="1" s="157"/>
    <row r="97" ht="15.75" customHeight="1" s="157"/>
    <row r="98" ht="15.75" customHeight="1" s="157"/>
    <row r="99" ht="15.75" customHeight="1" s="157"/>
    <row r="100" ht="15.75" customHeight="1" s="157"/>
    <row r="101" ht="15.75" customHeight="1" s="157"/>
    <row r="102" ht="15.75" customHeight="1" s="157"/>
    <row r="103" ht="15.75" customHeight="1" s="157"/>
    <row r="104" ht="15.75" customHeight="1" s="157"/>
    <row r="105" ht="15.75" customHeight="1" s="157"/>
    <row r="106" ht="15.75" customHeight="1" s="157"/>
    <row r="107" ht="15.75" customHeight="1" s="157"/>
    <row r="108" ht="15.75" customHeight="1" s="157"/>
    <row r="109" ht="15.75" customHeight="1" s="157"/>
    <row r="110" ht="15.75" customHeight="1" s="157"/>
    <row r="111" ht="15.75" customHeight="1" s="157"/>
    <row r="112" ht="15.75" customHeight="1" s="157"/>
    <row r="113" ht="15.75" customHeight="1" s="157"/>
    <row r="114" ht="15.75" customHeight="1" s="157"/>
    <row r="115" ht="15.75" customHeight="1" s="157"/>
    <row r="116" ht="15.75" customHeight="1" s="157"/>
    <row r="117" ht="15.75" customHeight="1" s="157"/>
    <row r="118" ht="15.75" customHeight="1" s="157"/>
    <row r="119" ht="15.75" customHeight="1" s="157"/>
    <row r="120" ht="15.75" customHeight="1" s="157"/>
    <row r="121" ht="15.75" customHeight="1" s="157"/>
    <row r="122" ht="15.75" customHeight="1" s="157"/>
    <row r="123" ht="15.75" customHeight="1" s="157"/>
    <row r="124" ht="15.75" customHeight="1" s="157"/>
    <row r="125" ht="15.75" customHeight="1" s="157"/>
    <row r="126" ht="15.75" customHeight="1" s="157"/>
    <row r="127" ht="15.75" customHeight="1" s="157"/>
    <row r="128" ht="15.75" customHeight="1" s="157"/>
    <row r="129" ht="15.75" customHeight="1" s="157"/>
    <row r="130" ht="15.75" customHeight="1" s="157"/>
    <row r="131" ht="15.75" customHeight="1" s="157"/>
    <row r="132" ht="15.75" customHeight="1" s="157"/>
    <row r="133" ht="15.75" customHeight="1" s="157"/>
    <row r="134" ht="15.75" customHeight="1" s="157"/>
    <row r="135" ht="15.75" customHeight="1" s="157"/>
    <row r="136" ht="15.75" customHeight="1" s="157"/>
    <row r="137" ht="15.75" customHeight="1" s="157"/>
    <row r="138" ht="15.75" customHeight="1" s="157"/>
    <row r="139" ht="15.75" customHeight="1" s="157"/>
    <row r="140" ht="15.75" customHeight="1" s="157"/>
    <row r="141" ht="15.75" customHeight="1" s="157"/>
    <row r="142" ht="15.75" customHeight="1" s="157"/>
    <row r="143" ht="15.75" customHeight="1" s="157"/>
    <row r="144" ht="15.75" customHeight="1" s="157"/>
    <row r="145" ht="15.75" customHeight="1" s="157"/>
    <row r="146" ht="15.75" customHeight="1" s="157"/>
    <row r="147" ht="15.75" customHeight="1" s="157"/>
    <row r="148" ht="15.75" customHeight="1" s="157"/>
    <row r="149" ht="15.75" customHeight="1" s="157"/>
    <row r="150" ht="15.75" customHeight="1" s="157"/>
    <row r="151" ht="15.75" customHeight="1" s="157"/>
    <row r="152" ht="15.75" customHeight="1" s="157"/>
    <row r="153" ht="15.75" customHeight="1" s="157"/>
    <row r="154" ht="15.75" customHeight="1" s="157"/>
    <row r="155" ht="15.75" customHeight="1" s="157"/>
    <row r="156" ht="15.75" customHeight="1" s="157"/>
    <row r="157" ht="15.75" customHeight="1" s="157"/>
    <row r="158" ht="15.75" customHeight="1" s="157"/>
    <row r="159" ht="15.75" customHeight="1" s="157"/>
    <row r="160" ht="15.75" customHeight="1" s="157"/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57" min="1" max="16"/>
    <col width="29.83203125" customWidth="1" style="157" min="17" max="17"/>
    <col width="13" customWidth="1" style="157" min="18" max="18"/>
    <col width="7.6640625" customWidth="1" style="157" min="19" max="33"/>
  </cols>
  <sheetData>
    <row r="1" ht="16" customHeight="1" s="157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57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57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57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57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57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57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57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57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57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57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57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57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57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57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57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57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57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57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57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57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57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57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57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57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57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57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57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57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57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57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57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57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57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57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57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57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57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57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57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57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57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57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57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57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57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57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57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57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57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57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57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57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57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57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57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57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57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57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57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57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57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57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57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57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57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57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57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57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57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57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57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57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57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57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57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57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57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57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57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57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57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57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57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57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57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57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57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57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57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57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57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57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57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57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57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57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57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57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57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57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57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57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57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57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57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57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57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57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57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57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57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57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57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57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57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57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57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57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57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57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57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57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57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57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57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57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57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57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57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57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57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57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57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57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57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57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57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57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57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57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57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57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57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57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57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57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57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57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57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57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57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57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57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57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57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57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57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57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57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57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57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57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57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57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57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57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57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57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57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57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57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57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57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57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57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57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57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57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57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57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57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57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57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57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57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57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57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57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57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57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57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57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57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57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57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57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57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57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57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57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57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57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57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57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57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57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57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57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57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57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57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57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57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57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57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57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57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57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57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57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57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57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57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57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57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57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57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57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57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57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57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57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57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57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57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57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57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57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57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57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57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57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57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57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57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57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57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57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57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57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57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57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57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57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57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57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57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57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57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57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57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57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57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57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57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57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57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57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57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57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57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57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57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57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57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57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57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57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57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57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57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57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57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57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57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57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57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57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57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57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57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57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57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57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57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57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57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57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57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57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57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57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57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57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57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57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57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57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57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57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57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57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57" min="1" max="1"/>
    <col width="37.33203125" customWidth="1" style="157" min="2" max="2"/>
    <col width="7.6640625" customWidth="1" style="157" min="3" max="35"/>
  </cols>
  <sheetData>
    <row r="1" ht="15" customHeight="1" s="157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57">
      <c r="C2" s="17" t="n"/>
      <c r="D2" s="17" t="n"/>
      <c r="E2" s="17" t="n"/>
      <c r="F2" s="17" t="n"/>
      <c r="G2" s="17" t="n"/>
    </row>
    <row r="3" ht="15" customHeight="1" s="157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57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57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57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57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57">
      <c r="B11" s="15" t="inlineStr">
        <is>
          <t>(2019 dollars per million Btu, unless otherwise noted)</t>
        </is>
      </c>
    </row>
    <row r="12" ht="15" customHeight="1" s="157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57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57">
      <c r="B15" s="20" t="inlineStr">
        <is>
          <t xml:space="preserve"> Residential</t>
        </is>
      </c>
    </row>
    <row r="16" ht="15" customHeight="1" s="157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57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57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57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57">
      <c r="B21" s="20" t="inlineStr">
        <is>
          <t xml:space="preserve"> Commercial</t>
        </is>
      </c>
    </row>
    <row r="22" ht="15" customHeight="1" s="157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57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57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57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57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57"/>
    <row r="28" ht="15" customHeight="1" s="157">
      <c r="B28" s="20" t="inlineStr">
        <is>
          <t xml:space="preserve"> Industrial 1/</t>
        </is>
      </c>
    </row>
    <row r="29" ht="15" customHeight="1" s="157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57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57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57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57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57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57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57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57"/>
    <row r="38" ht="15" customHeight="1" s="157">
      <c r="B38" s="20" t="inlineStr">
        <is>
          <t xml:space="preserve"> Transportation</t>
        </is>
      </c>
    </row>
    <row r="39" ht="15" customHeight="1" s="157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57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57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57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57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57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57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57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57"/>
    <row r="48" ht="15" customHeight="1" s="157">
      <c r="B48" s="20" t="inlineStr">
        <is>
          <t xml:space="preserve"> Electric Power 8/</t>
        </is>
      </c>
    </row>
    <row r="49" ht="15" customHeight="1" s="157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57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57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57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57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57"/>
    <row r="55" ht="15.75" customHeight="1" s="157"/>
    <row r="56" ht="15" customHeight="1" s="157">
      <c r="B56" s="20" t="inlineStr">
        <is>
          <t xml:space="preserve"> Average Price to All Users 9/</t>
        </is>
      </c>
    </row>
    <row r="57" ht="15" customHeight="1" s="157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57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57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57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57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57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57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57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57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57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57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57"/>
    <row r="69" ht="15" customHeight="1" s="157">
      <c r="B69" s="20" t="inlineStr">
        <is>
          <t>Non-Renewable Energy Expenditures by Sector</t>
        </is>
      </c>
    </row>
    <row r="70" ht="15" customHeight="1" s="157">
      <c r="B70" s="20" t="inlineStr">
        <is>
          <t>(billion 2019 dollars)</t>
        </is>
      </c>
    </row>
    <row r="71" ht="15" customHeight="1" s="157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57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57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57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57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57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57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57"/>
    <row r="79" ht="15.75" customHeight="1" s="157"/>
    <row r="80" ht="15" customHeight="1" s="157">
      <c r="B80" s="20" t="inlineStr">
        <is>
          <t>Prices in Nominal Dollars</t>
        </is>
      </c>
    </row>
    <row r="81" ht="15" customHeight="1" s="157">
      <c r="B81" s="20" t="inlineStr">
        <is>
          <t xml:space="preserve"> Residential</t>
        </is>
      </c>
    </row>
    <row r="82" ht="15" customHeight="1" s="157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57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57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57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57"/>
    <row r="87" ht="15" customHeight="1" s="157">
      <c r="B87" s="20" t="inlineStr">
        <is>
          <t xml:space="preserve"> Commercial</t>
        </is>
      </c>
    </row>
    <row r="88" ht="15" customHeight="1" s="157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57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57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57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57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57"/>
    <row r="94" ht="15" customHeight="1" s="157">
      <c r="B94" s="20" t="inlineStr">
        <is>
          <t xml:space="preserve"> Industrial 1/</t>
        </is>
      </c>
    </row>
    <row r="95" ht="15" customHeight="1" s="157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57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57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57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57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57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57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57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57"/>
    <row r="104" ht="15.75" customHeight="1" s="157"/>
    <row r="105" ht="15" customHeight="1" s="157">
      <c r="B105" s="20" t="inlineStr">
        <is>
          <t xml:space="preserve"> Transportation</t>
        </is>
      </c>
    </row>
    <row r="106" ht="15" customHeight="1" s="157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57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57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57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57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57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57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57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57"/>
    <row r="115" ht="15" customHeight="1" s="157">
      <c r="B115" s="20" t="inlineStr">
        <is>
          <t xml:space="preserve"> Electric Power 8/</t>
        </is>
      </c>
    </row>
    <row r="116" ht="15" customHeight="1" s="157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57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57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57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57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57"/>
    <row r="122" ht="15" customHeight="1" s="157">
      <c r="B122" s="20" t="inlineStr">
        <is>
          <t xml:space="preserve"> Average Price to All Users 9/</t>
        </is>
      </c>
    </row>
    <row r="123" ht="15" customHeight="1" s="157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57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57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57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57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57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57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57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57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57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57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57"/>
    <row r="135" ht="15" customHeight="1" s="157">
      <c r="B135" s="20" t="inlineStr">
        <is>
          <t>Non-Renewable Energy Expenditures by Sector</t>
        </is>
      </c>
    </row>
    <row r="136" ht="15" customHeight="1" s="157">
      <c r="B136" s="20" t="inlineStr">
        <is>
          <t>(billion nominal dollars)</t>
        </is>
      </c>
    </row>
    <row r="137" ht="15" customHeight="1" s="157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57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57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57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57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57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57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57"/>
    <row r="146" ht="15" customHeight="1" s="157">
      <c r="B146" s="154" t="inlineStr">
        <is>
          <t xml:space="preserve">   1/ Includes energy for combined heat and power plants that have a non-regulatory status, and small on-site generating systems.</t>
        </is>
      </c>
      <c r="C146" s="155" t="n"/>
      <c r="D146" s="155" t="n"/>
      <c r="E146" s="155" t="n"/>
      <c r="F146" s="155" t="n"/>
      <c r="G146" s="155" t="n"/>
      <c r="H146" s="155" t="n"/>
      <c r="I146" s="155" t="n"/>
      <c r="J146" s="155" t="n"/>
      <c r="K146" s="155" t="n"/>
      <c r="L146" s="155" t="n"/>
      <c r="M146" s="155" t="n"/>
      <c r="N146" s="155" t="n"/>
      <c r="O146" s="155" t="n"/>
      <c r="P146" s="155" t="n"/>
      <c r="Q146" s="155" t="n"/>
      <c r="R146" s="155" t="n"/>
      <c r="S146" s="155" t="n"/>
      <c r="T146" s="155" t="n"/>
      <c r="U146" s="155" t="n"/>
      <c r="V146" s="155" t="n"/>
      <c r="W146" s="155" t="n"/>
      <c r="X146" s="155" t="n"/>
      <c r="Y146" s="155" t="n"/>
      <c r="Z146" s="155" t="n"/>
      <c r="AA146" s="155" t="n"/>
      <c r="AB146" s="155" t="n"/>
      <c r="AC146" s="155" t="n"/>
      <c r="AD146" s="155" t="n"/>
      <c r="AE146" s="155" t="n"/>
      <c r="AF146" s="155" t="n"/>
      <c r="AG146" s="155" t="n"/>
      <c r="AH146" s="155" t="n"/>
      <c r="AI146" s="155" t="n"/>
    </row>
    <row r="147" ht="15" customHeight="1" s="157">
      <c r="B147" s="27" t="inlineStr">
        <is>
          <t xml:space="preserve">   2/ Excludes use for lease and plant fuel and fuel used for liquefaction in export facilities.</t>
        </is>
      </c>
    </row>
    <row r="148" ht="15" customHeight="1" s="157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57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57">
      <c r="B150" s="27" t="inlineStr">
        <is>
          <t xml:space="preserve">   4/ Sales weighted-average price for all grades.  Includes Federal, State, and local taxes.</t>
        </is>
      </c>
    </row>
    <row r="151" ht="15" customHeight="1" s="157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57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57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57">
      <c r="B154" s="27" t="inlineStr">
        <is>
          <t>and estimated dispensing costs or charges.</t>
        </is>
      </c>
    </row>
    <row r="155" ht="15" customHeight="1" s="157">
      <c r="B155" s="27" t="inlineStr">
        <is>
          <t xml:space="preserve">   8/ Includes electricity-only and combined heat and power plants that have a regulatory status.</t>
        </is>
      </c>
    </row>
    <row r="156" ht="15" customHeight="1" s="157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57">
      <c r="B157" s="27" t="inlineStr">
        <is>
          <t xml:space="preserve">   Btu = British thermal unit.</t>
        </is>
      </c>
    </row>
    <row r="158" ht="15" customHeight="1" s="157">
      <c r="B158" s="27" t="inlineStr">
        <is>
          <t xml:space="preserve">   - - = Not applicable.</t>
        </is>
      </c>
    </row>
    <row r="159" ht="15" customHeight="1" s="157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57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58" workbookViewId="0">
      <selection activeCell="H52" sqref="H52"/>
    </sheetView>
  </sheetViews>
  <sheetFormatPr baseColWidth="10" defaultColWidth="12.6640625" defaultRowHeight="15" customHeight="1"/>
  <cols>
    <col width="24.1640625" customWidth="1" style="157" min="1" max="1"/>
    <col width="14.6640625" customWidth="1" style="157" min="2" max="2"/>
    <col width="19.1640625" customWidth="1" style="157" min="3" max="3"/>
    <col width="13.1640625" customWidth="1" style="157" min="4" max="4"/>
    <col width="7.6640625" customWidth="1" style="157" min="6" max="52"/>
    <col width="8.6640625" customWidth="1" style="157" min="53" max="53"/>
    <col width="13.6640625" customWidth="1" style="157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IF($D$54=0,0,D3/$D$54)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IF($D$54=0,0,D4/$D$54)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IF($D$54=0,0,D5/$D$54)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IF($D$54=0,0,D6/$D$54)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IF($D$54=0,0,D7/$D$54)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IF($D$54=0,0,D8/$D$54)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IF($D$54=0,0,D9/$D$54)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IF($D$54=0,0,D10/$D$54)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IF($D$54=0,0,D11/$D$54)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IF($D$54=0,0,D12/$D$54)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IF($D$54=0,0,D13/$D$54)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IF($D$54=0,0,D14/$D$54)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IF($D$54=0,0,D15/$D$54)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IF($D$54=0,0,D16/$D$54)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IF($D$54=0,0,D17/$D$54)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IF($D$54=0,0,D18/$D$54)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IF($D$54=0,0,D19/$D$54)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IF($D$54=0,0,D20/$D$54)</f>
        <v/>
      </c>
    </row>
    <row r="21" ht="15.75" customHeight="1" s="157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IF($D$54=0,0,D21/$D$54)</f>
        <v/>
      </c>
    </row>
    <row r="22" ht="15.75" customHeight="1" s="157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IF($D$54=0,0,D22/$D$54)</f>
        <v/>
      </c>
    </row>
    <row r="23" ht="15.75" customHeight="1" s="157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IF($D$54=0,0,D23/$D$54)</f>
        <v/>
      </c>
    </row>
    <row r="24" ht="15.75" customHeight="1" s="157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IF($D$54=0,0,D24/$D$54)</f>
        <v/>
      </c>
    </row>
    <row r="25" ht="15.75" customHeight="1" s="157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IF($D$54=0,0,D25/$D$54)</f>
        <v/>
      </c>
    </row>
    <row r="26" ht="15.75" customHeight="1" s="157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IF($D$54=0,0,D26/$D$54)</f>
        <v/>
      </c>
    </row>
    <row r="27" ht="15.75" customHeight="1" s="157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IF($D$54=0,0,D27/$D$54)</f>
        <v/>
      </c>
    </row>
    <row r="28" ht="15.75" customHeight="1" s="157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IF($D$54=0,0,D28/$D$54)</f>
        <v/>
      </c>
    </row>
    <row r="29" ht="15.75" customHeight="1" s="157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IF($D$54=0,0,D29/$D$54)</f>
        <v/>
      </c>
    </row>
    <row r="30" ht="15.75" customHeight="1" s="157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IF($D$54=0,0,D30/$D$54)</f>
        <v/>
      </c>
    </row>
    <row r="31" ht="15.75" customHeight="1" s="157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IF($D$54=0,0,D31/$D$54)</f>
        <v/>
      </c>
    </row>
    <row r="32" ht="15.75" customHeight="1" s="157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IF($D$54=0,0,D32/$D$54)</f>
        <v/>
      </c>
    </row>
    <row r="33" ht="15.75" customHeight="1" s="157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IF($D$54=0,0,D33/$D$54)</f>
        <v/>
      </c>
    </row>
    <row r="34" ht="15.75" customHeight="1" s="157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IF($D$54=0,0,D34/$D$54)</f>
        <v/>
      </c>
    </row>
    <row r="35" ht="15.75" customHeight="1" s="157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IF($D$54=0,0,D35/$D$54)</f>
        <v/>
      </c>
    </row>
    <row r="36" ht="15.75" customHeight="1" s="157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IF($D$54=0,0,D36/$D$54)</f>
        <v/>
      </c>
    </row>
    <row r="37" ht="15.75" customHeight="1" s="157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IF($D$54=0,0,D37/$D$54)</f>
        <v/>
      </c>
    </row>
    <row r="38" ht="15.75" customHeight="1" s="157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IF($D$54=0,0,D38/$D$54)</f>
        <v/>
      </c>
    </row>
    <row r="39" ht="15.75" customHeight="1" s="157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IF($D$54=0,0,D39/$D$54)</f>
        <v/>
      </c>
    </row>
    <row r="40" ht="15.75" customHeight="1" s="157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IF($D$54=0,0,D40/$D$54)</f>
        <v/>
      </c>
    </row>
    <row r="41" ht="15.75" customHeight="1" s="157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IF($D$54=0,0,D41/$D$54)</f>
        <v/>
      </c>
    </row>
    <row r="42" ht="15.75" customHeight="1" s="157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IF($D$54=0,0,D42/$D$54)</f>
        <v/>
      </c>
    </row>
    <row r="43" ht="15.75" customHeight="1" s="157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IF($D$54=0,0,D43/$D$54)</f>
        <v/>
      </c>
    </row>
    <row r="44" ht="15.75" customHeight="1" s="157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IF($D$54=0,0,D44/$D$54)</f>
        <v/>
      </c>
    </row>
    <row r="45" ht="15.75" customHeight="1" s="157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IF($D$54=0,0,D45/$D$54)</f>
        <v/>
      </c>
    </row>
    <row r="46" ht="15.75" customHeight="1" s="157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IF($D$54=0,0,D46/$D$54)</f>
        <v/>
      </c>
    </row>
    <row r="47" ht="15.75" customHeight="1" s="157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IF($D$54=0,0,D47/$D$54)</f>
        <v/>
      </c>
    </row>
    <row r="48" ht="15.75" customHeight="1" s="157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IF($D$54=0,0,D48/$D$54)</f>
        <v/>
      </c>
    </row>
    <row r="49" ht="15.75" customHeight="1" s="157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IF($D$54=0,0,D49/$D$54)</f>
        <v/>
      </c>
    </row>
    <row r="50" ht="15.75" customHeight="1" s="157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IF($D$54=0,0,D50/$D$54)</f>
        <v/>
      </c>
    </row>
    <row r="51" ht="15.75" customHeight="1" s="157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IF($D$54=0,0,D51/$D$54)</f>
        <v/>
      </c>
    </row>
    <row r="52" ht="15.75" customHeight="1" s="157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IF($D$54=0,0,D52/$D$54)</f>
        <v/>
      </c>
    </row>
    <row r="53" ht="15.75" customHeight="1" s="157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IF($D$54=0,0,D53/$D$54)</f>
        <v/>
      </c>
    </row>
    <row r="54" ht="15.75" customHeight="1" s="157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57">
      <c r="A55" s="70" t="n"/>
    </row>
    <row r="56" ht="15.75" customHeight="1" s="157"/>
    <row r="57" ht="15.75" customHeight="1" s="157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57">
      <c r="A58" s="29" t="inlineStr">
        <is>
          <t>(interstate)</t>
        </is>
      </c>
    </row>
    <row r="59" ht="15.75" customHeight="1" s="157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57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57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57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57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57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57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57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57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57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57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57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57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57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57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57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57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57">
      <c r="A76" s="4" t="n"/>
    </row>
    <row r="77" ht="15.75" customHeight="1" s="157">
      <c r="A77" s="28" t="inlineStr">
        <is>
          <t>Resource Mix Canada Future 2019</t>
        </is>
      </c>
    </row>
    <row r="78" ht="15.75" customHeight="1" s="157">
      <c r="A78" s="30" t="inlineStr">
        <is>
          <t>https://apps.cer-rec.gc.ca/ftrppndc/dflt.aspx?GoCTemplateCulture=en-CA</t>
        </is>
      </c>
    </row>
    <row r="79" ht="15.75" customHeight="1" s="157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57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57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57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57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57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57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57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57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57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57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57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57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57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57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57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57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57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57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57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57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57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57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57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57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57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57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57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57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57">
      <c r="J108" s="4" t="n"/>
    </row>
    <row r="109" ht="15.75" customHeight="1" s="157">
      <c r="J109" s="4" t="n"/>
    </row>
    <row r="110" ht="15.75" customHeight="1" s="157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57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57">
      <c r="J112" s="4" t="n"/>
    </row>
    <row r="113" ht="15.75" customHeight="1" s="157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57">
      <c r="A114" s="4" t="inlineStr">
        <is>
          <t>hard coal</t>
        </is>
      </c>
      <c r="B114" s="29" t="n">
        <v>0.08</v>
      </c>
      <c r="J114" s="4" t="n"/>
    </row>
    <row r="115" ht="15.75" customHeight="1" s="157">
      <c r="A115" s="4" t="inlineStr">
        <is>
          <t>natural gas nonpeaker</t>
        </is>
      </c>
      <c r="B115" s="29" t="n">
        <v>0.36</v>
      </c>
      <c r="J115" s="4" t="n"/>
    </row>
    <row r="116" ht="15.75" customHeight="1" s="157">
      <c r="A116" s="4" t="inlineStr">
        <is>
          <t>nuclear</t>
        </is>
      </c>
      <c r="B116" s="29" t="n">
        <v>0.04</v>
      </c>
      <c r="J116" s="4" t="n"/>
    </row>
    <row r="117" ht="15.75" customHeight="1" s="157">
      <c r="A117" s="4" t="inlineStr">
        <is>
          <t>hydro</t>
        </is>
      </c>
      <c r="B117" s="29" t="n">
        <v>0.1</v>
      </c>
      <c r="J117" s="4" t="n"/>
    </row>
    <row r="118" ht="15.75" customHeight="1" s="157">
      <c r="A118" s="4" t="inlineStr">
        <is>
          <t>onshore wind</t>
        </is>
      </c>
      <c r="B118" s="29" t="n">
        <v>0.03</v>
      </c>
      <c r="J118" s="4" t="n"/>
    </row>
    <row r="119" ht="15.75" customHeight="1" s="157">
      <c r="A119" s="4" t="inlineStr">
        <is>
          <t>solar PV</t>
        </is>
      </c>
      <c r="B119" s="29" t="n">
        <v>0</v>
      </c>
      <c r="J119" s="4" t="n"/>
    </row>
    <row r="120" ht="15.75" customHeight="1" s="157">
      <c r="A120" s="4" t="inlineStr">
        <is>
          <t>solar thermal</t>
        </is>
      </c>
      <c r="B120" s="29" t="n">
        <v>0</v>
      </c>
      <c r="J120" s="4" t="n"/>
    </row>
    <row r="121" ht="15.75" customHeight="1" s="157">
      <c r="A121" s="4" t="inlineStr">
        <is>
          <t>biomass</t>
        </is>
      </c>
      <c r="B121" s="29" t="n">
        <v>0</v>
      </c>
      <c r="J121" s="4" t="n"/>
    </row>
    <row r="122" ht="15.75" customHeight="1" s="157">
      <c r="A122" s="4" t="inlineStr">
        <is>
          <t>geothermal</t>
        </is>
      </c>
      <c r="B122" s="29" t="n">
        <v>0.03</v>
      </c>
      <c r="J122" s="4" t="n"/>
    </row>
    <row r="123" ht="15.75" customHeight="1" s="157">
      <c r="A123" s="4" t="inlineStr">
        <is>
          <t>petroleum</t>
        </is>
      </c>
      <c r="B123" s="29" t="n">
        <v>0.36</v>
      </c>
      <c r="J123" s="4" t="n"/>
    </row>
    <row r="124" ht="15.75" customHeight="1" s="157">
      <c r="A124" s="4" t="inlineStr">
        <is>
          <t>natural gas peaker</t>
        </is>
      </c>
      <c r="B124" s="29" t="n">
        <v>0</v>
      </c>
      <c r="J124" s="4" t="n"/>
    </row>
    <row r="125" ht="15.75" customHeight="1" s="157">
      <c r="A125" s="4" t="inlineStr">
        <is>
          <t>lignite</t>
        </is>
      </c>
      <c r="B125" s="29" t="n">
        <v>0</v>
      </c>
      <c r="J125" s="4" t="n"/>
    </row>
    <row r="126" ht="15.75" customHeight="1" s="157">
      <c r="A126" s="4" t="inlineStr">
        <is>
          <t>offshore wind</t>
        </is>
      </c>
      <c r="B126" s="29" t="n">
        <v>0</v>
      </c>
      <c r="J126" s="4" t="n"/>
    </row>
    <row r="127" ht="15.75" customHeight="1" s="157">
      <c r="A127" s="4" t="inlineStr">
        <is>
          <t>crude oil</t>
        </is>
      </c>
      <c r="B127" s="29" t="n">
        <v>0</v>
      </c>
      <c r="J127" s="4" t="n"/>
    </row>
    <row r="128" ht="15.75" customHeight="1" s="157">
      <c r="A128" s="4" t="inlineStr">
        <is>
          <t>heavy or residual fuel oil</t>
        </is>
      </c>
      <c r="B128" s="29" t="n">
        <v>0</v>
      </c>
      <c r="J128" s="4" t="n"/>
    </row>
    <row r="129" ht="15.75" customHeight="1" s="157">
      <c r="A129" s="4" t="inlineStr">
        <is>
          <t>municipal solid waste</t>
        </is>
      </c>
      <c r="B129" s="29" t="n">
        <v>0</v>
      </c>
      <c r="J129" s="4" t="n"/>
    </row>
    <row r="130" ht="15.75" customHeight="1" s="157">
      <c r="B130">
        <f>SUM(B114:B129)</f>
        <v/>
      </c>
    </row>
    <row r="131" ht="15.75" customHeight="1" s="157">
      <c r="A131" s="41" t="n"/>
    </row>
    <row r="132" ht="15.75" customHeight="1" s="157"/>
    <row r="133" ht="15.75" customHeight="1" s="157"/>
    <row r="134" ht="15.75" customHeight="1" s="157"/>
    <row r="135" ht="15.75" customHeight="1" s="157"/>
    <row r="136" ht="15.75" customHeight="1" s="157"/>
    <row r="137" ht="15.75" customHeight="1" s="157"/>
    <row r="138" ht="15.75" customHeight="1" s="157"/>
    <row r="139" ht="15.75" customHeight="1" s="157"/>
    <row r="140" ht="15.75" customHeight="1" s="157"/>
    <row r="141" ht="15.75" customHeight="1" s="157"/>
    <row r="142" ht="15.75" customHeight="1" s="157"/>
    <row r="143" ht="15.75" customHeight="1" s="157"/>
    <row r="144" ht="15.75" customHeight="1" s="157"/>
    <row r="145" ht="15.75" customHeight="1" s="157"/>
    <row r="146" ht="15.75" customHeight="1" s="157"/>
    <row r="147" ht="15.75" customHeight="1" s="157"/>
    <row r="148" ht="15.75" customHeight="1" s="157"/>
    <row r="149" ht="15.75" customHeight="1" s="157"/>
    <row r="150" ht="15.75" customHeight="1" s="157">
      <c r="A150" s="4" t="n"/>
    </row>
    <row r="151" ht="15.75" customHeight="1" s="157">
      <c r="A151" s="28" t="n"/>
    </row>
    <row r="152" ht="15.75" customHeight="1" s="157">
      <c r="A152" s="4" t="n"/>
    </row>
    <row r="153" ht="15.75" customHeight="1" s="157">
      <c r="A153" s="4" t="n"/>
    </row>
    <row r="154" ht="15.75" customHeight="1" s="157">
      <c r="A154" s="4" t="n"/>
    </row>
    <row r="155" ht="15.75" customHeight="1" s="157">
      <c r="A155" s="4" t="n"/>
    </row>
    <row r="156" ht="15.75" customHeight="1" s="157">
      <c r="A156" s="28" t="n"/>
    </row>
    <row r="157" ht="15.75" customHeight="1" s="157"/>
    <row r="158" ht="15.75" customHeight="1" s="157"/>
    <row r="159" ht="15.75" customHeight="1" s="157"/>
    <row r="160" ht="15.75" customHeight="1" s="157"/>
    <row r="161" ht="15.75" customHeight="1" s="157"/>
    <row r="162" ht="15.75" customHeight="1" s="157"/>
    <row r="163" ht="15.75" customHeight="1" s="157"/>
    <row r="164" ht="15.75" customHeight="1" s="157"/>
    <row r="165" ht="15.75" customHeight="1" s="157"/>
    <row r="166" ht="15.75" customHeight="1" s="157"/>
    <row r="167" ht="15.75" customHeight="1" s="157"/>
    <row r="168" ht="15.75" customHeight="1" s="157"/>
    <row r="169" ht="15.75" customHeight="1" s="157"/>
    <row r="170" ht="15.75" customHeight="1" s="157"/>
    <row r="171" ht="15.75" customHeight="1" s="157"/>
    <row r="172" ht="15.75" customHeight="1" s="157"/>
    <row r="173" ht="15.75" customHeight="1" s="157"/>
    <row r="174" ht="15.75" customHeight="1" s="157"/>
    <row r="175" ht="15.75" customHeight="1" s="157"/>
    <row r="176" ht="15.75" customHeight="1" s="157"/>
    <row r="177" ht="15.75" customHeight="1" s="157"/>
    <row r="178" ht="15.75" customHeight="1" s="157"/>
    <row r="179" ht="15.75" customHeight="1" s="157"/>
    <row r="180" ht="15.75" customHeight="1" s="157"/>
    <row r="181" ht="15.75" customHeight="1" s="157"/>
    <row r="182" ht="15.75" customHeight="1" s="157"/>
    <row r="183" ht="15.75" customHeight="1" s="157"/>
    <row r="184" ht="15.75" customHeight="1" s="157"/>
    <row r="185" ht="15.75" customHeight="1" s="157"/>
    <row r="186" ht="15.75" customHeight="1" s="157"/>
    <row r="187" ht="15.75" customHeight="1" s="157"/>
    <row r="188" ht="15.75" customHeight="1" s="157"/>
    <row r="189" ht="15.75" customHeight="1" s="157"/>
    <row r="190" ht="15.75" customHeight="1" s="157"/>
    <row r="191" ht="15.75" customHeight="1" s="157"/>
    <row r="192" ht="15.75" customHeight="1" s="157"/>
    <row r="193" ht="15.75" customHeight="1" s="157"/>
    <row r="194" ht="15.75" customHeight="1" s="157"/>
    <row r="195" ht="15.75" customHeight="1" s="157"/>
    <row r="196" ht="15.75" customHeight="1" s="157"/>
    <row r="197" ht="15.75" customHeight="1" s="157"/>
    <row r="198" ht="15.75" customHeight="1" s="157"/>
    <row r="199" ht="15.75" customHeight="1" s="157"/>
    <row r="200" ht="15.75" customHeight="1" s="157"/>
    <row r="201" ht="15.75" customHeight="1" s="157"/>
    <row r="202" ht="15.75" customHeight="1" s="157"/>
    <row r="203" ht="15.75" customHeight="1" s="157"/>
    <row r="204" ht="15.75" customHeight="1" s="157"/>
    <row r="205" ht="15.75" customHeight="1" s="157"/>
    <row r="206" ht="15.75" customHeight="1" s="157"/>
    <row r="207" ht="15.75" customHeight="1" s="157"/>
    <row r="208" ht="15.75" customHeight="1" s="157"/>
    <row r="209" ht="15.75" customHeight="1" s="157"/>
    <row r="210" ht="15.75" customHeight="1" s="157"/>
    <row r="211" ht="15.75" customHeight="1" s="157"/>
    <row r="212" ht="15.75" customHeight="1" s="157"/>
    <row r="213" ht="15.75" customHeight="1" s="157"/>
    <row r="214" ht="15.75" customHeight="1" s="157"/>
    <row r="215" ht="15.75" customHeight="1" s="157"/>
    <row r="216" ht="15.75" customHeight="1" s="157"/>
    <row r="217" ht="15.75" customHeight="1" s="157"/>
    <row r="218" ht="15.75" customHeight="1" s="157"/>
    <row r="219" ht="15.75" customHeight="1" s="157"/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57" min="1" max="3"/>
    <col width="23.6640625" customWidth="1" style="157" min="4" max="4"/>
    <col width="32.83203125" customWidth="1" style="157" min="5" max="5"/>
    <col width="7.6640625" customWidth="1" style="157" min="6" max="20"/>
    <col width="13.6640625" customWidth="1" style="157" min="21" max="21"/>
    <col width="7.6640625" customWidth="1" style="157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57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57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57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57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57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57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57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57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57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57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57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57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57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57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57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57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57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57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57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57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57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57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57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57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57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57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57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57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57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57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57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57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57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57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57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57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57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57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57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57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57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57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57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57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57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57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57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57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57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57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57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57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57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57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57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57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57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57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57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57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57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57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57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57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57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57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57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57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57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57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57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57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57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57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57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57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57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57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57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57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57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57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57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57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57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57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57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57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57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57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57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57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57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57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57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57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57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57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57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57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57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57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57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57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57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57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57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57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57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57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57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57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57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57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57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57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57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57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57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57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57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57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57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57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57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57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57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57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57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57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57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57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57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57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57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57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57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57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57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57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57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57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57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57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57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57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57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57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57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57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57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57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57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57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57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57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57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57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57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57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57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57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57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57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57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57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57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57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57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57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57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57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57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57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57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57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57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57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57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57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57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57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57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57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57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57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57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57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57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57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57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57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57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57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57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57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57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57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57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57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57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57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57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57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57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57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57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57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57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57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57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57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57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57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57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57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57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57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57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57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57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57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57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57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57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57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57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57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57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57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57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57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57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57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57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57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57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57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57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57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57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57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57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57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57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57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57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57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57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57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57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57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57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57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57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57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57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57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57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57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57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57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57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57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57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57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57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57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57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57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57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57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57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57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57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57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57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57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57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57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57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57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57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57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57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57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57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57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57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57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57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57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57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57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57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57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57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57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57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57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57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57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57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57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57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57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57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57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57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57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57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57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57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57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57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57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57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57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57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57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57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57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57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57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57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57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57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57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57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57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57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57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57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57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57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57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57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57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57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57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57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57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57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57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57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57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57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57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57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57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57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57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57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57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57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57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57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57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57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57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57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57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57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57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57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57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57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57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57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57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57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57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57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57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57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57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57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57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57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57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57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57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57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57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57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57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57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57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57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57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57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57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57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57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57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57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57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57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57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57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57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57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57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57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57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57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57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57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57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57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57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57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57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57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57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57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57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57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57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57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57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57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57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57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57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57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57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57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57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57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57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57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57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57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57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57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57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57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57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57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57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57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57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57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57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57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57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57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57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57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57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57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57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57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57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57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57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57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57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57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57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57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57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57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57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57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57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57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57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57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57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57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57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57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57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57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57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57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57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57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57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57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57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57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57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57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57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57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57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57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57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57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57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57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57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57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57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57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57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57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57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57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57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57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57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57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57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57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57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57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57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57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57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57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57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57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57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57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57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57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57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57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57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57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57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57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57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57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57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57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57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57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57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57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57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57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57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57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57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57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57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57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57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57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57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57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57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57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57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57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57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57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57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57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57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57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57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57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57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57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57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57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57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57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57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57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57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57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57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57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57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57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57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57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57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57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57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57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57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57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57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57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57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57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57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57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57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57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57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57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57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57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57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57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57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57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57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57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57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57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57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57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57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57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57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57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57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57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57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57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57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57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57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57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57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57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57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57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57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57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57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57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57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57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57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57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57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57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57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57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57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57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57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57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57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57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57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57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57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57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57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57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57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57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57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57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57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57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57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57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57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57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57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57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57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57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57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57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57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57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57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57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57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57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57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57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57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57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57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57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57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57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57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57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57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57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57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57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57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57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57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57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57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57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57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57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57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57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57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57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57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57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57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57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57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57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57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57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57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57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57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57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57"/>
    <row r="724" ht="15.75" customHeight="1" s="157"/>
    <row r="725" ht="15.75" customHeight="1" s="157"/>
    <row r="726" ht="15.75" customHeight="1" s="157"/>
    <row r="727" ht="15.75" customHeight="1" s="157">
      <c r="A727" s="70" t="inlineStr">
        <is>
          <t>Converted to Fraction and weighed by transmission capacity (in Calculations tab)</t>
        </is>
      </c>
    </row>
    <row r="728" ht="15.75" customHeight="1" s="157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57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57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57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57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57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57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57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57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57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57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57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57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57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57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57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57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57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57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57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57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57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57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57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57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57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57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57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57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57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57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57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57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57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57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57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57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57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57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57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57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57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57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57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57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57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57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57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57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57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57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57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57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57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57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57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57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57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57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57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57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57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57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57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57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57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57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57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57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57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57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57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57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57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57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57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57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57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57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57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57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57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57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57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57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57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57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57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57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57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57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57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57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57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57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57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57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57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57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57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57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57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57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57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57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57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57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57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57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57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57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57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57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57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57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57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57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57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57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57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57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57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57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57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57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57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57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57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57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57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57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57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57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57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57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57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57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57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57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57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57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57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57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57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57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57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57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57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57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57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57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57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57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57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57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57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57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57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57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57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57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57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57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57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57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57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57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57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57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57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57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57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57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57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57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57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57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57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57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57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57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57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57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57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57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57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57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57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57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57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57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57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57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57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57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57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57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57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57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57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57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57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57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57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57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57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57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57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57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57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57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57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57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57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57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57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57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57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57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57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57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57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57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57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57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57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57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57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57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57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57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57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57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57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57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57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57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57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57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57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57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57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57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57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57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57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57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57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57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57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57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57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57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57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57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57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57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57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57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57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57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57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57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57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57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57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57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57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57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57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57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57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57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57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57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57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57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57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57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57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57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57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57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57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57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57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57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57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57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57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57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57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57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57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57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57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57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57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57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57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57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57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57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57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57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57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57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57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57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57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57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57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57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57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57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57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57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57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57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57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57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57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57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57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57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57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57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57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57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57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57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57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57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57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57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57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57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57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57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57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57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57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57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57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57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57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57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57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57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57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57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57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57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57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57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57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57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57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57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57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57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57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57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57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57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57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57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57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57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57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57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57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57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57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57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57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57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57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57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57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57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57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57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57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57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57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57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57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57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57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57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57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57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57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57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57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57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57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57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57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57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57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57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57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57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57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57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57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57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57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57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57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57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57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57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57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57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57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57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57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57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57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57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57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57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57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57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57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57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57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57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57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57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57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57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57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57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57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57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57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57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57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57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57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57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57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57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57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57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57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57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57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57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57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57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57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57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57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57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57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57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57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57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57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57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57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57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57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57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57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57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57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57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57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57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57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57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57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57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57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57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57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57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57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57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57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57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57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57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57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57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57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57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57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57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57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57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57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57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57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57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57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57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57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57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57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57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57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57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57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57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57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57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57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57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57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57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57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57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57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57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57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57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57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57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57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57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57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57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57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57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57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57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57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57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57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57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57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57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57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57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57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57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57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57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57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57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57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57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57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57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57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57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57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57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57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57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57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57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57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57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57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57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57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57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57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57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57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57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57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57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57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57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57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57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57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57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57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57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57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57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57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57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57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57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57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57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57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57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57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57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57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57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57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57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57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57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57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57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57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57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57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57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57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57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57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57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57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57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57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57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57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57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57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57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57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57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57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57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57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57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57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57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57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57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57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57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57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57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57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57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57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57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57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57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57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57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57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57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57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57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57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57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57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57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57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57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57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57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57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57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57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57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57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57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57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57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57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57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57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57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57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57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57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57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57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57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57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57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57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57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57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57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57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57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57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57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57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57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57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57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57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57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57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57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57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57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57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57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57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57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57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57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57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57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57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57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57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57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57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57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57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57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57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57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57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57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57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57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57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57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57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57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57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57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57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57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57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57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57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57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57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57"/>
    <row r="1451" ht="15.75" customHeight="1" s="157"/>
    <row r="1452" ht="15.75" customHeight="1" s="157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57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57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57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57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57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57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57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57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57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57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57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57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57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57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57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57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57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57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57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57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57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57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57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57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57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57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57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57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57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57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57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57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57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57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57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57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57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57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57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57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57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57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57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57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57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57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57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57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57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57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57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57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57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57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57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57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57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57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57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57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57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57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57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57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57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57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57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57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57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57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57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57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57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57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57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57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57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57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57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57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57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57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57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57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57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57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57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57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57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57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57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57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57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57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57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57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57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57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57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57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57"/>
    <row r="121" ht="15.75" customHeight="1" s="157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57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57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57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57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57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57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57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57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57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57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57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57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57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57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57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57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57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57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57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57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57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57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57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57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57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57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57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57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57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57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57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57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57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57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57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57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57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57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57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57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57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57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57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57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57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57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57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57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57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57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57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57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57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57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57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57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57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57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57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57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57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57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57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57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57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57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57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57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57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57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57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57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57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57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57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57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57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57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57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57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57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57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57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57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57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57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57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57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57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57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57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57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57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57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57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57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57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57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57"/>
    <row r="221" ht="15.75" customHeight="1" s="157"/>
    <row r="222" ht="15.75" customHeight="1" s="157"/>
    <row r="223" ht="15.75" customHeight="1" s="157"/>
    <row r="224" ht="15.75" customHeight="1" s="157"/>
    <row r="225" ht="15.75" customHeight="1" s="157"/>
    <row r="226" ht="15.75" customHeight="1" s="157"/>
    <row r="227" ht="15.75" customHeight="1" s="157"/>
    <row r="228" ht="15.75" customHeight="1" s="157"/>
    <row r="229" ht="15.75" customHeight="1" s="157"/>
    <row r="230" ht="15.75" customHeight="1" s="157"/>
    <row r="231" ht="15.75" customHeight="1" s="157"/>
    <row r="232" ht="15.75" customHeight="1" s="157"/>
    <row r="233" ht="15.75" customHeight="1" s="157"/>
    <row r="234" ht="15.75" customHeight="1" s="157"/>
    <row r="235" ht="15.75" customHeight="1" s="157"/>
    <row r="236" ht="15.75" customHeight="1" s="157"/>
    <row r="237" ht="15.75" customHeight="1" s="157"/>
    <row r="238" ht="15.75" customHeight="1" s="157"/>
    <row r="239" ht="15.75" customHeight="1" s="157"/>
    <row r="240" ht="15.75" customHeight="1" s="157"/>
    <row r="241" ht="15.75" customHeight="1" s="157"/>
    <row r="242" ht="15.75" customHeight="1" s="157"/>
    <row r="243" ht="15.75" customHeight="1" s="157"/>
    <row r="244" ht="15.75" customHeight="1" s="157"/>
    <row r="245" ht="15.75" customHeight="1" s="157"/>
    <row r="246" ht="15.75" customHeight="1" s="157"/>
    <row r="247" ht="15.75" customHeight="1" s="157"/>
    <row r="248" ht="15.75" customHeight="1" s="157"/>
    <row r="249" ht="15.75" customHeight="1" s="157"/>
    <row r="250" ht="15.75" customHeight="1" s="157"/>
    <row r="251" ht="15.75" customHeight="1" s="157"/>
    <row r="252" ht="15.75" customHeight="1" s="157"/>
    <row r="253" ht="15.75" customHeight="1" s="157"/>
    <row r="254" ht="15.75" customHeight="1" s="157"/>
    <row r="255" ht="15.75" customHeight="1" s="157"/>
    <row r="256" ht="15.75" customHeight="1" s="157"/>
    <row r="257" ht="15.75" customHeight="1" s="157"/>
    <row r="258" ht="15.75" customHeight="1" s="157"/>
    <row r="259" ht="15.75" customHeight="1" s="157"/>
    <row r="260" ht="15.75" customHeight="1" s="157"/>
    <row r="261" ht="15.75" customHeight="1" s="157"/>
    <row r="262" ht="15.75" customHeight="1" s="157"/>
    <row r="263" ht="15.75" customHeight="1" s="157"/>
    <row r="264" ht="15.75" customHeight="1" s="157"/>
    <row r="265" ht="15.75" customHeight="1" s="157"/>
    <row r="266" ht="15.75" customHeight="1" s="157"/>
    <row r="267" ht="15.75" customHeight="1" s="157"/>
    <row r="268" ht="15.75" customHeight="1" s="157"/>
    <row r="269" ht="15.75" customHeight="1" s="157"/>
    <row r="270" ht="15.75" customHeight="1" s="157"/>
    <row r="271" ht="15.75" customHeight="1" s="157"/>
    <row r="272" ht="15.75" customHeight="1" s="157"/>
    <row r="273" ht="15.75" customHeight="1" s="157"/>
    <row r="274" ht="15.75" customHeight="1" s="157"/>
    <row r="275" ht="15.75" customHeight="1" s="157"/>
    <row r="276" ht="15.75" customHeight="1" s="157"/>
    <row r="277" ht="15.75" customHeight="1" s="157"/>
    <row r="278" ht="15.75" customHeight="1" s="157"/>
    <row r="279" ht="15.75" customHeight="1" s="157"/>
    <row r="280" ht="15.75" customHeight="1" s="157"/>
    <row r="281" ht="15.75" customHeight="1" s="157"/>
    <row r="282" ht="15.75" customHeight="1" s="157"/>
    <row r="283" ht="15.75" customHeight="1" s="157"/>
    <row r="284" ht="15.75" customHeight="1" s="157"/>
    <row r="285" ht="15.75" customHeight="1" s="157"/>
    <row r="286" ht="15.75" customHeight="1" s="157"/>
    <row r="287" ht="15.75" customHeight="1" s="157"/>
    <row r="288" ht="15.75" customHeight="1" s="157"/>
    <row r="289" ht="15.75" customHeight="1" s="157"/>
    <row r="290" ht="15.75" customHeight="1" s="157"/>
    <row r="291" ht="15.75" customHeight="1" s="157"/>
    <row r="292" ht="15.75" customHeight="1" s="157"/>
    <row r="293" ht="15.75" customHeight="1" s="157"/>
    <row r="294" ht="15.75" customHeight="1" s="157"/>
    <row r="295" ht="15.75" customHeight="1" s="157"/>
    <row r="296" ht="15.75" customHeight="1" s="157"/>
    <row r="297" ht="15.75" customHeight="1" s="157"/>
    <row r="298" ht="15.75" customHeight="1" s="157"/>
    <row r="299" ht="15.75" customHeight="1" s="157"/>
    <row r="300" ht="15.75" customHeight="1" s="157"/>
    <row r="301" ht="15.75" customHeight="1" s="157"/>
    <row r="302" ht="15.75" customHeight="1" s="157"/>
    <row r="303" ht="15.75" customHeight="1" s="157"/>
    <row r="304" ht="15.75" customHeight="1" s="157"/>
    <row r="305" ht="15.75" customHeight="1" s="157"/>
    <row r="306" ht="15.75" customHeight="1" s="157"/>
    <row r="307" ht="15.75" customHeight="1" s="157"/>
    <row r="308" ht="15.75" customHeight="1" s="157"/>
    <row r="309" ht="15.75" customHeight="1" s="157"/>
    <row r="310" ht="15.75" customHeight="1" s="157"/>
    <row r="311" ht="15.75" customHeight="1" s="157"/>
    <row r="312" ht="15.75" customHeight="1" s="157"/>
    <row r="313" ht="15.75" customHeight="1" s="157"/>
    <row r="314" ht="15.75" customHeight="1" s="157"/>
    <row r="315" ht="15.75" customHeight="1" s="157"/>
    <row r="316" ht="15.75" customHeight="1" s="157"/>
    <row r="317" ht="15.75" customHeight="1" s="157"/>
    <row r="318" ht="15.75" customHeight="1" s="157"/>
    <row r="319" ht="15.75" customHeight="1" s="157"/>
    <row r="320" ht="15.75" customHeight="1" s="157"/>
    <row r="321" ht="15.75" customHeight="1" s="157"/>
    <row r="322" ht="15.75" customHeight="1" s="157"/>
    <row r="323" ht="15.75" customHeight="1" s="157"/>
    <row r="324" ht="15.75" customHeight="1" s="157"/>
    <row r="325" ht="15.75" customHeight="1" s="157"/>
    <row r="326" ht="15.75" customHeight="1" s="157"/>
    <row r="327" ht="15.75" customHeight="1" s="157"/>
    <row r="328" ht="15.75" customHeight="1" s="157"/>
    <row r="329" ht="15.75" customHeight="1" s="157"/>
    <row r="330" ht="15.75" customHeight="1" s="157"/>
    <row r="331" ht="15.75" customHeight="1" s="157"/>
    <row r="332" ht="15.75" customHeight="1" s="157"/>
    <row r="333" ht="15.75" customHeight="1" s="157"/>
    <row r="334" ht="15.75" customHeight="1" s="157"/>
    <row r="335" ht="15.75" customHeight="1" s="157"/>
    <row r="336" ht="15.75" customHeight="1" s="157"/>
    <row r="337" ht="15.75" customHeight="1" s="157"/>
    <row r="338" ht="15.75" customHeight="1" s="157"/>
    <row r="339" ht="15.75" customHeight="1" s="157"/>
    <row r="340" ht="15.75" customHeight="1" s="157"/>
    <row r="341" ht="15.75" customHeight="1" s="157"/>
    <row r="342" ht="15.75" customHeight="1" s="157"/>
    <row r="343" ht="15.75" customHeight="1" s="157"/>
    <row r="344" ht="15.75" customHeight="1" s="157"/>
    <row r="345" ht="15.75" customHeight="1" s="157"/>
    <row r="346" ht="15.75" customHeight="1" s="157"/>
    <row r="347" ht="15.75" customHeight="1" s="157"/>
    <row r="348" ht="15.75" customHeight="1" s="157"/>
    <row r="349" ht="15.75" customHeight="1" s="157"/>
    <row r="350" ht="15.75" customHeight="1" s="157"/>
    <row r="351" ht="15.75" customHeight="1" s="157"/>
    <row r="352" ht="15.75" customHeight="1" s="157"/>
    <row r="353" ht="15.75" customHeight="1" s="157"/>
    <row r="354" ht="15.75" customHeight="1" s="157"/>
    <row r="355" ht="15.75" customHeight="1" s="157"/>
    <row r="356" ht="15.75" customHeight="1" s="157"/>
    <row r="357" ht="15.75" customHeight="1" s="157"/>
    <row r="358" ht="15.75" customHeight="1" s="157"/>
    <row r="359" ht="15.75" customHeight="1" s="157"/>
    <row r="360" ht="15.75" customHeight="1" s="157"/>
    <row r="361" ht="15.75" customHeight="1" s="157"/>
    <row r="362" ht="15.75" customHeight="1" s="157"/>
    <row r="363" ht="15.75" customHeight="1" s="157"/>
    <row r="364" ht="15.75" customHeight="1" s="157"/>
    <row r="365" ht="15.75" customHeight="1" s="157"/>
    <row r="366" ht="15.75" customHeight="1" s="157"/>
    <row r="367" ht="15.75" customHeight="1" s="157"/>
    <row r="368" ht="15.75" customHeight="1" s="157"/>
    <row r="369" ht="15.75" customHeight="1" s="157"/>
    <row r="370" ht="15.75" customHeight="1" s="157"/>
    <row r="371" ht="15.75" customHeight="1" s="157"/>
    <row r="372" ht="15.75" customHeight="1" s="157"/>
    <row r="373" ht="15.75" customHeight="1" s="157"/>
    <row r="374" ht="15.75" customHeight="1" s="157"/>
    <row r="375" ht="15.75" customHeight="1" s="157"/>
    <row r="376" ht="15.75" customHeight="1" s="157"/>
    <row r="377" ht="15.75" customHeight="1" s="157"/>
    <row r="378" ht="15.75" customHeight="1" s="157"/>
    <row r="379" ht="15.75" customHeight="1" s="157"/>
    <row r="380" ht="15.75" customHeight="1" s="157"/>
    <row r="381" ht="15.75" customHeight="1" s="157"/>
    <row r="382" ht="15.75" customHeight="1" s="157"/>
    <row r="383" ht="15.75" customHeight="1" s="157"/>
    <row r="384" ht="15.75" customHeight="1" s="157"/>
    <row r="385" ht="15.75" customHeight="1" s="157"/>
    <row r="386" ht="15.75" customHeight="1" s="157"/>
    <row r="387" ht="15.75" customHeight="1" s="157"/>
    <row r="388" ht="15.75" customHeight="1" s="157"/>
    <row r="389" ht="15.75" customHeight="1" s="157"/>
    <row r="390" ht="15.75" customHeight="1" s="157"/>
    <row r="391" ht="15.75" customHeight="1" s="157"/>
    <row r="392" ht="15.75" customHeight="1" s="157"/>
    <row r="393" ht="15.75" customHeight="1" s="157"/>
    <row r="394" ht="15.75" customHeight="1" s="157"/>
    <row r="395" ht="15.75" customHeight="1" s="157"/>
    <row r="396" ht="15.75" customHeight="1" s="157"/>
    <row r="397" ht="15.75" customHeight="1" s="157"/>
    <row r="398" ht="15.75" customHeight="1" s="157"/>
    <row r="399" ht="15.75" customHeight="1" s="157"/>
    <row r="400" ht="15.75" customHeight="1" s="157"/>
    <row r="401" ht="15.75" customHeight="1" s="157"/>
    <row r="402" ht="15.75" customHeight="1" s="157"/>
    <row r="403" ht="15.75" customHeight="1" s="157"/>
    <row r="404" ht="15.75" customHeight="1" s="157"/>
    <row r="405" ht="15.75" customHeight="1" s="157"/>
    <row r="406" ht="15.75" customHeight="1" s="157"/>
    <row r="407" ht="15.75" customHeight="1" s="157"/>
    <row r="408" ht="15.75" customHeight="1" s="157"/>
    <row r="409" ht="15.75" customHeight="1" s="157"/>
    <row r="410" ht="15.75" customHeight="1" s="157"/>
    <row r="411" ht="15.75" customHeight="1" s="157"/>
    <row r="412" ht="15.75" customHeight="1" s="157"/>
    <row r="413" ht="15.75" customHeight="1" s="157"/>
    <row r="414" ht="15.75" customHeight="1" s="157"/>
    <row r="415" ht="15.75" customHeight="1" s="157"/>
    <row r="416" ht="15.75" customHeight="1" s="157"/>
    <row r="417" ht="15.75" customHeight="1" s="157"/>
    <row r="418" ht="15.75" customHeight="1" s="157"/>
    <row r="419" ht="15.75" customHeight="1" s="157"/>
    <row r="420" ht="15.75" customHeight="1" s="157"/>
    <row r="421" ht="15.75" customHeight="1" s="157"/>
    <row r="422" ht="15.75" customHeight="1" s="157"/>
    <row r="423" ht="15.75" customHeight="1" s="157"/>
    <row r="424" ht="15.75" customHeight="1" s="157"/>
    <row r="425" ht="15.75" customHeight="1" s="157"/>
    <row r="426" ht="15.75" customHeight="1" s="157"/>
    <row r="427" ht="15.75" customHeight="1" s="157"/>
    <row r="428" ht="15.75" customHeight="1" s="157"/>
    <row r="429" ht="15.75" customHeight="1" s="157"/>
    <row r="430" ht="15.75" customHeight="1" s="157"/>
    <row r="431" ht="15.75" customHeight="1" s="157"/>
    <row r="432" ht="15.75" customHeight="1" s="157"/>
    <row r="433" ht="15.75" customHeight="1" s="157"/>
    <row r="434" ht="15.75" customHeight="1" s="157"/>
    <row r="435" ht="15.75" customHeight="1" s="157"/>
    <row r="436" ht="15.75" customHeight="1" s="157"/>
    <row r="437" ht="15.75" customHeight="1" s="157"/>
    <row r="438" ht="15.75" customHeight="1" s="157"/>
    <row r="439" ht="15.75" customHeight="1" s="157"/>
    <row r="440" ht="15.75" customHeight="1" s="157"/>
    <row r="441" ht="15.75" customHeight="1" s="157"/>
    <row r="442" ht="15.75" customHeight="1" s="157"/>
    <row r="443" ht="15.75" customHeight="1" s="157"/>
    <row r="444" ht="15.75" customHeight="1" s="157"/>
    <row r="445" ht="15.75" customHeight="1" s="157"/>
    <row r="446" ht="15.75" customHeight="1" s="157"/>
    <row r="447" ht="15.75" customHeight="1" s="157"/>
    <row r="448" ht="15.75" customHeight="1" s="157"/>
    <row r="449" ht="15.75" customHeight="1" s="157"/>
    <row r="450" ht="15.75" customHeight="1" s="157"/>
    <row r="451" ht="15.75" customHeight="1" s="157"/>
    <row r="452" ht="15.75" customHeight="1" s="157"/>
    <row r="453" ht="15.75" customHeight="1" s="157"/>
    <row r="454" ht="15.75" customHeight="1" s="157"/>
    <row r="455" ht="15.75" customHeight="1" s="157"/>
    <row r="456" ht="15.75" customHeight="1" s="157"/>
    <row r="457" ht="15.75" customHeight="1" s="157"/>
    <row r="458" ht="15.75" customHeight="1" s="157"/>
    <row r="459" ht="15.75" customHeight="1" s="157"/>
    <row r="460" ht="15.75" customHeight="1" s="157"/>
    <row r="461" ht="15.75" customHeight="1" s="157"/>
    <row r="462" ht="15.75" customHeight="1" s="157"/>
    <row r="463" ht="15.75" customHeight="1" s="157"/>
    <row r="464" ht="15.75" customHeight="1" s="157"/>
    <row r="465" ht="15.75" customHeight="1" s="157"/>
    <row r="466" ht="15.75" customHeight="1" s="157"/>
    <row r="467" ht="15.75" customHeight="1" s="157"/>
    <row r="468" ht="15.75" customHeight="1" s="157"/>
    <row r="469" ht="15.75" customHeight="1" s="157"/>
    <row r="470" ht="15.75" customHeight="1" s="157"/>
    <row r="471" ht="15.75" customHeight="1" s="157"/>
    <row r="472" ht="15.75" customHeight="1" s="157"/>
    <row r="473" ht="15.75" customHeight="1" s="157"/>
    <row r="474" ht="15.75" customHeight="1" s="157"/>
    <row r="475" ht="15.75" customHeight="1" s="157"/>
    <row r="476" ht="15.75" customHeight="1" s="157"/>
    <row r="477" ht="15.75" customHeight="1" s="157"/>
    <row r="478" ht="15.75" customHeight="1" s="157"/>
    <row r="479" ht="15.75" customHeight="1" s="157"/>
    <row r="480" ht="15.75" customHeight="1" s="157"/>
    <row r="481" ht="15.75" customHeight="1" s="157"/>
    <row r="482" ht="15.75" customHeight="1" s="157"/>
    <row r="483" ht="15.75" customHeight="1" s="157"/>
    <row r="484" ht="15.75" customHeight="1" s="157"/>
    <row r="485" ht="15.75" customHeight="1" s="157"/>
    <row r="486" ht="15.75" customHeight="1" s="157"/>
    <row r="487" ht="15.75" customHeight="1" s="157"/>
    <row r="488" ht="15.75" customHeight="1" s="157"/>
    <row r="489" ht="15.75" customHeight="1" s="157"/>
    <row r="490" ht="15.75" customHeight="1" s="157"/>
    <row r="491" ht="15.75" customHeight="1" s="157"/>
    <row r="492" ht="15.75" customHeight="1" s="157"/>
    <row r="493" ht="15.75" customHeight="1" s="157"/>
    <row r="494" ht="15.75" customHeight="1" s="157"/>
    <row r="495" ht="15.75" customHeight="1" s="157"/>
    <row r="496" ht="15.75" customHeight="1" s="157"/>
    <row r="497" ht="15.75" customHeight="1" s="157"/>
    <row r="498" ht="15.75" customHeight="1" s="157"/>
    <row r="499" ht="15.75" customHeight="1" s="157"/>
    <row r="500" ht="15.75" customHeight="1" s="157"/>
    <row r="501" ht="15.75" customHeight="1" s="157"/>
    <row r="502" ht="15.75" customHeight="1" s="157"/>
    <row r="503" ht="15.75" customHeight="1" s="157"/>
    <row r="504" ht="15.75" customHeight="1" s="157"/>
    <row r="505" ht="15.75" customHeight="1" s="157"/>
    <row r="506" ht="15.75" customHeight="1" s="157"/>
    <row r="507" ht="15.75" customHeight="1" s="157"/>
    <row r="508" ht="15.75" customHeight="1" s="157"/>
    <row r="509" ht="15.75" customHeight="1" s="157"/>
    <row r="510" ht="15.75" customHeight="1" s="157"/>
    <row r="511" ht="15.75" customHeight="1" s="157"/>
    <row r="512" ht="15.75" customHeight="1" s="157"/>
    <row r="513" ht="15.75" customHeight="1" s="157"/>
    <row r="514" ht="15.75" customHeight="1" s="157"/>
    <row r="515" ht="15.75" customHeight="1" s="157"/>
    <row r="516" ht="15.75" customHeight="1" s="157"/>
    <row r="517" ht="15.75" customHeight="1" s="157"/>
    <row r="518" ht="15.75" customHeight="1" s="157"/>
    <row r="519" ht="15.75" customHeight="1" s="157"/>
    <row r="520" ht="15.75" customHeight="1" s="157"/>
    <row r="521" ht="15.75" customHeight="1" s="157"/>
    <row r="522" ht="15.75" customHeight="1" s="157"/>
    <row r="523" ht="15.75" customHeight="1" s="157"/>
    <row r="524" ht="15.75" customHeight="1" s="157"/>
    <row r="525" ht="15.75" customHeight="1" s="157"/>
    <row r="526" ht="15.75" customHeight="1" s="157"/>
    <row r="527" ht="15.75" customHeight="1" s="157"/>
    <row r="528" ht="15.75" customHeight="1" s="157"/>
    <row r="529" ht="15.75" customHeight="1" s="157"/>
    <row r="530" ht="15.75" customHeight="1" s="157"/>
    <row r="531" ht="15.75" customHeight="1" s="157"/>
    <row r="532" ht="15.75" customHeight="1" s="157"/>
    <row r="533" ht="15.75" customHeight="1" s="157"/>
    <row r="534" ht="15.75" customHeight="1" s="157"/>
    <row r="535" ht="15.75" customHeight="1" s="157"/>
    <row r="536" ht="15.75" customHeight="1" s="157"/>
    <row r="537" ht="15.75" customHeight="1" s="157"/>
    <row r="538" ht="15.75" customHeight="1" s="157"/>
    <row r="539" ht="15.75" customHeight="1" s="157"/>
    <row r="540" ht="15.75" customHeight="1" s="157"/>
    <row r="541" ht="15.75" customHeight="1" s="157"/>
    <row r="542" ht="15.75" customHeight="1" s="157"/>
    <row r="543" ht="15.75" customHeight="1" s="157"/>
    <row r="544" ht="15.75" customHeight="1" s="157"/>
    <row r="545" ht="15.75" customHeight="1" s="157"/>
    <row r="546" ht="15.75" customHeight="1" s="157"/>
    <row r="547" ht="15.75" customHeight="1" s="157"/>
    <row r="548" ht="15.75" customHeight="1" s="157"/>
    <row r="549" ht="15.75" customHeight="1" s="157"/>
    <row r="550" ht="15.75" customHeight="1" s="157"/>
    <row r="551" ht="15.75" customHeight="1" s="157"/>
    <row r="552" ht="15.75" customHeight="1" s="157"/>
    <row r="553" ht="15.75" customHeight="1" s="157"/>
    <row r="554" ht="15.75" customHeight="1" s="157"/>
    <row r="555" ht="15.75" customHeight="1" s="157"/>
    <row r="556" ht="15.75" customHeight="1" s="157"/>
    <row r="557" ht="15.75" customHeight="1" s="157"/>
    <row r="558" ht="15.75" customHeight="1" s="157"/>
    <row r="559" ht="15.75" customHeight="1" s="157"/>
    <row r="560" ht="15.75" customHeight="1" s="157"/>
    <row r="561" ht="15.75" customHeight="1" s="157"/>
    <row r="562" ht="15.75" customHeight="1" s="157"/>
    <row r="563" ht="15.75" customHeight="1" s="157"/>
    <row r="564" ht="15.75" customHeight="1" s="157"/>
    <row r="565" ht="15.75" customHeight="1" s="157"/>
    <row r="566" ht="15.75" customHeight="1" s="157"/>
    <row r="567" ht="15.75" customHeight="1" s="157"/>
    <row r="568" ht="15.75" customHeight="1" s="157"/>
    <row r="569" ht="15.75" customHeight="1" s="157"/>
    <row r="570" ht="15.75" customHeight="1" s="157"/>
    <row r="571" ht="15.75" customHeight="1" s="157"/>
    <row r="572" ht="15.75" customHeight="1" s="157"/>
    <row r="573" ht="15.75" customHeight="1" s="157"/>
    <row r="574" ht="15.75" customHeight="1" s="157"/>
    <row r="575" ht="15.75" customHeight="1" s="157"/>
    <row r="576" ht="15.75" customHeight="1" s="157"/>
    <row r="577" ht="15.75" customHeight="1" s="157"/>
    <row r="578" ht="15.75" customHeight="1" s="157"/>
    <row r="579" ht="15.75" customHeight="1" s="157"/>
    <row r="580" ht="15.75" customHeight="1" s="157"/>
    <row r="581" ht="15.75" customHeight="1" s="157"/>
    <row r="582" ht="15.75" customHeight="1" s="157"/>
    <row r="583" ht="15.75" customHeight="1" s="157"/>
    <row r="584" ht="15.75" customHeight="1" s="157"/>
    <row r="585" ht="15.75" customHeight="1" s="157"/>
    <row r="586" ht="15.75" customHeight="1" s="157"/>
    <row r="587" ht="15.75" customHeight="1" s="157"/>
    <row r="588" ht="15.75" customHeight="1" s="157"/>
    <row r="589" ht="15.75" customHeight="1" s="157"/>
    <row r="590" ht="15.75" customHeight="1" s="157"/>
    <row r="591" ht="15.75" customHeight="1" s="157"/>
    <row r="592" ht="15.75" customHeight="1" s="157"/>
    <row r="593" ht="15.75" customHeight="1" s="157"/>
    <row r="594" ht="15.75" customHeight="1" s="157"/>
    <row r="595" ht="15.75" customHeight="1" s="157"/>
    <row r="596" ht="15.75" customHeight="1" s="157"/>
    <row r="597" ht="15.75" customHeight="1" s="157"/>
    <row r="598" ht="15.75" customHeight="1" s="157"/>
    <row r="599" ht="15.75" customHeight="1" s="157"/>
    <row r="600" ht="15.75" customHeight="1" s="157"/>
    <row r="601" ht="15.75" customHeight="1" s="157"/>
    <row r="602" ht="15.75" customHeight="1" s="157"/>
    <row r="603" ht="15.75" customHeight="1" s="157"/>
    <row r="604" ht="15.75" customHeight="1" s="157"/>
    <row r="605" ht="15.75" customHeight="1" s="157"/>
    <row r="606" ht="15.75" customHeight="1" s="157"/>
    <row r="607" ht="15.75" customHeight="1" s="157"/>
    <row r="608" ht="15.75" customHeight="1" s="157"/>
    <row r="609" ht="15.75" customHeight="1" s="157"/>
    <row r="610" ht="15.75" customHeight="1" s="157"/>
    <row r="611" ht="15.75" customHeight="1" s="157"/>
    <row r="612" ht="15.75" customHeight="1" s="157"/>
    <row r="613" ht="15.75" customHeight="1" s="157"/>
    <row r="614" ht="15.75" customHeight="1" s="157"/>
    <row r="615" ht="15.75" customHeight="1" s="157"/>
    <row r="616" ht="15.75" customHeight="1" s="157"/>
    <row r="617" ht="15.75" customHeight="1" s="157"/>
    <row r="618" ht="15.75" customHeight="1" s="157"/>
    <row r="619" ht="15.75" customHeight="1" s="157"/>
    <row r="620" ht="15.75" customHeight="1" s="157"/>
    <row r="621" ht="15.75" customHeight="1" s="157"/>
    <row r="622" ht="15.75" customHeight="1" s="157"/>
    <row r="623" ht="15.75" customHeight="1" s="157"/>
    <row r="624" ht="15.75" customHeight="1" s="157"/>
    <row r="625" ht="15.75" customHeight="1" s="157"/>
    <row r="626" ht="15.75" customHeight="1" s="157"/>
    <row r="627" ht="15.75" customHeight="1" s="157"/>
    <row r="628" ht="15.75" customHeight="1" s="157"/>
    <row r="629" ht="15.75" customHeight="1" s="157"/>
    <row r="630" ht="15.75" customHeight="1" s="157"/>
    <row r="631" ht="15.75" customHeight="1" s="157"/>
    <row r="632" ht="15.75" customHeight="1" s="157"/>
    <row r="633" ht="15.75" customHeight="1" s="157"/>
    <row r="634" ht="15.75" customHeight="1" s="157"/>
    <row r="635" ht="15.75" customHeight="1" s="157"/>
    <row r="636" ht="15.75" customHeight="1" s="157"/>
    <row r="637" ht="15.75" customHeight="1" s="157"/>
    <row r="638" ht="15.75" customHeight="1" s="157"/>
    <row r="639" ht="15.75" customHeight="1" s="157"/>
    <row r="640" ht="15.75" customHeight="1" s="157"/>
    <row r="641" ht="15.75" customHeight="1" s="157"/>
    <row r="642" ht="15.75" customHeight="1" s="157"/>
    <row r="643" ht="15.75" customHeight="1" s="157"/>
    <row r="644" ht="15.75" customHeight="1" s="157"/>
    <row r="645" ht="15.75" customHeight="1" s="157"/>
    <row r="646" ht="15.75" customHeight="1" s="157"/>
    <row r="647" ht="15.75" customHeight="1" s="157"/>
    <row r="648" ht="15.75" customHeight="1" s="157"/>
    <row r="649" ht="15.75" customHeight="1" s="157"/>
    <row r="650" ht="15.75" customHeight="1" s="157"/>
    <row r="651" ht="15.75" customHeight="1" s="157"/>
    <row r="652" ht="15.75" customHeight="1" s="157"/>
    <row r="653" ht="15.75" customHeight="1" s="157"/>
    <row r="654" ht="15.75" customHeight="1" s="157"/>
    <row r="655" ht="15.75" customHeight="1" s="157"/>
    <row r="656" ht="15.75" customHeight="1" s="157"/>
    <row r="657" ht="15.75" customHeight="1" s="157"/>
    <row r="658" ht="15.75" customHeight="1" s="157"/>
    <row r="659" ht="15.75" customHeight="1" s="157"/>
    <row r="660" ht="15.75" customHeight="1" s="157"/>
    <row r="661" ht="15.75" customHeight="1" s="157"/>
    <row r="662" ht="15.75" customHeight="1" s="157"/>
    <row r="663" ht="15.75" customHeight="1" s="157"/>
    <row r="664" ht="15.75" customHeight="1" s="157"/>
    <row r="665" ht="15.75" customHeight="1" s="157"/>
    <row r="666" ht="15.75" customHeight="1" s="157"/>
    <row r="667" ht="15.75" customHeight="1" s="157"/>
    <row r="668" ht="15.75" customHeight="1" s="157"/>
    <row r="669" ht="15.75" customHeight="1" s="157"/>
    <row r="670" ht="15.75" customHeight="1" s="157"/>
    <row r="671" ht="15.75" customHeight="1" s="157"/>
    <row r="672" ht="15.75" customHeight="1" s="157"/>
    <row r="673" ht="15.75" customHeight="1" s="157"/>
    <row r="674" ht="15.75" customHeight="1" s="157"/>
    <row r="675" ht="15.75" customHeight="1" s="157"/>
    <row r="676" ht="15.75" customHeight="1" s="157"/>
    <row r="677" ht="15.75" customHeight="1" s="157"/>
    <row r="678" ht="15.75" customHeight="1" s="157"/>
    <row r="679" ht="15.75" customHeight="1" s="157"/>
    <row r="680" ht="15.75" customHeight="1" s="157"/>
    <row r="681" ht="15.75" customHeight="1" s="157"/>
    <row r="682" ht="15.75" customHeight="1" s="157"/>
    <row r="683" ht="15.75" customHeight="1" s="157"/>
    <row r="684" ht="15.75" customHeight="1" s="157"/>
    <row r="685" ht="15.75" customHeight="1" s="157"/>
    <row r="686" ht="15.75" customHeight="1" s="157"/>
    <row r="687" ht="15.75" customHeight="1" s="157"/>
    <row r="688" ht="15.75" customHeight="1" s="157"/>
    <row r="689" ht="15.75" customHeight="1" s="157"/>
    <row r="690" ht="15.75" customHeight="1" s="157"/>
    <row r="691" ht="15.75" customHeight="1" s="157"/>
    <row r="692" ht="15.75" customHeight="1" s="157"/>
    <row r="693" ht="15.75" customHeight="1" s="157"/>
    <row r="694" ht="15.75" customHeight="1" s="157"/>
    <row r="695" ht="15.75" customHeight="1" s="157"/>
    <row r="696" ht="15.75" customHeight="1" s="157"/>
    <row r="697" ht="15.75" customHeight="1" s="157"/>
    <row r="698" ht="15.75" customHeight="1" s="157"/>
    <row r="699" ht="15.75" customHeight="1" s="157"/>
    <row r="700" ht="15.75" customHeight="1" s="157"/>
    <row r="701" ht="15.75" customHeight="1" s="157"/>
    <row r="702" ht="15.75" customHeight="1" s="157"/>
    <row r="703" ht="15.75" customHeight="1" s="157"/>
    <row r="704" ht="15.75" customHeight="1" s="157"/>
    <row r="705" ht="15.75" customHeight="1" s="157"/>
    <row r="706" ht="15.75" customHeight="1" s="157"/>
    <row r="707" ht="15.75" customHeight="1" s="157"/>
    <row r="708" ht="15.75" customHeight="1" s="157"/>
    <row r="709" ht="15.75" customHeight="1" s="157"/>
    <row r="710" ht="15.75" customHeight="1" s="157"/>
    <row r="711" ht="15.75" customHeight="1" s="157"/>
    <row r="712" ht="15.75" customHeight="1" s="157"/>
    <row r="713" ht="15.75" customHeight="1" s="157"/>
    <row r="714" ht="15.75" customHeight="1" s="157"/>
    <row r="715" ht="15.75" customHeight="1" s="157"/>
    <row r="716" ht="15.75" customHeight="1" s="157"/>
    <row r="717" ht="15.75" customHeight="1" s="157"/>
    <row r="718" ht="15.75" customHeight="1" s="157"/>
    <row r="719" ht="15.75" customHeight="1" s="157"/>
    <row r="720" ht="15.75" customHeight="1" s="157"/>
    <row r="721" ht="15.75" customHeight="1" s="157"/>
    <row r="722" ht="15.75" customHeight="1" s="157"/>
    <row r="723" ht="15.75" customHeight="1" s="157"/>
    <row r="724" ht="15.75" customHeight="1" s="157"/>
    <row r="725" ht="15.75" customHeight="1" s="157"/>
    <row r="726" ht="15.75" customHeight="1" s="157"/>
    <row r="727" ht="15.75" customHeight="1" s="157"/>
    <row r="728" ht="15.75" customHeight="1" s="157"/>
    <row r="729" ht="15.75" customHeight="1" s="157"/>
    <row r="730" ht="15.75" customHeight="1" s="157"/>
    <row r="731" ht="15.75" customHeight="1" s="157"/>
    <row r="732" ht="15.75" customHeight="1" s="157"/>
    <row r="733" ht="15.75" customHeight="1" s="157"/>
    <row r="734" ht="15.75" customHeight="1" s="157"/>
    <row r="735" ht="15.75" customHeight="1" s="157"/>
    <row r="736" ht="15.75" customHeight="1" s="157"/>
    <row r="737" ht="15.75" customHeight="1" s="157"/>
    <row r="738" ht="15.75" customHeight="1" s="157"/>
    <row r="739" ht="15.75" customHeight="1" s="157"/>
    <row r="740" ht="15.75" customHeight="1" s="157"/>
    <row r="741" ht="15.75" customHeight="1" s="157"/>
    <row r="742" ht="15.75" customHeight="1" s="157"/>
    <row r="743" ht="15.75" customHeight="1" s="157"/>
    <row r="744" ht="15.75" customHeight="1" s="157"/>
    <row r="745" ht="15.75" customHeight="1" s="157"/>
    <row r="746" ht="15.75" customHeight="1" s="157"/>
    <row r="747" ht="15.75" customHeight="1" s="157"/>
    <row r="748" ht="15.75" customHeight="1" s="157"/>
    <row r="749" ht="15.75" customHeight="1" s="157"/>
    <row r="750" ht="15.75" customHeight="1" s="157"/>
    <row r="751" ht="15.75" customHeight="1" s="157"/>
    <row r="752" ht="15.75" customHeight="1" s="157"/>
    <row r="753" ht="15.75" customHeight="1" s="157"/>
    <row r="754" ht="15.75" customHeight="1" s="157"/>
    <row r="755" ht="15.75" customHeight="1" s="157"/>
    <row r="756" ht="15.75" customHeight="1" s="157"/>
    <row r="757" ht="15.75" customHeight="1" s="157"/>
    <row r="758" ht="15.75" customHeight="1" s="157"/>
    <row r="759" ht="15.75" customHeight="1" s="157"/>
    <row r="760" ht="15.75" customHeight="1" s="157"/>
    <row r="761" ht="15.75" customHeight="1" s="157"/>
    <row r="762" ht="15.75" customHeight="1" s="157"/>
    <row r="763" ht="15.75" customHeight="1" s="157"/>
    <row r="764" ht="15.75" customHeight="1" s="157"/>
    <row r="765" ht="15.75" customHeight="1" s="157"/>
    <row r="766" ht="15.75" customHeight="1" s="157"/>
    <row r="767" ht="15.75" customHeight="1" s="157"/>
    <row r="768" ht="15.75" customHeight="1" s="157"/>
    <row r="769" ht="15.75" customHeight="1" s="157"/>
    <row r="770" ht="15.75" customHeight="1" s="157"/>
    <row r="771" ht="15.75" customHeight="1" s="157"/>
    <row r="772" ht="15.75" customHeight="1" s="157"/>
    <row r="773" ht="15.75" customHeight="1" s="157"/>
    <row r="774" ht="15.75" customHeight="1" s="157"/>
    <row r="775" ht="15.75" customHeight="1" s="157"/>
    <row r="776" ht="15.75" customHeight="1" s="157"/>
    <row r="777" ht="15.75" customHeight="1" s="157"/>
    <row r="778" ht="15.75" customHeight="1" s="157"/>
    <row r="779" ht="15.75" customHeight="1" s="157"/>
    <row r="780" ht="15.75" customHeight="1" s="157"/>
    <row r="781" ht="15.75" customHeight="1" s="157"/>
    <row r="782" ht="15.75" customHeight="1" s="157"/>
    <row r="783" ht="15.75" customHeight="1" s="157"/>
    <row r="784" ht="15.75" customHeight="1" s="157"/>
    <row r="785" ht="15.75" customHeight="1" s="157"/>
    <row r="786" ht="15.75" customHeight="1" s="157"/>
    <row r="787" ht="15.75" customHeight="1" s="157"/>
    <row r="788" ht="15.75" customHeight="1" s="157"/>
    <row r="789" ht="15.75" customHeight="1" s="157"/>
    <row r="790" ht="15.75" customHeight="1" s="157"/>
    <row r="791" ht="15.75" customHeight="1" s="157"/>
    <row r="792" ht="15.75" customHeight="1" s="157"/>
    <row r="793" ht="15.75" customHeight="1" s="157"/>
    <row r="794" ht="15.75" customHeight="1" s="157"/>
    <row r="795" ht="15.75" customHeight="1" s="157"/>
    <row r="796" ht="15.75" customHeight="1" s="157"/>
    <row r="797" ht="15.75" customHeight="1" s="157"/>
    <row r="798" ht="15.75" customHeight="1" s="157"/>
    <row r="799" ht="15.75" customHeight="1" s="157"/>
    <row r="800" ht="15.75" customHeight="1" s="157"/>
    <row r="801" ht="15.75" customHeight="1" s="157"/>
    <row r="802" ht="15.75" customHeight="1" s="157"/>
    <row r="803" ht="15.75" customHeight="1" s="157"/>
    <row r="804" ht="15.75" customHeight="1" s="157"/>
    <row r="805" ht="15.75" customHeight="1" s="157"/>
    <row r="806" ht="15.75" customHeight="1" s="157"/>
    <row r="807" ht="15.75" customHeight="1" s="157"/>
    <row r="808" ht="15.75" customHeight="1" s="157"/>
    <row r="809" ht="15.75" customHeight="1" s="157"/>
    <row r="810" ht="15.75" customHeight="1" s="157"/>
    <row r="811" ht="15.75" customHeight="1" s="157"/>
    <row r="812" ht="15.75" customHeight="1" s="157"/>
    <row r="813" ht="15.75" customHeight="1" s="157"/>
    <row r="814" ht="15.75" customHeight="1" s="157"/>
    <row r="815" ht="15.75" customHeight="1" s="157"/>
    <row r="816" ht="15.75" customHeight="1" s="157"/>
    <row r="817" ht="15.75" customHeight="1" s="157"/>
    <row r="818" ht="15.75" customHeight="1" s="157"/>
    <row r="819" ht="15.75" customHeight="1" s="157"/>
    <row r="820" ht="15.75" customHeight="1" s="157"/>
    <row r="821" ht="15.75" customHeight="1" s="157"/>
    <row r="822" ht="15.75" customHeight="1" s="157"/>
    <row r="823" ht="15.75" customHeight="1" s="157"/>
    <row r="824" ht="15.75" customHeight="1" s="157"/>
    <row r="825" ht="15.75" customHeight="1" s="157"/>
    <row r="826" ht="15.75" customHeight="1" s="157"/>
    <row r="827" ht="15.75" customHeight="1" s="157"/>
    <row r="828" ht="15.75" customHeight="1" s="157"/>
    <row r="829" ht="15.75" customHeight="1" s="157"/>
    <row r="830" ht="15.75" customHeight="1" s="157"/>
    <row r="831" ht="15.75" customHeight="1" s="157"/>
    <row r="832" ht="15.75" customHeight="1" s="157"/>
    <row r="833" ht="15.75" customHeight="1" s="157"/>
    <row r="834" ht="15.75" customHeight="1" s="157"/>
    <row r="835" ht="15.75" customHeight="1" s="157"/>
    <row r="836" ht="15.75" customHeight="1" s="157"/>
    <row r="837" ht="15.75" customHeight="1" s="157"/>
    <row r="838" ht="15.75" customHeight="1" s="157"/>
    <row r="839" ht="15.75" customHeight="1" s="157"/>
    <row r="840" ht="15.75" customHeight="1" s="157"/>
    <row r="841" ht="15.75" customHeight="1" s="157"/>
    <row r="842" ht="15.75" customHeight="1" s="157"/>
    <row r="843" ht="15.75" customHeight="1" s="157"/>
    <row r="844" ht="15.75" customHeight="1" s="157"/>
    <row r="845" ht="15.75" customHeight="1" s="157"/>
    <row r="846" ht="15.75" customHeight="1" s="157"/>
    <row r="847" ht="15.75" customHeight="1" s="157"/>
    <row r="848" ht="15.75" customHeight="1" s="157"/>
    <row r="849" ht="15.75" customHeight="1" s="157"/>
    <row r="850" ht="15.75" customHeight="1" s="157"/>
    <row r="851" ht="15.75" customHeight="1" s="157"/>
    <row r="852" ht="15.75" customHeight="1" s="157"/>
    <row r="853" ht="15.75" customHeight="1" s="157"/>
    <row r="854" ht="15.75" customHeight="1" s="157"/>
    <row r="855" ht="15.75" customHeight="1" s="157"/>
    <row r="856" ht="15.75" customHeight="1" s="157"/>
    <row r="857" ht="15.75" customHeight="1" s="157"/>
    <row r="858" ht="15.75" customHeight="1" s="157"/>
    <row r="859" ht="15.75" customHeight="1" s="157"/>
    <row r="860" ht="15.75" customHeight="1" s="157"/>
    <row r="861" ht="15.75" customHeight="1" s="157"/>
    <row r="862" ht="15.75" customHeight="1" s="157"/>
    <row r="863" ht="15.75" customHeight="1" s="157"/>
    <row r="864" ht="15.75" customHeight="1" s="157"/>
    <row r="865" ht="15.75" customHeight="1" s="157"/>
    <row r="866" ht="15.75" customHeight="1" s="157"/>
    <row r="867" ht="15.75" customHeight="1" s="157"/>
    <row r="868" ht="15.75" customHeight="1" s="157"/>
    <row r="869" ht="15.75" customHeight="1" s="157"/>
    <row r="870" ht="15.75" customHeight="1" s="157"/>
    <row r="871" ht="15.75" customHeight="1" s="157"/>
    <row r="872" ht="15.75" customHeight="1" s="157"/>
    <row r="873" ht="15.75" customHeight="1" s="157"/>
    <row r="874" ht="15.75" customHeight="1" s="157"/>
    <row r="875" ht="15.75" customHeight="1" s="157"/>
    <row r="876" ht="15.75" customHeight="1" s="157"/>
    <row r="877" ht="15.75" customHeight="1" s="157"/>
    <row r="878" ht="15.75" customHeight="1" s="157"/>
    <row r="879" ht="15.75" customHeight="1" s="157"/>
    <row r="880" ht="15.75" customHeight="1" s="157"/>
    <row r="881" ht="15.75" customHeight="1" s="157"/>
    <row r="882" ht="15.75" customHeight="1" s="157"/>
    <row r="883" ht="15.75" customHeight="1" s="157"/>
    <row r="884" ht="15.75" customHeight="1" s="157"/>
    <row r="885" ht="15.75" customHeight="1" s="157"/>
    <row r="886" ht="15.75" customHeight="1" s="157"/>
    <row r="887" ht="15.75" customHeight="1" s="157"/>
    <row r="888" ht="15.75" customHeight="1" s="157"/>
    <row r="889" ht="15.75" customHeight="1" s="157"/>
    <row r="890" ht="15.75" customHeight="1" s="157"/>
    <row r="891" ht="15.75" customHeight="1" s="157"/>
    <row r="892" ht="15.75" customHeight="1" s="157"/>
    <row r="893" ht="15.75" customHeight="1" s="157"/>
    <row r="894" ht="15.75" customHeight="1" s="157"/>
    <row r="895" ht="15.75" customHeight="1" s="157"/>
    <row r="896" ht="15.75" customHeight="1" s="157"/>
    <row r="897" ht="15.75" customHeight="1" s="157"/>
    <row r="898" ht="15.75" customHeight="1" s="157"/>
    <row r="899" ht="15.75" customHeight="1" s="157"/>
    <row r="900" ht="15.75" customHeight="1" s="157"/>
    <row r="901" ht="15.75" customHeight="1" s="157"/>
    <row r="902" ht="15.75" customHeight="1" s="157"/>
    <row r="903" ht="15.75" customHeight="1" s="157"/>
    <row r="904" ht="15.75" customHeight="1" s="157"/>
    <row r="905" ht="15.75" customHeight="1" s="157"/>
    <row r="906" ht="15.75" customHeight="1" s="157"/>
    <row r="907" ht="15.75" customHeight="1" s="157"/>
    <row r="908" ht="15.75" customHeight="1" s="157"/>
    <row r="909" ht="15.75" customHeight="1" s="157"/>
    <row r="910" ht="15.75" customHeight="1" s="157"/>
    <row r="911" ht="15.75" customHeight="1" s="157"/>
    <row r="912" ht="15.75" customHeight="1" s="157"/>
    <row r="913" ht="15.75" customHeight="1" s="157"/>
    <row r="914" ht="15.75" customHeight="1" s="157"/>
    <row r="915" ht="15.75" customHeight="1" s="157"/>
    <row r="916" ht="15.75" customHeight="1" s="157"/>
    <row r="917" ht="15.75" customHeight="1" s="157"/>
    <row r="918" ht="15.75" customHeight="1" s="157"/>
    <row r="919" ht="15.75" customHeight="1" s="157"/>
    <row r="920" ht="15.75" customHeight="1" s="157"/>
    <row r="921" ht="15.75" customHeight="1" s="157"/>
    <row r="922" ht="15.75" customHeight="1" s="157"/>
    <row r="923" ht="15.75" customHeight="1" s="157"/>
    <row r="924" ht="15.75" customHeight="1" s="157"/>
    <row r="925" ht="15.75" customHeight="1" s="157"/>
    <row r="926" ht="15.75" customHeight="1" s="157"/>
    <row r="927" ht="15.75" customHeight="1" s="157"/>
    <row r="928" ht="15.75" customHeight="1" s="157"/>
    <row r="929" ht="15.75" customHeight="1" s="157"/>
    <row r="930" ht="15.75" customHeight="1" s="157"/>
    <row r="931" ht="15.75" customHeight="1" s="157"/>
    <row r="932" ht="15.75" customHeight="1" s="157"/>
    <row r="933" ht="15.75" customHeight="1" s="157"/>
    <row r="934" ht="15.75" customHeight="1" s="157"/>
    <row r="935" ht="15.75" customHeight="1" s="157"/>
    <row r="936" ht="15.75" customHeight="1" s="157"/>
    <row r="937" ht="15.75" customHeight="1" s="157"/>
    <row r="938" ht="15.75" customHeight="1" s="157"/>
    <row r="939" ht="15.75" customHeight="1" s="157"/>
    <row r="940" ht="15.75" customHeight="1" s="157"/>
    <row r="941" ht="15.75" customHeight="1" s="157"/>
    <row r="942" ht="15.75" customHeight="1" s="157"/>
    <row r="943" ht="15.75" customHeight="1" s="157"/>
    <row r="944" ht="15.75" customHeight="1" s="157"/>
    <row r="945" ht="15.75" customHeight="1" s="157"/>
    <row r="946" ht="15.75" customHeight="1" s="157"/>
    <row r="947" ht="15.75" customHeight="1" s="157"/>
    <row r="948" ht="15.75" customHeight="1" s="157"/>
    <row r="949" ht="15.75" customHeight="1" s="157"/>
    <row r="950" ht="15.75" customHeight="1" s="157"/>
    <row r="951" ht="15.75" customHeight="1" s="157"/>
    <row r="952" ht="15.75" customHeight="1" s="157"/>
    <row r="953" ht="15.75" customHeight="1" s="157"/>
    <row r="954" ht="15.75" customHeight="1" s="157"/>
    <row r="955" ht="15.75" customHeight="1" s="157"/>
    <row r="956" ht="15.75" customHeight="1" s="157"/>
    <row r="957" ht="15.75" customHeight="1" s="157"/>
    <row r="958" ht="15.75" customHeight="1" s="157"/>
    <row r="959" ht="15.75" customHeight="1" s="157"/>
    <row r="960" ht="15.75" customHeight="1" s="157"/>
    <row r="961" ht="15.75" customHeight="1" s="157"/>
    <row r="962" ht="15.75" customHeight="1" s="157"/>
    <row r="963" ht="15.75" customHeight="1" s="157"/>
    <row r="964" ht="15.75" customHeight="1" s="157"/>
    <row r="965" ht="15.75" customHeight="1" s="157"/>
    <row r="966" ht="15.75" customHeight="1" s="157"/>
    <row r="967" ht="15.75" customHeight="1" s="157"/>
    <row r="968" ht="15.75" customHeight="1" s="157"/>
    <row r="969" ht="15.75" customHeight="1" s="157"/>
    <row r="970" ht="15.75" customHeight="1" s="157"/>
    <row r="971" ht="15.75" customHeight="1" s="157"/>
    <row r="972" ht="15.75" customHeight="1" s="157"/>
    <row r="973" ht="15.75" customHeight="1" s="157"/>
    <row r="974" ht="15.75" customHeight="1" s="157"/>
    <row r="975" ht="15.75" customHeight="1" s="157"/>
    <row r="976" ht="15.75" customHeight="1" s="157"/>
    <row r="977" ht="15.75" customHeight="1" s="157"/>
    <row r="978" ht="15.75" customHeight="1" s="157"/>
    <row r="979" ht="15.75" customHeight="1" s="157"/>
    <row r="980" ht="15.75" customHeight="1" s="157"/>
    <row r="981" ht="15.75" customHeight="1" s="157"/>
    <row r="982" ht="15.75" customHeight="1" s="157"/>
    <row r="983" ht="15.75" customHeight="1" s="157"/>
    <row r="984" ht="15.75" customHeight="1" s="157"/>
    <row r="985" ht="15.75" customHeight="1" s="157"/>
    <row r="986" ht="15.75" customHeight="1" s="157"/>
    <row r="987" ht="15.75" customHeight="1" s="157"/>
    <row r="988" ht="15.75" customHeight="1" s="157"/>
    <row r="989" ht="15.75" customHeight="1" s="157"/>
    <row r="990" ht="15.75" customHeight="1" s="157"/>
    <row r="991" ht="15.75" customHeight="1" s="157"/>
    <row r="992" ht="15.75" customHeight="1" s="157"/>
    <row r="993" ht="15.75" customHeight="1" s="157"/>
    <row r="994" ht="15.75" customHeight="1" s="157"/>
    <row r="995" ht="15.75" customHeight="1" s="157"/>
    <row r="996" ht="15.75" customHeight="1" s="157"/>
    <row r="997" ht="15.75" customHeight="1" s="157"/>
    <row r="998" ht="15.75" customHeight="1" s="157"/>
    <row r="999" ht="15.75" customHeight="1" s="157"/>
    <row r="1000" ht="15.75" customHeight="1" s="15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57" min="1" max="1"/>
    <col width="19.1640625" customWidth="1" style="157" min="3" max="3"/>
    <col width="22.1640625" customWidth="1" style="157" min="5" max="5"/>
    <col width="18.1640625" customWidth="1" style="157" min="6" max="6"/>
    <col width="21.6640625" customWidth="1" style="157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57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57">
      <c r="A3" s="156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57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57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57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57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57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57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57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57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57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57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57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57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57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57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57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57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57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57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57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57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57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57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57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57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57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57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57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57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57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57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57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57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57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57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57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57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57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57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57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57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57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57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57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57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57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57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57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57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57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57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57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57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57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57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57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57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57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57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57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57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57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57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57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57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57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57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57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57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57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57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57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57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57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57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57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57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57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57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57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57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57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57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57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57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57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57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57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57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workbookViewId="0">
      <selection activeCell="B7" sqref="B7"/>
    </sheetView>
  </sheetViews>
  <sheetFormatPr baseColWidth="10" defaultColWidth="11" defaultRowHeight="14"/>
  <cols>
    <col width="42.1640625" customWidth="1" style="157" min="1" max="1"/>
    <col width="22.33203125" bestFit="1" customWidth="1" style="157" min="2" max="2"/>
    <col width="18.1640625" bestFit="1" customWidth="1" style="157" min="3" max="3"/>
    <col width="16" bestFit="1" customWidth="1" style="157" min="4" max="4"/>
    <col width="16.33203125" bestFit="1" customWidth="1" style="157" min="5" max="5"/>
    <col width="23.6640625" customWidth="1" style="157" min="6" max="6"/>
    <col width="19.33203125" customWidth="1" style="157" min="7" max="7"/>
  </cols>
  <sheetData>
    <row r="1" customFormat="1" s="158">
      <c r="A1" s="158" t="inlineStr">
        <is>
          <t>Where BAU 2020 generation does not meet EIA SEDS, we multiply generation by the gap</t>
        </is>
      </c>
    </row>
    <row r="2" customFormat="1" s="159">
      <c r="A2" s="159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7">
      <c r="F4" s="107" t="n">
        <v>2020</v>
      </c>
      <c r="G4" s="107" t="b">
        <v>1</v>
      </c>
    </row>
    <row r="5">
      <c r="A5" s="78" t="inlineStr">
        <is>
          <t>Total generation in STATE (2020): EPS BAU</t>
        </is>
      </c>
      <c r="B5" s="114">
        <f>'From EPS'!B21</f>
        <v/>
      </c>
      <c r="C5" s="80" t="inlineStr">
        <is>
          <t>MWh</t>
        </is>
      </c>
      <c r="F5" s="160" t="inlineStr">
        <is>
          <t>Net Generation</t>
        </is>
      </c>
      <c r="I5" s="107" t="n"/>
    </row>
    <row r="6">
      <c r="A6" s="78" t="inlineStr">
        <is>
          <t>Generation in STATE (2019) SEDS</t>
        </is>
      </c>
      <c r="B6" s="109">
        <f>IF(B5=0,0,SUMIFS(G6:G55,F6:F55,About!B2))</f>
        <v/>
      </c>
      <c r="C6" s="81" t="inlineStr">
        <is>
          <t>MWh</t>
        </is>
      </c>
      <c r="F6" s="107" t="inlineStr">
        <is>
          <t>AL</t>
        </is>
      </c>
      <c r="G6" s="150">
        <f>SUMIFS('923'!$J:$J,'923'!$M:$M,'Manual Adjustment'!$G$4,'923'!$E:$E,'Manual Adjustment'!F6)</f>
        <v/>
      </c>
      <c r="H6" s="151">
        <f>G6/SUM($G$6:$G$55)</f>
        <v/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7" t="inlineStr">
        <is>
          <t>AK</t>
        </is>
      </c>
      <c r="G7" s="150">
        <f>SUMIFS('923'!$J:$J,'923'!$M:$M,'Manual Adjustment'!$G$4,'923'!$E:$E,'Manual Adjustment'!F7)</f>
        <v/>
      </c>
      <c r="H7" s="151">
        <f>G7/SUM($G$6:$G$55)</f>
        <v/>
      </c>
    </row>
    <row r="8">
      <c r="A8" s="78" t="inlineStr">
        <is>
          <t>Gap (MWh)</t>
        </is>
      </c>
      <c r="B8" s="152">
        <f>B5-B6</f>
        <v/>
      </c>
      <c r="C8" s="82" t="n"/>
      <c r="F8" s="107" t="inlineStr">
        <is>
          <t>AZ</t>
        </is>
      </c>
      <c r="G8" s="150">
        <f>SUMIFS('923'!$J:$J,'923'!$M:$M,'Manual Adjustment'!$G$4,'923'!$E:$E,'Manual Adjustment'!F8)</f>
        <v/>
      </c>
      <c r="H8" s="151">
        <f>G8/SUM($G$6:$G$55)</f>
        <v/>
      </c>
    </row>
    <row r="9">
      <c r="F9" s="107" t="inlineStr">
        <is>
          <t>AR</t>
        </is>
      </c>
      <c r="G9" s="150">
        <f>SUMIFS('923'!$J:$J,'923'!$M:$M,'Manual Adjustment'!$G$4,'923'!$E:$E,'Manual Adjustment'!F9)</f>
        <v/>
      </c>
      <c r="H9" s="151">
        <f>G9/SUM($G$6:$G$55)</f>
        <v/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7" t="inlineStr">
        <is>
          <t>CA</t>
        </is>
      </c>
      <c r="G10" s="150">
        <f>SUMIFS('923'!$J:$J,'923'!$M:$M,'Manual Adjustment'!$G$4,'923'!$E:$E,'Manual Adjustment'!F10)</f>
        <v/>
      </c>
      <c r="H10" s="151">
        <f>G10/SUM($G$6:$G$55)</f>
        <v/>
      </c>
    </row>
    <row r="11">
      <c r="F11" s="107" t="inlineStr">
        <is>
          <t>CO</t>
        </is>
      </c>
      <c r="G11" s="150">
        <f>SUMIFS('923'!$J:$J,'923'!$M:$M,'Manual Adjustment'!$G$4,'923'!$E:$E,'Manual Adjustment'!F11)</f>
        <v/>
      </c>
      <c r="H11" s="151">
        <f>G11/SUM($G$6:$G$55)</f>
        <v/>
      </c>
    </row>
    <row r="12">
      <c r="A12" s="95" t="inlineStr">
        <is>
          <t>IMPORTS</t>
        </is>
      </c>
      <c r="B12" s="96" t="n"/>
      <c r="C12" s="97" t="n"/>
      <c r="F12" s="117" t="inlineStr">
        <is>
          <t>CT</t>
        </is>
      </c>
      <c r="G12" s="150">
        <f>SUMIFS('923'!$J:$J,'923'!$M:$M,'Manual Adjustment'!$G$4,'923'!$E:$E,'Manual Adjustment'!F12)</f>
        <v/>
      </c>
      <c r="H12" s="151">
        <f>G12/SUM($G$6:$G$55)</f>
        <v/>
      </c>
    </row>
    <row r="13">
      <c r="A13" s="86" t="inlineStr">
        <is>
          <t>Here are the proportions of imported values (exports are not proportioned by fuel)</t>
        </is>
      </c>
      <c r="B13" s="87" t="n"/>
      <c r="C13" s="88" t="n"/>
      <c r="D13" s="75" t="n"/>
      <c r="E13" s="84" t="n"/>
      <c r="F13" s="107" t="inlineStr">
        <is>
          <t>DE</t>
        </is>
      </c>
      <c r="G13" s="150">
        <f>SUMIFS('923'!$J:$J,'923'!$M:$M,'Manual Adjustment'!$G$4,'923'!$E:$E,'Manual Adjustment'!F13)</f>
        <v/>
      </c>
      <c r="H13" s="151">
        <f>G13/SUM($G$6:$G$55)</f>
        <v/>
      </c>
    </row>
    <row r="14">
      <c r="A14" s="89" t="n"/>
      <c r="B14" s="90" t="inlineStr">
        <is>
          <t>Imports</t>
        </is>
      </c>
      <c r="C14" s="91" t="inlineStr">
        <is>
          <t>Import Proportions</t>
        </is>
      </c>
      <c r="D14" s="75" t="n"/>
      <c r="E14" s="84" t="n"/>
      <c r="F14" s="107" t="inlineStr">
        <is>
          <t>FL</t>
        </is>
      </c>
      <c r="G14" s="150">
        <f>SUMIFS('923'!$J:$J,'923'!$M:$M,'Manual Adjustment'!$G$4,'923'!$E:$E,'Manual Adjustment'!F14)</f>
        <v/>
      </c>
      <c r="H14" s="151">
        <f>G14/SUM($G$6:$G$55)</f>
        <v/>
      </c>
    </row>
    <row r="15" ht="15" customHeight="1" s="157">
      <c r="A15" s="92" t="inlineStr">
        <is>
          <t>hard coal</t>
        </is>
      </c>
      <c r="B15" s="93">
        <f>(Calculations!B60*'EIA SEDS data'!AF$6)+('EIA SEDS data'!AF$10*IF(About!$N$12,Calculations!$B114,Calculations!B92))</f>
        <v/>
      </c>
      <c r="C15" s="94">
        <f>B15/SUM($B$15:$B$30)</f>
        <v/>
      </c>
      <c r="D15" s="69" t="n"/>
      <c r="F15" s="107" t="inlineStr">
        <is>
          <t>GA</t>
        </is>
      </c>
      <c r="G15" s="150">
        <f>SUMIFS('923'!$J:$J,'923'!$M:$M,'Manual Adjustment'!$G$4,'923'!$E:$E,'Manual Adjustment'!F15)</f>
        <v/>
      </c>
      <c r="H15" s="151">
        <f>G15/SUM($G$6:$G$55)</f>
        <v/>
      </c>
    </row>
    <row r="16" ht="15" customHeight="1" s="157">
      <c r="A16" s="92" t="inlineStr">
        <is>
          <t>natural gas nonpeaker</t>
        </is>
      </c>
      <c r="B16" s="93">
        <f>(Calculations!B61*'EIA SEDS data'!AF$6)+('EIA SEDS data'!AF$10*IF(About!$N$12,Calculations!$B115,Calculations!B93))</f>
        <v/>
      </c>
      <c r="C16" s="94">
        <f>B16/SUM($B$15:$B$30)</f>
        <v/>
      </c>
      <c r="F16" s="107" t="inlineStr">
        <is>
          <t>HI</t>
        </is>
      </c>
      <c r="G16" s="150">
        <f>SUMIFS('923'!$J:$J,'923'!$M:$M,'Manual Adjustment'!$G$4,'923'!$E:$E,'Manual Adjustment'!F16)</f>
        <v/>
      </c>
      <c r="H16" s="151">
        <f>G16/SUM($G$6:$G$55)</f>
        <v/>
      </c>
    </row>
    <row r="17" ht="15" customHeight="1" s="157">
      <c r="A17" s="92" t="inlineStr">
        <is>
          <t>nuclear</t>
        </is>
      </c>
      <c r="B17" s="93">
        <f>(Calculations!B62*'EIA SEDS data'!AF$6)+('EIA SEDS data'!AF$10*IF(About!$N$12,Calculations!$B116,Calculations!B94))</f>
        <v/>
      </c>
      <c r="C17" s="94">
        <f>B17/SUM($B$15:$B$30)</f>
        <v/>
      </c>
      <c r="F17" s="107" t="inlineStr">
        <is>
          <t>ID</t>
        </is>
      </c>
      <c r="G17" s="150">
        <f>SUMIFS('923'!$J:$J,'923'!$M:$M,'Manual Adjustment'!$G$4,'923'!$E:$E,'Manual Adjustment'!F17)</f>
        <v/>
      </c>
      <c r="H17" s="151">
        <f>G17/SUM($G$6:$G$55)</f>
        <v/>
      </c>
    </row>
    <row r="18" ht="15" customHeight="1" s="157">
      <c r="A18" s="92" t="inlineStr">
        <is>
          <t>hydro</t>
        </is>
      </c>
      <c r="B18" s="93">
        <f>(Calculations!B63*'EIA SEDS data'!AF$6)+('EIA SEDS data'!AF$10*IF(About!$N$12,Calculations!$B117,Calculations!B95))</f>
        <v/>
      </c>
      <c r="C18" s="94">
        <f>B18/SUM($B$15:$B$30)</f>
        <v/>
      </c>
      <c r="F18" s="107" t="inlineStr">
        <is>
          <t>IL</t>
        </is>
      </c>
      <c r="G18" s="150">
        <f>SUMIFS('923'!$J:$J,'923'!$M:$M,'Manual Adjustment'!$G$4,'923'!$E:$E,'Manual Adjustment'!F18)</f>
        <v/>
      </c>
      <c r="H18" s="151">
        <f>G18/SUM($G$6:$G$55)</f>
        <v/>
      </c>
    </row>
    <row r="19" ht="15" customHeight="1" s="157">
      <c r="A19" s="92" t="inlineStr">
        <is>
          <t>onshore wind</t>
        </is>
      </c>
      <c r="B19" s="93">
        <f>(Calculations!B64*'EIA SEDS data'!AF$6)+('EIA SEDS data'!AF$10*IF(About!$N$12,Calculations!$B118,Calculations!B96))</f>
        <v/>
      </c>
      <c r="C19" s="94">
        <f>B19/SUM($B$15:$B$30)</f>
        <v/>
      </c>
      <c r="F19" s="107" t="inlineStr">
        <is>
          <t>IN</t>
        </is>
      </c>
      <c r="G19" s="150">
        <f>SUMIFS('923'!$J:$J,'923'!$M:$M,'Manual Adjustment'!$G$4,'923'!$E:$E,'Manual Adjustment'!F19)</f>
        <v/>
      </c>
      <c r="H19" s="151">
        <f>G19/SUM($G$6:$G$55)</f>
        <v/>
      </c>
    </row>
    <row r="20" ht="15" customHeight="1" s="157">
      <c r="A20" s="92" t="inlineStr">
        <is>
          <t>solar PV</t>
        </is>
      </c>
      <c r="B20" s="93">
        <f>(Calculations!B65*'EIA SEDS data'!AF$6)+('EIA SEDS data'!AF$10*IF(About!$N$12,Calculations!$B119,Calculations!B97))</f>
        <v/>
      </c>
      <c r="C20" s="94">
        <f>B20/SUM($B$15:$B$30)</f>
        <v/>
      </c>
      <c r="F20" s="107" t="inlineStr">
        <is>
          <t>IA</t>
        </is>
      </c>
      <c r="G20" s="150">
        <f>SUMIFS('923'!$J:$J,'923'!$M:$M,'Manual Adjustment'!$G$4,'923'!$E:$E,'Manual Adjustment'!F20)</f>
        <v/>
      </c>
      <c r="H20" s="151">
        <f>G20/SUM($G$6:$G$55)</f>
        <v/>
      </c>
    </row>
    <row r="21" ht="15" customHeight="1" s="157">
      <c r="A21" s="92" t="inlineStr">
        <is>
          <t>solar thermal</t>
        </is>
      </c>
      <c r="B21" s="93">
        <f>(Calculations!B66*'EIA SEDS data'!AF$6)+('EIA SEDS data'!AF$10*IF(About!$N$12,Calculations!$B120,Calculations!B98))</f>
        <v/>
      </c>
      <c r="C21" s="94">
        <f>B21/SUM($B$15:$B$30)</f>
        <v/>
      </c>
      <c r="F21" s="107" t="inlineStr">
        <is>
          <t>KS</t>
        </is>
      </c>
      <c r="G21" s="150">
        <f>SUMIFS('923'!$J:$J,'923'!$M:$M,'Manual Adjustment'!$G$4,'923'!$E:$E,'Manual Adjustment'!F21)</f>
        <v/>
      </c>
      <c r="H21" s="151">
        <f>G21/SUM($G$6:$G$55)</f>
        <v/>
      </c>
    </row>
    <row r="22" ht="15" customHeight="1" s="157">
      <c r="A22" s="92" t="inlineStr">
        <is>
          <t>biomass</t>
        </is>
      </c>
      <c r="B22" s="93">
        <f>(Calculations!B67*'EIA SEDS data'!AF$6)+('EIA SEDS data'!AF$10*IF(About!$N$12,Calculations!$B121,Calculations!B99))</f>
        <v/>
      </c>
      <c r="C22" s="94">
        <f>B22/SUM($B$15:$B$30)</f>
        <v/>
      </c>
      <c r="F22" s="107" t="inlineStr">
        <is>
          <t>KY</t>
        </is>
      </c>
      <c r="G22" s="150">
        <f>SUMIFS('923'!$J:$J,'923'!$M:$M,'Manual Adjustment'!$G$4,'923'!$E:$E,'Manual Adjustment'!F22)</f>
        <v/>
      </c>
      <c r="H22" s="151">
        <f>G22/SUM($G$6:$G$55)</f>
        <v/>
      </c>
    </row>
    <row r="23" ht="15" customHeight="1" s="157">
      <c r="A23" s="92" t="inlineStr">
        <is>
          <t>geothermal</t>
        </is>
      </c>
      <c r="B23" s="93">
        <f>(Calculations!B68*'EIA SEDS data'!AF$6)+('EIA SEDS data'!AF$10*IF(About!$N$12,Calculations!$B122,Calculations!B100))</f>
        <v/>
      </c>
      <c r="C23" s="94">
        <f>B23/SUM($B$15:$B$30)</f>
        <v/>
      </c>
      <c r="F23" s="107" t="inlineStr">
        <is>
          <t>LA</t>
        </is>
      </c>
      <c r="G23" s="150">
        <f>SUMIFS('923'!$J:$J,'923'!$M:$M,'Manual Adjustment'!$G$4,'923'!$E:$E,'Manual Adjustment'!F23)</f>
        <v/>
      </c>
      <c r="H23" s="151">
        <f>G23/SUM($G$6:$G$55)</f>
        <v/>
      </c>
    </row>
    <row r="24" ht="15" customHeight="1" s="157">
      <c r="A24" s="92" t="inlineStr">
        <is>
          <t>petroleum</t>
        </is>
      </c>
      <c r="B24" s="93">
        <f>(Calculations!B69*'EIA SEDS data'!AF$6)+('EIA SEDS data'!AF$10*IF(About!$N$12,Calculations!$B123,Calculations!B101))</f>
        <v/>
      </c>
      <c r="C24" s="94">
        <f>B24/SUM($B$15:$B$30)</f>
        <v/>
      </c>
      <c r="F24" s="107" t="inlineStr">
        <is>
          <t>ME</t>
        </is>
      </c>
      <c r="G24" s="150">
        <f>SUMIFS('923'!$J:$J,'923'!$M:$M,'Manual Adjustment'!$G$4,'923'!$E:$E,'Manual Adjustment'!F24)</f>
        <v/>
      </c>
      <c r="H24" s="151">
        <f>G24/SUM($G$6:$G$55)</f>
        <v/>
      </c>
    </row>
    <row r="25" ht="15" customHeight="1" s="157">
      <c r="A25" s="92" t="inlineStr">
        <is>
          <t>natural gas peaker</t>
        </is>
      </c>
      <c r="B25" s="93">
        <f>(Calculations!B70*'EIA SEDS data'!AF$6)+('EIA SEDS data'!AF$10*IF(About!$N$12,Calculations!$B124,Calculations!B102))</f>
        <v/>
      </c>
      <c r="C25" s="94">
        <f>B25/SUM($B$15:$B$30)</f>
        <v/>
      </c>
      <c r="F25" s="107" t="inlineStr">
        <is>
          <t>MD</t>
        </is>
      </c>
      <c r="G25" s="150">
        <f>SUMIFS('923'!$J:$J,'923'!$M:$M,'Manual Adjustment'!$G$4,'923'!$E:$E,'Manual Adjustment'!F25)</f>
        <v/>
      </c>
      <c r="H25" s="151">
        <f>G25/SUM($G$6:$G$55)</f>
        <v/>
      </c>
    </row>
    <row r="26" ht="15" customHeight="1" s="157">
      <c r="A26" s="92" t="inlineStr">
        <is>
          <t>lignite</t>
        </is>
      </c>
      <c r="B26" s="93">
        <f>(Calculations!B71*'EIA SEDS data'!AF$6)+('EIA SEDS data'!AF$10*IF(About!$N$12,Calculations!$B125,Calculations!B103))</f>
        <v/>
      </c>
      <c r="C26" s="94">
        <f>B26/SUM($B$15:$B$30)</f>
        <v/>
      </c>
      <c r="F26" s="107" t="inlineStr">
        <is>
          <t>MA</t>
        </is>
      </c>
      <c r="G26" s="150">
        <f>SUMIFS('923'!$J:$J,'923'!$M:$M,'Manual Adjustment'!$G$4,'923'!$E:$E,'Manual Adjustment'!F26)</f>
        <v/>
      </c>
      <c r="H26" s="151">
        <f>G26/SUM($G$6:$G$55)</f>
        <v/>
      </c>
    </row>
    <row r="27" ht="15" customHeight="1" s="157">
      <c r="A27" s="92" t="inlineStr">
        <is>
          <t>offshore wind</t>
        </is>
      </c>
      <c r="B27" s="93">
        <f>(Calculations!B72*'EIA SEDS data'!AF$6)+('EIA SEDS data'!AF$10*IF(About!$N$12,Calculations!$B126,Calculations!B104))</f>
        <v/>
      </c>
      <c r="C27" s="94">
        <f>B27/SUM($B$15:$B$30)</f>
        <v/>
      </c>
      <c r="F27" s="107" t="inlineStr">
        <is>
          <t>MI</t>
        </is>
      </c>
      <c r="G27" s="150">
        <f>SUMIFS('923'!$J:$J,'923'!$M:$M,'Manual Adjustment'!$G$4,'923'!$E:$E,'Manual Adjustment'!F27)</f>
        <v/>
      </c>
      <c r="H27" s="151">
        <f>G27/SUM($G$6:$G$55)</f>
        <v/>
      </c>
    </row>
    <row r="28" ht="15" customHeight="1" s="157">
      <c r="A28" s="92" t="inlineStr">
        <is>
          <t>crude oil</t>
        </is>
      </c>
      <c r="B28" s="93">
        <f>(Calculations!B73*'EIA SEDS data'!AF$6)+('EIA SEDS data'!AF$10*IF(About!$N$12,Calculations!$B127,Calculations!B105))</f>
        <v/>
      </c>
      <c r="C28" s="94">
        <f>B28/SUM($B$15:$B$30)</f>
        <v/>
      </c>
      <c r="F28" s="107" t="inlineStr">
        <is>
          <t>MN</t>
        </is>
      </c>
      <c r="G28" s="150">
        <f>SUMIFS('923'!$J:$J,'923'!$M:$M,'Manual Adjustment'!$G$4,'923'!$E:$E,'Manual Adjustment'!F28)</f>
        <v/>
      </c>
      <c r="H28" s="151">
        <f>G28/SUM($G$6:$G$55)</f>
        <v/>
      </c>
    </row>
    <row r="29" ht="15" customHeight="1" s="157">
      <c r="A29" s="92" t="inlineStr">
        <is>
          <t>heavy or residual fuel oil</t>
        </is>
      </c>
      <c r="B29" s="93">
        <f>(Calculations!B74*'EIA SEDS data'!AF$6)+('EIA SEDS data'!AF$10*IF(About!$N$12,Calculations!$B128,Calculations!B106))</f>
        <v/>
      </c>
      <c r="C29" s="94">
        <f>B29/SUM($B$15:$B$30)</f>
        <v/>
      </c>
      <c r="F29" s="107" t="inlineStr">
        <is>
          <t>MS</t>
        </is>
      </c>
      <c r="G29" s="150">
        <f>SUMIFS('923'!$J:$J,'923'!$M:$M,'Manual Adjustment'!$G$4,'923'!$E:$E,'Manual Adjustment'!F29)</f>
        <v/>
      </c>
      <c r="H29" s="151">
        <f>G29/SUM($G$6:$G$55)</f>
        <v/>
      </c>
    </row>
    <row r="30" ht="15" customHeight="1" s="157">
      <c r="A30" s="92" t="inlineStr">
        <is>
          <t>municipal solid waste</t>
        </is>
      </c>
      <c r="B30" s="93">
        <f>(Calculations!B75*'EIA SEDS data'!AF$6)+('EIA SEDS data'!AF$10*IF(About!$N$12,Calculations!$B129,Calculations!B107))</f>
        <v/>
      </c>
      <c r="C30" s="94">
        <f>B30/SUM($B$15:$B$30)</f>
        <v/>
      </c>
      <c r="F30" s="107" t="inlineStr">
        <is>
          <t>MO</t>
        </is>
      </c>
      <c r="G30" s="150">
        <f>SUMIFS('923'!$J:$J,'923'!$M:$M,'Manual Adjustment'!$G$4,'923'!$E:$E,'Manual Adjustment'!F30)</f>
        <v/>
      </c>
      <c r="H30" s="151">
        <f>G30/SUM($G$6:$G$55)</f>
        <v/>
      </c>
    </row>
    <row r="31">
      <c r="A31" s="89" t="n"/>
      <c r="B31" s="79" t="n"/>
      <c r="C31" s="94" t="n"/>
      <c r="F31" s="107" t="inlineStr">
        <is>
          <t>MT</t>
        </is>
      </c>
      <c r="G31" s="150">
        <f>SUMIFS('923'!$J:$J,'923'!$M:$M,'Manual Adjustment'!$G$4,'923'!$E:$E,'Manual Adjustment'!F31)</f>
        <v/>
      </c>
      <c r="H31" s="151">
        <f>G31/SUM($G$6:$G$55)</f>
        <v/>
      </c>
    </row>
    <row r="32">
      <c r="A32" s="86" t="inlineStr">
        <is>
          <t>Value added to imports:</t>
        </is>
      </c>
      <c r="B32" s="98" t="inlineStr">
        <is>
          <t>Gap to be added (MWh)</t>
        </is>
      </c>
      <c r="C32" s="99" t="n"/>
      <c r="F32" s="107" t="inlineStr">
        <is>
          <t>NE</t>
        </is>
      </c>
      <c r="G32" s="150">
        <f>SUMIFS('923'!$J:$J,'923'!$M:$M,'Manual Adjustment'!$G$4,'923'!$E:$E,'Manual Adjustment'!F32)</f>
        <v/>
      </c>
      <c r="H32" s="151">
        <f>G32/SUM($G$6:$G$55)</f>
        <v/>
      </c>
    </row>
    <row r="33" ht="15" customHeight="1" s="157">
      <c r="A33" s="92" t="inlineStr">
        <is>
          <t>hard coal</t>
        </is>
      </c>
      <c r="B33" s="100">
        <f>IF($B$8&gt;0, $B$8*C15, 0)</f>
        <v/>
      </c>
      <c r="C33" s="101" t="n"/>
      <c r="F33" s="107" t="inlineStr">
        <is>
          <t>NV</t>
        </is>
      </c>
      <c r="G33" s="150">
        <f>SUMIFS('923'!$J:$J,'923'!$M:$M,'Manual Adjustment'!$G$4,'923'!$E:$E,'Manual Adjustment'!F33)</f>
        <v/>
      </c>
      <c r="H33" s="151">
        <f>G33/SUM($G$6:$G$55)</f>
        <v/>
      </c>
    </row>
    <row r="34" ht="15" customHeight="1" s="157">
      <c r="A34" s="92" t="inlineStr">
        <is>
          <t>natural gas nonpeaker</t>
        </is>
      </c>
      <c r="B34" s="100">
        <f>IF($B$8&gt;0, $B$8*C16, 0)</f>
        <v/>
      </c>
      <c r="C34" s="101" t="n"/>
      <c r="F34" s="107" t="inlineStr">
        <is>
          <t>NH</t>
        </is>
      </c>
      <c r="G34" s="150">
        <f>SUMIFS('923'!$J:$J,'923'!$M:$M,'Manual Adjustment'!$G$4,'923'!$E:$E,'Manual Adjustment'!F34)</f>
        <v/>
      </c>
      <c r="H34" s="151">
        <f>G34/SUM($G$6:$G$55)</f>
        <v/>
      </c>
    </row>
    <row r="35" ht="15" customHeight="1" s="157">
      <c r="A35" s="92" t="inlineStr">
        <is>
          <t>nuclear</t>
        </is>
      </c>
      <c r="B35" s="100">
        <f>IF($B$8&gt;0, $B$8*C17, 0)</f>
        <v/>
      </c>
      <c r="C35" s="101" t="n"/>
      <c r="F35" s="107" t="inlineStr">
        <is>
          <t>NJ</t>
        </is>
      </c>
      <c r="G35" s="150">
        <f>SUMIFS('923'!$J:$J,'923'!$M:$M,'Manual Adjustment'!$G$4,'923'!$E:$E,'Manual Adjustment'!F35)</f>
        <v/>
      </c>
      <c r="H35" s="151">
        <f>G35/SUM($G$6:$G$55)</f>
        <v/>
      </c>
    </row>
    <row r="36" ht="15" customHeight="1" s="157">
      <c r="A36" s="92" t="inlineStr">
        <is>
          <t>hydro</t>
        </is>
      </c>
      <c r="B36" s="100">
        <f>IF($B$8&gt;0, $B$8*C18, 0)</f>
        <v/>
      </c>
      <c r="C36" s="101" t="n"/>
      <c r="F36" s="107" t="inlineStr">
        <is>
          <t>NM</t>
        </is>
      </c>
      <c r="G36" s="150">
        <f>SUMIFS('923'!$J:$J,'923'!$M:$M,'Manual Adjustment'!$G$4,'923'!$E:$E,'Manual Adjustment'!F36)</f>
        <v/>
      </c>
      <c r="H36" s="151">
        <f>G36/SUM($G$6:$G$55)</f>
        <v/>
      </c>
    </row>
    <row r="37" ht="15" customHeight="1" s="157">
      <c r="A37" s="92" t="inlineStr">
        <is>
          <t>onshore wind</t>
        </is>
      </c>
      <c r="B37" s="100">
        <f>IF($B$8&gt;0, $B$8*C19, 0)</f>
        <v/>
      </c>
      <c r="C37" s="101" t="n"/>
      <c r="F37" s="107" t="inlineStr">
        <is>
          <t>NY</t>
        </is>
      </c>
      <c r="G37" s="150">
        <f>SUMIFS('923'!$J:$J,'923'!$M:$M,'Manual Adjustment'!$G$4,'923'!$E:$E,'Manual Adjustment'!F37)</f>
        <v/>
      </c>
      <c r="H37" s="151">
        <f>G37/SUM($G$6:$G$55)</f>
        <v/>
      </c>
    </row>
    <row r="38" ht="15" customHeight="1" s="157">
      <c r="A38" s="92" t="inlineStr">
        <is>
          <t>solar PV</t>
        </is>
      </c>
      <c r="B38" s="100">
        <f>IF($B$8&gt;0, $B$8*C20, 0)</f>
        <v/>
      </c>
      <c r="C38" s="101" t="n"/>
      <c r="F38" s="107" t="inlineStr">
        <is>
          <t>NC</t>
        </is>
      </c>
      <c r="G38" s="150">
        <f>SUMIFS('923'!$J:$J,'923'!$M:$M,'Manual Adjustment'!$G$4,'923'!$E:$E,'Manual Adjustment'!F38)</f>
        <v/>
      </c>
      <c r="H38" s="151">
        <f>G38/SUM($G$6:$G$55)</f>
        <v/>
      </c>
    </row>
    <row r="39" ht="15" customHeight="1" s="157">
      <c r="A39" s="92" t="inlineStr">
        <is>
          <t>solar thermal</t>
        </is>
      </c>
      <c r="B39" s="100">
        <f>IF($B$8&gt;0, $B$8*C21, 0)</f>
        <v/>
      </c>
      <c r="C39" s="101" t="n"/>
      <c r="F39" s="107" t="inlineStr">
        <is>
          <t>ND</t>
        </is>
      </c>
      <c r="G39" s="150">
        <f>SUMIFS('923'!$J:$J,'923'!$M:$M,'Manual Adjustment'!$G$4,'923'!$E:$E,'Manual Adjustment'!F39)</f>
        <v/>
      </c>
      <c r="H39" s="151">
        <f>G39/SUM($G$6:$G$55)</f>
        <v/>
      </c>
    </row>
    <row r="40" ht="15" customHeight="1" s="157">
      <c r="A40" s="92" t="inlineStr">
        <is>
          <t>biomass</t>
        </is>
      </c>
      <c r="B40" s="100">
        <f>IF($B$8&gt;0, $B$8*C22, 0)</f>
        <v/>
      </c>
      <c r="C40" s="101" t="n"/>
      <c r="F40" s="107" t="inlineStr">
        <is>
          <t>OH</t>
        </is>
      </c>
      <c r="G40" s="150">
        <f>SUMIFS('923'!$J:$J,'923'!$M:$M,'Manual Adjustment'!$G$4,'923'!$E:$E,'Manual Adjustment'!F40)</f>
        <v/>
      </c>
      <c r="H40" s="151">
        <f>G40/SUM($G$6:$G$55)</f>
        <v/>
      </c>
    </row>
    <row r="41" ht="15" customHeight="1" s="157">
      <c r="A41" s="92" t="inlineStr">
        <is>
          <t>geothermal</t>
        </is>
      </c>
      <c r="B41" s="100">
        <f>IF($B$8&gt;0, $B$8*C23, 0)</f>
        <v/>
      </c>
      <c r="C41" s="101" t="n"/>
      <c r="F41" s="107" t="inlineStr">
        <is>
          <t>OK</t>
        </is>
      </c>
      <c r="G41" s="150">
        <f>SUMIFS('923'!$J:$J,'923'!$M:$M,'Manual Adjustment'!$G$4,'923'!$E:$E,'Manual Adjustment'!F41)</f>
        <v/>
      </c>
      <c r="H41" s="151">
        <f>G41/SUM($G$6:$G$55)</f>
        <v/>
      </c>
    </row>
    <row r="42" ht="15" customHeight="1" s="157">
      <c r="A42" s="92" t="inlineStr">
        <is>
          <t>petroleum</t>
        </is>
      </c>
      <c r="B42" s="100">
        <f>IF($B$8&gt;0, $B$8*C24, 0)</f>
        <v/>
      </c>
      <c r="C42" s="101" t="n"/>
      <c r="F42" s="107" t="inlineStr">
        <is>
          <t>OR</t>
        </is>
      </c>
      <c r="G42" s="150">
        <f>SUMIFS('923'!$J:$J,'923'!$M:$M,'Manual Adjustment'!$G$4,'923'!$E:$E,'Manual Adjustment'!F42)</f>
        <v/>
      </c>
      <c r="H42" s="151">
        <f>G42/SUM($G$6:$G$55)</f>
        <v/>
      </c>
    </row>
    <row r="43" ht="15" customHeight="1" s="157">
      <c r="A43" s="92" t="inlineStr">
        <is>
          <t>natural gas peaker</t>
        </is>
      </c>
      <c r="B43" s="100">
        <f>IF($B$8&gt;0, $B$8*C25, 0)</f>
        <v/>
      </c>
      <c r="C43" s="101" t="n"/>
      <c r="F43" s="107" t="inlineStr">
        <is>
          <t>PA</t>
        </is>
      </c>
      <c r="G43" s="150">
        <f>SUMIFS('923'!$J:$J,'923'!$M:$M,'Manual Adjustment'!$G$4,'923'!$E:$E,'Manual Adjustment'!F43)</f>
        <v/>
      </c>
      <c r="H43" s="151">
        <f>G43/SUM($G$6:$G$55)</f>
        <v/>
      </c>
    </row>
    <row r="44" ht="15" customHeight="1" s="157">
      <c r="A44" s="92" t="inlineStr">
        <is>
          <t>lignite</t>
        </is>
      </c>
      <c r="B44" s="100">
        <f>IF($B$8&gt;0, $B$8*C26, 0)</f>
        <v/>
      </c>
      <c r="C44" s="101" t="n"/>
      <c r="F44" s="107" t="inlineStr">
        <is>
          <t>RI</t>
        </is>
      </c>
      <c r="G44" s="150">
        <f>SUMIFS('923'!$J:$J,'923'!$M:$M,'Manual Adjustment'!$G$4,'923'!$E:$E,'Manual Adjustment'!F44)</f>
        <v/>
      </c>
      <c r="H44" s="151">
        <f>G44/SUM($G$6:$G$55)</f>
        <v/>
      </c>
    </row>
    <row r="45" ht="15" customHeight="1" s="157">
      <c r="A45" s="92" t="inlineStr">
        <is>
          <t>offshore wind</t>
        </is>
      </c>
      <c r="B45" s="100">
        <f>IF($B$8&gt;0, $B$8*C27, 0)</f>
        <v/>
      </c>
      <c r="C45" s="101" t="n"/>
      <c r="F45" s="107" t="inlineStr">
        <is>
          <t>SC</t>
        </is>
      </c>
      <c r="G45" s="150">
        <f>SUMIFS('923'!$J:$J,'923'!$M:$M,'Manual Adjustment'!$G$4,'923'!$E:$E,'Manual Adjustment'!F45)</f>
        <v/>
      </c>
      <c r="H45" s="151">
        <f>G45/SUM($G$6:$G$55)</f>
        <v/>
      </c>
    </row>
    <row r="46" ht="15" customHeight="1" s="157">
      <c r="A46" s="92" t="inlineStr">
        <is>
          <t>crude oil</t>
        </is>
      </c>
      <c r="B46" s="100">
        <f>IF($B$8&gt;0, $B$8*C28, 0)</f>
        <v/>
      </c>
      <c r="C46" s="101" t="n"/>
      <c r="F46" s="107" t="inlineStr">
        <is>
          <t>SD</t>
        </is>
      </c>
      <c r="G46" s="150">
        <f>SUMIFS('923'!$J:$J,'923'!$M:$M,'Manual Adjustment'!$G$4,'923'!$E:$E,'Manual Adjustment'!F46)</f>
        <v/>
      </c>
      <c r="H46" s="151">
        <f>G46/SUM($G$6:$G$55)</f>
        <v/>
      </c>
    </row>
    <row r="47" ht="15" customHeight="1" s="157">
      <c r="A47" s="92" t="inlineStr">
        <is>
          <t>heavy or residual fuel oil</t>
        </is>
      </c>
      <c r="B47" s="100">
        <f>IF($B$8&gt;0, $B$8*C29, 0)</f>
        <v/>
      </c>
      <c r="C47" s="101" t="n"/>
      <c r="F47" s="107" t="inlineStr">
        <is>
          <t>TN</t>
        </is>
      </c>
      <c r="G47" s="150">
        <f>SUMIFS('923'!$J:$J,'923'!$M:$M,'Manual Adjustment'!$G$4,'923'!$E:$E,'Manual Adjustment'!F47)</f>
        <v/>
      </c>
      <c r="H47" s="151">
        <f>G47/SUM($G$6:$G$55)</f>
        <v/>
      </c>
    </row>
    <row r="48" ht="15" customHeight="1" s="157">
      <c r="A48" s="102" t="inlineStr">
        <is>
          <t>municipal solid waste</t>
        </is>
      </c>
      <c r="B48" s="103">
        <f>IF($B$8&gt;0, $B$8*C30, 0)</f>
        <v/>
      </c>
      <c r="C48" s="104" t="n"/>
      <c r="F48" s="107" t="inlineStr">
        <is>
          <t>TX</t>
        </is>
      </c>
      <c r="G48" s="150">
        <f>SUMIFS('923'!$J:$J,'923'!$M:$M,'Manual Adjustment'!$G$4,'923'!$E:$E,'Manual Adjustment'!F48)</f>
        <v/>
      </c>
      <c r="H48" s="151">
        <f>G48/SUM($G$6:$G$55)</f>
        <v/>
      </c>
    </row>
    <row r="49">
      <c r="B49" s="69" t="n"/>
      <c r="F49" s="107" t="inlineStr">
        <is>
          <t>UT</t>
        </is>
      </c>
      <c r="G49" s="150">
        <f>SUMIFS('923'!$J:$J,'923'!$M:$M,'Manual Adjustment'!$G$4,'923'!$E:$E,'Manual Adjustment'!F49)</f>
        <v/>
      </c>
      <c r="H49" s="151">
        <f>G49/SUM($G$6:$G$55)</f>
        <v/>
      </c>
    </row>
    <row r="50">
      <c r="A50" s="95" t="inlineStr">
        <is>
          <t>IMPORTS</t>
        </is>
      </c>
      <c r="B50" s="96" t="n"/>
      <c r="C50" s="97" t="n"/>
      <c r="F50" s="107" t="inlineStr">
        <is>
          <t>VT</t>
        </is>
      </c>
      <c r="G50" s="150">
        <f>SUMIFS('923'!$J:$J,'923'!$M:$M,'Manual Adjustment'!$G$4,'923'!$E:$E,'Manual Adjustment'!F50)</f>
        <v/>
      </c>
      <c r="H50" s="151">
        <f>G50/SUM($G$6:$G$55)</f>
        <v/>
      </c>
    </row>
    <row r="51" ht="15" customHeight="1" s="157">
      <c r="A51" s="105" t="inlineStr">
        <is>
          <t>Value to be added to exports</t>
        </is>
      </c>
      <c r="B51" s="153">
        <f>IF(B8&lt;0, B8, 0)*-1</f>
        <v/>
      </c>
      <c r="C51" s="85" t="n"/>
      <c r="F51" s="107" t="inlineStr">
        <is>
          <t>VA</t>
        </is>
      </c>
      <c r="G51" s="150">
        <f>SUMIFS('923'!$J:$J,'923'!$M:$M,'Manual Adjustment'!$G$4,'923'!$E:$E,'Manual Adjustment'!F51)</f>
        <v/>
      </c>
      <c r="H51" s="151">
        <f>G51/SUM($G$6:$G$55)</f>
        <v/>
      </c>
    </row>
    <row r="52">
      <c r="F52" s="107" t="inlineStr">
        <is>
          <t>WA</t>
        </is>
      </c>
      <c r="G52" s="150">
        <f>SUMIFS('923'!$J:$J,'923'!$M:$M,'Manual Adjustment'!$G$4,'923'!$E:$E,'Manual Adjustment'!F52)</f>
        <v/>
      </c>
      <c r="H52" s="151">
        <f>G52/SUM($G$6:$G$55)</f>
        <v/>
      </c>
    </row>
    <row r="53">
      <c r="F53" s="107" t="inlineStr">
        <is>
          <t>WV</t>
        </is>
      </c>
      <c r="G53" s="150">
        <f>SUMIFS('923'!$J:$J,'923'!$M:$M,'Manual Adjustment'!$G$4,'923'!$E:$E,'Manual Adjustment'!F53)</f>
        <v/>
      </c>
      <c r="H53" s="151">
        <f>G53/SUM($G$6:$G$55)</f>
        <v/>
      </c>
    </row>
    <row r="54">
      <c r="F54" s="107" t="inlineStr">
        <is>
          <t>WI</t>
        </is>
      </c>
      <c r="G54" s="150">
        <f>SUMIFS('923'!$J:$J,'923'!$M:$M,'Manual Adjustment'!$G$4,'923'!$E:$E,'Manual Adjustment'!F54)</f>
        <v/>
      </c>
      <c r="H54" s="151">
        <f>G54/SUM($G$6:$G$55)</f>
        <v/>
      </c>
    </row>
    <row r="55">
      <c r="F55" s="107" t="inlineStr">
        <is>
          <t>WY</t>
        </is>
      </c>
      <c r="G55" s="150">
        <f>SUMIFS('923'!$J:$J,'923'!$M:$M,'Manual Adjustment'!$G$4,'923'!$E:$E,'Manual Adjustment'!F55)</f>
        <v/>
      </c>
      <c r="H55" s="151">
        <f>G55/SUM($G$6:$G$55)</f>
        <v/>
      </c>
    </row>
  </sheetData>
  <mergeCells count="3">
    <mergeCell ref="A1:XFD1"/>
    <mergeCell ref="A2:XFD2"/>
    <mergeCell ref="F5:G5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5"/>
    <outlinePr summaryBelow="1" summaryRight="1"/>
    <pageSetUpPr fitToPage="1"/>
  </sheetPr>
  <dimension ref="A1:P6743"/>
  <sheetViews>
    <sheetView topLeftCell="C1" zoomScaleNormal="100" workbookViewId="0">
      <selection activeCell="F6" sqref="F6"/>
    </sheetView>
  </sheetViews>
  <sheetFormatPr baseColWidth="10" defaultColWidth="7.6640625" defaultRowHeight="15"/>
  <cols>
    <col width="8.6640625" bestFit="1" customWidth="1" style="120" min="1" max="1"/>
    <col width="35.6640625" bestFit="1" customWidth="1" style="120" min="2" max="3"/>
    <col width="14.33203125" bestFit="1" customWidth="1" style="120" min="4" max="5"/>
    <col width="28.6640625" bestFit="1" customWidth="1" style="120" min="6" max="6"/>
    <col width="21.5" bestFit="1" customWidth="1" style="120" min="7" max="9"/>
    <col width="28.6640625" bestFit="1" customWidth="1" style="120" min="10" max="10"/>
    <col width="8.6640625" bestFit="1" customWidth="1" style="120" min="11" max="11"/>
    <col width="20.6640625" customWidth="1" style="120" min="12" max="12"/>
    <col width="7.6640625" customWidth="1" style="120" min="13" max="16384"/>
  </cols>
  <sheetData>
    <row r="1" ht="16" customFormat="1" customHeight="1" s="118">
      <c r="A1" s="118" t="inlineStr">
        <is>
          <t>U.S. Department of Energy, The Energy Information Administration (EIA)</t>
        </is>
      </c>
    </row>
    <row r="2" ht="16" customFormat="1" customHeight="1" s="118">
      <c r="A2" s="118" t="inlineStr">
        <is>
          <t>EIA-923 Monthly Generation and Fuel Consumption Time Series File, 2020 December</t>
        </is>
      </c>
      <c r="O2" s="119" t="inlineStr">
        <is>
          <t>Include CHP Plants?</t>
        </is>
      </c>
      <c r="P2" s="119" t="b">
        <v>1</v>
      </c>
    </row>
    <row r="3" ht="16" customFormat="1" customHeight="1" s="118">
      <c r="A3" s="118" t="inlineStr">
        <is>
          <t>Sources: EIA-923 and EIA-860 Reports</t>
        </is>
      </c>
      <c r="O3" s="119" t="inlineStr">
        <is>
          <t>Include Non-Utilty Plants?</t>
        </is>
      </c>
      <c r="P3" s="119" t="b">
        <v>0</v>
      </c>
    </row>
    <row r="4" ht="16" customHeight="1" s="157">
      <c r="J4" s="121">
        <f>SUBTOTAL(9,J7:J6743)</f>
        <v/>
      </c>
    </row>
    <row r="5" ht="15" customHeight="1" s="157">
      <c r="A5" s="122" t="inlineStr"/>
      <c r="B5" s="123" t="n"/>
      <c r="C5" s="123" t="n"/>
      <c r="D5" s="123" t="n"/>
      <c r="E5" s="123" t="n"/>
      <c r="F5" s="123" t="n"/>
      <c r="G5" s="123" t="n"/>
      <c r="H5" s="123" t="n"/>
      <c r="I5" s="123" t="n"/>
      <c r="J5" s="124" t="n"/>
      <c r="K5" s="125" t="inlineStr"/>
    </row>
    <row r="6" ht="32" customHeight="1" s="157">
      <c r="A6" s="126" t="inlineStr">
        <is>
          <t>Plant Id</t>
        </is>
      </c>
      <c r="B6" s="125" t="inlineStr">
        <is>
          <t>Plant Name</t>
        </is>
      </c>
      <c r="C6" s="125" t="inlineStr">
        <is>
          <t>Operator Name</t>
        </is>
      </c>
      <c r="D6" s="125" t="inlineStr">
        <is>
          <t>Operator Id</t>
        </is>
      </c>
      <c r="E6" s="126" t="inlineStr">
        <is>
          <t>Plant State</t>
        </is>
      </c>
      <c r="F6" s="126" t="inlineStr">
        <is>
          <t>Sector Name</t>
        </is>
      </c>
      <c r="G6" s="126" t="inlineStr">
        <is>
          <t>Reported
Prime Mover</t>
        </is>
      </c>
      <c r="H6" s="126" t="inlineStr">
        <is>
          <t>Reported
Fuel Type Code</t>
        </is>
      </c>
      <c r="I6" s="126" t="inlineStr">
        <is>
          <t>AER
Fuel Type Code</t>
        </is>
      </c>
      <c r="J6" s="127" t="inlineStr">
        <is>
          <t>Net Generation
(Megawatthours)</t>
        </is>
      </c>
      <c r="K6" s="125" t="inlineStr">
        <is>
          <t>YEAR</t>
        </is>
      </c>
      <c r="L6" s="128" t="inlineStr">
        <is>
          <t>Model Energy Source</t>
        </is>
      </c>
      <c r="M6" s="128" t="inlineStr">
        <is>
          <t>Include?</t>
        </is>
      </c>
    </row>
    <row r="7">
      <c r="A7" s="129" t="n">
        <v>3</v>
      </c>
      <c r="B7" s="130" t="inlineStr">
        <is>
          <t>Barry</t>
        </is>
      </c>
      <c r="C7" s="130" t="inlineStr">
        <is>
          <t>Alabama Power Co</t>
        </is>
      </c>
      <c r="D7" s="129" t="n">
        <v>195</v>
      </c>
      <c r="E7" s="130" t="inlineStr">
        <is>
          <t>AL</t>
        </is>
      </c>
      <c r="F7" s="130" t="inlineStr">
        <is>
          <t>Electric Utility</t>
        </is>
      </c>
      <c r="G7" s="130" t="inlineStr">
        <is>
          <t>CA</t>
        </is>
      </c>
      <c r="H7" s="130" t="inlineStr">
        <is>
          <t>NG</t>
        </is>
      </c>
      <c r="I7" s="130" t="inlineStr">
        <is>
          <t>NG</t>
        </is>
      </c>
      <c r="J7" s="131" t="n">
        <v>2633517</v>
      </c>
      <c r="K7" s="129" t="n">
        <v>2020</v>
      </c>
      <c r="L7" s="120">
        <f>IF(VLOOKUP(H7,'Cross-Page Data'!$D$4:$F$48,3,FALSE)="natural gas",VLOOKUP(G7,'Cross-Page Data'!$I$4:$J$19,2,FALSE),IF(VLOOKUP(H7,'Cross-Page Data'!$D$4:$F$48,3,FALSE)="solar",IF(G7="PV","solar PV","solar thermal"),IF(VLOOKUP(H7,'Cross-Page Data'!$D$4:$F$48,3,FALSE)="wind",VLOOKUP(G7,'Cross-Page Data'!$I$4:$J$19,2,FALSE),IF(VLOOKUP(H7,'Cross-Page Data'!$D$4:$F$48,3,FALSE)="hydro",VLOOKUP(G7,'Cross-Page Data'!$I$4:$J$19,2,FALSE),VLOOKUP(H7,'Cross-Page Data'!$D$4:$F$48,3,FALSE)))))</f>
        <v/>
      </c>
      <c r="M7" s="120">
        <f>IF(AND($P$2=FALSE,OR(F7="Commercial NAICS Cogen",F7="Industrial NAICS Cogen",F7="NAICS-22 Cogen")),FALSE,IF(AND($P$3=FALSE,OR(F7="Commercial NAICS Cogen",F7="Commercial NAICS Non-Cogen",F7="Industrial NAICS Cogen", F7="industrial NAICS non-Cogen")),FALSE, TRUE))</f>
        <v/>
      </c>
    </row>
    <row r="8">
      <c r="A8" s="129" t="n">
        <v>3</v>
      </c>
      <c r="B8" s="130" t="inlineStr">
        <is>
          <t>Barry</t>
        </is>
      </c>
      <c r="C8" s="130" t="inlineStr">
        <is>
          <t>Alabama Power Co</t>
        </is>
      </c>
      <c r="D8" s="129" t="n">
        <v>195</v>
      </c>
      <c r="E8" s="130" t="inlineStr">
        <is>
          <t>AL</t>
        </is>
      </c>
      <c r="F8" s="130" t="inlineStr">
        <is>
          <t>Electric Utility</t>
        </is>
      </c>
      <c r="G8" s="130" t="inlineStr">
        <is>
          <t>CT</t>
        </is>
      </c>
      <c r="H8" s="130" t="inlineStr">
        <is>
          <t>NG</t>
        </is>
      </c>
      <c r="I8" s="130" t="inlineStr">
        <is>
          <t>NG</t>
        </is>
      </c>
      <c r="J8" s="131" t="n">
        <v>5084350</v>
      </c>
      <c r="K8" s="129" t="n">
        <v>2020</v>
      </c>
      <c r="L8" s="120">
        <f>IF(VLOOKUP(H8,'Cross-Page Data'!$D$4:$F$48,3,FALSE)="natural gas",VLOOKUP(G8,'Cross-Page Data'!$I$4:$J$19,2,FALSE),IF(VLOOKUP(H8,'Cross-Page Data'!$D$4:$F$48,3,FALSE)="solar",IF(G8="PV","solar PV","solar thermal"),IF(VLOOKUP(H8,'Cross-Page Data'!$D$4:$F$48,3,FALSE)="wind",VLOOKUP(G8,'Cross-Page Data'!$I$4:$J$19,2,FALSE),IF(VLOOKUP(H8,'Cross-Page Data'!$D$4:$F$48,3,FALSE)="hydro",VLOOKUP(G8,'Cross-Page Data'!$I$4:$J$19,2,FALSE),VLOOKUP(H8,'Cross-Page Data'!$D$4:$F$48,3,FALSE)))))</f>
        <v/>
      </c>
      <c r="M8" s="120">
        <f>IF(AND($P$2=FALSE,OR(F8="Commercial NAICS Cogen",F8="Industrial NAICS Cogen",F8="NAICS-22 Cogen")),FALSE,IF(AND($P$3=FALSE,OR(F8="Commercial NAICS Cogen",F8="Commercial NAICS Non-Cogen",F8="Industrial NAICS Cogen", F8="industrial NAICS non-Cogen")),FALSE, TRUE))</f>
        <v/>
      </c>
    </row>
    <row r="9">
      <c r="A9" s="129" t="n">
        <v>3</v>
      </c>
      <c r="B9" s="130" t="inlineStr">
        <is>
          <t>Barry</t>
        </is>
      </c>
      <c r="C9" s="130" t="inlineStr">
        <is>
          <t>Alabama Power Co</t>
        </is>
      </c>
      <c r="D9" s="129" t="n">
        <v>195</v>
      </c>
      <c r="E9" s="130" t="inlineStr">
        <is>
          <t>AL</t>
        </is>
      </c>
      <c r="F9" s="130" t="inlineStr">
        <is>
          <t>Electric Utility</t>
        </is>
      </c>
      <c r="G9" s="130" t="inlineStr">
        <is>
          <t>ST</t>
        </is>
      </c>
      <c r="H9" s="130" t="inlineStr">
        <is>
          <t>BIT</t>
        </is>
      </c>
      <c r="I9" s="130" t="inlineStr">
        <is>
          <t>COL</t>
        </is>
      </c>
      <c r="J9" s="131" t="n">
        <v>2625834.5</v>
      </c>
      <c r="K9" s="129" t="n">
        <v>2020</v>
      </c>
      <c r="L9" s="120">
        <f>IF(VLOOKUP(H9,'Cross-Page Data'!$D$4:$F$48,3,FALSE)="natural gas",VLOOKUP(G9,'Cross-Page Data'!$I$4:$J$19,2,FALSE),IF(VLOOKUP(H9,'Cross-Page Data'!$D$4:$F$48,3,FALSE)="solar",IF(G9="PV","solar PV","solar thermal"),IF(VLOOKUP(H9,'Cross-Page Data'!$D$4:$F$48,3,FALSE)="wind",VLOOKUP(G9,'Cross-Page Data'!$I$4:$J$19,2,FALSE),IF(VLOOKUP(H9,'Cross-Page Data'!$D$4:$F$48,3,FALSE)="hydro",VLOOKUP(G9,'Cross-Page Data'!$I$4:$J$19,2,FALSE),VLOOKUP(H9,'Cross-Page Data'!$D$4:$F$48,3,FALSE)))))</f>
        <v/>
      </c>
      <c r="M9" s="120">
        <f>IF(AND($P$2=FALSE,OR(F9="Commercial NAICS Cogen",F9="Industrial NAICS Cogen",F9="NAICS-22 Cogen")),FALSE,IF(AND($P$3=FALSE,OR(F9="Commercial NAICS Cogen",F9="Commercial NAICS Non-Cogen",F9="Industrial NAICS Cogen", F9="industrial NAICS non-Cogen")),FALSE, TRUE))</f>
        <v/>
      </c>
    </row>
    <row r="10">
      <c r="A10" s="129" t="n">
        <v>3</v>
      </c>
      <c r="B10" s="130" t="inlineStr">
        <is>
          <t>Barry</t>
        </is>
      </c>
      <c r="C10" s="130" t="inlineStr">
        <is>
          <t>Alabama Power Co</t>
        </is>
      </c>
      <c r="D10" s="129" t="n">
        <v>195</v>
      </c>
      <c r="E10" s="130" t="inlineStr">
        <is>
          <t>AL</t>
        </is>
      </c>
      <c r="F10" s="130" t="inlineStr">
        <is>
          <t>Electric Utility</t>
        </is>
      </c>
      <c r="G10" s="130" t="inlineStr">
        <is>
          <t>ST</t>
        </is>
      </c>
      <c r="H10" s="130" t="inlineStr">
        <is>
          <t>NG</t>
        </is>
      </c>
      <c r="I10" s="130" t="inlineStr">
        <is>
          <t>NG</t>
        </is>
      </c>
      <c r="J10" s="131" t="n">
        <v>155444.47</v>
      </c>
      <c r="K10" s="129" t="n">
        <v>2020</v>
      </c>
      <c r="L10" s="120">
        <f>IF(VLOOKUP(H10,'Cross-Page Data'!$D$4:$F$48,3,FALSE)="natural gas",VLOOKUP(G10,'Cross-Page Data'!$I$4:$J$19,2,FALSE),IF(VLOOKUP(H10,'Cross-Page Data'!$D$4:$F$48,3,FALSE)="solar",IF(G10="PV","solar PV","solar thermal"),IF(VLOOKUP(H10,'Cross-Page Data'!$D$4:$F$48,3,FALSE)="wind",VLOOKUP(G10,'Cross-Page Data'!$I$4:$J$19,2,FALSE),IF(VLOOKUP(H10,'Cross-Page Data'!$D$4:$F$48,3,FALSE)="hydro",VLOOKUP(G10,'Cross-Page Data'!$I$4:$J$19,2,FALSE),VLOOKUP(H10,'Cross-Page Data'!$D$4:$F$48,3,FALSE)))))</f>
        <v/>
      </c>
      <c r="M10" s="120">
        <f>IF(AND($P$2=FALSE,OR(F10="Commercial NAICS Cogen",F10="Industrial NAICS Cogen",F10="NAICS-22 Cogen")),FALSE,IF(AND($P$3=FALSE,OR(F10="Commercial NAICS Cogen",F10="Commercial NAICS Non-Cogen",F10="Industrial NAICS Cogen", F10="industrial NAICS non-Cogen")),FALSE, TRUE))</f>
        <v/>
      </c>
    </row>
    <row r="11">
      <c r="A11" s="129" t="n">
        <v>3</v>
      </c>
      <c r="B11" s="130" t="inlineStr">
        <is>
          <t>Barry</t>
        </is>
      </c>
      <c r="C11" s="130" t="inlineStr">
        <is>
          <t>Alabama Power Co</t>
        </is>
      </c>
      <c r="D11" s="129" t="n">
        <v>195</v>
      </c>
      <c r="E11" s="130" t="inlineStr">
        <is>
          <t>AL</t>
        </is>
      </c>
      <c r="F11" s="130" t="inlineStr">
        <is>
          <t>Electric Utility</t>
        </is>
      </c>
      <c r="G11" s="130" t="inlineStr">
        <is>
          <t>ST</t>
        </is>
      </c>
      <c r="H11" s="130" t="inlineStr">
        <is>
          <t>SUB</t>
        </is>
      </c>
      <c r="I11" s="130" t="inlineStr">
        <is>
          <t>COL</t>
        </is>
      </c>
      <c r="J11" s="131" t="n">
        <v>0</v>
      </c>
      <c r="K11" s="129" t="n">
        <v>2020</v>
      </c>
      <c r="L11" s="120">
        <f>IF(VLOOKUP(H11,'Cross-Page Data'!$D$4:$F$48,3,FALSE)="natural gas",VLOOKUP(G11,'Cross-Page Data'!$I$4:$J$19,2,FALSE),IF(VLOOKUP(H11,'Cross-Page Data'!$D$4:$F$48,3,FALSE)="solar",IF(G11="PV","solar PV","solar thermal"),IF(VLOOKUP(H11,'Cross-Page Data'!$D$4:$F$48,3,FALSE)="wind",VLOOKUP(G11,'Cross-Page Data'!$I$4:$J$19,2,FALSE),IF(VLOOKUP(H11,'Cross-Page Data'!$D$4:$F$48,3,FALSE)="hydro",VLOOKUP(G11,'Cross-Page Data'!$I$4:$J$19,2,FALSE),VLOOKUP(H11,'Cross-Page Data'!$D$4:$F$48,3,FALSE)))))</f>
        <v/>
      </c>
      <c r="M11" s="120">
        <f>IF(AND($P$2=FALSE,OR(F11="Commercial NAICS Cogen",F11="Industrial NAICS Cogen",F11="NAICS-22 Cogen")),FALSE,IF(AND($P$3=FALSE,OR(F11="Commercial NAICS Cogen",F11="Commercial NAICS Non-Cogen",F11="Industrial NAICS Cogen", F11="industrial NAICS non-Cogen")),FALSE, TRUE))</f>
        <v/>
      </c>
    </row>
    <row r="12">
      <c r="A12" s="129" t="n">
        <v>7</v>
      </c>
      <c r="B12" s="130" t="inlineStr">
        <is>
          <t>Gadsden</t>
        </is>
      </c>
      <c r="C12" s="130" t="inlineStr">
        <is>
          <t>Alabama Power Co</t>
        </is>
      </c>
      <c r="D12" s="129" t="n">
        <v>195</v>
      </c>
      <c r="E12" s="130" t="inlineStr">
        <is>
          <t>AL</t>
        </is>
      </c>
      <c r="F12" s="130" t="inlineStr">
        <is>
          <t>Electric Utility</t>
        </is>
      </c>
      <c r="G12" s="130" t="inlineStr">
        <is>
          <t>ST</t>
        </is>
      </c>
      <c r="H12" s="130" t="inlineStr">
        <is>
          <t>NG</t>
        </is>
      </c>
      <c r="I12" s="130" t="inlineStr">
        <is>
          <t>NG</t>
        </is>
      </c>
      <c r="J12" s="131" t="n">
        <v>50435</v>
      </c>
      <c r="K12" s="129" t="n">
        <v>2020</v>
      </c>
      <c r="L12" s="120">
        <f>IF(VLOOKUP(H12,'Cross-Page Data'!$D$4:$F$48,3,FALSE)="natural gas",VLOOKUP(G12,'Cross-Page Data'!$I$4:$J$19,2,FALSE),IF(VLOOKUP(H12,'Cross-Page Data'!$D$4:$F$48,3,FALSE)="solar",IF(G12="PV","solar PV","solar thermal"),IF(VLOOKUP(H12,'Cross-Page Data'!$D$4:$F$48,3,FALSE)="wind",VLOOKUP(G12,'Cross-Page Data'!$I$4:$J$19,2,FALSE),IF(VLOOKUP(H12,'Cross-Page Data'!$D$4:$F$48,3,FALSE)="hydro",VLOOKUP(G12,'Cross-Page Data'!$I$4:$J$19,2,FALSE),VLOOKUP(H12,'Cross-Page Data'!$D$4:$F$48,3,FALSE)))))</f>
        <v/>
      </c>
      <c r="M12" s="120">
        <f>IF(AND($P$2=FALSE,OR(F12="Commercial NAICS Cogen",F12="Industrial NAICS Cogen",F12="NAICS-22 Cogen")),FALSE,IF(AND($P$3=FALSE,OR(F12="Commercial NAICS Cogen",F12="Commercial NAICS Non-Cogen",F12="Industrial NAICS Cogen", F12="industrial NAICS non-Cogen")),FALSE, TRUE))</f>
        <v/>
      </c>
    </row>
    <row r="13">
      <c r="A13" s="129" t="n">
        <v>10</v>
      </c>
      <c r="B13" s="130" t="inlineStr">
        <is>
          <t>Greene County</t>
        </is>
      </c>
      <c r="C13" s="130" t="inlineStr">
        <is>
          <t>Alabama Power Co</t>
        </is>
      </c>
      <c r="D13" s="129" t="n">
        <v>195</v>
      </c>
      <c r="E13" s="130" t="inlineStr">
        <is>
          <t>AL</t>
        </is>
      </c>
      <c r="F13" s="130" t="inlineStr">
        <is>
          <t>Electric Utility</t>
        </is>
      </c>
      <c r="G13" s="130" t="inlineStr">
        <is>
          <t>GT</t>
        </is>
      </c>
      <c r="H13" s="130" t="inlineStr">
        <is>
          <t>DFO</t>
        </is>
      </c>
      <c r="I13" s="130" t="inlineStr">
        <is>
          <t>DFO</t>
        </is>
      </c>
      <c r="J13" s="131" t="n">
        <v>134.685</v>
      </c>
      <c r="K13" s="129" t="n">
        <v>2020</v>
      </c>
      <c r="L13" s="120">
        <f>IF(VLOOKUP(H13,'Cross-Page Data'!$D$4:$F$48,3,FALSE)="natural gas",VLOOKUP(G13,'Cross-Page Data'!$I$4:$J$19,2,FALSE),IF(VLOOKUP(H13,'Cross-Page Data'!$D$4:$F$48,3,FALSE)="solar",IF(G13="PV","solar PV","solar thermal"),IF(VLOOKUP(H13,'Cross-Page Data'!$D$4:$F$48,3,FALSE)="wind",VLOOKUP(G13,'Cross-Page Data'!$I$4:$J$19,2,FALSE),IF(VLOOKUP(H13,'Cross-Page Data'!$D$4:$F$48,3,FALSE)="hydro",VLOOKUP(G13,'Cross-Page Data'!$I$4:$J$19,2,FALSE),VLOOKUP(H13,'Cross-Page Data'!$D$4:$F$48,3,FALSE)))))</f>
        <v/>
      </c>
      <c r="M13" s="120">
        <f>IF(AND($P$2=FALSE,OR(F13="Commercial NAICS Cogen",F13="Industrial NAICS Cogen",F13="NAICS-22 Cogen")),FALSE,IF(AND($P$3=FALSE,OR(F13="Commercial NAICS Cogen",F13="Commercial NAICS Non-Cogen",F13="Industrial NAICS Cogen", F13="industrial NAICS non-Cogen")),FALSE, TRUE))</f>
        <v/>
      </c>
    </row>
    <row r="14">
      <c r="A14" s="129" t="n">
        <v>10</v>
      </c>
      <c r="B14" s="130" t="inlineStr">
        <is>
          <t>Greene County</t>
        </is>
      </c>
      <c r="C14" s="130" t="inlineStr">
        <is>
          <t>Alabama Power Co</t>
        </is>
      </c>
      <c r="D14" s="129" t="n">
        <v>195</v>
      </c>
      <c r="E14" s="130" t="inlineStr">
        <is>
          <t>AL</t>
        </is>
      </c>
      <c r="F14" s="130" t="inlineStr">
        <is>
          <t>Electric Utility</t>
        </is>
      </c>
      <c r="G14" s="130" t="inlineStr">
        <is>
          <t>GT</t>
        </is>
      </c>
      <c r="H14" s="130" t="inlineStr">
        <is>
          <t>NG</t>
        </is>
      </c>
      <c r="I14" s="130" t="inlineStr">
        <is>
          <t>NG</t>
        </is>
      </c>
      <c r="J14" s="131" t="n">
        <v>47405.315</v>
      </c>
      <c r="K14" s="129" t="n">
        <v>2020</v>
      </c>
      <c r="L14" s="120">
        <f>IF(VLOOKUP(H14,'Cross-Page Data'!$D$4:$F$48,3,FALSE)="natural gas",VLOOKUP(G14,'Cross-Page Data'!$I$4:$J$19,2,FALSE),IF(VLOOKUP(H14,'Cross-Page Data'!$D$4:$F$48,3,FALSE)="solar",IF(G14="PV","solar PV","solar thermal"),IF(VLOOKUP(H14,'Cross-Page Data'!$D$4:$F$48,3,FALSE)="wind",VLOOKUP(G14,'Cross-Page Data'!$I$4:$J$19,2,FALSE),IF(VLOOKUP(H14,'Cross-Page Data'!$D$4:$F$48,3,FALSE)="hydro",VLOOKUP(G14,'Cross-Page Data'!$I$4:$J$19,2,FALSE),VLOOKUP(H14,'Cross-Page Data'!$D$4:$F$48,3,FALSE)))))</f>
        <v/>
      </c>
      <c r="M14" s="120">
        <f>IF(AND($P$2=FALSE,OR(F14="Commercial NAICS Cogen",F14="Industrial NAICS Cogen",F14="NAICS-22 Cogen")),FALSE,IF(AND($P$3=FALSE,OR(F14="Commercial NAICS Cogen",F14="Commercial NAICS Non-Cogen",F14="Industrial NAICS Cogen", F14="industrial NAICS non-Cogen")),FALSE, TRUE))</f>
        <v/>
      </c>
    </row>
    <row r="15">
      <c r="A15" s="129" t="n">
        <v>10</v>
      </c>
      <c r="B15" s="130" t="inlineStr">
        <is>
          <t>Greene County</t>
        </is>
      </c>
      <c r="C15" s="130" t="inlineStr">
        <is>
          <t>Alabama Power Co</t>
        </is>
      </c>
      <c r="D15" s="129" t="n">
        <v>195</v>
      </c>
      <c r="E15" s="130" t="inlineStr">
        <is>
          <t>AL</t>
        </is>
      </c>
      <c r="F15" s="130" t="inlineStr">
        <is>
          <t>Electric Utility</t>
        </is>
      </c>
      <c r="G15" s="130" t="inlineStr">
        <is>
          <t>ST</t>
        </is>
      </c>
      <c r="H15" s="130" t="inlineStr">
        <is>
          <t>NG</t>
        </is>
      </c>
      <c r="I15" s="130" t="inlineStr">
        <is>
          <t>NG</t>
        </is>
      </c>
      <c r="J15" s="131" t="n">
        <v>1023602</v>
      </c>
      <c r="K15" s="129" t="n">
        <v>2020</v>
      </c>
      <c r="L15" s="120">
        <f>IF(VLOOKUP(H15,'Cross-Page Data'!$D$4:$F$48,3,FALSE)="natural gas",VLOOKUP(G15,'Cross-Page Data'!$I$4:$J$19,2,FALSE),IF(VLOOKUP(H15,'Cross-Page Data'!$D$4:$F$48,3,FALSE)="solar",IF(G15="PV","solar PV","solar thermal"),IF(VLOOKUP(H15,'Cross-Page Data'!$D$4:$F$48,3,FALSE)="wind",VLOOKUP(G15,'Cross-Page Data'!$I$4:$J$19,2,FALSE),IF(VLOOKUP(H15,'Cross-Page Data'!$D$4:$F$48,3,FALSE)="hydro",VLOOKUP(G15,'Cross-Page Data'!$I$4:$J$19,2,FALSE),VLOOKUP(H15,'Cross-Page Data'!$D$4:$F$48,3,FALSE)))))</f>
        <v/>
      </c>
      <c r="M15" s="120">
        <f>IF(AND($P$2=FALSE,OR(F15="Commercial NAICS Cogen",F15="Industrial NAICS Cogen",F15="NAICS-22 Cogen")),FALSE,IF(AND($P$3=FALSE,OR(F15="Commercial NAICS Cogen",F15="Commercial NAICS Non-Cogen",F15="Industrial NAICS Cogen", F15="industrial NAICS non-Cogen")),FALSE, TRUE))</f>
        <v/>
      </c>
    </row>
    <row r="16">
      <c r="A16" s="129" t="n">
        <v>26</v>
      </c>
      <c r="B16" s="130" t="inlineStr">
        <is>
          <t>E C Gaston</t>
        </is>
      </c>
      <c r="C16" s="130" t="inlineStr">
        <is>
          <t>Alabama Power Co</t>
        </is>
      </c>
      <c r="D16" s="129" t="n">
        <v>195</v>
      </c>
      <c r="E16" s="130" t="inlineStr">
        <is>
          <t>AL</t>
        </is>
      </c>
      <c r="F16" s="130" t="inlineStr">
        <is>
          <t>Electric Utility</t>
        </is>
      </c>
      <c r="G16" s="130" t="inlineStr">
        <is>
          <t>GT</t>
        </is>
      </c>
      <c r="H16" s="130" t="inlineStr">
        <is>
          <t>DFO</t>
        </is>
      </c>
      <c r="I16" s="130" t="inlineStr">
        <is>
          <t>DFO</t>
        </is>
      </c>
      <c r="J16" s="131" t="n">
        <v>132</v>
      </c>
      <c r="K16" s="129" t="n">
        <v>2020</v>
      </c>
      <c r="L16" s="120">
        <f>IF(VLOOKUP(H16,'Cross-Page Data'!$D$4:$F$48,3,FALSE)="natural gas",VLOOKUP(G16,'Cross-Page Data'!$I$4:$J$19,2,FALSE),IF(VLOOKUP(H16,'Cross-Page Data'!$D$4:$F$48,3,FALSE)="solar",IF(G16="PV","solar PV","solar thermal"),IF(VLOOKUP(H16,'Cross-Page Data'!$D$4:$F$48,3,FALSE)="wind",VLOOKUP(G16,'Cross-Page Data'!$I$4:$J$19,2,FALSE),IF(VLOOKUP(H16,'Cross-Page Data'!$D$4:$F$48,3,FALSE)="hydro",VLOOKUP(G16,'Cross-Page Data'!$I$4:$J$19,2,FALSE),VLOOKUP(H16,'Cross-Page Data'!$D$4:$F$48,3,FALSE)))))</f>
        <v/>
      </c>
      <c r="M16" s="120">
        <f>IF(AND($P$2=FALSE,OR(F16="Commercial NAICS Cogen",F16="Industrial NAICS Cogen",F16="NAICS-22 Cogen")),FALSE,IF(AND($P$3=FALSE,OR(F16="Commercial NAICS Cogen",F16="Commercial NAICS Non-Cogen",F16="Industrial NAICS Cogen", F16="industrial NAICS non-Cogen")),FALSE, TRUE))</f>
        <v/>
      </c>
    </row>
    <row r="17">
      <c r="A17" s="129" t="n">
        <v>26</v>
      </c>
      <c r="B17" s="130" t="inlineStr">
        <is>
          <t>E C Gaston</t>
        </is>
      </c>
      <c r="C17" s="130" t="inlineStr">
        <is>
          <t>Alabama Power Co</t>
        </is>
      </c>
      <c r="D17" s="129" t="n">
        <v>195</v>
      </c>
      <c r="E17" s="130" t="inlineStr">
        <is>
          <t>AL</t>
        </is>
      </c>
      <c r="F17" s="130" t="inlineStr">
        <is>
          <t>Electric Utility</t>
        </is>
      </c>
      <c r="G17" s="130" t="inlineStr">
        <is>
          <t>ST</t>
        </is>
      </c>
      <c r="H17" s="130" t="inlineStr">
        <is>
          <t>BIT</t>
        </is>
      </c>
      <c r="I17" s="130" t="inlineStr">
        <is>
          <t>COL</t>
        </is>
      </c>
      <c r="J17" s="131" t="n">
        <v>2384708.5</v>
      </c>
      <c r="K17" s="129" t="n">
        <v>2020</v>
      </c>
      <c r="L17" s="120">
        <f>IF(VLOOKUP(H17,'Cross-Page Data'!$D$4:$F$48,3,FALSE)="natural gas",VLOOKUP(G17,'Cross-Page Data'!$I$4:$J$19,2,FALSE),IF(VLOOKUP(H17,'Cross-Page Data'!$D$4:$F$48,3,FALSE)="solar",IF(G17="PV","solar PV","solar thermal"),IF(VLOOKUP(H17,'Cross-Page Data'!$D$4:$F$48,3,FALSE)="wind",VLOOKUP(G17,'Cross-Page Data'!$I$4:$J$19,2,FALSE),IF(VLOOKUP(H17,'Cross-Page Data'!$D$4:$F$48,3,FALSE)="hydro",VLOOKUP(G17,'Cross-Page Data'!$I$4:$J$19,2,FALSE),VLOOKUP(H17,'Cross-Page Data'!$D$4:$F$48,3,FALSE)))))</f>
        <v/>
      </c>
      <c r="M17" s="120">
        <f>IF(AND($P$2=FALSE,OR(F17="Commercial NAICS Cogen",F17="Industrial NAICS Cogen",F17="NAICS-22 Cogen")),FALSE,IF(AND($P$3=FALSE,OR(F17="Commercial NAICS Cogen",F17="Commercial NAICS Non-Cogen",F17="Industrial NAICS Cogen", F17="industrial NAICS non-Cogen")),FALSE, TRUE))</f>
        <v/>
      </c>
    </row>
    <row r="18">
      <c r="A18" s="129" t="n">
        <v>26</v>
      </c>
      <c r="B18" s="130" t="inlineStr">
        <is>
          <t>E C Gaston</t>
        </is>
      </c>
      <c r="C18" s="130" t="inlineStr">
        <is>
          <t>Alabama Power Co</t>
        </is>
      </c>
      <c r="D18" s="129" t="n">
        <v>195</v>
      </c>
      <c r="E18" s="130" t="inlineStr">
        <is>
          <t>AL</t>
        </is>
      </c>
      <c r="F18" s="130" t="inlineStr">
        <is>
          <t>Electric Utility</t>
        </is>
      </c>
      <c r="G18" s="130" t="inlineStr">
        <is>
          <t>ST</t>
        </is>
      </c>
      <c r="H18" s="130" t="inlineStr">
        <is>
          <t>NG</t>
        </is>
      </c>
      <c r="I18" s="130" t="inlineStr">
        <is>
          <t>NG</t>
        </is>
      </c>
      <c r="J18" s="131" t="n">
        <v>1412104.5</v>
      </c>
      <c r="K18" s="129" t="n">
        <v>2020</v>
      </c>
      <c r="L18" s="120">
        <f>IF(VLOOKUP(H18,'Cross-Page Data'!$D$4:$F$48,3,FALSE)="natural gas",VLOOKUP(G18,'Cross-Page Data'!$I$4:$J$19,2,FALSE),IF(VLOOKUP(H18,'Cross-Page Data'!$D$4:$F$48,3,FALSE)="solar",IF(G18="PV","solar PV","solar thermal"),IF(VLOOKUP(H18,'Cross-Page Data'!$D$4:$F$48,3,FALSE)="wind",VLOOKUP(G18,'Cross-Page Data'!$I$4:$J$19,2,FALSE),IF(VLOOKUP(H18,'Cross-Page Data'!$D$4:$F$48,3,FALSE)="hydro",VLOOKUP(G18,'Cross-Page Data'!$I$4:$J$19,2,FALSE),VLOOKUP(H18,'Cross-Page Data'!$D$4:$F$48,3,FALSE)))))</f>
        <v/>
      </c>
      <c r="M18" s="120">
        <f>IF(AND($P$2=FALSE,OR(F18="Commercial NAICS Cogen",F18="Industrial NAICS Cogen",F18="NAICS-22 Cogen")),FALSE,IF(AND($P$3=FALSE,OR(F18="Commercial NAICS Cogen",F18="Commercial NAICS Non-Cogen",F18="Industrial NAICS Cogen", F18="industrial NAICS non-Cogen")),FALSE, TRUE))</f>
        <v/>
      </c>
    </row>
    <row r="19">
      <c r="A19" s="129" t="n">
        <v>46</v>
      </c>
      <c r="B19" s="130" t="inlineStr">
        <is>
          <t>Browns Ferry</t>
        </is>
      </c>
      <c r="C19" s="130" t="inlineStr">
        <is>
          <t>Tennessee Valley Authority</t>
        </is>
      </c>
      <c r="D19" s="129" t="n">
        <v>18642</v>
      </c>
      <c r="E19" s="130" t="inlineStr">
        <is>
          <t>AL</t>
        </is>
      </c>
      <c r="F19" s="130" t="inlineStr">
        <is>
          <t>Electric Utility</t>
        </is>
      </c>
      <c r="G19" s="130" t="inlineStr">
        <is>
          <t>ST</t>
        </is>
      </c>
      <c r="H19" s="130" t="inlineStr">
        <is>
          <t>NUC</t>
        </is>
      </c>
      <c r="I19" s="130" t="inlineStr">
        <is>
          <t>NUC</t>
        </is>
      </c>
      <c r="J19" s="131" t="n">
        <v>9174116</v>
      </c>
      <c r="K19" s="129" t="n">
        <v>2020</v>
      </c>
      <c r="L19" s="120">
        <f>IF(VLOOKUP(H19,'Cross-Page Data'!$D$4:$F$48,3,FALSE)="natural gas",VLOOKUP(G19,'Cross-Page Data'!$I$4:$J$19,2,FALSE),IF(VLOOKUP(H19,'Cross-Page Data'!$D$4:$F$48,3,FALSE)="solar",IF(G19="PV","solar PV","solar thermal"),IF(VLOOKUP(H19,'Cross-Page Data'!$D$4:$F$48,3,FALSE)="wind",VLOOKUP(G19,'Cross-Page Data'!$I$4:$J$19,2,FALSE),IF(VLOOKUP(H19,'Cross-Page Data'!$D$4:$F$48,3,FALSE)="hydro",VLOOKUP(G19,'Cross-Page Data'!$I$4:$J$19,2,FALSE),VLOOKUP(H19,'Cross-Page Data'!$D$4:$F$48,3,FALSE)))))</f>
        <v/>
      </c>
      <c r="M19" s="120">
        <f>IF(AND($P$2=FALSE,OR(F19="Commercial NAICS Cogen",F19="Industrial NAICS Cogen",F19="NAICS-22 Cogen")),FALSE,IF(AND($P$3=FALSE,OR(F19="Commercial NAICS Cogen",F19="Commercial NAICS Non-Cogen",F19="Industrial NAICS Cogen", F19="industrial NAICS non-Cogen")),FALSE, TRUE))</f>
        <v/>
      </c>
    </row>
    <row r="20">
      <c r="A20" s="129" t="n">
        <v>46</v>
      </c>
      <c r="B20" s="130" t="inlineStr">
        <is>
          <t>Browns Ferry</t>
        </is>
      </c>
      <c r="C20" s="130" t="inlineStr">
        <is>
          <t>Tennessee Valley Authority</t>
        </is>
      </c>
      <c r="D20" s="129" t="n">
        <v>18642</v>
      </c>
      <c r="E20" s="130" t="inlineStr">
        <is>
          <t>AL</t>
        </is>
      </c>
      <c r="F20" s="130" t="inlineStr">
        <is>
          <t>Electric Utility</t>
        </is>
      </c>
      <c r="G20" s="130" t="inlineStr">
        <is>
          <t>ST</t>
        </is>
      </c>
      <c r="H20" s="130" t="inlineStr">
        <is>
          <t>NUC</t>
        </is>
      </c>
      <c r="I20" s="130" t="inlineStr">
        <is>
          <t>NUC</t>
        </is>
      </c>
      <c r="J20" s="131" t="n">
        <v>10098922</v>
      </c>
      <c r="K20" s="129" t="n">
        <v>2020</v>
      </c>
      <c r="L20" s="120">
        <f>IF(VLOOKUP(H20,'Cross-Page Data'!$D$4:$F$48,3,FALSE)="natural gas",VLOOKUP(G20,'Cross-Page Data'!$I$4:$J$19,2,FALSE),IF(VLOOKUP(H20,'Cross-Page Data'!$D$4:$F$48,3,FALSE)="solar",IF(G20="PV","solar PV","solar thermal"),IF(VLOOKUP(H20,'Cross-Page Data'!$D$4:$F$48,3,FALSE)="wind",VLOOKUP(G20,'Cross-Page Data'!$I$4:$J$19,2,FALSE),IF(VLOOKUP(H20,'Cross-Page Data'!$D$4:$F$48,3,FALSE)="hydro",VLOOKUP(G20,'Cross-Page Data'!$I$4:$J$19,2,FALSE),VLOOKUP(H20,'Cross-Page Data'!$D$4:$F$48,3,FALSE)))))</f>
        <v/>
      </c>
      <c r="M20" s="120">
        <f>IF(AND($P$2=FALSE,OR(F20="Commercial NAICS Cogen",F20="Industrial NAICS Cogen",F20="NAICS-22 Cogen")),FALSE,IF(AND($P$3=FALSE,OR(F20="Commercial NAICS Cogen",F20="Commercial NAICS Non-Cogen",F20="Industrial NAICS Cogen", F20="industrial NAICS non-Cogen")),FALSE, TRUE))</f>
        <v/>
      </c>
    </row>
    <row r="21">
      <c r="A21" s="129" t="n">
        <v>46</v>
      </c>
      <c r="B21" s="130" t="inlineStr">
        <is>
          <t>Browns Ferry</t>
        </is>
      </c>
      <c r="C21" s="130" t="inlineStr">
        <is>
          <t>Tennessee Valley Authority</t>
        </is>
      </c>
      <c r="D21" s="129" t="n">
        <v>18642</v>
      </c>
      <c r="E21" s="130" t="inlineStr">
        <is>
          <t>AL</t>
        </is>
      </c>
      <c r="F21" s="130" t="inlineStr">
        <is>
          <t>Electric Utility</t>
        </is>
      </c>
      <c r="G21" s="130" t="inlineStr">
        <is>
          <t>ST</t>
        </is>
      </c>
      <c r="H21" s="130" t="inlineStr">
        <is>
          <t>NUC</t>
        </is>
      </c>
      <c r="I21" s="130" t="inlineStr">
        <is>
          <t>NUC</t>
        </is>
      </c>
      <c r="J21" s="131" t="n">
        <v>9501812</v>
      </c>
      <c r="K21" s="129" t="n">
        <v>2020</v>
      </c>
      <c r="L21" s="120">
        <f>IF(VLOOKUP(H21,'Cross-Page Data'!$D$4:$F$48,3,FALSE)="natural gas",VLOOKUP(G21,'Cross-Page Data'!$I$4:$J$19,2,FALSE),IF(VLOOKUP(H21,'Cross-Page Data'!$D$4:$F$48,3,FALSE)="solar",IF(G21="PV","solar PV","solar thermal"),IF(VLOOKUP(H21,'Cross-Page Data'!$D$4:$F$48,3,FALSE)="wind",VLOOKUP(G21,'Cross-Page Data'!$I$4:$J$19,2,FALSE),IF(VLOOKUP(H21,'Cross-Page Data'!$D$4:$F$48,3,FALSE)="hydro",VLOOKUP(G21,'Cross-Page Data'!$I$4:$J$19,2,FALSE),VLOOKUP(H21,'Cross-Page Data'!$D$4:$F$48,3,FALSE)))))</f>
        <v/>
      </c>
      <c r="M21" s="120">
        <f>IF(AND($P$2=FALSE,OR(F21="Commercial NAICS Cogen",F21="Industrial NAICS Cogen",F21="NAICS-22 Cogen")),FALSE,IF(AND($P$3=FALSE,OR(F21="Commercial NAICS Cogen",F21="Commercial NAICS Non-Cogen",F21="Industrial NAICS Cogen", F21="industrial NAICS non-Cogen")),FALSE, TRUE))</f>
        <v/>
      </c>
    </row>
    <row r="22">
      <c r="A22" s="129" t="n">
        <v>51</v>
      </c>
      <c r="B22" s="130" t="inlineStr">
        <is>
          <t>Dolet Hills</t>
        </is>
      </c>
      <c r="C22" s="130" t="inlineStr">
        <is>
          <t>Cleco Power LLC</t>
        </is>
      </c>
      <c r="D22" s="129" t="n">
        <v>3265</v>
      </c>
      <c r="E22" s="130" t="inlineStr">
        <is>
          <t>LA</t>
        </is>
      </c>
      <c r="F22" s="130" t="inlineStr">
        <is>
          <t>Electric Utility</t>
        </is>
      </c>
      <c r="G22" s="130" t="inlineStr">
        <is>
          <t>ST</t>
        </is>
      </c>
      <c r="H22" s="130" t="inlineStr">
        <is>
          <t>LIG</t>
        </is>
      </c>
      <c r="I22" s="130" t="inlineStr">
        <is>
          <t>COL</t>
        </is>
      </c>
      <c r="J22" s="131" t="n">
        <v>639124.15</v>
      </c>
      <c r="K22" s="129" t="n">
        <v>2020</v>
      </c>
      <c r="L22" s="120">
        <f>IF(VLOOKUP(H22,'Cross-Page Data'!$D$4:$F$48,3,FALSE)="natural gas",VLOOKUP(G22,'Cross-Page Data'!$I$4:$J$19,2,FALSE),IF(VLOOKUP(H22,'Cross-Page Data'!$D$4:$F$48,3,FALSE)="solar",IF(G22="PV","solar PV","solar thermal"),IF(VLOOKUP(H22,'Cross-Page Data'!$D$4:$F$48,3,FALSE)="wind",VLOOKUP(G22,'Cross-Page Data'!$I$4:$J$19,2,FALSE),IF(VLOOKUP(H22,'Cross-Page Data'!$D$4:$F$48,3,FALSE)="hydro",VLOOKUP(G22,'Cross-Page Data'!$I$4:$J$19,2,FALSE),VLOOKUP(H22,'Cross-Page Data'!$D$4:$F$48,3,FALSE)))))</f>
        <v/>
      </c>
      <c r="M22" s="120">
        <f>IF(AND($P$2=FALSE,OR(F22="Commercial NAICS Cogen",F22="Industrial NAICS Cogen",F22="NAICS-22 Cogen")),FALSE,IF(AND($P$3=FALSE,OR(F22="Commercial NAICS Cogen",F22="Commercial NAICS Non-Cogen",F22="Industrial NAICS Cogen", F22="industrial NAICS non-Cogen")),FALSE, TRUE))</f>
        <v/>
      </c>
    </row>
    <row r="23">
      <c r="A23" s="129" t="n">
        <v>51</v>
      </c>
      <c r="B23" s="130" t="inlineStr">
        <is>
          <t>Dolet Hills</t>
        </is>
      </c>
      <c r="C23" s="130" t="inlineStr">
        <is>
          <t>Cleco Power LLC</t>
        </is>
      </c>
      <c r="D23" s="129" t="n">
        <v>3265</v>
      </c>
      <c r="E23" s="130" t="inlineStr">
        <is>
          <t>LA</t>
        </is>
      </c>
      <c r="F23" s="130" t="inlineStr">
        <is>
          <t>Electric Utility</t>
        </is>
      </c>
      <c r="G23" s="130" t="inlineStr">
        <is>
          <t>ST</t>
        </is>
      </c>
      <c r="H23" s="130" t="inlineStr">
        <is>
          <t>NG</t>
        </is>
      </c>
      <c r="I23" s="130" t="inlineStr">
        <is>
          <t>NG</t>
        </is>
      </c>
      <c r="J23" s="131" t="n">
        <v>28112.846</v>
      </c>
      <c r="K23" s="129" t="n">
        <v>2020</v>
      </c>
      <c r="L23" s="120">
        <f>IF(VLOOKUP(H23,'Cross-Page Data'!$D$4:$F$48,3,FALSE)="natural gas",VLOOKUP(G23,'Cross-Page Data'!$I$4:$J$19,2,FALSE),IF(VLOOKUP(H23,'Cross-Page Data'!$D$4:$F$48,3,FALSE)="solar",IF(G23="PV","solar PV","solar thermal"),IF(VLOOKUP(H23,'Cross-Page Data'!$D$4:$F$48,3,FALSE)="wind",VLOOKUP(G23,'Cross-Page Data'!$I$4:$J$19,2,FALSE),IF(VLOOKUP(H23,'Cross-Page Data'!$D$4:$F$48,3,FALSE)="hydro",VLOOKUP(G23,'Cross-Page Data'!$I$4:$J$19,2,FALSE),VLOOKUP(H23,'Cross-Page Data'!$D$4:$F$48,3,FALSE)))))</f>
        <v/>
      </c>
      <c r="M23" s="120">
        <f>IF(AND($P$2=FALSE,OR(F23="Commercial NAICS Cogen",F23="Industrial NAICS Cogen",F23="NAICS-22 Cogen")),FALSE,IF(AND($P$3=FALSE,OR(F23="Commercial NAICS Cogen",F23="Commercial NAICS Non-Cogen",F23="Industrial NAICS Cogen", F23="industrial NAICS non-Cogen")),FALSE, TRUE))</f>
        <v/>
      </c>
    </row>
    <row r="24">
      <c r="A24" s="129" t="n">
        <v>51</v>
      </c>
      <c r="B24" s="130" t="inlineStr">
        <is>
          <t>Dolet Hills</t>
        </is>
      </c>
      <c r="C24" s="130" t="inlineStr">
        <is>
          <t>Cleco Power LLC</t>
        </is>
      </c>
      <c r="D24" s="129" t="n">
        <v>3265</v>
      </c>
      <c r="E24" s="130" t="inlineStr">
        <is>
          <t>LA</t>
        </is>
      </c>
      <c r="F24" s="130" t="inlineStr">
        <is>
          <t>Electric Utility</t>
        </is>
      </c>
      <c r="G24" s="130" t="inlineStr">
        <is>
          <t>ST</t>
        </is>
      </c>
      <c r="H24" s="130" t="inlineStr">
        <is>
          <t>PG</t>
        </is>
      </c>
      <c r="I24" s="130" t="inlineStr">
        <is>
          <t>WOO</t>
        </is>
      </c>
      <c r="J24" s="131" t="n">
        <v>0</v>
      </c>
      <c r="K24" s="129" t="n">
        <v>2020</v>
      </c>
      <c r="L24" s="120">
        <f>IF(VLOOKUP(H24,'Cross-Page Data'!$D$4:$F$48,3,FALSE)="natural gas",VLOOKUP(G24,'Cross-Page Data'!$I$4:$J$19,2,FALSE),IF(VLOOKUP(H24,'Cross-Page Data'!$D$4:$F$48,3,FALSE)="solar",IF(G24="PV","solar PV","solar thermal"),IF(VLOOKUP(H24,'Cross-Page Data'!$D$4:$F$48,3,FALSE)="wind",VLOOKUP(G24,'Cross-Page Data'!$I$4:$J$19,2,FALSE),IF(VLOOKUP(H24,'Cross-Page Data'!$D$4:$F$48,3,FALSE)="hydro",VLOOKUP(G24,'Cross-Page Data'!$I$4:$J$19,2,FALSE),VLOOKUP(H24,'Cross-Page Data'!$D$4:$F$48,3,FALSE)))))</f>
        <v/>
      </c>
      <c r="M24" s="120">
        <f>IF(AND($P$2=FALSE,OR(F24="Commercial NAICS Cogen",F24="Industrial NAICS Cogen",F24="NAICS-22 Cogen")),FALSE,IF(AND($P$3=FALSE,OR(F24="Commercial NAICS Cogen",F24="Commercial NAICS Non-Cogen",F24="Industrial NAICS Cogen", F24="industrial NAICS non-Cogen")),FALSE, TRUE))</f>
        <v/>
      </c>
    </row>
    <row r="25">
      <c r="A25" s="129" t="n">
        <v>54</v>
      </c>
      <c r="B25" s="130" t="inlineStr">
        <is>
          <t>J K Smith</t>
        </is>
      </c>
      <c r="C25" s="130" t="inlineStr">
        <is>
          <t>East Kentucky Power Coop, Inc</t>
        </is>
      </c>
      <c r="D25" s="129" t="n">
        <v>5580</v>
      </c>
      <c r="E25" s="130" t="inlineStr">
        <is>
          <t>KY</t>
        </is>
      </c>
      <c r="F25" s="130" t="inlineStr">
        <is>
          <t>Electric Utility</t>
        </is>
      </c>
      <c r="G25" s="130" t="inlineStr">
        <is>
          <t>GT</t>
        </is>
      </c>
      <c r="H25" s="130" t="inlineStr">
        <is>
          <t>BIT</t>
        </is>
      </c>
      <c r="I25" s="130" t="inlineStr">
        <is>
          <t>COL</t>
        </is>
      </c>
      <c r="J25" s="131" t="n">
        <v>0</v>
      </c>
      <c r="K25" s="129" t="n">
        <v>2020</v>
      </c>
      <c r="L25" s="120">
        <f>IF(VLOOKUP(H25,'Cross-Page Data'!$D$4:$F$48,3,FALSE)="natural gas",VLOOKUP(G25,'Cross-Page Data'!$I$4:$J$19,2,FALSE),IF(VLOOKUP(H25,'Cross-Page Data'!$D$4:$F$48,3,FALSE)="solar",IF(G25="PV","solar PV","solar thermal"),IF(VLOOKUP(H25,'Cross-Page Data'!$D$4:$F$48,3,FALSE)="wind",VLOOKUP(G25,'Cross-Page Data'!$I$4:$J$19,2,FALSE),IF(VLOOKUP(H25,'Cross-Page Data'!$D$4:$F$48,3,FALSE)="hydro",VLOOKUP(G25,'Cross-Page Data'!$I$4:$J$19,2,FALSE),VLOOKUP(H25,'Cross-Page Data'!$D$4:$F$48,3,FALSE)))))</f>
        <v/>
      </c>
      <c r="M25" s="120">
        <f>IF(AND($P$2=FALSE,OR(F25="Commercial NAICS Cogen",F25="Industrial NAICS Cogen",F25="NAICS-22 Cogen")),FALSE,IF(AND($P$3=FALSE,OR(F25="Commercial NAICS Cogen",F25="Commercial NAICS Non-Cogen",F25="Industrial NAICS Cogen", F25="industrial NAICS non-Cogen")),FALSE, TRUE))</f>
        <v/>
      </c>
    </row>
    <row r="26">
      <c r="A26" s="129" t="n">
        <v>54</v>
      </c>
      <c r="B26" s="130" t="inlineStr">
        <is>
          <t>J K Smith</t>
        </is>
      </c>
      <c r="C26" s="130" t="inlineStr">
        <is>
          <t>East Kentucky Power Coop, Inc</t>
        </is>
      </c>
      <c r="D26" s="129" t="n">
        <v>5580</v>
      </c>
      <c r="E26" s="130" t="inlineStr">
        <is>
          <t>KY</t>
        </is>
      </c>
      <c r="F26" s="130" t="inlineStr">
        <is>
          <t>Electric Utility</t>
        </is>
      </c>
      <c r="G26" s="130" t="inlineStr">
        <is>
          <t>GT</t>
        </is>
      </c>
      <c r="H26" s="130" t="inlineStr">
        <is>
          <t>DFO</t>
        </is>
      </c>
      <c r="I26" s="130" t="inlineStr">
        <is>
          <t>DFO</t>
        </is>
      </c>
      <c r="J26" s="131" t="n">
        <v>299.534</v>
      </c>
      <c r="K26" s="129" t="n">
        <v>2020</v>
      </c>
      <c r="L26" s="120">
        <f>IF(VLOOKUP(H26,'Cross-Page Data'!$D$4:$F$48,3,FALSE)="natural gas",VLOOKUP(G26,'Cross-Page Data'!$I$4:$J$19,2,FALSE),IF(VLOOKUP(H26,'Cross-Page Data'!$D$4:$F$48,3,FALSE)="solar",IF(G26="PV","solar PV","solar thermal"),IF(VLOOKUP(H26,'Cross-Page Data'!$D$4:$F$48,3,FALSE)="wind",VLOOKUP(G26,'Cross-Page Data'!$I$4:$J$19,2,FALSE),IF(VLOOKUP(H26,'Cross-Page Data'!$D$4:$F$48,3,FALSE)="hydro",VLOOKUP(G26,'Cross-Page Data'!$I$4:$J$19,2,FALSE),VLOOKUP(H26,'Cross-Page Data'!$D$4:$F$48,3,FALSE)))))</f>
        <v/>
      </c>
      <c r="M26" s="120">
        <f>IF(AND($P$2=FALSE,OR(F26="Commercial NAICS Cogen",F26="Industrial NAICS Cogen",F26="NAICS-22 Cogen")),FALSE,IF(AND($P$3=FALSE,OR(F26="Commercial NAICS Cogen",F26="Commercial NAICS Non-Cogen",F26="Industrial NAICS Cogen", F26="industrial NAICS non-Cogen")),FALSE, TRUE))</f>
        <v/>
      </c>
    </row>
    <row r="27">
      <c r="A27" s="129" t="n">
        <v>54</v>
      </c>
      <c r="B27" s="130" t="inlineStr">
        <is>
          <t>J K Smith</t>
        </is>
      </c>
      <c r="C27" s="130" t="inlineStr">
        <is>
          <t>East Kentucky Power Coop, Inc</t>
        </is>
      </c>
      <c r="D27" s="129" t="n">
        <v>5580</v>
      </c>
      <c r="E27" s="130" t="inlineStr">
        <is>
          <t>KY</t>
        </is>
      </c>
      <c r="F27" s="130" t="inlineStr">
        <is>
          <t>Electric Utility</t>
        </is>
      </c>
      <c r="G27" s="130" t="inlineStr">
        <is>
          <t>GT</t>
        </is>
      </c>
      <c r="H27" s="130" t="inlineStr">
        <is>
          <t>NG</t>
        </is>
      </c>
      <c r="I27" s="130" t="inlineStr">
        <is>
          <t>NG</t>
        </is>
      </c>
      <c r="J27" s="131" t="n">
        <v>313949.47</v>
      </c>
      <c r="K27" s="129" t="n">
        <v>2020</v>
      </c>
      <c r="L27" s="120">
        <f>IF(VLOOKUP(H27,'Cross-Page Data'!$D$4:$F$48,3,FALSE)="natural gas",VLOOKUP(G27,'Cross-Page Data'!$I$4:$J$19,2,FALSE),IF(VLOOKUP(H27,'Cross-Page Data'!$D$4:$F$48,3,FALSE)="solar",IF(G27="PV","solar PV","solar thermal"),IF(VLOOKUP(H27,'Cross-Page Data'!$D$4:$F$48,3,FALSE)="wind",VLOOKUP(G27,'Cross-Page Data'!$I$4:$J$19,2,FALSE),IF(VLOOKUP(H27,'Cross-Page Data'!$D$4:$F$48,3,FALSE)="hydro",VLOOKUP(G27,'Cross-Page Data'!$I$4:$J$19,2,FALSE),VLOOKUP(H27,'Cross-Page Data'!$D$4:$F$48,3,FALSE)))))</f>
        <v/>
      </c>
      <c r="M27" s="120">
        <f>IF(AND($P$2=FALSE,OR(F27="Commercial NAICS Cogen",F27="Industrial NAICS Cogen",F27="NAICS-22 Cogen")),FALSE,IF(AND($P$3=FALSE,OR(F27="Commercial NAICS Cogen",F27="Commercial NAICS Non-Cogen",F27="Industrial NAICS Cogen", F27="industrial NAICS non-Cogen")),FALSE, TRUE))</f>
        <v/>
      </c>
    </row>
    <row r="28">
      <c r="A28" s="129" t="n">
        <v>56</v>
      </c>
      <c r="B28" s="130" t="inlineStr">
        <is>
          <t>Lowman Energy Center</t>
        </is>
      </c>
      <c r="C28" s="130" t="inlineStr">
        <is>
          <t>PowerSouth Energy Cooperative</t>
        </is>
      </c>
      <c r="D28" s="129" t="n">
        <v>189</v>
      </c>
      <c r="E28" s="130" t="inlineStr">
        <is>
          <t>AL</t>
        </is>
      </c>
      <c r="F28" s="130" t="inlineStr">
        <is>
          <t>Electric Utility</t>
        </is>
      </c>
      <c r="G28" s="130" t="inlineStr">
        <is>
          <t>ST</t>
        </is>
      </c>
      <c r="H28" s="130" t="inlineStr">
        <is>
          <t>BIT</t>
        </is>
      </c>
      <c r="I28" s="130" t="inlineStr">
        <is>
          <t>COL</t>
        </is>
      </c>
      <c r="J28" s="131" t="n">
        <v>314886.57</v>
      </c>
      <c r="K28" s="129" t="n">
        <v>2020</v>
      </c>
      <c r="L28" s="120">
        <f>IF(VLOOKUP(H28,'Cross-Page Data'!$D$4:$F$48,3,FALSE)="natural gas",VLOOKUP(G28,'Cross-Page Data'!$I$4:$J$19,2,FALSE),IF(VLOOKUP(H28,'Cross-Page Data'!$D$4:$F$48,3,FALSE)="solar",IF(G28="PV","solar PV","solar thermal"),IF(VLOOKUP(H28,'Cross-Page Data'!$D$4:$F$48,3,FALSE)="wind",VLOOKUP(G28,'Cross-Page Data'!$I$4:$J$19,2,FALSE),IF(VLOOKUP(H28,'Cross-Page Data'!$D$4:$F$48,3,FALSE)="hydro",VLOOKUP(G28,'Cross-Page Data'!$I$4:$J$19,2,FALSE),VLOOKUP(H28,'Cross-Page Data'!$D$4:$F$48,3,FALSE)))))</f>
        <v/>
      </c>
      <c r="M28" s="120">
        <f>IF(AND($P$2=FALSE,OR(F28="Commercial NAICS Cogen",F28="Industrial NAICS Cogen",F28="NAICS-22 Cogen")),FALSE,IF(AND($P$3=FALSE,OR(F28="Commercial NAICS Cogen",F28="Commercial NAICS Non-Cogen",F28="Industrial NAICS Cogen", F28="industrial NAICS non-Cogen")),FALSE, TRUE))</f>
        <v/>
      </c>
    </row>
    <row r="29">
      <c r="A29" s="129" t="n">
        <v>56</v>
      </c>
      <c r="B29" s="130" t="inlineStr">
        <is>
          <t>Lowman Energy Center</t>
        </is>
      </c>
      <c r="C29" s="130" t="inlineStr">
        <is>
          <t>PowerSouth Energy Cooperative</t>
        </is>
      </c>
      <c r="D29" s="129" t="n">
        <v>189</v>
      </c>
      <c r="E29" s="130" t="inlineStr">
        <is>
          <t>AL</t>
        </is>
      </c>
      <c r="F29" s="130" t="inlineStr">
        <is>
          <t>Electric Utility</t>
        </is>
      </c>
      <c r="G29" s="130" t="inlineStr">
        <is>
          <t>ST</t>
        </is>
      </c>
      <c r="H29" s="130" t="inlineStr">
        <is>
          <t>DFO</t>
        </is>
      </c>
      <c r="I29" s="130" t="inlineStr">
        <is>
          <t>DFO</t>
        </is>
      </c>
      <c r="J29" s="131" t="n">
        <v>2404.434</v>
      </c>
      <c r="K29" s="129" t="n">
        <v>2020</v>
      </c>
      <c r="L29" s="120">
        <f>IF(VLOOKUP(H29,'Cross-Page Data'!$D$4:$F$48,3,FALSE)="natural gas",VLOOKUP(G29,'Cross-Page Data'!$I$4:$J$19,2,FALSE),IF(VLOOKUP(H29,'Cross-Page Data'!$D$4:$F$48,3,FALSE)="solar",IF(G29="PV","solar PV","solar thermal"),IF(VLOOKUP(H29,'Cross-Page Data'!$D$4:$F$48,3,FALSE)="wind",VLOOKUP(G29,'Cross-Page Data'!$I$4:$J$19,2,FALSE),IF(VLOOKUP(H29,'Cross-Page Data'!$D$4:$F$48,3,FALSE)="hydro",VLOOKUP(G29,'Cross-Page Data'!$I$4:$J$19,2,FALSE),VLOOKUP(H29,'Cross-Page Data'!$D$4:$F$48,3,FALSE)))))</f>
        <v/>
      </c>
      <c r="M29" s="120">
        <f>IF(AND($P$2=FALSE,OR(F29="Commercial NAICS Cogen",F29="Industrial NAICS Cogen",F29="NAICS-22 Cogen")),FALSE,IF(AND($P$3=FALSE,OR(F29="Commercial NAICS Cogen",F29="Commercial NAICS Non-Cogen",F29="Industrial NAICS Cogen", F29="industrial NAICS non-Cogen")),FALSE, TRUE))</f>
        <v/>
      </c>
    </row>
    <row r="30">
      <c r="A30" s="129" t="n">
        <v>60</v>
      </c>
      <c r="B30" s="130" t="inlineStr">
        <is>
          <t>Whelan Energy Center</t>
        </is>
      </c>
      <c r="C30" s="130" t="inlineStr">
        <is>
          <t>City of Hastings - (NE)</t>
        </is>
      </c>
      <c r="D30" s="129" t="n">
        <v>8245</v>
      </c>
      <c r="E30" s="130" t="inlineStr">
        <is>
          <t>NE</t>
        </is>
      </c>
      <c r="F30" s="130" t="inlineStr">
        <is>
          <t>Electric Utility</t>
        </is>
      </c>
      <c r="G30" s="130" t="inlineStr">
        <is>
          <t>ST</t>
        </is>
      </c>
      <c r="H30" s="130" t="inlineStr">
        <is>
          <t>DFO</t>
        </is>
      </c>
      <c r="I30" s="130" t="inlineStr">
        <is>
          <t>DFO</t>
        </is>
      </c>
      <c r="J30" s="131" t="n">
        <v>1412.581</v>
      </c>
      <c r="K30" s="129" t="n">
        <v>2020</v>
      </c>
      <c r="L30" s="120">
        <f>IF(VLOOKUP(H30,'Cross-Page Data'!$D$4:$F$48,3,FALSE)="natural gas",VLOOKUP(G30,'Cross-Page Data'!$I$4:$J$19,2,FALSE),IF(VLOOKUP(H30,'Cross-Page Data'!$D$4:$F$48,3,FALSE)="solar",IF(G30="PV","solar PV","solar thermal"),IF(VLOOKUP(H30,'Cross-Page Data'!$D$4:$F$48,3,FALSE)="wind",VLOOKUP(G30,'Cross-Page Data'!$I$4:$J$19,2,FALSE),IF(VLOOKUP(H30,'Cross-Page Data'!$D$4:$F$48,3,FALSE)="hydro",VLOOKUP(G30,'Cross-Page Data'!$I$4:$J$19,2,FALSE),VLOOKUP(H30,'Cross-Page Data'!$D$4:$F$48,3,FALSE)))))</f>
        <v/>
      </c>
      <c r="M30" s="120">
        <f>IF(AND($P$2=FALSE,OR(F30="Commercial NAICS Cogen",F30="Industrial NAICS Cogen",F30="NAICS-22 Cogen")),FALSE,IF(AND($P$3=FALSE,OR(F30="Commercial NAICS Cogen",F30="Commercial NAICS Non-Cogen",F30="Industrial NAICS Cogen", F30="industrial NAICS non-Cogen")),FALSE, TRUE))</f>
        <v/>
      </c>
    </row>
    <row r="31">
      <c r="A31" s="129" t="n">
        <v>60</v>
      </c>
      <c r="B31" s="130" t="inlineStr">
        <is>
          <t>Whelan Energy Center</t>
        </is>
      </c>
      <c r="C31" s="130" t="inlineStr">
        <is>
          <t>City of Hastings - (NE)</t>
        </is>
      </c>
      <c r="D31" s="129" t="n">
        <v>8245</v>
      </c>
      <c r="E31" s="130" t="inlineStr">
        <is>
          <t>NE</t>
        </is>
      </c>
      <c r="F31" s="130" t="inlineStr">
        <is>
          <t>Electric Utility</t>
        </is>
      </c>
      <c r="G31" s="130" t="inlineStr">
        <is>
          <t>ST</t>
        </is>
      </c>
      <c r="H31" s="130" t="inlineStr">
        <is>
          <t>RC</t>
        </is>
      </c>
      <c r="I31" s="130" t="inlineStr">
        <is>
          <t>COL</t>
        </is>
      </c>
      <c r="J31" s="131" t="n">
        <v>298876.04</v>
      </c>
      <c r="K31" s="129" t="n">
        <v>2020</v>
      </c>
      <c r="L31" s="120">
        <f>IF(VLOOKUP(H31,'Cross-Page Data'!$D$4:$F$48,3,FALSE)="natural gas",VLOOKUP(G31,'Cross-Page Data'!$I$4:$J$19,2,FALSE),IF(VLOOKUP(H31,'Cross-Page Data'!$D$4:$F$48,3,FALSE)="solar",IF(G31="PV","solar PV","solar thermal"),IF(VLOOKUP(H31,'Cross-Page Data'!$D$4:$F$48,3,FALSE)="wind",VLOOKUP(G31,'Cross-Page Data'!$I$4:$J$19,2,FALSE),IF(VLOOKUP(H31,'Cross-Page Data'!$D$4:$F$48,3,FALSE)="hydro",VLOOKUP(G31,'Cross-Page Data'!$I$4:$J$19,2,FALSE),VLOOKUP(H31,'Cross-Page Data'!$D$4:$F$48,3,FALSE)))))</f>
        <v/>
      </c>
      <c r="M31" s="120">
        <f>IF(AND($P$2=FALSE,OR(F31="Commercial NAICS Cogen",F31="Industrial NAICS Cogen",F31="NAICS-22 Cogen")),FALSE,IF(AND($P$3=FALSE,OR(F31="Commercial NAICS Cogen",F31="Commercial NAICS Non-Cogen",F31="Industrial NAICS Cogen", F31="industrial NAICS non-Cogen")),FALSE, TRUE))</f>
        <v/>
      </c>
    </row>
    <row r="32">
      <c r="A32" s="129" t="n">
        <v>60</v>
      </c>
      <c r="B32" s="130" t="inlineStr">
        <is>
          <t>Whelan Energy Center</t>
        </is>
      </c>
      <c r="C32" s="130" t="inlineStr">
        <is>
          <t>City of Hastings - (NE)</t>
        </is>
      </c>
      <c r="D32" s="129" t="n">
        <v>8245</v>
      </c>
      <c r="E32" s="130" t="inlineStr">
        <is>
          <t>NE</t>
        </is>
      </c>
      <c r="F32" s="130" t="inlineStr">
        <is>
          <t>Electric Utility</t>
        </is>
      </c>
      <c r="G32" s="130" t="inlineStr">
        <is>
          <t>ST</t>
        </is>
      </c>
      <c r="H32" s="130" t="inlineStr">
        <is>
          <t>SUB</t>
        </is>
      </c>
      <c r="I32" s="130" t="inlineStr">
        <is>
          <t>COL</t>
        </is>
      </c>
      <c r="J32" s="131" t="n">
        <v>605252.38</v>
      </c>
      <c r="K32" s="129" t="n">
        <v>2020</v>
      </c>
      <c r="L32" s="120">
        <f>IF(VLOOKUP(H32,'Cross-Page Data'!$D$4:$F$48,3,FALSE)="natural gas",VLOOKUP(G32,'Cross-Page Data'!$I$4:$J$19,2,FALSE),IF(VLOOKUP(H32,'Cross-Page Data'!$D$4:$F$48,3,FALSE)="solar",IF(G32="PV","solar PV","solar thermal"),IF(VLOOKUP(H32,'Cross-Page Data'!$D$4:$F$48,3,FALSE)="wind",VLOOKUP(G32,'Cross-Page Data'!$I$4:$J$19,2,FALSE),IF(VLOOKUP(H32,'Cross-Page Data'!$D$4:$F$48,3,FALSE)="hydro",VLOOKUP(G32,'Cross-Page Data'!$I$4:$J$19,2,FALSE),VLOOKUP(H32,'Cross-Page Data'!$D$4:$F$48,3,FALSE)))))</f>
        <v/>
      </c>
      <c r="M32" s="120">
        <f>IF(AND($P$2=FALSE,OR(F32="Commercial NAICS Cogen",F32="Industrial NAICS Cogen",F32="NAICS-22 Cogen")),FALSE,IF(AND($P$3=FALSE,OR(F32="Commercial NAICS Cogen",F32="Commercial NAICS Non-Cogen",F32="Industrial NAICS Cogen", F32="industrial NAICS non-Cogen")),FALSE, TRUE))</f>
        <v/>
      </c>
    </row>
    <row r="33">
      <c r="A33" s="129" t="n">
        <v>87</v>
      </c>
      <c r="B33" s="130" t="inlineStr">
        <is>
          <t>Escalante</t>
        </is>
      </c>
      <c r="C33" s="130" t="inlineStr">
        <is>
          <t>Tri-State G &amp; T Assn, Inc</t>
        </is>
      </c>
      <c r="D33" s="129" t="n">
        <v>30151</v>
      </c>
      <c r="E33" s="130" t="inlineStr">
        <is>
          <t>NM</t>
        </is>
      </c>
      <c r="F33" s="130" t="inlineStr">
        <is>
          <t>Electric Utility</t>
        </is>
      </c>
      <c r="G33" s="130" t="inlineStr">
        <is>
          <t>ST</t>
        </is>
      </c>
      <c r="H33" s="130" t="inlineStr">
        <is>
          <t>NG</t>
        </is>
      </c>
      <c r="I33" s="130" t="inlineStr">
        <is>
          <t>NG</t>
        </is>
      </c>
      <c r="J33" s="131" t="n">
        <v>2714.518</v>
      </c>
      <c r="K33" s="129" t="n">
        <v>2020</v>
      </c>
      <c r="L33" s="120">
        <f>IF(VLOOKUP(H33,'Cross-Page Data'!$D$4:$F$48,3,FALSE)="natural gas",VLOOKUP(G33,'Cross-Page Data'!$I$4:$J$19,2,FALSE),IF(VLOOKUP(H33,'Cross-Page Data'!$D$4:$F$48,3,FALSE)="solar",IF(G33="PV","solar PV","solar thermal"),IF(VLOOKUP(H33,'Cross-Page Data'!$D$4:$F$48,3,FALSE)="wind",VLOOKUP(G33,'Cross-Page Data'!$I$4:$J$19,2,FALSE),IF(VLOOKUP(H33,'Cross-Page Data'!$D$4:$F$48,3,FALSE)="hydro",VLOOKUP(G33,'Cross-Page Data'!$I$4:$J$19,2,FALSE),VLOOKUP(H33,'Cross-Page Data'!$D$4:$F$48,3,FALSE)))))</f>
        <v/>
      </c>
      <c r="M33" s="120">
        <f>IF(AND($P$2=FALSE,OR(F33="Commercial NAICS Cogen",F33="Industrial NAICS Cogen",F33="NAICS-22 Cogen")),FALSE,IF(AND($P$3=FALSE,OR(F33="Commercial NAICS Cogen",F33="Commercial NAICS Non-Cogen",F33="Industrial NAICS Cogen", F33="industrial NAICS non-Cogen")),FALSE, TRUE))</f>
        <v/>
      </c>
    </row>
    <row r="34">
      <c r="A34" s="129" t="n">
        <v>87</v>
      </c>
      <c r="B34" s="130" t="inlineStr">
        <is>
          <t>Escalante</t>
        </is>
      </c>
      <c r="C34" s="130" t="inlineStr">
        <is>
          <t>Tri-State G &amp; T Assn, Inc</t>
        </is>
      </c>
      <c r="D34" s="129" t="n">
        <v>30151</v>
      </c>
      <c r="E34" s="130" t="inlineStr">
        <is>
          <t>NM</t>
        </is>
      </c>
      <c r="F34" s="130" t="inlineStr">
        <is>
          <t>Electric Utility</t>
        </is>
      </c>
      <c r="G34" s="130" t="inlineStr">
        <is>
          <t>ST</t>
        </is>
      </c>
      <c r="H34" s="130" t="inlineStr">
        <is>
          <t>SUB</t>
        </is>
      </c>
      <c r="I34" s="130" t="inlineStr">
        <is>
          <t>COL</t>
        </is>
      </c>
      <c r="J34" s="131" t="n">
        <v>593563.48</v>
      </c>
      <c r="K34" s="129" t="n">
        <v>2020</v>
      </c>
      <c r="L34" s="120">
        <f>IF(VLOOKUP(H34,'Cross-Page Data'!$D$4:$F$48,3,FALSE)="natural gas",VLOOKUP(G34,'Cross-Page Data'!$I$4:$J$19,2,FALSE),IF(VLOOKUP(H34,'Cross-Page Data'!$D$4:$F$48,3,FALSE)="solar",IF(G34="PV","solar PV","solar thermal"),IF(VLOOKUP(H34,'Cross-Page Data'!$D$4:$F$48,3,FALSE)="wind",VLOOKUP(G34,'Cross-Page Data'!$I$4:$J$19,2,FALSE),IF(VLOOKUP(H34,'Cross-Page Data'!$D$4:$F$48,3,FALSE)="hydro",VLOOKUP(G34,'Cross-Page Data'!$I$4:$J$19,2,FALSE),VLOOKUP(H34,'Cross-Page Data'!$D$4:$F$48,3,FALSE)))))</f>
        <v/>
      </c>
      <c r="M34" s="120">
        <f>IF(AND($P$2=FALSE,OR(F34="Commercial NAICS Cogen",F34="Industrial NAICS Cogen",F34="NAICS-22 Cogen")),FALSE,IF(AND($P$3=FALSE,OR(F34="Commercial NAICS Cogen",F34="Commercial NAICS Non-Cogen",F34="Industrial NAICS Cogen", F34="industrial NAICS non-Cogen")),FALSE, TRUE))</f>
        <v/>
      </c>
    </row>
    <row r="35">
      <c r="A35" s="129" t="n">
        <v>96</v>
      </c>
      <c r="B35" s="130" t="inlineStr">
        <is>
          <t>Beluga</t>
        </is>
      </c>
      <c r="C35" s="130" t="inlineStr">
        <is>
          <t>Chugach Electric Assn Inc</t>
        </is>
      </c>
      <c r="D35" s="129" t="n">
        <v>3522</v>
      </c>
      <c r="E35" s="130" t="inlineStr">
        <is>
          <t>AK</t>
        </is>
      </c>
      <c r="F35" s="130" t="inlineStr">
        <is>
          <t>Electric Utility</t>
        </is>
      </c>
      <c r="G35" s="130" t="inlineStr">
        <is>
          <t>GT</t>
        </is>
      </c>
      <c r="H35" s="130" t="inlineStr">
        <is>
          <t>NG</t>
        </is>
      </c>
      <c r="I35" s="130" t="inlineStr">
        <is>
          <t>NG</t>
        </is>
      </c>
      <c r="J35" s="131" t="n">
        <v>16401</v>
      </c>
      <c r="K35" s="129" t="n">
        <v>2020</v>
      </c>
      <c r="L35" s="120">
        <f>IF(VLOOKUP(H35,'Cross-Page Data'!$D$4:$F$48,3,FALSE)="natural gas",VLOOKUP(G35,'Cross-Page Data'!$I$4:$J$19,2,FALSE),IF(VLOOKUP(H35,'Cross-Page Data'!$D$4:$F$48,3,FALSE)="solar",IF(G35="PV","solar PV","solar thermal"),IF(VLOOKUP(H35,'Cross-Page Data'!$D$4:$F$48,3,FALSE)="wind",VLOOKUP(G35,'Cross-Page Data'!$I$4:$J$19,2,FALSE),IF(VLOOKUP(H35,'Cross-Page Data'!$D$4:$F$48,3,FALSE)="hydro",VLOOKUP(G35,'Cross-Page Data'!$I$4:$J$19,2,FALSE),VLOOKUP(H35,'Cross-Page Data'!$D$4:$F$48,3,FALSE)))))</f>
        <v/>
      </c>
      <c r="M35" s="120">
        <f>IF(AND($P$2=FALSE,OR(F35="Commercial NAICS Cogen",F35="Industrial NAICS Cogen",F35="NAICS-22 Cogen")),FALSE,IF(AND($P$3=FALSE,OR(F35="Commercial NAICS Cogen",F35="Commercial NAICS Non-Cogen",F35="Industrial NAICS Cogen", F35="industrial NAICS non-Cogen")),FALSE, TRUE))</f>
        <v/>
      </c>
    </row>
    <row r="36">
      <c r="A36" s="129" t="n">
        <v>104</v>
      </c>
      <c r="B36" s="130" t="inlineStr">
        <is>
          <t>J S Eastwood</t>
        </is>
      </c>
      <c r="C36" s="130" t="inlineStr">
        <is>
          <t>Southern California Edison Co</t>
        </is>
      </c>
      <c r="D36" s="129" t="n">
        <v>17609</v>
      </c>
      <c r="E36" s="130" t="inlineStr">
        <is>
          <t>CA</t>
        </is>
      </c>
      <c r="F36" s="130" t="inlineStr">
        <is>
          <t>Electric Utility</t>
        </is>
      </c>
      <c r="G36" s="130" t="inlineStr">
        <is>
          <t>PS</t>
        </is>
      </c>
      <c r="H36" s="130" t="inlineStr">
        <is>
          <t>WAT</t>
        </is>
      </c>
      <c r="I36" s="130" t="inlineStr">
        <is>
          <t>HPS</t>
        </is>
      </c>
      <c r="J36" s="131" t="n">
        <v>131832</v>
      </c>
      <c r="K36" s="129" t="n">
        <v>2020</v>
      </c>
      <c r="L36" s="120">
        <f>IF(VLOOKUP(H36,'Cross-Page Data'!$D$4:$F$48,3,FALSE)="natural gas",VLOOKUP(G36,'Cross-Page Data'!$I$4:$J$19,2,FALSE),IF(VLOOKUP(H36,'Cross-Page Data'!$D$4:$F$48,3,FALSE)="solar",IF(G36="PV","solar PV","solar thermal"),IF(VLOOKUP(H36,'Cross-Page Data'!$D$4:$F$48,3,FALSE)="wind",VLOOKUP(G36,'Cross-Page Data'!$I$4:$J$19,2,FALSE),IF(VLOOKUP(H36,'Cross-Page Data'!$D$4:$F$48,3,FALSE)="hydro",VLOOKUP(G36,'Cross-Page Data'!$I$4:$J$19,2,FALSE),VLOOKUP(H36,'Cross-Page Data'!$D$4:$F$48,3,FALSE)))))</f>
        <v/>
      </c>
      <c r="M36" s="120">
        <f>IF(AND($P$2=FALSE,OR(F36="Commercial NAICS Cogen",F36="Industrial NAICS Cogen",F36="NAICS-22 Cogen")),FALSE,IF(AND($P$3=FALSE,OR(F36="Commercial NAICS Cogen",F36="Commercial NAICS Non-Cogen",F36="Industrial NAICS Cogen", F36="industrial NAICS non-Cogen")),FALSE, TRUE))</f>
        <v/>
      </c>
    </row>
    <row r="37">
      <c r="A37" s="129" t="n">
        <v>108</v>
      </c>
      <c r="B37" s="130" t="inlineStr">
        <is>
          <t>Holcomb</t>
        </is>
      </c>
      <c r="C37" s="130" t="inlineStr">
        <is>
          <t>Sunflower Electric Power Corp</t>
        </is>
      </c>
      <c r="D37" s="129" t="n">
        <v>18315</v>
      </c>
      <c r="E37" s="130" t="inlineStr">
        <is>
          <t>KS</t>
        </is>
      </c>
      <c r="F37" s="130" t="inlineStr">
        <is>
          <t>Electric Utility</t>
        </is>
      </c>
      <c r="G37" s="130" t="inlineStr">
        <is>
          <t>ST</t>
        </is>
      </c>
      <c r="H37" s="130" t="inlineStr">
        <is>
          <t>NG</t>
        </is>
      </c>
      <c r="I37" s="130" t="inlineStr">
        <is>
          <t>NG</t>
        </is>
      </c>
      <c r="J37" s="131" t="n">
        <v>7490.331</v>
      </c>
      <c r="K37" s="129" t="n">
        <v>2020</v>
      </c>
      <c r="L37" s="120">
        <f>IF(VLOOKUP(H37,'Cross-Page Data'!$D$4:$F$48,3,FALSE)="natural gas",VLOOKUP(G37,'Cross-Page Data'!$I$4:$J$19,2,FALSE),IF(VLOOKUP(H37,'Cross-Page Data'!$D$4:$F$48,3,FALSE)="solar",IF(G37="PV","solar PV","solar thermal"),IF(VLOOKUP(H37,'Cross-Page Data'!$D$4:$F$48,3,FALSE)="wind",VLOOKUP(G37,'Cross-Page Data'!$I$4:$J$19,2,FALSE),IF(VLOOKUP(H37,'Cross-Page Data'!$D$4:$F$48,3,FALSE)="hydro",VLOOKUP(G37,'Cross-Page Data'!$I$4:$J$19,2,FALSE),VLOOKUP(H37,'Cross-Page Data'!$D$4:$F$48,3,FALSE)))))</f>
        <v/>
      </c>
      <c r="M37" s="120">
        <f>IF(AND($P$2=FALSE,OR(F37="Commercial NAICS Cogen",F37="Industrial NAICS Cogen",F37="NAICS-22 Cogen")),FALSE,IF(AND($P$3=FALSE,OR(F37="Commercial NAICS Cogen",F37="Commercial NAICS Non-Cogen",F37="Industrial NAICS Cogen", F37="industrial NAICS non-Cogen")),FALSE, TRUE))</f>
        <v/>
      </c>
    </row>
    <row r="38">
      <c r="A38" s="129" t="n">
        <v>108</v>
      </c>
      <c r="B38" s="130" t="inlineStr">
        <is>
          <t>Holcomb</t>
        </is>
      </c>
      <c r="C38" s="130" t="inlineStr">
        <is>
          <t>Sunflower Electric Power Corp</t>
        </is>
      </c>
      <c r="D38" s="129" t="n">
        <v>18315</v>
      </c>
      <c r="E38" s="130" t="inlineStr">
        <is>
          <t>KS</t>
        </is>
      </c>
      <c r="F38" s="130" t="inlineStr">
        <is>
          <t>Electric Utility</t>
        </is>
      </c>
      <c r="G38" s="130" t="inlineStr">
        <is>
          <t>ST</t>
        </is>
      </c>
      <c r="H38" s="130" t="inlineStr">
        <is>
          <t>SUB</t>
        </is>
      </c>
      <c r="I38" s="130" t="inlineStr">
        <is>
          <t>COL</t>
        </is>
      </c>
      <c r="J38" s="131" t="n">
        <v>1440743.7</v>
      </c>
      <c r="K38" s="129" t="n">
        <v>2020</v>
      </c>
      <c r="L38" s="120">
        <f>IF(VLOOKUP(H38,'Cross-Page Data'!$D$4:$F$48,3,FALSE)="natural gas",VLOOKUP(G38,'Cross-Page Data'!$I$4:$J$19,2,FALSE),IF(VLOOKUP(H38,'Cross-Page Data'!$D$4:$F$48,3,FALSE)="solar",IF(G38="PV","solar PV","solar thermal"),IF(VLOOKUP(H38,'Cross-Page Data'!$D$4:$F$48,3,FALSE)="wind",VLOOKUP(G38,'Cross-Page Data'!$I$4:$J$19,2,FALSE),IF(VLOOKUP(H38,'Cross-Page Data'!$D$4:$F$48,3,FALSE)="hydro",VLOOKUP(G38,'Cross-Page Data'!$I$4:$J$19,2,FALSE),VLOOKUP(H38,'Cross-Page Data'!$D$4:$F$48,3,FALSE)))))</f>
        <v/>
      </c>
      <c r="M38" s="120">
        <f>IF(AND($P$2=FALSE,OR(F38="Commercial NAICS Cogen",F38="Industrial NAICS Cogen",F38="NAICS-22 Cogen")),FALSE,IF(AND($P$3=FALSE,OR(F38="Commercial NAICS Cogen",F38="Commercial NAICS Non-Cogen",F38="Industrial NAICS Cogen", F38="industrial NAICS non-Cogen")),FALSE, TRUE))</f>
        <v/>
      </c>
    </row>
    <row r="39">
      <c r="A39" s="129" t="n">
        <v>113</v>
      </c>
      <c r="B39" s="130" t="inlineStr">
        <is>
          <t>Cholla</t>
        </is>
      </c>
      <c r="C39" s="130" t="inlineStr">
        <is>
          <t>Arizona Public Service Co</t>
        </is>
      </c>
      <c r="D39" s="129" t="n">
        <v>803</v>
      </c>
      <c r="E39" s="130" t="inlineStr">
        <is>
          <t>AZ</t>
        </is>
      </c>
      <c r="F39" s="130" t="inlineStr">
        <is>
          <t>Electric Utility</t>
        </is>
      </c>
      <c r="G39" s="130" t="inlineStr">
        <is>
          <t>ST</t>
        </is>
      </c>
      <c r="H39" s="130" t="inlineStr">
        <is>
          <t>BIT</t>
        </is>
      </c>
      <c r="I39" s="130" t="inlineStr">
        <is>
          <t>COL</t>
        </is>
      </c>
      <c r="J39" s="131" t="n">
        <v>0</v>
      </c>
      <c r="K39" s="129" t="n">
        <v>2020</v>
      </c>
      <c r="L39" s="120">
        <f>IF(VLOOKUP(H39,'Cross-Page Data'!$D$4:$F$48,3,FALSE)="natural gas",VLOOKUP(G39,'Cross-Page Data'!$I$4:$J$19,2,FALSE),IF(VLOOKUP(H39,'Cross-Page Data'!$D$4:$F$48,3,FALSE)="solar",IF(G39="PV","solar PV","solar thermal"),IF(VLOOKUP(H39,'Cross-Page Data'!$D$4:$F$48,3,FALSE)="wind",VLOOKUP(G39,'Cross-Page Data'!$I$4:$J$19,2,FALSE),IF(VLOOKUP(H39,'Cross-Page Data'!$D$4:$F$48,3,FALSE)="hydro",VLOOKUP(G39,'Cross-Page Data'!$I$4:$J$19,2,FALSE),VLOOKUP(H39,'Cross-Page Data'!$D$4:$F$48,3,FALSE)))))</f>
        <v/>
      </c>
      <c r="M39" s="120">
        <f>IF(AND($P$2=FALSE,OR(F39="Commercial NAICS Cogen",F39="Industrial NAICS Cogen",F39="NAICS-22 Cogen")),FALSE,IF(AND($P$3=FALSE,OR(F39="Commercial NAICS Cogen",F39="Commercial NAICS Non-Cogen",F39="Industrial NAICS Cogen", F39="industrial NAICS non-Cogen")),FALSE, TRUE))</f>
        <v/>
      </c>
    </row>
    <row r="40">
      <c r="A40" s="129" t="n">
        <v>113</v>
      </c>
      <c r="B40" s="130" t="inlineStr">
        <is>
          <t>Cholla</t>
        </is>
      </c>
      <c r="C40" s="130" t="inlineStr">
        <is>
          <t>Arizona Public Service Co</t>
        </is>
      </c>
      <c r="D40" s="129" t="n">
        <v>803</v>
      </c>
      <c r="E40" s="130" t="inlineStr">
        <is>
          <t>AZ</t>
        </is>
      </c>
      <c r="F40" s="130" t="inlineStr">
        <is>
          <t>Electric Utility</t>
        </is>
      </c>
      <c r="G40" s="130" t="inlineStr">
        <is>
          <t>ST</t>
        </is>
      </c>
      <c r="H40" s="130" t="inlineStr">
        <is>
          <t>DFO</t>
        </is>
      </c>
      <c r="I40" s="130" t="inlineStr">
        <is>
          <t>DFO</t>
        </is>
      </c>
      <c r="J40" s="131" t="n">
        <v>3025.438</v>
      </c>
      <c r="K40" s="129" t="n">
        <v>2020</v>
      </c>
      <c r="L40" s="120">
        <f>IF(VLOOKUP(H40,'Cross-Page Data'!$D$4:$F$48,3,FALSE)="natural gas",VLOOKUP(G40,'Cross-Page Data'!$I$4:$J$19,2,FALSE),IF(VLOOKUP(H40,'Cross-Page Data'!$D$4:$F$48,3,FALSE)="solar",IF(G40="PV","solar PV","solar thermal"),IF(VLOOKUP(H40,'Cross-Page Data'!$D$4:$F$48,3,FALSE)="wind",VLOOKUP(G40,'Cross-Page Data'!$I$4:$J$19,2,FALSE),IF(VLOOKUP(H40,'Cross-Page Data'!$D$4:$F$48,3,FALSE)="hydro",VLOOKUP(G40,'Cross-Page Data'!$I$4:$J$19,2,FALSE),VLOOKUP(H40,'Cross-Page Data'!$D$4:$F$48,3,FALSE)))))</f>
        <v/>
      </c>
      <c r="M40" s="120">
        <f>IF(AND($P$2=FALSE,OR(F40="Commercial NAICS Cogen",F40="Industrial NAICS Cogen",F40="NAICS-22 Cogen")),FALSE,IF(AND($P$3=FALSE,OR(F40="Commercial NAICS Cogen",F40="Commercial NAICS Non-Cogen",F40="Industrial NAICS Cogen", F40="industrial NAICS non-Cogen")),FALSE, TRUE))</f>
        <v/>
      </c>
    </row>
    <row r="41">
      <c r="A41" s="129" t="n">
        <v>113</v>
      </c>
      <c r="B41" s="130" t="inlineStr">
        <is>
          <t>Cholla</t>
        </is>
      </c>
      <c r="C41" s="130" t="inlineStr">
        <is>
          <t>Arizona Public Service Co</t>
        </is>
      </c>
      <c r="D41" s="129" t="n">
        <v>803</v>
      </c>
      <c r="E41" s="130" t="inlineStr">
        <is>
          <t>AZ</t>
        </is>
      </c>
      <c r="F41" s="130" t="inlineStr">
        <is>
          <t>Electric Utility</t>
        </is>
      </c>
      <c r="G41" s="130" t="inlineStr">
        <is>
          <t>ST</t>
        </is>
      </c>
      <c r="H41" s="130" t="inlineStr">
        <is>
          <t>NG</t>
        </is>
      </c>
      <c r="I41" s="130" t="inlineStr">
        <is>
          <t>NG</t>
        </is>
      </c>
      <c r="J41" s="131" t="n">
        <v>108.356</v>
      </c>
      <c r="K41" s="129" t="n">
        <v>2020</v>
      </c>
      <c r="L41" s="120">
        <f>IF(VLOOKUP(H41,'Cross-Page Data'!$D$4:$F$48,3,FALSE)="natural gas",VLOOKUP(G41,'Cross-Page Data'!$I$4:$J$19,2,FALSE),IF(VLOOKUP(H41,'Cross-Page Data'!$D$4:$F$48,3,FALSE)="solar",IF(G41="PV","solar PV","solar thermal"),IF(VLOOKUP(H41,'Cross-Page Data'!$D$4:$F$48,3,FALSE)="wind",VLOOKUP(G41,'Cross-Page Data'!$I$4:$J$19,2,FALSE),IF(VLOOKUP(H41,'Cross-Page Data'!$D$4:$F$48,3,FALSE)="hydro",VLOOKUP(G41,'Cross-Page Data'!$I$4:$J$19,2,FALSE),VLOOKUP(H41,'Cross-Page Data'!$D$4:$F$48,3,FALSE)))))</f>
        <v/>
      </c>
      <c r="M41" s="120">
        <f>IF(AND($P$2=FALSE,OR(F41="Commercial NAICS Cogen",F41="Industrial NAICS Cogen",F41="NAICS-22 Cogen")),FALSE,IF(AND($P$3=FALSE,OR(F41="Commercial NAICS Cogen",F41="Commercial NAICS Non-Cogen",F41="Industrial NAICS Cogen", F41="industrial NAICS non-Cogen")),FALSE, TRUE))</f>
        <v/>
      </c>
    </row>
    <row r="42">
      <c r="A42" s="129" t="n">
        <v>113</v>
      </c>
      <c r="B42" s="130" t="inlineStr">
        <is>
          <t>Cholla</t>
        </is>
      </c>
      <c r="C42" s="130" t="inlineStr">
        <is>
          <t>Arizona Public Service Co</t>
        </is>
      </c>
      <c r="D42" s="129" t="n">
        <v>803</v>
      </c>
      <c r="E42" s="130" t="inlineStr">
        <is>
          <t>AZ</t>
        </is>
      </c>
      <c r="F42" s="130" t="inlineStr">
        <is>
          <t>Electric Utility</t>
        </is>
      </c>
      <c r="G42" s="130" t="inlineStr">
        <is>
          <t>ST</t>
        </is>
      </c>
      <c r="H42" s="130" t="inlineStr">
        <is>
          <t>SUB</t>
        </is>
      </c>
      <c r="I42" s="130" t="inlineStr">
        <is>
          <t>COL</t>
        </is>
      </c>
      <c r="J42" s="131" t="n">
        <v>3146865.2</v>
      </c>
      <c r="K42" s="129" t="n">
        <v>2020</v>
      </c>
      <c r="L42" s="120">
        <f>IF(VLOOKUP(H42,'Cross-Page Data'!$D$4:$F$48,3,FALSE)="natural gas",VLOOKUP(G42,'Cross-Page Data'!$I$4:$J$19,2,FALSE),IF(VLOOKUP(H42,'Cross-Page Data'!$D$4:$F$48,3,FALSE)="solar",IF(G42="PV","solar PV","solar thermal"),IF(VLOOKUP(H42,'Cross-Page Data'!$D$4:$F$48,3,FALSE)="wind",VLOOKUP(G42,'Cross-Page Data'!$I$4:$J$19,2,FALSE),IF(VLOOKUP(H42,'Cross-Page Data'!$D$4:$F$48,3,FALSE)="hydro",VLOOKUP(G42,'Cross-Page Data'!$I$4:$J$19,2,FALSE),VLOOKUP(H42,'Cross-Page Data'!$D$4:$F$48,3,FALSE)))))</f>
        <v/>
      </c>
      <c r="M42" s="120">
        <f>IF(AND($P$2=FALSE,OR(F42="Commercial NAICS Cogen",F42="Industrial NAICS Cogen",F42="NAICS-22 Cogen")),FALSE,IF(AND($P$3=FALSE,OR(F42="Commercial NAICS Cogen",F42="Commercial NAICS Non-Cogen",F42="Industrial NAICS Cogen", F42="industrial NAICS non-Cogen")),FALSE, TRUE))</f>
        <v/>
      </c>
    </row>
    <row r="43">
      <c r="A43" s="129" t="n">
        <v>116</v>
      </c>
      <c r="B43" s="130" t="inlineStr">
        <is>
          <t>Ocotillo</t>
        </is>
      </c>
      <c r="C43" s="130" t="inlineStr">
        <is>
          <t>Arizona Public Service Co</t>
        </is>
      </c>
      <c r="D43" s="129" t="n">
        <v>803</v>
      </c>
      <c r="E43" s="130" t="inlineStr">
        <is>
          <t>AZ</t>
        </is>
      </c>
      <c r="F43" s="130" t="inlineStr">
        <is>
          <t>Electric Utility</t>
        </is>
      </c>
      <c r="G43" s="130" t="inlineStr">
        <is>
          <t>GT</t>
        </is>
      </c>
      <c r="H43" s="130" t="inlineStr">
        <is>
          <t>NG</t>
        </is>
      </c>
      <c r="I43" s="130" t="inlineStr">
        <is>
          <t>NG</t>
        </is>
      </c>
      <c r="J43" s="131" t="n">
        <v>740914</v>
      </c>
      <c r="K43" s="129" t="n">
        <v>2020</v>
      </c>
      <c r="L43" s="120">
        <f>IF(VLOOKUP(H43,'Cross-Page Data'!$D$4:$F$48,3,FALSE)="natural gas",VLOOKUP(G43,'Cross-Page Data'!$I$4:$J$19,2,FALSE),IF(VLOOKUP(H43,'Cross-Page Data'!$D$4:$F$48,3,FALSE)="solar",IF(G43="PV","solar PV","solar thermal"),IF(VLOOKUP(H43,'Cross-Page Data'!$D$4:$F$48,3,FALSE)="wind",VLOOKUP(G43,'Cross-Page Data'!$I$4:$J$19,2,FALSE),IF(VLOOKUP(H43,'Cross-Page Data'!$D$4:$F$48,3,FALSE)="hydro",VLOOKUP(G43,'Cross-Page Data'!$I$4:$J$19,2,FALSE),VLOOKUP(H43,'Cross-Page Data'!$D$4:$F$48,3,FALSE)))))</f>
        <v/>
      </c>
      <c r="M43" s="120">
        <f>IF(AND($P$2=FALSE,OR(F43="Commercial NAICS Cogen",F43="Industrial NAICS Cogen",F43="NAICS-22 Cogen")),FALSE,IF(AND($P$3=FALSE,OR(F43="Commercial NAICS Cogen",F43="Commercial NAICS Non-Cogen",F43="Industrial NAICS Cogen", F43="industrial NAICS non-Cogen")),FALSE, TRUE))</f>
        <v/>
      </c>
    </row>
    <row r="44">
      <c r="A44" s="129" t="n">
        <v>117</v>
      </c>
      <c r="B44" s="130" t="inlineStr">
        <is>
          <t>West Phoenix</t>
        </is>
      </c>
      <c r="C44" s="130" t="inlineStr">
        <is>
          <t>Arizona Public Service Co</t>
        </is>
      </c>
      <c r="D44" s="129" t="n">
        <v>803</v>
      </c>
      <c r="E44" s="130" t="inlineStr">
        <is>
          <t>AZ</t>
        </is>
      </c>
      <c r="F44" s="130" t="inlineStr">
        <is>
          <t>Electric Utility</t>
        </is>
      </c>
      <c r="G44" s="130" t="inlineStr">
        <is>
          <t>CA</t>
        </is>
      </c>
      <c r="H44" s="130" t="inlineStr">
        <is>
          <t>NG</t>
        </is>
      </c>
      <c r="I44" s="130" t="inlineStr">
        <is>
          <t>NG</t>
        </is>
      </c>
      <c r="J44" s="131" t="n">
        <v>830391</v>
      </c>
      <c r="K44" s="129" t="n">
        <v>2020</v>
      </c>
      <c r="L44" s="120">
        <f>IF(VLOOKUP(H44,'Cross-Page Data'!$D$4:$F$48,3,FALSE)="natural gas",VLOOKUP(G44,'Cross-Page Data'!$I$4:$J$19,2,FALSE),IF(VLOOKUP(H44,'Cross-Page Data'!$D$4:$F$48,3,FALSE)="solar",IF(G44="PV","solar PV","solar thermal"),IF(VLOOKUP(H44,'Cross-Page Data'!$D$4:$F$48,3,FALSE)="wind",VLOOKUP(G44,'Cross-Page Data'!$I$4:$J$19,2,FALSE),IF(VLOOKUP(H44,'Cross-Page Data'!$D$4:$F$48,3,FALSE)="hydro",VLOOKUP(G44,'Cross-Page Data'!$I$4:$J$19,2,FALSE),VLOOKUP(H44,'Cross-Page Data'!$D$4:$F$48,3,FALSE)))))</f>
        <v/>
      </c>
      <c r="M44" s="120">
        <f>IF(AND($P$2=FALSE,OR(F44="Commercial NAICS Cogen",F44="Industrial NAICS Cogen",F44="NAICS-22 Cogen")),FALSE,IF(AND($P$3=FALSE,OR(F44="Commercial NAICS Cogen",F44="Commercial NAICS Non-Cogen",F44="Industrial NAICS Cogen", F44="industrial NAICS non-Cogen")),FALSE, TRUE))</f>
        <v/>
      </c>
    </row>
    <row r="45">
      <c r="A45" s="129" t="n">
        <v>117</v>
      </c>
      <c r="B45" s="130" t="inlineStr">
        <is>
          <t>West Phoenix</t>
        </is>
      </c>
      <c r="C45" s="130" t="inlineStr">
        <is>
          <t>Arizona Public Service Co</t>
        </is>
      </c>
      <c r="D45" s="129" t="n">
        <v>803</v>
      </c>
      <c r="E45" s="130" t="inlineStr">
        <is>
          <t>AZ</t>
        </is>
      </c>
      <c r="F45" s="130" t="inlineStr">
        <is>
          <t>Electric Utility</t>
        </is>
      </c>
      <c r="G45" s="130" t="inlineStr">
        <is>
          <t>CS</t>
        </is>
      </c>
      <c r="H45" s="130" t="inlineStr">
        <is>
          <t>NG</t>
        </is>
      </c>
      <c r="I45" s="130" t="inlineStr">
        <is>
          <t>NG</t>
        </is>
      </c>
      <c r="J45" s="131" t="n">
        <v>969261</v>
      </c>
      <c r="K45" s="129" t="n">
        <v>2020</v>
      </c>
      <c r="L45" s="120">
        <f>IF(VLOOKUP(H45,'Cross-Page Data'!$D$4:$F$48,3,FALSE)="natural gas",VLOOKUP(G45,'Cross-Page Data'!$I$4:$J$19,2,FALSE),IF(VLOOKUP(H45,'Cross-Page Data'!$D$4:$F$48,3,FALSE)="solar",IF(G45="PV","solar PV","solar thermal"),IF(VLOOKUP(H45,'Cross-Page Data'!$D$4:$F$48,3,FALSE)="wind",VLOOKUP(G45,'Cross-Page Data'!$I$4:$J$19,2,FALSE),IF(VLOOKUP(H45,'Cross-Page Data'!$D$4:$F$48,3,FALSE)="hydro",VLOOKUP(G45,'Cross-Page Data'!$I$4:$J$19,2,FALSE),VLOOKUP(H45,'Cross-Page Data'!$D$4:$F$48,3,FALSE)))))</f>
        <v/>
      </c>
      <c r="M45" s="120">
        <f>IF(AND($P$2=FALSE,OR(F45="Commercial NAICS Cogen",F45="Industrial NAICS Cogen",F45="NAICS-22 Cogen")),FALSE,IF(AND($P$3=FALSE,OR(F45="Commercial NAICS Cogen",F45="Commercial NAICS Non-Cogen",F45="Industrial NAICS Cogen", F45="industrial NAICS non-Cogen")),FALSE, TRUE))</f>
        <v/>
      </c>
    </row>
    <row r="46">
      <c r="A46" s="129" t="n">
        <v>117</v>
      </c>
      <c r="B46" s="130" t="inlineStr">
        <is>
          <t>West Phoenix</t>
        </is>
      </c>
      <c r="C46" s="130" t="inlineStr">
        <is>
          <t>Arizona Public Service Co</t>
        </is>
      </c>
      <c r="D46" s="129" t="n">
        <v>803</v>
      </c>
      <c r="E46" s="130" t="inlineStr">
        <is>
          <t>AZ</t>
        </is>
      </c>
      <c r="F46" s="130" t="inlineStr">
        <is>
          <t>Electric Utility</t>
        </is>
      </c>
      <c r="G46" s="130" t="inlineStr">
        <is>
          <t>CT</t>
        </is>
      </c>
      <c r="H46" s="130" t="inlineStr">
        <is>
          <t>DFO</t>
        </is>
      </c>
      <c r="I46" s="130" t="inlineStr">
        <is>
          <t>DFO</t>
        </is>
      </c>
      <c r="J46" s="131" t="n">
        <v>0</v>
      </c>
      <c r="K46" s="129" t="n">
        <v>2020</v>
      </c>
      <c r="L46" s="120">
        <f>IF(VLOOKUP(H46,'Cross-Page Data'!$D$4:$F$48,3,FALSE)="natural gas",VLOOKUP(G46,'Cross-Page Data'!$I$4:$J$19,2,FALSE),IF(VLOOKUP(H46,'Cross-Page Data'!$D$4:$F$48,3,FALSE)="solar",IF(G46="PV","solar PV","solar thermal"),IF(VLOOKUP(H46,'Cross-Page Data'!$D$4:$F$48,3,FALSE)="wind",VLOOKUP(G46,'Cross-Page Data'!$I$4:$J$19,2,FALSE),IF(VLOOKUP(H46,'Cross-Page Data'!$D$4:$F$48,3,FALSE)="hydro",VLOOKUP(G46,'Cross-Page Data'!$I$4:$J$19,2,FALSE),VLOOKUP(H46,'Cross-Page Data'!$D$4:$F$48,3,FALSE)))))</f>
        <v/>
      </c>
      <c r="M46" s="120">
        <f>IF(AND($P$2=FALSE,OR(F46="Commercial NAICS Cogen",F46="Industrial NAICS Cogen",F46="NAICS-22 Cogen")),FALSE,IF(AND($P$3=FALSE,OR(F46="Commercial NAICS Cogen",F46="Commercial NAICS Non-Cogen",F46="Industrial NAICS Cogen", F46="industrial NAICS non-Cogen")),FALSE, TRUE))</f>
        <v/>
      </c>
    </row>
    <row r="47">
      <c r="A47" s="129" t="n">
        <v>117</v>
      </c>
      <c r="B47" s="130" t="inlineStr">
        <is>
          <t>West Phoenix</t>
        </is>
      </c>
      <c r="C47" s="130" t="inlineStr">
        <is>
          <t>Arizona Public Service Co</t>
        </is>
      </c>
      <c r="D47" s="129" t="n">
        <v>803</v>
      </c>
      <c r="E47" s="130" t="inlineStr">
        <is>
          <t>AZ</t>
        </is>
      </c>
      <c r="F47" s="130" t="inlineStr">
        <is>
          <t>Electric Utility</t>
        </is>
      </c>
      <c r="G47" s="130" t="inlineStr">
        <is>
          <t>CT</t>
        </is>
      </c>
      <c r="H47" s="130" t="inlineStr">
        <is>
          <t>NG</t>
        </is>
      </c>
      <c r="I47" s="130" t="inlineStr">
        <is>
          <t>NG</t>
        </is>
      </c>
      <c r="J47" s="131" t="n">
        <v>1773484</v>
      </c>
      <c r="K47" s="129" t="n">
        <v>2020</v>
      </c>
      <c r="L47" s="120">
        <f>IF(VLOOKUP(H47,'Cross-Page Data'!$D$4:$F$48,3,FALSE)="natural gas",VLOOKUP(G47,'Cross-Page Data'!$I$4:$J$19,2,FALSE),IF(VLOOKUP(H47,'Cross-Page Data'!$D$4:$F$48,3,FALSE)="solar",IF(G47="PV","solar PV","solar thermal"),IF(VLOOKUP(H47,'Cross-Page Data'!$D$4:$F$48,3,FALSE)="wind",VLOOKUP(G47,'Cross-Page Data'!$I$4:$J$19,2,FALSE),IF(VLOOKUP(H47,'Cross-Page Data'!$D$4:$F$48,3,FALSE)="hydro",VLOOKUP(G47,'Cross-Page Data'!$I$4:$J$19,2,FALSE),VLOOKUP(H47,'Cross-Page Data'!$D$4:$F$48,3,FALSE)))))</f>
        <v/>
      </c>
      <c r="M47" s="120">
        <f>IF(AND($P$2=FALSE,OR(F47="Commercial NAICS Cogen",F47="Industrial NAICS Cogen",F47="NAICS-22 Cogen")),FALSE,IF(AND($P$3=FALSE,OR(F47="Commercial NAICS Cogen",F47="Commercial NAICS Non-Cogen",F47="Industrial NAICS Cogen", F47="industrial NAICS non-Cogen")),FALSE, TRUE))</f>
        <v/>
      </c>
    </row>
    <row r="48">
      <c r="A48" s="129" t="n">
        <v>117</v>
      </c>
      <c r="B48" s="130" t="inlineStr">
        <is>
          <t>West Phoenix</t>
        </is>
      </c>
      <c r="C48" s="130" t="inlineStr">
        <is>
          <t>Arizona Public Service Co</t>
        </is>
      </c>
      <c r="D48" s="129" t="n">
        <v>803</v>
      </c>
      <c r="E48" s="130" t="inlineStr">
        <is>
          <t>AZ</t>
        </is>
      </c>
      <c r="F48" s="130" t="inlineStr">
        <is>
          <t>Electric Utility</t>
        </is>
      </c>
      <c r="G48" s="130" t="inlineStr">
        <is>
          <t>GT</t>
        </is>
      </c>
      <c r="H48" s="130" t="inlineStr">
        <is>
          <t>NG</t>
        </is>
      </c>
      <c r="I48" s="130" t="inlineStr">
        <is>
          <t>NG</t>
        </is>
      </c>
      <c r="J48" s="131" t="n">
        <v>31377</v>
      </c>
      <c r="K48" s="129" t="n">
        <v>2020</v>
      </c>
      <c r="L48" s="120">
        <f>IF(VLOOKUP(H48,'Cross-Page Data'!$D$4:$F$48,3,FALSE)="natural gas",VLOOKUP(G48,'Cross-Page Data'!$I$4:$J$19,2,FALSE),IF(VLOOKUP(H48,'Cross-Page Data'!$D$4:$F$48,3,FALSE)="solar",IF(G48="PV","solar PV","solar thermal"),IF(VLOOKUP(H48,'Cross-Page Data'!$D$4:$F$48,3,FALSE)="wind",VLOOKUP(G48,'Cross-Page Data'!$I$4:$J$19,2,FALSE),IF(VLOOKUP(H48,'Cross-Page Data'!$D$4:$F$48,3,FALSE)="hydro",VLOOKUP(G48,'Cross-Page Data'!$I$4:$J$19,2,FALSE),VLOOKUP(H48,'Cross-Page Data'!$D$4:$F$48,3,FALSE)))))</f>
        <v/>
      </c>
      <c r="M48" s="120">
        <f>IF(AND($P$2=FALSE,OR(F48="Commercial NAICS Cogen",F48="Industrial NAICS Cogen",F48="NAICS-22 Cogen")),FALSE,IF(AND($P$3=FALSE,OR(F48="Commercial NAICS Cogen",F48="Commercial NAICS Non-Cogen",F48="Industrial NAICS Cogen", F48="industrial NAICS non-Cogen")),FALSE, TRUE))</f>
        <v/>
      </c>
    </row>
    <row r="49">
      <c r="A49" s="129" t="n">
        <v>120</v>
      </c>
      <c r="B49" s="130" t="inlineStr">
        <is>
          <t>Yucca</t>
        </is>
      </c>
      <c r="C49" s="130" t="inlineStr">
        <is>
          <t>Arizona Public Service Co</t>
        </is>
      </c>
      <c r="D49" s="129" t="n">
        <v>803</v>
      </c>
      <c r="E49" s="130" t="inlineStr">
        <is>
          <t>AZ</t>
        </is>
      </c>
      <c r="F49" s="130" t="inlineStr">
        <is>
          <t>Electric Utility</t>
        </is>
      </c>
      <c r="G49" s="130" t="inlineStr">
        <is>
          <t>GT</t>
        </is>
      </c>
      <c r="H49" s="130" t="inlineStr">
        <is>
          <t>DFO</t>
        </is>
      </c>
      <c r="I49" s="130" t="inlineStr">
        <is>
          <t>DFO</t>
        </is>
      </c>
      <c r="J49" s="131" t="n">
        <v>4618.484</v>
      </c>
      <c r="K49" s="129" t="n">
        <v>2020</v>
      </c>
      <c r="L49" s="120">
        <f>IF(VLOOKUP(H49,'Cross-Page Data'!$D$4:$F$48,3,FALSE)="natural gas",VLOOKUP(G49,'Cross-Page Data'!$I$4:$J$19,2,FALSE),IF(VLOOKUP(H49,'Cross-Page Data'!$D$4:$F$48,3,FALSE)="solar",IF(G49="PV","solar PV","solar thermal"),IF(VLOOKUP(H49,'Cross-Page Data'!$D$4:$F$48,3,FALSE)="wind",VLOOKUP(G49,'Cross-Page Data'!$I$4:$J$19,2,FALSE),IF(VLOOKUP(H49,'Cross-Page Data'!$D$4:$F$48,3,FALSE)="hydro",VLOOKUP(G49,'Cross-Page Data'!$I$4:$J$19,2,FALSE),VLOOKUP(H49,'Cross-Page Data'!$D$4:$F$48,3,FALSE)))))</f>
        <v/>
      </c>
      <c r="M49" s="120">
        <f>IF(AND($P$2=FALSE,OR(F49="Commercial NAICS Cogen",F49="Industrial NAICS Cogen",F49="NAICS-22 Cogen")),FALSE,IF(AND($P$3=FALSE,OR(F49="Commercial NAICS Cogen",F49="Commercial NAICS Non-Cogen",F49="Industrial NAICS Cogen", F49="industrial NAICS non-Cogen")),FALSE, TRUE))</f>
        <v/>
      </c>
    </row>
    <row r="50">
      <c r="A50" s="129" t="n">
        <v>120</v>
      </c>
      <c r="B50" s="130" t="inlineStr">
        <is>
          <t>Yucca</t>
        </is>
      </c>
      <c r="C50" s="130" t="inlineStr">
        <is>
          <t>Arizona Public Service Co</t>
        </is>
      </c>
      <c r="D50" s="129" t="n">
        <v>803</v>
      </c>
      <c r="E50" s="130" t="inlineStr">
        <is>
          <t>AZ</t>
        </is>
      </c>
      <c r="F50" s="130" t="inlineStr">
        <is>
          <t>Electric Utility</t>
        </is>
      </c>
      <c r="G50" s="130" t="inlineStr">
        <is>
          <t>GT</t>
        </is>
      </c>
      <c r="H50" s="130" t="inlineStr">
        <is>
          <t>NG</t>
        </is>
      </c>
      <c r="I50" s="130" t="inlineStr">
        <is>
          <t>NG</t>
        </is>
      </c>
      <c r="J50" s="131" t="n">
        <v>165364.52</v>
      </c>
      <c r="K50" s="129" t="n">
        <v>2020</v>
      </c>
      <c r="L50" s="120">
        <f>IF(VLOOKUP(H50,'Cross-Page Data'!$D$4:$F$48,3,FALSE)="natural gas",VLOOKUP(G50,'Cross-Page Data'!$I$4:$J$19,2,FALSE),IF(VLOOKUP(H50,'Cross-Page Data'!$D$4:$F$48,3,FALSE)="solar",IF(G50="PV","solar PV","solar thermal"),IF(VLOOKUP(H50,'Cross-Page Data'!$D$4:$F$48,3,FALSE)="wind",VLOOKUP(G50,'Cross-Page Data'!$I$4:$J$19,2,FALSE),IF(VLOOKUP(H50,'Cross-Page Data'!$D$4:$F$48,3,FALSE)="hydro",VLOOKUP(G50,'Cross-Page Data'!$I$4:$J$19,2,FALSE),VLOOKUP(H50,'Cross-Page Data'!$D$4:$F$48,3,FALSE)))))</f>
        <v/>
      </c>
      <c r="M50" s="120">
        <f>IF(AND($P$2=FALSE,OR(F50="Commercial NAICS Cogen",F50="Industrial NAICS Cogen",F50="NAICS-22 Cogen")),FALSE,IF(AND($P$3=FALSE,OR(F50="Commercial NAICS Cogen",F50="Commercial NAICS Non-Cogen",F50="Industrial NAICS Cogen", F50="industrial NAICS non-Cogen")),FALSE, TRUE))</f>
        <v/>
      </c>
    </row>
    <row r="51">
      <c r="A51" s="129" t="n">
        <v>120</v>
      </c>
      <c r="B51" s="130" t="inlineStr">
        <is>
          <t>Yucca</t>
        </is>
      </c>
      <c r="C51" s="130" t="inlineStr">
        <is>
          <t>Arizona Public Service Co</t>
        </is>
      </c>
      <c r="D51" s="129" t="n">
        <v>803</v>
      </c>
      <c r="E51" s="130" t="inlineStr">
        <is>
          <t>AZ</t>
        </is>
      </c>
      <c r="F51" s="130" t="inlineStr">
        <is>
          <t>Electric Utility</t>
        </is>
      </c>
      <c r="G51" s="130" t="inlineStr">
        <is>
          <t>ST</t>
        </is>
      </c>
      <c r="H51" s="130" t="inlineStr">
        <is>
          <t>NG</t>
        </is>
      </c>
      <c r="I51" s="130" t="inlineStr">
        <is>
          <t>NG</t>
        </is>
      </c>
      <c r="J51" s="131" t="n">
        <v>246777</v>
      </c>
      <c r="K51" s="129" t="n">
        <v>2020</v>
      </c>
      <c r="L51" s="120">
        <f>IF(VLOOKUP(H51,'Cross-Page Data'!$D$4:$F$48,3,FALSE)="natural gas",VLOOKUP(G51,'Cross-Page Data'!$I$4:$J$19,2,FALSE),IF(VLOOKUP(H51,'Cross-Page Data'!$D$4:$F$48,3,FALSE)="solar",IF(G51="PV","solar PV","solar thermal"),IF(VLOOKUP(H51,'Cross-Page Data'!$D$4:$F$48,3,FALSE)="wind",VLOOKUP(G51,'Cross-Page Data'!$I$4:$J$19,2,FALSE),IF(VLOOKUP(H51,'Cross-Page Data'!$D$4:$F$48,3,FALSE)="hydro",VLOOKUP(G51,'Cross-Page Data'!$I$4:$J$19,2,FALSE),VLOOKUP(H51,'Cross-Page Data'!$D$4:$F$48,3,FALSE)))))</f>
        <v/>
      </c>
      <c r="M51" s="120">
        <f>IF(AND($P$2=FALSE,OR(F51="Commercial NAICS Cogen",F51="Industrial NAICS Cogen",F51="NAICS-22 Cogen")),FALSE,IF(AND($P$3=FALSE,OR(F51="Commercial NAICS Cogen",F51="Commercial NAICS Non-Cogen",F51="Industrial NAICS Cogen", F51="industrial NAICS non-Cogen")),FALSE, TRUE))</f>
        <v/>
      </c>
    </row>
    <row r="52">
      <c r="A52" s="129" t="n">
        <v>120</v>
      </c>
      <c r="B52" s="130" t="inlineStr">
        <is>
          <t>Yucca</t>
        </is>
      </c>
      <c r="C52" s="130" t="inlineStr">
        <is>
          <t>Arizona Public Service Co</t>
        </is>
      </c>
      <c r="D52" s="129" t="n">
        <v>803</v>
      </c>
      <c r="E52" s="130" t="inlineStr">
        <is>
          <t>AZ</t>
        </is>
      </c>
      <c r="F52" s="130" t="inlineStr">
        <is>
          <t>Electric Utility</t>
        </is>
      </c>
      <c r="G52" s="130" t="inlineStr">
        <is>
          <t>ST</t>
        </is>
      </c>
      <c r="H52" s="130" t="inlineStr">
        <is>
          <t>RFO</t>
        </is>
      </c>
      <c r="I52" s="130" t="inlineStr">
        <is>
          <t>RFO</t>
        </is>
      </c>
      <c r="J52" s="131" t="n">
        <v>0</v>
      </c>
      <c r="K52" s="129" t="n">
        <v>2020</v>
      </c>
      <c r="L52" s="120">
        <f>IF(VLOOKUP(H52,'Cross-Page Data'!$D$4:$F$48,3,FALSE)="natural gas",VLOOKUP(G52,'Cross-Page Data'!$I$4:$J$19,2,FALSE),IF(VLOOKUP(H52,'Cross-Page Data'!$D$4:$F$48,3,FALSE)="solar",IF(G52="PV","solar PV","solar thermal"),IF(VLOOKUP(H52,'Cross-Page Data'!$D$4:$F$48,3,FALSE)="wind",VLOOKUP(G52,'Cross-Page Data'!$I$4:$J$19,2,FALSE),IF(VLOOKUP(H52,'Cross-Page Data'!$D$4:$F$48,3,FALSE)="hydro",VLOOKUP(G52,'Cross-Page Data'!$I$4:$J$19,2,FALSE),VLOOKUP(H52,'Cross-Page Data'!$D$4:$F$48,3,FALSE)))))</f>
        <v/>
      </c>
      <c r="M52" s="120">
        <f>IF(AND($P$2=FALSE,OR(F52="Commercial NAICS Cogen",F52="Industrial NAICS Cogen",F52="NAICS-22 Cogen")),FALSE,IF(AND($P$3=FALSE,OR(F52="Commercial NAICS Cogen",F52="Commercial NAICS Non-Cogen",F52="Industrial NAICS Cogen", F52="industrial NAICS non-Cogen")),FALSE, TRUE))</f>
        <v/>
      </c>
    </row>
    <row r="53">
      <c r="A53" s="129" t="n">
        <v>126</v>
      </c>
      <c r="B53" s="130" t="inlineStr">
        <is>
          <t>H Wilson Sundt Generating Station</t>
        </is>
      </c>
      <c r="C53" s="130" t="inlineStr">
        <is>
          <t>Tucson Electric Power Co</t>
        </is>
      </c>
      <c r="D53" s="129" t="n">
        <v>24211</v>
      </c>
      <c r="E53" s="130" t="inlineStr">
        <is>
          <t>AZ</t>
        </is>
      </c>
      <c r="F53" s="130" t="inlineStr">
        <is>
          <t>Electric Utility</t>
        </is>
      </c>
      <c r="G53" s="130" t="inlineStr">
        <is>
          <t>GT</t>
        </is>
      </c>
      <c r="H53" s="130" t="inlineStr">
        <is>
          <t>DFO</t>
        </is>
      </c>
      <c r="I53" s="130" t="inlineStr">
        <is>
          <t>DFO</t>
        </is>
      </c>
      <c r="J53" s="131" t="n">
        <v>0</v>
      </c>
      <c r="K53" s="129" t="n">
        <v>2020</v>
      </c>
      <c r="L53" s="120">
        <f>IF(VLOOKUP(H53,'Cross-Page Data'!$D$4:$F$48,3,FALSE)="natural gas",VLOOKUP(G53,'Cross-Page Data'!$I$4:$J$19,2,FALSE),IF(VLOOKUP(H53,'Cross-Page Data'!$D$4:$F$48,3,FALSE)="solar",IF(G53="PV","solar PV","solar thermal"),IF(VLOOKUP(H53,'Cross-Page Data'!$D$4:$F$48,3,FALSE)="wind",VLOOKUP(G53,'Cross-Page Data'!$I$4:$J$19,2,FALSE),IF(VLOOKUP(H53,'Cross-Page Data'!$D$4:$F$48,3,FALSE)="hydro",VLOOKUP(G53,'Cross-Page Data'!$I$4:$J$19,2,FALSE),VLOOKUP(H53,'Cross-Page Data'!$D$4:$F$48,3,FALSE)))))</f>
        <v/>
      </c>
      <c r="M53" s="120">
        <f>IF(AND($P$2=FALSE,OR(F53="Commercial NAICS Cogen",F53="Industrial NAICS Cogen",F53="NAICS-22 Cogen")),FALSE,IF(AND($P$3=FALSE,OR(F53="Commercial NAICS Cogen",F53="Commercial NAICS Non-Cogen",F53="Industrial NAICS Cogen", F53="industrial NAICS non-Cogen")),FALSE, TRUE))</f>
        <v/>
      </c>
    </row>
    <row r="54">
      <c r="A54" s="129" t="n">
        <v>126</v>
      </c>
      <c r="B54" s="130" t="inlineStr">
        <is>
          <t>H Wilson Sundt Generating Station</t>
        </is>
      </c>
      <c r="C54" s="130" t="inlineStr">
        <is>
          <t>Tucson Electric Power Co</t>
        </is>
      </c>
      <c r="D54" s="129" t="n">
        <v>24211</v>
      </c>
      <c r="E54" s="130" t="inlineStr">
        <is>
          <t>AZ</t>
        </is>
      </c>
      <c r="F54" s="130" t="inlineStr">
        <is>
          <t>Electric Utility</t>
        </is>
      </c>
      <c r="G54" s="130" t="inlineStr">
        <is>
          <t>GT</t>
        </is>
      </c>
      <c r="H54" s="130" t="inlineStr">
        <is>
          <t>NG</t>
        </is>
      </c>
      <c r="I54" s="130" t="inlineStr">
        <is>
          <t>NG</t>
        </is>
      </c>
      <c r="J54" s="131" t="n">
        <v>11542</v>
      </c>
      <c r="K54" s="129" t="n">
        <v>2020</v>
      </c>
      <c r="L54" s="120">
        <f>IF(VLOOKUP(H54,'Cross-Page Data'!$D$4:$F$48,3,FALSE)="natural gas",VLOOKUP(G54,'Cross-Page Data'!$I$4:$J$19,2,FALSE),IF(VLOOKUP(H54,'Cross-Page Data'!$D$4:$F$48,3,FALSE)="solar",IF(G54="PV","solar PV","solar thermal"),IF(VLOOKUP(H54,'Cross-Page Data'!$D$4:$F$48,3,FALSE)="wind",VLOOKUP(G54,'Cross-Page Data'!$I$4:$J$19,2,FALSE),IF(VLOOKUP(H54,'Cross-Page Data'!$D$4:$F$48,3,FALSE)="hydro",VLOOKUP(G54,'Cross-Page Data'!$I$4:$J$19,2,FALSE),VLOOKUP(H54,'Cross-Page Data'!$D$4:$F$48,3,FALSE)))))</f>
        <v/>
      </c>
      <c r="M54" s="120">
        <f>IF(AND($P$2=FALSE,OR(F54="Commercial NAICS Cogen",F54="Industrial NAICS Cogen",F54="NAICS-22 Cogen")),FALSE,IF(AND($P$3=FALSE,OR(F54="Commercial NAICS Cogen",F54="Commercial NAICS Non-Cogen",F54="Industrial NAICS Cogen", F54="industrial NAICS non-Cogen")),FALSE, TRUE))</f>
        <v/>
      </c>
    </row>
    <row r="55">
      <c r="A55" s="129" t="n">
        <v>126</v>
      </c>
      <c r="B55" s="130" t="inlineStr">
        <is>
          <t>H Wilson Sundt Generating Station</t>
        </is>
      </c>
      <c r="C55" s="130" t="inlineStr">
        <is>
          <t>Tucson Electric Power Co</t>
        </is>
      </c>
      <c r="D55" s="129" t="n">
        <v>24211</v>
      </c>
      <c r="E55" s="130" t="inlineStr">
        <is>
          <t>AZ</t>
        </is>
      </c>
      <c r="F55" s="130" t="inlineStr">
        <is>
          <t>Electric Utility</t>
        </is>
      </c>
      <c r="G55" s="130" t="inlineStr">
        <is>
          <t>IC</t>
        </is>
      </c>
      <c r="H55" s="130" t="inlineStr">
        <is>
          <t>NG</t>
        </is>
      </c>
      <c r="I55" s="130" t="inlineStr">
        <is>
          <t>NG</t>
        </is>
      </c>
      <c r="J55" s="131" t="n">
        <v>496476.76</v>
      </c>
      <c r="K55" s="129" t="n">
        <v>2020</v>
      </c>
      <c r="L55" s="120">
        <f>IF(VLOOKUP(H55,'Cross-Page Data'!$D$4:$F$48,3,FALSE)="natural gas",VLOOKUP(G55,'Cross-Page Data'!$I$4:$J$19,2,FALSE),IF(VLOOKUP(H55,'Cross-Page Data'!$D$4:$F$48,3,FALSE)="solar",IF(G55="PV","solar PV","solar thermal"),IF(VLOOKUP(H55,'Cross-Page Data'!$D$4:$F$48,3,FALSE)="wind",VLOOKUP(G55,'Cross-Page Data'!$I$4:$J$19,2,FALSE),IF(VLOOKUP(H55,'Cross-Page Data'!$D$4:$F$48,3,FALSE)="hydro",VLOOKUP(G55,'Cross-Page Data'!$I$4:$J$19,2,FALSE),VLOOKUP(H55,'Cross-Page Data'!$D$4:$F$48,3,FALSE)))))</f>
        <v/>
      </c>
      <c r="M55" s="120">
        <f>IF(AND($P$2=FALSE,OR(F55="Commercial NAICS Cogen",F55="Industrial NAICS Cogen",F55="NAICS-22 Cogen")),FALSE,IF(AND($P$3=FALSE,OR(F55="Commercial NAICS Cogen",F55="Commercial NAICS Non-Cogen",F55="Industrial NAICS Cogen", F55="industrial NAICS non-Cogen")),FALSE, TRUE))</f>
        <v/>
      </c>
    </row>
    <row r="56">
      <c r="A56" s="129" t="n">
        <v>126</v>
      </c>
      <c r="B56" s="130" t="inlineStr">
        <is>
          <t>H Wilson Sundt Generating Station</t>
        </is>
      </c>
      <c r="C56" s="130" t="inlineStr">
        <is>
          <t>Tucson Electric Power Co</t>
        </is>
      </c>
      <c r="D56" s="129" t="n">
        <v>24211</v>
      </c>
      <c r="E56" s="130" t="inlineStr">
        <is>
          <t>AZ</t>
        </is>
      </c>
      <c r="F56" s="130" t="inlineStr">
        <is>
          <t>Electric Utility</t>
        </is>
      </c>
      <c r="G56" s="130" t="inlineStr">
        <is>
          <t>ST</t>
        </is>
      </c>
      <c r="H56" s="130" t="inlineStr">
        <is>
          <t>BIT</t>
        </is>
      </c>
      <c r="I56" s="130" t="inlineStr">
        <is>
          <t>COL</t>
        </is>
      </c>
      <c r="J56" s="131" t="n">
        <v>0</v>
      </c>
      <c r="K56" s="129" t="n">
        <v>2020</v>
      </c>
      <c r="L56" s="120">
        <f>IF(VLOOKUP(H56,'Cross-Page Data'!$D$4:$F$48,3,FALSE)="natural gas",VLOOKUP(G56,'Cross-Page Data'!$I$4:$J$19,2,FALSE),IF(VLOOKUP(H56,'Cross-Page Data'!$D$4:$F$48,3,FALSE)="solar",IF(G56="PV","solar PV","solar thermal"),IF(VLOOKUP(H56,'Cross-Page Data'!$D$4:$F$48,3,FALSE)="wind",VLOOKUP(G56,'Cross-Page Data'!$I$4:$J$19,2,FALSE),IF(VLOOKUP(H56,'Cross-Page Data'!$D$4:$F$48,3,FALSE)="hydro",VLOOKUP(G56,'Cross-Page Data'!$I$4:$J$19,2,FALSE),VLOOKUP(H56,'Cross-Page Data'!$D$4:$F$48,3,FALSE)))))</f>
        <v/>
      </c>
      <c r="M56" s="120">
        <f>IF(AND($P$2=FALSE,OR(F56="Commercial NAICS Cogen",F56="Industrial NAICS Cogen",F56="NAICS-22 Cogen")),FALSE,IF(AND($P$3=FALSE,OR(F56="Commercial NAICS Cogen",F56="Commercial NAICS Non-Cogen",F56="Industrial NAICS Cogen", F56="industrial NAICS non-Cogen")),FALSE, TRUE))</f>
        <v/>
      </c>
    </row>
    <row r="57">
      <c r="A57" s="129" t="n">
        <v>126</v>
      </c>
      <c r="B57" s="130" t="inlineStr">
        <is>
          <t>H Wilson Sundt Generating Station</t>
        </is>
      </c>
      <c r="C57" s="130" t="inlineStr">
        <is>
          <t>Tucson Electric Power Co</t>
        </is>
      </c>
      <c r="D57" s="129" t="n">
        <v>24211</v>
      </c>
      <c r="E57" s="130" t="inlineStr">
        <is>
          <t>AZ</t>
        </is>
      </c>
      <c r="F57" s="130" t="inlineStr">
        <is>
          <t>Electric Utility</t>
        </is>
      </c>
      <c r="G57" s="130" t="inlineStr">
        <is>
          <t>ST</t>
        </is>
      </c>
      <c r="H57" s="130" t="inlineStr">
        <is>
          <t>LFG</t>
        </is>
      </c>
      <c r="I57" s="130" t="inlineStr">
        <is>
          <t>MLG</t>
        </is>
      </c>
      <c r="J57" s="131" t="n">
        <v>0</v>
      </c>
      <c r="K57" s="129" t="n">
        <v>2020</v>
      </c>
      <c r="L57" s="120">
        <f>IF(VLOOKUP(H57,'Cross-Page Data'!$D$4:$F$48,3,FALSE)="natural gas",VLOOKUP(G57,'Cross-Page Data'!$I$4:$J$19,2,FALSE),IF(VLOOKUP(H57,'Cross-Page Data'!$D$4:$F$48,3,FALSE)="solar",IF(G57="PV","solar PV","solar thermal"),IF(VLOOKUP(H57,'Cross-Page Data'!$D$4:$F$48,3,FALSE)="wind",VLOOKUP(G57,'Cross-Page Data'!$I$4:$J$19,2,FALSE),IF(VLOOKUP(H57,'Cross-Page Data'!$D$4:$F$48,3,FALSE)="hydro",VLOOKUP(G57,'Cross-Page Data'!$I$4:$J$19,2,FALSE),VLOOKUP(H57,'Cross-Page Data'!$D$4:$F$48,3,FALSE)))))</f>
        <v/>
      </c>
      <c r="M57" s="120">
        <f>IF(AND($P$2=FALSE,OR(F57="Commercial NAICS Cogen",F57="Industrial NAICS Cogen",F57="NAICS-22 Cogen")),FALSE,IF(AND($P$3=FALSE,OR(F57="Commercial NAICS Cogen",F57="Commercial NAICS Non-Cogen",F57="Industrial NAICS Cogen", F57="industrial NAICS non-Cogen")),FALSE, TRUE))</f>
        <v/>
      </c>
    </row>
    <row r="58">
      <c r="A58" s="129" t="n">
        <v>126</v>
      </c>
      <c r="B58" s="130" t="inlineStr">
        <is>
          <t>H Wilson Sundt Generating Station</t>
        </is>
      </c>
      <c r="C58" s="130" t="inlineStr">
        <is>
          <t>Tucson Electric Power Co</t>
        </is>
      </c>
      <c r="D58" s="129" t="n">
        <v>24211</v>
      </c>
      <c r="E58" s="130" t="inlineStr">
        <is>
          <t>AZ</t>
        </is>
      </c>
      <c r="F58" s="130" t="inlineStr">
        <is>
          <t>Electric Utility</t>
        </is>
      </c>
      <c r="G58" s="130" t="inlineStr">
        <is>
          <t>ST</t>
        </is>
      </c>
      <c r="H58" s="130" t="inlineStr">
        <is>
          <t>NG</t>
        </is>
      </c>
      <c r="I58" s="130" t="inlineStr">
        <is>
          <t>NG</t>
        </is>
      </c>
      <c r="J58" s="131" t="n">
        <v>955452</v>
      </c>
      <c r="K58" s="129" t="n">
        <v>2020</v>
      </c>
      <c r="L58" s="120">
        <f>IF(VLOOKUP(H58,'Cross-Page Data'!$D$4:$F$48,3,FALSE)="natural gas",VLOOKUP(G58,'Cross-Page Data'!$I$4:$J$19,2,FALSE),IF(VLOOKUP(H58,'Cross-Page Data'!$D$4:$F$48,3,FALSE)="solar",IF(G58="PV","solar PV","solar thermal"),IF(VLOOKUP(H58,'Cross-Page Data'!$D$4:$F$48,3,FALSE)="wind",VLOOKUP(G58,'Cross-Page Data'!$I$4:$J$19,2,FALSE),IF(VLOOKUP(H58,'Cross-Page Data'!$D$4:$F$48,3,FALSE)="hydro",VLOOKUP(G58,'Cross-Page Data'!$I$4:$J$19,2,FALSE),VLOOKUP(H58,'Cross-Page Data'!$D$4:$F$48,3,FALSE)))))</f>
        <v/>
      </c>
      <c r="M58" s="120">
        <f>IF(AND($P$2=FALSE,OR(F58="Commercial NAICS Cogen",F58="Industrial NAICS Cogen",F58="NAICS-22 Cogen")),FALSE,IF(AND($P$3=FALSE,OR(F58="Commercial NAICS Cogen",F58="Commercial NAICS Non-Cogen",F58="Industrial NAICS Cogen", F58="industrial NAICS non-Cogen")),FALSE, TRUE))</f>
        <v/>
      </c>
    </row>
    <row r="59">
      <c r="A59" s="129" t="n">
        <v>126</v>
      </c>
      <c r="B59" s="130" t="inlineStr">
        <is>
          <t>H Wilson Sundt Generating Station</t>
        </is>
      </c>
      <c r="C59" s="130" t="inlineStr">
        <is>
          <t>Tucson Electric Power Co</t>
        </is>
      </c>
      <c r="D59" s="129" t="n">
        <v>24211</v>
      </c>
      <c r="E59" s="130" t="inlineStr">
        <is>
          <t>AZ</t>
        </is>
      </c>
      <c r="F59" s="130" t="inlineStr">
        <is>
          <t>Electric Utility</t>
        </is>
      </c>
      <c r="G59" s="130" t="inlineStr">
        <is>
          <t>ST</t>
        </is>
      </c>
      <c r="H59" s="130" t="inlineStr">
        <is>
          <t>RFO</t>
        </is>
      </c>
      <c r="I59" s="130" t="inlineStr">
        <is>
          <t>RFO</t>
        </is>
      </c>
      <c r="J59" s="131" t="n">
        <v>0</v>
      </c>
      <c r="K59" s="129" t="n">
        <v>2020</v>
      </c>
      <c r="L59" s="120">
        <f>IF(VLOOKUP(H59,'Cross-Page Data'!$D$4:$F$48,3,FALSE)="natural gas",VLOOKUP(G59,'Cross-Page Data'!$I$4:$J$19,2,FALSE),IF(VLOOKUP(H59,'Cross-Page Data'!$D$4:$F$48,3,FALSE)="solar",IF(G59="PV","solar PV","solar thermal"),IF(VLOOKUP(H59,'Cross-Page Data'!$D$4:$F$48,3,FALSE)="wind",VLOOKUP(G59,'Cross-Page Data'!$I$4:$J$19,2,FALSE),IF(VLOOKUP(H59,'Cross-Page Data'!$D$4:$F$48,3,FALSE)="hydro",VLOOKUP(G59,'Cross-Page Data'!$I$4:$J$19,2,FALSE),VLOOKUP(H59,'Cross-Page Data'!$D$4:$F$48,3,FALSE)))))</f>
        <v/>
      </c>
      <c r="M59" s="120">
        <f>IF(AND($P$2=FALSE,OR(F59="Commercial NAICS Cogen",F59="Industrial NAICS Cogen",F59="NAICS-22 Cogen")),FALSE,IF(AND($P$3=FALSE,OR(F59="Commercial NAICS Cogen",F59="Commercial NAICS Non-Cogen",F59="Industrial NAICS Cogen", F59="industrial NAICS non-Cogen")),FALSE, TRUE))</f>
        <v/>
      </c>
    </row>
    <row r="60">
      <c r="A60" s="129" t="n">
        <v>126</v>
      </c>
      <c r="B60" s="130" t="inlineStr">
        <is>
          <t>H Wilson Sundt Generating Station</t>
        </is>
      </c>
      <c r="C60" s="130" t="inlineStr">
        <is>
          <t>Tucson Electric Power Co</t>
        </is>
      </c>
      <c r="D60" s="129" t="n">
        <v>24211</v>
      </c>
      <c r="E60" s="130" t="inlineStr">
        <is>
          <t>AZ</t>
        </is>
      </c>
      <c r="F60" s="130" t="inlineStr">
        <is>
          <t>Electric Utility</t>
        </is>
      </c>
      <c r="G60" s="130" t="inlineStr">
        <is>
          <t>ST</t>
        </is>
      </c>
      <c r="H60" s="130" t="inlineStr">
        <is>
          <t>SUB</t>
        </is>
      </c>
      <c r="I60" s="130" t="inlineStr">
        <is>
          <t>COL</t>
        </is>
      </c>
      <c r="J60" s="131" t="n">
        <v>0</v>
      </c>
      <c r="K60" s="129" t="n">
        <v>2020</v>
      </c>
      <c r="L60" s="120">
        <f>IF(VLOOKUP(H60,'Cross-Page Data'!$D$4:$F$48,3,FALSE)="natural gas",VLOOKUP(G60,'Cross-Page Data'!$I$4:$J$19,2,FALSE),IF(VLOOKUP(H60,'Cross-Page Data'!$D$4:$F$48,3,FALSE)="solar",IF(G60="PV","solar PV","solar thermal"),IF(VLOOKUP(H60,'Cross-Page Data'!$D$4:$F$48,3,FALSE)="wind",VLOOKUP(G60,'Cross-Page Data'!$I$4:$J$19,2,FALSE),IF(VLOOKUP(H60,'Cross-Page Data'!$D$4:$F$48,3,FALSE)="hydro",VLOOKUP(G60,'Cross-Page Data'!$I$4:$J$19,2,FALSE),VLOOKUP(H60,'Cross-Page Data'!$D$4:$F$48,3,FALSE)))))</f>
        <v/>
      </c>
      <c r="M60" s="120">
        <f>IF(AND($P$2=FALSE,OR(F60="Commercial NAICS Cogen",F60="Industrial NAICS Cogen",F60="NAICS-22 Cogen")),FALSE,IF(AND($P$3=FALSE,OR(F60="Commercial NAICS Cogen",F60="Commercial NAICS Non-Cogen",F60="Industrial NAICS Cogen", F60="industrial NAICS non-Cogen")),FALSE, TRUE))</f>
        <v/>
      </c>
    </row>
    <row r="61">
      <c r="A61" s="129" t="n">
        <v>127</v>
      </c>
      <c r="B61" s="130" t="inlineStr">
        <is>
          <t>Oklaunion</t>
        </is>
      </c>
      <c r="C61" s="130" t="inlineStr">
        <is>
          <t>Oklaunion Power Station</t>
        </is>
      </c>
      <c r="D61" s="129" t="n">
        <v>63884</v>
      </c>
      <c r="E61" s="130" t="inlineStr">
        <is>
          <t>TX</t>
        </is>
      </c>
      <c r="F61" s="130" t="inlineStr">
        <is>
          <t>Electric Utility</t>
        </is>
      </c>
      <c r="G61" s="130" t="inlineStr">
        <is>
          <t>ST</t>
        </is>
      </c>
      <c r="H61" s="130" t="inlineStr">
        <is>
          <t>BIT</t>
        </is>
      </c>
      <c r="I61" s="130" t="inlineStr">
        <is>
          <t>COL</t>
        </is>
      </c>
      <c r="J61" s="131" t="n">
        <v>0</v>
      </c>
      <c r="K61" s="129" t="n">
        <v>2020</v>
      </c>
      <c r="L61" s="120">
        <f>IF(VLOOKUP(H61,'Cross-Page Data'!$D$4:$F$48,3,FALSE)="natural gas",VLOOKUP(G61,'Cross-Page Data'!$I$4:$J$19,2,FALSE),IF(VLOOKUP(H61,'Cross-Page Data'!$D$4:$F$48,3,FALSE)="solar",IF(G61="PV","solar PV","solar thermal"),IF(VLOOKUP(H61,'Cross-Page Data'!$D$4:$F$48,3,FALSE)="wind",VLOOKUP(G61,'Cross-Page Data'!$I$4:$J$19,2,FALSE),IF(VLOOKUP(H61,'Cross-Page Data'!$D$4:$F$48,3,FALSE)="hydro",VLOOKUP(G61,'Cross-Page Data'!$I$4:$J$19,2,FALSE),VLOOKUP(H61,'Cross-Page Data'!$D$4:$F$48,3,FALSE)))))</f>
        <v/>
      </c>
      <c r="M61" s="120">
        <f>IF(AND($P$2=FALSE,OR(F61="Commercial NAICS Cogen",F61="Industrial NAICS Cogen",F61="NAICS-22 Cogen")),FALSE,IF(AND($P$3=FALSE,OR(F61="Commercial NAICS Cogen",F61="Commercial NAICS Non-Cogen",F61="Industrial NAICS Cogen", F61="industrial NAICS non-Cogen")),FALSE, TRUE))</f>
        <v/>
      </c>
    </row>
    <row r="62">
      <c r="A62" s="129" t="n">
        <v>127</v>
      </c>
      <c r="B62" s="130" t="inlineStr">
        <is>
          <t>Oklaunion</t>
        </is>
      </c>
      <c r="C62" s="130" t="inlineStr">
        <is>
          <t>Oklaunion Power Station</t>
        </is>
      </c>
      <c r="D62" s="129" t="n">
        <v>63884</v>
      </c>
      <c r="E62" s="130" t="inlineStr">
        <is>
          <t>TX</t>
        </is>
      </c>
      <c r="F62" s="130" t="inlineStr">
        <is>
          <t>Electric Utility</t>
        </is>
      </c>
      <c r="G62" s="130" t="inlineStr">
        <is>
          <t>ST</t>
        </is>
      </c>
      <c r="H62" s="130" t="inlineStr">
        <is>
          <t>DFO</t>
        </is>
      </c>
      <c r="I62" s="130" t="inlineStr">
        <is>
          <t>DFO</t>
        </is>
      </c>
      <c r="J62" s="131" t="n">
        <v>2969.097</v>
      </c>
      <c r="K62" s="129" t="n">
        <v>2020</v>
      </c>
      <c r="L62" s="120">
        <f>IF(VLOOKUP(H62,'Cross-Page Data'!$D$4:$F$48,3,FALSE)="natural gas",VLOOKUP(G62,'Cross-Page Data'!$I$4:$J$19,2,FALSE),IF(VLOOKUP(H62,'Cross-Page Data'!$D$4:$F$48,3,FALSE)="solar",IF(G62="PV","solar PV","solar thermal"),IF(VLOOKUP(H62,'Cross-Page Data'!$D$4:$F$48,3,FALSE)="wind",VLOOKUP(G62,'Cross-Page Data'!$I$4:$J$19,2,FALSE),IF(VLOOKUP(H62,'Cross-Page Data'!$D$4:$F$48,3,FALSE)="hydro",VLOOKUP(G62,'Cross-Page Data'!$I$4:$J$19,2,FALSE),VLOOKUP(H62,'Cross-Page Data'!$D$4:$F$48,3,FALSE)))))</f>
        <v/>
      </c>
      <c r="M62" s="120">
        <f>IF(AND($P$2=FALSE,OR(F62="Commercial NAICS Cogen",F62="Industrial NAICS Cogen",F62="NAICS-22 Cogen")),FALSE,IF(AND($P$3=FALSE,OR(F62="Commercial NAICS Cogen",F62="Commercial NAICS Non-Cogen",F62="Industrial NAICS Cogen", F62="industrial NAICS non-Cogen")),FALSE, TRUE))</f>
        <v/>
      </c>
    </row>
    <row r="63">
      <c r="A63" s="129" t="n">
        <v>127</v>
      </c>
      <c r="B63" s="130" t="inlineStr">
        <is>
          <t>Oklaunion</t>
        </is>
      </c>
      <c r="C63" s="130" t="inlineStr">
        <is>
          <t>Oklaunion Power Station</t>
        </is>
      </c>
      <c r="D63" s="129" t="n">
        <v>63884</v>
      </c>
      <c r="E63" s="130" t="inlineStr">
        <is>
          <t>TX</t>
        </is>
      </c>
      <c r="F63" s="130" t="inlineStr">
        <is>
          <t>Electric Utility</t>
        </is>
      </c>
      <c r="G63" s="130" t="inlineStr">
        <is>
          <t>ST</t>
        </is>
      </c>
      <c r="H63" s="130" t="inlineStr">
        <is>
          <t>SUB</t>
        </is>
      </c>
      <c r="I63" s="130" t="inlineStr">
        <is>
          <t>COL</t>
        </is>
      </c>
      <c r="J63" s="131" t="n">
        <v>1100657.9</v>
      </c>
      <c r="K63" s="129" t="n">
        <v>2020</v>
      </c>
      <c r="L63" s="120">
        <f>IF(VLOOKUP(H63,'Cross-Page Data'!$D$4:$F$48,3,FALSE)="natural gas",VLOOKUP(G63,'Cross-Page Data'!$I$4:$J$19,2,FALSE),IF(VLOOKUP(H63,'Cross-Page Data'!$D$4:$F$48,3,FALSE)="solar",IF(G63="PV","solar PV","solar thermal"),IF(VLOOKUP(H63,'Cross-Page Data'!$D$4:$F$48,3,FALSE)="wind",VLOOKUP(G63,'Cross-Page Data'!$I$4:$J$19,2,FALSE),IF(VLOOKUP(H63,'Cross-Page Data'!$D$4:$F$48,3,FALSE)="hydro",VLOOKUP(G63,'Cross-Page Data'!$I$4:$J$19,2,FALSE),VLOOKUP(H63,'Cross-Page Data'!$D$4:$F$48,3,FALSE)))))</f>
        <v/>
      </c>
      <c r="M63" s="120">
        <f>IF(AND($P$2=FALSE,OR(F63="Commercial NAICS Cogen",F63="Industrial NAICS Cogen",F63="NAICS-22 Cogen")),FALSE,IF(AND($P$3=FALSE,OR(F63="Commercial NAICS Cogen",F63="Commercial NAICS Non-Cogen",F63="Industrial NAICS Cogen", F63="industrial NAICS non-Cogen")),FALSE, TRUE))</f>
        <v/>
      </c>
    </row>
    <row r="64">
      <c r="A64" s="129" t="n">
        <v>130</v>
      </c>
      <c r="B64" s="130" t="inlineStr">
        <is>
          <t>Cross</t>
        </is>
      </c>
      <c r="C64" s="130" t="inlineStr">
        <is>
          <t>South Carolina Public Service Authority</t>
        </is>
      </c>
      <c r="D64" s="129" t="n">
        <v>17543</v>
      </c>
      <c r="E64" s="130" t="inlineStr">
        <is>
          <t>SC</t>
        </is>
      </c>
      <c r="F64" s="130" t="inlineStr">
        <is>
          <t>Electric Utility</t>
        </is>
      </c>
      <c r="G64" s="130" t="inlineStr">
        <is>
          <t>ST</t>
        </is>
      </c>
      <c r="H64" s="130" t="inlineStr">
        <is>
          <t>BIT</t>
        </is>
      </c>
      <c r="I64" s="130" t="inlineStr">
        <is>
          <t>COL</t>
        </is>
      </c>
      <c r="J64" s="131" t="n">
        <v>0</v>
      </c>
      <c r="K64" s="129" t="n">
        <v>2020</v>
      </c>
      <c r="L64" s="120">
        <f>IF(VLOOKUP(H64,'Cross-Page Data'!$D$4:$F$48,3,FALSE)="natural gas",VLOOKUP(G64,'Cross-Page Data'!$I$4:$J$19,2,FALSE),IF(VLOOKUP(H64,'Cross-Page Data'!$D$4:$F$48,3,FALSE)="solar",IF(G64="PV","solar PV","solar thermal"),IF(VLOOKUP(H64,'Cross-Page Data'!$D$4:$F$48,3,FALSE)="wind",VLOOKUP(G64,'Cross-Page Data'!$I$4:$J$19,2,FALSE),IF(VLOOKUP(H64,'Cross-Page Data'!$D$4:$F$48,3,FALSE)="hydro",VLOOKUP(G64,'Cross-Page Data'!$I$4:$J$19,2,FALSE),VLOOKUP(H64,'Cross-Page Data'!$D$4:$F$48,3,FALSE)))))</f>
        <v/>
      </c>
      <c r="M64" s="120">
        <f>IF(AND($P$2=FALSE,OR(F64="Commercial NAICS Cogen",F64="Industrial NAICS Cogen",F64="NAICS-22 Cogen")),FALSE,IF(AND($P$3=FALSE,OR(F64="Commercial NAICS Cogen",F64="Commercial NAICS Non-Cogen",F64="Industrial NAICS Cogen", F64="industrial NAICS non-Cogen")),FALSE, TRUE))</f>
        <v/>
      </c>
    </row>
    <row r="65">
      <c r="A65" s="129" t="n">
        <v>130</v>
      </c>
      <c r="B65" s="130" t="inlineStr">
        <is>
          <t>Cross</t>
        </is>
      </c>
      <c r="C65" s="130" t="inlineStr">
        <is>
          <t>South Carolina Public Service Authority</t>
        </is>
      </c>
      <c r="D65" s="129" t="n">
        <v>17543</v>
      </c>
      <c r="E65" s="130" t="inlineStr">
        <is>
          <t>SC</t>
        </is>
      </c>
      <c r="F65" s="130" t="inlineStr">
        <is>
          <t>Electric Utility</t>
        </is>
      </c>
      <c r="G65" s="130" t="inlineStr">
        <is>
          <t>ST</t>
        </is>
      </c>
      <c r="H65" s="130" t="inlineStr">
        <is>
          <t>DFO</t>
        </is>
      </c>
      <c r="I65" s="130" t="inlineStr">
        <is>
          <t>DFO</t>
        </is>
      </c>
      <c r="J65" s="131" t="n">
        <v>15541.944</v>
      </c>
      <c r="K65" s="129" t="n">
        <v>2020</v>
      </c>
      <c r="L65" s="120">
        <f>IF(VLOOKUP(H65,'Cross-Page Data'!$D$4:$F$48,3,FALSE)="natural gas",VLOOKUP(G65,'Cross-Page Data'!$I$4:$J$19,2,FALSE),IF(VLOOKUP(H65,'Cross-Page Data'!$D$4:$F$48,3,FALSE)="solar",IF(G65="PV","solar PV","solar thermal"),IF(VLOOKUP(H65,'Cross-Page Data'!$D$4:$F$48,3,FALSE)="wind",VLOOKUP(G65,'Cross-Page Data'!$I$4:$J$19,2,FALSE),IF(VLOOKUP(H65,'Cross-Page Data'!$D$4:$F$48,3,FALSE)="hydro",VLOOKUP(G65,'Cross-Page Data'!$I$4:$J$19,2,FALSE),VLOOKUP(H65,'Cross-Page Data'!$D$4:$F$48,3,FALSE)))))</f>
        <v/>
      </c>
      <c r="M65" s="120">
        <f>IF(AND($P$2=FALSE,OR(F65="Commercial NAICS Cogen",F65="Industrial NAICS Cogen",F65="NAICS-22 Cogen")),FALSE,IF(AND($P$3=FALSE,OR(F65="Commercial NAICS Cogen",F65="Commercial NAICS Non-Cogen",F65="Industrial NAICS Cogen", F65="industrial NAICS non-Cogen")),FALSE, TRUE))</f>
        <v/>
      </c>
    </row>
    <row r="66">
      <c r="A66" s="129" t="n">
        <v>130</v>
      </c>
      <c r="B66" s="130" t="inlineStr">
        <is>
          <t>Cross</t>
        </is>
      </c>
      <c r="C66" s="130" t="inlineStr">
        <is>
          <t>South Carolina Public Service Authority</t>
        </is>
      </c>
      <c r="D66" s="129" t="n">
        <v>17543</v>
      </c>
      <c r="E66" s="130" t="inlineStr">
        <is>
          <t>SC</t>
        </is>
      </c>
      <c r="F66" s="130" t="inlineStr">
        <is>
          <t>Electric Utility</t>
        </is>
      </c>
      <c r="G66" s="130" t="inlineStr">
        <is>
          <t>ST</t>
        </is>
      </c>
      <c r="H66" s="130" t="inlineStr">
        <is>
          <t>PC</t>
        </is>
      </c>
      <c r="I66" s="130" t="inlineStr">
        <is>
          <t>PC</t>
        </is>
      </c>
      <c r="J66" s="131" t="n">
        <v>0</v>
      </c>
      <c r="K66" s="129" t="n">
        <v>2020</v>
      </c>
      <c r="L66" s="120">
        <f>IF(VLOOKUP(H66,'Cross-Page Data'!$D$4:$F$48,3,FALSE)="natural gas",VLOOKUP(G66,'Cross-Page Data'!$I$4:$J$19,2,FALSE),IF(VLOOKUP(H66,'Cross-Page Data'!$D$4:$F$48,3,FALSE)="solar",IF(G66="PV","solar PV","solar thermal"),IF(VLOOKUP(H66,'Cross-Page Data'!$D$4:$F$48,3,FALSE)="wind",VLOOKUP(G66,'Cross-Page Data'!$I$4:$J$19,2,FALSE),IF(VLOOKUP(H66,'Cross-Page Data'!$D$4:$F$48,3,FALSE)="hydro",VLOOKUP(G66,'Cross-Page Data'!$I$4:$J$19,2,FALSE),VLOOKUP(H66,'Cross-Page Data'!$D$4:$F$48,3,FALSE)))))</f>
        <v/>
      </c>
      <c r="M66" s="120">
        <f>IF(AND($P$2=FALSE,OR(F66="Commercial NAICS Cogen",F66="Industrial NAICS Cogen",F66="NAICS-22 Cogen")),FALSE,IF(AND($P$3=FALSE,OR(F66="Commercial NAICS Cogen",F66="Commercial NAICS Non-Cogen",F66="Industrial NAICS Cogen", F66="industrial NAICS non-Cogen")),FALSE, TRUE))</f>
        <v/>
      </c>
    </row>
    <row r="67">
      <c r="A67" s="129" t="n">
        <v>130</v>
      </c>
      <c r="B67" s="130" t="inlineStr">
        <is>
          <t>Cross</t>
        </is>
      </c>
      <c r="C67" s="130" t="inlineStr">
        <is>
          <t>South Carolina Public Service Authority</t>
        </is>
      </c>
      <c r="D67" s="129" t="n">
        <v>17543</v>
      </c>
      <c r="E67" s="130" t="inlineStr">
        <is>
          <t>SC</t>
        </is>
      </c>
      <c r="F67" s="130" t="inlineStr">
        <is>
          <t>Electric Utility</t>
        </is>
      </c>
      <c r="G67" s="130" t="inlineStr">
        <is>
          <t>ST</t>
        </is>
      </c>
      <c r="H67" s="130" t="inlineStr">
        <is>
          <t>RC</t>
        </is>
      </c>
      <c r="I67" s="130" t="inlineStr">
        <is>
          <t>COL</t>
        </is>
      </c>
      <c r="J67" s="131" t="n">
        <v>6210633.1</v>
      </c>
      <c r="K67" s="129" t="n">
        <v>2020</v>
      </c>
      <c r="L67" s="120">
        <f>IF(VLOOKUP(H67,'Cross-Page Data'!$D$4:$F$48,3,FALSE)="natural gas",VLOOKUP(G67,'Cross-Page Data'!$I$4:$J$19,2,FALSE),IF(VLOOKUP(H67,'Cross-Page Data'!$D$4:$F$48,3,FALSE)="solar",IF(G67="PV","solar PV","solar thermal"),IF(VLOOKUP(H67,'Cross-Page Data'!$D$4:$F$48,3,FALSE)="wind",VLOOKUP(G67,'Cross-Page Data'!$I$4:$J$19,2,FALSE),IF(VLOOKUP(H67,'Cross-Page Data'!$D$4:$F$48,3,FALSE)="hydro",VLOOKUP(G67,'Cross-Page Data'!$I$4:$J$19,2,FALSE),VLOOKUP(H67,'Cross-Page Data'!$D$4:$F$48,3,FALSE)))))</f>
        <v/>
      </c>
      <c r="M67" s="120">
        <f>IF(AND($P$2=FALSE,OR(F67="Commercial NAICS Cogen",F67="Industrial NAICS Cogen",F67="NAICS-22 Cogen")),FALSE,IF(AND($P$3=FALSE,OR(F67="Commercial NAICS Cogen",F67="Commercial NAICS Non-Cogen",F67="Industrial NAICS Cogen", F67="industrial NAICS non-Cogen")),FALSE, TRUE))</f>
        <v/>
      </c>
    </row>
    <row r="68">
      <c r="A68" s="129" t="n">
        <v>136</v>
      </c>
      <c r="B68" s="130" t="inlineStr">
        <is>
          <t>Seminole (FL)</t>
        </is>
      </c>
      <c r="C68" s="130" t="inlineStr">
        <is>
          <t>Seminole Electric Cooperative Inc</t>
        </is>
      </c>
      <c r="D68" s="129" t="n">
        <v>21554</v>
      </c>
      <c r="E68" s="130" t="inlineStr">
        <is>
          <t>FL</t>
        </is>
      </c>
      <c r="F68" s="130" t="inlineStr">
        <is>
          <t>Electric Utility</t>
        </is>
      </c>
      <c r="G68" s="130" t="inlineStr">
        <is>
          <t>ST</t>
        </is>
      </c>
      <c r="H68" s="130" t="inlineStr">
        <is>
          <t>BIT</t>
        </is>
      </c>
      <c r="I68" s="130" t="inlineStr">
        <is>
          <t>COL</t>
        </is>
      </c>
      <c r="J68" s="131" t="n">
        <v>6627915.5</v>
      </c>
      <c r="K68" s="129" t="n">
        <v>2020</v>
      </c>
      <c r="L68" s="120">
        <f>IF(VLOOKUP(H68,'Cross-Page Data'!$D$4:$F$48,3,FALSE)="natural gas",VLOOKUP(G68,'Cross-Page Data'!$I$4:$J$19,2,FALSE),IF(VLOOKUP(H68,'Cross-Page Data'!$D$4:$F$48,3,FALSE)="solar",IF(G68="PV","solar PV","solar thermal"),IF(VLOOKUP(H68,'Cross-Page Data'!$D$4:$F$48,3,FALSE)="wind",VLOOKUP(G68,'Cross-Page Data'!$I$4:$J$19,2,FALSE),IF(VLOOKUP(H68,'Cross-Page Data'!$D$4:$F$48,3,FALSE)="hydro",VLOOKUP(G68,'Cross-Page Data'!$I$4:$J$19,2,FALSE),VLOOKUP(H68,'Cross-Page Data'!$D$4:$F$48,3,FALSE)))))</f>
        <v/>
      </c>
      <c r="M68" s="120">
        <f>IF(AND($P$2=FALSE,OR(F68="Commercial NAICS Cogen",F68="Industrial NAICS Cogen",F68="NAICS-22 Cogen")),FALSE,IF(AND($P$3=FALSE,OR(F68="Commercial NAICS Cogen",F68="Commercial NAICS Non-Cogen",F68="Industrial NAICS Cogen", F68="industrial NAICS non-Cogen")),FALSE, TRUE))</f>
        <v/>
      </c>
    </row>
    <row r="69">
      <c r="A69" s="129" t="n">
        <v>136</v>
      </c>
      <c r="B69" s="130" t="inlineStr">
        <is>
          <t>Seminole (FL)</t>
        </is>
      </c>
      <c r="C69" s="130" t="inlineStr">
        <is>
          <t>Seminole Electric Cooperative Inc</t>
        </is>
      </c>
      <c r="D69" s="129" t="n">
        <v>21554</v>
      </c>
      <c r="E69" s="130" t="inlineStr">
        <is>
          <t>FL</t>
        </is>
      </c>
      <c r="F69" s="130" t="inlineStr">
        <is>
          <t>Electric Utility</t>
        </is>
      </c>
      <c r="G69" s="130" t="inlineStr">
        <is>
          <t>ST</t>
        </is>
      </c>
      <c r="H69" s="130" t="inlineStr">
        <is>
          <t>DFO</t>
        </is>
      </c>
      <c r="I69" s="130" t="inlineStr">
        <is>
          <t>DFO</t>
        </is>
      </c>
      <c r="J69" s="131" t="n">
        <v>21383.523</v>
      </c>
      <c r="K69" s="129" t="n">
        <v>2020</v>
      </c>
      <c r="L69" s="120">
        <f>IF(VLOOKUP(H69,'Cross-Page Data'!$D$4:$F$48,3,FALSE)="natural gas",VLOOKUP(G69,'Cross-Page Data'!$I$4:$J$19,2,FALSE),IF(VLOOKUP(H69,'Cross-Page Data'!$D$4:$F$48,3,FALSE)="solar",IF(G69="PV","solar PV","solar thermal"),IF(VLOOKUP(H69,'Cross-Page Data'!$D$4:$F$48,3,FALSE)="wind",VLOOKUP(G69,'Cross-Page Data'!$I$4:$J$19,2,FALSE),IF(VLOOKUP(H69,'Cross-Page Data'!$D$4:$F$48,3,FALSE)="hydro",VLOOKUP(G69,'Cross-Page Data'!$I$4:$J$19,2,FALSE),VLOOKUP(H69,'Cross-Page Data'!$D$4:$F$48,3,FALSE)))))</f>
        <v/>
      </c>
      <c r="M69" s="120">
        <f>IF(AND($P$2=FALSE,OR(F69="Commercial NAICS Cogen",F69="Industrial NAICS Cogen",F69="NAICS-22 Cogen")),FALSE,IF(AND($P$3=FALSE,OR(F69="Commercial NAICS Cogen",F69="Commercial NAICS Non-Cogen",F69="Industrial NAICS Cogen", F69="industrial NAICS non-Cogen")),FALSE, TRUE))</f>
        <v/>
      </c>
    </row>
    <row r="70">
      <c r="A70" s="129" t="n">
        <v>141</v>
      </c>
      <c r="B70" s="130" t="inlineStr">
        <is>
          <t>Agua Fria</t>
        </is>
      </c>
      <c r="C70" s="130" t="inlineStr">
        <is>
          <t>Salt River Project</t>
        </is>
      </c>
      <c r="D70" s="129" t="n">
        <v>16572</v>
      </c>
      <c r="E70" s="130" t="inlineStr">
        <is>
          <t>AZ</t>
        </is>
      </c>
      <c r="F70" s="130" t="inlineStr">
        <is>
          <t>Electric Utility</t>
        </is>
      </c>
      <c r="G70" s="130" t="inlineStr">
        <is>
          <t>GT</t>
        </is>
      </c>
      <c r="H70" s="130" t="inlineStr">
        <is>
          <t>DFO</t>
        </is>
      </c>
      <c r="I70" s="130" t="inlineStr">
        <is>
          <t>DFO</t>
        </is>
      </c>
      <c r="J70" s="131" t="n">
        <v>58.833</v>
      </c>
      <c r="K70" s="129" t="n">
        <v>2020</v>
      </c>
      <c r="L70" s="120">
        <f>IF(VLOOKUP(H70,'Cross-Page Data'!$D$4:$F$48,3,FALSE)="natural gas",VLOOKUP(G70,'Cross-Page Data'!$I$4:$J$19,2,FALSE),IF(VLOOKUP(H70,'Cross-Page Data'!$D$4:$F$48,3,FALSE)="solar",IF(G70="PV","solar PV","solar thermal"),IF(VLOOKUP(H70,'Cross-Page Data'!$D$4:$F$48,3,FALSE)="wind",VLOOKUP(G70,'Cross-Page Data'!$I$4:$J$19,2,FALSE),IF(VLOOKUP(H70,'Cross-Page Data'!$D$4:$F$48,3,FALSE)="hydro",VLOOKUP(G70,'Cross-Page Data'!$I$4:$J$19,2,FALSE),VLOOKUP(H70,'Cross-Page Data'!$D$4:$F$48,3,FALSE)))))</f>
        <v/>
      </c>
      <c r="M70" s="120">
        <f>IF(AND($P$2=FALSE,OR(F70="Commercial NAICS Cogen",F70="Industrial NAICS Cogen",F70="NAICS-22 Cogen")),FALSE,IF(AND($P$3=FALSE,OR(F70="Commercial NAICS Cogen",F70="Commercial NAICS Non-Cogen",F70="Industrial NAICS Cogen", F70="industrial NAICS non-Cogen")),FALSE, TRUE))</f>
        <v/>
      </c>
    </row>
    <row r="71">
      <c r="A71" s="129" t="n">
        <v>141</v>
      </c>
      <c r="B71" s="130" t="inlineStr">
        <is>
          <t>Agua Fria</t>
        </is>
      </c>
      <c r="C71" s="130" t="inlineStr">
        <is>
          <t>Salt River Project</t>
        </is>
      </c>
      <c r="D71" s="129" t="n">
        <v>16572</v>
      </c>
      <c r="E71" s="130" t="inlineStr">
        <is>
          <t>AZ</t>
        </is>
      </c>
      <c r="F71" s="130" t="inlineStr">
        <is>
          <t>Electric Utility</t>
        </is>
      </c>
      <c r="G71" s="130" t="inlineStr">
        <is>
          <t>GT</t>
        </is>
      </c>
      <c r="H71" s="130" t="inlineStr">
        <is>
          <t>NG</t>
        </is>
      </c>
      <c r="I71" s="130" t="inlineStr">
        <is>
          <t>NG</t>
        </is>
      </c>
      <c r="J71" s="131" t="n">
        <v>9641.166999999999</v>
      </c>
      <c r="K71" s="129" t="n">
        <v>2020</v>
      </c>
      <c r="L71" s="120">
        <f>IF(VLOOKUP(H71,'Cross-Page Data'!$D$4:$F$48,3,FALSE)="natural gas",VLOOKUP(G71,'Cross-Page Data'!$I$4:$J$19,2,FALSE),IF(VLOOKUP(H71,'Cross-Page Data'!$D$4:$F$48,3,FALSE)="solar",IF(G71="PV","solar PV","solar thermal"),IF(VLOOKUP(H71,'Cross-Page Data'!$D$4:$F$48,3,FALSE)="wind",VLOOKUP(G71,'Cross-Page Data'!$I$4:$J$19,2,FALSE),IF(VLOOKUP(H71,'Cross-Page Data'!$D$4:$F$48,3,FALSE)="hydro",VLOOKUP(G71,'Cross-Page Data'!$I$4:$J$19,2,FALSE),VLOOKUP(H71,'Cross-Page Data'!$D$4:$F$48,3,FALSE)))))</f>
        <v/>
      </c>
      <c r="M71" s="120">
        <f>IF(AND($P$2=FALSE,OR(F71="Commercial NAICS Cogen",F71="Industrial NAICS Cogen",F71="NAICS-22 Cogen")),FALSE,IF(AND($P$3=FALSE,OR(F71="Commercial NAICS Cogen",F71="Commercial NAICS Non-Cogen",F71="Industrial NAICS Cogen", F71="industrial NAICS non-Cogen")),FALSE, TRUE))</f>
        <v/>
      </c>
    </row>
    <row r="72">
      <c r="A72" s="129" t="n">
        <v>141</v>
      </c>
      <c r="B72" s="130" t="inlineStr">
        <is>
          <t>Agua Fria</t>
        </is>
      </c>
      <c r="C72" s="130" t="inlineStr">
        <is>
          <t>Salt River Project</t>
        </is>
      </c>
      <c r="D72" s="129" t="n">
        <v>16572</v>
      </c>
      <c r="E72" s="130" t="inlineStr">
        <is>
          <t>AZ</t>
        </is>
      </c>
      <c r="F72" s="130" t="inlineStr">
        <is>
          <t>Electric Utility</t>
        </is>
      </c>
      <c r="G72" s="130" t="inlineStr">
        <is>
          <t>PV</t>
        </is>
      </c>
      <c r="H72" s="130" t="inlineStr">
        <is>
          <t>SUN</t>
        </is>
      </c>
      <c r="I72" s="130" t="inlineStr">
        <is>
          <t>SUN</t>
        </is>
      </c>
      <c r="J72" s="131" t="n">
        <v>0</v>
      </c>
      <c r="K72" s="129" t="n">
        <v>2020</v>
      </c>
      <c r="L72" s="120">
        <f>IF(VLOOKUP(H72,'Cross-Page Data'!$D$4:$F$48,3,FALSE)="natural gas",VLOOKUP(G72,'Cross-Page Data'!$I$4:$J$19,2,FALSE),IF(VLOOKUP(H72,'Cross-Page Data'!$D$4:$F$48,3,FALSE)="solar",IF(G72="PV","solar PV","solar thermal"),IF(VLOOKUP(H72,'Cross-Page Data'!$D$4:$F$48,3,FALSE)="wind",VLOOKUP(G72,'Cross-Page Data'!$I$4:$J$19,2,FALSE),IF(VLOOKUP(H72,'Cross-Page Data'!$D$4:$F$48,3,FALSE)="hydro",VLOOKUP(G72,'Cross-Page Data'!$I$4:$J$19,2,FALSE),VLOOKUP(H72,'Cross-Page Data'!$D$4:$F$48,3,FALSE)))))</f>
        <v/>
      </c>
      <c r="M72" s="120">
        <f>IF(AND($P$2=FALSE,OR(F72="Commercial NAICS Cogen",F72="Industrial NAICS Cogen",F72="NAICS-22 Cogen")),FALSE,IF(AND($P$3=FALSE,OR(F72="Commercial NAICS Cogen",F72="Commercial NAICS Non-Cogen",F72="Industrial NAICS Cogen", F72="industrial NAICS non-Cogen")),FALSE, TRUE))</f>
        <v/>
      </c>
    </row>
    <row r="73">
      <c r="A73" s="129" t="n">
        <v>141</v>
      </c>
      <c r="B73" s="130" t="inlineStr">
        <is>
          <t>Agua Fria</t>
        </is>
      </c>
      <c r="C73" s="130" t="inlineStr">
        <is>
          <t>Salt River Project</t>
        </is>
      </c>
      <c r="D73" s="129" t="n">
        <v>16572</v>
      </c>
      <c r="E73" s="130" t="inlineStr">
        <is>
          <t>AZ</t>
        </is>
      </c>
      <c r="F73" s="130" t="inlineStr">
        <is>
          <t>Electric Utility</t>
        </is>
      </c>
      <c r="G73" s="130" t="inlineStr">
        <is>
          <t>ST</t>
        </is>
      </c>
      <c r="H73" s="130" t="inlineStr">
        <is>
          <t>DFO</t>
        </is>
      </c>
      <c r="I73" s="130" t="inlineStr">
        <is>
          <t>DFO</t>
        </is>
      </c>
      <c r="J73" s="131" t="n">
        <v>0</v>
      </c>
      <c r="K73" s="129" t="n">
        <v>2020</v>
      </c>
      <c r="L73" s="120">
        <f>IF(VLOOKUP(H73,'Cross-Page Data'!$D$4:$F$48,3,FALSE)="natural gas",VLOOKUP(G73,'Cross-Page Data'!$I$4:$J$19,2,FALSE),IF(VLOOKUP(H73,'Cross-Page Data'!$D$4:$F$48,3,FALSE)="solar",IF(G73="PV","solar PV","solar thermal"),IF(VLOOKUP(H73,'Cross-Page Data'!$D$4:$F$48,3,FALSE)="wind",VLOOKUP(G73,'Cross-Page Data'!$I$4:$J$19,2,FALSE),IF(VLOOKUP(H73,'Cross-Page Data'!$D$4:$F$48,3,FALSE)="hydro",VLOOKUP(G73,'Cross-Page Data'!$I$4:$J$19,2,FALSE),VLOOKUP(H73,'Cross-Page Data'!$D$4:$F$48,3,FALSE)))))</f>
        <v/>
      </c>
      <c r="M73" s="120">
        <f>IF(AND($P$2=FALSE,OR(F73="Commercial NAICS Cogen",F73="Industrial NAICS Cogen",F73="NAICS-22 Cogen")),FALSE,IF(AND($P$3=FALSE,OR(F73="Commercial NAICS Cogen",F73="Commercial NAICS Non-Cogen",F73="Industrial NAICS Cogen", F73="industrial NAICS non-Cogen")),FALSE, TRUE))</f>
        <v/>
      </c>
    </row>
    <row r="74">
      <c r="A74" s="129" t="n">
        <v>141</v>
      </c>
      <c r="B74" s="130" t="inlineStr">
        <is>
          <t>Agua Fria</t>
        </is>
      </c>
      <c r="C74" s="130" t="inlineStr">
        <is>
          <t>Salt River Project</t>
        </is>
      </c>
      <c r="D74" s="129" t="n">
        <v>16572</v>
      </c>
      <c r="E74" s="130" t="inlineStr">
        <is>
          <t>AZ</t>
        </is>
      </c>
      <c r="F74" s="130" t="inlineStr">
        <is>
          <t>Electric Utility</t>
        </is>
      </c>
      <c r="G74" s="130" t="inlineStr">
        <is>
          <t>ST</t>
        </is>
      </c>
      <c r="H74" s="130" t="inlineStr">
        <is>
          <t>NG</t>
        </is>
      </c>
      <c r="I74" s="130" t="inlineStr">
        <is>
          <t>NG</t>
        </is>
      </c>
      <c r="J74" s="131" t="n">
        <v>332753</v>
      </c>
      <c r="K74" s="129" t="n">
        <v>2020</v>
      </c>
      <c r="L74" s="120">
        <f>IF(VLOOKUP(H74,'Cross-Page Data'!$D$4:$F$48,3,FALSE)="natural gas",VLOOKUP(G74,'Cross-Page Data'!$I$4:$J$19,2,FALSE),IF(VLOOKUP(H74,'Cross-Page Data'!$D$4:$F$48,3,FALSE)="solar",IF(G74="PV","solar PV","solar thermal"),IF(VLOOKUP(H74,'Cross-Page Data'!$D$4:$F$48,3,FALSE)="wind",VLOOKUP(G74,'Cross-Page Data'!$I$4:$J$19,2,FALSE),IF(VLOOKUP(H74,'Cross-Page Data'!$D$4:$F$48,3,FALSE)="hydro",VLOOKUP(G74,'Cross-Page Data'!$I$4:$J$19,2,FALSE),VLOOKUP(H74,'Cross-Page Data'!$D$4:$F$48,3,FALSE)))))</f>
        <v/>
      </c>
      <c r="M74" s="120">
        <f>IF(AND($P$2=FALSE,OR(F74="Commercial NAICS Cogen",F74="Industrial NAICS Cogen",F74="NAICS-22 Cogen")),FALSE,IF(AND($P$3=FALSE,OR(F74="Commercial NAICS Cogen",F74="Commercial NAICS Non-Cogen",F74="Industrial NAICS Cogen", F74="industrial NAICS non-Cogen")),FALSE, TRUE))</f>
        <v/>
      </c>
    </row>
    <row r="75">
      <c r="A75" s="129" t="n">
        <v>145</v>
      </c>
      <c r="B75" s="130" t="inlineStr">
        <is>
          <t>Horse Mesa</t>
        </is>
      </c>
      <c r="C75" s="130" t="inlineStr">
        <is>
          <t>Salt River Project</t>
        </is>
      </c>
      <c r="D75" s="129" t="n">
        <v>16572</v>
      </c>
      <c r="E75" s="130" t="inlineStr">
        <is>
          <t>AZ</t>
        </is>
      </c>
      <c r="F75" s="130" t="inlineStr">
        <is>
          <t>Electric Utility</t>
        </is>
      </c>
      <c r="G75" s="130" t="inlineStr">
        <is>
          <t>HY</t>
        </is>
      </c>
      <c r="H75" s="130" t="inlineStr">
        <is>
          <t>WAT</t>
        </is>
      </c>
      <c r="I75" s="130" t="inlineStr">
        <is>
          <t>HYC</t>
        </is>
      </c>
      <c r="J75" s="131" t="n">
        <v>4310</v>
      </c>
      <c r="K75" s="129" t="n">
        <v>2020</v>
      </c>
      <c r="L75" s="120">
        <f>IF(VLOOKUP(H75,'Cross-Page Data'!$D$4:$F$48,3,FALSE)="natural gas",VLOOKUP(G75,'Cross-Page Data'!$I$4:$J$19,2,FALSE),IF(VLOOKUP(H75,'Cross-Page Data'!$D$4:$F$48,3,FALSE)="solar",IF(G75="PV","solar PV","solar thermal"),IF(VLOOKUP(H75,'Cross-Page Data'!$D$4:$F$48,3,FALSE)="wind",VLOOKUP(G75,'Cross-Page Data'!$I$4:$J$19,2,FALSE),IF(VLOOKUP(H75,'Cross-Page Data'!$D$4:$F$48,3,FALSE)="hydro",VLOOKUP(G75,'Cross-Page Data'!$I$4:$J$19,2,FALSE),VLOOKUP(H75,'Cross-Page Data'!$D$4:$F$48,3,FALSE)))))</f>
        <v/>
      </c>
      <c r="M75" s="120">
        <f>IF(AND($P$2=FALSE,OR(F75="Commercial NAICS Cogen",F75="Industrial NAICS Cogen",F75="NAICS-22 Cogen")),FALSE,IF(AND($P$3=FALSE,OR(F75="Commercial NAICS Cogen",F75="Commercial NAICS Non-Cogen",F75="Industrial NAICS Cogen", F75="industrial NAICS non-Cogen")),FALSE, TRUE))</f>
        <v/>
      </c>
    </row>
    <row r="76">
      <c r="A76" s="129" t="n">
        <v>145</v>
      </c>
      <c r="B76" s="130" t="inlineStr">
        <is>
          <t>Horse Mesa</t>
        </is>
      </c>
      <c r="C76" s="130" t="inlineStr">
        <is>
          <t>Salt River Project</t>
        </is>
      </c>
      <c r="D76" s="129" t="n">
        <v>16572</v>
      </c>
      <c r="E76" s="130" t="inlineStr">
        <is>
          <t>AZ</t>
        </is>
      </c>
      <c r="F76" s="130" t="inlineStr">
        <is>
          <t>Electric Utility</t>
        </is>
      </c>
      <c r="G76" s="130" t="inlineStr">
        <is>
          <t>PS</t>
        </is>
      </c>
      <c r="H76" s="130" t="inlineStr">
        <is>
          <t>WAT</t>
        </is>
      </c>
      <c r="I76" s="130" t="inlineStr">
        <is>
          <t>HPS</t>
        </is>
      </c>
      <c r="J76" s="131" t="n">
        <v>47723</v>
      </c>
      <c r="K76" s="129" t="n">
        <v>2020</v>
      </c>
      <c r="L76" s="120">
        <f>IF(VLOOKUP(H76,'Cross-Page Data'!$D$4:$F$48,3,FALSE)="natural gas",VLOOKUP(G76,'Cross-Page Data'!$I$4:$J$19,2,FALSE),IF(VLOOKUP(H76,'Cross-Page Data'!$D$4:$F$48,3,FALSE)="solar",IF(G76="PV","solar PV","solar thermal"),IF(VLOOKUP(H76,'Cross-Page Data'!$D$4:$F$48,3,FALSE)="wind",VLOOKUP(G76,'Cross-Page Data'!$I$4:$J$19,2,FALSE),IF(VLOOKUP(H76,'Cross-Page Data'!$D$4:$F$48,3,FALSE)="hydro",VLOOKUP(G76,'Cross-Page Data'!$I$4:$J$19,2,FALSE),VLOOKUP(H76,'Cross-Page Data'!$D$4:$F$48,3,FALSE)))))</f>
        <v/>
      </c>
      <c r="M76" s="120">
        <f>IF(AND($P$2=FALSE,OR(F76="Commercial NAICS Cogen",F76="Industrial NAICS Cogen",F76="NAICS-22 Cogen")),FALSE,IF(AND($P$3=FALSE,OR(F76="Commercial NAICS Cogen",F76="Commercial NAICS Non-Cogen",F76="Industrial NAICS Cogen", F76="industrial NAICS non-Cogen")),FALSE, TRUE))</f>
        <v/>
      </c>
    </row>
    <row r="77">
      <c r="A77" s="129" t="n">
        <v>147</v>
      </c>
      <c r="B77" s="130" t="inlineStr">
        <is>
          <t>Kyrene</t>
        </is>
      </c>
      <c r="C77" s="130" t="inlineStr">
        <is>
          <t>Salt River Project</t>
        </is>
      </c>
      <c r="D77" s="129" t="n">
        <v>16572</v>
      </c>
      <c r="E77" s="130" t="inlineStr">
        <is>
          <t>AZ</t>
        </is>
      </c>
      <c r="F77" s="130" t="inlineStr">
        <is>
          <t>Electric Utility</t>
        </is>
      </c>
      <c r="G77" s="130" t="inlineStr">
        <is>
          <t>CA</t>
        </is>
      </c>
      <c r="H77" s="130" t="inlineStr">
        <is>
          <t>NG</t>
        </is>
      </c>
      <c r="I77" s="130" t="inlineStr">
        <is>
          <t>NG</t>
        </is>
      </c>
      <c r="J77" s="131" t="n">
        <v>583215</v>
      </c>
      <c r="K77" s="129" t="n">
        <v>2020</v>
      </c>
      <c r="L77" s="120">
        <f>IF(VLOOKUP(H77,'Cross-Page Data'!$D$4:$F$48,3,FALSE)="natural gas",VLOOKUP(G77,'Cross-Page Data'!$I$4:$J$19,2,FALSE),IF(VLOOKUP(H77,'Cross-Page Data'!$D$4:$F$48,3,FALSE)="solar",IF(G77="PV","solar PV","solar thermal"),IF(VLOOKUP(H77,'Cross-Page Data'!$D$4:$F$48,3,FALSE)="wind",VLOOKUP(G77,'Cross-Page Data'!$I$4:$J$19,2,FALSE),IF(VLOOKUP(H77,'Cross-Page Data'!$D$4:$F$48,3,FALSE)="hydro",VLOOKUP(G77,'Cross-Page Data'!$I$4:$J$19,2,FALSE),VLOOKUP(H77,'Cross-Page Data'!$D$4:$F$48,3,FALSE)))))</f>
        <v/>
      </c>
      <c r="M77" s="120">
        <f>IF(AND($P$2=FALSE,OR(F77="Commercial NAICS Cogen",F77="Industrial NAICS Cogen",F77="NAICS-22 Cogen")),FALSE,IF(AND($P$3=FALSE,OR(F77="Commercial NAICS Cogen",F77="Commercial NAICS Non-Cogen",F77="Industrial NAICS Cogen", F77="industrial NAICS non-Cogen")),FALSE, TRUE))</f>
        <v/>
      </c>
    </row>
    <row r="78">
      <c r="A78" s="129" t="n">
        <v>147</v>
      </c>
      <c r="B78" s="130" t="inlineStr">
        <is>
          <t>Kyrene</t>
        </is>
      </c>
      <c r="C78" s="130" t="inlineStr">
        <is>
          <t>Salt River Project</t>
        </is>
      </c>
      <c r="D78" s="129" t="n">
        <v>16572</v>
      </c>
      <c r="E78" s="130" t="inlineStr">
        <is>
          <t>AZ</t>
        </is>
      </c>
      <c r="F78" s="130" t="inlineStr">
        <is>
          <t>Electric Utility</t>
        </is>
      </c>
      <c r="G78" s="130" t="inlineStr">
        <is>
          <t>CT</t>
        </is>
      </c>
      <c r="H78" s="130" t="inlineStr">
        <is>
          <t>NG</t>
        </is>
      </c>
      <c r="I78" s="130" t="inlineStr">
        <is>
          <t>NG</t>
        </is>
      </c>
      <c r="J78" s="131" t="n">
        <v>1077513</v>
      </c>
      <c r="K78" s="129" t="n">
        <v>2020</v>
      </c>
      <c r="L78" s="120">
        <f>IF(VLOOKUP(H78,'Cross-Page Data'!$D$4:$F$48,3,FALSE)="natural gas",VLOOKUP(G78,'Cross-Page Data'!$I$4:$J$19,2,FALSE),IF(VLOOKUP(H78,'Cross-Page Data'!$D$4:$F$48,3,FALSE)="solar",IF(G78="PV","solar PV","solar thermal"),IF(VLOOKUP(H78,'Cross-Page Data'!$D$4:$F$48,3,FALSE)="wind",VLOOKUP(G78,'Cross-Page Data'!$I$4:$J$19,2,FALSE),IF(VLOOKUP(H78,'Cross-Page Data'!$D$4:$F$48,3,FALSE)="hydro",VLOOKUP(G78,'Cross-Page Data'!$I$4:$J$19,2,FALSE),VLOOKUP(H78,'Cross-Page Data'!$D$4:$F$48,3,FALSE)))))</f>
        <v/>
      </c>
      <c r="M78" s="120">
        <f>IF(AND($P$2=FALSE,OR(F78="Commercial NAICS Cogen",F78="Industrial NAICS Cogen",F78="NAICS-22 Cogen")),FALSE,IF(AND($P$3=FALSE,OR(F78="Commercial NAICS Cogen",F78="Commercial NAICS Non-Cogen",F78="Industrial NAICS Cogen", F78="industrial NAICS non-Cogen")),FALSE, TRUE))</f>
        <v/>
      </c>
    </row>
    <row r="79">
      <c r="A79" s="129" t="n">
        <v>147</v>
      </c>
      <c r="B79" s="130" t="inlineStr">
        <is>
          <t>Kyrene</t>
        </is>
      </c>
      <c r="C79" s="130" t="inlineStr">
        <is>
          <t>Salt River Project</t>
        </is>
      </c>
      <c r="D79" s="129" t="n">
        <v>16572</v>
      </c>
      <c r="E79" s="130" t="inlineStr">
        <is>
          <t>AZ</t>
        </is>
      </c>
      <c r="F79" s="130" t="inlineStr">
        <is>
          <t>Electric Utility</t>
        </is>
      </c>
      <c r="G79" s="130" t="inlineStr">
        <is>
          <t>GT</t>
        </is>
      </c>
      <c r="H79" s="130" t="inlineStr">
        <is>
          <t>DFO</t>
        </is>
      </c>
      <c r="I79" s="130" t="inlineStr">
        <is>
          <t>DFO</t>
        </is>
      </c>
      <c r="J79" s="131" t="n">
        <v>0</v>
      </c>
      <c r="K79" s="129" t="n">
        <v>2020</v>
      </c>
      <c r="L79" s="120">
        <f>IF(VLOOKUP(H79,'Cross-Page Data'!$D$4:$F$48,3,FALSE)="natural gas",VLOOKUP(G79,'Cross-Page Data'!$I$4:$J$19,2,FALSE),IF(VLOOKUP(H79,'Cross-Page Data'!$D$4:$F$48,3,FALSE)="solar",IF(G79="PV","solar PV","solar thermal"),IF(VLOOKUP(H79,'Cross-Page Data'!$D$4:$F$48,3,FALSE)="wind",VLOOKUP(G79,'Cross-Page Data'!$I$4:$J$19,2,FALSE),IF(VLOOKUP(H79,'Cross-Page Data'!$D$4:$F$48,3,FALSE)="hydro",VLOOKUP(G79,'Cross-Page Data'!$I$4:$J$19,2,FALSE),VLOOKUP(H79,'Cross-Page Data'!$D$4:$F$48,3,FALSE)))))</f>
        <v/>
      </c>
      <c r="M79" s="120">
        <f>IF(AND($P$2=FALSE,OR(F79="Commercial NAICS Cogen",F79="Industrial NAICS Cogen",F79="NAICS-22 Cogen")),FALSE,IF(AND($P$3=FALSE,OR(F79="Commercial NAICS Cogen",F79="Commercial NAICS Non-Cogen",F79="Industrial NAICS Cogen", F79="industrial NAICS non-Cogen")),FALSE, TRUE))</f>
        <v/>
      </c>
    </row>
    <row r="80">
      <c r="A80" s="129" t="n">
        <v>147</v>
      </c>
      <c r="B80" s="130" t="inlineStr">
        <is>
          <t>Kyrene</t>
        </is>
      </c>
      <c r="C80" s="130" t="inlineStr">
        <is>
          <t>Salt River Project</t>
        </is>
      </c>
      <c r="D80" s="129" t="n">
        <v>16572</v>
      </c>
      <c r="E80" s="130" t="inlineStr">
        <is>
          <t>AZ</t>
        </is>
      </c>
      <c r="F80" s="130" t="inlineStr">
        <is>
          <t>Electric Utility</t>
        </is>
      </c>
      <c r="G80" s="130" t="inlineStr">
        <is>
          <t>GT</t>
        </is>
      </c>
      <c r="H80" s="130" t="inlineStr">
        <is>
          <t>NG</t>
        </is>
      </c>
      <c r="I80" s="130" t="inlineStr">
        <is>
          <t>NG</t>
        </is>
      </c>
      <c r="J80" s="131" t="n">
        <v>161</v>
      </c>
      <c r="K80" s="129" t="n">
        <v>2020</v>
      </c>
      <c r="L80" s="120">
        <f>IF(VLOOKUP(H80,'Cross-Page Data'!$D$4:$F$48,3,FALSE)="natural gas",VLOOKUP(G80,'Cross-Page Data'!$I$4:$J$19,2,FALSE),IF(VLOOKUP(H80,'Cross-Page Data'!$D$4:$F$48,3,FALSE)="solar",IF(G80="PV","solar PV","solar thermal"),IF(VLOOKUP(H80,'Cross-Page Data'!$D$4:$F$48,3,FALSE)="wind",VLOOKUP(G80,'Cross-Page Data'!$I$4:$J$19,2,FALSE),IF(VLOOKUP(H80,'Cross-Page Data'!$D$4:$F$48,3,FALSE)="hydro",VLOOKUP(G80,'Cross-Page Data'!$I$4:$J$19,2,FALSE),VLOOKUP(H80,'Cross-Page Data'!$D$4:$F$48,3,FALSE)))))</f>
        <v/>
      </c>
      <c r="M80" s="120">
        <f>IF(AND($P$2=FALSE,OR(F80="Commercial NAICS Cogen",F80="Industrial NAICS Cogen",F80="NAICS-22 Cogen")),FALSE,IF(AND($P$3=FALSE,OR(F80="Commercial NAICS Cogen",F80="Commercial NAICS Non-Cogen",F80="Industrial NAICS Cogen", F80="industrial NAICS non-Cogen")),FALSE, TRUE))</f>
        <v/>
      </c>
    </row>
    <row r="81">
      <c r="A81" s="129" t="n">
        <v>148</v>
      </c>
      <c r="B81" s="130" t="inlineStr">
        <is>
          <t>Mormon Flat</t>
        </is>
      </c>
      <c r="C81" s="130" t="inlineStr">
        <is>
          <t>Salt River Project</t>
        </is>
      </c>
      <c r="D81" s="129" t="n">
        <v>16572</v>
      </c>
      <c r="E81" s="130" t="inlineStr">
        <is>
          <t>AZ</t>
        </is>
      </c>
      <c r="F81" s="130" t="inlineStr">
        <is>
          <t>Electric Utility</t>
        </is>
      </c>
      <c r="G81" s="130" t="inlineStr">
        <is>
          <t>HY</t>
        </is>
      </c>
      <c r="H81" s="130" t="inlineStr">
        <is>
          <t>WAT</t>
        </is>
      </c>
      <c r="I81" s="130" t="inlineStr">
        <is>
          <t>HYC</t>
        </is>
      </c>
      <c r="J81" s="131" t="n">
        <v>3008</v>
      </c>
      <c r="K81" s="129" t="n">
        <v>2020</v>
      </c>
      <c r="L81" s="120">
        <f>IF(VLOOKUP(H81,'Cross-Page Data'!$D$4:$F$48,3,FALSE)="natural gas",VLOOKUP(G81,'Cross-Page Data'!$I$4:$J$19,2,FALSE),IF(VLOOKUP(H81,'Cross-Page Data'!$D$4:$F$48,3,FALSE)="solar",IF(G81="PV","solar PV","solar thermal"),IF(VLOOKUP(H81,'Cross-Page Data'!$D$4:$F$48,3,FALSE)="wind",VLOOKUP(G81,'Cross-Page Data'!$I$4:$J$19,2,FALSE),IF(VLOOKUP(H81,'Cross-Page Data'!$D$4:$F$48,3,FALSE)="hydro",VLOOKUP(G81,'Cross-Page Data'!$I$4:$J$19,2,FALSE),VLOOKUP(H81,'Cross-Page Data'!$D$4:$F$48,3,FALSE)))))</f>
        <v/>
      </c>
      <c r="M81" s="120">
        <f>IF(AND($P$2=FALSE,OR(F81="Commercial NAICS Cogen",F81="Industrial NAICS Cogen",F81="NAICS-22 Cogen")),FALSE,IF(AND($P$3=FALSE,OR(F81="Commercial NAICS Cogen",F81="Commercial NAICS Non-Cogen",F81="Industrial NAICS Cogen", F81="industrial NAICS non-Cogen")),FALSE, TRUE))</f>
        <v/>
      </c>
    </row>
    <row r="82">
      <c r="A82" s="129" t="n">
        <v>148</v>
      </c>
      <c r="B82" s="130" t="inlineStr">
        <is>
          <t>Mormon Flat</t>
        </is>
      </c>
      <c r="C82" s="130" t="inlineStr">
        <is>
          <t>Salt River Project</t>
        </is>
      </c>
      <c r="D82" s="129" t="n">
        <v>16572</v>
      </c>
      <c r="E82" s="130" t="inlineStr">
        <is>
          <t>AZ</t>
        </is>
      </c>
      <c r="F82" s="130" t="inlineStr">
        <is>
          <t>Electric Utility</t>
        </is>
      </c>
      <c r="G82" s="130" t="inlineStr">
        <is>
          <t>PS</t>
        </is>
      </c>
      <c r="H82" s="130" t="inlineStr">
        <is>
          <t>WAT</t>
        </is>
      </c>
      <c r="I82" s="130" t="inlineStr">
        <is>
          <t>HPS</t>
        </is>
      </c>
      <c r="J82" s="131" t="n">
        <v>25880</v>
      </c>
      <c r="K82" s="129" t="n">
        <v>2020</v>
      </c>
      <c r="L82" s="120">
        <f>IF(VLOOKUP(H82,'Cross-Page Data'!$D$4:$F$48,3,FALSE)="natural gas",VLOOKUP(G82,'Cross-Page Data'!$I$4:$J$19,2,FALSE),IF(VLOOKUP(H82,'Cross-Page Data'!$D$4:$F$48,3,FALSE)="solar",IF(G82="PV","solar PV","solar thermal"),IF(VLOOKUP(H82,'Cross-Page Data'!$D$4:$F$48,3,FALSE)="wind",VLOOKUP(G82,'Cross-Page Data'!$I$4:$J$19,2,FALSE),IF(VLOOKUP(H82,'Cross-Page Data'!$D$4:$F$48,3,FALSE)="hydro",VLOOKUP(G82,'Cross-Page Data'!$I$4:$J$19,2,FALSE),VLOOKUP(H82,'Cross-Page Data'!$D$4:$F$48,3,FALSE)))))</f>
        <v/>
      </c>
      <c r="M82" s="120">
        <f>IF(AND($P$2=FALSE,OR(F82="Commercial NAICS Cogen",F82="Industrial NAICS Cogen",F82="NAICS-22 Cogen")),FALSE,IF(AND($P$3=FALSE,OR(F82="Commercial NAICS Cogen",F82="Commercial NAICS Non-Cogen",F82="Industrial NAICS Cogen", F82="industrial NAICS non-Cogen")),FALSE, TRUE))</f>
        <v/>
      </c>
    </row>
    <row r="83">
      <c r="A83" s="129" t="n">
        <v>153</v>
      </c>
      <c r="B83" s="130" t="inlineStr">
        <is>
          <t>Glen Canyon Dam</t>
        </is>
      </c>
      <c r="C83" s="130" t="inlineStr">
        <is>
          <t>U S Bureau of Reclamation</t>
        </is>
      </c>
      <c r="D83" s="129" t="n">
        <v>2518</v>
      </c>
      <c r="E83" s="130" t="inlineStr">
        <is>
          <t>AZ</t>
        </is>
      </c>
      <c r="F83" s="130" t="inlineStr">
        <is>
          <t>Electric Utility</t>
        </is>
      </c>
      <c r="G83" s="130" t="inlineStr">
        <is>
          <t>HY</t>
        </is>
      </c>
      <c r="H83" s="130" t="inlineStr">
        <is>
          <t>WAT</t>
        </is>
      </c>
      <c r="I83" s="130" t="inlineStr">
        <is>
          <t>HYC</t>
        </is>
      </c>
      <c r="J83" s="131" t="n">
        <v>3598780</v>
      </c>
      <c r="K83" s="129" t="n">
        <v>2020</v>
      </c>
      <c r="L83" s="120">
        <f>IF(VLOOKUP(H83,'Cross-Page Data'!$D$4:$F$48,3,FALSE)="natural gas",VLOOKUP(G83,'Cross-Page Data'!$I$4:$J$19,2,FALSE),IF(VLOOKUP(H83,'Cross-Page Data'!$D$4:$F$48,3,FALSE)="solar",IF(G83="PV","solar PV","solar thermal"),IF(VLOOKUP(H83,'Cross-Page Data'!$D$4:$F$48,3,FALSE)="wind",VLOOKUP(G83,'Cross-Page Data'!$I$4:$J$19,2,FALSE),IF(VLOOKUP(H83,'Cross-Page Data'!$D$4:$F$48,3,FALSE)="hydro",VLOOKUP(G83,'Cross-Page Data'!$I$4:$J$19,2,FALSE),VLOOKUP(H83,'Cross-Page Data'!$D$4:$F$48,3,FALSE)))))</f>
        <v/>
      </c>
      <c r="M83" s="120">
        <f>IF(AND($P$2=FALSE,OR(F83="Commercial NAICS Cogen",F83="Industrial NAICS Cogen",F83="NAICS-22 Cogen")),FALSE,IF(AND($P$3=FALSE,OR(F83="Commercial NAICS Cogen",F83="Commercial NAICS Non-Cogen",F83="Industrial NAICS Cogen", F83="industrial NAICS non-Cogen")),FALSE, TRUE))</f>
        <v/>
      </c>
    </row>
    <row r="84">
      <c r="A84" s="129" t="n">
        <v>154</v>
      </c>
      <c r="B84" s="130" t="inlineStr">
        <is>
          <t>Hoover Dam (NV)</t>
        </is>
      </c>
      <c r="C84" s="130" t="inlineStr">
        <is>
          <t>U S Bureau of Reclamation</t>
        </is>
      </c>
      <c r="D84" s="129" t="n">
        <v>2518</v>
      </c>
      <c r="E84" s="130" t="inlineStr">
        <is>
          <t>NV</t>
        </is>
      </c>
      <c r="F84" s="130" t="inlineStr">
        <is>
          <t>Electric Utility</t>
        </is>
      </c>
      <c r="G84" s="130" t="inlineStr">
        <is>
          <t>HY</t>
        </is>
      </c>
      <c r="H84" s="130" t="inlineStr">
        <is>
          <t>WAT</t>
        </is>
      </c>
      <c r="I84" s="130" t="inlineStr">
        <is>
          <t>HYC</t>
        </is>
      </c>
      <c r="J84" s="131" t="n">
        <v>1867070</v>
      </c>
      <c r="K84" s="129" t="n">
        <v>2020</v>
      </c>
      <c r="L84" s="120">
        <f>IF(VLOOKUP(H84,'Cross-Page Data'!$D$4:$F$48,3,FALSE)="natural gas",VLOOKUP(G84,'Cross-Page Data'!$I$4:$J$19,2,FALSE),IF(VLOOKUP(H84,'Cross-Page Data'!$D$4:$F$48,3,FALSE)="solar",IF(G84="PV","solar PV","solar thermal"),IF(VLOOKUP(H84,'Cross-Page Data'!$D$4:$F$48,3,FALSE)="wind",VLOOKUP(G84,'Cross-Page Data'!$I$4:$J$19,2,FALSE),IF(VLOOKUP(H84,'Cross-Page Data'!$D$4:$F$48,3,FALSE)="hydro",VLOOKUP(G84,'Cross-Page Data'!$I$4:$J$19,2,FALSE),VLOOKUP(H84,'Cross-Page Data'!$D$4:$F$48,3,FALSE)))))</f>
        <v/>
      </c>
      <c r="M84" s="120">
        <f>IF(AND($P$2=FALSE,OR(F84="Commercial NAICS Cogen",F84="Industrial NAICS Cogen",F84="NAICS-22 Cogen")),FALSE,IF(AND($P$3=FALSE,OR(F84="Commercial NAICS Cogen",F84="Commercial NAICS Non-Cogen",F84="Industrial NAICS Cogen", F84="industrial NAICS non-Cogen")),FALSE, TRUE))</f>
        <v/>
      </c>
    </row>
    <row r="85">
      <c r="A85" s="129" t="n">
        <v>160</v>
      </c>
      <c r="B85" s="130" t="inlineStr">
        <is>
          <t>Apache Station</t>
        </is>
      </c>
      <c r="C85" s="130" t="inlineStr">
        <is>
          <t>Arizona Electric Pwr Coop Inc</t>
        </is>
      </c>
      <c r="D85" s="129" t="n">
        <v>796</v>
      </c>
      <c r="E85" s="130" t="inlineStr">
        <is>
          <t>AZ</t>
        </is>
      </c>
      <c r="F85" s="130" t="inlineStr">
        <is>
          <t>Electric Utility</t>
        </is>
      </c>
      <c r="G85" s="130" t="inlineStr">
        <is>
          <t>GT</t>
        </is>
      </c>
      <c r="H85" s="130" t="inlineStr">
        <is>
          <t>DFO</t>
        </is>
      </c>
      <c r="I85" s="130" t="inlineStr">
        <is>
          <t>DFO</t>
        </is>
      </c>
      <c r="J85" s="131" t="n">
        <v>0</v>
      </c>
      <c r="K85" s="129" t="n">
        <v>2020</v>
      </c>
      <c r="L85" s="120">
        <f>IF(VLOOKUP(H85,'Cross-Page Data'!$D$4:$F$48,3,FALSE)="natural gas",VLOOKUP(G85,'Cross-Page Data'!$I$4:$J$19,2,FALSE),IF(VLOOKUP(H85,'Cross-Page Data'!$D$4:$F$48,3,FALSE)="solar",IF(G85="PV","solar PV","solar thermal"),IF(VLOOKUP(H85,'Cross-Page Data'!$D$4:$F$48,3,FALSE)="wind",VLOOKUP(G85,'Cross-Page Data'!$I$4:$J$19,2,FALSE),IF(VLOOKUP(H85,'Cross-Page Data'!$D$4:$F$48,3,FALSE)="hydro",VLOOKUP(G85,'Cross-Page Data'!$I$4:$J$19,2,FALSE),VLOOKUP(H85,'Cross-Page Data'!$D$4:$F$48,3,FALSE)))))</f>
        <v/>
      </c>
      <c r="M85" s="120">
        <f>IF(AND($P$2=FALSE,OR(F85="Commercial NAICS Cogen",F85="Industrial NAICS Cogen",F85="NAICS-22 Cogen")),FALSE,IF(AND($P$3=FALSE,OR(F85="Commercial NAICS Cogen",F85="Commercial NAICS Non-Cogen",F85="Industrial NAICS Cogen", F85="industrial NAICS non-Cogen")),FALSE, TRUE))</f>
        <v/>
      </c>
    </row>
    <row r="86">
      <c r="A86" s="129" t="n">
        <v>160</v>
      </c>
      <c r="B86" s="130" t="inlineStr">
        <is>
          <t>Apache Station</t>
        </is>
      </c>
      <c r="C86" s="130" t="inlineStr">
        <is>
          <t>Arizona Electric Pwr Coop Inc</t>
        </is>
      </c>
      <c r="D86" s="129" t="n">
        <v>796</v>
      </c>
      <c r="E86" s="130" t="inlineStr">
        <is>
          <t>AZ</t>
        </is>
      </c>
      <c r="F86" s="130" t="inlineStr">
        <is>
          <t>Electric Utility</t>
        </is>
      </c>
      <c r="G86" s="130" t="inlineStr">
        <is>
          <t>GT</t>
        </is>
      </c>
      <c r="H86" s="130" t="inlineStr">
        <is>
          <t>NG</t>
        </is>
      </c>
      <c r="I86" s="130" t="inlineStr">
        <is>
          <t>NG</t>
        </is>
      </c>
      <c r="J86" s="131" t="n">
        <v>153469</v>
      </c>
      <c r="K86" s="129" t="n">
        <v>2020</v>
      </c>
      <c r="L86" s="120">
        <f>IF(VLOOKUP(H86,'Cross-Page Data'!$D$4:$F$48,3,FALSE)="natural gas",VLOOKUP(G86,'Cross-Page Data'!$I$4:$J$19,2,FALSE),IF(VLOOKUP(H86,'Cross-Page Data'!$D$4:$F$48,3,FALSE)="solar",IF(G86="PV","solar PV","solar thermal"),IF(VLOOKUP(H86,'Cross-Page Data'!$D$4:$F$48,3,FALSE)="wind",VLOOKUP(G86,'Cross-Page Data'!$I$4:$J$19,2,FALSE),IF(VLOOKUP(H86,'Cross-Page Data'!$D$4:$F$48,3,FALSE)="hydro",VLOOKUP(G86,'Cross-Page Data'!$I$4:$J$19,2,FALSE),VLOOKUP(H86,'Cross-Page Data'!$D$4:$F$48,3,FALSE)))))</f>
        <v/>
      </c>
      <c r="M86" s="120">
        <f>IF(AND($P$2=FALSE,OR(F86="Commercial NAICS Cogen",F86="Industrial NAICS Cogen",F86="NAICS-22 Cogen")),FALSE,IF(AND($P$3=FALSE,OR(F86="Commercial NAICS Cogen",F86="Commercial NAICS Non-Cogen",F86="Industrial NAICS Cogen", F86="industrial NAICS non-Cogen")),FALSE, TRUE))</f>
        <v/>
      </c>
    </row>
    <row r="87">
      <c r="A87" s="129" t="n">
        <v>160</v>
      </c>
      <c r="B87" s="130" t="inlineStr">
        <is>
          <t>Apache Station</t>
        </is>
      </c>
      <c r="C87" s="130" t="inlineStr">
        <is>
          <t>Arizona Electric Pwr Coop Inc</t>
        </is>
      </c>
      <c r="D87" s="129" t="n">
        <v>796</v>
      </c>
      <c r="E87" s="130" t="inlineStr">
        <is>
          <t>AZ</t>
        </is>
      </c>
      <c r="F87" s="130" t="inlineStr">
        <is>
          <t>Electric Utility</t>
        </is>
      </c>
      <c r="G87" s="130" t="inlineStr">
        <is>
          <t>ST</t>
        </is>
      </c>
      <c r="H87" s="130" t="inlineStr">
        <is>
          <t>BIT</t>
        </is>
      </c>
      <c r="I87" s="130" t="inlineStr">
        <is>
          <t>COL</t>
        </is>
      </c>
      <c r="J87" s="131" t="n">
        <v>9916.585999999999</v>
      </c>
      <c r="K87" s="129" t="n">
        <v>2020</v>
      </c>
      <c r="L87" s="120">
        <f>IF(VLOOKUP(H87,'Cross-Page Data'!$D$4:$F$48,3,FALSE)="natural gas",VLOOKUP(G87,'Cross-Page Data'!$I$4:$J$19,2,FALSE),IF(VLOOKUP(H87,'Cross-Page Data'!$D$4:$F$48,3,FALSE)="solar",IF(G87="PV","solar PV","solar thermal"),IF(VLOOKUP(H87,'Cross-Page Data'!$D$4:$F$48,3,FALSE)="wind",VLOOKUP(G87,'Cross-Page Data'!$I$4:$J$19,2,FALSE),IF(VLOOKUP(H87,'Cross-Page Data'!$D$4:$F$48,3,FALSE)="hydro",VLOOKUP(G87,'Cross-Page Data'!$I$4:$J$19,2,FALSE),VLOOKUP(H87,'Cross-Page Data'!$D$4:$F$48,3,FALSE)))))</f>
        <v/>
      </c>
      <c r="M87" s="120">
        <f>IF(AND($P$2=FALSE,OR(F87="Commercial NAICS Cogen",F87="Industrial NAICS Cogen",F87="NAICS-22 Cogen")),FALSE,IF(AND($P$3=FALSE,OR(F87="Commercial NAICS Cogen",F87="Commercial NAICS Non-Cogen",F87="Industrial NAICS Cogen", F87="industrial NAICS non-Cogen")),FALSE, TRUE))</f>
        <v/>
      </c>
    </row>
    <row r="88">
      <c r="A88" s="129" t="n">
        <v>160</v>
      </c>
      <c r="B88" s="130" t="inlineStr">
        <is>
          <t>Apache Station</t>
        </is>
      </c>
      <c r="C88" s="130" t="inlineStr">
        <is>
          <t>Arizona Electric Pwr Coop Inc</t>
        </is>
      </c>
      <c r="D88" s="129" t="n">
        <v>796</v>
      </c>
      <c r="E88" s="130" t="inlineStr">
        <is>
          <t>AZ</t>
        </is>
      </c>
      <c r="F88" s="130" t="inlineStr">
        <is>
          <t>Electric Utility</t>
        </is>
      </c>
      <c r="G88" s="130" t="inlineStr">
        <is>
          <t>ST</t>
        </is>
      </c>
      <c r="H88" s="130" t="inlineStr">
        <is>
          <t>NG</t>
        </is>
      </c>
      <c r="I88" s="130" t="inlineStr">
        <is>
          <t>NG</t>
        </is>
      </c>
      <c r="J88" s="131" t="n">
        <v>1551008.2</v>
      </c>
      <c r="K88" s="129" t="n">
        <v>2020</v>
      </c>
      <c r="L88" s="120">
        <f>IF(VLOOKUP(H88,'Cross-Page Data'!$D$4:$F$48,3,FALSE)="natural gas",VLOOKUP(G88,'Cross-Page Data'!$I$4:$J$19,2,FALSE),IF(VLOOKUP(H88,'Cross-Page Data'!$D$4:$F$48,3,FALSE)="solar",IF(G88="PV","solar PV","solar thermal"),IF(VLOOKUP(H88,'Cross-Page Data'!$D$4:$F$48,3,FALSE)="wind",VLOOKUP(G88,'Cross-Page Data'!$I$4:$J$19,2,FALSE),IF(VLOOKUP(H88,'Cross-Page Data'!$D$4:$F$48,3,FALSE)="hydro",VLOOKUP(G88,'Cross-Page Data'!$I$4:$J$19,2,FALSE),VLOOKUP(H88,'Cross-Page Data'!$D$4:$F$48,3,FALSE)))))</f>
        <v/>
      </c>
      <c r="M88" s="120">
        <f>IF(AND($P$2=FALSE,OR(F88="Commercial NAICS Cogen",F88="Industrial NAICS Cogen",F88="NAICS-22 Cogen")),FALSE,IF(AND($P$3=FALSE,OR(F88="Commercial NAICS Cogen",F88="Commercial NAICS Non-Cogen",F88="Industrial NAICS Cogen", F88="industrial NAICS non-Cogen")),FALSE, TRUE))</f>
        <v/>
      </c>
    </row>
    <row r="89">
      <c r="A89" s="129" t="n">
        <v>160</v>
      </c>
      <c r="B89" s="130" t="inlineStr">
        <is>
          <t>Apache Station</t>
        </is>
      </c>
      <c r="C89" s="130" t="inlineStr">
        <is>
          <t>Arizona Electric Pwr Coop Inc</t>
        </is>
      </c>
      <c r="D89" s="129" t="n">
        <v>796</v>
      </c>
      <c r="E89" s="130" t="inlineStr">
        <is>
          <t>AZ</t>
        </is>
      </c>
      <c r="F89" s="130" t="inlineStr">
        <is>
          <t>Electric Utility</t>
        </is>
      </c>
      <c r="G89" s="130" t="inlineStr">
        <is>
          <t>ST</t>
        </is>
      </c>
      <c r="H89" s="130" t="inlineStr">
        <is>
          <t>SUB</t>
        </is>
      </c>
      <c r="I89" s="130" t="inlineStr">
        <is>
          <t>COL</t>
        </is>
      </c>
      <c r="J89" s="131" t="n">
        <v>496020.24</v>
      </c>
      <c r="K89" s="129" t="n">
        <v>2020</v>
      </c>
      <c r="L89" s="120">
        <f>IF(VLOOKUP(H89,'Cross-Page Data'!$D$4:$F$48,3,FALSE)="natural gas",VLOOKUP(G89,'Cross-Page Data'!$I$4:$J$19,2,FALSE),IF(VLOOKUP(H89,'Cross-Page Data'!$D$4:$F$48,3,FALSE)="solar",IF(G89="PV","solar PV","solar thermal"),IF(VLOOKUP(H89,'Cross-Page Data'!$D$4:$F$48,3,FALSE)="wind",VLOOKUP(G89,'Cross-Page Data'!$I$4:$J$19,2,FALSE),IF(VLOOKUP(H89,'Cross-Page Data'!$D$4:$F$48,3,FALSE)="hydro",VLOOKUP(G89,'Cross-Page Data'!$I$4:$J$19,2,FALSE),VLOOKUP(H89,'Cross-Page Data'!$D$4:$F$48,3,FALSE)))))</f>
        <v/>
      </c>
      <c r="M89" s="120">
        <f>IF(AND($P$2=FALSE,OR(F89="Commercial NAICS Cogen",F89="Industrial NAICS Cogen",F89="NAICS-22 Cogen")),FALSE,IF(AND($P$3=FALSE,OR(F89="Commercial NAICS Cogen",F89="Commercial NAICS Non-Cogen",F89="Industrial NAICS Cogen", F89="industrial NAICS non-Cogen")),FALSE, TRUE))</f>
        <v/>
      </c>
    </row>
    <row r="90">
      <c r="A90" s="129" t="n">
        <v>165</v>
      </c>
      <c r="B90" s="130" t="inlineStr">
        <is>
          <t>GREC</t>
        </is>
      </c>
      <c r="C90" s="130" t="inlineStr">
        <is>
          <t>Grand River Dam Authority</t>
        </is>
      </c>
      <c r="D90" s="129" t="n">
        <v>7490</v>
      </c>
      <c r="E90" s="130" t="inlineStr">
        <is>
          <t>OK</t>
        </is>
      </c>
      <c r="F90" s="130" t="inlineStr">
        <is>
          <t>Electric Utility</t>
        </is>
      </c>
      <c r="G90" s="130" t="inlineStr">
        <is>
          <t>CA</t>
        </is>
      </c>
      <c r="H90" s="130" t="inlineStr">
        <is>
          <t>NG</t>
        </is>
      </c>
      <c r="I90" s="130" t="inlineStr">
        <is>
          <t>NG</t>
        </is>
      </c>
      <c r="J90" s="131" t="n">
        <v>821716</v>
      </c>
      <c r="K90" s="129" t="n">
        <v>2020</v>
      </c>
      <c r="L90" s="120">
        <f>IF(VLOOKUP(H90,'Cross-Page Data'!$D$4:$F$48,3,FALSE)="natural gas",VLOOKUP(G90,'Cross-Page Data'!$I$4:$J$19,2,FALSE),IF(VLOOKUP(H90,'Cross-Page Data'!$D$4:$F$48,3,FALSE)="solar",IF(G90="PV","solar PV","solar thermal"),IF(VLOOKUP(H90,'Cross-Page Data'!$D$4:$F$48,3,FALSE)="wind",VLOOKUP(G90,'Cross-Page Data'!$I$4:$J$19,2,FALSE),IF(VLOOKUP(H90,'Cross-Page Data'!$D$4:$F$48,3,FALSE)="hydro",VLOOKUP(G90,'Cross-Page Data'!$I$4:$J$19,2,FALSE),VLOOKUP(H90,'Cross-Page Data'!$D$4:$F$48,3,FALSE)))))</f>
        <v/>
      </c>
      <c r="M90" s="120">
        <f>IF(AND($P$2=FALSE,OR(F90="Commercial NAICS Cogen",F90="Industrial NAICS Cogen",F90="NAICS-22 Cogen")),FALSE,IF(AND($P$3=FALSE,OR(F90="Commercial NAICS Cogen",F90="Commercial NAICS Non-Cogen",F90="Industrial NAICS Cogen", F90="industrial NAICS non-Cogen")),FALSE, TRUE))</f>
        <v/>
      </c>
    </row>
    <row r="91">
      <c r="A91" s="129" t="n">
        <v>165</v>
      </c>
      <c r="B91" s="130" t="inlineStr">
        <is>
          <t>GREC</t>
        </is>
      </c>
      <c r="C91" s="130" t="inlineStr">
        <is>
          <t>Grand River Dam Authority</t>
        </is>
      </c>
      <c r="D91" s="129" t="n">
        <v>7490</v>
      </c>
      <c r="E91" s="130" t="inlineStr">
        <is>
          <t>OK</t>
        </is>
      </c>
      <c r="F91" s="130" t="inlineStr">
        <is>
          <t>Electric Utility</t>
        </is>
      </c>
      <c r="G91" s="130" t="inlineStr">
        <is>
          <t>CT</t>
        </is>
      </c>
      <c r="H91" s="130" t="inlineStr">
        <is>
          <t>NG</t>
        </is>
      </c>
      <c r="I91" s="130" t="inlineStr">
        <is>
          <t>NG</t>
        </is>
      </c>
      <c r="J91" s="131" t="n">
        <v>1630884</v>
      </c>
      <c r="K91" s="129" t="n">
        <v>2020</v>
      </c>
      <c r="L91" s="120">
        <f>IF(VLOOKUP(H91,'Cross-Page Data'!$D$4:$F$48,3,FALSE)="natural gas",VLOOKUP(G91,'Cross-Page Data'!$I$4:$J$19,2,FALSE),IF(VLOOKUP(H91,'Cross-Page Data'!$D$4:$F$48,3,FALSE)="solar",IF(G91="PV","solar PV","solar thermal"),IF(VLOOKUP(H91,'Cross-Page Data'!$D$4:$F$48,3,FALSE)="wind",VLOOKUP(G91,'Cross-Page Data'!$I$4:$J$19,2,FALSE),IF(VLOOKUP(H91,'Cross-Page Data'!$D$4:$F$48,3,FALSE)="hydro",VLOOKUP(G91,'Cross-Page Data'!$I$4:$J$19,2,FALSE),VLOOKUP(H91,'Cross-Page Data'!$D$4:$F$48,3,FALSE)))))</f>
        <v/>
      </c>
      <c r="M91" s="120">
        <f>IF(AND($P$2=FALSE,OR(F91="Commercial NAICS Cogen",F91="Industrial NAICS Cogen",F91="NAICS-22 Cogen")),FALSE,IF(AND($P$3=FALSE,OR(F91="Commercial NAICS Cogen",F91="Commercial NAICS Non-Cogen",F91="Industrial NAICS Cogen", F91="industrial NAICS non-Cogen")),FALSE, TRUE))</f>
        <v/>
      </c>
    </row>
    <row r="92">
      <c r="A92" s="129" t="n">
        <v>165</v>
      </c>
      <c r="B92" s="130" t="inlineStr">
        <is>
          <t>GREC</t>
        </is>
      </c>
      <c r="C92" s="130" t="inlineStr">
        <is>
          <t>Grand River Dam Authority</t>
        </is>
      </c>
      <c r="D92" s="129" t="n">
        <v>7490</v>
      </c>
      <c r="E92" s="130" t="inlineStr">
        <is>
          <t>OK</t>
        </is>
      </c>
      <c r="F92" s="130" t="inlineStr">
        <is>
          <t>Electric Utility</t>
        </is>
      </c>
      <c r="G92" s="130" t="inlineStr">
        <is>
          <t>ST</t>
        </is>
      </c>
      <c r="H92" s="130" t="inlineStr">
        <is>
          <t>NG</t>
        </is>
      </c>
      <c r="I92" s="130" t="inlineStr">
        <is>
          <t>NG</t>
        </is>
      </c>
      <c r="J92" s="131" t="n">
        <v>-2991.929</v>
      </c>
      <c r="K92" s="129" t="n">
        <v>2020</v>
      </c>
      <c r="L92" s="120">
        <f>IF(VLOOKUP(H92,'Cross-Page Data'!$D$4:$F$48,3,FALSE)="natural gas",VLOOKUP(G92,'Cross-Page Data'!$I$4:$J$19,2,FALSE),IF(VLOOKUP(H92,'Cross-Page Data'!$D$4:$F$48,3,FALSE)="solar",IF(G92="PV","solar PV","solar thermal"),IF(VLOOKUP(H92,'Cross-Page Data'!$D$4:$F$48,3,FALSE)="wind",VLOOKUP(G92,'Cross-Page Data'!$I$4:$J$19,2,FALSE),IF(VLOOKUP(H92,'Cross-Page Data'!$D$4:$F$48,3,FALSE)="hydro",VLOOKUP(G92,'Cross-Page Data'!$I$4:$J$19,2,FALSE),VLOOKUP(H92,'Cross-Page Data'!$D$4:$F$48,3,FALSE)))))</f>
        <v/>
      </c>
      <c r="M92" s="120">
        <f>IF(AND($P$2=FALSE,OR(F92="Commercial NAICS Cogen",F92="Industrial NAICS Cogen",F92="NAICS-22 Cogen")),FALSE,IF(AND($P$3=FALSE,OR(F92="Commercial NAICS Cogen",F92="Commercial NAICS Non-Cogen",F92="Industrial NAICS Cogen", F92="industrial NAICS non-Cogen")),FALSE, TRUE))</f>
        <v/>
      </c>
    </row>
    <row r="93">
      <c r="A93" s="129" t="n">
        <v>165</v>
      </c>
      <c r="B93" s="130" t="inlineStr">
        <is>
          <t>GREC</t>
        </is>
      </c>
      <c r="C93" s="130" t="inlineStr">
        <is>
          <t>Grand River Dam Authority</t>
        </is>
      </c>
      <c r="D93" s="129" t="n">
        <v>7490</v>
      </c>
      <c r="E93" s="130" t="inlineStr">
        <is>
          <t>OK</t>
        </is>
      </c>
      <c r="F93" s="130" t="inlineStr">
        <is>
          <t>Electric Utility</t>
        </is>
      </c>
      <c r="G93" s="130" t="inlineStr">
        <is>
          <t>ST</t>
        </is>
      </c>
      <c r="H93" s="130" t="inlineStr">
        <is>
          <t>SUB</t>
        </is>
      </c>
      <c r="I93" s="130" t="inlineStr">
        <is>
          <t>COL</t>
        </is>
      </c>
      <c r="J93" s="131" t="n">
        <v>29649.929</v>
      </c>
      <c r="K93" s="129" t="n">
        <v>2020</v>
      </c>
      <c r="L93" s="120">
        <f>IF(VLOOKUP(H93,'Cross-Page Data'!$D$4:$F$48,3,FALSE)="natural gas",VLOOKUP(G93,'Cross-Page Data'!$I$4:$J$19,2,FALSE),IF(VLOOKUP(H93,'Cross-Page Data'!$D$4:$F$48,3,FALSE)="solar",IF(G93="PV","solar PV","solar thermal"),IF(VLOOKUP(H93,'Cross-Page Data'!$D$4:$F$48,3,FALSE)="wind",VLOOKUP(G93,'Cross-Page Data'!$I$4:$J$19,2,FALSE),IF(VLOOKUP(H93,'Cross-Page Data'!$D$4:$F$48,3,FALSE)="hydro",VLOOKUP(G93,'Cross-Page Data'!$I$4:$J$19,2,FALSE),VLOOKUP(H93,'Cross-Page Data'!$D$4:$F$48,3,FALSE)))))</f>
        <v/>
      </c>
      <c r="M93" s="120">
        <f>IF(AND($P$2=FALSE,OR(F93="Commercial NAICS Cogen",F93="Industrial NAICS Cogen",F93="NAICS-22 Cogen")),FALSE,IF(AND($P$3=FALSE,OR(F93="Commercial NAICS Cogen",F93="Commercial NAICS Non-Cogen",F93="Industrial NAICS Cogen", F93="industrial NAICS non-Cogen")),FALSE, TRUE))</f>
        <v/>
      </c>
    </row>
    <row r="94">
      <c r="A94" s="129" t="n">
        <v>187</v>
      </c>
      <c r="B94" s="130" t="inlineStr">
        <is>
          <t>Degray</t>
        </is>
      </c>
      <c r="C94" s="130" t="inlineStr">
        <is>
          <t>USCE -Vickburg District</t>
        </is>
      </c>
      <c r="D94" s="129" t="n">
        <v>19406</v>
      </c>
      <c r="E94" s="130" t="inlineStr">
        <is>
          <t>AR</t>
        </is>
      </c>
      <c r="F94" s="130" t="inlineStr">
        <is>
          <t>Electric Utility</t>
        </is>
      </c>
      <c r="G94" s="130" t="inlineStr">
        <is>
          <t>HY</t>
        </is>
      </c>
      <c r="H94" s="130" t="inlineStr">
        <is>
          <t>WAT</t>
        </is>
      </c>
      <c r="I94" s="130" t="inlineStr">
        <is>
          <t>HYC</t>
        </is>
      </c>
      <c r="J94" s="131" t="n">
        <v>81086</v>
      </c>
      <c r="K94" s="129" t="n">
        <v>2020</v>
      </c>
      <c r="L94" s="120">
        <f>IF(VLOOKUP(H94,'Cross-Page Data'!$D$4:$F$48,3,FALSE)="natural gas",VLOOKUP(G94,'Cross-Page Data'!$I$4:$J$19,2,FALSE),IF(VLOOKUP(H94,'Cross-Page Data'!$D$4:$F$48,3,FALSE)="solar",IF(G94="PV","solar PV","solar thermal"),IF(VLOOKUP(H94,'Cross-Page Data'!$D$4:$F$48,3,FALSE)="wind",VLOOKUP(G94,'Cross-Page Data'!$I$4:$J$19,2,FALSE),IF(VLOOKUP(H94,'Cross-Page Data'!$D$4:$F$48,3,FALSE)="hydro",VLOOKUP(G94,'Cross-Page Data'!$I$4:$J$19,2,FALSE),VLOOKUP(H94,'Cross-Page Data'!$D$4:$F$48,3,FALSE)))))</f>
        <v/>
      </c>
      <c r="M94" s="120">
        <f>IF(AND($P$2=FALSE,OR(F94="Commercial NAICS Cogen",F94="Industrial NAICS Cogen",F94="NAICS-22 Cogen")),FALSE,IF(AND($P$3=FALSE,OR(F94="Commercial NAICS Cogen",F94="Commercial NAICS Non-Cogen",F94="Industrial NAICS Cogen", F94="industrial NAICS non-Cogen")),FALSE, TRUE))</f>
        <v/>
      </c>
    </row>
    <row r="95">
      <c r="A95" s="129" t="n">
        <v>187</v>
      </c>
      <c r="B95" s="130" t="inlineStr">
        <is>
          <t>Degray</t>
        </is>
      </c>
      <c r="C95" s="130" t="inlineStr">
        <is>
          <t>USCE -Vickburg District</t>
        </is>
      </c>
      <c r="D95" s="129" t="n">
        <v>19406</v>
      </c>
      <c r="E95" s="130" t="inlineStr">
        <is>
          <t>AR</t>
        </is>
      </c>
      <c r="F95" s="130" t="inlineStr">
        <is>
          <t>Electric Utility</t>
        </is>
      </c>
      <c r="G95" s="130" t="inlineStr">
        <is>
          <t>PS</t>
        </is>
      </c>
      <c r="H95" s="130" t="inlineStr">
        <is>
          <t>WAT</t>
        </is>
      </c>
      <c r="I95" s="130" t="inlineStr">
        <is>
          <t>HPS</t>
        </is>
      </c>
      <c r="J95" s="131" t="n">
        <v>65579</v>
      </c>
      <c r="K95" s="129" t="n">
        <v>2020</v>
      </c>
      <c r="L95" s="120">
        <f>IF(VLOOKUP(H95,'Cross-Page Data'!$D$4:$F$48,3,FALSE)="natural gas",VLOOKUP(G95,'Cross-Page Data'!$I$4:$J$19,2,FALSE),IF(VLOOKUP(H95,'Cross-Page Data'!$D$4:$F$48,3,FALSE)="solar",IF(G95="PV","solar PV","solar thermal"),IF(VLOOKUP(H95,'Cross-Page Data'!$D$4:$F$48,3,FALSE)="wind",VLOOKUP(G95,'Cross-Page Data'!$I$4:$J$19,2,FALSE),IF(VLOOKUP(H95,'Cross-Page Data'!$D$4:$F$48,3,FALSE)="hydro",VLOOKUP(G95,'Cross-Page Data'!$I$4:$J$19,2,FALSE),VLOOKUP(H95,'Cross-Page Data'!$D$4:$F$48,3,FALSE)))))</f>
        <v/>
      </c>
      <c r="M95" s="120">
        <f>IF(AND($P$2=FALSE,OR(F95="Commercial NAICS Cogen",F95="Industrial NAICS Cogen",F95="NAICS-22 Cogen")),FALSE,IF(AND($P$3=FALSE,OR(F95="Commercial NAICS Cogen",F95="Commercial NAICS Non-Cogen",F95="Industrial NAICS Cogen", F95="industrial NAICS non-Cogen")),FALSE, TRUE))</f>
        <v/>
      </c>
    </row>
    <row r="96">
      <c r="A96" s="129" t="n">
        <v>204</v>
      </c>
      <c r="B96" s="130" t="inlineStr">
        <is>
          <t>Clinton Power Station</t>
        </is>
      </c>
      <c r="C96" s="130" t="inlineStr">
        <is>
          <t>Exelon Nuclear</t>
        </is>
      </c>
      <c r="D96" s="129" t="n">
        <v>55951</v>
      </c>
      <c r="E96" s="130" t="inlineStr">
        <is>
          <t>IL</t>
        </is>
      </c>
      <c r="F96" s="130" t="inlineStr">
        <is>
          <t>NAICS-22 Non-Cogen</t>
        </is>
      </c>
      <c r="G96" s="130" t="inlineStr">
        <is>
          <t>ST</t>
        </is>
      </c>
      <c r="H96" s="130" t="inlineStr">
        <is>
          <t>NUC</t>
        </is>
      </c>
      <c r="I96" s="130" t="inlineStr">
        <is>
          <t>NUC</t>
        </is>
      </c>
      <c r="J96" s="131" t="n">
        <v>9462481</v>
      </c>
      <c r="K96" s="129" t="n">
        <v>2020</v>
      </c>
      <c r="L96" s="120">
        <f>IF(VLOOKUP(H96,'Cross-Page Data'!$D$4:$F$48,3,FALSE)="natural gas",VLOOKUP(G96,'Cross-Page Data'!$I$4:$J$19,2,FALSE),IF(VLOOKUP(H96,'Cross-Page Data'!$D$4:$F$48,3,FALSE)="solar",IF(G96="PV","solar PV","solar thermal"),IF(VLOOKUP(H96,'Cross-Page Data'!$D$4:$F$48,3,FALSE)="wind",VLOOKUP(G96,'Cross-Page Data'!$I$4:$J$19,2,FALSE),IF(VLOOKUP(H96,'Cross-Page Data'!$D$4:$F$48,3,FALSE)="hydro",VLOOKUP(G96,'Cross-Page Data'!$I$4:$J$19,2,FALSE),VLOOKUP(H96,'Cross-Page Data'!$D$4:$F$48,3,FALSE)))))</f>
        <v/>
      </c>
      <c r="M96" s="120">
        <f>IF(AND($P$2=FALSE,OR(F96="Commercial NAICS Cogen",F96="Industrial NAICS Cogen",F96="NAICS-22 Cogen")),FALSE,IF(AND($P$3=FALSE,OR(F96="Commercial NAICS Cogen",F96="Commercial NAICS Non-Cogen",F96="Industrial NAICS Cogen", F96="industrial NAICS non-Cogen")),FALSE, TRUE))</f>
        <v/>
      </c>
    </row>
    <row r="97">
      <c r="A97" s="129" t="n">
        <v>210</v>
      </c>
      <c r="B97" s="130" t="inlineStr">
        <is>
          <t>Wolf Creek Generating Station</t>
        </is>
      </c>
      <c r="C97" s="130" t="inlineStr">
        <is>
          <t>Wolf Creek Nuclear Optg Corp</t>
        </is>
      </c>
      <c r="D97" s="129" t="n">
        <v>20893</v>
      </c>
      <c r="E97" s="130" t="inlineStr">
        <is>
          <t>KS</t>
        </is>
      </c>
      <c r="F97" s="130" t="inlineStr">
        <is>
          <t>Electric Utility</t>
        </is>
      </c>
      <c r="G97" s="130" t="inlineStr">
        <is>
          <t>ST</t>
        </is>
      </c>
      <c r="H97" s="130" t="inlineStr">
        <is>
          <t>NUC</t>
        </is>
      </c>
      <c r="I97" s="130" t="inlineStr">
        <is>
          <t>NUC</t>
        </is>
      </c>
      <c r="J97" s="131" t="n">
        <v>10582482</v>
      </c>
      <c r="K97" s="129" t="n">
        <v>2020</v>
      </c>
      <c r="L97" s="120">
        <f>IF(VLOOKUP(H97,'Cross-Page Data'!$D$4:$F$48,3,FALSE)="natural gas",VLOOKUP(G97,'Cross-Page Data'!$I$4:$J$19,2,FALSE),IF(VLOOKUP(H97,'Cross-Page Data'!$D$4:$F$48,3,FALSE)="solar",IF(G97="PV","solar PV","solar thermal"),IF(VLOOKUP(H97,'Cross-Page Data'!$D$4:$F$48,3,FALSE)="wind",VLOOKUP(G97,'Cross-Page Data'!$I$4:$J$19,2,FALSE),IF(VLOOKUP(H97,'Cross-Page Data'!$D$4:$F$48,3,FALSE)="hydro",VLOOKUP(G97,'Cross-Page Data'!$I$4:$J$19,2,FALSE),VLOOKUP(H97,'Cross-Page Data'!$D$4:$F$48,3,FALSE)))))</f>
        <v/>
      </c>
      <c r="M97" s="120">
        <f>IF(AND($P$2=FALSE,OR(F97="Commercial NAICS Cogen",F97="Industrial NAICS Cogen",F97="NAICS-22 Cogen")),FALSE,IF(AND($P$3=FALSE,OR(F97="Commercial NAICS Cogen",F97="Commercial NAICS Non-Cogen",F97="Industrial NAICS Cogen", F97="industrial NAICS non-Cogen")),FALSE, TRUE))</f>
        <v/>
      </c>
    </row>
    <row r="98">
      <c r="A98" s="129" t="n">
        <v>219</v>
      </c>
      <c r="B98" s="130" t="inlineStr">
        <is>
          <t>Belden</t>
        </is>
      </c>
      <c r="C98" s="130" t="inlineStr">
        <is>
          <t>Pacific Gas &amp; Electric Co.</t>
        </is>
      </c>
      <c r="D98" s="129" t="n">
        <v>14328</v>
      </c>
      <c r="E98" s="130" t="inlineStr">
        <is>
          <t>CA</t>
        </is>
      </c>
      <c r="F98" s="130" t="inlineStr">
        <is>
          <t>Electric Utility</t>
        </is>
      </c>
      <c r="G98" s="130" t="inlineStr">
        <is>
          <t>HY</t>
        </is>
      </c>
      <c r="H98" s="130" t="inlineStr">
        <is>
          <t>WAT</t>
        </is>
      </c>
      <c r="I98" s="130" t="inlineStr">
        <is>
          <t>HYC</t>
        </is>
      </c>
      <c r="J98" s="131" t="n">
        <v>247400</v>
      </c>
      <c r="K98" s="129" t="n">
        <v>2020</v>
      </c>
      <c r="L98" s="120">
        <f>IF(VLOOKUP(H98,'Cross-Page Data'!$D$4:$F$48,3,FALSE)="natural gas",VLOOKUP(G98,'Cross-Page Data'!$I$4:$J$19,2,FALSE),IF(VLOOKUP(H98,'Cross-Page Data'!$D$4:$F$48,3,FALSE)="solar",IF(G98="PV","solar PV","solar thermal"),IF(VLOOKUP(H98,'Cross-Page Data'!$D$4:$F$48,3,FALSE)="wind",VLOOKUP(G98,'Cross-Page Data'!$I$4:$J$19,2,FALSE),IF(VLOOKUP(H98,'Cross-Page Data'!$D$4:$F$48,3,FALSE)="hydro",VLOOKUP(G98,'Cross-Page Data'!$I$4:$J$19,2,FALSE),VLOOKUP(H98,'Cross-Page Data'!$D$4:$F$48,3,FALSE)))))</f>
        <v/>
      </c>
      <c r="M98" s="120">
        <f>IF(AND($P$2=FALSE,OR(F98="Commercial NAICS Cogen",F98="Industrial NAICS Cogen",F98="NAICS-22 Cogen")),FALSE,IF(AND($P$3=FALSE,OR(F98="Commercial NAICS Cogen",F98="Commercial NAICS Non-Cogen",F98="Industrial NAICS Cogen", F98="industrial NAICS non-Cogen")),FALSE, TRUE))</f>
        <v/>
      </c>
    </row>
    <row r="99">
      <c r="A99" s="129" t="n">
        <v>223</v>
      </c>
      <c r="B99" s="130" t="inlineStr">
        <is>
          <t>Caribou 2</t>
        </is>
      </c>
      <c r="C99" s="130" t="inlineStr">
        <is>
          <t>Pacific Gas &amp; Electric Co.</t>
        </is>
      </c>
      <c r="D99" s="129" t="n">
        <v>14328</v>
      </c>
      <c r="E99" s="130" t="inlineStr">
        <is>
          <t>CA</t>
        </is>
      </c>
      <c r="F99" s="130" t="inlineStr">
        <is>
          <t>Electric Utility</t>
        </is>
      </c>
      <c r="G99" s="130" t="inlineStr">
        <is>
          <t>HY</t>
        </is>
      </c>
      <c r="H99" s="130" t="inlineStr">
        <is>
          <t>WAT</t>
        </is>
      </c>
      <c r="I99" s="130" t="inlineStr">
        <is>
          <t>HYC</t>
        </is>
      </c>
      <c r="J99" s="131" t="n">
        <v>344354</v>
      </c>
      <c r="K99" s="129" t="n">
        <v>2020</v>
      </c>
      <c r="L99" s="120">
        <f>IF(VLOOKUP(H99,'Cross-Page Data'!$D$4:$F$48,3,FALSE)="natural gas",VLOOKUP(G99,'Cross-Page Data'!$I$4:$J$19,2,FALSE),IF(VLOOKUP(H99,'Cross-Page Data'!$D$4:$F$48,3,FALSE)="solar",IF(G99="PV","solar PV","solar thermal"),IF(VLOOKUP(H99,'Cross-Page Data'!$D$4:$F$48,3,FALSE)="wind",VLOOKUP(G99,'Cross-Page Data'!$I$4:$J$19,2,FALSE),IF(VLOOKUP(H99,'Cross-Page Data'!$D$4:$F$48,3,FALSE)="hydro",VLOOKUP(G99,'Cross-Page Data'!$I$4:$J$19,2,FALSE),VLOOKUP(H99,'Cross-Page Data'!$D$4:$F$48,3,FALSE)))))</f>
        <v/>
      </c>
      <c r="M99" s="120">
        <f>IF(AND($P$2=FALSE,OR(F99="Commercial NAICS Cogen",F99="Industrial NAICS Cogen",F99="NAICS-22 Cogen")),FALSE,IF(AND($P$3=FALSE,OR(F99="Commercial NAICS Cogen",F99="Commercial NAICS Non-Cogen",F99="Industrial NAICS Cogen", F99="industrial NAICS non-Cogen")),FALSE, TRUE))</f>
        <v/>
      </c>
    </row>
    <row r="100">
      <c r="A100" s="129" t="n">
        <v>239</v>
      </c>
      <c r="B100" s="130" t="inlineStr">
        <is>
          <t>Electra</t>
        </is>
      </c>
      <c r="C100" s="130" t="inlineStr">
        <is>
          <t>Pacific Gas &amp; Electric Co.</t>
        </is>
      </c>
      <c r="D100" s="129" t="n">
        <v>14328</v>
      </c>
      <c r="E100" s="130" t="inlineStr">
        <is>
          <t>CA</t>
        </is>
      </c>
      <c r="F100" s="130" t="inlineStr">
        <is>
          <t>Electric Utility</t>
        </is>
      </c>
      <c r="G100" s="130" t="inlineStr">
        <is>
          <t>HY</t>
        </is>
      </c>
      <c r="H100" s="130" t="inlineStr">
        <is>
          <t>WAT</t>
        </is>
      </c>
      <c r="I100" s="130" t="inlineStr">
        <is>
          <t>HYC</t>
        </is>
      </c>
      <c r="J100" s="131" t="n">
        <v>286159</v>
      </c>
      <c r="K100" s="129" t="n">
        <v>2020</v>
      </c>
      <c r="L100" s="120">
        <f>IF(VLOOKUP(H100,'Cross-Page Data'!$D$4:$F$48,3,FALSE)="natural gas",VLOOKUP(G100,'Cross-Page Data'!$I$4:$J$19,2,FALSE),IF(VLOOKUP(H100,'Cross-Page Data'!$D$4:$F$48,3,FALSE)="solar",IF(G100="PV","solar PV","solar thermal"),IF(VLOOKUP(H100,'Cross-Page Data'!$D$4:$F$48,3,FALSE)="wind",VLOOKUP(G100,'Cross-Page Data'!$I$4:$J$19,2,FALSE),IF(VLOOKUP(H100,'Cross-Page Data'!$D$4:$F$48,3,FALSE)="hydro",VLOOKUP(G100,'Cross-Page Data'!$I$4:$J$19,2,FALSE),VLOOKUP(H100,'Cross-Page Data'!$D$4:$F$48,3,FALSE)))))</f>
        <v/>
      </c>
      <c r="M100" s="120">
        <f>IF(AND($P$2=FALSE,OR(F100="Commercial NAICS Cogen",F100="Industrial NAICS Cogen",F100="NAICS-22 Cogen")),FALSE,IF(AND($P$3=FALSE,OR(F100="Commercial NAICS Cogen",F100="Commercial NAICS Non-Cogen",F100="Industrial NAICS Cogen", F100="industrial NAICS non-Cogen")),FALSE, TRUE))</f>
        <v/>
      </c>
    </row>
    <row r="101">
      <c r="A101" s="129" t="n">
        <v>240</v>
      </c>
      <c r="B101" s="130" t="inlineStr">
        <is>
          <t>Haas</t>
        </is>
      </c>
      <c r="C101" s="130" t="inlineStr">
        <is>
          <t>Pacific Gas &amp; Electric Co.</t>
        </is>
      </c>
      <c r="D101" s="129" t="n">
        <v>14328</v>
      </c>
      <c r="E101" s="130" t="inlineStr">
        <is>
          <t>CA</t>
        </is>
      </c>
      <c r="F101" s="130" t="inlineStr">
        <is>
          <t>Electric Utility</t>
        </is>
      </c>
      <c r="G101" s="130" t="inlineStr">
        <is>
          <t>HY</t>
        </is>
      </c>
      <c r="H101" s="130" t="inlineStr">
        <is>
          <t>WAT</t>
        </is>
      </c>
      <c r="I101" s="130" t="inlineStr">
        <is>
          <t>HYC</t>
        </is>
      </c>
      <c r="J101" s="131" t="n">
        <v>204472</v>
      </c>
      <c r="K101" s="129" t="n">
        <v>2020</v>
      </c>
      <c r="L101" s="120">
        <f>IF(VLOOKUP(H101,'Cross-Page Data'!$D$4:$F$48,3,FALSE)="natural gas",VLOOKUP(G101,'Cross-Page Data'!$I$4:$J$19,2,FALSE),IF(VLOOKUP(H101,'Cross-Page Data'!$D$4:$F$48,3,FALSE)="solar",IF(G101="PV","solar PV","solar thermal"),IF(VLOOKUP(H101,'Cross-Page Data'!$D$4:$F$48,3,FALSE)="wind",VLOOKUP(G101,'Cross-Page Data'!$I$4:$J$19,2,FALSE),IF(VLOOKUP(H101,'Cross-Page Data'!$D$4:$F$48,3,FALSE)="hydro",VLOOKUP(G101,'Cross-Page Data'!$I$4:$J$19,2,FALSE),VLOOKUP(H101,'Cross-Page Data'!$D$4:$F$48,3,FALSE)))))</f>
        <v/>
      </c>
      <c r="M101" s="120">
        <f>IF(AND($P$2=FALSE,OR(F101="Commercial NAICS Cogen",F101="Industrial NAICS Cogen",F101="NAICS-22 Cogen")),FALSE,IF(AND($P$3=FALSE,OR(F101="Commercial NAICS Cogen",F101="Commercial NAICS Non-Cogen",F101="Industrial NAICS Cogen", F101="industrial NAICS non-Cogen")),FALSE, TRUE))</f>
        <v/>
      </c>
    </row>
    <row r="102">
      <c r="A102" s="129" t="n">
        <v>246</v>
      </c>
      <c r="B102" s="130" t="inlineStr">
        <is>
          <t>Humboldt Bay</t>
        </is>
      </c>
      <c r="C102" s="130" t="inlineStr">
        <is>
          <t>Pacific Gas &amp; Electric Co.</t>
        </is>
      </c>
      <c r="D102" s="129" t="n">
        <v>14328</v>
      </c>
      <c r="E102" s="130" t="inlineStr">
        <is>
          <t>CA</t>
        </is>
      </c>
      <c r="F102" s="130" t="inlineStr">
        <is>
          <t>Electric Utility</t>
        </is>
      </c>
      <c r="G102" s="130" t="inlineStr">
        <is>
          <t>IC</t>
        </is>
      </c>
      <c r="H102" s="130" t="inlineStr">
        <is>
          <t>DFO</t>
        </is>
      </c>
      <c r="I102" s="130" t="inlineStr">
        <is>
          <t>DFO</t>
        </is>
      </c>
      <c r="J102" s="131" t="n">
        <v>3530.903</v>
      </c>
      <c r="K102" s="129" t="n">
        <v>2020</v>
      </c>
      <c r="L102" s="120">
        <f>IF(VLOOKUP(H102,'Cross-Page Data'!$D$4:$F$48,3,FALSE)="natural gas",VLOOKUP(G102,'Cross-Page Data'!$I$4:$J$19,2,FALSE),IF(VLOOKUP(H102,'Cross-Page Data'!$D$4:$F$48,3,FALSE)="solar",IF(G102="PV","solar PV","solar thermal"),IF(VLOOKUP(H102,'Cross-Page Data'!$D$4:$F$48,3,FALSE)="wind",VLOOKUP(G102,'Cross-Page Data'!$I$4:$J$19,2,FALSE),IF(VLOOKUP(H102,'Cross-Page Data'!$D$4:$F$48,3,FALSE)="hydro",VLOOKUP(G102,'Cross-Page Data'!$I$4:$J$19,2,FALSE),VLOOKUP(H102,'Cross-Page Data'!$D$4:$F$48,3,FALSE)))))</f>
        <v/>
      </c>
      <c r="M102" s="120">
        <f>IF(AND($P$2=FALSE,OR(F102="Commercial NAICS Cogen",F102="Industrial NAICS Cogen",F102="NAICS-22 Cogen")),FALSE,IF(AND($P$3=FALSE,OR(F102="Commercial NAICS Cogen",F102="Commercial NAICS Non-Cogen",F102="Industrial NAICS Cogen", F102="industrial NAICS non-Cogen")),FALSE, TRUE))</f>
        <v/>
      </c>
    </row>
    <row r="103">
      <c r="A103" s="129" t="n">
        <v>246</v>
      </c>
      <c r="B103" s="130" t="inlineStr">
        <is>
          <t>Humboldt Bay</t>
        </is>
      </c>
      <c r="C103" s="130" t="inlineStr">
        <is>
          <t>Pacific Gas &amp; Electric Co.</t>
        </is>
      </c>
      <c r="D103" s="129" t="n">
        <v>14328</v>
      </c>
      <c r="E103" s="130" t="inlineStr">
        <is>
          <t>CA</t>
        </is>
      </c>
      <c r="F103" s="130" t="inlineStr">
        <is>
          <t>Electric Utility</t>
        </is>
      </c>
      <c r="G103" s="130" t="inlineStr">
        <is>
          <t>IC</t>
        </is>
      </c>
      <c r="H103" s="130" t="inlineStr">
        <is>
          <t>NG</t>
        </is>
      </c>
      <c r="I103" s="130" t="inlineStr">
        <is>
          <t>NG</t>
        </is>
      </c>
      <c r="J103" s="131" t="n">
        <v>480804.1</v>
      </c>
      <c r="K103" s="129" t="n">
        <v>2020</v>
      </c>
      <c r="L103" s="120">
        <f>IF(VLOOKUP(H103,'Cross-Page Data'!$D$4:$F$48,3,FALSE)="natural gas",VLOOKUP(G103,'Cross-Page Data'!$I$4:$J$19,2,FALSE),IF(VLOOKUP(H103,'Cross-Page Data'!$D$4:$F$48,3,FALSE)="solar",IF(G103="PV","solar PV","solar thermal"),IF(VLOOKUP(H103,'Cross-Page Data'!$D$4:$F$48,3,FALSE)="wind",VLOOKUP(G103,'Cross-Page Data'!$I$4:$J$19,2,FALSE),IF(VLOOKUP(H103,'Cross-Page Data'!$D$4:$F$48,3,FALSE)="hydro",VLOOKUP(G103,'Cross-Page Data'!$I$4:$J$19,2,FALSE),VLOOKUP(H103,'Cross-Page Data'!$D$4:$F$48,3,FALSE)))))</f>
        <v/>
      </c>
      <c r="M103" s="120">
        <f>IF(AND($P$2=FALSE,OR(F103="Commercial NAICS Cogen",F103="Industrial NAICS Cogen",F103="NAICS-22 Cogen")),FALSE,IF(AND($P$3=FALSE,OR(F103="Commercial NAICS Cogen",F103="Commercial NAICS Non-Cogen",F103="Industrial NAICS Cogen", F103="industrial NAICS non-Cogen")),FALSE, TRUE))</f>
        <v/>
      </c>
    </row>
    <row r="104">
      <c r="A104" s="129" t="n">
        <v>246</v>
      </c>
      <c r="B104" s="130" t="inlineStr">
        <is>
          <t>Humboldt Bay</t>
        </is>
      </c>
      <c r="C104" s="130" t="inlineStr">
        <is>
          <t>Pacific Gas &amp; Electric Co.</t>
        </is>
      </c>
      <c r="D104" s="129" t="n">
        <v>14328</v>
      </c>
      <c r="E104" s="130" t="inlineStr">
        <is>
          <t>CA</t>
        </is>
      </c>
      <c r="F104" s="130" t="inlineStr">
        <is>
          <t>Electric Utility</t>
        </is>
      </c>
      <c r="G104" s="130" t="inlineStr">
        <is>
          <t>IC</t>
        </is>
      </c>
      <c r="H104" s="130" t="inlineStr">
        <is>
          <t>OBG</t>
        </is>
      </c>
      <c r="I104" s="130" t="inlineStr">
        <is>
          <t>ORW</t>
        </is>
      </c>
      <c r="J104" s="131" t="n">
        <v>0</v>
      </c>
      <c r="K104" s="129" t="n">
        <v>2020</v>
      </c>
      <c r="L104" s="120">
        <f>IF(VLOOKUP(H104,'Cross-Page Data'!$D$4:$F$48,3,FALSE)="natural gas",VLOOKUP(G104,'Cross-Page Data'!$I$4:$J$19,2,FALSE),IF(VLOOKUP(H104,'Cross-Page Data'!$D$4:$F$48,3,FALSE)="solar",IF(G104="PV","solar PV","solar thermal"),IF(VLOOKUP(H104,'Cross-Page Data'!$D$4:$F$48,3,FALSE)="wind",VLOOKUP(G104,'Cross-Page Data'!$I$4:$J$19,2,FALSE),IF(VLOOKUP(H104,'Cross-Page Data'!$D$4:$F$48,3,FALSE)="hydro",VLOOKUP(G104,'Cross-Page Data'!$I$4:$J$19,2,FALSE),VLOOKUP(H104,'Cross-Page Data'!$D$4:$F$48,3,FALSE)))))</f>
        <v/>
      </c>
      <c r="M104" s="120">
        <f>IF(AND($P$2=FALSE,OR(F104="Commercial NAICS Cogen",F104="Industrial NAICS Cogen",F104="NAICS-22 Cogen")),FALSE,IF(AND($P$3=FALSE,OR(F104="Commercial NAICS Cogen",F104="Commercial NAICS Non-Cogen",F104="Industrial NAICS Cogen", F104="industrial NAICS non-Cogen")),FALSE, TRUE))</f>
        <v/>
      </c>
    </row>
    <row r="105">
      <c r="A105" s="129" t="n">
        <v>249</v>
      </c>
      <c r="B105" s="130" t="inlineStr">
        <is>
          <t>James B Black</t>
        </is>
      </c>
      <c r="C105" s="130" t="inlineStr">
        <is>
          <t>Pacific Gas &amp; Electric Co.</t>
        </is>
      </c>
      <c r="D105" s="129" t="n">
        <v>14328</v>
      </c>
      <c r="E105" s="130" t="inlineStr">
        <is>
          <t>CA</t>
        </is>
      </c>
      <c r="F105" s="130" t="inlineStr">
        <is>
          <t>Electric Utility</t>
        </is>
      </c>
      <c r="G105" s="130" t="inlineStr">
        <is>
          <t>HY</t>
        </is>
      </c>
      <c r="H105" s="130" t="inlineStr">
        <is>
          <t>WAT</t>
        </is>
      </c>
      <c r="I105" s="130" t="inlineStr">
        <is>
          <t>HYC</t>
        </is>
      </c>
      <c r="J105" s="131" t="n">
        <v>449611</v>
      </c>
      <c r="K105" s="129" t="n">
        <v>2020</v>
      </c>
      <c r="L105" s="120">
        <f>IF(VLOOKUP(H105,'Cross-Page Data'!$D$4:$F$48,3,FALSE)="natural gas",VLOOKUP(G105,'Cross-Page Data'!$I$4:$J$19,2,FALSE),IF(VLOOKUP(H105,'Cross-Page Data'!$D$4:$F$48,3,FALSE)="solar",IF(G105="PV","solar PV","solar thermal"),IF(VLOOKUP(H105,'Cross-Page Data'!$D$4:$F$48,3,FALSE)="wind",VLOOKUP(G105,'Cross-Page Data'!$I$4:$J$19,2,FALSE),IF(VLOOKUP(H105,'Cross-Page Data'!$D$4:$F$48,3,FALSE)="hydro",VLOOKUP(G105,'Cross-Page Data'!$I$4:$J$19,2,FALSE),VLOOKUP(H105,'Cross-Page Data'!$D$4:$F$48,3,FALSE)))))</f>
        <v/>
      </c>
      <c r="M105" s="120">
        <f>IF(AND($P$2=FALSE,OR(F105="Commercial NAICS Cogen",F105="Industrial NAICS Cogen",F105="NAICS-22 Cogen")),FALSE,IF(AND($P$3=FALSE,OR(F105="Commercial NAICS Cogen",F105="Commercial NAICS Non-Cogen",F105="Industrial NAICS Cogen", F105="industrial NAICS non-Cogen")),FALSE, TRUE))</f>
        <v/>
      </c>
    </row>
    <row r="106">
      <c r="A106" s="129" t="n">
        <v>260</v>
      </c>
      <c r="B106" s="130" t="inlineStr">
        <is>
          <t>Dynegy Moss Landing Power Plant Hybrid</t>
        </is>
      </c>
      <c r="C106" s="130" t="inlineStr">
        <is>
          <t>Dynegy -Moss Landing LLC</t>
        </is>
      </c>
      <c r="D106" s="129" t="n">
        <v>54802</v>
      </c>
      <c r="E106" s="130" t="inlineStr">
        <is>
          <t>CA</t>
        </is>
      </c>
      <c r="F106" s="130" t="inlineStr">
        <is>
          <t>NAICS-22 Non-Cogen</t>
        </is>
      </c>
      <c r="G106" s="130" t="inlineStr">
        <is>
          <t>CA</t>
        </is>
      </c>
      <c r="H106" s="130" t="inlineStr">
        <is>
          <t>NG</t>
        </is>
      </c>
      <c r="I106" s="130" t="inlineStr">
        <is>
          <t>NG</t>
        </is>
      </c>
      <c r="J106" s="131" t="n">
        <v>1823432</v>
      </c>
      <c r="K106" s="129" t="n">
        <v>2020</v>
      </c>
      <c r="L106" s="120">
        <f>IF(VLOOKUP(H106,'Cross-Page Data'!$D$4:$F$48,3,FALSE)="natural gas",VLOOKUP(G106,'Cross-Page Data'!$I$4:$J$19,2,FALSE),IF(VLOOKUP(H106,'Cross-Page Data'!$D$4:$F$48,3,FALSE)="solar",IF(G106="PV","solar PV","solar thermal"),IF(VLOOKUP(H106,'Cross-Page Data'!$D$4:$F$48,3,FALSE)="wind",VLOOKUP(G106,'Cross-Page Data'!$I$4:$J$19,2,FALSE),IF(VLOOKUP(H106,'Cross-Page Data'!$D$4:$F$48,3,FALSE)="hydro",VLOOKUP(G106,'Cross-Page Data'!$I$4:$J$19,2,FALSE),VLOOKUP(H106,'Cross-Page Data'!$D$4:$F$48,3,FALSE)))))</f>
        <v/>
      </c>
      <c r="M106" s="120">
        <f>IF(AND($P$2=FALSE,OR(F106="Commercial NAICS Cogen",F106="Industrial NAICS Cogen",F106="NAICS-22 Cogen")),FALSE,IF(AND($P$3=FALSE,OR(F106="Commercial NAICS Cogen",F106="Commercial NAICS Non-Cogen",F106="Industrial NAICS Cogen", F106="industrial NAICS non-Cogen")),FALSE, TRUE))</f>
        <v/>
      </c>
    </row>
    <row r="107">
      <c r="A107" s="129" t="n">
        <v>260</v>
      </c>
      <c r="B107" s="130" t="inlineStr">
        <is>
          <t>Dynegy Moss Landing Power Plant Hybrid</t>
        </is>
      </c>
      <c r="C107" s="130" t="inlineStr">
        <is>
          <t>Dynegy -Moss Landing LLC</t>
        </is>
      </c>
      <c r="D107" s="129" t="n">
        <v>54802</v>
      </c>
      <c r="E107" s="130" t="inlineStr">
        <is>
          <t>CA</t>
        </is>
      </c>
      <c r="F107" s="130" t="inlineStr">
        <is>
          <t>NAICS-22 Non-Cogen</t>
        </is>
      </c>
      <c r="G107" s="130" t="inlineStr">
        <is>
          <t>CT</t>
        </is>
      </c>
      <c r="H107" s="130" t="inlineStr">
        <is>
          <t>NG</t>
        </is>
      </c>
      <c r="I107" s="130" t="inlineStr">
        <is>
          <t>NG</t>
        </is>
      </c>
      <c r="J107" s="131" t="n">
        <v>3399600</v>
      </c>
      <c r="K107" s="129" t="n">
        <v>2020</v>
      </c>
      <c r="L107" s="120">
        <f>IF(VLOOKUP(H107,'Cross-Page Data'!$D$4:$F$48,3,FALSE)="natural gas",VLOOKUP(G107,'Cross-Page Data'!$I$4:$J$19,2,FALSE),IF(VLOOKUP(H107,'Cross-Page Data'!$D$4:$F$48,3,FALSE)="solar",IF(G107="PV","solar PV","solar thermal"),IF(VLOOKUP(H107,'Cross-Page Data'!$D$4:$F$48,3,FALSE)="wind",VLOOKUP(G107,'Cross-Page Data'!$I$4:$J$19,2,FALSE),IF(VLOOKUP(H107,'Cross-Page Data'!$D$4:$F$48,3,FALSE)="hydro",VLOOKUP(G107,'Cross-Page Data'!$I$4:$J$19,2,FALSE),VLOOKUP(H107,'Cross-Page Data'!$D$4:$F$48,3,FALSE)))))</f>
        <v/>
      </c>
      <c r="M107" s="120">
        <f>IF(AND($P$2=FALSE,OR(F107="Commercial NAICS Cogen",F107="Industrial NAICS Cogen",F107="NAICS-22 Cogen")),FALSE,IF(AND($P$3=FALSE,OR(F107="Commercial NAICS Cogen",F107="Commercial NAICS Non-Cogen",F107="Industrial NAICS Cogen", F107="industrial NAICS non-Cogen")),FALSE, TRUE))</f>
        <v/>
      </c>
    </row>
    <row r="108">
      <c r="A108" s="129" t="n">
        <v>267</v>
      </c>
      <c r="B108" s="130" t="inlineStr">
        <is>
          <t>Pit 4</t>
        </is>
      </c>
      <c r="C108" s="130" t="inlineStr">
        <is>
          <t>Pacific Gas &amp; Electric Co.</t>
        </is>
      </c>
      <c r="D108" s="129" t="n">
        <v>14328</v>
      </c>
      <c r="E108" s="130" t="inlineStr">
        <is>
          <t>CA</t>
        </is>
      </c>
      <c r="F108" s="130" t="inlineStr">
        <is>
          <t>Electric Utility</t>
        </is>
      </c>
      <c r="G108" s="130" t="inlineStr">
        <is>
          <t>HY</t>
        </is>
      </c>
      <c r="H108" s="130" t="inlineStr">
        <is>
          <t>WAT</t>
        </is>
      </c>
      <c r="I108" s="130" t="inlineStr">
        <is>
          <t>HYC</t>
        </is>
      </c>
      <c r="J108" s="131" t="n">
        <v>330935</v>
      </c>
      <c r="K108" s="129" t="n">
        <v>2020</v>
      </c>
      <c r="L108" s="120">
        <f>IF(VLOOKUP(H108,'Cross-Page Data'!$D$4:$F$48,3,FALSE)="natural gas",VLOOKUP(G108,'Cross-Page Data'!$I$4:$J$19,2,FALSE),IF(VLOOKUP(H108,'Cross-Page Data'!$D$4:$F$48,3,FALSE)="solar",IF(G108="PV","solar PV","solar thermal"),IF(VLOOKUP(H108,'Cross-Page Data'!$D$4:$F$48,3,FALSE)="wind",VLOOKUP(G108,'Cross-Page Data'!$I$4:$J$19,2,FALSE),IF(VLOOKUP(H108,'Cross-Page Data'!$D$4:$F$48,3,FALSE)="hydro",VLOOKUP(G108,'Cross-Page Data'!$I$4:$J$19,2,FALSE),VLOOKUP(H108,'Cross-Page Data'!$D$4:$F$48,3,FALSE)))))</f>
        <v/>
      </c>
      <c r="M108" s="120">
        <f>IF(AND($P$2=FALSE,OR(F108="Commercial NAICS Cogen",F108="Industrial NAICS Cogen",F108="NAICS-22 Cogen")),FALSE,IF(AND($P$3=FALSE,OR(F108="Commercial NAICS Cogen",F108="Commercial NAICS Non-Cogen",F108="Industrial NAICS Cogen", F108="industrial NAICS non-Cogen")),FALSE, TRUE))</f>
        <v/>
      </c>
    </row>
    <row r="109">
      <c r="A109" s="129" t="n">
        <v>268</v>
      </c>
      <c r="B109" s="130" t="inlineStr">
        <is>
          <t>Pit 5</t>
        </is>
      </c>
      <c r="C109" s="130" t="inlineStr">
        <is>
          <t>Pacific Gas &amp; Electric Co.</t>
        </is>
      </c>
      <c r="D109" s="129" t="n">
        <v>14328</v>
      </c>
      <c r="E109" s="130" t="inlineStr">
        <is>
          <t>CA</t>
        </is>
      </c>
      <c r="F109" s="130" t="inlineStr">
        <is>
          <t>Electric Utility</t>
        </is>
      </c>
      <c r="G109" s="130" t="inlineStr">
        <is>
          <t>HY</t>
        </is>
      </c>
      <c r="H109" s="130" t="inlineStr">
        <is>
          <t>WAT</t>
        </is>
      </c>
      <c r="I109" s="130" t="inlineStr">
        <is>
          <t>HYC</t>
        </is>
      </c>
      <c r="J109" s="131" t="n">
        <v>547242</v>
      </c>
      <c r="K109" s="129" t="n">
        <v>2020</v>
      </c>
      <c r="L109" s="120">
        <f>IF(VLOOKUP(H109,'Cross-Page Data'!$D$4:$F$48,3,FALSE)="natural gas",VLOOKUP(G109,'Cross-Page Data'!$I$4:$J$19,2,FALSE),IF(VLOOKUP(H109,'Cross-Page Data'!$D$4:$F$48,3,FALSE)="solar",IF(G109="PV","solar PV","solar thermal"),IF(VLOOKUP(H109,'Cross-Page Data'!$D$4:$F$48,3,FALSE)="wind",VLOOKUP(G109,'Cross-Page Data'!$I$4:$J$19,2,FALSE),IF(VLOOKUP(H109,'Cross-Page Data'!$D$4:$F$48,3,FALSE)="hydro",VLOOKUP(G109,'Cross-Page Data'!$I$4:$J$19,2,FALSE),VLOOKUP(H109,'Cross-Page Data'!$D$4:$F$48,3,FALSE)))))</f>
        <v/>
      </c>
      <c r="M109" s="120">
        <f>IF(AND($P$2=FALSE,OR(F109="Commercial NAICS Cogen",F109="Industrial NAICS Cogen",F109="NAICS-22 Cogen")),FALSE,IF(AND($P$3=FALSE,OR(F109="Commercial NAICS Cogen",F109="Commercial NAICS Non-Cogen",F109="Industrial NAICS Cogen", F109="industrial NAICS non-Cogen")),FALSE, TRUE))</f>
        <v/>
      </c>
    </row>
    <row r="110">
      <c r="A110" s="129" t="n">
        <v>270</v>
      </c>
      <c r="B110" s="130" t="inlineStr">
        <is>
          <t>Pit 7</t>
        </is>
      </c>
      <c r="C110" s="130" t="inlineStr">
        <is>
          <t>Pacific Gas &amp; Electric Co.</t>
        </is>
      </c>
      <c r="D110" s="129" t="n">
        <v>14328</v>
      </c>
      <c r="E110" s="130" t="inlineStr">
        <is>
          <t>CA</t>
        </is>
      </c>
      <c r="F110" s="130" t="inlineStr">
        <is>
          <t>Electric Utility</t>
        </is>
      </c>
      <c r="G110" s="130" t="inlineStr">
        <is>
          <t>HY</t>
        </is>
      </c>
      <c r="H110" s="130" t="inlineStr">
        <is>
          <t>WAT</t>
        </is>
      </c>
      <c r="I110" s="130" t="inlineStr">
        <is>
          <t>HYC</t>
        </is>
      </c>
      <c r="J110" s="131" t="n">
        <v>314550</v>
      </c>
      <c r="K110" s="129" t="n">
        <v>2020</v>
      </c>
      <c r="L110" s="120">
        <f>IF(VLOOKUP(H110,'Cross-Page Data'!$D$4:$F$48,3,FALSE)="natural gas",VLOOKUP(G110,'Cross-Page Data'!$I$4:$J$19,2,FALSE),IF(VLOOKUP(H110,'Cross-Page Data'!$D$4:$F$48,3,FALSE)="solar",IF(G110="PV","solar PV","solar thermal"),IF(VLOOKUP(H110,'Cross-Page Data'!$D$4:$F$48,3,FALSE)="wind",VLOOKUP(G110,'Cross-Page Data'!$I$4:$J$19,2,FALSE),IF(VLOOKUP(H110,'Cross-Page Data'!$D$4:$F$48,3,FALSE)="hydro",VLOOKUP(G110,'Cross-Page Data'!$I$4:$J$19,2,FALSE),VLOOKUP(H110,'Cross-Page Data'!$D$4:$F$48,3,FALSE)))))</f>
        <v/>
      </c>
      <c r="M110" s="120">
        <f>IF(AND($P$2=FALSE,OR(F110="Commercial NAICS Cogen",F110="Industrial NAICS Cogen",F110="NAICS-22 Cogen")),FALSE,IF(AND($P$3=FALSE,OR(F110="Commercial NAICS Cogen",F110="Commercial NAICS Non-Cogen",F110="Industrial NAICS Cogen", F110="industrial NAICS non-Cogen")),FALSE, TRUE))</f>
        <v/>
      </c>
    </row>
    <row r="111">
      <c r="A111" s="129" t="n">
        <v>272</v>
      </c>
      <c r="B111" s="130" t="inlineStr">
        <is>
          <t>Poe</t>
        </is>
      </c>
      <c r="C111" s="130" t="inlineStr">
        <is>
          <t>Pacific Gas &amp; Electric Co.</t>
        </is>
      </c>
      <c r="D111" s="129" t="n">
        <v>14328</v>
      </c>
      <c r="E111" s="130" t="inlineStr">
        <is>
          <t>CA</t>
        </is>
      </c>
      <c r="F111" s="130" t="inlineStr">
        <is>
          <t>Electric Utility</t>
        </is>
      </c>
      <c r="G111" s="130" t="inlineStr">
        <is>
          <t>HY</t>
        </is>
      </c>
      <c r="H111" s="130" t="inlineStr">
        <is>
          <t>WAT</t>
        </is>
      </c>
      <c r="I111" s="130" t="inlineStr">
        <is>
          <t>HYC</t>
        </is>
      </c>
      <c r="J111" s="131" t="n">
        <v>236234</v>
      </c>
      <c r="K111" s="129" t="n">
        <v>2020</v>
      </c>
      <c r="L111" s="120">
        <f>IF(VLOOKUP(H111,'Cross-Page Data'!$D$4:$F$48,3,FALSE)="natural gas",VLOOKUP(G111,'Cross-Page Data'!$I$4:$J$19,2,FALSE),IF(VLOOKUP(H111,'Cross-Page Data'!$D$4:$F$48,3,FALSE)="solar",IF(G111="PV","solar PV","solar thermal"),IF(VLOOKUP(H111,'Cross-Page Data'!$D$4:$F$48,3,FALSE)="wind",VLOOKUP(G111,'Cross-Page Data'!$I$4:$J$19,2,FALSE),IF(VLOOKUP(H111,'Cross-Page Data'!$D$4:$F$48,3,FALSE)="hydro",VLOOKUP(G111,'Cross-Page Data'!$I$4:$J$19,2,FALSE),VLOOKUP(H111,'Cross-Page Data'!$D$4:$F$48,3,FALSE)))))</f>
        <v/>
      </c>
      <c r="M111" s="120">
        <f>IF(AND($P$2=FALSE,OR(F111="Commercial NAICS Cogen",F111="Industrial NAICS Cogen",F111="NAICS-22 Cogen")),FALSE,IF(AND($P$3=FALSE,OR(F111="Commercial NAICS Cogen",F111="Commercial NAICS Non-Cogen",F111="Industrial NAICS Cogen", F111="industrial NAICS non-Cogen")),FALSE, TRUE))</f>
        <v/>
      </c>
    </row>
    <row r="112">
      <c r="A112" s="129" t="n">
        <v>275</v>
      </c>
      <c r="B112" s="130" t="inlineStr">
        <is>
          <t>Rock Creek</t>
        </is>
      </c>
      <c r="C112" s="130" t="inlineStr">
        <is>
          <t>Pacific Gas &amp; Electric Co.</t>
        </is>
      </c>
      <c r="D112" s="129" t="n">
        <v>14328</v>
      </c>
      <c r="E112" s="130" t="inlineStr">
        <is>
          <t>CA</t>
        </is>
      </c>
      <c r="F112" s="130" t="inlineStr">
        <is>
          <t>Electric Utility</t>
        </is>
      </c>
      <c r="G112" s="130" t="inlineStr">
        <is>
          <t>HY</t>
        </is>
      </c>
      <c r="H112" s="130" t="inlineStr">
        <is>
          <t>WAT</t>
        </is>
      </c>
      <c r="I112" s="130" t="inlineStr">
        <is>
          <t>HYC</t>
        </is>
      </c>
      <c r="J112" s="131" t="n">
        <v>302018</v>
      </c>
      <c r="K112" s="129" t="n">
        <v>2020</v>
      </c>
      <c r="L112" s="120">
        <f>IF(VLOOKUP(H112,'Cross-Page Data'!$D$4:$F$48,3,FALSE)="natural gas",VLOOKUP(G112,'Cross-Page Data'!$I$4:$J$19,2,FALSE),IF(VLOOKUP(H112,'Cross-Page Data'!$D$4:$F$48,3,FALSE)="solar",IF(G112="PV","solar PV","solar thermal"),IF(VLOOKUP(H112,'Cross-Page Data'!$D$4:$F$48,3,FALSE)="wind",VLOOKUP(G112,'Cross-Page Data'!$I$4:$J$19,2,FALSE),IF(VLOOKUP(H112,'Cross-Page Data'!$D$4:$F$48,3,FALSE)="hydro",VLOOKUP(G112,'Cross-Page Data'!$I$4:$J$19,2,FALSE),VLOOKUP(H112,'Cross-Page Data'!$D$4:$F$48,3,FALSE)))))</f>
        <v/>
      </c>
      <c r="M112" s="120">
        <f>IF(AND($P$2=FALSE,OR(F112="Commercial NAICS Cogen",F112="Industrial NAICS Cogen",F112="NAICS-22 Cogen")),FALSE,IF(AND($P$3=FALSE,OR(F112="Commercial NAICS Cogen",F112="Commercial NAICS Non-Cogen",F112="Industrial NAICS Cogen", F112="industrial NAICS non-Cogen")),FALSE, TRUE))</f>
        <v/>
      </c>
    </row>
    <row r="113">
      <c r="A113" s="129" t="n">
        <v>286</v>
      </c>
      <c r="B113" s="130" t="inlineStr">
        <is>
          <t>Geysers Unit 5-20</t>
        </is>
      </c>
      <c r="C113" s="130" t="inlineStr">
        <is>
          <t>Geysers Power Co LLC</t>
        </is>
      </c>
      <c r="D113" s="129" t="n">
        <v>7160</v>
      </c>
      <c r="E113" s="130" t="inlineStr">
        <is>
          <t>CA</t>
        </is>
      </c>
      <c r="F113" s="130" t="inlineStr">
        <is>
          <t>NAICS-22 Non-Cogen</t>
        </is>
      </c>
      <c r="G113" s="130" t="inlineStr">
        <is>
          <t>ST</t>
        </is>
      </c>
      <c r="H113" s="130" t="inlineStr">
        <is>
          <t>GEO</t>
        </is>
      </c>
      <c r="I113" s="130" t="inlineStr">
        <is>
          <t>GEO</t>
        </is>
      </c>
      <c r="J113" s="131" t="n">
        <v>4609873</v>
      </c>
      <c r="K113" s="129" t="n">
        <v>2020</v>
      </c>
      <c r="L113" s="120">
        <f>IF(VLOOKUP(H113,'Cross-Page Data'!$D$4:$F$48,3,FALSE)="natural gas",VLOOKUP(G113,'Cross-Page Data'!$I$4:$J$19,2,FALSE),IF(VLOOKUP(H113,'Cross-Page Data'!$D$4:$F$48,3,FALSE)="solar",IF(G113="PV","solar PV","solar thermal"),IF(VLOOKUP(H113,'Cross-Page Data'!$D$4:$F$48,3,FALSE)="wind",VLOOKUP(G113,'Cross-Page Data'!$I$4:$J$19,2,FALSE),IF(VLOOKUP(H113,'Cross-Page Data'!$D$4:$F$48,3,FALSE)="hydro",VLOOKUP(G113,'Cross-Page Data'!$I$4:$J$19,2,FALSE),VLOOKUP(H113,'Cross-Page Data'!$D$4:$F$48,3,FALSE)))))</f>
        <v/>
      </c>
      <c r="M113" s="120">
        <f>IF(AND($P$2=FALSE,OR(F113="Commercial NAICS Cogen",F113="Industrial NAICS Cogen",F113="NAICS-22 Cogen")),FALSE,IF(AND($P$3=FALSE,OR(F113="Commercial NAICS Cogen",F113="Commercial NAICS Non-Cogen",F113="Industrial NAICS Cogen", F113="industrial NAICS non-Cogen")),FALSE, TRUE))</f>
        <v/>
      </c>
    </row>
    <row r="114">
      <c r="A114" s="129" t="n">
        <v>298</v>
      </c>
      <c r="B114" s="130" t="inlineStr">
        <is>
          <t>Limestone</t>
        </is>
      </c>
      <c r="C114" s="130" t="inlineStr">
        <is>
          <t>NRG Texas Power LLC</t>
        </is>
      </c>
      <c r="D114" s="129" t="n">
        <v>54888</v>
      </c>
      <c r="E114" s="130" t="inlineStr">
        <is>
          <t>TX</t>
        </is>
      </c>
      <c r="F114" s="130" t="inlineStr">
        <is>
          <t>NAICS-22 Non-Cogen</t>
        </is>
      </c>
      <c r="G114" s="130" t="inlineStr">
        <is>
          <t>ST</t>
        </is>
      </c>
      <c r="H114" s="130" t="inlineStr">
        <is>
          <t>LIG</t>
        </is>
      </c>
      <c r="I114" s="130" t="inlineStr">
        <is>
          <t>COL</t>
        </is>
      </c>
      <c r="J114" s="131" t="n">
        <v>0</v>
      </c>
      <c r="K114" s="129" t="n">
        <v>2020</v>
      </c>
      <c r="L114" s="120">
        <f>IF(VLOOKUP(H114,'Cross-Page Data'!$D$4:$F$48,3,FALSE)="natural gas",VLOOKUP(G114,'Cross-Page Data'!$I$4:$J$19,2,FALSE),IF(VLOOKUP(H114,'Cross-Page Data'!$D$4:$F$48,3,FALSE)="solar",IF(G114="PV","solar PV","solar thermal"),IF(VLOOKUP(H114,'Cross-Page Data'!$D$4:$F$48,3,FALSE)="wind",VLOOKUP(G114,'Cross-Page Data'!$I$4:$J$19,2,FALSE),IF(VLOOKUP(H114,'Cross-Page Data'!$D$4:$F$48,3,FALSE)="hydro",VLOOKUP(G114,'Cross-Page Data'!$I$4:$J$19,2,FALSE),VLOOKUP(H114,'Cross-Page Data'!$D$4:$F$48,3,FALSE)))))</f>
        <v/>
      </c>
      <c r="M114" s="120">
        <f>IF(AND($P$2=FALSE,OR(F114="Commercial NAICS Cogen",F114="Industrial NAICS Cogen",F114="NAICS-22 Cogen")),FALSE,IF(AND($P$3=FALSE,OR(F114="Commercial NAICS Cogen",F114="Commercial NAICS Non-Cogen",F114="Industrial NAICS Cogen", F114="industrial NAICS non-Cogen")),FALSE, TRUE))</f>
        <v/>
      </c>
    </row>
    <row r="115">
      <c r="A115" s="129" t="n">
        <v>298</v>
      </c>
      <c r="B115" s="130" t="inlineStr">
        <is>
          <t>Limestone</t>
        </is>
      </c>
      <c r="C115" s="130" t="inlineStr">
        <is>
          <t>NRG Texas Power LLC</t>
        </is>
      </c>
      <c r="D115" s="129" t="n">
        <v>54888</v>
      </c>
      <c r="E115" s="130" t="inlineStr">
        <is>
          <t>TX</t>
        </is>
      </c>
      <c r="F115" s="130" t="inlineStr">
        <is>
          <t>NAICS-22 Non-Cogen</t>
        </is>
      </c>
      <c r="G115" s="130" t="inlineStr">
        <is>
          <t>ST</t>
        </is>
      </c>
      <c r="H115" s="130" t="inlineStr">
        <is>
          <t>NG</t>
        </is>
      </c>
      <c r="I115" s="130" t="inlineStr">
        <is>
          <t>NG</t>
        </is>
      </c>
      <c r="J115" s="131" t="n">
        <v>60051.655</v>
      </c>
      <c r="K115" s="129" t="n">
        <v>2020</v>
      </c>
      <c r="L115" s="120">
        <f>IF(VLOOKUP(H115,'Cross-Page Data'!$D$4:$F$48,3,FALSE)="natural gas",VLOOKUP(G115,'Cross-Page Data'!$I$4:$J$19,2,FALSE),IF(VLOOKUP(H115,'Cross-Page Data'!$D$4:$F$48,3,FALSE)="solar",IF(G115="PV","solar PV","solar thermal"),IF(VLOOKUP(H115,'Cross-Page Data'!$D$4:$F$48,3,FALSE)="wind",VLOOKUP(G115,'Cross-Page Data'!$I$4:$J$19,2,FALSE),IF(VLOOKUP(H115,'Cross-Page Data'!$D$4:$F$48,3,FALSE)="hydro",VLOOKUP(G115,'Cross-Page Data'!$I$4:$J$19,2,FALSE),VLOOKUP(H115,'Cross-Page Data'!$D$4:$F$48,3,FALSE)))))</f>
        <v/>
      </c>
      <c r="M115" s="120">
        <f>IF(AND($P$2=FALSE,OR(F115="Commercial NAICS Cogen",F115="Industrial NAICS Cogen",F115="NAICS-22 Cogen")),FALSE,IF(AND($P$3=FALSE,OR(F115="Commercial NAICS Cogen",F115="Commercial NAICS Non-Cogen",F115="Industrial NAICS Cogen", F115="industrial NAICS non-Cogen")),FALSE, TRUE))</f>
        <v/>
      </c>
    </row>
    <row r="116">
      <c r="A116" s="129" t="n">
        <v>298</v>
      </c>
      <c r="B116" s="130" t="inlineStr">
        <is>
          <t>Limestone</t>
        </is>
      </c>
      <c r="C116" s="130" t="inlineStr">
        <is>
          <t>NRG Texas Power LLC</t>
        </is>
      </c>
      <c r="D116" s="129" t="n">
        <v>54888</v>
      </c>
      <c r="E116" s="130" t="inlineStr">
        <is>
          <t>TX</t>
        </is>
      </c>
      <c r="F116" s="130" t="inlineStr">
        <is>
          <t>NAICS-22 Non-Cogen</t>
        </is>
      </c>
      <c r="G116" s="130" t="inlineStr">
        <is>
          <t>ST</t>
        </is>
      </c>
      <c r="H116" s="130" t="inlineStr">
        <is>
          <t>PC</t>
        </is>
      </c>
      <c r="I116" s="130" t="inlineStr">
        <is>
          <t>PC</t>
        </is>
      </c>
      <c r="J116" s="131" t="n">
        <v>0</v>
      </c>
      <c r="K116" s="129" t="n">
        <v>2020</v>
      </c>
      <c r="L116" s="120">
        <f>IF(VLOOKUP(H116,'Cross-Page Data'!$D$4:$F$48,3,FALSE)="natural gas",VLOOKUP(G116,'Cross-Page Data'!$I$4:$J$19,2,FALSE),IF(VLOOKUP(H116,'Cross-Page Data'!$D$4:$F$48,3,FALSE)="solar",IF(G116="PV","solar PV","solar thermal"),IF(VLOOKUP(H116,'Cross-Page Data'!$D$4:$F$48,3,FALSE)="wind",VLOOKUP(G116,'Cross-Page Data'!$I$4:$J$19,2,FALSE),IF(VLOOKUP(H116,'Cross-Page Data'!$D$4:$F$48,3,FALSE)="hydro",VLOOKUP(G116,'Cross-Page Data'!$I$4:$J$19,2,FALSE),VLOOKUP(H116,'Cross-Page Data'!$D$4:$F$48,3,FALSE)))))</f>
        <v/>
      </c>
      <c r="M116" s="120">
        <f>IF(AND($P$2=FALSE,OR(F116="Commercial NAICS Cogen",F116="Industrial NAICS Cogen",F116="NAICS-22 Cogen")),FALSE,IF(AND($P$3=FALSE,OR(F116="Commercial NAICS Cogen",F116="Commercial NAICS Non-Cogen",F116="Industrial NAICS Cogen", F116="industrial NAICS non-Cogen")),FALSE, TRUE))</f>
        <v/>
      </c>
    </row>
    <row r="117">
      <c r="A117" s="129" t="n">
        <v>298</v>
      </c>
      <c r="B117" s="130" t="inlineStr">
        <is>
          <t>Limestone</t>
        </is>
      </c>
      <c r="C117" s="130" t="inlineStr">
        <is>
          <t>NRG Texas Power LLC</t>
        </is>
      </c>
      <c r="D117" s="129" t="n">
        <v>54888</v>
      </c>
      <c r="E117" s="130" t="inlineStr">
        <is>
          <t>TX</t>
        </is>
      </c>
      <c r="F117" s="130" t="inlineStr">
        <is>
          <t>NAICS-22 Non-Cogen</t>
        </is>
      </c>
      <c r="G117" s="130" t="inlineStr">
        <is>
          <t>ST</t>
        </is>
      </c>
      <c r="H117" s="130" t="inlineStr">
        <is>
          <t>SUB</t>
        </is>
      </c>
      <c r="I117" s="130" t="inlineStr">
        <is>
          <t>COL</t>
        </is>
      </c>
      <c r="J117" s="131" t="n">
        <v>5656227.3</v>
      </c>
      <c r="K117" s="129" t="n">
        <v>2020</v>
      </c>
      <c r="L117" s="120">
        <f>IF(VLOOKUP(H117,'Cross-Page Data'!$D$4:$F$48,3,FALSE)="natural gas",VLOOKUP(G117,'Cross-Page Data'!$I$4:$J$19,2,FALSE),IF(VLOOKUP(H117,'Cross-Page Data'!$D$4:$F$48,3,FALSE)="solar",IF(G117="PV","solar PV","solar thermal"),IF(VLOOKUP(H117,'Cross-Page Data'!$D$4:$F$48,3,FALSE)="wind",VLOOKUP(G117,'Cross-Page Data'!$I$4:$J$19,2,FALSE),IF(VLOOKUP(H117,'Cross-Page Data'!$D$4:$F$48,3,FALSE)="hydro",VLOOKUP(G117,'Cross-Page Data'!$I$4:$J$19,2,FALSE),VLOOKUP(H117,'Cross-Page Data'!$D$4:$F$48,3,FALSE)))))</f>
        <v/>
      </c>
      <c r="M117" s="120">
        <f>IF(AND($P$2=FALSE,OR(F117="Commercial NAICS Cogen",F117="Industrial NAICS Cogen",F117="NAICS-22 Cogen")),FALSE,IF(AND($P$3=FALSE,OR(F117="Commercial NAICS Cogen",F117="Commercial NAICS Non-Cogen",F117="Industrial NAICS Cogen", F117="industrial NAICS non-Cogen")),FALSE, TRUE))</f>
        <v/>
      </c>
    </row>
    <row r="118">
      <c r="A118" s="129" t="n">
        <v>315</v>
      </c>
      <c r="B118" s="130" t="inlineStr">
        <is>
          <t>AES Alamitos LLC</t>
        </is>
      </c>
      <c r="C118" s="130" t="inlineStr">
        <is>
          <t>AES Alamitos LLC</t>
        </is>
      </c>
      <c r="D118" s="129" t="n">
        <v>22148</v>
      </c>
      <c r="E118" s="130" t="inlineStr">
        <is>
          <t>CA</t>
        </is>
      </c>
      <c r="F118" s="130" t="inlineStr">
        <is>
          <t>NAICS-22 Non-Cogen</t>
        </is>
      </c>
      <c r="G118" s="130" t="inlineStr">
        <is>
          <t>ST</t>
        </is>
      </c>
      <c r="H118" s="130" t="inlineStr">
        <is>
          <t>NG</t>
        </is>
      </c>
      <c r="I118" s="130" t="inlineStr">
        <is>
          <t>NG</t>
        </is>
      </c>
      <c r="J118" s="131" t="n">
        <v>544278</v>
      </c>
      <c r="K118" s="129" t="n">
        <v>2020</v>
      </c>
      <c r="L118" s="120">
        <f>IF(VLOOKUP(H118,'Cross-Page Data'!$D$4:$F$48,3,FALSE)="natural gas",VLOOKUP(G118,'Cross-Page Data'!$I$4:$J$19,2,FALSE),IF(VLOOKUP(H118,'Cross-Page Data'!$D$4:$F$48,3,FALSE)="solar",IF(G118="PV","solar PV","solar thermal"),IF(VLOOKUP(H118,'Cross-Page Data'!$D$4:$F$48,3,FALSE)="wind",VLOOKUP(G118,'Cross-Page Data'!$I$4:$J$19,2,FALSE),IF(VLOOKUP(H118,'Cross-Page Data'!$D$4:$F$48,3,FALSE)="hydro",VLOOKUP(G118,'Cross-Page Data'!$I$4:$J$19,2,FALSE),VLOOKUP(H118,'Cross-Page Data'!$D$4:$F$48,3,FALSE)))))</f>
        <v/>
      </c>
      <c r="M118" s="120">
        <f>IF(AND($P$2=FALSE,OR(F118="Commercial NAICS Cogen",F118="Industrial NAICS Cogen",F118="NAICS-22 Cogen")),FALSE,IF(AND($P$3=FALSE,OR(F118="Commercial NAICS Cogen",F118="Commercial NAICS Non-Cogen",F118="Industrial NAICS Cogen", F118="industrial NAICS non-Cogen")),FALSE, TRUE))</f>
        <v/>
      </c>
    </row>
    <row r="119">
      <c r="A119" s="129" t="n">
        <v>319</v>
      </c>
      <c r="B119" s="130" t="inlineStr">
        <is>
          <t>Big Creek 3</t>
        </is>
      </c>
      <c r="C119" s="130" t="inlineStr">
        <is>
          <t>Southern California Edison Co</t>
        </is>
      </c>
      <c r="D119" s="129" t="n">
        <v>17609</v>
      </c>
      <c r="E119" s="130" t="inlineStr">
        <is>
          <t>CA</t>
        </is>
      </c>
      <c r="F119" s="130" t="inlineStr">
        <is>
          <t>Electric Utility</t>
        </is>
      </c>
      <c r="G119" s="130" t="inlineStr">
        <is>
          <t>HY</t>
        </is>
      </c>
      <c r="H119" s="130" t="inlineStr">
        <is>
          <t>WAT</t>
        </is>
      </c>
      <c r="I119" s="130" t="inlineStr">
        <is>
          <t>HYC</t>
        </is>
      </c>
      <c r="J119" s="131" t="n">
        <v>404914</v>
      </c>
      <c r="K119" s="129" t="n">
        <v>2020</v>
      </c>
      <c r="L119" s="120">
        <f>IF(VLOOKUP(H119,'Cross-Page Data'!$D$4:$F$48,3,FALSE)="natural gas",VLOOKUP(G119,'Cross-Page Data'!$I$4:$J$19,2,FALSE),IF(VLOOKUP(H119,'Cross-Page Data'!$D$4:$F$48,3,FALSE)="solar",IF(G119="PV","solar PV","solar thermal"),IF(VLOOKUP(H119,'Cross-Page Data'!$D$4:$F$48,3,FALSE)="wind",VLOOKUP(G119,'Cross-Page Data'!$I$4:$J$19,2,FALSE),IF(VLOOKUP(H119,'Cross-Page Data'!$D$4:$F$48,3,FALSE)="hydro",VLOOKUP(G119,'Cross-Page Data'!$I$4:$J$19,2,FALSE),VLOOKUP(H119,'Cross-Page Data'!$D$4:$F$48,3,FALSE)))))</f>
        <v/>
      </c>
      <c r="M119" s="120">
        <f>IF(AND($P$2=FALSE,OR(F119="Commercial NAICS Cogen",F119="Industrial NAICS Cogen",F119="NAICS-22 Cogen")),FALSE,IF(AND($P$3=FALSE,OR(F119="Commercial NAICS Cogen",F119="Commercial NAICS Non-Cogen",F119="Industrial NAICS Cogen", F119="industrial NAICS non-Cogen")),FALSE, TRUE))</f>
        <v/>
      </c>
    </row>
    <row r="120">
      <c r="A120" s="129" t="n">
        <v>320</v>
      </c>
      <c r="B120" s="130" t="inlineStr">
        <is>
          <t>Big Creek 4</t>
        </is>
      </c>
      <c r="C120" s="130" t="inlineStr">
        <is>
          <t>Southern California Edison Co</t>
        </is>
      </c>
      <c r="D120" s="129" t="n">
        <v>17609</v>
      </c>
      <c r="E120" s="130" t="inlineStr">
        <is>
          <t>CA</t>
        </is>
      </c>
      <c r="F120" s="130" t="inlineStr">
        <is>
          <t>Electric Utility</t>
        </is>
      </c>
      <c r="G120" s="130" t="inlineStr">
        <is>
          <t>HY</t>
        </is>
      </c>
      <c r="H120" s="130" t="inlineStr">
        <is>
          <t>WAT</t>
        </is>
      </c>
      <c r="I120" s="130" t="inlineStr">
        <is>
          <t>HYC</t>
        </is>
      </c>
      <c r="J120" s="131" t="n">
        <v>215539</v>
      </c>
      <c r="K120" s="129" t="n">
        <v>2020</v>
      </c>
      <c r="L120" s="120">
        <f>IF(VLOOKUP(H120,'Cross-Page Data'!$D$4:$F$48,3,FALSE)="natural gas",VLOOKUP(G120,'Cross-Page Data'!$I$4:$J$19,2,FALSE),IF(VLOOKUP(H120,'Cross-Page Data'!$D$4:$F$48,3,FALSE)="solar",IF(G120="PV","solar PV","solar thermal"),IF(VLOOKUP(H120,'Cross-Page Data'!$D$4:$F$48,3,FALSE)="wind",VLOOKUP(G120,'Cross-Page Data'!$I$4:$J$19,2,FALSE),IF(VLOOKUP(H120,'Cross-Page Data'!$D$4:$F$48,3,FALSE)="hydro",VLOOKUP(G120,'Cross-Page Data'!$I$4:$J$19,2,FALSE),VLOOKUP(H120,'Cross-Page Data'!$D$4:$F$48,3,FALSE)))))</f>
        <v/>
      </c>
      <c r="M120" s="120">
        <f>IF(AND($P$2=FALSE,OR(F120="Commercial NAICS Cogen",F120="Industrial NAICS Cogen",F120="NAICS-22 Cogen")),FALSE,IF(AND($P$3=FALSE,OR(F120="Commercial NAICS Cogen",F120="Commercial NAICS Non-Cogen",F120="Industrial NAICS Cogen", F120="industrial NAICS non-Cogen")),FALSE, TRUE))</f>
        <v/>
      </c>
    </row>
    <row r="121">
      <c r="A121" s="129" t="n">
        <v>322</v>
      </c>
      <c r="B121" s="130" t="inlineStr">
        <is>
          <t>Big Creek 2A</t>
        </is>
      </c>
      <c r="C121" s="130" t="inlineStr">
        <is>
          <t>Southern California Edison Co</t>
        </is>
      </c>
      <c r="D121" s="129" t="n">
        <v>17609</v>
      </c>
      <c r="E121" s="130" t="inlineStr">
        <is>
          <t>CA</t>
        </is>
      </c>
      <c r="F121" s="130" t="inlineStr">
        <is>
          <t>Electric Utility</t>
        </is>
      </c>
      <c r="G121" s="130" t="inlineStr">
        <is>
          <t>HY</t>
        </is>
      </c>
      <c r="H121" s="130" t="inlineStr">
        <is>
          <t>WAT</t>
        </is>
      </c>
      <c r="I121" s="130" t="inlineStr">
        <is>
          <t>HYC</t>
        </is>
      </c>
      <c r="J121" s="131" t="n">
        <v>215127</v>
      </c>
      <c r="K121" s="129" t="n">
        <v>2020</v>
      </c>
      <c r="L121" s="120">
        <f>IF(VLOOKUP(H121,'Cross-Page Data'!$D$4:$F$48,3,FALSE)="natural gas",VLOOKUP(G121,'Cross-Page Data'!$I$4:$J$19,2,FALSE),IF(VLOOKUP(H121,'Cross-Page Data'!$D$4:$F$48,3,FALSE)="solar",IF(G121="PV","solar PV","solar thermal"),IF(VLOOKUP(H121,'Cross-Page Data'!$D$4:$F$48,3,FALSE)="wind",VLOOKUP(G121,'Cross-Page Data'!$I$4:$J$19,2,FALSE),IF(VLOOKUP(H121,'Cross-Page Data'!$D$4:$F$48,3,FALSE)="hydro",VLOOKUP(G121,'Cross-Page Data'!$I$4:$J$19,2,FALSE),VLOOKUP(H121,'Cross-Page Data'!$D$4:$F$48,3,FALSE)))))</f>
        <v/>
      </c>
      <c r="M121" s="120">
        <f>IF(AND($P$2=FALSE,OR(F121="Commercial NAICS Cogen",F121="Industrial NAICS Cogen",F121="NAICS-22 Cogen")),FALSE,IF(AND($P$3=FALSE,OR(F121="Commercial NAICS Cogen",F121="Commercial NAICS Non-Cogen",F121="Industrial NAICS Cogen", F121="industrial NAICS non-Cogen")),FALSE, TRUE))</f>
        <v/>
      </c>
    </row>
    <row r="122">
      <c r="A122" s="129" t="n">
        <v>335</v>
      </c>
      <c r="B122" s="130" t="inlineStr">
        <is>
          <t>AES Huntington Beach LLC</t>
        </is>
      </c>
      <c r="C122" s="130" t="inlineStr">
        <is>
          <t>AES Huntington Beach LLC</t>
        </is>
      </c>
      <c r="D122" s="129" t="n">
        <v>23693</v>
      </c>
      <c r="E122" s="130" t="inlineStr">
        <is>
          <t>CA</t>
        </is>
      </c>
      <c r="F122" s="130" t="inlineStr">
        <is>
          <t>NAICS-22 Non-Cogen</t>
        </is>
      </c>
      <c r="G122" s="130" t="inlineStr">
        <is>
          <t>ST</t>
        </is>
      </c>
      <c r="H122" s="130" t="inlineStr">
        <is>
          <t>NG</t>
        </is>
      </c>
      <c r="I122" s="130" t="inlineStr">
        <is>
          <t>NG</t>
        </is>
      </c>
      <c r="J122" s="131" t="n">
        <v>107419</v>
      </c>
      <c r="K122" s="129" t="n">
        <v>2020</v>
      </c>
      <c r="L122" s="120">
        <f>IF(VLOOKUP(H122,'Cross-Page Data'!$D$4:$F$48,3,FALSE)="natural gas",VLOOKUP(G122,'Cross-Page Data'!$I$4:$J$19,2,FALSE),IF(VLOOKUP(H122,'Cross-Page Data'!$D$4:$F$48,3,FALSE)="solar",IF(G122="PV","solar PV","solar thermal"),IF(VLOOKUP(H122,'Cross-Page Data'!$D$4:$F$48,3,FALSE)="wind",VLOOKUP(G122,'Cross-Page Data'!$I$4:$J$19,2,FALSE),IF(VLOOKUP(H122,'Cross-Page Data'!$D$4:$F$48,3,FALSE)="hydro",VLOOKUP(G122,'Cross-Page Data'!$I$4:$J$19,2,FALSE),VLOOKUP(H122,'Cross-Page Data'!$D$4:$F$48,3,FALSE)))))</f>
        <v/>
      </c>
      <c r="M122" s="120">
        <f>IF(AND($P$2=FALSE,OR(F122="Commercial NAICS Cogen",F122="Industrial NAICS Cogen",F122="NAICS-22 Cogen")),FALSE,IF(AND($P$3=FALSE,OR(F122="Commercial NAICS Cogen",F122="Commercial NAICS Non-Cogen",F122="Industrial NAICS Cogen", F122="industrial NAICS non-Cogen")),FALSE, TRUE))</f>
        <v/>
      </c>
    </row>
    <row r="123">
      <c r="A123" s="129" t="n">
        <v>344</v>
      </c>
      <c r="B123" s="130" t="inlineStr">
        <is>
          <t>Mammoth Pool</t>
        </is>
      </c>
      <c r="C123" s="130" t="inlineStr">
        <is>
          <t>Southern California Edison Co</t>
        </is>
      </c>
      <c r="D123" s="129" t="n">
        <v>17609</v>
      </c>
      <c r="E123" s="130" t="inlineStr">
        <is>
          <t>CA</t>
        </is>
      </c>
      <c r="F123" s="130" t="inlineStr">
        <is>
          <t>Electric Utility</t>
        </is>
      </c>
      <c r="G123" s="130" t="inlineStr">
        <is>
          <t>HY</t>
        </is>
      </c>
      <c r="H123" s="130" t="inlineStr">
        <is>
          <t>WAT</t>
        </is>
      </c>
      <c r="I123" s="130" t="inlineStr">
        <is>
          <t>HYC</t>
        </is>
      </c>
      <c r="J123" s="131" t="n">
        <v>320642</v>
      </c>
      <c r="K123" s="129" t="n">
        <v>2020</v>
      </c>
      <c r="L123" s="120">
        <f>IF(VLOOKUP(H123,'Cross-Page Data'!$D$4:$F$48,3,FALSE)="natural gas",VLOOKUP(G123,'Cross-Page Data'!$I$4:$J$19,2,FALSE),IF(VLOOKUP(H123,'Cross-Page Data'!$D$4:$F$48,3,FALSE)="solar",IF(G123="PV","solar PV","solar thermal"),IF(VLOOKUP(H123,'Cross-Page Data'!$D$4:$F$48,3,FALSE)="wind",VLOOKUP(G123,'Cross-Page Data'!$I$4:$J$19,2,FALSE),IF(VLOOKUP(H123,'Cross-Page Data'!$D$4:$F$48,3,FALSE)="hydro",VLOOKUP(G123,'Cross-Page Data'!$I$4:$J$19,2,FALSE),VLOOKUP(H123,'Cross-Page Data'!$D$4:$F$48,3,FALSE)))))</f>
        <v/>
      </c>
      <c r="M123" s="120">
        <f>IF(AND($P$2=FALSE,OR(F123="Commercial NAICS Cogen",F123="Industrial NAICS Cogen",F123="NAICS-22 Cogen")),FALSE,IF(AND($P$3=FALSE,OR(F123="Commercial NAICS Cogen",F123="Commercial NAICS Non-Cogen",F123="Industrial NAICS Cogen", F123="industrial NAICS non-Cogen")),FALSE, TRUE))</f>
        <v/>
      </c>
    </row>
    <row r="124">
      <c r="A124" s="129" t="n">
        <v>350</v>
      </c>
      <c r="B124" s="130" t="inlineStr">
        <is>
          <t>Ormond Beach</t>
        </is>
      </c>
      <c r="C124" s="130" t="inlineStr">
        <is>
          <t>Ormond Beach Power, LLC</t>
        </is>
      </c>
      <c r="D124" s="129" t="n">
        <v>63843</v>
      </c>
      <c r="E124" s="130" t="inlineStr">
        <is>
          <t>CA</t>
        </is>
      </c>
      <c r="F124" s="130" t="inlineStr">
        <is>
          <t>NAICS-22 Non-Cogen</t>
        </is>
      </c>
      <c r="G124" s="130" t="inlineStr">
        <is>
          <t>ST</t>
        </is>
      </c>
      <c r="H124" s="130" t="inlineStr">
        <is>
          <t>NG</t>
        </is>
      </c>
      <c r="I124" s="130" t="inlineStr">
        <is>
          <t>NG</t>
        </is>
      </c>
      <c r="J124" s="131" t="n">
        <v>726691</v>
      </c>
      <c r="K124" s="129" t="n">
        <v>2020</v>
      </c>
      <c r="L124" s="120">
        <f>IF(VLOOKUP(H124,'Cross-Page Data'!$D$4:$F$48,3,FALSE)="natural gas",VLOOKUP(G124,'Cross-Page Data'!$I$4:$J$19,2,FALSE),IF(VLOOKUP(H124,'Cross-Page Data'!$D$4:$F$48,3,FALSE)="solar",IF(G124="PV","solar PV","solar thermal"),IF(VLOOKUP(H124,'Cross-Page Data'!$D$4:$F$48,3,FALSE)="wind",VLOOKUP(G124,'Cross-Page Data'!$I$4:$J$19,2,FALSE),IF(VLOOKUP(H124,'Cross-Page Data'!$D$4:$F$48,3,FALSE)="hydro",VLOOKUP(G124,'Cross-Page Data'!$I$4:$J$19,2,FALSE),VLOOKUP(H124,'Cross-Page Data'!$D$4:$F$48,3,FALSE)))))</f>
        <v/>
      </c>
      <c r="M124" s="120">
        <f>IF(AND($P$2=FALSE,OR(F124="Commercial NAICS Cogen",F124="Industrial NAICS Cogen",F124="NAICS-22 Cogen")),FALSE,IF(AND($P$3=FALSE,OR(F124="Commercial NAICS Cogen",F124="Commercial NAICS Non-Cogen",F124="Industrial NAICS Cogen", F124="industrial NAICS non-Cogen")),FALSE, TRUE))</f>
        <v/>
      </c>
    </row>
    <row r="125">
      <c r="A125" s="129" t="n">
        <v>356</v>
      </c>
      <c r="B125" s="130" t="inlineStr">
        <is>
          <t>AES Redondo Beach LLC</t>
        </is>
      </c>
      <c r="C125" s="130" t="inlineStr">
        <is>
          <t>AES Redondo Beach LLC</t>
        </is>
      </c>
      <c r="D125" s="129" t="n">
        <v>22484</v>
      </c>
      <c r="E125" s="130" t="inlineStr">
        <is>
          <t>CA</t>
        </is>
      </c>
      <c r="F125" s="130" t="inlineStr">
        <is>
          <t>NAICS-22 Non-Cogen</t>
        </is>
      </c>
      <c r="G125" s="130" t="inlineStr">
        <is>
          <t>ST</t>
        </is>
      </c>
      <c r="H125" s="130" t="inlineStr">
        <is>
          <t>NG</t>
        </is>
      </c>
      <c r="I125" s="130" t="inlineStr">
        <is>
          <t>NG</t>
        </is>
      </c>
      <c r="J125" s="131" t="n">
        <v>307081</v>
      </c>
      <c r="K125" s="129" t="n">
        <v>2020</v>
      </c>
      <c r="L125" s="120">
        <f>IF(VLOOKUP(H125,'Cross-Page Data'!$D$4:$F$48,3,FALSE)="natural gas",VLOOKUP(G125,'Cross-Page Data'!$I$4:$J$19,2,FALSE),IF(VLOOKUP(H125,'Cross-Page Data'!$D$4:$F$48,3,FALSE)="solar",IF(G125="PV","solar PV","solar thermal"),IF(VLOOKUP(H125,'Cross-Page Data'!$D$4:$F$48,3,FALSE)="wind",VLOOKUP(G125,'Cross-Page Data'!$I$4:$J$19,2,FALSE),IF(VLOOKUP(H125,'Cross-Page Data'!$D$4:$F$48,3,FALSE)="hydro",VLOOKUP(G125,'Cross-Page Data'!$I$4:$J$19,2,FALSE),VLOOKUP(H125,'Cross-Page Data'!$D$4:$F$48,3,FALSE)))))</f>
        <v/>
      </c>
      <c r="M125" s="120">
        <f>IF(AND($P$2=FALSE,OR(F125="Commercial NAICS Cogen",F125="Industrial NAICS Cogen",F125="NAICS-22 Cogen")),FALSE,IF(AND($P$3=FALSE,OR(F125="Commercial NAICS Cogen",F125="Commercial NAICS Non-Cogen",F125="Industrial NAICS Cogen", F125="industrial NAICS non-Cogen")),FALSE, TRUE))</f>
        <v/>
      </c>
    </row>
    <row r="126">
      <c r="A126" s="129" t="n">
        <v>358</v>
      </c>
      <c r="B126" s="130" t="inlineStr">
        <is>
          <t>Mountainview Generating Station</t>
        </is>
      </c>
      <c r="C126" s="130" t="inlineStr">
        <is>
          <t>Southern California Edison Co</t>
        </is>
      </c>
      <c r="D126" s="129" t="n">
        <v>17609</v>
      </c>
      <c r="E126" s="130" t="inlineStr">
        <is>
          <t>CA</t>
        </is>
      </c>
      <c r="F126" s="130" t="inlineStr">
        <is>
          <t>Electric Utility</t>
        </is>
      </c>
      <c r="G126" s="130" t="inlineStr">
        <is>
          <t>CA</t>
        </is>
      </c>
      <c r="H126" s="130" t="inlineStr">
        <is>
          <t>NG</t>
        </is>
      </c>
      <c r="I126" s="130" t="inlineStr">
        <is>
          <t>NG</t>
        </is>
      </c>
      <c r="J126" s="131" t="n">
        <v>1112129.3</v>
      </c>
      <c r="K126" s="129" t="n">
        <v>2020</v>
      </c>
      <c r="L126" s="120">
        <f>IF(VLOOKUP(H126,'Cross-Page Data'!$D$4:$F$48,3,FALSE)="natural gas",VLOOKUP(G126,'Cross-Page Data'!$I$4:$J$19,2,FALSE),IF(VLOOKUP(H126,'Cross-Page Data'!$D$4:$F$48,3,FALSE)="solar",IF(G126="PV","solar PV","solar thermal"),IF(VLOOKUP(H126,'Cross-Page Data'!$D$4:$F$48,3,FALSE)="wind",VLOOKUP(G126,'Cross-Page Data'!$I$4:$J$19,2,FALSE),IF(VLOOKUP(H126,'Cross-Page Data'!$D$4:$F$48,3,FALSE)="hydro",VLOOKUP(G126,'Cross-Page Data'!$I$4:$J$19,2,FALSE),VLOOKUP(H126,'Cross-Page Data'!$D$4:$F$48,3,FALSE)))))</f>
        <v/>
      </c>
      <c r="M126" s="120">
        <f>IF(AND($P$2=FALSE,OR(F126="Commercial NAICS Cogen",F126="Industrial NAICS Cogen",F126="NAICS-22 Cogen")),FALSE,IF(AND($P$3=FALSE,OR(F126="Commercial NAICS Cogen",F126="Commercial NAICS Non-Cogen",F126="Industrial NAICS Cogen", F126="industrial NAICS non-Cogen")),FALSE, TRUE))</f>
        <v/>
      </c>
    </row>
    <row r="127">
      <c r="A127" s="129" t="n">
        <v>358</v>
      </c>
      <c r="B127" s="130" t="inlineStr">
        <is>
          <t>Mountainview Generating Station</t>
        </is>
      </c>
      <c r="C127" s="130" t="inlineStr">
        <is>
          <t>Southern California Edison Co</t>
        </is>
      </c>
      <c r="D127" s="129" t="n">
        <v>17609</v>
      </c>
      <c r="E127" s="130" t="inlineStr">
        <is>
          <t>CA</t>
        </is>
      </c>
      <c r="F127" s="130" t="inlineStr">
        <is>
          <t>Electric Utility</t>
        </is>
      </c>
      <c r="G127" s="130" t="inlineStr">
        <is>
          <t>CT</t>
        </is>
      </c>
      <c r="H127" s="130" t="inlineStr">
        <is>
          <t>NG</t>
        </is>
      </c>
      <c r="I127" s="130" t="inlineStr">
        <is>
          <t>NG</t>
        </is>
      </c>
      <c r="J127" s="131" t="n">
        <v>1754770.7</v>
      </c>
      <c r="K127" s="129" t="n">
        <v>2020</v>
      </c>
      <c r="L127" s="120">
        <f>IF(VLOOKUP(H127,'Cross-Page Data'!$D$4:$F$48,3,FALSE)="natural gas",VLOOKUP(G127,'Cross-Page Data'!$I$4:$J$19,2,FALSE),IF(VLOOKUP(H127,'Cross-Page Data'!$D$4:$F$48,3,FALSE)="solar",IF(G127="PV","solar PV","solar thermal"),IF(VLOOKUP(H127,'Cross-Page Data'!$D$4:$F$48,3,FALSE)="wind",VLOOKUP(G127,'Cross-Page Data'!$I$4:$J$19,2,FALSE),IF(VLOOKUP(H127,'Cross-Page Data'!$D$4:$F$48,3,FALSE)="hydro",VLOOKUP(G127,'Cross-Page Data'!$I$4:$J$19,2,FALSE),VLOOKUP(H127,'Cross-Page Data'!$D$4:$F$48,3,FALSE)))))</f>
        <v/>
      </c>
      <c r="M127" s="120">
        <f>IF(AND($P$2=FALSE,OR(F127="Commercial NAICS Cogen",F127="Industrial NAICS Cogen",F127="NAICS-22 Cogen")),FALSE,IF(AND($P$3=FALSE,OR(F127="Commercial NAICS Cogen",F127="Commercial NAICS Non-Cogen",F127="Industrial NAICS Cogen", F127="industrial NAICS non-Cogen")),FALSE, TRUE))</f>
        <v/>
      </c>
    </row>
    <row r="128">
      <c r="A128" s="129" t="n">
        <v>371</v>
      </c>
      <c r="B128" s="130" t="inlineStr">
        <is>
          <t>Columbia Generating Station</t>
        </is>
      </c>
      <c r="C128" s="130" t="inlineStr">
        <is>
          <t>Energy Northwest</t>
        </is>
      </c>
      <c r="D128" s="129" t="n">
        <v>20160</v>
      </c>
      <c r="E128" s="130" t="inlineStr">
        <is>
          <t>WA</t>
        </is>
      </c>
      <c r="F128" s="130" t="inlineStr">
        <is>
          <t>Electric Utility</t>
        </is>
      </c>
      <c r="G128" s="130" t="inlineStr">
        <is>
          <t>ST</t>
        </is>
      </c>
      <c r="H128" s="130" t="inlineStr">
        <is>
          <t>NUC</t>
        </is>
      </c>
      <c r="I128" s="130" t="inlineStr">
        <is>
          <t>NUC</t>
        </is>
      </c>
      <c r="J128" s="131" t="n">
        <v>9427050</v>
      </c>
      <c r="K128" s="129" t="n">
        <v>2020</v>
      </c>
      <c r="L128" s="120">
        <f>IF(VLOOKUP(H128,'Cross-Page Data'!$D$4:$F$48,3,FALSE)="natural gas",VLOOKUP(G128,'Cross-Page Data'!$I$4:$J$19,2,FALSE),IF(VLOOKUP(H128,'Cross-Page Data'!$D$4:$F$48,3,FALSE)="solar",IF(G128="PV","solar PV","solar thermal"),IF(VLOOKUP(H128,'Cross-Page Data'!$D$4:$F$48,3,FALSE)="wind",VLOOKUP(G128,'Cross-Page Data'!$I$4:$J$19,2,FALSE),IF(VLOOKUP(H128,'Cross-Page Data'!$D$4:$F$48,3,FALSE)="hydro",VLOOKUP(G128,'Cross-Page Data'!$I$4:$J$19,2,FALSE),VLOOKUP(H128,'Cross-Page Data'!$D$4:$F$48,3,FALSE)))))</f>
        <v/>
      </c>
      <c r="M128" s="120">
        <f>IF(AND($P$2=FALSE,OR(F128="Commercial NAICS Cogen",F128="Industrial NAICS Cogen",F128="NAICS-22 Cogen")),FALSE,IF(AND($P$3=FALSE,OR(F128="Commercial NAICS Cogen",F128="Commercial NAICS Non-Cogen",F128="Industrial NAICS Cogen", F128="industrial NAICS non-Cogen")),FALSE, TRUE))</f>
        <v/>
      </c>
    </row>
    <row r="129">
      <c r="A129" s="129" t="n">
        <v>377</v>
      </c>
      <c r="B129" s="130" t="inlineStr">
        <is>
          <t>Grayson</t>
        </is>
      </c>
      <c r="C129" s="130" t="inlineStr">
        <is>
          <t>City of Glendale - (CA)</t>
        </is>
      </c>
      <c r="D129" s="129" t="n">
        <v>7294</v>
      </c>
      <c r="E129" s="130" t="inlineStr">
        <is>
          <t>CA</t>
        </is>
      </c>
      <c r="F129" s="130" t="inlineStr">
        <is>
          <t>Electric Utility</t>
        </is>
      </c>
      <c r="G129" s="130" t="inlineStr">
        <is>
          <t>CA</t>
        </is>
      </c>
      <c r="H129" s="130" t="inlineStr">
        <is>
          <t>NG</t>
        </is>
      </c>
      <c r="I129" s="130" t="inlineStr">
        <is>
          <t>NG</t>
        </is>
      </c>
      <c r="J129" s="131" t="n">
        <v>1637</v>
      </c>
      <c r="K129" s="129" t="n">
        <v>2020</v>
      </c>
      <c r="L129" s="120">
        <f>IF(VLOOKUP(H129,'Cross-Page Data'!$D$4:$F$48,3,FALSE)="natural gas",VLOOKUP(G129,'Cross-Page Data'!$I$4:$J$19,2,FALSE),IF(VLOOKUP(H129,'Cross-Page Data'!$D$4:$F$48,3,FALSE)="solar",IF(G129="PV","solar PV","solar thermal"),IF(VLOOKUP(H129,'Cross-Page Data'!$D$4:$F$48,3,FALSE)="wind",VLOOKUP(G129,'Cross-Page Data'!$I$4:$J$19,2,FALSE),IF(VLOOKUP(H129,'Cross-Page Data'!$D$4:$F$48,3,FALSE)="hydro",VLOOKUP(G129,'Cross-Page Data'!$I$4:$J$19,2,FALSE),VLOOKUP(H129,'Cross-Page Data'!$D$4:$F$48,3,FALSE)))))</f>
        <v/>
      </c>
      <c r="M129" s="120">
        <f>IF(AND($P$2=FALSE,OR(F129="Commercial NAICS Cogen",F129="Industrial NAICS Cogen",F129="NAICS-22 Cogen")),FALSE,IF(AND($P$3=FALSE,OR(F129="Commercial NAICS Cogen",F129="Commercial NAICS Non-Cogen",F129="Industrial NAICS Cogen", F129="industrial NAICS non-Cogen")),FALSE, TRUE))</f>
        <v/>
      </c>
    </row>
    <row r="130">
      <c r="A130" s="129" t="n">
        <v>377</v>
      </c>
      <c r="B130" s="130" t="inlineStr">
        <is>
          <t>Grayson</t>
        </is>
      </c>
      <c r="C130" s="130" t="inlineStr">
        <is>
          <t>City of Glendale - (CA)</t>
        </is>
      </c>
      <c r="D130" s="129" t="n">
        <v>7294</v>
      </c>
      <c r="E130" s="130" t="inlineStr">
        <is>
          <t>CA</t>
        </is>
      </c>
      <c r="F130" s="130" t="inlineStr">
        <is>
          <t>Electric Utility</t>
        </is>
      </c>
      <c r="G130" s="130" t="inlineStr">
        <is>
          <t>CT</t>
        </is>
      </c>
      <c r="H130" s="130" t="inlineStr">
        <is>
          <t>NG</t>
        </is>
      </c>
      <c r="I130" s="130" t="inlineStr">
        <is>
          <t>NG</t>
        </is>
      </c>
      <c r="J130" s="131" t="n">
        <v>3694</v>
      </c>
      <c r="K130" s="129" t="n">
        <v>2020</v>
      </c>
      <c r="L130" s="120">
        <f>IF(VLOOKUP(H130,'Cross-Page Data'!$D$4:$F$48,3,FALSE)="natural gas",VLOOKUP(G130,'Cross-Page Data'!$I$4:$J$19,2,FALSE),IF(VLOOKUP(H130,'Cross-Page Data'!$D$4:$F$48,3,FALSE)="solar",IF(G130="PV","solar PV","solar thermal"),IF(VLOOKUP(H130,'Cross-Page Data'!$D$4:$F$48,3,FALSE)="wind",VLOOKUP(G130,'Cross-Page Data'!$I$4:$J$19,2,FALSE),IF(VLOOKUP(H130,'Cross-Page Data'!$D$4:$F$48,3,FALSE)="hydro",VLOOKUP(G130,'Cross-Page Data'!$I$4:$J$19,2,FALSE),VLOOKUP(H130,'Cross-Page Data'!$D$4:$F$48,3,FALSE)))))</f>
        <v/>
      </c>
      <c r="M130" s="120">
        <f>IF(AND($P$2=FALSE,OR(F130="Commercial NAICS Cogen",F130="Industrial NAICS Cogen",F130="NAICS-22 Cogen")),FALSE,IF(AND($P$3=FALSE,OR(F130="Commercial NAICS Cogen",F130="Commercial NAICS Non-Cogen",F130="Industrial NAICS Cogen", F130="industrial NAICS non-Cogen")),FALSE, TRUE))</f>
        <v/>
      </c>
    </row>
    <row r="131">
      <c r="A131" s="129" t="n">
        <v>377</v>
      </c>
      <c r="B131" s="130" t="inlineStr">
        <is>
          <t>Grayson</t>
        </is>
      </c>
      <c r="C131" s="130" t="inlineStr">
        <is>
          <t>City of Glendale - (CA)</t>
        </is>
      </c>
      <c r="D131" s="129" t="n">
        <v>7294</v>
      </c>
      <c r="E131" s="130" t="inlineStr">
        <is>
          <t>CA</t>
        </is>
      </c>
      <c r="F131" s="130" t="inlineStr">
        <is>
          <t>Electric Utility</t>
        </is>
      </c>
      <c r="G131" s="130" t="inlineStr">
        <is>
          <t>GT</t>
        </is>
      </c>
      <c r="H131" s="130" t="inlineStr">
        <is>
          <t>NG</t>
        </is>
      </c>
      <c r="I131" s="130" t="inlineStr">
        <is>
          <t>NG</t>
        </is>
      </c>
      <c r="J131" s="131" t="n">
        <v>19119</v>
      </c>
      <c r="K131" s="129" t="n">
        <v>2020</v>
      </c>
      <c r="L131" s="120">
        <f>IF(VLOOKUP(H131,'Cross-Page Data'!$D$4:$F$48,3,FALSE)="natural gas",VLOOKUP(G131,'Cross-Page Data'!$I$4:$J$19,2,FALSE),IF(VLOOKUP(H131,'Cross-Page Data'!$D$4:$F$48,3,FALSE)="solar",IF(G131="PV","solar PV","solar thermal"),IF(VLOOKUP(H131,'Cross-Page Data'!$D$4:$F$48,3,FALSE)="wind",VLOOKUP(G131,'Cross-Page Data'!$I$4:$J$19,2,FALSE),IF(VLOOKUP(H131,'Cross-Page Data'!$D$4:$F$48,3,FALSE)="hydro",VLOOKUP(G131,'Cross-Page Data'!$I$4:$J$19,2,FALSE),VLOOKUP(H131,'Cross-Page Data'!$D$4:$F$48,3,FALSE)))))</f>
        <v/>
      </c>
      <c r="M131" s="120">
        <f>IF(AND($P$2=FALSE,OR(F131="Commercial NAICS Cogen",F131="Industrial NAICS Cogen",F131="NAICS-22 Cogen")),FALSE,IF(AND($P$3=FALSE,OR(F131="Commercial NAICS Cogen",F131="Commercial NAICS Non-Cogen",F131="Industrial NAICS Cogen", F131="industrial NAICS non-Cogen")),FALSE, TRUE))</f>
        <v/>
      </c>
    </row>
    <row r="132">
      <c r="A132" s="129" t="n">
        <v>377</v>
      </c>
      <c r="B132" s="130" t="inlineStr">
        <is>
          <t>Grayson</t>
        </is>
      </c>
      <c r="C132" s="130" t="inlineStr">
        <is>
          <t>City of Glendale - (CA)</t>
        </is>
      </c>
      <c r="D132" s="129" t="n">
        <v>7294</v>
      </c>
      <c r="E132" s="130" t="inlineStr">
        <is>
          <t>CA</t>
        </is>
      </c>
      <c r="F132" s="130" t="inlineStr">
        <is>
          <t>Electric Utility</t>
        </is>
      </c>
      <c r="G132" s="130" t="inlineStr">
        <is>
          <t>ST</t>
        </is>
      </c>
      <c r="H132" s="130" t="inlineStr">
        <is>
          <t>LFG</t>
        </is>
      </c>
      <c r="I132" s="130" t="inlineStr">
        <is>
          <t>MLG</t>
        </is>
      </c>
      <c r="J132" s="131" t="n">
        <v>0</v>
      </c>
      <c r="K132" s="129" t="n">
        <v>2020</v>
      </c>
      <c r="L132" s="120">
        <f>IF(VLOOKUP(H132,'Cross-Page Data'!$D$4:$F$48,3,FALSE)="natural gas",VLOOKUP(G132,'Cross-Page Data'!$I$4:$J$19,2,FALSE),IF(VLOOKUP(H132,'Cross-Page Data'!$D$4:$F$48,3,FALSE)="solar",IF(G132="PV","solar PV","solar thermal"),IF(VLOOKUP(H132,'Cross-Page Data'!$D$4:$F$48,3,FALSE)="wind",VLOOKUP(G132,'Cross-Page Data'!$I$4:$J$19,2,FALSE),IF(VLOOKUP(H132,'Cross-Page Data'!$D$4:$F$48,3,FALSE)="hydro",VLOOKUP(G132,'Cross-Page Data'!$I$4:$J$19,2,FALSE),VLOOKUP(H132,'Cross-Page Data'!$D$4:$F$48,3,FALSE)))))</f>
        <v/>
      </c>
      <c r="M132" s="120">
        <f>IF(AND($P$2=FALSE,OR(F132="Commercial NAICS Cogen",F132="Industrial NAICS Cogen",F132="NAICS-22 Cogen")),FALSE,IF(AND($P$3=FALSE,OR(F132="Commercial NAICS Cogen",F132="Commercial NAICS Non-Cogen",F132="Industrial NAICS Cogen", F132="industrial NAICS non-Cogen")),FALSE, TRUE))</f>
        <v/>
      </c>
    </row>
    <row r="133">
      <c r="A133" s="129" t="n">
        <v>377</v>
      </c>
      <c r="B133" s="130" t="inlineStr">
        <is>
          <t>Grayson</t>
        </is>
      </c>
      <c r="C133" s="130" t="inlineStr">
        <is>
          <t>City of Glendale - (CA)</t>
        </is>
      </c>
      <c r="D133" s="129" t="n">
        <v>7294</v>
      </c>
      <c r="E133" s="130" t="inlineStr">
        <is>
          <t>CA</t>
        </is>
      </c>
      <c r="F133" s="130" t="inlineStr">
        <is>
          <t>Electric Utility</t>
        </is>
      </c>
      <c r="G133" s="130" t="inlineStr">
        <is>
          <t>ST</t>
        </is>
      </c>
      <c r="H133" s="130" t="inlineStr">
        <is>
          <t>NG</t>
        </is>
      </c>
      <c r="I133" s="130" t="inlineStr">
        <is>
          <t>NG</t>
        </is>
      </c>
      <c r="J133" s="131" t="n">
        <v>91620</v>
      </c>
      <c r="K133" s="129" t="n">
        <v>2020</v>
      </c>
      <c r="L133" s="120">
        <f>IF(VLOOKUP(H133,'Cross-Page Data'!$D$4:$F$48,3,FALSE)="natural gas",VLOOKUP(G133,'Cross-Page Data'!$I$4:$J$19,2,FALSE),IF(VLOOKUP(H133,'Cross-Page Data'!$D$4:$F$48,3,FALSE)="solar",IF(G133="PV","solar PV","solar thermal"),IF(VLOOKUP(H133,'Cross-Page Data'!$D$4:$F$48,3,FALSE)="wind",VLOOKUP(G133,'Cross-Page Data'!$I$4:$J$19,2,FALSE),IF(VLOOKUP(H133,'Cross-Page Data'!$D$4:$F$48,3,FALSE)="hydro",VLOOKUP(G133,'Cross-Page Data'!$I$4:$J$19,2,FALSE),VLOOKUP(H133,'Cross-Page Data'!$D$4:$F$48,3,FALSE)))))</f>
        <v/>
      </c>
      <c r="M133" s="120">
        <f>IF(AND($P$2=FALSE,OR(F133="Commercial NAICS Cogen",F133="Industrial NAICS Cogen",F133="NAICS-22 Cogen")),FALSE,IF(AND($P$3=FALSE,OR(F133="Commercial NAICS Cogen",F133="Commercial NAICS Non-Cogen",F133="Industrial NAICS Cogen", F133="industrial NAICS non-Cogen")),FALSE, TRUE))</f>
        <v/>
      </c>
    </row>
    <row r="134">
      <c r="A134" s="129" t="n">
        <v>380</v>
      </c>
      <c r="B134" s="130" t="inlineStr">
        <is>
          <t>Dion R Holm</t>
        </is>
      </c>
      <c r="C134" s="130" t="inlineStr">
        <is>
          <t>City &amp; County of San Francisco</t>
        </is>
      </c>
      <c r="D134" s="129" t="n">
        <v>16612</v>
      </c>
      <c r="E134" s="130" t="inlineStr">
        <is>
          <t>CA</t>
        </is>
      </c>
      <c r="F134" s="130" t="inlineStr">
        <is>
          <t>Electric Utility</t>
        </is>
      </c>
      <c r="G134" s="130" t="inlineStr">
        <is>
          <t>HY</t>
        </is>
      </c>
      <c r="H134" s="130" t="inlineStr">
        <is>
          <t>WAT</t>
        </is>
      </c>
      <c r="I134" s="130" t="inlineStr">
        <is>
          <t>HYC</t>
        </is>
      </c>
      <c r="J134" s="131" t="n">
        <v>479883</v>
      </c>
      <c r="K134" s="129" t="n">
        <v>2020</v>
      </c>
      <c r="L134" s="120">
        <f>IF(VLOOKUP(H134,'Cross-Page Data'!$D$4:$F$48,3,FALSE)="natural gas",VLOOKUP(G134,'Cross-Page Data'!$I$4:$J$19,2,FALSE),IF(VLOOKUP(H134,'Cross-Page Data'!$D$4:$F$48,3,FALSE)="solar",IF(G134="PV","solar PV","solar thermal"),IF(VLOOKUP(H134,'Cross-Page Data'!$D$4:$F$48,3,FALSE)="wind",VLOOKUP(G134,'Cross-Page Data'!$I$4:$J$19,2,FALSE),IF(VLOOKUP(H134,'Cross-Page Data'!$D$4:$F$48,3,FALSE)="hydro",VLOOKUP(G134,'Cross-Page Data'!$I$4:$J$19,2,FALSE),VLOOKUP(H134,'Cross-Page Data'!$D$4:$F$48,3,FALSE)))))</f>
        <v/>
      </c>
      <c r="M134" s="120">
        <f>IF(AND($P$2=FALSE,OR(F134="Commercial NAICS Cogen",F134="Industrial NAICS Cogen",F134="NAICS-22 Cogen")),FALSE,IF(AND($P$3=FALSE,OR(F134="Commercial NAICS Cogen",F134="Commercial NAICS Non-Cogen",F134="Industrial NAICS Cogen", F134="industrial NAICS non-Cogen")),FALSE, TRUE))</f>
        <v/>
      </c>
    </row>
    <row r="135">
      <c r="A135" s="129" t="n">
        <v>381</v>
      </c>
      <c r="B135" s="130" t="inlineStr">
        <is>
          <t>Moccasin</t>
        </is>
      </c>
      <c r="C135" s="130" t="inlineStr">
        <is>
          <t>City &amp; County of San Francisco</t>
        </is>
      </c>
      <c r="D135" s="129" t="n">
        <v>16612</v>
      </c>
      <c r="E135" s="130" t="inlineStr">
        <is>
          <t>CA</t>
        </is>
      </c>
      <c r="F135" s="130" t="inlineStr">
        <is>
          <t>Electric Utility</t>
        </is>
      </c>
      <c r="G135" s="130" t="inlineStr">
        <is>
          <t>HY</t>
        </is>
      </c>
      <c r="H135" s="130" t="inlineStr">
        <is>
          <t>WAT</t>
        </is>
      </c>
      <c r="I135" s="130" t="inlineStr">
        <is>
          <t>HYC</t>
        </is>
      </c>
      <c r="J135" s="131" t="n">
        <v>304127</v>
      </c>
      <c r="K135" s="129" t="n">
        <v>2020</v>
      </c>
      <c r="L135" s="120">
        <f>IF(VLOOKUP(H135,'Cross-Page Data'!$D$4:$F$48,3,FALSE)="natural gas",VLOOKUP(G135,'Cross-Page Data'!$I$4:$J$19,2,FALSE),IF(VLOOKUP(H135,'Cross-Page Data'!$D$4:$F$48,3,FALSE)="solar",IF(G135="PV","solar PV","solar thermal"),IF(VLOOKUP(H135,'Cross-Page Data'!$D$4:$F$48,3,FALSE)="wind",VLOOKUP(G135,'Cross-Page Data'!$I$4:$J$19,2,FALSE),IF(VLOOKUP(H135,'Cross-Page Data'!$D$4:$F$48,3,FALSE)="hydro",VLOOKUP(G135,'Cross-Page Data'!$I$4:$J$19,2,FALSE),VLOOKUP(H135,'Cross-Page Data'!$D$4:$F$48,3,FALSE)))))</f>
        <v/>
      </c>
      <c r="M135" s="120">
        <f>IF(AND($P$2=FALSE,OR(F135="Commercial NAICS Cogen",F135="Industrial NAICS Cogen",F135="NAICS-22 Cogen")),FALSE,IF(AND($P$3=FALSE,OR(F135="Commercial NAICS Cogen",F135="Commercial NAICS Non-Cogen",F135="Industrial NAICS Cogen", F135="industrial NAICS non-Cogen")),FALSE, TRUE))</f>
        <v/>
      </c>
    </row>
    <row r="136">
      <c r="A136" s="129" t="n">
        <v>382</v>
      </c>
      <c r="B136" s="130" t="inlineStr">
        <is>
          <t>R C Kirkwood</t>
        </is>
      </c>
      <c r="C136" s="130" t="inlineStr">
        <is>
          <t>City &amp; County of San Francisco</t>
        </is>
      </c>
      <c r="D136" s="129" t="n">
        <v>16612</v>
      </c>
      <c r="E136" s="130" t="inlineStr">
        <is>
          <t>CA</t>
        </is>
      </c>
      <c r="F136" s="130" t="inlineStr">
        <is>
          <t>Electric Utility</t>
        </is>
      </c>
      <c r="G136" s="130" t="inlineStr">
        <is>
          <t>HY</t>
        </is>
      </c>
      <c r="H136" s="130" t="inlineStr">
        <is>
          <t>WAT</t>
        </is>
      </c>
      <c r="I136" s="130" t="inlineStr">
        <is>
          <t>HYC</t>
        </is>
      </c>
      <c r="J136" s="131" t="n">
        <v>377753</v>
      </c>
      <c r="K136" s="129" t="n">
        <v>2020</v>
      </c>
      <c r="L136" s="120">
        <f>IF(VLOOKUP(H136,'Cross-Page Data'!$D$4:$F$48,3,FALSE)="natural gas",VLOOKUP(G136,'Cross-Page Data'!$I$4:$J$19,2,FALSE),IF(VLOOKUP(H136,'Cross-Page Data'!$D$4:$F$48,3,FALSE)="solar",IF(G136="PV","solar PV","solar thermal"),IF(VLOOKUP(H136,'Cross-Page Data'!$D$4:$F$48,3,FALSE)="wind",VLOOKUP(G136,'Cross-Page Data'!$I$4:$J$19,2,FALSE),IF(VLOOKUP(H136,'Cross-Page Data'!$D$4:$F$48,3,FALSE)="hydro",VLOOKUP(G136,'Cross-Page Data'!$I$4:$J$19,2,FALSE),VLOOKUP(H136,'Cross-Page Data'!$D$4:$F$48,3,FALSE)))))</f>
        <v/>
      </c>
      <c r="M136" s="120">
        <f>IF(AND($P$2=FALSE,OR(F136="Commercial NAICS Cogen",F136="Industrial NAICS Cogen",F136="NAICS-22 Cogen")),FALSE,IF(AND($P$3=FALSE,OR(F136="Commercial NAICS Cogen",F136="Commercial NAICS Non-Cogen",F136="Industrial NAICS Cogen", F136="industrial NAICS non-Cogen")),FALSE, TRUE))</f>
        <v/>
      </c>
    </row>
    <row r="137">
      <c r="A137" s="129" t="n">
        <v>384</v>
      </c>
      <c r="B137" s="130" t="inlineStr">
        <is>
          <t>Joliet 29</t>
        </is>
      </c>
      <c r="C137" s="130" t="inlineStr">
        <is>
          <t>Midwest Generations EME LLC</t>
        </is>
      </c>
      <c r="D137" s="129" t="n">
        <v>12384</v>
      </c>
      <c r="E137" s="130" t="inlineStr">
        <is>
          <t>IL</t>
        </is>
      </c>
      <c r="F137" s="130" t="inlineStr">
        <is>
          <t>NAICS-22 Non-Cogen</t>
        </is>
      </c>
      <c r="G137" s="130" t="inlineStr">
        <is>
          <t>ST</t>
        </is>
      </c>
      <c r="H137" s="130" t="inlineStr">
        <is>
          <t>NG</t>
        </is>
      </c>
      <c r="I137" s="130" t="inlineStr">
        <is>
          <t>NG</t>
        </is>
      </c>
      <c r="J137" s="131" t="n">
        <v>1052271</v>
      </c>
      <c r="K137" s="129" t="n">
        <v>2020</v>
      </c>
      <c r="L137" s="120">
        <f>IF(VLOOKUP(H137,'Cross-Page Data'!$D$4:$F$48,3,FALSE)="natural gas",VLOOKUP(G137,'Cross-Page Data'!$I$4:$J$19,2,FALSE),IF(VLOOKUP(H137,'Cross-Page Data'!$D$4:$F$48,3,FALSE)="solar",IF(G137="PV","solar PV","solar thermal"),IF(VLOOKUP(H137,'Cross-Page Data'!$D$4:$F$48,3,FALSE)="wind",VLOOKUP(G137,'Cross-Page Data'!$I$4:$J$19,2,FALSE),IF(VLOOKUP(H137,'Cross-Page Data'!$D$4:$F$48,3,FALSE)="hydro",VLOOKUP(G137,'Cross-Page Data'!$I$4:$J$19,2,FALSE),VLOOKUP(H137,'Cross-Page Data'!$D$4:$F$48,3,FALSE)))))</f>
        <v/>
      </c>
      <c r="M137" s="120">
        <f>IF(AND($P$2=FALSE,OR(F137="Commercial NAICS Cogen",F137="Industrial NAICS Cogen",F137="NAICS-22 Cogen")),FALSE,IF(AND($P$3=FALSE,OR(F137="Commercial NAICS Cogen",F137="Commercial NAICS Non-Cogen",F137="Industrial NAICS Cogen", F137="industrial NAICS non-Cogen")),FALSE, TRUE))</f>
        <v/>
      </c>
    </row>
    <row r="138">
      <c r="A138" s="129" t="n">
        <v>384</v>
      </c>
      <c r="B138" s="130" t="inlineStr">
        <is>
          <t>Joliet 29</t>
        </is>
      </c>
      <c r="C138" s="130" t="inlineStr">
        <is>
          <t>Midwest Generations EME LLC</t>
        </is>
      </c>
      <c r="D138" s="129" t="n">
        <v>12384</v>
      </c>
      <c r="E138" s="130" t="inlineStr">
        <is>
          <t>IL</t>
        </is>
      </c>
      <c r="F138" s="130" t="inlineStr">
        <is>
          <t>NAICS-22 Non-Cogen</t>
        </is>
      </c>
      <c r="G138" s="130" t="inlineStr">
        <is>
          <t>ST</t>
        </is>
      </c>
      <c r="H138" s="130" t="inlineStr">
        <is>
          <t>SUB</t>
        </is>
      </c>
      <c r="I138" s="130" t="inlineStr">
        <is>
          <t>COL</t>
        </is>
      </c>
      <c r="J138" s="131" t="n">
        <v>0</v>
      </c>
      <c r="K138" s="129" t="n">
        <v>2020</v>
      </c>
      <c r="L138" s="120">
        <f>IF(VLOOKUP(H138,'Cross-Page Data'!$D$4:$F$48,3,FALSE)="natural gas",VLOOKUP(G138,'Cross-Page Data'!$I$4:$J$19,2,FALSE),IF(VLOOKUP(H138,'Cross-Page Data'!$D$4:$F$48,3,FALSE)="solar",IF(G138="PV","solar PV","solar thermal"),IF(VLOOKUP(H138,'Cross-Page Data'!$D$4:$F$48,3,FALSE)="wind",VLOOKUP(G138,'Cross-Page Data'!$I$4:$J$19,2,FALSE),IF(VLOOKUP(H138,'Cross-Page Data'!$D$4:$F$48,3,FALSE)="hydro",VLOOKUP(G138,'Cross-Page Data'!$I$4:$J$19,2,FALSE),VLOOKUP(H138,'Cross-Page Data'!$D$4:$F$48,3,FALSE)))))</f>
        <v/>
      </c>
      <c r="M138" s="120">
        <f>IF(AND($P$2=FALSE,OR(F138="Commercial NAICS Cogen",F138="Industrial NAICS Cogen",F138="NAICS-22 Cogen")),FALSE,IF(AND($P$3=FALSE,OR(F138="Commercial NAICS Cogen",F138="Commercial NAICS Non-Cogen",F138="Industrial NAICS Cogen", F138="industrial NAICS non-Cogen")),FALSE, TRUE))</f>
        <v/>
      </c>
    </row>
    <row r="139">
      <c r="A139" s="129" t="n">
        <v>389</v>
      </c>
      <c r="B139" s="130" t="inlineStr">
        <is>
          <t>El Centro Hybrid</t>
        </is>
      </c>
      <c r="C139" s="130" t="inlineStr">
        <is>
          <t>Imperial Irrigation District</t>
        </is>
      </c>
      <c r="D139" s="129" t="n">
        <v>9216</v>
      </c>
      <c r="E139" s="130" t="inlineStr">
        <is>
          <t>CA</t>
        </is>
      </c>
      <c r="F139" s="130" t="inlineStr">
        <is>
          <t>Electric Utility</t>
        </is>
      </c>
      <c r="G139" s="130" t="inlineStr">
        <is>
          <t>BA</t>
        </is>
      </c>
      <c r="H139" s="130" t="inlineStr">
        <is>
          <t>MWH</t>
        </is>
      </c>
      <c r="I139" s="130" t="inlineStr">
        <is>
          <t>OTH</t>
        </is>
      </c>
      <c r="J139" s="131" t="n">
        <v>-3405</v>
      </c>
      <c r="K139" s="129" t="n">
        <v>2020</v>
      </c>
      <c r="L139" s="120">
        <f>IF(VLOOKUP(H139,'Cross-Page Data'!$D$4:$F$48,3,FALSE)="natural gas",VLOOKUP(G139,'Cross-Page Data'!$I$4:$J$19,2,FALSE),IF(VLOOKUP(H139,'Cross-Page Data'!$D$4:$F$48,3,FALSE)="solar",IF(G139="PV","solar PV","solar thermal"),IF(VLOOKUP(H139,'Cross-Page Data'!$D$4:$F$48,3,FALSE)="wind",VLOOKUP(G139,'Cross-Page Data'!$I$4:$J$19,2,FALSE),IF(VLOOKUP(H139,'Cross-Page Data'!$D$4:$F$48,3,FALSE)="hydro",VLOOKUP(G139,'Cross-Page Data'!$I$4:$J$19,2,FALSE),VLOOKUP(H139,'Cross-Page Data'!$D$4:$F$48,3,FALSE)))))</f>
        <v/>
      </c>
      <c r="M139" s="120">
        <f>IF(AND($P$2=FALSE,OR(F139="Commercial NAICS Cogen",F139="Industrial NAICS Cogen",F139="NAICS-22 Cogen")),FALSE,IF(AND($P$3=FALSE,OR(F139="Commercial NAICS Cogen",F139="Commercial NAICS Non-Cogen",F139="Industrial NAICS Cogen", F139="industrial NAICS non-Cogen")),FALSE, TRUE))</f>
        <v/>
      </c>
    </row>
    <row r="140">
      <c r="A140" s="129" t="n">
        <v>389</v>
      </c>
      <c r="B140" s="130" t="inlineStr">
        <is>
          <t>El Centro Hybrid</t>
        </is>
      </c>
      <c r="C140" s="130" t="inlineStr">
        <is>
          <t>Imperial Irrigation District</t>
        </is>
      </c>
      <c r="D140" s="129" t="n">
        <v>9216</v>
      </c>
      <c r="E140" s="130" t="inlineStr">
        <is>
          <t>CA</t>
        </is>
      </c>
      <c r="F140" s="130" t="inlineStr">
        <is>
          <t>Electric Utility</t>
        </is>
      </c>
      <c r="G140" s="130" t="inlineStr">
        <is>
          <t>CA</t>
        </is>
      </c>
      <c r="H140" s="130" t="inlineStr">
        <is>
          <t>DFO</t>
        </is>
      </c>
      <c r="I140" s="130" t="inlineStr">
        <is>
          <t>DFO</t>
        </is>
      </c>
      <c r="J140" s="131" t="n">
        <v>0</v>
      </c>
      <c r="K140" s="129" t="n">
        <v>2020</v>
      </c>
      <c r="L140" s="120">
        <f>IF(VLOOKUP(H140,'Cross-Page Data'!$D$4:$F$48,3,FALSE)="natural gas",VLOOKUP(G140,'Cross-Page Data'!$I$4:$J$19,2,FALSE),IF(VLOOKUP(H140,'Cross-Page Data'!$D$4:$F$48,3,FALSE)="solar",IF(G140="PV","solar PV","solar thermal"),IF(VLOOKUP(H140,'Cross-Page Data'!$D$4:$F$48,3,FALSE)="wind",VLOOKUP(G140,'Cross-Page Data'!$I$4:$J$19,2,FALSE),IF(VLOOKUP(H140,'Cross-Page Data'!$D$4:$F$48,3,FALSE)="hydro",VLOOKUP(G140,'Cross-Page Data'!$I$4:$J$19,2,FALSE),VLOOKUP(H140,'Cross-Page Data'!$D$4:$F$48,3,FALSE)))))</f>
        <v/>
      </c>
      <c r="M140" s="120">
        <f>IF(AND($P$2=FALSE,OR(F140="Commercial NAICS Cogen",F140="Industrial NAICS Cogen",F140="NAICS-22 Cogen")),FALSE,IF(AND($P$3=FALSE,OR(F140="Commercial NAICS Cogen",F140="Commercial NAICS Non-Cogen",F140="Industrial NAICS Cogen", F140="industrial NAICS non-Cogen")),FALSE, TRUE))</f>
        <v/>
      </c>
    </row>
    <row r="141">
      <c r="A141" s="129" t="n">
        <v>389</v>
      </c>
      <c r="B141" s="130" t="inlineStr">
        <is>
          <t>El Centro Hybrid</t>
        </is>
      </c>
      <c r="C141" s="130" t="inlineStr">
        <is>
          <t>Imperial Irrigation District</t>
        </is>
      </c>
      <c r="D141" s="129" t="n">
        <v>9216</v>
      </c>
      <c r="E141" s="130" t="inlineStr">
        <is>
          <t>CA</t>
        </is>
      </c>
      <c r="F141" s="130" t="inlineStr">
        <is>
          <t>Electric Utility</t>
        </is>
      </c>
      <c r="G141" s="130" t="inlineStr">
        <is>
          <t>CA</t>
        </is>
      </c>
      <c r="H141" s="130" t="inlineStr">
        <is>
          <t>NG</t>
        </is>
      </c>
      <c r="I141" s="130" t="inlineStr">
        <is>
          <t>NG</t>
        </is>
      </c>
      <c r="J141" s="131" t="n">
        <v>189110</v>
      </c>
      <c r="K141" s="129" t="n">
        <v>2020</v>
      </c>
      <c r="L141" s="120">
        <f>IF(VLOOKUP(H141,'Cross-Page Data'!$D$4:$F$48,3,FALSE)="natural gas",VLOOKUP(G141,'Cross-Page Data'!$I$4:$J$19,2,FALSE),IF(VLOOKUP(H141,'Cross-Page Data'!$D$4:$F$48,3,FALSE)="solar",IF(G141="PV","solar PV","solar thermal"),IF(VLOOKUP(H141,'Cross-Page Data'!$D$4:$F$48,3,FALSE)="wind",VLOOKUP(G141,'Cross-Page Data'!$I$4:$J$19,2,FALSE),IF(VLOOKUP(H141,'Cross-Page Data'!$D$4:$F$48,3,FALSE)="hydro",VLOOKUP(G141,'Cross-Page Data'!$I$4:$J$19,2,FALSE),VLOOKUP(H141,'Cross-Page Data'!$D$4:$F$48,3,FALSE)))))</f>
        <v/>
      </c>
      <c r="M141" s="120">
        <f>IF(AND($P$2=FALSE,OR(F141="Commercial NAICS Cogen",F141="Industrial NAICS Cogen",F141="NAICS-22 Cogen")),FALSE,IF(AND($P$3=FALSE,OR(F141="Commercial NAICS Cogen",F141="Commercial NAICS Non-Cogen",F141="Industrial NAICS Cogen", F141="industrial NAICS non-Cogen")),FALSE, TRUE))</f>
        <v/>
      </c>
    </row>
    <row r="142">
      <c r="A142" s="129" t="n">
        <v>389</v>
      </c>
      <c r="B142" s="130" t="inlineStr">
        <is>
          <t>El Centro Hybrid</t>
        </is>
      </c>
      <c r="C142" s="130" t="inlineStr">
        <is>
          <t>Imperial Irrigation District</t>
        </is>
      </c>
      <c r="D142" s="129" t="n">
        <v>9216</v>
      </c>
      <c r="E142" s="130" t="inlineStr">
        <is>
          <t>CA</t>
        </is>
      </c>
      <c r="F142" s="130" t="inlineStr">
        <is>
          <t>Electric Utility</t>
        </is>
      </c>
      <c r="G142" s="130" t="inlineStr">
        <is>
          <t>CT</t>
        </is>
      </c>
      <c r="H142" s="130" t="inlineStr">
        <is>
          <t>DFO</t>
        </is>
      </c>
      <c r="I142" s="130" t="inlineStr">
        <is>
          <t>DFO</t>
        </is>
      </c>
      <c r="J142" s="131" t="n">
        <v>0</v>
      </c>
      <c r="K142" s="129" t="n">
        <v>2020</v>
      </c>
      <c r="L142" s="120">
        <f>IF(VLOOKUP(H142,'Cross-Page Data'!$D$4:$F$48,3,FALSE)="natural gas",VLOOKUP(G142,'Cross-Page Data'!$I$4:$J$19,2,FALSE),IF(VLOOKUP(H142,'Cross-Page Data'!$D$4:$F$48,3,FALSE)="solar",IF(G142="PV","solar PV","solar thermal"),IF(VLOOKUP(H142,'Cross-Page Data'!$D$4:$F$48,3,FALSE)="wind",VLOOKUP(G142,'Cross-Page Data'!$I$4:$J$19,2,FALSE),IF(VLOOKUP(H142,'Cross-Page Data'!$D$4:$F$48,3,FALSE)="hydro",VLOOKUP(G142,'Cross-Page Data'!$I$4:$J$19,2,FALSE),VLOOKUP(H142,'Cross-Page Data'!$D$4:$F$48,3,FALSE)))))</f>
        <v/>
      </c>
      <c r="M142" s="120">
        <f>IF(AND($P$2=FALSE,OR(F142="Commercial NAICS Cogen",F142="Industrial NAICS Cogen",F142="NAICS-22 Cogen")),FALSE,IF(AND($P$3=FALSE,OR(F142="Commercial NAICS Cogen",F142="Commercial NAICS Non-Cogen",F142="Industrial NAICS Cogen", F142="industrial NAICS non-Cogen")),FALSE, TRUE))</f>
        <v/>
      </c>
    </row>
    <row r="143">
      <c r="A143" s="129" t="n">
        <v>389</v>
      </c>
      <c r="B143" s="130" t="inlineStr">
        <is>
          <t>El Centro Hybrid</t>
        </is>
      </c>
      <c r="C143" s="130" t="inlineStr">
        <is>
          <t>Imperial Irrigation District</t>
        </is>
      </c>
      <c r="D143" s="129" t="n">
        <v>9216</v>
      </c>
      <c r="E143" s="130" t="inlineStr">
        <is>
          <t>CA</t>
        </is>
      </c>
      <c r="F143" s="130" t="inlineStr">
        <is>
          <t>Electric Utility</t>
        </is>
      </c>
      <c r="G143" s="130" t="inlineStr">
        <is>
          <t>CT</t>
        </is>
      </c>
      <c r="H143" s="130" t="inlineStr">
        <is>
          <t>NG</t>
        </is>
      </c>
      <c r="I143" s="130" t="inlineStr">
        <is>
          <t>NG</t>
        </is>
      </c>
      <c r="J143" s="131" t="n">
        <v>407088</v>
      </c>
      <c r="K143" s="129" t="n">
        <v>2020</v>
      </c>
      <c r="L143" s="120">
        <f>IF(VLOOKUP(H143,'Cross-Page Data'!$D$4:$F$48,3,FALSE)="natural gas",VLOOKUP(G143,'Cross-Page Data'!$I$4:$J$19,2,FALSE),IF(VLOOKUP(H143,'Cross-Page Data'!$D$4:$F$48,3,FALSE)="solar",IF(G143="PV","solar PV","solar thermal"),IF(VLOOKUP(H143,'Cross-Page Data'!$D$4:$F$48,3,FALSE)="wind",VLOOKUP(G143,'Cross-Page Data'!$I$4:$J$19,2,FALSE),IF(VLOOKUP(H143,'Cross-Page Data'!$D$4:$F$48,3,FALSE)="hydro",VLOOKUP(G143,'Cross-Page Data'!$I$4:$J$19,2,FALSE),VLOOKUP(H143,'Cross-Page Data'!$D$4:$F$48,3,FALSE)))))</f>
        <v/>
      </c>
      <c r="M143" s="120">
        <f>IF(AND($P$2=FALSE,OR(F143="Commercial NAICS Cogen",F143="Industrial NAICS Cogen",F143="NAICS-22 Cogen")),FALSE,IF(AND($P$3=FALSE,OR(F143="Commercial NAICS Cogen",F143="Commercial NAICS Non-Cogen",F143="Industrial NAICS Cogen", F143="industrial NAICS non-Cogen")),FALSE, TRUE))</f>
        <v/>
      </c>
    </row>
    <row r="144">
      <c r="A144" s="129" t="n">
        <v>389</v>
      </c>
      <c r="B144" s="130" t="inlineStr">
        <is>
          <t>El Centro Hybrid</t>
        </is>
      </c>
      <c r="C144" s="130" t="inlineStr">
        <is>
          <t>Imperial Irrigation District</t>
        </is>
      </c>
      <c r="D144" s="129" t="n">
        <v>9216</v>
      </c>
      <c r="E144" s="130" t="inlineStr">
        <is>
          <t>CA</t>
        </is>
      </c>
      <c r="F144" s="130" t="inlineStr">
        <is>
          <t>Electric Utility</t>
        </is>
      </c>
      <c r="G144" s="130" t="inlineStr">
        <is>
          <t>ST</t>
        </is>
      </c>
      <c r="H144" s="130" t="inlineStr">
        <is>
          <t>NG</t>
        </is>
      </c>
      <c r="I144" s="130" t="inlineStr">
        <is>
          <t>NG</t>
        </is>
      </c>
      <c r="J144" s="131" t="n">
        <v>40597</v>
      </c>
      <c r="K144" s="129" t="n">
        <v>2020</v>
      </c>
      <c r="L144" s="120">
        <f>IF(VLOOKUP(H144,'Cross-Page Data'!$D$4:$F$48,3,FALSE)="natural gas",VLOOKUP(G144,'Cross-Page Data'!$I$4:$J$19,2,FALSE),IF(VLOOKUP(H144,'Cross-Page Data'!$D$4:$F$48,3,FALSE)="solar",IF(G144="PV","solar PV","solar thermal"),IF(VLOOKUP(H144,'Cross-Page Data'!$D$4:$F$48,3,FALSE)="wind",VLOOKUP(G144,'Cross-Page Data'!$I$4:$J$19,2,FALSE),IF(VLOOKUP(H144,'Cross-Page Data'!$D$4:$F$48,3,FALSE)="hydro",VLOOKUP(G144,'Cross-Page Data'!$I$4:$J$19,2,FALSE),VLOOKUP(H144,'Cross-Page Data'!$D$4:$F$48,3,FALSE)))))</f>
        <v/>
      </c>
      <c r="M144" s="120">
        <f>IF(AND($P$2=FALSE,OR(F144="Commercial NAICS Cogen",F144="Industrial NAICS Cogen",F144="NAICS-22 Cogen")),FALSE,IF(AND($P$3=FALSE,OR(F144="Commercial NAICS Cogen",F144="Commercial NAICS Non-Cogen",F144="Industrial NAICS Cogen", F144="industrial NAICS non-Cogen")),FALSE, TRUE))</f>
        <v/>
      </c>
    </row>
    <row r="145">
      <c r="A145" s="129" t="n">
        <v>389</v>
      </c>
      <c r="B145" s="130" t="inlineStr">
        <is>
          <t>El Centro Hybrid</t>
        </is>
      </c>
      <c r="C145" s="130" t="inlineStr">
        <is>
          <t>Imperial Irrigation District</t>
        </is>
      </c>
      <c r="D145" s="129" t="n">
        <v>9216</v>
      </c>
      <c r="E145" s="130" t="inlineStr">
        <is>
          <t>CA</t>
        </is>
      </c>
      <c r="F145" s="130" t="inlineStr">
        <is>
          <t>Electric Utility</t>
        </is>
      </c>
      <c r="G145" s="130" t="inlineStr">
        <is>
          <t>ST</t>
        </is>
      </c>
      <c r="H145" s="130" t="inlineStr">
        <is>
          <t>RFO</t>
        </is>
      </c>
      <c r="I145" s="130" t="inlineStr">
        <is>
          <t>RFO</t>
        </is>
      </c>
      <c r="J145" s="131" t="n">
        <v>0</v>
      </c>
      <c r="K145" s="129" t="n">
        <v>2020</v>
      </c>
      <c r="L145" s="120">
        <f>IF(VLOOKUP(H145,'Cross-Page Data'!$D$4:$F$48,3,FALSE)="natural gas",VLOOKUP(G145,'Cross-Page Data'!$I$4:$J$19,2,FALSE),IF(VLOOKUP(H145,'Cross-Page Data'!$D$4:$F$48,3,FALSE)="solar",IF(G145="PV","solar PV","solar thermal"),IF(VLOOKUP(H145,'Cross-Page Data'!$D$4:$F$48,3,FALSE)="wind",VLOOKUP(G145,'Cross-Page Data'!$I$4:$J$19,2,FALSE),IF(VLOOKUP(H145,'Cross-Page Data'!$D$4:$F$48,3,FALSE)="hydro",VLOOKUP(G145,'Cross-Page Data'!$I$4:$J$19,2,FALSE),VLOOKUP(H145,'Cross-Page Data'!$D$4:$F$48,3,FALSE)))))</f>
        <v/>
      </c>
      <c r="M145" s="120">
        <f>IF(AND($P$2=FALSE,OR(F145="Commercial NAICS Cogen",F145="Industrial NAICS Cogen",F145="NAICS-22 Cogen")),FALSE,IF(AND($P$3=FALSE,OR(F145="Commercial NAICS Cogen",F145="Commercial NAICS Non-Cogen",F145="Industrial NAICS Cogen", F145="industrial NAICS non-Cogen")),FALSE, TRUE))</f>
        <v/>
      </c>
    </row>
    <row r="146">
      <c r="A146" s="129" t="n">
        <v>392</v>
      </c>
      <c r="B146" s="130" t="inlineStr">
        <is>
          <t>Castaic</t>
        </is>
      </c>
      <c r="C146" s="130" t="inlineStr">
        <is>
          <t>Los Angeles Department of Water &amp; Power</t>
        </is>
      </c>
      <c r="D146" s="129" t="n">
        <v>11208</v>
      </c>
      <c r="E146" s="130" t="inlineStr">
        <is>
          <t>CA</t>
        </is>
      </c>
      <c r="F146" s="130" t="inlineStr">
        <is>
          <t>Electric Utility</t>
        </is>
      </c>
      <c r="G146" s="130" t="inlineStr">
        <is>
          <t>HY</t>
        </is>
      </c>
      <c r="H146" s="130" t="inlineStr">
        <is>
          <t>WAT</t>
        </is>
      </c>
      <c r="I146" s="130" t="inlineStr">
        <is>
          <t>HYC</t>
        </is>
      </c>
      <c r="J146" s="131" t="n">
        <v>0</v>
      </c>
      <c r="K146" s="129" t="n">
        <v>2020</v>
      </c>
      <c r="L146" s="120">
        <f>IF(VLOOKUP(H146,'Cross-Page Data'!$D$4:$F$48,3,FALSE)="natural gas",VLOOKUP(G146,'Cross-Page Data'!$I$4:$J$19,2,FALSE),IF(VLOOKUP(H146,'Cross-Page Data'!$D$4:$F$48,3,FALSE)="solar",IF(G146="PV","solar PV","solar thermal"),IF(VLOOKUP(H146,'Cross-Page Data'!$D$4:$F$48,3,FALSE)="wind",VLOOKUP(G146,'Cross-Page Data'!$I$4:$J$19,2,FALSE),IF(VLOOKUP(H146,'Cross-Page Data'!$D$4:$F$48,3,FALSE)="hydro",VLOOKUP(G146,'Cross-Page Data'!$I$4:$J$19,2,FALSE),VLOOKUP(H146,'Cross-Page Data'!$D$4:$F$48,3,FALSE)))))</f>
        <v/>
      </c>
      <c r="M146" s="120">
        <f>IF(AND($P$2=FALSE,OR(F146="Commercial NAICS Cogen",F146="Industrial NAICS Cogen",F146="NAICS-22 Cogen")),FALSE,IF(AND($P$3=FALSE,OR(F146="Commercial NAICS Cogen",F146="Commercial NAICS Non-Cogen",F146="Industrial NAICS Cogen", F146="industrial NAICS non-Cogen")),FALSE, TRUE))</f>
        <v/>
      </c>
    </row>
    <row r="147">
      <c r="A147" s="129" t="n">
        <v>392</v>
      </c>
      <c r="B147" s="130" t="inlineStr">
        <is>
          <t>Castaic</t>
        </is>
      </c>
      <c r="C147" s="130" t="inlineStr">
        <is>
          <t>Los Angeles Department of Water &amp; Power</t>
        </is>
      </c>
      <c r="D147" s="129" t="n">
        <v>11208</v>
      </c>
      <c r="E147" s="130" t="inlineStr">
        <is>
          <t>CA</t>
        </is>
      </c>
      <c r="F147" s="130" t="inlineStr">
        <is>
          <t>Electric Utility</t>
        </is>
      </c>
      <c r="G147" s="130" t="inlineStr">
        <is>
          <t>PS</t>
        </is>
      </c>
      <c r="H147" s="130" t="inlineStr">
        <is>
          <t>WAT</t>
        </is>
      </c>
      <c r="I147" s="130" t="inlineStr">
        <is>
          <t>HPS</t>
        </is>
      </c>
      <c r="J147" s="131" t="n">
        <v>274273</v>
      </c>
      <c r="K147" s="129" t="n">
        <v>2020</v>
      </c>
      <c r="L147" s="120">
        <f>IF(VLOOKUP(H147,'Cross-Page Data'!$D$4:$F$48,3,FALSE)="natural gas",VLOOKUP(G147,'Cross-Page Data'!$I$4:$J$19,2,FALSE),IF(VLOOKUP(H147,'Cross-Page Data'!$D$4:$F$48,3,FALSE)="solar",IF(G147="PV","solar PV","solar thermal"),IF(VLOOKUP(H147,'Cross-Page Data'!$D$4:$F$48,3,FALSE)="wind",VLOOKUP(G147,'Cross-Page Data'!$I$4:$J$19,2,FALSE),IF(VLOOKUP(H147,'Cross-Page Data'!$D$4:$F$48,3,FALSE)="hydro",VLOOKUP(G147,'Cross-Page Data'!$I$4:$J$19,2,FALSE),VLOOKUP(H147,'Cross-Page Data'!$D$4:$F$48,3,FALSE)))))</f>
        <v/>
      </c>
      <c r="M147" s="120">
        <f>IF(AND($P$2=FALSE,OR(F147="Commercial NAICS Cogen",F147="Industrial NAICS Cogen",F147="NAICS-22 Cogen")),FALSE,IF(AND($P$3=FALSE,OR(F147="Commercial NAICS Cogen",F147="Commercial NAICS Non-Cogen",F147="Industrial NAICS Cogen", F147="industrial NAICS non-Cogen")),FALSE, TRUE))</f>
        <v/>
      </c>
    </row>
    <row r="148">
      <c r="A148" s="129" t="n">
        <v>399</v>
      </c>
      <c r="B148" s="130" t="inlineStr">
        <is>
          <t>Harbor</t>
        </is>
      </c>
      <c r="C148" s="130" t="inlineStr">
        <is>
          <t>Los Angeles Department of Water &amp; Power</t>
        </is>
      </c>
      <c r="D148" s="129" t="n">
        <v>11208</v>
      </c>
      <c r="E148" s="130" t="inlineStr">
        <is>
          <t>CA</t>
        </is>
      </c>
      <c r="F148" s="130" t="inlineStr">
        <is>
          <t>Electric Utility</t>
        </is>
      </c>
      <c r="G148" s="130" t="inlineStr">
        <is>
          <t>CA</t>
        </is>
      </c>
      <c r="H148" s="130" t="inlineStr">
        <is>
          <t>DFO</t>
        </is>
      </c>
      <c r="I148" s="130" t="inlineStr">
        <is>
          <t>DFO</t>
        </is>
      </c>
      <c r="J148" s="131" t="n">
        <v>0</v>
      </c>
      <c r="K148" s="129" t="n">
        <v>2020</v>
      </c>
      <c r="L148" s="120">
        <f>IF(VLOOKUP(H148,'Cross-Page Data'!$D$4:$F$48,3,FALSE)="natural gas",VLOOKUP(G148,'Cross-Page Data'!$I$4:$J$19,2,FALSE),IF(VLOOKUP(H148,'Cross-Page Data'!$D$4:$F$48,3,FALSE)="solar",IF(G148="PV","solar PV","solar thermal"),IF(VLOOKUP(H148,'Cross-Page Data'!$D$4:$F$48,3,FALSE)="wind",VLOOKUP(G148,'Cross-Page Data'!$I$4:$J$19,2,FALSE),IF(VLOOKUP(H148,'Cross-Page Data'!$D$4:$F$48,3,FALSE)="hydro",VLOOKUP(G148,'Cross-Page Data'!$I$4:$J$19,2,FALSE),VLOOKUP(H148,'Cross-Page Data'!$D$4:$F$48,3,FALSE)))))</f>
        <v/>
      </c>
      <c r="M148" s="120">
        <f>IF(AND($P$2=FALSE,OR(F148="Commercial NAICS Cogen",F148="Industrial NAICS Cogen",F148="NAICS-22 Cogen")),FALSE,IF(AND($P$3=FALSE,OR(F148="Commercial NAICS Cogen",F148="Commercial NAICS Non-Cogen",F148="Industrial NAICS Cogen", F148="industrial NAICS non-Cogen")),FALSE, TRUE))</f>
        <v/>
      </c>
    </row>
    <row r="149">
      <c r="A149" s="129" t="n">
        <v>399</v>
      </c>
      <c r="B149" s="130" t="inlineStr">
        <is>
          <t>Harbor</t>
        </is>
      </c>
      <c r="C149" s="130" t="inlineStr">
        <is>
          <t>Los Angeles Department of Water &amp; Power</t>
        </is>
      </c>
      <c r="D149" s="129" t="n">
        <v>11208</v>
      </c>
      <c r="E149" s="130" t="inlineStr">
        <is>
          <t>CA</t>
        </is>
      </c>
      <c r="F149" s="130" t="inlineStr">
        <is>
          <t>Electric Utility</t>
        </is>
      </c>
      <c r="G149" s="130" t="inlineStr">
        <is>
          <t>CA</t>
        </is>
      </c>
      <c r="H149" s="130" t="inlineStr">
        <is>
          <t>NG</t>
        </is>
      </c>
      <c r="I149" s="130" t="inlineStr">
        <is>
          <t>NG</t>
        </is>
      </c>
      <c r="J149" s="131" t="n">
        <v>3765</v>
      </c>
      <c r="K149" s="129" t="n">
        <v>2020</v>
      </c>
      <c r="L149" s="120">
        <f>IF(VLOOKUP(H149,'Cross-Page Data'!$D$4:$F$48,3,FALSE)="natural gas",VLOOKUP(G149,'Cross-Page Data'!$I$4:$J$19,2,FALSE),IF(VLOOKUP(H149,'Cross-Page Data'!$D$4:$F$48,3,FALSE)="solar",IF(G149="PV","solar PV","solar thermal"),IF(VLOOKUP(H149,'Cross-Page Data'!$D$4:$F$48,3,FALSE)="wind",VLOOKUP(G149,'Cross-Page Data'!$I$4:$J$19,2,FALSE),IF(VLOOKUP(H149,'Cross-Page Data'!$D$4:$F$48,3,FALSE)="hydro",VLOOKUP(G149,'Cross-Page Data'!$I$4:$J$19,2,FALSE),VLOOKUP(H149,'Cross-Page Data'!$D$4:$F$48,3,FALSE)))))</f>
        <v/>
      </c>
      <c r="M149" s="120">
        <f>IF(AND($P$2=FALSE,OR(F149="Commercial NAICS Cogen",F149="Industrial NAICS Cogen",F149="NAICS-22 Cogen")),FALSE,IF(AND($P$3=FALSE,OR(F149="Commercial NAICS Cogen",F149="Commercial NAICS Non-Cogen",F149="Industrial NAICS Cogen", F149="industrial NAICS non-Cogen")),FALSE, TRUE))</f>
        <v/>
      </c>
    </row>
    <row r="150">
      <c r="A150" s="129" t="n">
        <v>399</v>
      </c>
      <c r="B150" s="130" t="inlineStr">
        <is>
          <t>Harbor</t>
        </is>
      </c>
      <c r="C150" s="130" t="inlineStr">
        <is>
          <t>Los Angeles Department of Water &amp; Power</t>
        </is>
      </c>
      <c r="D150" s="129" t="n">
        <v>11208</v>
      </c>
      <c r="E150" s="130" t="inlineStr">
        <is>
          <t>CA</t>
        </is>
      </c>
      <c r="F150" s="130" t="inlineStr">
        <is>
          <t>Electric Utility</t>
        </is>
      </c>
      <c r="G150" s="130" t="inlineStr">
        <is>
          <t>CA</t>
        </is>
      </c>
      <c r="H150" s="130" t="inlineStr">
        <is>
          <t>OBG</t>
        </is>
      </c>
      <c r="I150" s="130" t="inlineStr">
        <is>
          <t>ORW</t>
        </is>
      </c>
      <c r="J150" s="131" t="n">
        <v>0</v>
      </c>
      <c r="K150" s="129" t="n">
        <v>2020</v>
      </c>
      <c r="L150" s="120">
        <f>IF(VLOOKUP(H150,'Cross-Page Data'!$D$4:$F$48,3,FALSE)="natural gas",VLOOKUP(G150,'Cross-Page Data'!$I$4:$J$19,2,FALSE),IF(VLOOKUP(H150,'Cross-Page Data'!$D$4:$F$48,3,FALSE)="solar",IF(G150="PV","solar PV","solar thermal"),IF(VLOOKUP(H150,'Cross-Page Data'!$D$4:$F$48,3,FALSE)="wind",VLOOKUP(G150,'Cross-Page Data'!$I$4:$J$19,2,FALSE),IF(VLOOKUP(H150,'Cross-Page Data'!$D$4:$F$48,3,FALSE)="hydro",VLOOKUP(G150,'Cross-Page Data'!$I$4:$J$19,2,FALSE),VLOOKUP(H150,'Cross-Page Data'!$D$4:$F$48,3,FALSE)))))</f>
        <v/>
      </c>
      <c r="M150" s="120">
        <f>IF(AND($P$2=FALSE,OR(F150="Commercial NAICS Cogen",F150="Industrial NAICS Cogen",F150="NAICS-22 Cogen")),FALSE,IF(AND($P$3=FALSE,OR(F150="Commercial NAICS Cogen",F150="Commercial NAICS Non-Cogen",F150="Industrial NAICS Cogen", F150="industrial NAICS non-Cogen")),FALSE, TRUE))</f>
        <v/>
      </c>
    </row>
    <row r="151">
      <c r="A151" s="129" t="n">
        <v>399</v>
      </c>
      <c r="B151" s="130" t="inlineStr">
        <is>
          <t>Harbor</t>
        </is>
      </c>
      <c r="C151" s="130" t="inlineStr">
        <is>
          <t>Los Angeles Department of Water &amp; Power</t>
        </is>
      </c>
      <c r="D151" s="129" t="n">
        <v>11208</v>
      </c>
      <c r="E151" s="130" t="inlineStr">
        <is>
          <t>CA</t>
        </is>
      </c>
      <c r="F151" s="130" t="inlineStr">
        <is>
          <t>Electric Utility</t>
        </is>
      </c>
      <c r="G151" s="130" t="inlineStr">
        <is>
          <t>CT</t>
        </is>
      </c>
      <c r="H151" s="130" t="inlineStr">
        <is>
          <t>DFO</t>
        </is>
      </c>
      <c r="I151" s="130" t="inlineStr">
        <is>
          <t>DFO</t>
        </is>
      </c>
      <c r="J151" s="131" t="n">
        <v>0</v>
      </c>
      <c r="K151" s="129" t="n">
        <v>2020</v>
      </c>
      <c r="L151" s="120">
        <f>IF(VLOOKUP(H151,'Cross-Page Data'!$D$4:$F$48,3,FALSE)="natural gas",VLOOKUP(G151,'Cross-Page Data'!$I$4:$J$19,2,FALSE),IF(VLOOKUP(H151,'Cross-Page Data'!$D$4:$F$48,3,FALSE)="solar",IF(G151="PV","solar PV","solar thermal"),IF(VLOOKUP(H151,'Cross-Page Data'!$D$4:$F$48,3,FALSE)="wind",VLOOKUP(G151,'Cross-Page Data'!$I$4:$J$19,2,FALSE),IF(VLOOKUP(H151,'Cross-Page Data'!$D$4:$F$48,3,FALSE)="hydro",VLOOKUP(G151,'Cross-Page Data'!$I$4:$J$19,2,FALSE),VLOOKUP(H151,'Cross-Page Data'!$D$4:$F$48,3,FALSE)))))</f>
        <v/>
      </c>
      <c r="M151" s="120">
        <f>IF(AND($P$2=FALSE,OR(F151="Commercial NAICS Cogen",F151="Industrial NAICS Cogen",F151="NAICS-22 Cogen")),FALSE,IF(AND($P$3=FALSE,OR(F151="Commercial NAICS Cogen",F151="Commercial NAICS Non-Cogen",F151="Industrial NAICS Cogen", F151="industrial NAICS non-Cogen")),FALSE, TRUE))</f>
        <v/>
      </c>
    </row>
    <row r="152">
      <c r="A152" s="129" t="n">
        <v>399</v>
      </c>
      <c r="B152" s="130" t="inlineStr">
        <is>
          <t>Harbor</t>
        </is>
      </c>
      <c r="C152" s="130" t="inlineStr">
        <is>
          <t>Los Angeles Department of Water &amp; Power</t>
        </is>
      </c>
      <c r="D152" s="129" t="n">
        <v>11208</v>
      </c>
      <c r="E152" s="130" t="inlineStr">
        <is>
          <t>CA</t>
        </is>
      </c>
      <c r="F152" s="130" t="inlineStr">
        <is>
          <t>Electric Utility</t>
        </is>
      </c>
      <c r="G152" s="130" t="inlineStr">
        <is>
          <t>CT</t>
        </is>
      </c>
      <c r="H152" s="130" t="inlineStr">
        <is>
          <t>NG</t>
        </is>
      </c>
      <c r="I152" s="130" t="inlineStr">
        <is>
          <t>NG</t>
        </is>
      </c>
      <c r="J152" s="131" t="n">
        <v>8564</v>
      </c>
      <c r="K152" s="129" t="n">
        <v>2020</v>
      </c>
      <c r="L152" s="120">
        <f>IF(VLOOKUP(H152,'Cross-Page Data'!$D$4:$F$48,3,FALSE)="natural gas",VLOOKUP(G152,'Cross-Page Data'!$I$4:$J$19,2,FALSE),IF(VLOOKUP(H152,'Cross-Page Data'!$D$4:$F$48,3,FALSE)="solar",IF(G152="PV","solar PV","solar thermal"),IF(VLOOKUP(H152,'Cross-Page Data'!$D$4:$F$48,3,FALSE)="wind",VLOOKUP(G152,'Cross-Page Data'!$I$4:$J$19,2,FALSE),IF(VLOOKUP(H152,'Cross-Page Data'!$D$4:$F$48,3,FALSE)="hydro",VLOOKUP(G152,'Cross-Page Data'!$I$4:$J$19,2,FALSE),VLOOKUP(H152,'Cross-Page Data'!$D$4:$F$48,3,FALSE)))))</f>
        <v/>
      </c>
      <c r="M152" s="120">
        <f>IF(AND($P$2=FALSE,OR(F152="Commercial NAICS Cogen",F152="Industrial NAICS Cogen",F152="NAICS-22 Cogen")),FALSE,IF(AND($P$3=FALSE,OR(F152="Commercial NAICS Cogen",F152="Commercial NAICS Non-Cogen",F152="Industrial NAICS Cogen", F152="industrial NAICS non-Cogen")),FALSE, TRUE))</f>
        <v/>
      </c>
    </row>
    <row r="153">
      <c r="A153" s="129" t="n">
        <v>399</v>
      </c>
      <c r="B153" s="130" t="inlineStr">
        <is>
          <t>Harbor</t>
        </is>
      </c>
      <c r="C153" s="130" t="inlineStr">
        <is>
          <t>Los Angeles Department of Water &amp; Power</t>
        </is>
      </c>
      <c r="D153" s="129" t="n">
        <v>11208</v>
      </c>
      <c r="E153" s="130" t="inlineStr">
        <is>
          <t>CA</t>
        </is>
      </c>
      <c r="F153" s="130" t="inlineStr">
        <is>
          <t>Electric Utility</t>
        </is>
      </c>
      <c r="G153" s="130" t="inlineStr">
        <is>
          <t>CT</t>
        </is>
      </c>
      <c r="H153" s="130" t="inlineStr">
        <is>
          <t>OBG</t>
        </is>
      </c>
      <c r="I153" s="130" t="inlineStr">
        <is>
          <t>ORW</t>
        </is>
      </c>
      <c r="J153" s="131" t="n">
        <v>0</v>
      </c>
      <c r="K153" s="129" t="n">
        <v>2020</v>
      </c>
      <c r="L153" s="120">
        <f>IF(VLOOKUP(H153,'Cross-Page Data'!$D$4:$F$48,3,FALSE)="natural gas",VLOOKUP(G153,'Cross-Page Data'!$I$4:$J$19,2,FALSE),IF(VLOOKUP(H153,'Cross-Page Data'!$D$4:$F$48,3,FALSE)="solar",IF(G153="PV","solar PV","solar thermal"),IF(VLOOKUP(H153,'Cross-Page Data'!$D$4:$F$48,3,FALSE)="wind",VLOOKUP(G153,'Cross-Page Data'!$I$4:$J$19,2,FALSE),IF(VLOOKUP(H153,'Cross-Page Data'!$D$4:$F$48,3,FALSE)="hydro",VLOOKUP(G153,'Cross-Page Data'!$I$4:$J$19,2,FALSE),VLOOKUP(H153,'Cross-Page Data'!$D$4:$F$48,3,FALSE)))))</f>
        <v/>
      </c>
      <c r="M153" s="120">
        <f>IF(AND($P$2=FALSE,OR(F153="Commercial NAICS Cogen",F153="Industrial NAICS Cogen",F153="NAICS-22 Cogen")),FALSE,IF(AND($P$3=FALSE,OR(F153="Commercial NAICS Cogen",F153="Commercial NAICS Non-Cogen",F153="Industrial NAICS Cogen", F153="industrial NAICS non-Cogen")),FALSE, TRUE))</f>
        <v/>
      </c>
    </row>
    <row r="154">
      <c r="A154" s="129" t="n">
        <v>399</v>
      </c>
      <c r="B154" s="130" t="inlineStr">
        <is>
          <t>Harbor</t>
        </is>
      </c>
      <c r="C154" s="130" t="inlineStr">
        <is>
          <t>Los Angeles Department of Water &amp; Power</t>
        </is>
      </c>
      <c r="D154" s="129" t="n">
        <v>11208</v>
      </c>
      <c r="E154" s="130" t="inlineStr">
        <is>
          <t>CA</t>
        </is>
      </c>
      <c r="F154" s="130" t="inlineStr">
        <is>
          <t>Electric Utility</t>
        </is>
      </c>
      <c r="G154" s="130" t="inlineStr">
        <is>
          <t>GT</t>
        </is>
      </c>
      <c r="H154" s="130" t="inlineStr">
        <is>
          <t>DFO</t>
        </is>
      </c>
      <c r="I154" s="130" t="inlineStr">
        <is>
          <t>DFO</t>
        </is>
      </c>
      <c r="J154" s="131" t="n">
        <v>0</v>
      </c>
      <c r="K154" s="129" t="n">
        <v>2020</v>
      </c>
      <c r="L154" s="120">
        <f>IF(VLOOKUP(H154,'Cross-Page Data'!$D$4:$F$48,3,FALSE)="natural gas",VLOOKUP(G154,'Cross-Page Data'!$I$4:$J$19,2,FALSE),IF(VLOOKUP(H154,'Cross-Page Data'!$D$4:$F$48,3,FALSE)="solar",IF(G154="PV","solar PV","solar thermal"),IF(VLOOKUP(H154,'Cross-Page Data'!$D$4:$F$48,3,FALSE)="wind",VLOOKUP(G154,'Cross-Page Data'!$I$4:$J$19,2,FALSE),IF(VLOOKUP(H154,'Cross-Page Data'!$D$4:$F$48,3,FALSE)="hydro",VLOOKUP(G154,'Cross-Page Data'!$I$4:$J$19,2,FALSE),VLOOKUP(H154,'Cross-Page Data'!$D$4:$F$48,3,FALSE)))))</f>
        <v/>
      </c>
      <c r="M154" s="120">
        <f>IF(AND($P$2=FALSE,OR(F154="Commercial NAICS Cogen",F154="Industrial NAICS Cogen",F154="NAICS-22 Cogen")),FALSE,IF(AND($P$3=FALSE,OR(F154="Commercial NAICS Cogen",F154="Commercial NAICS Non-Cogen",F154="Industrial NAICS Cogen", F154="industrial NAICS non-Cogen")),FALSE, TRUE))</f>
        <v/>
      </c>
    </row>
    <row r="155">
      <c r="A155" s="129" t="n">
        <v>399</v>
      </c>
      <c r="B155" s="130" t="inlineStr">
        <is>
          <t>Harbor</t>
        </is>
      </c>
      <c r="C155" s="130" t="inlineStr">
        <is>
          <t>Los Angeles Department of Water &amp; Power</t>
        </is>
      </c>
      <c r="D155" s="129" t="n">
        <v>11208</v>
      </c>
      <c r="E155" s="130" t="inlineStr">
        <is>
          <t>CA</t>
        </is>
      </c>
      <c r="F155" s="130" t="inlineStr">
        <is>
          <t>Electric Utility</t>
        </is>
      </c>
      <c r="G155" s="130" t="inlineStr">
        <is>
          <t>GT</t>
        </is>
      </c>
      <c r="H155" s="130" t="inlineStr">
        <is>
          <t>NG</t>
        </is>
      </c>
      <c r="I155" s="130" t="inlineStr">
        <is>
          <t>NG</t>
        </is>
      </c>
      <c r="J155" s="131" t="n">
        <v>46198</v>
      </c>
      <c r="K155" s="129" t="n">
        <v>2020</v>
      </c>
      <c r="L155" s="120">
        <f>IF(VLOOKUP(H155,'Cross-Page Data'!$D$4:$F$48,3,FALSE)="natural gas",VLOOKUP(G155,'Cross-Page Data'!$I$4:$J$19,2,FALSE),IF(VLOOKUP(H155,'Cross-Page Data'!$D$4:$F$48,3,FALSE)="solar",IF(G155="PV","solar PV","solar thermal"),IF(VLOOKUP(H155,'Cross-Page Data'!$D$4:$F$48,3,FALSE)="wind",VLOOKUP(G155,'Cross-Page Data'!$I$4:$J$19,2,FALSE),IF(VLOOKUP(H155,'Cross-Page Data'!$D$4:$F$48,3,FALSE)="hydro",VLOOKUP(G155,'Cross-Page Data'!$I$4:$J$19,2,FALSE),VLOOKUP(H155,'Cross-Page Data'!$D$4:$F$48,3,FALSE)))))</f>
        <v/>
      </c>
      <c r="M155" s="120">
        <f>IF(AND($P$2=FALSE,OR(F155="Commercial NAICS Cogen",F155="Industrial NAICS Cogen",F155="NAICS-22 Cogen")),FALSE,IF(AND($P$3=FALSE,OR(F155="Commercial NAICS Cogen",F155="Commercial NAICS Non-Cogen",F155="Industrial NAICS Cogen", F155="industrial NAICS non-Cogen")),FALSE, TRUE))</f>
        <v/>
      </c>
    </row>
    <row r="156">
      <c r="A156" s="129" t="n">
        <v>399</v>
      </c>
      <c r="B156" s="130" t="inlineStr">
        <is>
          <t>Harbor</t>
        </is>
      </c>
      <c r="C156" s="130" t="inlineStr">
        <is>
          <t>Los Angeles Department of Water &amp; Power</t>
        </is>
      </c>
      <c r="D156" s="129" t="n">
        <v>11208</v>
      </c>
      <c r="E156" s="130" t="inlineStr">
        <is>
          <t>CA</t>
        </is>
      </c>
      <c r="F156" s="130" t="inlineStr">
        <is>
          <t>Electric Utility</t>
        </is>
      </c>
      <c r="G156" s="130" t="inlineStr">
        <is>
          <t>GT</t>
        </is>
      </c>
      <c r="H156" s="130" t="inlineStr">
        <is>
          <t>OBG</t>
        </is>
      </c>
      <c r="I156" s="130" t="inlineStr">
        <is>
          <t>ORW</t>
        </is>
      </c>
      <c r="J156" s="131" t="n">
        <v>0</v>
      </c>
      <c r="K156" s="129" t="n">
        <v>2020</v>
      </c>
      <c r="L156" s="120">
        <f>IF(VLOOKUP(H156,'Cross-Page Data'!$D$4:$F$48,3,FALSE)="natural gas",VLOOKUP(G156,'Cross-Page Data'!$I$4:$J$19,2,FALSE),IF(VLOOKUP(H156,'Cross-Page Data'!$D$4:$F$48,3,FALSE)="solar",IF(G156="PV","solar PV","solar thermal"),IF(VLOOKUP(H156,'Cross-Page Data'!$D$4:$F$48,3,FALSE)="wind",VLOOKUP(G156,'Cross-Page Data'!$I$4:$J$19,2,FALSE),IF(VLOOKUP(H156,'Cross-Page Data'!$D$4:$F$48,3,FALSE)="hydro",VLOOKUP(G156,'Cross-Page Data'!$I$4:$J$19,2,FALSE),VLOOKUP(H156,'Cross-Page Data'!$D$4:$F$48,3,FALSE)))))</f>
        <v/>
      </c>
      <c r="M156" s="120">
        <f>IF(AND($P$2=FALSE,OR(F156="Commercial NAICS Cogen",F156="Industrial NAICS Cogen",F156="NAICS-22 Cogen")),FALSE,IF(AND($P$3=FALSE,OR(F156="Commercial NAICS Cogen",F156="Commercial NAICS Non-Cogen",F156="Industrial NAICS Cogen", F156="industrial NAICS non-Cogen")),FALSE, TRUE))</f>
        <v/>
      </c>
    </row>
    <row r="157">
      <c r="A157" s="129" t="n">
        <v>400</v>
      </c>
      <c r="B157" s="130" t="inlineStr">
        <is>
          <t>Haynes</t>
        </is>
      </c>
      <c r="C157" s="130" t="inlineStr">
        <is>
          <t>Los Angeles Department of Water &amp; Power</t>
        </is>
      </c>
      <c r="D157" s="129" t="n">
        <v>11208</v>
      </c>
      <c r="E157" s="130" t="inlineStr">
        <is>
          <t>CA</t>
        </is>
      </c>
      <c r="F157" s="130" t="inlineStr">
        <is>
          <t>Electric Utility</t>
        </is>
      </c>
      <c r="G157" s="130" t="inlineStr">
        <is>
          <t>CA</t>
        </is>
      </c>
      <c r="H157" s="130" t="inlineStr">
        <is>
          <t>DFO</t>
        </is>
      </c>
      <c r="I157" s="130" t="inlineStr">
        <is>
          <t>DFO</t>
        </is>
      </c>
      <c r="J157" s="131" t="n">
        <v>0</v>
      </c>
      <c r="K157" s="129" t="n">
        <v>2020</v>
      </c>
      <c r="L157" s="120">
        <f>IF(VLOOKUP(H157,'Cross-Page Data'!$D$4:$F$48,3,FALSE)="natural gas",VLOOKUP(G157,'Cross-Page Data'!$I$4:$J$19,2,FALSE),IF(VLOOKUP(H157,'Cross-Page Data'!$D$4:$F$48,3,FALSE)="solar",IF(G157="PV","solar PV","solar thermal"),IF(VLOOKUP(H157,'Cross-Page Data'!$D$4:$F$48,3,FALSE)="wind",VLOOKUP(G157,'Cross-Page Data'!$I$4:$J$19,2,FALSE),IF(VLOOKUP(H157,'Cross-Page Data'!$D$4:$F$48,3,FALSE)="hydro",VLOOKUP(G157,'Cross-Page Data'!$I$4:$J$19,2,FALSE),VLOOKUP(H157,'Cross-Page Data'!$D$4:$F$48,3,FALSE)))))</f>
        <v/>
      </c>
      <c r="M157" s="120">
        <f>IF(AND($P$2=FALSE,OR(F157="Commercial NAICS Cogen",F157="Industrial NAICS Cogen",F157="NAICS-22 Cogen")),FALSE,IF(AND($P$3=FALSE,OR(F157="Commercial NAICS Cogen",F157="Commercial NAICS Non-Cogen",F157="Industrial NAICS Cogen", F157="industrial NAICS non-Cogen")),FALSE, TRUE))</f>
        <v/>
      </c>
    </row>
    <row r="158">
      <c r="A158" s="129" t="n">
        <v>400</v>
      </c>
      <c r="B158" s="130" t="inlineStr">
        <is>
          <t>Haynes</t>
        </is>
      </c>
      <c r="C158" s="130" t="inlineStr">
        <is>
          <t>Los Angeles Department of Water &amp; Power</t>
        </is>
      </c>
      <c r="D158" s="129" t="n">
        <v>11208</v>
      </c>
      <c r="E158" s="130" t="inlineStr">
        <is>
          <t>CA</t>
        </is>
      </c>
      <c r="F158" s="130" t="inlineStr">
        <is>
          <t>Electric Utility</t>
        </is>
      </c>
      <c r="G158" s="130" t="inlineStr">
        <is>
          <t>CA</t>
        </is>
      </c>
      <c r="H158" s="130" t="inlineStr">
        <is>
          <t>NG</t>
        </is>
      </c>
      <c r="I158" s="130" t="inlineStr">
        <is>
          <t>NG</t>
        </is>
      </c>
      <c r="J158" s="131" t="n">
        <v>1135597</v>
      </c>
      <c r="K158" s="129" t="n">
        <v>2020</v>
      </c>
      <c r="L158" s="120">
        <f>IF(VLOOKUP(H158,'Cross-Page Data'!$D$4:$F$48,3,FALSE)="natural gas",VLOOKUP(G158,'Cross-Page Data'!$I$4:$J$19,2,FALSE),IF(VLOOKUP(H158,'Cross-Page Data'!$D$4:$F$48,3,FALSE)="solar",IF(G158="PV","solar PV","solar thermal"),IF(VLOOKUP(H158,'Cross-Page Data'!$D$4:$F$48,3,FALSE)="wind",VLOOKUP(G158,'Cross-Page Data'!$I$4:$J$19,2,FALSE),IF(VLOOKUP(H158,'Cross-Page Data'!$D$4:$F$48,3,FALSE)="hydro",VLOOKUP(G158,'Cross-Page Data'!$I$4:$J$19,2,FALSE),VLOOKUP(H158,'Cross-Page Data'!$D$4:$F$48,3,FALSE)))))</f>
        <v/>
      </c>
      <c r="M158" s="120">
        <f>IF(AND($P$2=FALSE,OR(F158="Commercial NAICS Cogen",F158="Industrial NAICS Cogen",F158="NAICS-22 Cogen")),FALSE,IF(AND($P$3=FALSE,OR(F158="Commercial NAICS Cogen",F158="Commercial NAICS Non-Cogen",F158="Industrial NAICS Cogen", F158="industrial NAICS non-Cogen")),FALSE, TRUE))</f>
        <v/>
      </c>
    </row>
    <row r="159">
      <c r="A159" s="129" t="n">
        <v>400</v>
      </c>
      <c r="B159" s="130" t="inlineStr">
        <is>
          <t>Haynes</t>
        </is>
      </c>
      <c r="C159" s="130" t="inlineStr">
        <is>
          <t>Los Angeles Department of Water &amp; Power</t>
        </is>
      </c>
      <c r="D159" s="129" t="n">
        <v>11208</v>
      </c>
      <c r="E159" s="130" t="inlineStr">
        <is>
          <t>CA</t>
        </is>
      </c>
      <c r="F159" s="130" t="inlineStr">
        <is>
          <t>Electric Utility</t>
        </is>
      </c>
      <c r="G159" s="130" t="inlineStr">
        <is>
          <t>CA</t>
        </is>
      </c>
      <c r="H159" s="130" t="inlineStr">
        <is>
          <t>OBG</t>
        </is>
      </c>
      <c r="I159" s="130" t="inlineStr">
        <is>
          <t>ORW</t>
        </is>
      </c>
      <c r="J159" s="131" t="n">
        <v>0</v>
      </c>
      <c r="K159" s="129" t="n">
        <v>2020</v>
      </c>
      <c r="L159" s="120">
        <f>IF(VLOOKUP(H159,'Cross-Page Data'!$D$4:$F$48,3,FALSE)="natural gas",VLOOKUP(G159,'Cross-Page Data'!$I$4:$J$19,2,FALSE),IF(VLOOKUP(H159,'Cross-Page Data'!$D$4:$F$48,3,FALSE)="solar",IF(G159="PV","solar PV","solar thermal"),IF(VLOOKUP(H159,'Cross-Page Data'!$D$4:$F$48,3,FALSE)="wind",VLOOKUP(G159,'Cross-Page Data'!$I$4:$J$19,2,FALSE),IF(VLOOKUP(H159,'Cross-Page Data'!$D$4:$F$48,3,FALSE)="hydro",VLOOKUP(G159,'Cross-Page Data'!$I$4:$J$19,2,FALSE),VLOOKUP(H159,'Cross-Page Data'!$D$4:$F$48,3,FALSE)))))</f>
        <v/>
      </c>
      <c r="M159" s="120">
        <f>IF(AND($P$2=FALSE,OR(F159="Commercial NAICS Cogen",F159="Industrial NAICS Cogen",F159="NAICS-22 Cogen")),FALSE,IF(AND($P$3=FALSE,OR(F159="Commercial NAICS Cogen",F159="Commercial NAICS Non-Cogen",F159="Industrial NAICS Cogen", F159="industrial NAICS non-Cogen")),FALSE, TRUE))</f>
        <v/>
      </c>
    </row>
    <row r="160">
      <c r="A160" s="129" t="n">
        <v>400</v>
      </c>
      <c r="B160" s="130" t="inlineStr">
        <is>
          <t>Haynes</t>
        </is>
      </c>
      <c r="C160" s="130" t="inlineStr">
        <is>
          <t>Los Angeles Department of Water &amp; Power</t>
        </is>
      </c>
      <c r="D160" s="129" t="n">
        <v>11208</v>
      </c>
      <c r="E160" s="130" t="inlineStr">
        <is>
          <t>CA</t>
        </is>
      </c>
      <c r="F160" s="130" t="inlineStr">
        <is>
          <t>Electric Utility</t>
        </is>
      </c>
      <c r="G160" s="130" t="inlineStr">
        <is>
          <t>CT</t>
        </is>
      </c>
      <c r="H160" s="130" t="inlineStr">
        <is>
          <t>DFO</t>
        </is>
      </c>
      <c r="I160" s="130" t="inlineStr">
        <is>
          <t>DFO</t>
        </is>
      </c>
      <c r="J160" s="131" t="n">
        <v>0</v>
      </c>
      <c r="K160" s="129" t="n">
        <v>2020</v>
      </c>
      <c r="L160" s="120">
        <f>IF(VLOOKUP(H160,'Cross-Page Data'!$D$4:$F$48,3,FALSE)="natural gas",VLOOKUP(G160,'Cross-Page Data'!$I$4:$J$19,2,FALSE),IF(VLOOKUP(H160,'Cross-Page Data'!$D$4:$F$48,3,FALSE)="solar",IF(G160="PV","solar PV","solar thermal"),IF(VLOOKUP(H160,'Cross-Page Data'!$D$4:$F$48,3,FALSE)="wind",VLOOKUP(G160,'Cross-Page Data'!$I$4:$J$19,2,FALSE),IF(VLOOKUP(H160,'Cross-Page Data'!$D$4:$F$48,3,FALSE)="hydro",VLOOKUP(G160,'Cross-Page Data'!$I$4:$J$19,2,FALSE),VLOOKUP(H160,'Cross-Page Data'!$D$4:$F$48,3,FALSE)))))</f>
        <v/>
      </c>
      <c r="M160" s="120">
        <f>IF(AND($P$2=FALSE,OR(F160="Commercial NAICS Cogen",F160="Industrial NAICS Cogen",F160="NAICS-22 Cogen")),FALSE,IF(AND($P$3=FALSE,OR(F160="Commercial NAICS Cogen",F160="Commercial NAICS Non-Cogen",F160="Industrial NAICS Cogen", F160="industrial NAICS non-Cogen")),FALSE, TRUE))</f>
        <v/>
      </c>
    </row>
    <row r="161">
      <c r="A161" s="129" t="n">
        <v>400</v>
      </c>
      <c r="B161" s="130" t="inlineStr">
        <is>
          <t>Haynes</t>
        </is>
      </c>
      <c r="C161" s="130" t="inlineStr">
        <is>
          <t>Los Angeles Department of Water &amp; Power</t>
        </is>
      </c>
      <c r="D161" s="129" t="n">
        <v>11208</v>
      </c>
      <c r="E161" s="130" t="inlineStr">
        <is>
          <t>CA</t>
        </is>
      </c>
      <c r="F161" s="130" t="inlineStr">
        <is>
          <t>Electric Utility</t>
        </is>
      </c>
      <c r="G161" s="130" t="inlineStr">
        <is>
          <t>CT</t>
        </is>
      </c>
      <c r="H161" s="130" t="inlineStr">
        <is>
          <t>NG</t>
        </is>
      </c>
      <c r="I161" s="130" t="inlineStr">
        <is>
          <t>NG</t>
        </is>
      </c>
      <c r="J161" s="131" t="n">
        <v>1948745</v>
      </c>
      <c r="K161" s="129" t="n">
        <v>2020</v>
      </c>
      <c r="L161" s="120">
        <f>IF(VLOOKUP(H161,'Cross-Page Data'!$D$4:$F$48,3,FALSE)="natural gas",VLOOKUP(G161,'Cross-Page Data'!$I$4:$J$19,2,FALSE),IF(VLOOKUP(H161,'Cross-Page Data'!$D$4:$F$48,3,FALSE)="solar",IF(G161="PV","solar PV","solar thermal"),IF(VLOOKUP(H161,'Cross-Page Data'!$D$4:$F$48,3,FALSE)="wind",VLOOKUP(G161,'Cross-Page Data'!$I$4:$J$19,2,FALSE),IF(VLOOKUP(H161,'Cross-Page Data'!$D$4:$F$48,3,FALSE)="hydro",VLOOKUP(G161,'Cross-Page Data'!$I$4:$J$19,2,FALSE),VLOOKUP(H161,'Cross-Page Data'!$D$4:$F$48,3,FALSE)))))</f>
        <v/>
      </c>
      <c r="M161" s="120">
        <f>IF(AND($P$2=FALSE,OR(F161="Commercial NAICS Cogen",F161="Industrial NAICS Cogen",F161="NAICS-22 Cogen")),FALSE,IF(AND($P$3=FALSE,OR(F161="Commercial NAICS Cogen",F161="Commercial NAICS Non-Cogen",F161="Industrial NAICS Cogen", F161="industrial NAICS non-Cogen")),FALSE, TRUE))</f>
        <v/>
      </c>
    </row>
    <row r="162">
      <c r="A162" s="129" t="n">
        <v>400</v>
      </c>
      <c r="B162" s="130" t="inlineStr">
        <is>
          <t>Haynes</t>
        </is>
      </c>
      <c r="C162" s="130" t="inlineStr">
        <is>
          <t>Los Angeles Department of Water &amp; Power</t>
        </is>
      </c>
      <c r="D162" s="129" t="n">
        <v>11208</v>
      </c>
      <c r="E162" s="130" t="inlineStr">
        <is>
          <t>CA</t>
        </is>
      </c>
      <c r="F162" s="130" t="inlineStr">
        <is>
          <t>Electric Utility</t>
        </is>
      </c>
      <c r="G162" s="130" t="inlineStr">
        <is>
          <t>CT</t>
        </is>
      </c>
      <c r="H162" s="130" t="inlineStr">
        <is>
          <t>OBG</t>
        </is>
      </c>
      <c r="I162" s="130" t="inlineStr">
        <is>
          <t>ORW</t>
        </is>
      </c>
      <c r="J162" s="131" t="n">
        <v>0</v>
      </c>
      <c r="K162" s="129" t="n">
        <v>2020</v>
      </c>
      <c r="L162" s="120">
        <f>IF(VLOOKUP(H162,'Cross-Page Data'!$D$4:$F$48,3,FALSE)="natural gas",VLOOKUP(G162,'Cross-Page Data'!$I$4:$J$19,2,FALSE),IF(VLOOKUP(H162,'Cross-Page Data'!$D$4:$F$48,3,FALSE)="solar",IF(G162="PV","solar PV","solar thermal"),IF(VLOOKUP(H162,'Cross-Page Data'!$D$4:$F$48,3,FALSE)="wind",VLOOKUP(G162,'Cross-Page Data'!$I$4:$J$19,2,FALSE),IF(VLOOKUP(H162,'Cross-Page Data'!$D$4:$F$48,3,FALSE)="hydro",VLOOKUP(G162,'Cross-Page Data'!$I$4:$J$19,2,FALSE),VLOOKUP(H162,'Cross-Page Data'!$D$4:$F$48,3,FALSE)))))</f>
        <v/>
      </c>
      <c r="M162" s="120">
        <f>IF(AND($P$2=FALSE,OR(F162="Commercial NAICS Cogen",F162="Industrial NAICS Cogen",F162="NAICS-22 Cogen")),FALSE,IF(AND($P$3=FALSE,OR(F162="Commercial NAICS Cogen",F162="Commercial NAICS Non-Cogen",F162="Industrial NAICS Cogen", F162="industrial NAICS non-Cogen")),FALSE, TRUE))</f>
        <v/>
      </c>
    </row>
    <row r="163">
      <c r="A163" s="129" t="n">
        <v>400</v>
      </c>
      <c r="B163" s="130" t="inlineStr">
        <is>
          <t>Haynes</t>
        </is>
      </c>
      <c r="C163" s="130" t="inlineStr">
        <is>
          <t>Los Angeles Department of Water &amp; Power</t>
        </is>
      </c>
      <c r="D163" s="129" t="n">
        <v>11208</v>
      </c>
      <c r="E163" s="130" t="inlineStr">
        <is>
          <t>CA</t>
        </is>
      </c>
      <c r="F163" s="130" t="inlineStr">
        <is>
          <t>Electric Utility</t>
        </is>
      </c>
      <c r="G163" s="130" t="inlineStr">
        <is>
          <t>GT</t>
        </is>
      </c>
      <c r="H163" s="130" t="inlineStr">
        <is>
          <t>NG</t>
        </is>
      </c>
      <c r="I163" s="130" t="inlineStr">
        <is>
          <t>NG</t>
        </is>
      </c>
      <c r="J163" s="131" t="n">
        <v>401086</v>
      </c>
      <c r="K163" s="129" t="n">
        <v>2020</v>
      </c>
      <c r="L163" s="120">
        <f>IF(VLOOKUP(H163,'Cross-Page Data'!$D$4:$F$48,3,FALSE)="natural gas",VLOOKUP(G163,'Cross-Page Data'!$I$4:$J$19,2,FALSE),IF(VLOOKUP(H163,'Cross-Page Data'!$D$4:$F$48,3,FALSE)="solar",IF(G163="PV","solar PV","solar thermal"),IF(VLOOKUP(H163,'Cross-Page Data'!$D$4:$F$48,3,FALSE)="wind",VLOOKUP(G163,'Cross-Page Data'!$I$4:$J$19,2,FALSE),IF(VLOOKUP(H163,'Cross-Page Data'!$D$4:$F$48,3,FALSE)="hydro",VLOOKUP(G163,'Cross-Page Data'!$I$4:$J$19,2,FALSE),VLOOKUP(H163,'Cross-Page Data'!$D$4:$F$48,3,FALSE)))))</f>
        <v/>
      </c>
      <c r="M163" s="120">
        <f>IF(AND($P$2=FALSE,OR(F163="Commercial NAICS Cogen",F163="Industrial NAICS Cogen",F163="NAICS-22 Cogen")),FALSE,IF(AND($P$3=FALSE,OR(F163="Commercial NAICS Cogen",F163="Commercial NAICS Non-Cogen",F163="Industrial NAICS Cogen", F163="industrial NAICS non-Cogen")),FALSE, TRUE))</f>
        <v/>
      </c>
    </row>
    <row r="164">
      <c r="A164" s="129" t="n">
        <v>400</v>
      </c>
      <c r="B164" s="130" t="inlineStr">
        <is>
          <t>Haynes</t>
        </is>
      </c>
      <c r="C164" s="130" t="inlineStr">
        <is>
          <t>Los Angeles Department of Water &amp; Power</t>
        </is>
      </c>
      <c r="D164" s="129" t="n">
        <v>11208</v>
      </c>
      <c r="E164" s="130" t="inlineStr">
        <is>
          <t>CA</t>
        </is>
      </c>
      <c r="F164" s="130" t="inlineStr">
        <is>
          <t>Electric Utility</t>
        </is>
      </c>
      <c r="G164" s="130" t="inlineStr">
        <is>
          <t>GT</t>
        </is>
      </c>
      <c r="H164" s="130" t="inlineStr">
        <is>
          <t>OBG</t>
        </is>
      </c>
      <c r="I164" s="130" t="inlineStr">
        <is>
          <t>ORW</t>
        </is>
      </c>
      <c r="J164" s="131" t="n">
        <v>0</v>
      </c>
      <c r="K164" s="129" t="n">
        <v>2020</v>
      </c>
      <c r="L164" s="120">
        <f>IF(VLOOKUP(H164,'Cross-Page Data'!$D$4:$F$48,3,FALSE)="natural gas",VLOOKUP(G164,'Cross-Page Data'!$I$4:$J$19,2,FALSE),IF(VLOOKUP(H164,'Cross-Page Data'!$D$4:$F$48,3,FALSE)="solar",IF(G164="PV","solar PV","solar thermal"),IF(VLOOKUP(H164,'Cross-Page Data'!$D$4:$F$48,3,FALSE)="wind",VLOOKUP(G164,'Cross-Page Data'!$I$4:$J$19,2,FALSE),IF(VLOOKUP(H164,'Cross-Page Data'!$D$4:$F$48,3,FALSE)="hydro",VLOOKUP(G164,'Cross-Page Data'!$I$4:$J$19,2,FALSE),VLOOKUP(H164,'Cross-Page Data'!$D$4:$F$48,3,FALSE)))))</f>
        <v/>
      </c>
      <c r="M164" s="120">
        <f>IF(AND($P$2=FALSE,OR(F164="Commercial NAICS Cogen",F164="Industrial NAICS Cogen",F164="NAICS-22 Cogen")),FALSE,IF(AND($P$3=FALSE,OR(F164="Commercial NAICS Cogen",F164="Commercial NAICS Non-Cogen",F164="Industrial NAICS Cogen", F164="industrial NAICS non-Cogen")),FALSE, TRUE))</f>
        <v/>
      </c>
    </row>
    <row r="165">
      <c r="A165" s="129" t="n">
        <v>400</v>
      </c>
      <c r="B165" s="130" t="inlineStr">
        <is>
          <t>Haynes</t>
        </is>
      </c>
      <c r="C165" s="130" t="inlineStr">
        <is>
          <t>Los Angeles Department of Water &amp; Power</t>
        </is>
      </c>
      <c r="D165" s="129" t="n">
        <v>11208</v>
      </c>
      <c r="E165" s="130" t="inlineStr">
        <is>
          <t>CA</t>
        </is>
      </c>
      <c r="F165" s="130" t="inlineStr">
        <is>
          <t>Electric Utility</t>
        </is>
      </c>
      <c r="G165" s="130" t="inlineStr">
        <is>
          <t>ST</t>
        </is>
      </c>
      <c r="H165" s="130" t="inlineStr">
        <is>
          <t>NG</t>
        </is>
      </c>
      <c r="I165" s="130" t="inlineStr">
        <is>
          <t>NG</t>
        </is>
      </c>
      <c r="J165" s="131" t="n">
        <v>194694</v>
      </c>
      <c r="K165" s="129" t="n">
        <v>2020</v>
      </c>
      <c r="L165" s="120">
        <f>IF(VLOOKUP(H165,'Cross-Page Data'!$D$4:$F$48,3,FALSE)="natural gas",VLOOKUP(G165,'Cross-Page Data'!$I$4:$J$19,2,FALSE),IF(VLOOKUP(H165,'Cross-Page Data'!$D$4:$F$48,3,FALSE)="solar",IF(G165="PV","solar PV","solar thermal"),IF(VLOOKUP(H165,'Cross-Page Data'!$D$4:$F$48,3,FALSE)="wind",VLOOKUP(G165,'Cross-Page Data'!$I$4:$J$19,2,FALSE),IF(VLOOKUP(H165,'Cross-Page Data'!$D$4:$F$48,3,FALSE)="hydro",VLOOKUP(G165,'Cross-Page Data'!$I$4:$J$19,2,FALSE),VLOOKUP(H165,'Cross-Page Data'!$D$4:$F$48,3,FALSE)))))</f>
        <v/>
      </c>
      <c r="M165" s="120">
        <f>IF(AND($P$2=FALSE,OR(F165="Commercial NAICS Cogen",F165="Industrial NAICS Cogen",F165="NAICS-22 Cogen")),FALSE,IF(AND($P$3=FALSE,OR(F165="Commercial NAICS Cogen",F165="Commercial NAICS Non-Cogen",F165="Industrial NAICS Cogen", F165="industrial NAICS non-Cogen")),FALSE, TRUE))</f>
        <v/>
      </c>
    </row>
    <row r="166">
      <c r="A166" s="129" t="n">
        <v>400</v>
      </c>
      <c r="B166" s="130" t="inlineStr">
        <is>
          <t>Haynes</t>
        </is>
      </c>
      <c r="C166" s="130" t="inlineStr">
        <is>
          <t>Los Angeles Department of Water &amp; Power</t>
        </is>
      </c>
      <c r="D166" s="129" t="n">
        <v>11208</v>
      </c>
      <c r="E166" s="130" t="inlineStr">
        <is>
          <t>CA</t>
        </is>
      </c>
      <c r="F166" s="130" t="inlineStr">
        <is>
          <t>Electric Utility</t>
        </is>
      </c>
      <c r="G166" s="130" t="inlineStr">
        <is>
          <t>ST</t>
        </is>
      </c>
      <c r="H166" s="130" t="inlineStr">
        <is>
          <t>OBG</t>
        </is>
      </c>
      <c r="I166" s="130" t="inlineStr">
        <is>
          <t>ORW</t>
        </is>
      </c>
      <c r="J166" s="131" t="n">
        <v>0</v>
      </c>
      <c r="K166" s="129" t="n">
        <v>2020</v>
      </c>
      <c r="L166" s="120">
        <f>IF(VLOOKUP(H166,'Cross-Page Data'!$D$4:$F$48,3,FALSE)="natural gas",VLOOKUP(G166,'Cross-Page Data'!$I$4:$J$19,2,FALSE),IF(VLOOKUP(H166,'Cross-Page Data'!$D$4:$F$48,3,FALSE)="solar",IF(G166="PV","solar PV","solar thermal"),IF(VLOOKUP(H166,'Cross-Page Data'!$D$4:$F$48,3,FALSE)="wind",VLOOKUP(G166,'Cross-Page Data'!$I$4:$J$19,2,FALSE),IF(VLOOKUP(H166,'Cross-Page Data'!$D$4:$F$48,3,FALSE)="hydro",VLOOKUP(G166,'Cross-Page Data'!$I$4:$J$19,2,FALSE),VLOOKUP(H166,'Cross-Page Data'!$D$4:$F$48,3,FALSE)))))</f>
        <v/>
      </c>
      <c r="M166" s="120">
        <f>IF(AND($P$2=FALSE,OR(F166="Commercial NAICS Cogen",F166="Industrial NAICS Cogen",F166="NAICS-22 Cogen")),FALSE,IF(AND($P$3=FALSE,OR(F166="Commercial NAICS Cogen",F166="Commercial NAICS Non-Cogen",F166="Industrial NAICS Cogen", F166="industrial NAICS non-Cogen")),FALSE, TRUE))</f>
        <v/>
      </c>
    </row>
    <row r="167">
      <c r="A167" s="129" t="n">
        <v>400</v>
      </c>
      <c r="B167" s="130" t="inlineStr">
        <is>
          <t>Haynes</t>
        </is>
      </c>
      <c r="C167" s="130" t="inlineStr">
        <is>
          <t>Los Angeles Department of Water &amp; Power</t>
        </is>
      </c>
      <c r="D167" s="129" t="n">
        <v>11208</v>
      </c>
      <c r="E167" s="130" t="inlineStr">
        <is>
          <t>CA</t>
        </is>
      </c>
      <c r="F167" s="130" t="inlineStr">
        <is>
          <t>Electric Utility</t>
        </is>
      </c>
      <c r="G167" s="130" t="inlineStr">
        <is>
          <t>ST</t>
        </is>
      </c>
      <c r="H167" s="130" t="inlineStr">
        <is>
          <t>RFO</t>
        </is>
      </c>
      <c r="I167" s="130" t="inlineStr">
        <is>
          <t>RFO</t>
        </is>
      </c>
      <c r="J167" s="131" t="n">
        <v>0</v>
      </c>
      <c r="K167" s="129" t="n">
        <v>2020</v>
      </c>
      <c r="L167" s="120">
        <f>IF(VLOOKUP(H167,'Cross-Page Data'!$D$4:$F$48,3,FALSE)="natural gas",VLOOKUP(G167,'Cross-Page Data'!$I$4:$J$19,2,FALSE),IF(VLOOKUP(H167,'Cross-Page Data'!$D$4:$F$48,3,FALSE)="solar",IF(G167="PV","solar PV","solar thermal"),IF(VLOOKUP(H167,'Cross-Page Data'!$D$4:$F$48,3,FALSE)="wind",VLOOKUP(G167,'Cross-Page Data'!$I$4:$J$19,2,FALSE),IF(VLOOKUP(H167,'Cross-Page Data'!$D$4:$F$48,3,FALSE)="hydro",VLOOKUP(G167,'Cross-Page Data'!$I$4:$J$19,2,FALSE),VLOOKUP(H167,'Cross-Page Data'!$D$4:$F$48,3,FALSE)))))</f>
        <v/>
      </c>
      <c r="M167" s="120">
        <f>IF(AND($P$2=FALSE,OR(F167="Commercial NAICS Cogen",F167="Industrial NAICS Cogen",F167="NAICS-22 Cogen")),FALSE,IF(AND($P$3=FALSE,OR(F167="Commercial NAICS Cogen",F167="Commercial NAICS Non-Cogen",F167="Industrial NAICS Cogen", F167="industrial NAICS non-Cogen")),FALSE, TRUE))</f>
        <v/>
      </c>
    </row>
    <row r="168">
      <c r="A168" s="129" t="n">
        <v>404</v>
      </c>
      <c r="B168" s="130" t="inlineStr">
        <is>
          <t>Scattergood</t>
        </is>
      </c>
      <c r="C168" s="130" t="inlineStr">
        <is>
          <t>Los Angeles Department of Water &amp; Power</t>
        </is>
      </c>
      <c r="D168" s="129" t="n">
        <v>11208</v>
      </c>
      <c r="E168" s="130" t="inlineStr">
        <is>
          <t>CA</t>
        </is>
      </c>
      <c r="F168" s="130" t="inlineStr">
        <is>
          <t>Electric Utility</t>
        </is>
      </c>
      <c r="G168" s="130" t="inlineStr">
        <is>
          <t>CA</t>
        </is>
      </c>
      <c r="H168" s="130" t="inlineStr">
        <is>
          <t>NG</t>
        </is>
      </c>
      <c r="I168" s="130" t="inlineStr">
        <is>
          <t>NG</t>
        </is>
      </c>
      <c r="J168" s="131" t="n">
        <v>465632</v>
      </c>
      <c r="K168" s="129" t="n">
        <v>2020</v>
      </c>
      <c r="L168" s="120">
        <f>IF(VLOOKUP(H168,'Cross-Page Data'!$D$4:$F$48,3,FALSE)="natural gas",VLOOKUP(G168,'Cross-Page Data'!$I$4:$J$19,2,FALSE),IF(VLOOKUP(H168,'Cross-Page Data'!$D$4:$F$48,3,FALSE)="solar",IF(G168="PV","solar PV","solar thermal"),IF(VLOOKUP(H168,'Cross-Page Data'!$D$4:$F$48,3,FALSE)="wind",VLOOKUP(G168,'Cross-Page Data'!$I$4:$J$19,2,FALSE),IF(VLOOKUP(H168,'Cross-Page Data'!$D$4:$F$48,3,FALSE)="hydro",VLOOKUP(G168,'Cross-Page Data'!$I$4:$J$19,2,FALSE),VLOOKUP(H168,'Cross-Page Data'!$D$4:$F$48,3,FALSE)))))</f>
        <v/>
      </c>
      <c r="M168" s="120">
        <f>IF(AND($P$2=FALSE,OR(F168="Commercial NAICS Cogen",F168="Industrial NAICS Cogen",F168="NAICS-22 Cogen")),FALSE,IF(AND($P$3=FALSE,OR(F168="Commercial NAICS Cogen",F168="Commercial NAICS Non-Cogen",F168="Industrial NAICS Cogen", F168="industrial NAICS non-Cogen")),FALSE, TRUE))</f>
        <v/>
      </c>
    </row>
    <row r="169">
      <c r="A169" s="129" t="n">
        <v>404</v>
      </c>
      <c r="B169" s="130" t="inlineStr">
        <is>
          <t>Scattergood</t>
        </is>
      </c>
      <c r="C169" s="130" t="inlineStr">
        <is>
          <t>Los Angeles Department of Water &amp; Power</t>
        </is>
      </c>
      <c r="D169" s="129" t="n">
        <v>11208</v>
      </c>
      <c r="E169" s="130" t="inlineStr">
        <is>
          <t>CA</t>
        </is>
      </c>
      <c r="F169" s="130" t="inlineStr">
        <is>
          <t>Electric Utility</t>
        </is>
      </c>
      <c r="G169" s="130" t="inlineStr">
        <is>
          <t>CA</t>
        </is>
      </c>
      <c r="H169" s="130" t="inlineStr">
        <is>
          <t>OG</t>
        </is>
      </c>
      <c r="I169" s="130" t="inlineStr">
        <is>
          <t>OOG</t>
        </is>
      </c>
      <c r="J169" s="131" t="n">
        <v>0</v>
      </c>
      <c r="K169" s="129" t="n">
        <v>2020</v>
      </c>
      <c r="L169" s="120">
        <f>IF(VLOOKUP(H169,'Cross-Page Data'!$D$4:$F$48,3,FALSE)="natural gas",VLOOKUP(G169,'Cross-Page Data'!$I$4:$J$19,2,FALSE),IF(VLOOKUP(H169,'Cross-Page Data'!$D$4:$F$48,3,FALSE)="solar",IF(G169="PV","solar PV","solar thermal"),IF(VLOOKUP(H169,'Cross-Page Data'!$D$4:$F$48,3,FALSE)="wind",VLOOKUP(G169,'Cross-Page Data'!$I$4:$J$19,2,FALSE),IF(VLOOKUP(H169,'Cross-Page Data'!$D$4:$F$48,3,FALSE)="hydro",VLOOKUP(G169,'Cross-Page Data'!$I$4:$J$19,2,FALSE),VLOOKUP(H169,'Cross-Page Data'!$D$4:$F$48,3,FALSE)))))</f>
        <v/>
      </c>
      <c r="M169" s="120">
        <f>IF(AND($P$2=FALSE,OR(F169="Commercial NAICS Cogen",F169="Industrial NAICS Cogen",F169="NAICS-22 Cogen")),FALSE,IF(AND($P$3=FALSE,OR(F169="Commercial NAICS Cogen",F169="Commercial NAICS Non-Cogen",F169="Industrial NAICS Cogen", F169="industrial NAICS non-Cogen")),FALSE, TRUE))</f>
        <v/>
      </c>
    </row>
    <row r="170">
      <c r="A170" s="129" t="n">
        <v>404</v>
      </c>
      <c r="B170" s="130" t="inlineStr">
        <is>
          <t>Scattergood</t>
        </is>
      </c>
      <c r="C170" s="130" t="inlineStr">
        <is>
          <t>Los Angeles Department of Water &amp; Power</t>
        </is>
      </c>
      <c r="D170" s="129" t="n">
        <v>11208</v>
      </c>
      <c r="E170" s="130" t="inlineStr">
        <is>
          <t>CA</t>
        </is>
      </c>
      <c r="F170" s="130" t="inlineStr">
        <is>
          <t>Electric Utility</t>
        </is>
      </c>
      <c r="G170" s="130" t="inlineStr">
        <is>
          <t>CT</t>
        </is>
      </c>
      <c r="H170" s="130" t="inlineStr">
        <is>
          <t>NG</t>
        </is>
      </c>
      <c r="I170" s="130" t="inlineStr">
        <is>
          <t>NG</t>
        </is>
      </c>
      <c r="J170" s="131" t="n">
        <v>903742</v>
      </c>
      <c r="K170" s="129" t="n">
        <v>2020</v>
      </c>
      <c r="L170" s="120">
        <f>IF(VLOOKUP(H170,'Cross-Page Data'!$D$4:$F$48,3,FALSE)="natural gas",VLOOKUP(G170,'Cross-Page Data'!$I$4:$J$19,2,FALSE),IF(VLOOKUP(H170,'Cross-Page Data'!$D$4:$F$48,3,FALSE)="solar",IF(G170="PV","solar PV","solar thermal"),IF(VLOOKUP(H170,'Cross-Page Data'!$D$4:$F$48,3,FALSE)="wind",VLOOKUP(G170,'Cross-Page Data'!$I$4:$J$19,2,FALSE),IF(VLOOKUP(H170,'Cross-Page Data'!$D$4:$F$48,3,FALSE)="hydro",VLOOKUP(G170,'Cross-Page Data'!$I$4:$J$19,2,FALSE),VLOOKUP(H170,'Cross-Page Data'!$D$4:$F$48,3,FALSE)))))</f>
        <v/>
      </c>
      <c r="M170" s="120">
        <f>IF(AND($P$2=FALSE,OR(F170="Commercial NAICS Cogen",F170="Industrial NAICS Cogen",F170="NAICS-22 Cogen")),FALSE,IF(AND($P$3=FALSE,OR(F170="Commercial NAICS Cogen",F170="Commercial NAICS Non-Cogen",F170="Industrial NAICS Cogen", F170="industrial NAICS non-Cogen")),FALSE, TRUE))</f>
        <v/>
      </c>
    </row>
    <row r="171">
      <c r="A171" s="129" t="n">
        <v>404</v>
      </c>
      <c r="B171" s="130" t="inlineStr">
        <is>
          <t>Scattergood</t>
        </is>
      </c>
      <c r="C171" s="130" t="inlineStr">
        <is>
          <t>Los Angeles Department of Water &amp; Power</t>
        </is>
      </c>
      <c r="D171" s="129" t="n">
        <v>11208</v>
      </c>
      <c r="E171" s="130" t="inlineStr">
        <is>
          <t>CA</t>
        </is>
      </c>
      <c r="F171" s="130" t="inlineStr">
        <is>
          <t>Electric Utility</t>
        </is>
      </c>
      <c r="G171" s="130" t="inlineStr">
        <is>
          <t>CT</t>
        </is>
      </c>
      <c r="H171" s="130" t="inlineStr">
        <is>
          <t>OG</t>
        </is>
      </c>
      <c r="I171" s="130" t="inlineStr">
        <is>
          <t>OOG</t>
        </is>
      </c>
      <c r="J171" s="131" t="n">
        <v>0</v>
      </c>
      <c r="K171" s="129" t="n">
        <v>2020</v>
      </c>
      <c r="L171" s="120">
        <f>IF(VLOOKUP(H171,'Cross-Page Data'!$D$4:$F$48,3,FALSE)="natural gas",VLOOKUP(G171,'Cross-Page Data'!$I$4:$J$19,2,FALSE),IF(VLOOKUP(H171,'Cross-Page Data'!$D$4:$F$48,3,FALSE)="solar",IF(G171="PV","solar PV","solar thermal"),IF(VLOOKUP(H171,'Cross-Page Data'!$D$4:$F$48,3,FALSE)="wind",VLOOKUP(G171,'Cross-Page Data'!$I$4:$J$19,2,FALSE),IF(VLOOKUP(H171,'Cross-Page Data'!$D$4:$F$48,3,FALSE)="hydro",VLOOKUP(G171,'Cross-Page Data'!$I$4:$J$19,2,FALSE),VLOOKUP(H171,'Cross-Page Data'!$D$4:$F$48,3,FALSE)))))</f>
        <v/>
      </c>
      <c r="M171" s="120">
        <f>IF(AND($P$2=FALSE,OR(F171="Commercial NAICS Cogen",F171="Industrial NAICS Cogen",F171="NAICS-22 Cogen")),FALSE,IF(AND($P$3=FALSE,OR(F171="Commercial NAICS Cogen",F171="Commercial NAICS Non-Cogen",F171="Industrial NAICS Cogen", F171="industrial NAICS non-Cogen")),FALSE, TRUE))</f>
        <v/>
      </c>
    </row>
    <row r="172">
      <c r="A172" s="129" t="n">
        <v>404</v>
      </c>
      <c r="B172" s="130" t="inlineStr">
        <is>
          <t>Scattergood</t>
        </is>
      </c>
      <c r="C172" s="130" t="inlineStr">
        <is>
          <t>Los Angeles Department of Water &amp; Power</t>
        </is>
      </c>
      <c r="D172" s="129" t="n">
        <v>11208</v>
      </c>
      <c r="E172" s="130" t="inlineStr">
        <is>
          <t>CA</t>
        </is>
      </c>
      <c r="F172" s="130" t="inlineStr">
        <is>
          <t>Electric Utility</t>
        </is>
      </c>
      <c r="G172" s="130" t="inlineStr">
        <is>
          <t>GT</t>
        </is>
      </c>
      <c r="H172" s="130" t="inlineStr">
        <is>
          <t>NG</t>
        </is>
      </c>
      <c r="I172" s="130" t="inlineStr">
        <is>
          <t>NG</t>
        </is>
      </c>
      <c r="J172" s="131" t="n">
        <v>130703</v>
      </c>
      <c r="K172" s="129" t="n">
        <v>2020</v>
      </c>
      <c r="L172" s="120">
        <f>IF(VLOOKUP(H172,'Cross-Page Data'!$D$4:$F$48,3,FALSE)="natural gas",VLOOKUP(G172,'Cross-Page Data'!$I$4:$J$19,2,FALSE),IF(VLOOKUP(H172,'Cross-Page Data'!$D$4:$F$48,3,FALSE)="solar",IF(G172="PV","solar PV","solar thermal"),IF(VLOOKUP(H172,'Cross-Page Data'!$D$4:$F$48,3,FALSE)="wind",VLOOKUP(G172,'Cross-Page Data'!$I$4:$J$19,2,FALSE),IF(VLOOKUP(H172,'Cross-Page Data'!$D$4:$F$48,3,FALSE)="hydro",VLOOKUP(G172,'Cross-Page Data'!$I$4:$J$19,2,FALSE),VLOOKUP(H172,'Cross-Page Data'!$D$4:$F$48,3,FALSE)))))</f>
        <v/>
      </c>
      <c r="M172" s="120">
        <f>IF(AND($P$2=FALSE,OR(F172="Commercial NAICS Cogen",F172="Industrial NAICS Cogen",F172="NAICS-22 Cogen")),FALSE,IF(AND($P$3=FALSE,OR(F172="Commercial NAICS Cogen",F172="Commercial NAICS Non-Cogen",F172="Industrial NAICS Cogen", F172="industrial NAICS non-Cogen")),FALSE, TRUE))</f>
        <v/>
      </c>
    </row>
    <row r="173">
      <c r="A173" s="129" t="n">
        <v>404</v>
      </c>
      <c r="B173" s="130" t="inlineStr">
        <is>
          <t>Scattergood</t>
        </is>
      </c>
      <c r="C173" s="130" t="inlineStr">
        <is>
          <t>Los Angeles Department of Water &amp; Power</t>
        </is>
      </c>
      <c r="D173" s="129" t="n">
        <v>11208</v>
      </c>
      <c r="E173" s="130" t="inlineStr">
        <is>
          <t>CA</t>
        </is>
      </c>
      <c r="F173" s="130" t="inlineStr">
        <is>
          <t>Electric Utility</t>
        </is>
      </c>
      <c r="G173" s="130" t="inlineStr">
        <is>
          <t>GT</t>
        </is>
      </c>
      <c r="H173" s="130" t="inlineStr">
        <is>
          <t>OBG</t>
        </is>
      </c>
      <c r="I173" s="130" t="inlineStr">
        <is>
          <t>ORW</t>
        </is>
      </c>
      <c r="J173" s="131" t="n">
        <v>0</v>
      </c>
      <c r="K173" s="129" t="n">
        <v>2020</v>
      </c>
      <c r="L173" s="120">
        <f>IF(VLOOKUP(H173,'Cross-Page Data'!$D$4:$F$48,3,FALSE)="natural gas",VLOOKUP(G173,'Cross-Page Data'!$I$4:$J$19,2,FALSE),IF(VLOOKUP(H173,'Cross-Page Data'!$D$4:$F$48,3,FALSE)="solar",IF(G173="PV","solar PV","solar thermal"),IF(VLOOKUP(H173,'Cross-Page Data'!$D$4:$F$48,3,FALSE)="wind",VLOOKUP(G173,'Cross-Page Data'!$I$4:$J$19,2,FALSE),IF(VLOOKUP(H173,'Cross-Page Data'!$D$4:$F$48,3,FALSE)="hydro",VLOOKUP(G173,'Cross-Page Data'!$I$4:$J$19,2,FALSE),VLOOKUP(H173,'Cross-Page Data'!$D$4:$F$48,3,FALSE)))))</f>
        <v/>
      </c>
      <c r="M173" s="120">
        <f>IF(AND($P$2=FALSE,OR(F173="Commercial NAICS Cogen",F173="Industrial NAICS Cogen",F173="NAICS-22 Cogen")),FALSE,IF(AND($P$3=FALSE,OR(F173="Commercial NAICS Cogen",F173="Commercial NAICS Non-Cogen",F173="Industrial NAICS Cogen", F173="industrial NAICS non-Cogen")),FALSE, TRUE))</f>
        <v/>
      </c>
    </row>
    <row r="174">
      <c r="A174" s="129" t="n">
        <v>404</v>
      </c>
      <c r="B174" s="130" t="inlineStr">
        <is>
          <t>Scattergood</t>
        </is>
      </c>
      <c r="C174" s="130" t="inlineStr">
        <is>
          <t>Los Angeles Department of Water &amp; Power</t>
        </is>
      </c>
      <c r="D174" s="129" t="n">
        <v>11208</v>
      </c>
      <c r="E174" s="130" t="inlineStr">
        <is>
          <t>CA</t>
        </is>
      </c>
      <c r="F174" s="130" t="inlineStr">
        <is>
          <t>Electric Utility</t>
        </is>
      </c>
      <c r="G174" s="130" t="inlineStr">
        <is>
          <t>ST</t>
        </is>
      </c>
      <c r="H174" s="130" t="inlineStr">
        <is>
          <t>NG</t>
        </is>
      </c>
      <c r="I174" s="130" t="inlineStr">
        <is>
          <t>NG</t>
        </is>
      </c>
      <c r="J174" s="131" t="n">
        <v>201608</v>
      </c>
      <c r="K174" s="129" t="n">
        <v>2020</v>
      </c>
      <c r="L174" s="120">
        <f>IF(VLOOKUP(H174,'Cross-Page Data'!$D$4:$F$48,3,FALSE)="natural gas",VLOOKUP(G174,'Cross-Page Data'!$I$4:$J$19,2,FALSE),IF(VLOOKUP(H174,'Cross-Page Data'!$D$4:$F$48,3,FALSE)="solar",IF(G174="PV","solar PV","solar thermal"),IF(VLOOKUP(H174,'Cross-Page Data'!$D$4:$F$48,3,FALSE)="wind",VLOOKUP(G174,'Cross-Page Data'!$I$4:$J$19,2,FALSE),IF(VLOOKUP(H174,'Cross-Page Data'!$D$4:$F$48,3,FALSE)="hydro",VLOOKUP(G174,'Cross-Page Data'!$I$4:$J$19,2,FALSE),VLOOKUP(H174,'Cross-Page Data'!$D$4:$F$48,3,FALSE)))))</f>
        <v/>
      </c>
      <c r="M174" s="120">
        <f>IF(AND($P$2=FALSE,OR(F174="Commercial NAICS Cogen",F174="Industrial NAICS Cogen",F174="NAICS-22 Cogen")),FALSE,IF(AND($P$3=FALSE,OR(F174="Commercial NAICS Cogen",F174="Commercial NAICS Non-Cogen",F174="Industrial NAICS Cogen", F174="industrial NAICS non-Cogen")),FALSE, TRUE))</f>
        <v/>
      </c>
    </row>
    <row r="175">
      <c r="A175" s="129" t="n">
        <v>404</v>
      </c>
      <c r="B175" s="130" t="inlineStr">
        <is>
          <t>Scattergood</t>
        </is>
      </c>
      <c r="C175" s="130" t="inlineStr">
        <is>
          <t>Los Angeles Department of Water &amp; Power</t>
        </is>
      </c>
      <c r="D175" s="129" t="n">
        <v>11208</v>
      </c>
      <c r="E175" s="130" t="inlineStr">
        <is>
          <t>CA</t>
        </is>
      </c>
      <c r="F175" s="130" t="inlineStr">
        <is>
          <t>Electric Utility</t>
        </is>
      </c>
      <c r="G175" s="130" t="inlineStr">
        <is>
          <t>ST</t>
        </is>
      </c>
      <c r="H175" s="130" t="inlineStr">
        <is>
          <t>OBG</t>
        </is>
      </c>
      <c r="I175" s="130" t="inlineStr">
        <is>
          <t>ORW</t>
        </is>
      </c>
      <c r="J175" s="131" t="n">
        <v>0</v>
      </c>
      <c r="K175" s="129" t="n">
        <v>2020</v>
      </c>
      <c r="L175" s="120">
        <f>IF(VLOOKUP(H175,'Cross-Page Data'!$D$4:$F$48,3,FALSE)="natural gas",VLOOKUP(G175,'Cross-Page Data'!$I$4:$J$19,2,FALSE),IF(VLOOKUP(H175,'Cross-Page Data'!$D$4:$F$48,3,FALSE)="solar",IF(G175="PV","solar PV","solar thermal"),IF(VLOOKUP(H175,'Cross-Page Data'!$D$4:$F$48,3,FALSE)="wind",VLOOKUP(G175,'Cross-Page Data'!$I$4:$J$19,2,FALSE),IF(VLOOKUP(H175,'Cross-Page Data'!$D$4:$F$48,3,FALSE)="hydro",VLOOKUP(G175,'Cross-Page Data'!$I$4:$J$19,2,FALSE),VLOOKUP(H175,'Cross-Page Data'!$D$4:$F$48,3,FALSE)))))</f>
        <v/>
      </c>
      <c r="M175" s="120">
        <f>IF(AND($P$2=FALSE,OR(F175="Commercial NAICS Cogen",F175="Industrial NAICS Cogen",F175="NAICS-22 Cogen")),FALSE,IF(AND($P$3=FALSE,OR(F175="Commercial NAICS Cogen",F175="Commercial NAICS Non-Cogen",F175="Industrial NAICS Cogen", F175="industrial NAICS non-Cogen")),FALSE, TRUE))</f>
        <v/>
      </c>
    </row>
    <row r="176">
      <c r="A176" s="129" t="n">
        <v>408</v>
      </c>
      <c r="B176" s="130" t="inlineStr">
        <is>
          <t>Valley (CA)</t>
        </is>
      </c>
      <c r="C176" s="130" t="inlineStr">
        <is>
          <t>Los Angeles Department of Water &amp; Power</t>
        </is>
      </c>
      <c r="D176" s="129" t="n">
        <v>11208</v>
      </c>
      <c r="E176" s="130" t="inlineStr">
        <is>
          <t>CA</t>
        </is>
      </c>
      <c r="F176" s="130" t="inlineStr">
        <is>
          <t>Electric Utility</t>
        </is>
      </c>
      <c r="G176" s="130" t="inlineStr">
        <is>
          <t>CA</t>
        </is>
      </c>
      <c r="H176" s="130" t="inlineStr">
        <is>
          <t>DFO</t>
        </is>
      </c>
      <c r="I176" s="130" t="inlineStr">
        <is>
          <t>DFO</t>
        </is>
      </c>
      <c r="J176" s="131" t="n">
        <v>0</v>
      </c>
      <c r="K176" s="129" t="n">
        <v>2020</v>
      </c>
      <c r="L176" s="120">
        <f>IF(VLOOKUP(H176,'Cross-Page Data'!$D$4:$F$48,3,FALSE)="natural gas",VLOOKUP(G176,'Cross-Page Data'!$I$4:$J$19,2,FALSE),IF(VLOOKUP(H176,'Cross-Page Data'!$D$4:$F$48,3,FALSE)="solar",IF(G176="PV","solar PV","solar thermal"),IF(VLOOKUP(H176,'Cross-Page Data'!$D$4:$F$48,3,FALSE)="wind",VLOOKUP(G176,'Cross-Page Data'!$I$4:$J$19,2,FALSE),IF(VLOOKUP(H176,'Cross-Page Data'!$D$4:$F$48,3,FALSE)="hydro",VLOOKUP(G176,'Cross-Page Data'!$I$4:$J$19,2,FALSE),VLOOKUP(H176,'Cross-Page Data'!$D$4:$F$48,3,FALSE)))))</f>
        <v/>
      </c>
      <c r="M176" s="120">
        <f>IF(AND($P$2=FALSE,OR(F176="Commercial NAICS Cogen",F176="Industrial NAICS Cogen",F176="NAICS-22 Cogen")),FALSE,IF(AND($P$3=FALSE,OR(F176="Commercial NAICS Cogen",F176="Commercial NAICS Non-Cogen",F176="Industrial NAICS Cogen", F176="industrial NAICS non-Cogen")),FALSE, TRUE))</f>
        <v/>
      </c>
    </row>
    <row r="177">
      <c r="A177" s="129" t="n">
        <v>408</v>
      </c>
      <c r="B177" s="130" t="inlineStr">
        <is>
          <t>Valley (CA)</t>
        </is>
      </c>
      <c r="C177" s="130" t="inlineStr">
        <is>
          <t>Los Angeles Department of Water &amp; Power</t>
        </is>
      </c>
      <c r="D177" s="129" t="n">
        <v>11208</v>
      </c>
      <c r="E177" s="130" t="inlineStr">
        <is>
          <t>CA</t>
        </is>
      </c>
      <c r="F177" s="130" t="inlineStr">
        <is>
          <t>Electric Utility</t>
        </is>
      </c>
      <c r="G177" s="130" t="inlineStr">
        <is>
          <t>CA</t>
        </is>
      </c>
      <c r="H177" s="130" t="inlineStr">
        <is>
          <t>NG</t>
        </is>
      </c>
      <c r="I177" s="130" t="inlineStr">
        <is>
          <t>NG</t>
        </is>
      </c>
      <c r="J177" s="131" t="n">
        <v>319719</v>
      </c>
      <c r="K177" s="129" t="n">
        <v>2020</v>
      </c>
      <c r="L177" s="120">
        <f>IF(VLOOKUP(H177,'Cross-Page Data'!$D$4:$F$48,3,FALSE)="natural gas",VLOOKUP(G177,'Cross-Page Data'!$I$4:$J$19,2,FALSE),IF(VLOOKUP(H177,'Cross-Page Data'!$D$4:$F$48,3,FALSE)="solar",IF(G177="PV","solar PV","solar thermal"),IF(VLOOKUP(H177,'Cross-Page Data'!$D$4:$F$48,3,FALSE)="wind",VLOOKUP(G177,'Cross-Page Data'!$I$4:$J$19,2,FALSE),IF(VLOOKUP(H177,'Cross-Page Data'!$D$4:$F$48,3,FALSE)="hydro",VLOOKUP(G177,'Cross-Page Data'!$I$4:$J$19,2,FALSE),VLOOKUP(H177,'Cross-Page Data'!$D$4:$F$48,3,FALSE)))))</f>
        <v/>
      </c>
      <c r="M177" s="120">
        <f>IF(AND($P$2=FALSE,OR(F177="Commercial NAICS Cogen",F177="Industrial NAICS Cogen",F177="NAICS-22 Cogen")),FALSE,IF(AND($P$3=FALSE,OR(F177="Commercial NAICS Cogen",F177="Commercial NAICS Non-Cogen",F177="Industrial NAICS Cogen", F177="industrial NAICS non-Cogen")),FALSE, TRUE))</f>
        <v/>
      </c>
    </row>
    <row r="178">
      <c r="A178" s="129" t="n">
        <v>408</v>
      </c>
      <c r="B178" s="130" t="inlineStr">
        <is>
          <t>Valley (CA)</t>
        </is>
      </c>
      <c r="C178" s="130" t="inlineStr">
        <is>
          <t>Los Angeles Department of Water &amp; Power</t>
        </is>
      </c>
      <c r="D178" s="129" t="n">
        <v>11208</v>
      </c>
      <c r="E178" s="130" t="inlineStr">
        <is>
          <t>CA</t>
        </is>
      </c>
      <c r="F178" s="130" t="inlineStr">
        <is>
          <t>Electric Utility</t>
        </is>
      </c>
      <c r="G178" s="130" t="inlineStr">
        <is>
          <t>CA</t>
        </is>
      </c>
      <c r="H178" s="130" t="inlineStr">
        <is>
          <t>OBG</t>
        </is>
      </c>
      <c r="I178" s="130" t="inlineStr">
        <is>
          <t>ORW</t>
        </is>
      </c>
      <c r="J178" s="131" t="n">
        <v>0</v>
      </c>
      <c r="K178" s="129" t="n">
        <v>2020</v>
      </c>
      <c r="L178" s="120">
        <f>IF(VLOOKUP(H178,'Cross-Page Data'!$D$4:$F$48,3,FALSE)="natural gas",VLOOKUP(G178,'Cross-Page Data'!$I$4:$J$19,2,FALSE),IF(VLOOKUP(H178,'Cross-Page Data'!$D$4:$F$48,3,FALSE)="solar",IF(G178="PV","solar PV","solar thermal"),IF(VLOOKUP(H178,'Cross-Page Data'!$D$4:$F$48,3,FALSE)="wind",VLOOKUP(G178,'Cross-Page Data'!$I$4:$J$19,2,FALSE),IF(VLOOKUP(H178,'Cross-Page Data'!$D$4:$F$48,3,FALSE)="hydro",VLOOKUP(G178,'Cross-Page Data'!$I$4:$J$19,2,FALSE),VLOOKUP(H178,'Cross-Page Data'!$D$4:$F$48,3,FALSE)))))</f>
        <v/>
      </c>
      <c r="M178" s="120">
        <f>IF(AND($P$2=FALSE,OR(F178="Commercial NAICS Cogen",F178="Industrial NAICS Cogen",F178="NAICS-22 Cogen")),FALSE,IF(AND($P$3=FALSE,OR(F178="Commercial NAICS Cogen",F178="Commercial NAICS Non-Cogen",F178="Industrial NAICS Cogen", F178="industrial NAICS non-Cogen")),FALSE, TRUE))</f>
        <v/>
      </c>
    </row>
    <row r="179">
      <c r="A179" s="129" t="n">
        <v>408</v>
      </c>
      <c r="B179" s="130" t="inlineStr">
        <is>
          <t>Valley (CA)</t>
        </is>
      </c>
      <c r="C179" s="130" t="inlineStr">
        <is>
          <t>Los Angeles Department of Water &amp; Power</t>
        </is>
      </c>
      <c r="D179" s="129" t="n">
        <v>11208</v>
      </c>
      <c r="E179" s="130" t="inlineStr">
        <is>
          <t>CA</t>
        </is>
      </c>
      <c r="F179" s="130" t="inlineStr">
        <is>
          <t>Electric Utility</t>
        </is>
      </c>
      <c r="G179" s="130" t="inlineStr">
        <is>
          <t>CT</t>
        </is>
      </c>
      <c r="H179" s="130" t="inlineStr">
        <is>
          <t>DFO</t>
        </is>
      </c>
      <c r="I179" s="130" t="inlineStr">
        <is>
          <t>DFO</t>
        </is>
      </c>
      <c r="J179" s="131" t="n">
        <v>0</v>
      </c>
      <c r="K179" s="129" t="n">
        <v>2020</v>
      </c>
      <c r="L179" s="120">
        <f>IF(VLOOKUP(H179,'Cross-Page Data'!$D$4:$F$48,3,FALSE)="natural gas",VLOOKUP(G179,'Cross-Page Data'!$I$4:$J$19,2,FALSE),IF(VLOOKUP(H179,'Cross-Page Data'!$D$4:$F$48,3,FALSE)="solar",IF(G179="PV","solar PV","solar thermal"),IF(VLOOKUP(H179,'Cross-Page Data'!$D$4:$F$48,3,FALSE)="wind",VLOOKUP(G179,'Cross-Page Data'!$I$4:$J$19,2,FALSE),IF(VLOOKUP(H179,'Cross-Page Data'!$D$4:$F$48,3,FALSE)="hydro",VLOOKUP(G179,'Cross-Page Data'!$I$4:$J$19,2,FALSE),VLOOKUP(H179,'Cross-Page Data'!$D$4:$F$48,3,FALSE)))))</f>
        <v/>
      </c>
      <c r="M179" s="120">
        <f>IF(AND($P$2=FALSE,OR(F179="Commercial NAICS Cogen",F179="Industrial NAICS Cogen",F179="NAICS-22 Cogen")),FALSE,IF(AND($P$3=FALSE,OR(F179="Commercial NAICS Cogen",F179="Commercial NAICS Non-Cogen",F179="Industrial NAICS Cogen", F179="industrial NAICS non-Cogen")),FALSE, TRUE))</f>
        <v/>
      </c>
    </row>
    <row r="180">
      <c r="A180" s="129" t="n">
        <v>408</v>
      </c>
      <c r="B180" s="130" t="inlineStr">
        <is>
          <t>Valley (CA)</t>
        </is>
      </c>
      <c r="C180" s="130" t="inlineStr">
        <is>
          <t>Los Angeles Department of Water &amp; Power</t>
        </is>
      </c>
      <c r="D180" s="129" t="n">
        <v>11208</v>
      </c>
      <c r="E180" s="130" t="inlineStr">
        <is>
          <t>CA</t>
        </is>
      </c>
      <c r="F180" s="130" t="inlineStr">
        <is>
          <t>Electric Utility</t>
        </is>
      </c>
      <c r="G180" s="130" t="inlineStr">
        <is>
          <t>CT</t>
        </is>
      </c>
      <c r="H180" s="130" t="inlineStr">
        <is>
          <t>NG</t>
        </is>
      </c>
      <c r="I180" s="130" t="inlineStr">
        <is>
          <t>NG</t>
        </is>
      </c>
      <c r="J180" s="131" t="n">
        <v>510721</v>
      </c>
      <c r="K180" s="129" t="n">
        <v>2020</v>
      </c>
      <c r="L180" s="120">
        <f>IF(VLOOKUP(H180,'Cross-Page Data'!$D$4:$F$48,3,FALSE)="natural gas",VLOOKUP(G180,'Cross-Page Data'!$I$4:$J$19,2,FALSE),IF(VLOOKUP(H180,'Cross-Page Data'!$D$4:$F$48,3,FALSE)="solar",IF(G180="PV","solar PV","solar thermal"),IF(VLOOKUP(H180,'Cross-Page Data'!$D$4:$F$48,3,FALSE)="wind",VLOOKUP(G180,'Cross-Page Data'!$I$4:$J$19,2,FALSE),IF(VLOOKUP(H180,'Cross-Page Data'!$D$4:$F$48,3,FALSE)="hydro",VLOOKUP(G180,'Cross-Page Data'!$I$4:$J$19,2,FALSE),VLOOKUP(H180,'Cross-Page Data'!$D$4:$F$48,3,FALSE)))))</f>
        <v/>
      </c>
      <c r="M180" s="120">
        <f>IF(AND($P$2=FALSE,OR(F180="Commercial NAICS Cogen",F180="Industrial NAICS Cogen",F180="NAICS-22 Cogen")),FALSE,IF(AND($P$3=FALSE,OR(F180="Commercial NAICS Cogen",F180="Commercial NAICS Non-Cogen",F180="Industrial NAICS Cogen", F180="industrial NAICS non-Cogen")),FALSE, TRUE))</f>
        <v/>
      </c>
    </row>
    <row r="181">
      <c r="A181" s="129" t="n">
        <v>408</v>
      </c>
      <c r="B181" s="130" t="inlineStr">
        <is>
          <t>Valley (CA)</t>
        </is>
      </c>
      <c r="C181" s="130" t="inlineStr">
        <is>
          <t>Los Angeles Department of Water &amp; Power</t>
        </is>
      </c>
      <c r="D181" s="129" t="n">
        <v>11208</v>
      </c>
      <c r="E181" s="130" t="inlineStr">
        <is>
          <t>CA</t>
        </is>
      </c>
      <c r="F181" s="130" t="inlineStr">
        <is>
          <t>Electric Utility</t>
        </is>
      </c>
      <c r="G181" s="130" t="inlineStr">
        <is>
          <t>CT</t>
        </is>
      </c>
      <c r="H181" s="130" t="inlineStr">
        <is>
          <t>OBG</t>
        </is>
      </c>
      <c r="I181" s="130" t="inlineStr">
        <is>
          <t>ORW</t>
        </is>
      </c>
      <c r="J181" s="131" t="n">
        <v>0</v>
      </c>
      <c r="K181" s="129" t="n">
        <v>2020</v>
      </c>
      <c r="L181" s="120">
        <f>IF(VLOOKUP(H181,'Cross-Page Data'!$D$4:$F$48,3,FALSE)="natural gas",VLOOKUP(G181,'Cross-Page Data'!$I$4:$J$19,2,FALSE),IF(VLOOKUP(H181,'Cross-Page Data'!$D$4:$F$48,3,FALSE)="solar",IF(G181="PV","solar PV","solar thermal"),IF(VLOOKUP(H181,'Cross-Page Data'!$D$4:$F$48,3,FALSE)="wind",VLOOKUP(G181,'Cross-Page Data'!$I$4:$J$19,2,FALSE),IF(VLOOKUP(H181,'Cross-Page Data'!$D$4:$F$48,3,FALSE)="hydro",VLOOKUP(G181,'Cross-Page Data'!$I$4:$J$19,2,FALSE),VLOOKUP(H181,'Cross-Page Data'!$D$4:$F$48,3,FALSE)))))</f>
        <v/>
      </c>
      <c r="M181" s="120">
        <f>IF(AND($P$2=FALSE,OR(F181="Commercial NAICS Cogen",F181="Industrial NAICS Cogen",F181="NAICS-22 Cogen")),FALSE,IF(AND($P$3=FALSE,OR(F181="Commercial NAICS Cogen",F181="Commercial NAICS Non-Cogen",F181="Industrial NAICS Cogen", F181="industrial NAICS non-Cogen")),FALSE, TRUE))</f>
        <v/>
      </c>
    </row>
    <row r="182">
      <c r="A182" s="129" t="n">
        <v>408</v>
      </c>
      <c r="B182" s="130" t="inlineStr">
        <is>
          <t>Valley (CA)</t>
        </is>
      </c>
      <c r="C182" s="130" t="inlineStr">
        <is>
          <t>Los Angeles Department of Water &amp; Power</t>
        </is>
      </c>
      <c r="D182" s="129" t="n">
        <v>11208</v>
      </c>
      <c r="E182" s="130" t="inlineStr">
        <is>
          <t>CA</t>
        </is>
      </c>
      <c r="F182" s="130" t="inlineStr">
        <is>
          <t>Electric Utility</t>
        </is>
      </c>
      <c r="G182" s="130" t="inlineStr">
        <is>
          <t>GT</t>
        </is>
      </c>
      <c r="H182" s="130" t="inlineStr">
        <is>
          <t>DFO</t>
        </is>
      </c>
      <c r="I182" s="130" t="inlineStr">
        <is>
          <t>DFO</t>
        </is>
      </c>
      <c r="J182" s="131" t="n">
        <v>0</v>
      </c>
      <c r="K182" s="129" t="n">
        <v>2020</v>
      </c>
      <c r="L182" s="120">
        <f>IF(VLOOKUP(H182,'Cross-Page Data'!$D$4:$F$48,3,FALSE)="natural gas",VLOOKUP(G182,'Cross-Page Data'!$I$4:$J$19,2,FALSE),IF(VLOOKUP(H182,'Cross-Page Data'!$D$4:$F$48,3,FALSE)="solar",IF(G182="PV","solar PV","solar thermal"),IF(VLOOKUP(H182,'Cross-Page Data'!$D$4:$F$48,3,FALSE)="wind",VLOOKUP(G182,'Cross-Page Data'!$I$4:$J$19,2,FALSE),IF(VLOOKUP(H182,'Cross-Page Data'!$D$4:$F$48,3,FALSE)="hydro",VLOOKUP(G182,'Cross-Page Data'!$I$4:$J$19,2,FALSE),VLOOKUP(H182,'Cross-Page Data'!$D$4:$F$48,3,FALSE)))))</f>
        <v/>
      </c>
      <c r="M182" s="120">
        <f>IF(AND($P$2=FALSE,OR(F182="Commercial NAICS Cogen",F182="Industrial NAICS Cogen",F182="NAICS-22 Cogen")),FALSE,IF(AND($P$3=FALSE,OR(F182="Commercial NAICS Cogen",F182="Commercial NAICS Non-Cogen",F182="Industrial NAICS Cogen", F182="industrial NAICS non-Cogen")),FALSE, TRUE))</f>
        <v/>
      </c>
    </row>
    <row r="183">
      <c r="A183" s="129" t="n">
        <v>408</v>
      </c>
      <c r="B183" s="130" t="inlineStr">
        <is>
          <t>Valley (CA)</t>
        </is>
      </c>
      <c r="C183" s="130" t="inlineStr">
        <is>
          <t>Los Angeles Department of Water &amp; Power</t>
        </is>
      </c>
      <c r="D183" s="129" t="n">
        <v>11208</v>
      </c>
      <c r="E183" s="130" t="inlineStr">
        <is>
          <t>CA</t>
        </is>
      </c>
      <c r="F183" s="130" t="inlineStr">
        <is>
          <t>Electric Utility</t>
        </is>
      </c>
      <c r="G183" s="130" t="inlineStr">
        <is>
          <t>GT</t>
        </is>
      </c>
      <c r="H183" s="130" t="inlineStr">
        <is>
          <t>NG</t>
        </is>
      </c>
      <c r="I183" s="130" t="inlineStr">
        <is>
          <t>NG</t>
        </is>
      </c>
      <c r="J183" s="131" t="n">
        <v>12978</v>
      </c>
      <c r="K183" s="129" t="n">
        <v>2020</v>
      </c>
      <c r="L183" s="120">
        <f>IF(VLOOKUP(H183,'Cross-Page Data'!$D$4:$F$48,3,FALSE)="natural gas",VLOOKUP(G183,'Cross-Page Data'!$I$4:$J$19,2,FALSE),IF(VLOOKUP(H183,'Cross-Page Data'!$D$4:$F$48,3,FALSE)="solar",IF(G183="PV","solar PV","solar thermal"),IF(VLOOKUP(H183,'Cross-Page Data'!$D$4:$F$48,3,FALSE)="wind",VLOOKUP(G183,'Cross-Page Data'!$I$4:$J$19,2,FALSE),IF(VLOOKUP(H183,'Cross-Page Data'!$D$4:$F$48,3,FALSE)="hydro",VLOOKUP(G183,'Cross-Page Data'!$I$4:$J$19,2,FALSE),VLOOKUP(H183,'Cross-Page Data'!$D$4:$F$48,3,FALSE)))))</f>
        <v/>
      </c>
      <c r="M183" s="120">
        <f>IF(AND($P$2=FALSE,OR(F183="Commercial NAICS Cogen",F183="Industrial NAICS Cogen",F183="NAICS-22 Cogen")),FALSE,IF(AND($P$3=FALSE,OR(F183="Commercial NAICS Cogen",F183="Commercial NAICS Non-Cogen",F183="Industrial NAICS Cogen", F183="industrial NAICS non-Cogen")),FALSE, TRUE))</f>
        <v/>
      </c>
    </row>
    <row r="184">
      <c r="A184" s="129" t="n">
        <v>408</v>
      </c>
      <c r="B184" s="130" t="inlineStr">
        <is>
          <t>Valley (CA)</t>
        </is>
      </c>
      <c r="C184" s="130" t="inlineStr">
        <is>
          <t>Los Angeles Department of Water &amp; Power</t>
        </is>
      </c>
      <c r="D184" s="129" t="n">
        <v>11208</v>
      </c>
      <c r="E184" s="130" t="inlineStr">
        <is>
          <t>CA</t>
        </is>
      </c>
      <c r="F184" s="130" t="inlineStr">
        <is>
          <t>Electric Utility</t>
        </is>
      </c>
      <c r="G184" s="130" t="inlineStr">
        <is>
          <t>GT</t>
        </is>
      </c>
      <c r="H184" s="130" t="inlineStr">
        <is>
          <t>OBG</t>
        </is>
      </c>
      <c r="I184" s="130" t="inlineStr">
        <is>
          <t>ORW</t>
        </is>
      </c>
      <c r="J184" s="131" t="n">
        <v>0</v>
      </c>
      <c r="K184" s="129" t="n">
        <v>2020</v>
      </c>
      <c r="L184" s="120">
        <f>IF(VLOOKUP(H184,'Cross-Page Data'!$D$4:$F$48,3,FALSE)="natural gas",VLOOKUP(G184,'Cross-Page Data'!$I$4:$J$19,2,FALSE),IF(VLOOKUP(H184,'Cross-Page Data'!$D$4:$F$48,3,FALSE)="solar",IF(G184="PV","solar PV","solar thermal"),IF(VLOOKUP(H184,'Cross-Page Data'!$D$4:$F$48,3,FALSE)="wind",VLOOKUP(G184,'Cross-Page Data'!$I$4:$J$19,2,FALSE),IF(VLOOKUP(H184,'Cross-Page Data'!$D$4:$F$48,3,FALSE)="hydro",VLOOKUP(G184,'Cross-Page Data'!$I$4:$J$19,2,FALSE),VLOOKUP(H184,'Cross-Page Data'!$D$4:$F$48,3,FALSE)))))</f>
        <v/>
      </c>
      <c r="M184" s="120">
        <f>IF(AND($P$2=FALSE,OR(F184="Commercial NAICS Cogen",F184="Industrial NAICS Cogen",F184="NAICS-22 Cogen")),FALSE,IF(AND($P$3=FALSE,OR(F184="Commercial NAICS Cogen",F184="Commercial NAICS Non-Cogen",F184="Industrial NAICS Cogen", F184="industrial NAICS non-Cogen")),FALSE, TRUE))</f>
        <v/>
      </c>
    </row>
    <row r="185">
      <c r="A185" s="129" t="n">
        <v>425</v>
      </c>
      <c r="B185" s="130" t="inlineStr">
        <is>
          <t>Middle Fork</t>
        </is>
      </c>
      <c r="C185" s="130" t="inlineStr">
        <is>
          <t>Placer County Water Agency</t>
        </is>
      </c>
      <c r="D185" s="129" t="n">
        <v>15127</v>
      </c>
      <c r="E185" s="130" t="inlineStr">
        <is>
          <t>CA</t>
        </is>
      </c>
      <c r="F185" s="130" t="inlineStr">
        <is>
          <t>Electric Utility</t>
        </is>
      </c>
      <c r="G185" s="130" t="inlineStr">
        <is>
          <t>HY</t>
        </is>
      </c>
      <c r="H185" s="130" t="inlineStr">
        <is>
          <t>WAT</t>
        </is>
      </c>
      <c r="I185" s="130" t="inlineStr">
        <is>
          <t>HYC</t>
        </is>
      </c>
      <c r="J185" s="131" t="n">
        <v>265910</v>
      </c>
      <c r="K185" s="129" t="n">
        <v>2020</v>
      </c>
      <c r="L185" s="120">
        <f>IF(VLOOKUP(H185,'Cross-Page Data'!$D$4:$F$48,3,FALSE)="natural gas",VLOOKUP(G185,'Cross-Page Data'!$I$4:$J$19,2,FALSE),IF(VLOOKUP(H185,'Cross-Page Data'!$D$4:$F$48,3,FALSE)="solar",IF(G185="PV","solar PV","solar thermal"),IF(VLOOKUP(H185,'Cross-Page Data'!$D$4:$F$48,3,FALSE)="wind",VLOOKUP(G185,'Cross-Page Data'!$I$4:$J$19,2,FALSE),IF(VLOOKUP(H185,'Cross-Page Data'!$D$4:$F$48,3,FALSE)="hydro",VLOOKUP(G185,'Cross-Page Data'!$I$4:$J$19,2,FALSE),VLOOKUP(H185,'Cross-Page Data'!$D$4:$F$48,3,FALSE)))))</f>
        <v/>
      </c>
      <c r="M185" s="120">
        <f>IF(AND($P$2=FALSE,OR(F185="Commercial NAICS Cogen",F185="Industrial NAICS Cogen",F185="NAICS-22 Cogen")),FALSE,IF(AND($P$3=FALSE,OR(F185="Commercial NAICS Cogen",F185="Commercial NAICS Non-Cogen",F185="Industrial NAICS Cogen", F185="industrial NAICS non-Cogen")),FALSE, TRUE))</f>
        <v/>
      </c>
    </row>
    <row r="186">
      <c r="A186" s="129" t="n">
        <v>430</v>
      </c>
      <c r="B186" s="130" t="inlineStr">
        <is>
          <t>Camino</t>
        </is>
      </c>
      <c r="C186" s="130" t="inlineStr">
        <is>
          <t>Sacramento Municipal Util Dist</t>
        </is>
      </c>
      <c r="D186" s="129" t="n">
        <v>16534</v>
      </c>
      <c r="E186" s="130" t="inlineStr">
        <is>
          <t>CA</t>
        </is>
      </c>
      <c r="F186" s="130" t="inlineStr">
        <is>
          <t>Electric Utility</t>
        </is>
      </c>
      <c r="G186" s="130" t="inlineStr">
        <is>
          <t>HY</t>
        </is>
      </c>
      <c r="H186" s="130" t="inlineStr">
        <is>
          <t>WAT</t>
        </is>
      </c>
      <c r="I186" s="130" t="inlineStr">
        <is>
          <t>HYC</t>
        </is>
      </c>
      <c r="J186" s="131" t="n">
        <v>145795</v>
      </c>
      <c r="K186" s="129" t="n">
        <v>2020</v>
      </c>
      <c r="L186" s="120">
        <f>IF(VLOOKUP(H186,'Cross-Page Data'!$D$4:$F$48,3,FALSE)="natural gas",VLOOKUP(G186,'Cross-Page Data'!$I$4:$J$19,2,FALSE),IF(VLOOKUP(H186,'Cross-Page Data'!$D$4:$F$48,3,FALSE)="solar",IF(G186="PV","solar PV","solar thermal"),IF(VLOOKUP(H186,'Cross-Page Data'!$D$4:$F$48,3,FALSE)="wind",VLOOKUP(G186,'Cross-Page Data'!$I$4:$J$19,2,FALSE),IF(VLOOKUP(H186,'Cross-Page Data'!$D$4:$F$48,3,FALSE)="hydro",VLOOKUP(G186,'Cross-Page Data'!$I$4:$J$19,2,FALSE),VLOOKUP(H186,'Cross-Page Data'!$D$4:$F$48,3,FALSE)))))</f>
        <v/>
      </c>
      <c r="M186" s="120">
        <f>IF(AND($P$2=FALSE,OR(F186="Commercial NAICS Cogen",F186="Industrial NAICS Cogen",F186="NAICS-22 Cogen")),FALSE,IF(AND($P$3=FALSE,OR(F186="Commercial NAICS Cogen",F186="Commercial NAICS Non-Cogen",F186="Industrial NAICS Cogen", F186="industrial NAICS non-Cogen")),FALSE, TRUE))</f>
        <v/>
      </c>
    </row>
    <row r="187">
      <c r="A187" s="129" t="n">
        <v>431</v>
      </c>
      <c r="B187" s="130" t="inlineStr">
        <is>
          <t>Jaybird</t>
        </is>
      </c>
      <c r="C187" s="130" t="inlineStr">
        <is>
          <t>Sacramento Municipal Util Dist</t>
        </is>
      </c>
      <c r="D187" s="129" t="n">
        <v>16534</v>
      </c>
      <c r="E187" s="130" t="inlineStr">
        <is>
          <t>CA</t>
        </is>
      </c>
      <c r="F187" s="130" t="inlineStr">
        <is>
          <t>Electric Utility</t>
        </is>
      </c>
      <c r="G187" s="130" t="inlineStr">
        <is>
          <t>HY</t>
        </is>
      </c>
      <c r="H187" s="130" t="inlineStr">
        <is>
          <t>WAT</t>
        </is>
      </c>
      <c r="I187" s="130" t="inlineStr">
        <is>
          <t>HYC</t>
        </is>
      </c>
      <c r="J187" s="131" t="n">
        <v>269887</v>
      </c>
      <c r="K187" s="129" t="n">
        <v>2020</v>
      </c>
      <c r="L187" s="120">
        <f>IF(VLOOKUP(H187,'Cross-Page Data'!$D$4:$F$48,3,FALSE)="natural gas",VLOOKUP(G187,'Cross-Page Data'!$I$4:$J$19,2,FALSE),IF(VLOOKUP(H187,'Cross-Page Data'!$D$4:$F$48,3,FALSE)="solar",IF(G187="PV","solar PV","solar thermal"),IF(VLOOKUP(H187,'Cross-Page Data'!$D$4:$F$48,3,FALSE)="wind",VLOOKUP(G187,'Cross-Page Data'!$I$4:$J$19,2,FALSE),IF(VLOOKUP(H187,'Cross-Page Data'!$D$4:$F$48,3,FALSE)="hydro",VLOOKUP(G187,'Cross-Page Data'!$I$4:$J$19,2,FALSE),VLOOKUP(H187,'Cross-Page Data'!$D$4:$F$48,3,FALSE)))))</f>
        <v/>
      </c>
      <c r="M187" s="120">
        <f>IF(AND($P$2=FALSE,OR(F187="Commercial NAICS Cogen",F187="Industrial NAICS Cogen",F187="NAICS-22 Cogen")),FALSE,IF(AND($P$3=FALSE,OR(F187="Commercial NAICS Cogen",F187="Commercial NAICS Non-Cogen",F187="Industrial NAICS Cogen", F187="industrial NAICS non-Cogen")),FALSE, TRUE))</f>
        <v/>
      </c>
    </row>
    <row r="188">
      <c r="A188" s="129" t="n">
        <v>435</v>
      </c>
      <c r="B188" s="130" t="inlineStr">
        <is>
          <t>White Rock/Slab Creek</t>
        </is>
      </c>
      <c r="C188" s="130" t="inlineStr">
        <is>
          <t>Sacramento Municipal Util Dist</t>
        </is>
      </c>
      <c r="D188" s="129" t="n">
        <v>16534</v>
      </c>
      <c r="E188" s="130" t="inlineStr">
        <is>
          <t>CA</t>
        </is>
      </c>
      <c r="F188" s="130" t="inlineStr">
        <is>
          <t>Electric Utility</t>
        </is>
      </c>
      <c r="G188" s="130" t="inlineStr">
        <is>
          <t>HY</t>
        </is>
      </c>
      <c r="H188" s="130" t="inlineStr">
        <is>
          <t>WAT</t>
        </is>
      </c>
      <c r="I188" s="130" t="inlineStr">
        <is>
          <t>HYC</t>
        </is>
      </c>
      <c r="J188" s="131" t="n">
        <v>182695</v>
      </c>
      <c r="K188" s="129" t="n">
        <v>2020</v>
      </c>
      <c r="L188" s="120">
        <f>IF(VLOOKUP(H188,'Cross-Page Data'!$D$4:$F$48,3,FALSE)="natural gas",VLOOKUP(G188,'Cross-Page Data'!$I$4:$J$19,2,FALSE),IF(VLOOKUP(H188,'Cross-Page Data'!$D$4:$F$48,3,FALSE)="solar",IF(G188="PV","solar PV","solar thermal"),IF(VLOOKUP(H188,'Cross-Page Data'!$D$4:$F$48,3,FALSE)="wind",VLOOKUP(G188,'Cross-Page Data'!$I$4:$J$19,2,FALSE),IF(VLOOKUP(H188,'Cross-Page Data'!$D$4:$F$48,3,FALSE)="hydro",VLOOKUP(G188,'Cross-Page Data'!$I$4:$J$19,2,FALSE),VLOOKUP(H188,'Cross-Page Data'!$D$4:$F$48,3,FALSE)))))</f>
        <v/>
      </c>
      <c r="M188" s="120">
        <f>IF(AND($P$2=FALSE,OR(F188="Commercial NAICS Cogen",F188="Industrial NAICS Cogen",F188="NAICS-22 Cogen")),FALSE,IF(AND($P$3=FALSE,OR(F188="Commercial NAICS Cogen",F188="Commercial NAICS Non-Cogen",F188="Industrial NAICS Cogen", F188="industrial NAICS non-Cogen")),FALSE, TRUE))</f>
        <v/>
      </c>
    </row>
    <row r="189">
      <c r="A189" s="129" t="n">
        <v>436</v>
      </c>
      <c r="B189" s="130" t="inlineStr">
        <is>
          <t>Devil Canyon</t>
        </is>
      </c>
      <c r="C189" s="130" t="inlineStr">
        <is>
          <t>California Dept. of Water Resources</t>
        </is>
      </c>
      <c r="D189" s="129" t="n">
        <v>3255</v>
      </c>
      <c r="E189" s="130" t="inlineStr">
        <is>
          <t>CA</t>
        </is>
      </c>
      <c r="F189" s="130" t="inlineStr">
        <is>
          <t>Electric Utility</t>
        </is>
      </c>
      <c r="G189" s="130" t="inlineStr">
        <is>
          <t>HY</t>
        </is>
      </c>
      <c r="H189" s="130" t="inlineStr">
        <is>
          <t>WAT</t>
        </is>
      </c>
      <c r="I189" s="130" t="inlineStr">
        <is>
          <t>HYC</t>
        </is>
      </c>
      <c r="J189" s="131" t="n">
        <v>384071</v>
      </c>
      <c r="K189" s="129" t="n">
        <v>2020</v>
      </c>
      <c r="L189" s="120">
        <f>IF(VLOOKUP(H189,'Cross-Page Data'!$D$4:$F$48,3,FALSE)="natural gas",VLOOKUP(G189,'Cross-Page Data'!$I$4:$J$19,2,FALSE),IF(VLOOKUP(H189,'Cross-Page Data'!$D$4:$F$48,3,FALSE)="solar",IF(G189="PV","solar PV","solar thermal"),IF(VLOOKUP(H189,'Cross-Page Data'!$D$4:$F$48,3,FALSE)="wind",VLOOKUP(G189,'Cross-Page Data'!$I$4:$J$19,2,FALSE),IF(VLOOKUP(H189,'Cross-Page Data'!$D$4:$F$48,3,FALSE)="hydro",VLOOKUP(G189,'Cross-Page Data'!$I$4:$J$19,2,FALSE),VLOOKUP(H189,'Cross-Page Data'!$D$4:$F$48,3,FALSE)))))</f>
        <v/>
      </c>
      <c r="M189" s="120">
        <f>IF(AND($P$2=FALSE,OR(F189="Commercial NAICS Cogen",F189="Industrial NAICS Cogen",F189="NAICS-22 Cogen")),FALSE,IF(AND($P$3=FALSE,OR(F189="Commercial NAICS Cogen",F189="Commercial NAICS Non-Cogen",F189="Industrial NAICS Cogen", F189="industrial NAICS non-Cogen")),FALSE, TRUE))</f>
        <v/>
      </c>
    </row>
    <row r="190">
      <c r="A190" s="129" t="n">
        <v>437</v>
      </c>
      <c r="B190" s="130" t="inlineStr">
        <is>
          <t>Edward C Hyatt</t>
        </is>
      </c>
      <c r="C190" s="130" t="inlineStr">
        <is>
          <t>California Dept. of Water Resources</t>
        </is>
      </c>
      <c r="D190" s="129" t="n">
        <v>3255</v>
      </c>
      <c r="E190" s="130" t="inlineStr">
        <is>
          <t>CA</t>
        </is>
      </c>
      <c r="F190" s="130" t="inlineStr">
        <is>
          <t>Electric Utility</t>
        </is>
      </c>
      <c r="G190" s="130" t="inlineStr">
        <is>
          <t>HY</t>
        </is>
      </c>
      <c r="H190" s="130" t="inlineStr">
        <is>
          <t>WAT</t>
        </is>
      </c>
      <c r="I190" s="130" t="inlineStr">
        <is>
          <t>HYC</t>
        </is>
      </c>
      <c r="J190" s="131" t="n">
        <v>1174136</v>
      </c>
      <c r="K190" s="129" t="n">
        <v>2020</v>
      </c>
      <c r="L190" s="120">
        <f>IF(VLOOKUP(H190,'Cross-Page Data'!$D$4:$F$48,3,FALSE)="natural gas",VLOOKUP(G190,'Cross-Page Data'!$I$4:$J$19,2,FALSE),IF(VLOOKUP(H190,'Cross-Page Data'!$D$4:$F$48,3,FALSE)="solar",IF(G190="PV","solar PV","solar thermal"),IF(VLOOKUP(H190,'Cross-Page Data'!$D$4:$F$48,3,FALSE)="wind",VLOOKUP(G190,'Cross-Page Data'!$I$4:$J$19,2,FALSE),IF(VLOOKUP(H190,'Cross-Page Data'!$D$4:$F$48,3,FALSE)="hydro",VLOOKUP(G190,'Cross-Page Data'!$I$4:$J$19,2,FALSE),VLOOKUP(H190,'Cross-Page Data'!$D$4:$F$48,3,FALSE)))))</f>
        <v/>
      </c>
      <c r="M190" s="120">
        <f>IF(AND($P$2=FALSE,OR(F190="Commercial NAICS Cogen",F190="Industrial NAICS Cogen",F190="NAICS-22 Cogen")),FALSE,IF(AND($P$3=FALSE,OR(F190="Commercial NAICS Cogen",F190="Commercial NAICS Non-Cogen",F190="Industrial NAICS Cogen", F190="industrial NAICS non-Cogen")),FALSE, TRUE))</f>
        <v/>
      </c>
    </row>
    <row r="191">
      <c r="A191" s="129" t="n">
        <v>437</v>
      </c>
      <c r="B191" s="130" t="inlineStr">
        <is>
          <t>Edward C Hyatt</t>
        </is>
      </c>
      <c r="C191" s="130" t="inlineStr">
        <is>
          <t>California Dept. of Water Resources</t>
        </is>
      </c>
      <c r="D191" s="129" t="n">
        <v>3255</v>
      </c>
      <c r="E191" s="130" t="inlineStr">
        <is>
          <t>CA</t>
        </is>
      </c>
      <c r="F191" s="130" t="inlineStr">
        <is>
          <t>Electric Utility</t>
        </is>
      </c>
      <c r="G191" s="130" t="inlineStr">
        <is>
          <t>PS</t>
        </is>
      </c>
      <c r="H191" s="130" t="inlineStr">
        <is>
          <t>WAT</t>
        </is>
      </c>
      <c r="I191" s="130" t="inlineStr">
        <is>
          <t>HPS</t>
        </is>
      </c>
      <c r="J191" s="131" t="n">
        <v>0</v>
      </c>
      <c r="K191" s="129" t="n">
        <v>2020</v>
      </c>
      <c r="L191" s="120">
        <f>IF(VLOOKUP(H191,'Cross-Page Data'!$D$4:$F$48,3,FALSE)="natural gas",VLOOKUP(G191,'Cross-Page Data'!$I$4:$J$19,2,FALSE),IF(VLOOKUP(H191,'Cross-Page Data'!$D$4:$F$48,3,FALSE)="solar",IF(G191="PV","solar PV","solar thermal"),IF(VLOOKUP(H191,'Cross-Page Data'!$D$4:$F$48,3,FALSE)="wind",VLOOKUP(G191,'Cross-Page Data'!$I$4:$J$19,2,FALSE),IF(VLOOKUP(H191,'Cross-Page Data'!$D$4:$F$48,3,FALSE)="hydro",VLOOKUP(G191,'Cross-Page Data'!$I$4:$J$19,2,FALSE),VLOOKUP(H191,'Cross-Page Data'!$D$4:$F$48,3,FALSE)))))</f>
        <v/>
      </c>
      <c r="M191" s="120">
        <f>IF(AND($P$2=FALSE,OR(F191="Commercial NAICS Cogen",F191="Industrial NAICS Cogen",F191="NAICS-22 Cogen")),FALSE,IF(AND($P$3=FALSE,OR(F191="Commercial NAICS Cogen",F191="Commercial NAICS Non-Cogen",F191="Industrial NAICS Cogen", F191="industrial NAICS non-Cogen")),FALSE, TRUE))</f>
        <v/>
      </c>
    </row>
    <row r="192">
      <c r="A192" s="129" t="n">
        <v>438</v>
      </c>
      <c r="B192" s="130" t="inlineStr">
        <is>
          <t>Thermalito</t>
        </is>
      </c>
      <c r="C192" s="130" t="inlineStr">
        <is>
          <t>California Dept. of Water Resources</t>
        </is>
      </c>
      <c r="D192" s="129" t="n">
        <v>3255</v>
      </c>
      <c r="E192" s="130" t="inlineStr">
        <is>
          <t>CA</t>
        </is>
      </c>
      <c r="F192" s="130" t="inlineStr">
        <is>
          <t>Electric Utility</t>
        </is>
      </c>
      <c r="G192" s="130" t="inlineStr">
        <is>
          <t>HY</t>
        </is>
      </c>
      <c r="H192" s="130" t="inlineStr">
        <is>
          <t>WAT</t>
        </is>
      </c>
      <c r="I192" s="130" t="inlineStr">
        <is>
          <t>HYC</t>
        </is>
      </c>
      <c r="J192" s="131" t="n">
        <v>48089</v>
      </c>
      <c r="K192" s="129" t="n">
        <v>2020</v>
      </c>
      <c r="L192" s="120">
        <f>IF(VLOOKUP(H192,'Cross-Page Data'!$D$4:$F$48,3,FALSE)="natural gas",VLOOKUP(G192,'Cross-Page Data'!$I$4:$J$19,2,FALSE),IF(VLOOKUP(H192,'Cross-Page Data'!$D$4:$F$48,3,FALSE)="solar",IF(G192="PV","solar PV","solar thermal"),IF(VLOOKUP(H192,'Cross-Page Data'!$D$4:$F$48,3,FALSE)="wind",VLOOKUP(G192,'Cross-Page Data'!$I$4:$J$19,2,FALSE),IF(VLOOKUP(H192,'Cross-Page Data'!$D$4:$F$48,3,FALSE)="hydro",VLOOKUP(G192,'Cross-Page Data'!$I$4:$J$19,2,FALSE),VLOOKUP(H192,'Cross-Page Data'!$D$4:$F$48,3,FALSE)))))</f>
        <v/>
      </c>
      <c r="M192" s="120">
        <f>IF(AND($P$2=FALSE,OR(F192="Commercial NAICS Cogen",F192="Industrial NAICS Cogen",F192="NAICS-22 Cogen")),FALSE,IF(AND($P$3=FALSE,OR(F192="Commercial NAICS Cogen",F192="Commercial NAICS Non-Cogen",F192="Industrial NAICS Cogen", F192="industrial NAICS non-Cogen")),FALSE, TRUE))</f>
        <v/>
      </c>
    </row>
    <row r="193">
      <c r="A193" s="129" t="n">
        <v>438</v>
      </c>
      <c r="B193" s="130" t="inlineStr">
        <is>
          <t>Thermalito</t>
        </is>
      </c>
      <c r="C193" s="130" t="inlineStr">
        <is>
          <t>California Dept. of Water Resources</t>
        </is>
      </c>
      <c r="D193" s="129" t="n">
        <v>3255</v>
      </c>
      <c r="E193" s="130" t="inlineStr">
        <is>
          <t>CA</t>
        </is>
      </c>
      <c r="F193" s="130" t="inlineStr">
        <is>
          <t>Electric Utility</t>
        </is>
      </c>
      <c r="G193" s="130" t="inlineStr">
        <is>
          <t>PS</t>
        </is>
      </c>
      <c r="H193" s="130" t="inlineStr">
        <is>
          <t>WAT</t>
        </is>
      </c>
      <c r="I193" s="130" t="inlineStr">
        <is>
          <t>HPS</t>
        </is>
      </c>
      <c r="J193" s="131" t="n">
        <v>0</v>
      </c>
      <c r="K193" s="129" t="n">
        <v>2020</v>
      </c>
      <c r="L193" s="120">
        <f>IF(VLOOKUP(H193,'Cross-Page Data'!$D$4:$F$48,3,FALSE)="natural gas",VLOOKUP(G193,'Cross-Page Data'!$I$4:$J$19,2,FALSE),IF(VLOOKUP(H193,'Cross-Page Data'!$D$4:$F$48,3,FALSE)="solar",IF(G193="PV","solar PV","solar thermal"),IF(VLOOKUP(H193,'Cross-Page Data'!$D$4:$F$48,3,FALSE)="wind",VLOOKUP(G193,'Cross-Page Data'!$I$4:$J$19,2,FALSE),IF(VLOOKUP(H193,'Cross-Page Data'!$D$4:$F$48,3,FALSE)="hydro",VLOOKUP(G193,'Cross-Page Data'!$I$4:$J$19,2,FALSE),VLOOKUP(H193,'Cross-Page Data'!$D$4:$F$48,3,FALSE)))))</f>
        <v/>
      </c>
      <c r="M193" s="120">
        <f>IF(AND($P$2=FALSE,OR(F193="Commercial NAICS Cogen",F193="Industrial NAICS Cogen",F193="NAICS-22 Cogen")),FALSE,IF(AND($P$3=FALSE,OR(F193="Commercial NAICS Cogen",F193="Commercial NAICS Non-Cogen",F193="Industrial NAICS Cogen", F193="industrial NAICS non-Cogen")),FALSE, TRUE))</f>
        <v/>
      </c>
    </row>
    <row r="194">
      <c r="A194" s="129" t="n">
        <v>439</v>
      </c>
      <c r="B194" s="130" t="inlineStr">
        <is>
          <t>Don Pedro</t>
        </is>
      </c>
      <c r="C194" s="130" t="inlineStr">
        <is>
          <t>Turlock Irrigation District</t>
        </is>
      </c>
      <c r="D194" s="129" t="n">
        <v>19281</v>
      </c>
      <c r="E194" s="130" t="inlineStr">
        <is>
          <t>CA</t>
        </is>
      </c>
      <c r="F194" s="130" t="inlineStr">
        <is>
          <t>Electric Utility</t>
        </is>
      </c>
      <c r="G194" s="130" t="inlineStr">
        <is>
          <t>HY</t>
        </is>
      </c>
      <c r="H194" s="130" t="inlineStr">
        <is>
          <t>WAT</t>
        </is>
      </c>
      <c r="I194" s="130" t="inlineStr">
        <is>
          <t>HYC</t>
        </is>
      </c>
      <c r="J194" s="131" t="n">
        <v>241722</v>
      </c>
      <c r="K194" s="129" t="n">
        <v>2020</v>
      </c>
      <c r="L194" s="120">
        <f>IF(VLOOKUP(H194,'Cross-Page Data'!$D$4:$F$48,3,FALSE)="natural gas",VLOOKUP(G194,'Cross-Page Data'!$I$4:$J$19,2,FALSE),IF(VLOOKUP(H194,'Cross-Page Data'!$D$4:$F$48,3,FALSE)="solar",IF(G194="PV","solar PV","solar thermal"),IF(VLOOKUP(H194,'Cross-Page Data'!$D$4:$F$48,3,FALSE)="wind",VLOOKUP(G194,'Cross-Page Data'!$I$4:$J$19,2,FALSE),IF(VLOOKUP(H194,'Cross-Page Data'!$D$4:$F$48,3,FALSE)="hydro",VLOOKUP(G194,'Cross-Page Data'!$I$4:$J$19,2,FALSE),VLOOKUP(H194,'Cross-Page Data'!$D$4:$F$48,3,FALSE)))))</f>
        <v/>
      </c>
      <c r="M194" s="120">
        <f>IF(AND($P$2=FALSE,OR(F194="Commercial NAICS Cogen",F194="Industrial NAICS Cogen",F194="NAICS-22 Cogen")),FALSE,IF(AND($P$3=FALSE,OR(F194="Commercial NAICS Cogen",F194="Commercial NAICS Non-Cogen",F194="Industrial NAICS Cogen", F194="industrial NAICS non-Cogen")),FALSE, TRUE))</f>
        <v/>
      </c>
    </row>
    <row r="195">
      <c r="A195" s="129" t="n">
        <v>441</v>
      </c>
      <c r="B195" s="130" t="inlineStr">
        <is>
          <t>Folsom</t>
        </is>
      </c>
      <c r="C195" s="130" t="inlineStr">
        <is>
          <t>U S Bureau of Reclamation</t>
        </is>
      </c>
      <c r="D195" s="129" t="n">
        <v>2518</v>
      </c>
      <c r="E195" s="130" t="inlineStr">
        <is>
          <t>CA</t>
        </is>
      </c>
      <c r="F195" s="130" t="inlineStr">
        <is>
          <t>Electric Utility</t>
        </is>
      </c>
      <c r="G195" s="130" t="inlineStr">
        <is>
          <t>HY</t>
        </is>
      </c>
      <c r="H195" s="130" t="inlineStr">
        <is>
          <t>WAT</t>
        </is>
      </c>
      <c r="I195" s="130" t="inlineStr">
        <is>
          <t>HYC</t>
        </is>
      </c>
      <c r="J195" s="131" t="n">
        <v>360674</v>
      </c>
      <c r="K195" s="129" t="n">
        <v>2020</v>
      </c>
      <c r="L195" s="120">
        <f>IF(VLOOKUP(H195,'Cross-Page Data'!$D$4:$F$48,3,FALSE)="natural gas",VLOOKUP(G195,'Cross-Page Data'!$I$4:$J$19,2,FALSE),IF(VLOOKUP(H195,'Cross-Page Data'!$D$4:$F$48,3,FALSE)="solar",IF(G195="PV","solar PV","solar thermal"),IF(VLOOKUP(H195,'Cross-Page Data'!$D$4:$F$48,3,FALSE)="wind",VLOOKUP(G195,'Cross-Page Data'!$I$4:$J$19,2,FALSE),IF(VLOOKUP(H195,'Cross-Page Data'!$D$4:$F$48,3,FALSE)="hydro",VLOOKUP(G195,'Cross-Page Data'!$I$4:$J$19,2,FALSE),VLOOKUP(H195,'Cross-Page Data'!$D$4:$F$48,3,FALSE)))))</f>
        <v/>
      </c>
      <c r="M195" s="120">
        <f>IF(AND($P$2=FALSE,OR(F195="Commercial NAICS Cogen",F195="Industrial NAICS Cogen",F195="NAICS-22 Cogen")),FALSE,IF(AND($P$3=FALSE,OR(F195="Commercial NAICS Cogen",F195="Commercial NAICS Non-Cogen",F195="Industrial NAICS Cogen", F195="industrial NAICS non-Cogen")),FALSE, TRUE))</f>
        <v/>
      </c>
    </row>
    <row r="196">
      <c r="A196" s="129" t="n">
        <v>442</v>
      </c>
      <c r="B196" s="130" t="inlineStr">
        <is>
          <t>Judge F Carr</t>
        </is>
      </c>
      <c r="C196" s="130" t="inlineStr">
        <is>
          <t>U S Bureau of Reclamation</t>
        </is>
      </c>
      <c r="D196" s="129" t="n">
        <v>2518</v>
      </c>
      <c r="E196" s="130" t="inlineStr">
        <is>
          <t>CA</t>
        </is>
      </c>
      <c r="F196" s="130" t="inlineStr">
        <is>
          <t>Electric Utility</t>
        </is>
      </c>
      <c r="G196" s="130" t="inlineStr">
        <is>
          <t>HY</t>
        </is>
      </c>
      <c r="H196" s="130" t="inlineStr">
        <is>
          <t>WAT</t>
        </is>
      </c>
      <c r="I196" s="130" t="inlineStr">
        <is>
          <t>HYC</t>
        </is>
      </c>
      <c r="J196" s="131" t="n">
        <v>426332</v>
      </c>
      <c r="K196" s="129" t="n">
        <v>2020</v>
      </c>
      <c r="L196" s="120">
        <f>IF(VLOOKUP(H196,'Cross-Page Data'!$D$4:$F$48,3,FALSE)="natural gas",VLOOKUP(G196,'Cross-Page Data'!$I$4:$J$19,2,FALSE),IF(VLOOKUP(H196,'Cross-Page Data'!$D$4:$F$48,3,FALSE)="solar",IF(G196="PV","solar PV","solar thermal"),IF(VLOOKUP(H196,'Cross-Page Data'!$D$4:$F$48,3,FALSE)="wind",VLOOKUP(G196,'Cross-Page Data'!$I$4:$J$19,2,FALSE),IF(VLOOKUP(H196,'Cross-Page Data'!$D$4:$F$48,3,FALSE)="hydro",VLOOKUP(G196,'Cross-Page Data'!$I$4:$J$19,2,FALSE),VLOOKUP(H196,'Cross-Page Data'!$D$4:$F$48,3,FALSE)))))</f>
        <v/>
      </c>
      <c r="M196" s="120">
        <f>IF(AND($P$2=FALSE,OR(F196="Commercial NAICS Cogen",F196="Industrial NAICS Cogen",F196="NAICS-22 Cogen")),FALSE,IF(AND($P$3=FALSE,OR(F196="Commercial NAICS Cogen",F196="Commercial NAICS Non-Cogen",F196="Industrial NAICS Cogen", F196="industrial NAICS non-Cogen")),FALSE, TRUE))</f>
        <v/>
      </c>
    </row>
    <row r="197">
      <c r="A197" s="129" t="n">
        <v>443</v>
      </c>
      <c r="B197" s="130" t="inlineStr">
        <is>
          <t>Keswick</t>
        </is>
      </c>
      <c r="C197" s="130" t="inlineStr">
        <is>
          <t>U S Bureau of Reclamation</t>
        </is>
      </c>
      <c r="D197" s="129" t="n">
        <v>2518</v>
      </c>
      <c r="E197" s="130" t="inlineStr">
        <is>
          <t>CA</t>
        </is>
      </c>
      <c r="F197" s="130" t="inlineStr">
        <is>
          <t>Electric Utility</t>
        </is>
      </c>
      <c r="G197" s="130" t="inlineStr">
        <is>
          <t>HY</t>
        </is>
      </c>
      <c r="H197" s="130" t="inlineStr">
        <is>
          <t>WAT</t>
        </is>
      </c>
      <c r="I197" s="130" t="inlineStr">
        <is>
          <t>HYC</t>
        </is>
      </c>
      <c r="J197" s="131" t="n">
        <v>327938</v>
      </c>
      <c r="K197" s="129" t="n">
        <v>2020</v>
      </c>
      <c r="L197" s="120">
        <f>IF(VLOOKUP(H197,'Cross-Page Data'!$D$4:$F$48,3,FALSE)="natural gas",VLOOKUP(G197,'Cross-Page Data'!$I$4:$J$19,2,FALSE),IF(VLOOKUP(H197,'Cross-Page Data'!$D$4:$F$48,3,FALSE)="solar",IF(G197="PV","solar PV","solar thermal"),IF(VLOOKUP(H197,'Cross-Page Data'!$D$4:$F$48,3,FALSE)="wind",VLOOKUP(G197,'Cross-Page Data'!$I$4:$J$19,2,FALSE),IF(VLOOKUP(H197,'Cross-Page Data'!$D$4:$F$48,3,FALSE)="hydro",VLOOKUP(G197,'Cross-Page Data'!$I$4:$J$19,2,FALSE),VLOOKUP(H197,'Cross-Page Data'!$D$4:$F$48,3,FALSE)))))</f>
        <v/>
      </c>
      <c r="M197" s="120">
        <f>IF(AND($P$2=FALSE,OR(F197="Commercial NAICS Cogen",F197="Industrial NAICS Cogen",F197="NAICS-22 Cogen")),FALSE,IF(AND($P$3=FALSE,OR(F197="Commercial NAICS Cogen",F197="Commercial NAICS Non-Cogen",F197="Industrial NAICS Cogen", F197="industrial NAICS non-Cogen")),FALSE, TRUE))</f>
        <v/>
      </c>
    </row>
    <row r="198">
      <c r="A198" s="129" t="n">
        <v>445</v>
      </c>
      <c r="B198" s="130" t="inlineStr">
        <is>
          <t>Shasta</t>
        </is>
      </c>
      <c r="C198" s="130" t="inlineStr">
        <is>
          <t>U S Bureau of Reclamation</t>
        </is>
      </c>
      <c r="D198" s="129" t="n">
        <v>2518</v>
      </c>
      <c r="E198" s="130" t="inlineStr">
        <is>
          <t>CA</t>
        </is>
      </c>
      <c r="F198" s="130" t="inlineStr">
        <is>
          <t>Electric Utility</t>
        </is>
      </c>
      <c r="G198" s="130" t="inlineStr">
        <is>
          <t>HY</t>
        </is>
      </c>
      <c r="H198" s="130" t="inlineStr">
        <is>
          <t>WAT</t>
        </is>
      </c>
      <c r="I198" s="130" t="inlineStr">
        <is>
          <t>HYC</t>
        </is>
      </c>
      <c r="J198" s="131" t="n">
        <v>1670966</v>
      </c>
      <c r="K198" s="129" t="n">
        <v>2020</v>
      </c>
      <c r="L198" s="120">
        <f>IF(VLOOKUP(H198,'Cross-Page Data'!$D$4:$F$48,3,FALSE)="natural gas",VLOOKUP(G198,'Cross-Page Data'!$I$4:$J$19,2,FALSE),IF(VLOOKUP(H198,'Cross-Page Data'!$D$4:$F$48,3,FALSE)="solar",IF(G198="PV","solar PV","solar thermal"),IF(VLOOKUP(H198,'Cross-Page Data'!$D$4:$F$48,3,FALSE)="wind",VLOOKUP(G198,'Cross-Page Data'!$I$4:$J$19,2,FALSE),IF(VLOOKUP(H198,'Cross-Page Data'!$D$4:$F$48,3,FALSE)="hydro",VLOOKUP(G198,'Cross-Page Data'!$I$4:$J$19,2,FALSE),VLOOKUP(H198,'Cross-Page Data'!$D$4:$F$48,3,FALSE)))))</f>
        <v/>
      </c>
      <c r="M198" s="120">
        <f>IF(AND($P$2=FALSE,OR(F198="Commercial NAICS Cogen",F198="Industrial NAICS Cogen",F198="NAICS-22 Cogen")),FALSE,IF(AND($P$3=FALSE,OR(F198="Commercial NAICS Cogen",F198="Commercial NAICS Non-Cogen",F198="Industrial NAICS Cogen", F198="industrial NAICS non-Cogen")),FALSE, TRUE))</f>
        <v/>
      </c>
    </row>
    <row r="199">
      <c r="A199" s="129" t="n">
        <v>446</v>
      </c>
      <c r="B199" s="130" t="inlineStr">
        <is>
          <t>ONeill</t>
        </is>
      </c>
      <c r="C199" s="130" t="inlineStr">
        <is>
          <t>U S Bureau of Reclamation</t>
        </is>
      </c>
      <c r="D199" s="129" t="n">
        <v>2518</v>
      </c>
      <c r="E199" s="130" t="inlineStr">
        <is>
          <t>CA</t>
        </is>
      </c>
      <c r="F199" s="130" t="inlineStr">
        <is>
          <t>Electric Utility</t>
        </is>
      </c>
      <c r="G199" s="130" t="inlineStr">
        <is>
          <t>PS</t>
        </is>
      </c>
      <c r="H199" s="130" t="inlineStr">
        <is>
          <t>WAT</t>
        </is>
      </c>
      <c r="I199" s="130" t="inlineStr">
        <is>
          <t>HPS</t>
        </is>
      </c>
      <c r="J199" s="131" t="n">
        <v>-45652</v>
      </c>
      <c r="K199" s="129" t="n">
        <v>2020</v>
      </c>
      <c r="L199" s="120">
        <f>IF(VLOOKUP(H199,'Cross-Page Data'!$D$4:$F$48,3,FALSE)="natural gas",VLOOKUP(G199,'Cross-Page Data'!$I$4:$J$19,2,FALSE),IF(VLOOKUP(H199,'Cross-Page Data'!$D$4:$F$48,3,FALSE)="solar",IF(G199="PV","solar PV","solar thermal"),IF(VLOOKUP(H199,'Cross-Page Data'!$D$4:$F$48,3,FALSE)="wind",VLOOKUP(G199,'Cross-Page Data'!$I$4:$J$19,2,FALSE),IF(VLOOKUP(H199,'Cross-Page Data'!$D$4:$F$48,3,FALSE)="hydro",VLOOKUP(G199,'Cross-Page Data'!$I$4:$J$19,2,FALSE),VLOOKUP(H199,'Cross-Page Data'!$D$4:$F$48,3,FALSE)))))</f>
        <v/>
      </c>
      <c r="M199" s="120">
        <f>IF(AND($P$2=FALSE,OR(F199="Commercial NAICS Cogen",F199="Industrial NAICS Cogen",F199="NAICS-22 Cogen")),FALSE,IF(AND($P$3=FALSE,OR(F199="Commercial NAICS Cogen",F199="Commercial NAICS Non-Cogen",F199="Industrial NAICS Cogen", F199="industrial NAICS non-Cogen")),FALSE, TRUE))</f>
        <v/>
      </c>
    </row>
    <row r="200">
      <c r="A200" s="129" t="n">
        <v>447</v>
      </c>
      <c r="B200" s="130" t="inlineStr">
        <is>
          <t>Parker Dam</t>
        </is>
      </c>
      <c r="C200" s="130" t="inlineStr">
        <is>
          <t>U S Bureau of Reclamation</t>
        </is>
      </c>
      <c r="D200" s="129" t="n">
        <v>2518</v>
      </c>
      <c r="E200" s="130" t="inlineStr">
        <is>
          <t>CA</t>
        </is>
      </c>
      <c r="F200" s="130" t="inlineStr">
        <is>
          <t>Electric Utility</t>
        </is>
      </c>
      <c r="G200" s="130" t="inlineStr">
        <is>
          <t>HY</t>
        </is>
      </c>
      <c r="H200" s="130" t="inlineStr">
        <is>
          <t>WAT</t>
        </is>
      </c>
      <c r="I200" s="130" t="inlineStr">
        <is>
          <t>HYC</t>
        </is>
      </c>
      <c r="J200" s="131" t="n">
        <v>430008</v>
      </c>
      <c r="K200" s="129" t="n">
        <v>2020</v>
      </c>
      <c r="L200" s="120">
        <f>IF(VLOOKUP(H200,'Cross-Page Data'!$D$4:$F$48,3,FALSE)="natural gas",VLOOKUP(G200,'Cross-Page Data'!$I$4:$J$19,2,FALSE),IF(VLOOKUP(H200,'Cross-Page Data'!$D$4:$F$48,3,FALSE)="solar",IF(G200="PV","solar PV","solar thermal"),IF(VLOOKUP(H200,'Cross-Page Data'!$D$4:$F$48,3,FALSE)="wind",VLOOKUP(G200,'Cross-Page Data'!$I$4:$J$19,2,FALSE),IF(VLOOKUP(H200,'Cross-Page Data'!$D$4:$F$48,3,FALSE)="hydro",VLOOKUP(G200,'Cross-Page Data'!$I$4:$J$19,2,FALSE),VLOOKUP(H200,'Cross-Page Data'!$D$4:$F$48,3,FALSE)))))</f>
        <v/>
      </c>
      <c r="M200" s="120">
        <f>IF(AND($P$2=FALSE,OR(F200="Commercial NAICS Cogen",F200="Industrial NAICS Cogen",F200="NAICS-22 Cogen")),FALSE,IF(AND($P$3=FALSE,OR(F200="Commercial NAICS Cogen",F200="Commercial NAICS Non-Cogen",F200="Industrial NAICS Cogen", F200="industrial NAICS non-Cogen")),FALSE, TRUE))</f>
        <v/>
      </c>
    </row>
    <row r="201">
      <c r="A201" s="129" t="n">
        <v>448</v>
      </c>
      <c r="B201" s="130" t="inlineStr">
        <is>
          <t>W R Gianelli</t>
        </is>
      </c>
      <c r="C201" s="130" t="inlineStr">
        <is>
          <t>California Dept. of Water Resources</t>
        </is>
      </c>
      <c r="D201" s="129" t="n">
        <v>3255</v>
      </c>
      <c r="E201" s="130" t="inlineStr">
        <is>
          <t>CA</t>
        </is>
      </c>
      <c r="F201" s="130" t="inlineStr">
        <is>
          <t>Electric Utility</t>
        </is>
      </c>
      <c r="G201" s="130" t="inlineStr">
        <is>
          <t>PS</t>
        </is>
      </c>
      <c r="H201" s="130" t="inlineStr">
        <is>
          <t>WAT</t>
        </is>
      </c>
      <c r="I201" s="130" t="inlineStr">
        <is>
          <t>HPS</t>
        </is>
      </c>
      <c r="J201" s="131" t="n">
        <v>-24380</v>
      </c>
      <c r="K201" s="129" t="n">
        <v>2020</v>
      </c>
      <c r="L201" s="120">
        <f>IF(VLOOKUP(H201,'Cross-Page Data'!$D$4:$F$48,3,FALSE)="natural gas",VLOOKUP(G201,'Cross-Page Data'!$I$4:$J$19,2,FALSE),IF(VLOOKUP(H201,'Cross-Page Data'!$D$4:$F$48,3,FALSE)="solar",IF(G201="PV","solar PV","solar thermal"),IF(VLOOKUP(H201,'Cross-Page Data'!$D$4:$F$48,3,FALSE)="wind",VLOOKUP(G201,'Cross-Page Data'!$I$4:$J$19,2,FALSE),IF(VLOOKUP(H201,'Cross-Page Data'!$D$4:$F$48,3,FALSE)="hydro",VLOOKUP(G201,'Cross-Page Data'!$I$4:$J$19,2,FALSE),VLOOKUP(H201,'Cross-Page Data'!$D$4:$F$48,3,FALSE)))))</f>
        <v/>
      </c>
      <c r="M201" s="120">
        <f>IF(AND($P$2=FALSE,OR(F201="Commercial NAICS Cogen",F201="Industrial NAICS Cogen",F201="NAICS-22 Cogen")),FALSE,IF(AND($P$3=FALSE,OR(F201="Commercial NAICS Cogen",F201="Commercial NAICS Non-Cogen",F201="Industrial NAICS Cogen", F201="industrial NAICS non-Cogen")),FALSE, TRUE))</f>
        <v/>
      </c>
    </row>
    <row r="202">
      <c r="A202" s="129" t="n">
        <v>450</v>
      </c>
      <c r="B202" s="130" t="inlineStr">
        <is>
          <t>Spring Creek</t>
        </is>
      </c>
      <c r="C202" s="130" t="inlineStr">
        <is>
          <t>U S Bureau of Reclamation</t>
        </is>
      </c>
      <c r="D202" s="129" t="n">
        <v>2518</v>
      </c>
      <c r="E202" s="130" t="inlineStr">
        <is>
          <t>CA</t>
        </is>
      </c>
      <c r="F202" s="130" t="inlineStr">
        <is>
          <t>Electric Utility</t>
        </is>
      </c>
      <c r="G202" s="130" t="inlineStr">
        <is>
          <t>HY</t>
        </is>
      </c>
      <c r="H202" s="130" t="inlineStr">
        <is>
          <t>WAT</t>
        </is>
      </c>
      <c r="I202" s="130" t="inlineStr">
        <is>
          <t>HYC</t>
        </is>
      </c>
      <c r="J202" s="131" t="n">
        <v>366539</v>
      </c>
      <c r="K202" s="129" t="n">
        <v>2020</v>
      </c>
      <c r="L202" s="120">
        <f>IF(VLOOKUP(H202,'Cross-Page Data'!$D$4:$F$48,3,FALSE)="natural gas",VLOOKUP(G202,'Cross-Page Data'!$I$4:$J$19,2,FALSE),IF(VLOOKUP(H202,'Cross-Page Data'!$D$4:$F$48,3,FALSE)="solar",IF(G202="PV","solar PV","solar thermal"),IF(VLOOKUP(H202,'Cross-Page Data'!$D$4:$F$48,3,FALSE)="wind",VLOOKUP(G202,'Cross-Page Data'!$I$4:$J$19,2,FALSE),IF(VLOOKUP(H202,'Cross-Page Data'!$D$4:$F$48,3,FALSE)="hydro",VLOOKUP(G202,'Cross-Page Data'!$I$4:$J$19,2,FALSE),VLOOKUP(H202,'Cross-Page Data'!$D$4:$F$48,3,FALSE)))))</f>
        <v/>
      </c>
      <c r="M202" s="120">
        <f>IF(AND($P$2=FALSE,OR(F202="Commercial NAICS Cogen",F202="Industrial NAICS Cogen",F202="NAICS-22 Cogen")),FALSE,IF(AND($P$3=FALSE,OR(F202="Commercial NAICS Cogen",F202="Commercial NAICS Non-Cogen",F202="Industrial NAICS Cogen", F202="industrial NAICS non-Cogen")),FALSE, TRUE))</f>
        <v/>
      </c>
    </row>
    <row r="203">
      <c r="A203" s="129" t="n">
        <v>451</v>
      </c>
      <c r="B203" s="130" t="inlineStr">
        <is>
          <t>Trinity</t>
        </is>
      </c>
      <c r="C203" s="130" t="inlineStr">
        <is>
          <t>U S Bureau of Reclamation</t>
        </is>
      </c>
      <c r="D203" s="129" t="n">
        <v>2518</v>
      </c>
      <c r="E203" s="130" t="inlineStr">
        <is>
          <t>CA</t>
        </is>
      </c>
      <c r="F203" s="130" t="inlineStr">
        <is>
          <t>Electric Utility</t>
        </is>
      </c>
      <c r="G203" s="130" t="inlineStr">
        <is>
          <t>HY</t>
        </is>
      </c>
      <c r="H203" s="130" t="inlineStr">
        <is>
          <t>WAT</t>
        </is>
      </c>
      <c r="I203" s="130" t="inlineStr">
        <is>
          <t>HYC</t>
        </is>
      </c>
      <c r="J203" s="131" t="n">
        <v>408652</v>
      </c>
      <c r="K203" s="129" t="n">
        <v>2020</v>
      </c>
      <c r="L203" s="120">
        <f>IF(VLOOKUP(H203,'Cross-Page Data'!$D$4:$F$48,3,FALSE)="natural gas",VLOOKUP(G203,'Cross-Page Data'!$I$4:$J$19,2,FALSE),IF(VLOOKUP(H203,'Cross-Page Data'!$D$4:$F$48,3,FALSE)="solar",IF(G203="PV","solar PV","solar thermal"),IF(VLOOKUP(H203,'Cross-Page Data'!$D$4:$F$48,3,FALSE)="wind",VLOOKUP(G203,'Cross-Page Data'!$I$4:$J$19,2,FALSE),IF(VLOOKUP(H203,'Cross-Page Data'!$D$4:$F$48,3,FALSE)="hydro",VLOOKUP(G203,'Cross-Page Data'!$I$4:$J$19,2,FALSE),VLOOKUP(H203,'Cross-Page Data'!$D$4:$F$48,3,FALSE)))))</f>
        <v/>
      </c>
      <c r="M203" s="120">
        <f>IF(AND($P$2=FALSE,OR(F203="Commercial NAICS Cogen",F203="Industrial NAICS Cogen",F203="NAICS-22 Cogen")),FALSE,IF(AND($P$3=FALSE,OR(F203="Commercial NAICS Cogen",F203="Commercial NAICS Non-Cogen",F203="Industrial NAICS Cogen", F203="industrial NAICS non-Cogen")),FALSE, TRUE))</f>
        <v/>
      </c>
    </row>
    <row r="204">
      <c r="A204" s="129" t="n">
        <v>454</v>
      </c>
      <c r="B204" s="130" t="inlineStr">
        <is>
          <t>Colgate</t>
        </is>
      </c>
      <c r="C204" s="130" t="inlineStr">
        <is>
          <t>Yuba County Water Agency</t>
        </is>
      </c>
      <c r="D204" s="129" t="n">
        <v>21140</v>
      </c>
      <c r="E204" s="130" t="inlineStr">
        <is>
          <t>CA</t>
        </is>
      </c>
      <c r="F204" s="130" t="inlineStr">
        <is>
          <t>Electric Utility</t>
        </is>
      </c>
      <c r="G204" s="130" t="inlineStr">
        <is>
          <t>HY</t>
        </is>
      </c>
      <c r="H204" s="130" t="inlineStr">
        <is>
          <t>WAT</t>
        </is>
      </c>
      <c r="I204" s="130" t="inlineStr">
        <is>
          <t>HYC</t>
        </is>
      </c>
      <c r="J204" s="131" t="n">
        <v>747460</v>
      </c>
      <c r="K204" s="129" t="n">
        <v>2020</v>
      </c>
      <c r="L204" s="120">
        <f>IF(VLOOKUP(H204,'Cross-Page Data'!$D$4:$F$48,3,FALSE)="natural gas",VLOOKUP(G204,'Cross-Page Data'!$I$4:$J$19,2,FALSE),IF(VLOOKUP(H204,'Cross-Page Data'!$D$4:$F$48,3,FALSE)="solar",IF(G204="PV","solar PV","solar thermal"),IF(VLOOKUP(H204,'Cross-Page Data'!$D$4:$F$48,3,FALSE)="wind",VLOOKUP(G204,'Cross-Page Data'!$I$4:$J$19,2,FALSE),IF(VLOOKUP(H204,'Cross-Page Data'!$D$4:$F$48,3,FALSE)="hydro",VLOOKUP(G204,'Cross-Page Data'!$I$4:$J$19,2,FALSE),VLOOKUP(H204,'Cross-Page Data'!$D$4:$F$48,3,FALSE)))))</f>
        <v/>
      </c>
      <c r="M204" s="120">
        <f>IF(AND($P$2=FALSE,OR(F204="Commercial NAICS Cogen",F204="Industrial NAICS Cogen",F204="NAICS-22 Cogen")),FALSE,IF(AND($P$3=FALSE,OR(F204="Commercial NAICS Cogen",F204="Commercial NAICS Non-Cogen",F204="Industrial NAICS Cogen", F204="industrial NAICS non-Cogen")),FALSE, TRUE))</f>
        <v/>
      </c>
    </row>
    <row r="205">
      <c r="A205" s="129" t="n">
        <v>467</v>
      </c>
      <c r="B205" s="130" t="inlineStr">
        <is>
          <t>Cabin Creek</t>
        </is>
      </c>
      <c r="C205" s="130" t="inlineStr">
        <is>
          <t>Public Service Co of Colorado</t>
        </is>
      </c>
      <c r="D205" s="129" t="n">
        <v>15466</v>
      </c>
      <c r="E205" s="130" t="inlineStr">
        <is>
          <t>CO</t>
        </is>
      </c>
      <c r="F205" s="130" t="inlineStr">
        <is>
          <t>Electric Utility</t>
        </is>
      </c>
      <c r="G205" s="130" t="inlineStr">
        <is>
          <t>PS</t>
        </is>
      </c>
      <c r="H205" s="130" t="inlineStr">
        <is>
          <t>WAT</t>
        </is>
      </c>
      <c r="I205" s="130" t="inlineStr">
        <is>
          <t>HPS</t>
        </is>
      </c>
      <c r="J205" s="131" t="n">
        <v>-61944</v>
      </c>
      <c r="K205" s="129" t="n">
        <v>2020</v>
      </c>
      <c r="L205" s="120">
        <f>IF(VLOOKUP(H205,'Cross-Page Data'!$D$4:$F$48,3,FALSE)="natural gas",VLOOKUP(G205,'Cross-Page Data'!$I$4:$J$19,2,FALSE),IF(VLOOKUP(H205,'Cross-Page Data'!$D$4:$F$48,3,FALSE)="solar",IF(G205="PV","solar PV","solar thermal"),IF(VLOOKUP(H205,'Cross-Page Data'!$D$4:$F$48,3,FALSE)="wind",VLOOKUP(G205,'Cross-Page Data'!$I$4:$J$19,2,FALSE),IF(VLOOKUP(H205,'Cross-Page Data'!$D$4:$F$48,3,FALSE)="hydro",VLOOKUP(G205,'Cross-Page Data'!$I$4:$J$19,2,FALSE),VLOOKUP(H205,'Cross-Page Data'!$D$4:$F$48,3,FALSE)))))</f>
        <v/>
      </c>
      <c r="M205" s="120">
        <f>IF(AND($P$2=FALSE,OR(F205="Commercial NAICS Cogen",F205="Industrial NAICS Cogen",F205="NAICS-22 Cogen")),FALSE,IF(AND($P$3=FALSE,OR(F205="Commercial NAICS Cogen",F205="Commercial NAICS Non-Cogen",F205="Industrial NAICS Cogen", F205="industrial NAICS non-Cogen")),FALSE, TRUE))</f>
        <v/>
      </c>
    </row>
    <row r="206">
      <c r="A206" s="129" t="n">
        <v>469</v>
      </c>
      <c r="B206" s="130" t="inlineStr">
        <is>
          <t>Cherokee</t>
        </is>
      </c>
      <c r="C206" s="130" t="inlineStr">
        <is>
          <t>Public Service Co of Colorado</t>
        </is>
      </c>
      <c r="D206" s="129" t="n">
        <v>15466</v>
      </c>
      <c r="E206" s="130" t="inlineStr">
        <is>
          <t>CO</t>
        </is>
      </c>
      <c r="F206" s="130" t="inlineStr">
        <is>
          <t>Electric Utility</t>
        </is>
      </c>
      <c r="G206" s="130" t="inlineStr">
        <is>
          <t>CA</t>
        </is>
      </c>
      <c r="H206" s="130" t="inlineStr">
        <is>
          <t>NG</t>
        </is>
      </c>
      <c r="I206" s="130" t="inlineStr">
        <is>
          <t>NG</t>
        </is>
      </c>
      <c r="J206" s="131" t="n">
        <v>1149127</v>
      </c>
      <c r="K206" s="129" t="n">
        <v>2020</v>
      </c>
      <c r="L206" s="120">
        <f>IF(VLOOKUP(H206,'Cross-Page Data'!$D$4:$F$48,3,FALSE)="natural gas",VLOOKUP(G206,'Cross-Page Data'!$I$4:$J$19,2,FALSE),IF(VLOOKUP(H206,'Cross-Page Data'!$D$4:$F$48,3,FALSE)="solar",IF(G206="PV","solar PV","solar thermal"),IF(VLOOKUP(H206,'Cross-Page Data'!$D$4:$F$48,3,FALSE)="wind",VLOOKUP(G206,'Cross-Page Data'!$I$4:$J$19,2,FALSE),IF(VLOOKUP(H206,'Cross-Page Data'!$D$4:$F$48,3,FALSE)="hydro",VLOOKUP(G206,'Cross-Page Data'!$I$4:$J$19,2,FALSE),VLOOKUP(H206,'Cross-Page Data'!$D$4:$F$48,3,FALSE)))))</f>
        <v/>
      </c>
      <c r="M206" s="120">
        <f>IF(AND($P$2=FALSE,OR(F206="Commercial NAICS Cogen",F206="Industrial NAICS Cogen",F206="NAICS-22 Cogen")),FALSE,IF(AND($P$3=FALSE,OR(F206="Commercial NAICS Cogen",F206="Commercial NAICS Non-Cogen",F206="Industrial NAICS Cogen", F206="industrial NAICS non-Cogen")),FALSE, TRUE))</f>
        <v/>
      </c>
    </row>
    <row r="207">
      <c r="A207" s="129" t="n">
        <v>469</v>
      </c>
      <c r="B207" s="130" t="inlineStr">
        <is>
          <t>Cherokee</t>
        </is>
      </c>
      <c r="C207" s="130" t="inlineStr">
        <is>
          <t>Public Service Co of Colorado</t>
        </is>
      </c>
      <c r="D207" s="129" t="n">
        <v>15466</v>
      </c>
      <c r="E207" s="130" t="inlineStr">
        <is>
          <t>CO</t>
        </is>
      </c>
      <c r="F207" s="130" t="inlineStr">
        <is>
          <t>Electric Utility</t>
        </is>
      </c>
      <c r="G207" s="130" t="inlineStr">
        <is>
          <t>CT</t>
        </is>
      </c>
      <c r="H207" s="130" t="inlineStr">
        <is>
          <t>NG</t>
        </is>
      </c>
      <c r="I207" s="130" t="inlineStr">
        <is>
          <t>NG</t>
        </is>
      </c>
      <c r="J207" s="131" t="n">
        <v>1796289</v>
      </c>
      <c r="K207" s="129" t="n">
        <v>2020</v>
      </c>
      <c r="L207" s="120">
        <f>IF(VLOOKUP(H207,'Cross-Page Data'!$D$4:$F$48,3,FALSE)="natural gas",VLOOKUP(G207,'Cross-Page Data'!$I$4:$J$19,2,FALSE),IF(VLOOKUP(H207,'Cross-Page Data'!$D$4:$F$48,3,FALSE)="solar",IF(G207="PV","solar PV","solar thermal"),IF(VLOOKUP(H207,'Cross-Page Data'!$D$4:$F$48,3,FALSE)="wind",VLOOKUP(G207,'Cross-Page Data'!$I$4:$J$19,2,FALSE),IF(VLOOKUP(H207,'Cross-Page Data'!$D$4:$F$48,3,FALSE)="hydro",VLOOKUP(G207,'Cross-Page Data'!$I$4:$J$19,2,FALSE),VLOOKUP(H207,'Cross-Page Data'!$D$4:$F$48,3,FALSE)))))</f>
        <v/>
      </c>
      <c r="M207" s="120">
        <f>IF(AND($P$2=FALSE,OR(F207="Commercial NAICS Cogen",F207="Industrial NAICS Cogen",F207="NAICS-22 Cogen")),FALSE,IF(AND($P$3=FALSE,OR(F207="Commercial NAICS Cogen",F207="Commercial NAICS Non-Cogen",F207="Industrial NAICS Cogen", F207="industrial NAICS non-Cogen")),FALSE, TRUE))</f>
        <v/>
      </c>
    </row>
    <row r="208">
      <c r="A208" s="129" t="n">
        <v>469</v>
      </c>
      <c r="B208" s="130" t="inlineStr">
        <is>
          <t>Cherokee</t>
        </is>
      </c>
      <c r="C208" s="130" t="inlineStr">
        <is>
          <t>Public Service Co of Colorado</t>
        </is>
      </c>
      <c r="D208" s="129" t="n">
        <v>15466</v>
      </c>
      <c r="E208" s="130" t="inlineStr">
        <is>
          <t>CO</t>
        </is>
      </c>
      <c r="F208" s="130" t="inlineStr">
        <is>
          <t>Electric Utility</t>
        </is>
      </c>
      <c r="G208" s="130" t="inlineStr">
        <is>
          <t>ST</t>
        </is>
      </c>
      <c r="H208" s="130" t="inlineStr">
        <is>
          <t>BIT</t>
        </is>
      </c>
      <c r="I208" s="130" t="inlineStr">
        <is>
          <t>COL</t>
        </is>
      </c>
      <c r="J208" s="131" t="n">
        <v>0</v>
      </c>
      <c r="K208" s="129" t="n">
        <v>2020</v>
      </c>
      <c r="L208" s="120">
        <f>IF(VLOOKUP(H208,'Cross-Page Data'!$D$4:$F$48,3,FALSE)="natural gas",VLOOKUP(G208,'Cross-Page Data'!$I$4:$J$19,2,FALSE),IF(VLOOKUP(H208,'Cross-Page Data'!$D$4:$F$48,3,FALSE)="solar",IF(G208="PV","solar PV","solar thermal"),IF(VLOOKUP(H208,'Cross-Page Data'!$D$4:$F$48,3,FALSE)="wind",VLOOKUP(G208,'Cross-Page Data'!$I$4:$J$19,2,FALSE),IF(VLOOKUP(H208,'Cross-Page Data'!$D$4:$F$48,3,FALSE)="hydro",VLOOKUP(G208,'Cross-Page Data'!$I$4:$J$19,2,FALSE),VLOOKUP(H208,'Cross-Page Data'!$D$4:$F$48,3,FALSE)))))</f>
        <v/>
      </c>
      <c r="M208" s="120">
        <f>IF(AND($P$2=FALSE,OR(F208="Commercial NAICS Cogen",F208="Industrial NAICS Cogen",F208="NAICS-22 Cogen")),FALSE,IF(AND($P$3=FALSE,OR(F208="Commercial NAICS Cogen",F208="Commercial NAICS Non-Cogen",F208="Industrial NAICS Cogen", F208="industrial NAICS non-Cogen")),FALSE, TRUE))</f>
        <v/>
      </c>
    </row>
    <row r="209">
      <c r="A209" s="129" t="n">
        <v>469</v>
      </c>
      <c r="B209" s="130" t="inlineStr">
        <is>
          <t>Cherokee</t>
        </is>
      </c>
      <c r="C209" s="130" t="inlineStr">
        <is>
          <t>Public Service Co of Colorado</t>
        </is>
      </c>
      <c r="D209" s="129" t="n">
        <v>15466</v>
      </c>
      <c r="E209" s="130" t="inlineStr">
        <is>
          <t>CO</t>
        </is>
      </c>
      <c r="F209" s="130" t="inlineStr">
        <is>
          <t>Electric Utility</t>
        </is>
      </c>
      <c r="G209" s="130" t="inlineStr">
        <is>
          <t>ST</t>
        </is>
      </c>
      <c r="H209" s="130" t="inlineStr">
        <is>
          <t>NG</t>
        </is>
      </c>
      <c r="I209" s="130" t="inlineStr">
        <is>
          <t>NG</t>
        </is>
      </c>
      <c r="J209" s="131" t="n">
        <v>883808</v>
      </c>
      <c r="K209" s="129" t="n">
        <v>2020</v>
      </c>
      <c r="L209" s="120">
        <f>IF(VLOOKUP(H209,'Cross-Page Data'!$D$4:$F$48,3,FALSE)="natural gas",VLOOKUP(G209,'Cross-Page Data'!$I$4:$J$19,2,FALSE),IF(VLOOKUP(H209,'Cross-Page Data'!$D$4:$F$48,3,FALSE)="solar",IF(G209="PV","solar PV","solar thermal"),IF(VLOOKUP(H209,'Cross-Page Data'!$D$4:$F$48,3,FALSE)="wind",VLOOKUP(G209,'Cross-Page Data'!$I$4:$J$19,2,FALSE),IF(VLOOKUP(H209,'Cross-Page Data'!$D$4:$F$48,3,FALSE)="hydro",VLOOKUP(G209,'Cross-Page Data'!$I$4:$J$19,2,FALSE),VLOOKUP(H209,'Cross-Page Data'!$D$4:$F$48,3,FALSE)))))</f>
        <v/>
      </c>
      <c r="M209" s="120">
        <f>IF(AND($P$2=FALSE,OR(F209="Commercial NAICS Cogen",F209="Industrial NAICS Cogen",F209="NAICS-22 Cogen")),FALSE,IF(AND($P$3=FALSE,OR(F209="Commercial NAICS Cogen",F209="Commercial NAICS Non-Cogen",F209="Industrial NAICS Cogen", F209="industrial NAICS non-Cogen")),FALSE, TRUE))</f>
        <v/>
      </c>
    </row>
    <row r="210">
      <c r="A210" s="129" t="n">
        <v>470</v>
      </c>
      <c r="B210" s="130" t="inlineStr">
        <is>
          <t>Comanche (CO)</t>
        </is>
      </c>
      <c r="C210" s="130" t="inlineStr">
        <is>
          <t>Public Service Co of Colorado</t>
        </is>
      </c>
      <c r="D210" s="129" t="n">
        <v>15466</v>
      </c>
      <c r="E210" s="130" t="inlineStr">
        <is>
          <t>CO</t>
        </is>
      </c>
      <c r="F210" s="130" t="inlineStr">
        <is>
          <t>Electric Utility</t>
        </is>
      </c>
      <c r="G210" s="130" t="inlineStr">
        <is>
          <t>ST</t>
        </is>
      </c>
      <c r="H210" s="130" t="inlineStr">
        <is>
          <t>NG</t>
        </is>
      </c>
      <c r="I210" s="130" t="inlineStr">
        <is>
          <t>NG</t>
        </is>
      </c>
      <c r="J210" s="131" t="n">
        <v>169280.29</v>
      </c>
      <c r="K210" s="129" t="n">
        <v>2020</v>
      </c>
      <c r="L210" s="120">
        <f>IF(VLOOKUP(H210,'Cross-Page Data'!$D$4:$F$48,3,FALSE)="natural gas",VLOOKUP(G210,'Cross-Page Data'!$I$4:$J$19,2,FALSE),IF(VLOOKUP(H210,'Cross-Page Data'!$D$4:$F$48,3,FALSE)="solar",IF(G210="PV","solar PV","solar thermal"),IF(VLOOKUP(H210,'Cross-Page Data'!$D$4:$F$48,3,FALSE)="wind",VLOOKUP(G210,'Cross-Page Data'!$I$4:$J$19,2,FALSE),IF(VLOOKUP(H210,'Cross-Page Data'!$D$4:$F$48,3,FALSE)="hydro",VLOOKUP(G210,'Cross-Page Data'!$I$4:$J$19,2,FALSE),VLOOKUP(H210,'Cross-Page Data'!$D$4:$F$48,3,FALSE)))))</f>
        <v/>
      </c>
      <c r="M210" s="120">
        <f>IF(AND($P$2=FALSE,OR(F210="Commercial NAICS Cogen",F210="Industrial NAICS Cogen",F210="NAICS-22 Cogen")),FALSE,IF(AND($P$3=FALSE,OR(F210="Commercial NAICS Cogen",F210="Commercial NAICS Non-Cogen",F210="Industrial NAICS Cogen", F210="industrial NAICS non-Cogen")),FALSE, TRUE))</f>
        <v/>
      </c>
    </row>
    <row r="211">
      <c r="A211" s="129" t="n">
        <v>470</v>
      </c>
      <c r="B211" s="130" t="inlineStr">
        <is>
          <t>Comanche (CO)</t>
        </is>
      </c>
      <c r="C211" s="130" t="inlineStr">
        <is>
          <t>Public Service Co of Colorado</t>
        </is>
      </c>
      <c r="D211" s="129" t="n">
        <v>15466</v>
      </c>
      <c r="E211" s="130" t="inlineStr">
        <is>
          <t>CO</t>
        </is>
      </c>
      <c r="F211" s="130" t="inlineStr">
        <is>
          <t>Electric Utility</t>
        </is>
      </c>
      <c r="G211" s="130" t="inlineStr">
        <is>
          <t>ST</t>
        </is>
      </c>
      <c r="H211" s="130" t="inlineStr">
        <is>
          <t>SUB</t>
        </is>
      </c>
      <c r="I211" s="130" t="inlineStr">
        <is>
          <t>COL</t>
        </is>
      </c>
      <c r="J211" s="131" t="n">
        <v>3980633.7</v>
      </c>
      <c r="K211" s="129" t="n">
        <v>2020</v>
      </c>
      <c r="L211" s="120">
        <f>IF(VLOOKUP(H211,'Cross-Page Data'!$D$4:$F$48,3,FALSE)="natural gas",VLOOKUP(G211,'Cross-Page Data'!$I$4:$J$19,2,FALSE),IF(VLOOKUP(H211,'Cross-Page Data'!$D$4:$F$48,3,FALSE)="solar",IF(G211="PV","solar PV","solar thermal"),IF(VLOOKUP(H211,'Cross-Page Data'!$D$4:$F$48,3,FALSE)="wind",VLOOKUP(G211,'Cross-Page Data'!$I$4:$J$19,2,FALSE),IF(VLOOKUP(H211,'Cross-Page Data'!$D$4:$F$48,3,FALSE)="hydro",VLOOKUP(G211,'Cross-Page Data'!$I$4:$J$19,2,FALSE),VLOOKUP(H211,'Cross-Page Data'!$D$4:$F$48,3,FALSE)))))</f>
        <v/>
      </c>
      <c r="M211" s="120">
        <f>IF(AND($P$2=FALSE,OR(F211="Commercial NAICS Cogen",F211="Industrial NAICS Cogen",F211="NAICS-22 Cogen")),FALSE,IF(AND($P$3=FALSE,OR(F211="Commercial NAICS Cogen",F211="Commercial NAICS Non-Cogen",F211="Industrial NAICS Cogen", F211="industrial NAICS non-Cogen")),FALSE, TRUE))</f>
        <v/>
      </c>
    </row>
    <row r="212">
      <c r="A212" s="129" t="n">
        <v>477</v>
      </c>
      <c r="B212" s="130" t="inlineStr">
        <is>
          <t>Valmont</t>
        </is>
      </c>
      <c r="C212" s="130" t="inlineStr">
        <is>
          <t>Public Service Co of Colorado</t>
        </is>
      </c>
      <c r="D212" s="129" t="n">
        <v>15466</v>
      </c>
      <c r="E212" s="130" t="inlineStr">
        <is>
          <t>CO</t>
        </is>
      </c>
      <c r="F212" s="130" t="inlineStr">
        <is>
          <t>Electric Utility</t>
        </is>
      </c>
      <c r="G212" s="130" t="inlineStr">
        <is>
          <t>GT</t>
        </is>
      </c>
      <c r="H212" s="130" t="inlineStr">
        <is>
          <t>NG</t>
        </is>
      </c>
      <c r="I212" s="130" t="inlineStr">
        <is>
          <t>NG</t>
        </is>
      </c>
      <c r="J212" s="131" t="n">
        <v>3791</v>
      </c>
      <c r="K212" s="129" t="n">
        <v>2020</v>
      </c>
      <c r="L212" s="120">
        <f>IF(VLOOKUP(H212,'Cross-Page Data'!$D$4:$F$48,3,FALSE)="natural gas",VLOOKUP(G212,'Cross-Page Data'!$I$4:$J$19,2,FALSE),IF(VLOOKUP(H212,'Cross-Page Data'!$D$4:$F$48,3,FALSE)="solar",IF(G212="PV","solar PV","solar thermal"),IF(VLOOKUP(H212,'Cross-Page Data'!$D$4:$F$48,3,FALSE)="wind",VLOOKUP(G212,'Cross-Page Data'!$I$4:$J$19,2,FALSE),IF(VLOOKUP(H212,'Cross-Page Data'!$D$4:$F$48,3,FALSE)="hydro",VLOOKUP(G212,'Cross-Page Data'!$I$4:$J$19,2,FALSE),VLOOKUP(H212,'Cross-Page Data'!$D$4:$F$48,3,FALSE)))))</f>
        <v/>
      </c>
      <c r="M212" s="120">
        <f>IF(AND($P$2=FALSE,OR(F212="Commercial NAICS Cogen",F212="Industrial NAICS Cogen",F212="NAICS-22 Cogen")),FALSE,IF(AND($P$3=FALSE,OR(F212="Commercial NAICS Cogen",F212="Commercial NAICS Non-Cogen",F212="Industrial NAICS Cogen", F212="industrial NAICS non-Cogen")),FALSE, TRUE))</f>
        <v/>
      </c>
    </row>
    <row r="213">
      <c r="A213" s="129" t="n">
        <v>492</v>
      </c>
      <c r="B213" s="130" t="inlineStr">
        <is>
          <t>Martin Drake</t>
        </is>
      </c>
      <c r="C213" s="130" t="inlineStr">
        <is>
          <t>City of Colorado Springs - (CO)</t>
        </is>
      </c>
      <c r="D213" s="129" t="n">
        <v>3989</v>
      </c>
      <c r="E213" s="130" t="inlineStr">
        <is>
          <t>CO</t>
        </is>
      </c>
      <c r="F213" s="130" t="inlineStr">
        <is>
          <t>Electric Utility</t>
        </is>
      </c>
      <c r="G213" s="130" t="inlineStr">
        <is>
          <t>ST</t>
        </is>
      </c>
      <c r="H213" s="130" t="inlineStr">
        <is>
          <t>BIT</t>
        </is>
      </c>
      <c r="I213" s="130" t="inlineStr">
        <is>
          <t>COL</t>
        </is>
      </c>
      <c r="J213" s="131" t="n">
        <v>0</v>
      </c>
      <c r="K213" s="129" t="n">
        <v>2020</v>
      </c>
      <c r="L213" s="120">
        <f>IF(VLOOKUP(H213,'Cross-Page Data'!$D$4:$F$48,3,FALSE)="natural gas",VLOOKUP(G213,'Cross-Page Data'!$I$4:$J$19,2,FALSE),IF(VLOOKUP(H213,'Cross-Page Data'!$D$4:$F$48,3,FALSE)="solar",IF(G213="PV","solar PV","solar thermal"),IF(VLOOKUP(H213,'Cross-Page Data'!$D$4:$F$48,3,FALSE)="wind",VLOOKUP(G213,'Cross-Page Data'!$I$4:$J$19,2,FALSE),IF(VLOOKUP(H213,'Cross-Page Data'!$D$4:$F$48,3,FALSE)="hydro",VLOOKUP(G213,'Cross-Page Data'!$I$4:$J$19,2,FALSE),VLOOKUP(H213,'Cross-Page Data'!$D$4:$F$48,3,FALSE)))))</f>
        <v/>
      </c>
      <c r="M213" s="120">
        <f>IF(AND($P$2=FALSE,OR(F213="Commercial NAICS Cogen",F213="Industrial NAICS Cogen",F213="NAICS-22 Cogen")),FALSE,IF(AND($P$3=FALSE,OR(F213="Commercial NAICS Cogen",F213="Commercial NAICS Non-Cogen",F213="Industrial NAICS Cogen", F213="industrial NAICS non-Cogen")),FALSE, TRUE))</f>
        <v/>
      </c>
    </row>
    <row r="214">
      <c r="A214" s="129" t="n">
        <v>492</v>
      </c>
      <c r="B214" s="130" t="inlineStr">
        <is>
          <t>Martin Drake</t>
        </is>
      </c>
      <c r="C214" s="130" t="inlineStr">
        <is>
          <t>City of Colorado Springs - (CO)</t>
        </is>
      </c>
      <c r="D214" s="129" t="n">
        <v>3989</v>
      </c>
      <c r="E214" s="130" t="inlineStr">
        <is>
          <t>CO</t>
        </is>
      </c>
      <c r="F214" s="130" t="inlineStr">
        <is>
          <t>Electric Utility</t>
        </is>
      </c>
      <c r="G214" s="130" t="inlineStr">
        <is>
          <t>ST</t>
        </is>
      </c>
      <c r="H214" s="130" t="inlineStr">
        <is>
          <t>NG</t>
        </is>
      </c>
      <c r="I214" s="130" t="inlineStr">
        <is>
          <t>NG</t>
        </is>
      </c>
      <c r="J214" s="131" t="n">
        <v>80308.913</v>
      </c>
      <c r="K214" s="129" t="n">
        <v>2020</v>
      </c>
      <c r="L214" s="120">
        <f>IF(VLOOKUP(H214,'Cross-Page Data'!$D$4:$F$48,3,FALSE)="natural gas",VLOOKUP(G214,'Cross-Page Data'!$I$4:$J$19,2,FALSE),IF(VLOOKUP(H214,'Cross-Page Data'!$D$4:$F$48,3,FALSE)="solar",IF(G214="PV","solar PV","solar thermal"),IF(VLOOKUP(H214,'Cross-Page Data'!$D$4:$F$48,3,FALSE)="wind",VLOOKUP(G214,'Cross-Page Data'!$I$4:$J$19,2,FALSE),IF(VLOOKUP(H214,'Cross-Page Data'!$D$4:$F$48,3,FALSE)="hydro",VLOOKUP(G214,'Cross-Page Data'!$I$4:$J$19,2,FALSE),VLOOKUP(H214,'Cross-Page Data'!$D$4:$F$48,3,FALSE)))))</f>
        <v/>
      </c>
      <c r="M214" s="120">
        <f>IF(AND($P$2=FALSE,OR(F214="Commercial NAICS Cogen",F214="Industrial NAICS Cogen",F214="NAICS-22 Cogen")),FALSE,IF(AND($P$3=FALSE,OR(F214="Commercial NAICS Cogen",F214="Commercial NAICS Non-Cogen",F214="Industrial NAICS Cogen", F214="industrial NAICS non-Cogen")),FALSE, TRUE))</f>
        <v/>
      </c>
    </row>
    <row r="215">
      <c r="A215" s="129" t="n">
        <v>492</v>
      </c>
      <c r="B215" s="130" t="inlineStr">
        <is>
          <t>Martin Drake</t>
        </is>
      </c>
      <c r="C215" s="130" t="inlineStr">
        <is>
          <t>City of Colorado Springs - (CO)</t>
        </is>
      </c>
      <c r="D215" s="129" t="n">
        <v>3989</v>
      </c>
      <c r="E215" s="130" t="inlineStr">
        <is>
          <t>CO</t>
        </is>
      </c>
      <c r="F215" s="130" t="inlineStr">
        <is>
          <t>Electric Utility</t>
        </is>
      </c>
      <c r="G215" s="130" t="inlineStr">
        <is>
          <t>ST</t>
        </is>
      </c>
      <c r="H215" s="130" t="inlineStr">
        <is>
          <t>SUB</t>
        </is>
      </c>
      <c r="I215" s="130" t="inlineStr">
        <is>
          <t>COL</t>
        </is>
      </c>
      <c r="J215" s="131" t="n">
        <v>321376.09</v>
      </c>
      <c r="K215" s="129" t="n">
        <v>2020</v>
      </c>
      <c r="L215" s="120">
        <f>IF(VLOOKUP(H215,'Cross-Page Data'!$D$4:$F$48,3,FALSE)="natural gas",VLOOKUP(G215,'Cross-Page Data'!$I$4:$J$19,2,FALSE),IF(VLOOKUP(H215,'Cross-Page Data'!$D$4:$F$48,3,FALSE)="solar",IF(G215="PV","solar PV","solar thermal"),IF(VLOOKUP(H215,'Cross-Page Data'!$D$4:$F$48,3,FALSE)="wind",VLOOKUP(G215,'Cross-Page Data'!$I$4:$J$19,2,FALSE),IF(VLOOKUP(H215,'Cross-Page Data'!$D$4:$F$48,3,FALSE)="hydro",VLOOKUP(G215,'Cross-Page Data'!$I$4:$J$19,2,FALSE),VLOOKUP(H215,'Cross-Page Data'!$D$4:$F$48,3,FALSE)))))</f>
        <v/>
      </c>
      <c r="M215" s="120">
        <f>IF(AND($P$2=FALSE,OR(F215="Commercial NAICS Cogen",F215="Industrial NAICS Cogen",F215="NAICS-22 Cogen")),FALSE,IF(AND($P$3=FALSE,OR(F215="Commercial NAICS Cogen",F215="Commercial NAICS Non-Cogen",F215="Industrial NAICS Cogen", F215="industrial NAICS non-Cogen")),FALSE, TRUE))</f>
        <v/>
      </c>
    </row>
    <row r="216">
      <c r="A216" s="129" t="n">
        <v>493</v>
      </c>
      <c r="B216" s="130" t="inlineStr">
        <is>
          <t>George Birdsall</t>
        </is>
      </c>
      <c r="C216" s="130" t="inlineStr">
        <is>
          <t>City of Colorado Springs - (CO)</t>
        </is>
      </c>
      <c r="D216" s="129" t="n">
        <v>3989</v>
      </c>
      <c r="E216" s="130" t="inlineStr">
        <is>
          <t>CO</t>
        </is>
      </c>
      <c r="F216" s="130" t="inlineStr">
        <is>
          <t>Electric Utility</t>
        </is>
      </c>
      <c r="G216" s="130" t="inlineStr">
        <is>
          <t>ST</t>
        </is>
      </c>
      <c r="H216" s="130" t="inlineStr">
        <is>
          <t>DFO</t>
        </is>
      </c>
      <c r="I216" s="130" t="inlineStr">
        <is>
          <t>DFO</t>
        </is>
      </c>
      <c r="J216" s="131" t="n">
        <v>88.447</v>
      </c>
      <c r="K216" s="129" t="n">
        <v>2020</v>
      </c>
      <c r="L216" s="120">
        <f>IF(VLOOKUP(H216,'Cross-Page Data'!$D$4:$F$48,3,FALSE)="natural gas",VLOOKUP(G216,'Cross-Page Data'!$I$4:$J$19,2,FALSE),IF(VLOOKUP(H216,'Cross-Page Data'!$D$4:$F$48,3,FALSE)="solar",IF(G216="PV","solar PV","solar thermal"),IF(VLOOKUP(H216,'Cross-Page Data'!$D$4:$F$48,3,FALSE)="wind",VLOOKUP(G216,'Cross-Page Data'!$I$4:$J$19,2,FALSE),IF(VLOOKUP(H216,'Cross-Page Data'!$D$4:$F$48,3,FALSE)="hydro",VLOOKUP(G216,'Cross-Page Data'!$I$4:$J$19,2,FALSE),VLOOKUP(H216,'Cross-Page Data'!$D$4:$F$48,3,FALSE)))))</f>
        <v/>
      </c>
      <c r="M216" s="120">
        <f>IF(AND($P$2=FALSE,OR(F216="Commercial NAICS Cogen",F216="Industrial NAICS Cogen",F216="NAICS-22 Cogen")),FALSE,IF(AND($P$3=FALSE,OR(F216="Commercial NAICS Cogen",F216="Commercial NAICS Non-Cogen",F216="Industrial NAICS Cogen", F216="industrial NAICS non-Cogen")),FALSE, TRUE))</f>
        <v/>
      </c>
    </row>
    <row r="217">
      <c r="A217" s="129" t="n">
        <v>493</v>
      </c>
      <c r="B217" s="130" t="inlineStr">
        <is>
          <t>George Birdsall</t>
        </is>
      </c>
      <c r="C217" s="130" t="inlineStr">
        <is>
          <t>City of Colorado Springs - (CO)</t>
        </is>
      </c>
      <c r="D217" s="129" t="n">
        <v>3989</v>
      </c>
      <c r="E217" s="130" t="inlineStr">
        <is>
          <t>CO</t>
        </is>
      </c>
      <c r="F217" s="130" t="inlineStr">
        <is>
          <t>Electric Utility</t>
        </is>
      </c>
      <c r="G217" s="130" t="inlineStr">
        <is>
          <t>ST</t>
        </is>
      </c>
      <c r="H217" s="130" t="inlineStr">
        <is>
          <t>NG</t>
        </is>
      </c>
      <c r="I217" s="130" t="inlineStr">
        <is>
          <t>NG</t>
        </is>
      </c>
      <c r="J217" s="131" t="n">
        <v>7310.553</v>
      </c>
      <c r="K217" s="129" t="n">
        <v>2020</v>
      </c>
      <c r="L217" s="120">
        <f>IF(VLOOKUP(H217,'Cross-Page Data'!$D$4:$F$48,3,FALSE)="natural gas",VLOOKUP(G217,'Cross-Page Data'!$I$4:$J$19,2,FALSE),IF(VLOOKUP(H217,'Cross-Page Data'!$D$4:$F$48,3,FALSE)="solar",IF(G217="PV","solar PV","solar thermal"),IF(VLOOKUP(H217,'Cross-Page Data'!$D$4:$F$48,3,FALSE)="wind",VLOOKUP(G217,'Cross-Page Data'!$I$4:$J$19,2,FALSE),IF(VLOOKUP(H217,'Cross-Page Data'!$D$4:$F$48,3,FALSE)="hydro",VLOOKUP(G217,'Cross-Page Data'!$I$4:$J$19,2,FALSE),VLOOKUP(H217,'Cross-Page Data'!$D$4:$F$48,3,FALSE)))))</f>
        <v/>
      </c>
      <c r="M217" s="120">
        <f>IF(AND($P$2=FALSE,OR(F217="Commercial NAICS Cogen",F217="Industrial NAICS Cogen",F217="NAICS-22 Cogen")),FALSE,IF(AND($P$3=FALSE,OR(F217="Commercial NAICS Cogen",F217="Commercial NAICS Non-Cogen",F217="Industrial NAICS Cogen", F217="industrial NAICS non-Cogen")),FALSE, TRUE))</f>
        <v/>
      </c>
    </row>
    <row r="218">
      <c r="A218" s="129" t="n">
        <v>518</v>
      </c>
      <c r="B218" s="130" t="inlineStr">
        <is>
          <t>Flatiron</t>
        </is>
      </c>
      <c r="C218" s="130" t="inlineStr">
        <is>
          <t>U S Bureau of Reclamation</t>
        </is>
      </c>
      <c r="D218" s="129" t="n">
        <v>2518</v>
      </c>
      <c r="E218" s="130" t="inlineStr">
        <is>
          <t>CO</t>
        </is>
      </c>
      <c r="F218" s="130" t="inlineStr">
        <is>
          <t>Electric Utility</t>
        </is>
      </c>
      <c r="G218" s="130" t="inlineStr">
        <is>
          <t>HY</t>
        </is>
      </c>
      <c r="H218" s="130" t="inlineStr">
        <is>
          <t>WAT</t>
        </is>
      </c>
      <c r="I218" s="130" t="inlineStr">
        <is>
          <t>HYC</t>
        </is>
      </c>
      <c r="J218" s="131" t="n">
        <v>168593</v>
      </c>
      <c r="K218" s="129" t="n">
        <v>2020</v>
      </c>
      <c r="L218" s="120">
        <f>IF(VLOOKUP(H218,'Cross-Page Data'!$D$4:$F$48,3,FALSE)="natural gas",VLOOKUP(G218,'Cross-Page Data'!$I$4:$J$19,2,FALSE),IF(VLOOKUP(H218,'Cross-Page Data'!$D$4:$F$48,3,FALSE)="solar",IF(G218="PV","solar PV","solar thermal"),IF(VLOOKUP(H218,'Cross-Page Data'!$D$4:$F$48,3,FALSE)="wind",VLOOKUP(G218,'Cross-Page Data'!$I$4:$J$19,2,FALSE),IF(VLOOKUP(H218,'Cross-Page Data'!$D$4:$F$48,3,FALSE)="hydro",VLOOKUP(G218,'Cross-Page Data'!$I$4:$J$19,2,FALSE),VLOOKUP(H218,'Cross-Page Data'!$D$4:$F$48,3,FALSE)))))</f>
        <v/>
      </c>
      <c r="M218" s="120">
        <f>IF(AND($P$2=FALSE,OR(F218="Commercial NAICS Cogen",F218="Industrial NAICS Cogen",F218="NAICS-22 Cogen")),FALSE,IF(AND($P$3=FALSE,OR(F218="Commercial NAICS Cogen",F218="Commercial NAICS Non-Cogen",F218="Industrial NAICS Cogen", F218="industrial NAICS non-Cogen")),FALSE, TRUE))</f>
        <v/>
      </c>
    </row>
    <row r="219">
      <c r="A219" s="129" t="n">
        <v>518</v>
      </c>
      <c r="B219" s="130" t="inlineStr">
        <is>
          <t>Flatiron</t>
        </is>
      </c>
      <c r="C219" s="130" t="inlineStr">
        <is>
          <t>U S Bureau of Reclamation</t>
        </is>
      </c>
      <c r="D219" s="129" t="n">
        <v>2518</v>
      </c>
      <c r="E219" s="130" t="inlineStr">
        <is>
          <t>CO</t>
        </is>
      </c>
      <c r="F219" s="130" t="inlineStr">
        <is>
          <t>Electric Utility</t>
        </is>
      </c>
      <c r="G219" s="130" t="inlineStr">
        <is>
          <t>PS</t>
        </is>
      </c>
      <c r="H219" s="130" t="inlineStr">
        <is>
          <t>WAT</t>
        </is>
      </c>
      <c r="I219" s="130" t="inlineStr">
        <is>
          <t>HPS</t>
        </is>
      </c>
      <c r="J219" s="131" t="n">
        <v>-41801</v>
      </c>
      <c r="K219" s="129" t="n">
        <v>2020</v>
      </c>
      <c r="L219" s="120">
        <f>IF(VLOOKUP(H219,'Cross-Page Data'!$D$4:$F$48,3,FALSE)="natural gas",VLOOKUP(G219,'Cross-Page Data'!$I$4:$J$19,2,FALSE),IF(VLOOKUP(H219,'Cross-Page Data'!$D$4:$F$48,3,FALSE)="solar",IF(G219="PV","solar PV","solar thermal"),IF(VLOOKUP(H219,'Cross-Page Data'!$D$4:$F$48,3,FALSE)="wind",VLOOKUP(G219,'Cross-Page Data'!$I$4:$J$19,2,FALSE),IF(VLOOKUP(H219,'Cross-Page Data'!$D$4:$F$48,3,FALSE)="hydro",VLOOKUP(G219,'Cross-Page Data'!$I$4:$J$19,2,FALSE),VLOOKUP(H219,'Cross-Page Data'!$D$4:$F$48,3,FALSE)))))</f>
        <v/>
      </c>
      <c r="M219" s="120">
        <f>IF(AND($P$2=FALSE,OR(F219="Commercial NAICS Cogen",F219="Industrial NAICS Cogen",F219="NAICS-22 Cogen")),FALSE,IF(AND($P$3=FALSE,OR(F219="Commercial NAICS Cogen",F219="Commercial NAICS Non-Cogen",F219="Industrial NAICS Cogen", F219="industrial NAICS non-Cogen")),FALSE, TRUE))</f>
        <v/>
      </c>
    </row>
    <row r="220">
      <c r="A220" s="129" t="n">
        <v>525</v>
      </c>
      <c r="B220" s="130" t="inlineStr">
        <is>
          <t>Hayden</t>
        </is>
      </c>
      <c r="C220" s="130" t="inlineStr">
        <is>
          <t>Public Service Co of Colorado</t>
        </is>
      </c>
      <c r="D220" s="129" t="n">
        <v>15466</v>
      </c>
      <c r="E220" s="130" t="inlineStr">
        <is>
          <t>CO</t>
        </is>
      </c>
      <c r="F220" s="130" t="inlineStr">
        <is>
          <t>Electric Utility</t>
        </is>
      </c>
      <c r="G220" s="130" t="inlineStr">
        <is>
          <t>ST</t>
        </is>
      </c>
      <c r="H220" s="130" t="inlineStr">
        <is>
          <t>BIT</t>
        </is>
      </c>
      <c r="I220" s="130" t="inlineStr">
        <is>
          <t>COL</t>
        </is>
      </c>
      <c r="J220" s="131" t="n">
        <v>2028891.3</v>
      </c>
      <c r="K220" s="129" t="n">
        <v>2020</v>
      </c>
      <c r="L220" s="120">
        <f>IF(VLOOKUP(H220,'Cross-Page Data'!$D$4:$F$48,3,FALSE)="natural gas",VLOOKUP(G220,'Cross-Page Data'!$I$4:$J$19,2,FALSE),IF(VLOOKUP(H220,'Cross-Page Data'!$D$4:$F$48,3,FALSE)="solar",IF(G220="PV","solar PV","solar thermal"),IF(VLOOKUP(H220,'Cross-Page Data'!$D$4:$F$48,3,FALSE)="wind",VLOOKUP(G220,'Cross-Page Data'!$I$4:$J$19,2,FALSE),IF(VLOOKUP(H220,'Cross-Page Data'!$D$4:$F$48,3,FALSE)="hydro",VLOOKUP(G220,'Cross-Page Data'!$I$4:$J$19,2,FALSE),VLOOKUP(H220,'Cross-Page Data'!$D$4:$F$48,3,FALSE)))))</f>
        <v/>
      </c>
      <c r="M220" s="120">
        <f>IF(AND($P$2=FALSE,OR(F220="Commercial NAICS Cogen",F220="Industrial NAICS Cogen",F220="NAICS-22 Cogen")),FALSE,IF(AND($P$3=FALSE,OR(F220="Commercial NAICS Cogen",F220="Commercial NAICS Non-Cogen",F220="Industrial NAICS Cogen", F220="industrial NAICS non-Cogen")),FALSE, TRUE))</f>
        <v/>
      </c>
    </row>
    <row r="221">
      <c r="A221" s="129" t="n">
        <v>525</v>
      </c>
      <c r="B221" s="130" t="inlineStr">
        <is>
          <t>Hayden</t>
        </is>
      </c>
      <c r="C221" s="130" t="inlineStr">
        <is>
          <t>Public Service Co of Colorado</t>
        </is>
      </c>
      <c r="D221" s="129" t="n">
        <v>15466</v>
      </c>
      <c r="E221" s="130" t="inlineStr">
        <is>
          <t>CO</t>
        </is>
      </c>
      <c r="F221" s="130" t="inlineStr">
        <is>
          <t>Electric Utility</t>
        </is>
      </c>
      <c r="G221" s="130" t="inlineStr">
        <is>
          <t>ST</t>
        </is>
      </c>
      <c r="H221" s="130" t="inlineStr">
        <is>
          <t>DFO</t>
        </is>
      </c>
      <c r="I221" s="130" t="inlineStr">
        <is>
          <t>DFO</t>
        </is>
      </c>
      <c r="J221" s="131" t="n">
        <v>1564.024</v>
      </c>
      <c r="K221" s="129" t="n">
        <v>2020</v>
      </c>
      <c r="L221" s="120">
        <f>IF(VLOOKUP(H221,'Cross-Page Data'!$D$4:$F$48,3,FALSE)="natural gas",VLOOKUP(G221,'Cross-Page Data'!$I$4:$J$19,2,FALSE),IF(VLOOKUP(H221,'Cross-Page Data'!$D$4:$F$48,3,FALSE)="solar",IF(G221="PV","solar PV","solar thermal"),IF(VLOOKUP(H221,'Cross-Page Data'!$D$4:$F$48,3,FALSE)="wind",VLOOKUP(G221,'Cross-Page Data'!$I$4:$J$19,2,FALSE),IF(VLOOKUP(H221,'Cross-Page Data'!$D$4:$F$48,3,FALSE)="hydro",VLOOKUP(G221,'Cross-Page Data'!$I$4:$J$19,2,FALSE),VLOOKUP(H221,'Cross-Page Data'!$D$4:$F$48,3,FALSE)))))</f>
        <v/>
      </c>
      <c r="M221" s="120">
        <f>IF(AND($P$2=FALSE,OR(F221="Commercial NAICS Cogen",F221="Industrial NAICS Cogen",F221="NAICS-22 Cogen")),FALSE,IF(AND($P$3=FALSE,OR(F221="Commercial NAICS Cogen",F221="Commercial NAICS Non-Cogen",F221="Industrial NAICS Cogen", F221="industrial NAICS non-Cogen")),FALSE, TRUE))</f>
        <v/>
      </c>
    </row>
    <row r="222">
      <c r="A222" s="129" t="n">
        <v>525</v>
      </c>
      <c r="B222" s="130" t="inlineStr">
        <is>
          <t>Hayden</t>
        </is>
      </c>
      <c r="C222" s="130" t="inlineStr">
        <is>
          <t>Public Service Co of Colorado</t>
        </is>
      </c>
      <c r="D222" s="129" t="n">
        <v>15466</v>
      </c>
      <c r="E222" s="130" t="inlineStr">
        <is>
          <t>CO</t>
        </is>
      </c>
      <c r="F222" s="130" t="inlineStr">
        <is>
          <t>Electric Utility</t>
        </is>
      </c>
      <c r="G222" s="130" t="inlineStr">
        <is>
          <t>ST</t>
        </is>
      </c>
      <c r="H222" s="130" t="inlineStr">
        <is>
          <t>NG</t>
        </is>
      </c>
      <c r="I222" s="130" t="inlineStr">
        <is>
          <t>NG</t>
        </is>
      </c>
      <c r="J222" s="131" t="n">
        <v>1359.716</v>
      </c>
      <c r="K222" s="129" t="n">
        <v>2020</v>
      </c>
      <c r="L222" s="120">
        <f>IF(VLOOKUP(H222,'Cross-Page Data'!$D$4:$F$48,3,FALSE)="natural gas",VLOOKUP(G222,'Cross-Page Data'!$I$4:$J$19,2,FALSE),IF(VLOOKUP(H222,'Cross-Page Data'!$D$4:$F$48,3,FALSE)="solar",IF(G222="PV","solar PV","solar thermal"),IF(VLOOKUP(H222,'Cross-Page Data'!$D$4:$F$48,3,FALSE)="wind",VLOOKUP(G222,'Cross-Page Data'!$I$4:$J$19,2,FALSE),IF(VLOOKUP(H222,'Cross-Page Data'!$D$4:$F$48,3,FALSE)="hydro",VLOOKUP(G222,'Cross-Page Data'!$I$4:$J$19,2,FALSE),VLOOKUP(H222,'Cross-Page Data'!$D$4:$F$48,3,FALSE)))))</f>
        <v/>
      </c>
      <c r="M222" s="120">
        <f>IF(AND($P$2=FALSE,OR(F222="Commercial NAICS Cogen",F222="Industrial NAICS Cogen",F222="NAICS-22 Cogen")),FALSE,IF(AND($P$3=FALSE,OR(F222="Commercial NAICS Cogen",F222="Commercial NAICS Non-Cogen",F222="Industrial NAICS Cogen", F222="industrial NAICS non-Cogen")),FALSE, TRUE))</f>
        <v/>
      </c>
    </row>
    <row r="223">
      <c r="A223" s="129" t="n">
        <v>533</v>
      </c>
      <c r="B223" s="130" t="inlineStr">
        <is>
          <t>McWilliams</t>
        </is>
      </c>
      <c r="C223" s="130" t="inlineStr">
        <is>
          <t>PowerSouth Energy Cooperative</t>
        </is>
      </c>
      <c r="D223" s="129" t="n">
        <v>189</v>
      </c>
      <c r="E223" s="130" t="inlineStr">
        <is>
          <t>AL</t>
        </is>
      </c>
      <c r="F223" s="130" t="inlineStr">
        <is>
          <t>Electric Utility</t>
        </is>
      </c>
      <c r="G223" s="130" t="inlineStr">
        <is>
          <t>CA</t>
        </is>
      </c>
      <c r="H223" s="130" t="inlineStr">
        <is>
          <t>DFO</t>
        </is>
      </c>
      <c r="I223" s="130" t="inlineStr">
        <is>
          <t>DFO</t>
        </is>
      </c>
      <c r="J223" s="131" t="n">
        <v>0</v>
      </c>
      <c r="K223" s="129" t="n">
        <v>2020</v>
      </c>
      <c r="L223" s="120">
        <f>IF(VLOOKUP(H223,'Cross-Page Data'!$D$4:$F$48,3,FALSE)="natural gas",VLOOKUP(G223,'Cross-Page Data'!$I$4:$J$19,2,FALSE),IF(VLOOKUP(H223,'Cross-Page Data'!$D$4:$F$48,3,FALSE)="solar",IF(G223="PV","solar PV","solar thermal"),IF(VLOOKUP(H223,'Cross-Page Data'!$D$4:$F$48,3,FALSE)="wind",VLOOKUP(G223,'Cross-Page Data'!$I$4:$J$19,2,FALSE),IF(VLOOKUP(H223,'Cross-Page Data'!$D$4:$F$48,3,FALSE)="hydro",VLOOKUP(G223,'Cross-Page Data'!$I$4:$J$19,2,FALSE),VLOOKUP(H223,'Cross-Page Data'!$D$4:$F$48,3,FALSE)))))</f>
        <v/>
      </c>
      <c r="M223" s="120">
        <f>IF(AND($P$2=FALSE,OR(F223="Commercial NAICS Cogen",F223="Industrial NAICS Cogen",F223="NAICS-22 Cogen")),FALSE,IF(AND($P$3=FALSE,OR(F223="Commercial NAICS Cogen",F223="Commercial NAICS Non-Cogen",F223="Industrial NAICS Cogen", F223="industrial NAICS non-Cogen")),FALSE, TRUE))</f>
        <v/>
      </c>
    </row>
    <row r="224">
      <c r="A224" s="129" t="n">
        <v>533</v>
      </c>
      <c r="B224" s="130" t="inlineStr">
        <is>
          <t>McWilliams</t>
        </is>
      </c>
      <c r="C224" s="130" t="inlineStr">
        <is>
          <t>PowerSouth Energy Cooperative</t>
        </is>
      </c>
      <c r="D224" s="129" t="n">
        <v>189</v>
      </c>
      <c r="E224" s="130" t="inlineStr">
        <is>
          <t>AL</t>
        </is>
      </c>
      <c r="F224" s="130" t="inlineStr">
        <is>
          <t>Electric Utility</t>
        </is>
      </c>
      <c r="G224" s="130" t="inlineStr">
        <is>
          <t>CA</t>
        </is>
      </c>
      <c r="H224" s="130" t="inlineStr">
        <is>
          <t>NG</t>
        </is>
      </c>
      <c r="I224" s="130" t="inlineStr">
        <is>
          <t>NG</t>
        </is>
      </c>
      <c r="J224" s="131" t="n">
        <v>1373105</v>
      </c>
      <c r="K224" s="129" t="n">
        <v>2020</v>
      </c>
      <c r="L224" s="120">
        <f>IF(VLOOKUP(H224,'Cross-Page Data'!$D$4:$F$48,3,FALSE)="natural gas",VLOOKUP(G224,'Cross-Page Data'!$I$4:$J$19,2,FALSE),IF(VLOOKUP(H224,'Cross-Page Data'!$D$4:$F$48,3,FALSE)="solar",IF(G224="PV","solar PV","solar thermal"),IF(VLOOKUP(H224,'Cross-Page Data'!$D$4:$F$48,3,FALSE)="wind",VLOOKUP(G224,'Cross-Page Data'!$I$4:$J$19,2,FALSE),IF(VLOOKUP(H224,'Cross-Page Data'!$D$4:$F$48,3,FALSE)="hydro",VLOOKUP(G224,'Cross-Page Data'!$I$4:$J$19,2,FALSE),VLOOKUP(H224,'Cross-Page Data'!$D$4:$F$48,3,FALSE)))))</f>
        <v/>
      </c>
      <c r="M224" s="120">
        <f>IF(AND($P$2=FALSE,OR(F224="Commercial NAICS Cogen",F224="Industrial NAICS Cogen",F224="NAICS-22 Cogen")),FALSE,IF(AND($P$3=FALSE,OR(F224="Commercial NAICS Cogen",F224="Commercial NAICS Non-Cogen",F224="Industrial NAICS Cogen", F224="industrial NAICS non-Cogen")),FALSE, TRUE))</f>
        <v/>
      </c>
    </row>
    <row r="225">
      <c r="A225" s="129" t="n">
        <v>533</v>
      </c>
      <c r="B225" s="130" t="inlineStr">
        <is>
          <t>McWilliams</t>
        </is>
      </c>
      <c r="C225" s="130" t="inlineStr">
        <is>
          <t>PowerSouth Energy Cooperative</t>
        </is>
      </c>
      <c r="D225" s="129" t="n">
        <v>189</v>
      </c>
      <c r="E225" s="130" t="inlineStr">
        <is>
          <t>AL</t>
        </is>
      </c>
      <c r="F225" s="130" t="inlineStr">
        <is>
          <t>Electric Utility</t>
        </is>
      </c>
      <c r="G225" s="130" t="inlineStr">
        <is>
          <t>CT</t>
        </is>
      </c>
      <c r="H225" s="130" t="inlineStr">
        <is>
          <t>DFO</t>
        </is>
      </c>
      <c r="I225" s="130" t="inlineStr">
        <is>
          <t>DFO</t>
        </is>
      </c>
      <c r="J225" s="131" t="n">
        <v>0</v>
      </c>
      <c r="K225" s="129" t="n">
        <v>2020</v>
      </c>
      <c r="L225" s="120">
        <f>IF(VLOOKUP(H225,'Cross-Page Data'!$D$4:$F$48,3,FALSE)="natural gas",VLOOKUP(G225,'Cross-Page Data'!$I$4:$J$19,2,FALSE),IF(VLOOKUP(H225,'Cross-Page Data'!$D$4:$F$48,3,FALSE)="solar",IF(G225="PV","solar PV","solar thermal"),IF(VLOOKUP(H225,'Cross-Page Data'!$D$4:$F$48,3,FALSE)="wind",VLOOKUP(G225,'Cross-Page Data'!$I$4:$J$19,2,FALSE),IF(VLOOKUP(H225,'Cross-Page Data'!$D$4:$F$48,3,FALSE)="hydro",VLOOKUP(G225,'Cross-Page Data'!$I$4:$J$19,2,FALSE),VLOOKUP(H225,'Cross-Page Data'!$D$4:$F$48,3,FALSE)))))</f>
        <v/>
      </c>
      <c r="M225" s="120">
        <f>IF(AND($P$2=FALSE,OR(F225="Commercial NAICS Cogen",F225="Industrial NAICS Cogen",F225="NAICS-22 Cogen")),FALSE,IF(AND($P$3=FALSE,OR(F225="Commercial NAICS Cogen",F225="Commercial NAICS Non-Cogen",F225="Industrial NAICS Cogen", F225="industrial NAICS non-Cogen")),FALSE, TRUE))</f>
        <v/>
      </c>
    </row>
    <row r="226">
      <c r="A226" s="129" t="n">
        <v>533</v>
      </c>
      <c r="B226" s="130" t="inlineStr">
        <is>
          <t>McWilliams</t>
        </is>
      </c>
      <c r="C226" s="130" t="inlineStr">
        <is>
          <t>PowerSouth Energy Cooperative</t>
        </is>
      </c>
      <c r="D226" s="129" t="n">
        <v>189</v>
      </c>
      <c r="E226" s="130" t="inlineStr">
        <is>
          <t>AL</t>
        </is>
      </c>
      <c r="F226" s="130" t="inlineStr">
        <is>
          <t>Electric Utility</t>
        </is>
      </c>
      <c r="G226" s="130" t="inlineStr">
        <is>
          <t>CT</t>
        </is>
      </c>
      <c r="H226" s="130" t="inlineStr">
        <is>
          <t>NG</t>
        </is>
      </c>
      <c r="I226" s="130" t="inlineStr">
        <is>
          <t>NG</t>
        </is>
      </c>
      <c r="J226" s="131" t="n">
        <v>2785008</v>
      </c>
      <c r="K226" s="129" t="n">
        <v>2020</v>
      </c>
      <c r="L226" s="120">
        <f>IF(VLOOKUP(H226,'Cross-Page Data'!$D$4:$F$48,3,FALSE)="natural gas",VLOOKUP(G226,'Cross-Page Data'!$I$4:$J$19,2,FALSE),IF(VLOOKUP(H226,'Cross-Page Data'!$D$4:$F$48,3,FALSE)="solar",IF(G226="PV","solar PV","solar thermal"),IF(VLOOKUP(H226,'Cross-Page Data'!$D$4:$F$48,3,FALSE)="wind",VLOOKUP(G226,'Cross-Page Data'!$I$4:$J$19,2,FALSE),IF(VLOOKUP(H226,'Cross-Page Data'!$D$4:$F$48,3,FALSE)="hydro",VLOOKUP(G226,'Cross-Page Data'!$I$4:$J$19,2,FALSE),VLOOKUP(H226,'Cross-Page Data'!$D$4:$F$48,3,FALSE)))))</f>
        <v/>
      </c>
      <c r="M226" s="120">
        <f>IF(AND($P$2=FALSE,OR(F226="Commercial NAICS Cogen",F226="Industrial NAICS Cogen",F226="NAICS-22 Cogen")),FALSE,IF(AND($P$3=FALSE,OR(F226="Commercial NAICS Cogen",F226="Commercial NAICS Non-Cogen",F226="Industrial NAICS Cogen", F226="industrial NAICS non-Cogen")),FALSE, TRUE))</f>
        <v/>
      </c>
    </row>
    <row r="227">
      <c r="A227" s="129" t="n">
        <v>539</v>
      </c>
      <c r="B227" s="130" t="inlineStr">
        <is>
          <t>Rocky River (CT)</t>
        </is>
      </c>
      <c r="C227" s="130" t="inlineStr">
        <is>
          <t>FirstLight Power Resources Services LLC</t>
        </is>
      </c>
      <c r="D227" s="129" t="n">
        <v>54895</v>
      </c>
      <c r="E227" s="130" t="inlineStr">
        <is>
          <t>CT</t>
        </is>
      </c>
      <c r="F227" s="130" t="inlineStr">
        <is>
          <t>NAICS-22 Non-Cogen</t>
        </is>
      </c>
      <c r="G227" s="130" t="inlineStr">
        <is>
          <t>PS</t>
        </is>
      </c>
      <c r="H227" s="130" t="inlineStr">
        <is>
          <t>WAT</t>
        </is>
      </c>
      <c r="I227" s="130" t="inlineStr">
        <is>
          <t>HPS</t>
        </is>
      </c>
      <c r="J227" s="131" t="n">
        <v>1321</v>
      </c>
      <c r="K227" s="129" t="n">
        <v>2020</v>
      </c>
      <c r="L227" s="120">
        <f>IF(VLOOKUP(H227,'Cross-Page Data'!$D$4:$F$48,3,FALSE)="natural gas",VLOOKUP(G227,'Cross-Page Data'!$I$4:$J$19,2,FALSE),IF(VLOOKUP(H227,'Cross-Page Data'!$D$4:$F$48,3,FALSE)="solar",IF(G227="PV","solar PV","solar thermal"),IF(VLOOKUP(H227,'Cross-Page Data'!$D$4:$F$48,3,FALSE)="wind",VLOOKUP(G227,'Cross-Page Data'!$I$4:$J$19,2,FALSE),IF(VLOOKUP(H227,'Cross-Page Data'!$D$4:$F$48,3,FALSE)="hydro",VLOOKUP(G227,'Cross-Page Data'!$I$4:$J$19,2,FALSE),VLOOKUP(H227,'Cross-Page Data'!$D$4:$F$48,3,FALSE)))))</f>
        <v/>
      </c>
      <c r="M227" s="120">
        <f>IF(AND($P$2=FALSE,OR(F227="Commercial NAICS Cogen",F227="Industrial NAICS Cogen",F227="NAICS-22 Cogen")),FALSE,IF(AND($P$3=FALSE,OR(F227="Commercial NAICS Cogen",F227="Commercial NAICS Non-Cogen",F227="Industrial NAICS Cogen", F227="industrial NAICS non-Cogen")),FALSE, TRUE))</f>
        <v/>
      </c>
    </row>
    <row r="228">
      <c r="A228" s="129" t="n">
        <v>547</v>
      </c>
      <c r="B228" s="130" t="inlineStr">
        <is>
          <t>Northfield Mountain</t>
        </is>
      </c>
      <c r="C228" s="130" t="inlineStr">
        <is>
          <t>FirstLight Power Resources, Inc. - MA</t>
        </is>
      </c>
      <c r="D228" s="129" t="n">
        <v>58185</v>
      </c>
      <c r="E228" s="130" t="inlineStr">
        <is>
          <t>MA</t>
        </is>
      </c>
      <c r="F228" s="130" t="inlineStr">
        <is>
          <t>NAICS-22 Non-Cogen</t>
        </is>
      </c>
      <c r="G228" s="130" t="inlineStr">
        <is>
          <t>PS</t>
        </is>
      </c>
      <c r="H228" s="130" t="inlineStr">
        <is>
          <t>WAT</t>
        </is>
      </c>
      <c r="I228" s="130" t="inlineStr">
        <is>
          <t>HPS</t>
        </is>
      </c>
      <c r="J228" s="131" t="n">
        <v>-262172</v>
      </c>
      <c r="K228" s="129" t="n">
        <v>2020</v>
      </c>
      <c r="L228" s="120">
        <f>IF(VLOOKUP(H228,'Cross-Page Data'!$D$4:$F$48,3,FALSE)="natural gas",VLOOKUP(G228,'Cross-Page Data'!$I$4:$J$19,2,FALSE),IF(VLOOKUP(H228,'Cross-Page Data'!$D$4:$F$48,3,FALSE)="solar",IF(G228="PV","solar PV","solar thermal"),IF(VLOOKUP(H228,'Cross-Page Data'!$D$4:$F$48,3,FALSE)="wind",VLOOKUP(G228,'Cross-Page Data'!$I$4:$J$19,2,FALSE),IF(VLOOKUP(H228,'Cross-Page Data'!$D$4:$F$48,3,FALSE)="hydro",VLOOKUP(G228,'Cross-Page Data'!$I$4:$J$19,2,FALSE),VLOOKUP(H228,'Cross-Page Data'!$D$4:$F$48,3,FALSE)))))</f>
        <v/>
      </c>
      <c r="M228" s="120">
        <f>IF(AND($P$2=FALSE,OR(F228="Commercial NAICS Cogen",F228="Industrial NAICS Cogen",F228="NAICS-22 Cogen")),FALSE,IF(AND($P$3=FALSE,OR(F228="Commercial NAICS Cogen",F228="Commercial NAICS Non-Cogen",F228="Industrial NAICS Cogen", F228="industrial NAICS non-Cogen")),FALSE, TRUE))</f>
        <v/>
      </c>
    </row>
    <row r="229">
      <c r="A229" s="129" t="n">
        <v>559</v>
      </c>
      <c r="B229" s="130" t="inlineStr">
        <is>
          <t>Rainbow (CT)</t>
        </is>
      </c>
      <c r="C229" s="130" t="inlineStr">
        <is>
          <t>Farmington River Power Company</t>
        </is>
      </c>
      <c r="D229" s="129" t="n">
        <v>6207</v>
      </c>
      <c r="E229" s="130" t="inlineStr">
        <is>
          <t>CT</t>
        </is>
      </c>
      <c r="F229" s="130" t="inlineStr">
        <is>
          <t>Electric Utility</t>
        </is>
      </c>
      <c r="G229" s="130" t="inlineStr">
        <is>
          <t>HY</t>
        </is>
      </c>
      <c r="H229" s="130" t="inlineStr">
        <is>
          <t>WAT</t>
        </is>
      </c>
      <c r="I229" s="130" t="inlineStr">
        <is>
          <t>HYC</t>
        </is>
      </c>
      <c r="J229" s="131" t="n">
        <v>24440.13</v>
      </c>
      <c r="K229" s="129" t="n">
        <v>2020</v>
      </c>
      <c r="L229" s="120">
        <f>IF(VLOOKUP(H229,'Cross-Page Data'!$D$4:$F$48,3,FALSE)="natural gas",VLOOKUP(G229,'Cross-Page Data'!$I$4:$J$19,2,FALSE),IF(VLOOKUP(H229,'Cross-Page Data'!$D$4:$F$48,3,FALSE)="solar",IF(G229="PV","solar PV","solar thermal"),IF(VLOOKUP(H229,'Cross-Page Data'!$D$4:$F$48,3,FALSE)="wind",VLOOKUP(G229,'Cross-Page Data'!$I$4:$J$19,2,FALSE),IF(VLOOKUP(H229,'Cross-Page Data'!$D$4:$F$48,3,FALSE)="hydro",VLOOKUP(G229,'Cross-Page Data'!$I$4:$J$19,2,FALSE),VLOOKUP(H229,'Cross-Page Data'!$D$4:$F$48,3,FALSE)))))</f>
        <v/>
      </c>
      <c r="M229" s="120">
        <f>IF(AND($P$2=FALSE,OR(F229="Commercial NAICS Cogen",F229="Industrial NAICS Cogen",F229="NAICS-22 Cogen")),FALSE,IF(AND($P$3=FALSE,OR(F229="Commercial NAICS Cogen",F229="Commercial NAICS Non-Cogen",F229="Industrial NAICS Cogen", F229="industrial NAICS non-Cogen")),FALSE, TRUE))</f>
        <v/>
      </c>
    </row>
    <row r="230">
      <c r="A230" s="129" t="n">
        <v>564</v>
      </c>
      <c r="B230" s="130" t="inlineStr">
        <is>
          <t>Stanton Energy Center</t>
        </is>
      </c>
      <c r="C230" s="130" t="inlineStr">
        <is>
          <t>Orlando Utilities Comm</t>
        </is>
      </c>
      <c r="D230" s="129" t="n">
        <v>14610</v>
      </c>
      <c r="E230" s="130" t="inlineStr">
        <is>
          <t>FL</t>
        </is>
      </c>
      <c r="F230" s="130" t="inlineStr">
        <is>
          <t>Electric Utility</t>
        </is>
      </c>
      <c r="G230" s="130" t="inlineStr">
        <is>
          <t>CA</t>
        </is>
      </c>
      <c r="H230" s="130" t="inlineStr">
        <is>
          <t>DFO</t>
        </is>
      </c>
      <c r="I230" s="130" t="inlineStr">
        <is>
          <t>DFO</t>
        </is>
      </c>
      <c r="J230" s="131" t="n">
        <v>594.074</v>
      </c>
      <c r="K230" s="129" t="n">
        <v>2020</v>
      </c>
      <c r="L230" s="120">
        <f>IF(VLOOKUP(H230,'Cross-Page Data'!$D$4:$F$48,3,FALSE)="natural gas",VLOOKUP(G230,'Cross-Page Data'!$I$4:$J$19,2,FALSE),IF(VLOOKUP(H230,'Cross-Page Data'!$D$4:$F$48,3,FALSE)="solar",IF(G230="PV","solar PV","solar thermal"),IF(VLOOKUP(H230,'Cross-Page Data'!$D$4:$F$48,3,FALSE)="wind",VLOOKUP(G230,'Cross-Page Data'!$I$4:$J$19,2,FALSE),IF(VLOOKUP(H230,'Cross-Page Data'!$D$4:$F$48,3,FALSE)="hydro",VLOOKUP(G230,'Cross-Page Data'!$I$4:$J$19,2,FALSE),VLOOKUP(H230,'Cross-Page Data'!$D$4:$F$48,3,FALSE)))))</f>
        <v/>
      </c>
      <c r="M230" s="120">
        <f>IF(AND($P$2=FALSE,OR(F230="Commercial NAICS Cogen",F230="Industrial NAICS Cogen",F230="NAICS-22 Cogen")),FALSE,IF(AND($P$3=FALSE,OR(F230="Commercial NAICS Cogen",F230="Commercial NAICS Non-Cogen",F230="Industrial NAICS Cogen", F230="industrial NAICS non-Cogen")),FALSE, TRUE))</f>
        <v/>
      </c>
    </row>
    <row r="231">
      <c r="A231" s="129" t="n">
        <v>564</v>
      </c>
      <c r="B231" s="130" t="inlineStr">
        <is>
          <t>Stanton Energy Center</t>
        </is>
      </c>
      <c r="C231" s="130" t="inlineStr">
        <is>
          <t>Orlando Utilities Comm</t>
        </is>
      </c>
      <c r="D231" s="129" t="n">
        <v>14610</v>
      </c>
      <c r="E231" s="130" t="inlineStr">
        <is>
          <t>FL</t>
        </is>
      </c>
      <c r="F231" s="130" t="inlineStr">
        <is>
          <t>Electric Utility</t>
        </is>
      </c>
      <c r="G231" s="130" t="inlineStr">
        <is>
          <t>CA</t>
        </is>
      </c>
      <c r="H231" s="130" t="inlineStr">
        <is>
          <t>NG</t>
        </is>
      </c>
      <c r="I231" s="130" t="inlineStr">
        <is>
          <t>NG</t>
        </is>
      </c>
      <c r="J231" s="131" t="n">
        <v>738425.9300000001</v>
      </c>
      <c r="K231" s="129" t="n">
        <v>2020</v>
      </c>
      <c r="L231" s="120">
        <f>IF(VLOOKUP(H231,'Cross-Page Data'!$D$4:$F$48,3,FALSE)="natural gas",VLOOKUP(G231,'Cross-Page Data'!$I$4:$J$19,2,FALSE),IF(VLOOKUP(H231,'Cross-Page Data'!$D$4:$F$48,3,FALSE)="solar",IF(G231="PV","solar PV","solar thermal"),IF(VLOOKUP(H231,'Cross-Page Data'!$D$4:$F$48,3,FALSE)="wind",VLOOKUP(G231,'Cross-Page Data'!$I$4:$J$19,2,FALSE),IF(VLOOKUP(H231,'Cross-Page Data'!$D$4:$F$48,3,FALSE)="hydro",VLOOKUP(G231,'Cross-Page Data'!$I$4:$J$19,2,FALSE),VLOOKUP(H231,'Cross-Page Data'!$D$4:$F$48,3,FALSE)))))</f>
        <v/>
      </c>
      <c r="M231" s="120">
        <f>IF(AND($P$2=FALSE,OR(F231="Commercial NAICS Cogen",F231="Industrial NAICS Cogen",F231="NAICS-22 Cogen")),FALSE,IF(AND($P$3=FALSE,OR(F231="Commercial NAICS Cogen",F231="Commercial NAICS Non-Cogen",F231="Industrial NAICS Cogen", F231="industrial NAICS non-Cogen")),FALSE, TRUE))</f>
        <v/>
      </c>
    </row>
    <row r="232">
      <c r="A232" s="129" t="n">
        <v>564</v>
      </c>
      <c r="B232" s="130" t="inlineStr">
        <is>
          <t>Stanton Energy Center</t>
        </is>
      </c>
      <c r="C232" s="130" t="inlineStr">
        <is>
          <t>Orlando Utilities Comm</t>
        </is>
      </c>
      <c r="D232" s="129" t="n">
        <v>14610</v>
      </c>
      <c r="E232" s="130" t="inlineStr">
        <is>
          <t>FL</t>
        </is>
      </c>
      <c r="F232" s="130" t="inlineStr">
        <is>
          <t>Electric Utility</t>
        </is>
      </c>
      <c r="G232" s="130" t="inlineStr">
        <is>
          <t>CT</t>
        </is>
      </c>
      <c r="H232" s="130" t="inlineStr">
        <is>
          <t>DFO</t>
        </is>
      </c>
      <c r="I232" s="130" t="inlineStr">
        <is>
          <t>DFO</t>
        </is>
      </c>
      <c r="J232" s="131" t="n">
        <v>541.833</v>
      </c>
      <c r="K232" s="129" t="n">
        <v>2020</v>
      </c>
      <c r="L232" s="120">
        <f>IF(VLOOKUP(H232,'Cross-Page Data'!$D$4:$F$48,3,FALSE)="natural gas",VLOOKUP(G232,'Cross-Page Data'!$I$4:$J$19,2,FALSE),IF(VLOOKUP(H232,'Cross-Page Data'!$D$4:$F$48,3,FALSE)="solar",IF(G232="PV","solar PV","solar thermal"),IF(VLOOKUP(H232,'Cross-Page Data'!$D$4:$F$48,3,FALSE)="wind",VLOOKUP(G232,'Cross-Page Data'!$I$4:$J$19,2,FALSE),IF(VLOOKUP(H232,'Cross-Page Data'!$D$4:$F$48,3,FALSE)="hydro",VLOOKUP(G232,'Cross-Page Data'!$I$4:$J$19,2,FALSE),VLOOKUP(H232,'Cross-Page Data'!$D$4:$F$48,3,FALSE)))))</f>
        <v/>
      </c>
      <c r="M232" s="120">
        <f>IF(AND($P$2=FALSE,OR(F232="Commercial NAICS Cogen",F232="Industrial NAICS Cogen",F232="NAICS-22 Cogen")),FALSE,IF(AND($P$3=FALSE,OR(F232="Commercial NAICS Cogen",F232="Commercial NAICS Non-Cogen",F232="Industrial NAICS Cogen", F232="industrial NAICS non-Cogen")),FALSE, TRUE))</f>
        <v/>
      </c>
    </row>
    <row r="233">
      <c r="A233" s="129" t="n">
        <v>564</v>
      </c>
      <c r="B233" s="130" t="inlineStr">
        <is>
          <t>Stanton Energy Center</t>
        </is>
      </c>
      <c r="C233" s="130" t="inlineStr">
        <is>
          <t>Orlando Utilities Comm</t>
        </is>
      </c>
      <c r="D233" s="129" t="n">
        <v>14610</v>
      </c>
      <c r="E233" s="130" t="inlineStr">
        <is>
          <t>FL</t>
        </is>
      </c>
      <c r="F233" s="130" t="inlineStr">
        <is>
          <t>Electric Utility</t>
        </is>
      </c>
      <c r="G233" s="130" t="inlineStr">
        <is>
          <t>CT</t>
        </is>
      </c>
      <c r="H233" s="130" t="inlineStr">
        <is>
          <t>NG</t>
        </is>
      </c>
      <c r="I233" s="130" t="inlineStr">
        <is>
          <t>NG</t>
        </is>
      </c>
      <c r="J233" s="131" t="n">
        <v>1002096.2</v>
      </c>
      <c r="K233" s="129" t="n">
        <v>2020</v>
      </c>
      <c r="L233" s="120">
        <f>IF(VLOOKUP(H233,'Cross-Page Data'!$D$4:$F$48,3,FALSE)="natural gas",VLOOKUP(G233,'Cross-Page Data'!$I$4:$J$19,2,FALSE),IF(VLOOKUP(H233,'Cross-Page Data'!$D$4:$F$48,3,FALSE)="solar",IF(G233="PV","solar PV","solar thermal"),IF(VLOOKUP(H233,'Cross-Page Data'!$D$4:$F$48,3,FALSE)="wind",VLOOKUP(G233,'Cross-Page Data'!$I$4:$J$19,2,FALSE),IF(VLOOKUP(H233,'Cross-Page Data'!$D$4:$F$48,3,FALSE)="hydro",VLOOKUP(G233,'Cross-Page Data'!$I$4:$J$19,2,FALSE),VLOOKUP(H233,'Cross-Page Data'!$D$4:$F$48,3,FALSE)))))</f>
        <v/>
      </c>
      <c r="M233" s="120">
        <f>IF(AND($P$2=FALSE,OR(F233="Commercial NAICS Cogen",F233="Industrial NAICS Cogen",F233="NAICS-22 Cogen")),FALSE,IF(AND($P$3=FALSE,OR(F233="Commercial NAICS Cogen",F233="Commercial NAICS Non-Cogen",F233="Industrial NAICS Cogen", F233="industrial NAICS non-Cogen")),FALSE, TRUE))</f>
        <v/>
      </c>
    </row>
    <row r="234">
      <c r="A234" s="129" t="n">
        <v>564</v>
      </c>
      <c r="B234" s="130" t="inlineStr">
        <is>
          <t>Stanton Energy Center</t>
        </is>
      </c>
      <c r="C234" s="130" t="inlineStr">
        <is>
          <t>Orlando Utilities Comm</t>
        </is>
      </c>
      <c r="D234" s="129" t="n">
        <v>14610</v>
      </c>
      <c r="E234" s="130" t="inlineStr">
        <is>
          <t>FL</t>
        </is>
      </c>
      <c r="F234" s="130" t="inlineStr">
        <is>
          <t>Electric Utility</t>
        </is>
      </c>
      <c r="G234" s="130" t="inlineStr">
        <is>
          <t>ST</t>
        </is>
      </c>
      <c r="H234" s="130" t="inlineStr">
        <is>
          <t>BIT</t>
        </is>
      </c>
      <c r="I234" s="130" t="inlineStr">
        <is>
          <t>COL</t>
        </is>
      </c>
      <c r="J234" s="131" t="n">
        <v>3552639.6</v>
      </c>
      <c r="K234" s="129" t="n">
        <v>2020</v>
      </c>
      <c r="L234" s="120">
        <f>IF(VLOOKUP(H234,'Cross-Page Data'!$D$4:$F$48,3,FALSE)="natural gas",VLOOKUP(G234,'Cross-Page Data'!$I$4:$J$19,2,FALSE),IF(VLOOKUP(H234,'Cross-Page Data'!$D$4:$F$48,3,FALSE)="solar",IF(G234="PV","solar PV","solar thermal"),IF(VLOOKUP(H234,'Cross-Page Data'!$D$4:$F$48,3,FALSE)="wind",VLOOKUP(G234,'Cross-Page Data'!$I$4:$J$19,2,FALSE),IF(VLOOKUP(H234,'Cross-Page Data'!$D$4:$F$48,3,FALSE)="hydro",VLOOKUP(G234,'Cross-Page Data'!$I$4:$J$19,2,FALSE),VLOOKUP(H234,'Cross-Page Data'!$D$4:$F$48,3,FALSE)))))</f>
        <v/>
      </c>
      <c r="M234" s="120">
        <f>IF(AND($P$2=FALSE,OR(F234="Commercial NAICS Cogen",F234="Industrial NAICS Cogen",F234="NAICS-22 Cogen")),FALSE,IF(AND($P$3=FALSE,OR(F234="Commercial NAICS Cogen",F234="Commercial NAICS Non-Cogen",F234="Industrial NAICS Cogen", F234="industrial NAICS non-Cogen")),FALSE, TRUE))</f>
        <v/>
      </c>
    </row>
    <row r="235">
      <c r="A235" s="129" t="n">
        <v>564</v>
      </c>
      <c r="B235" s="130" t="inlineStr">
        <is>
          <t>Stanton Energy Center</t>
        </is>
      </c>
      <c r="C235" s="130" t="inlineStr">
        <is>
          <t>Orlando Utilities Comm</t>
        </is>
      </c>
      <c r="D235" s="129" t="n">
        <v>14610</v>
      </c>
      <c r="E235" s="130" t="inlineStr">
        <is>
          <t>FL</t>
        </is>
      </c>
      <c r="F235" s="130" t="inlineStr">
        <is>
          <t>Electric Utility</t>
        </is>
      </c>
      <c r="G235" s="130" t="inlineStr">
        <is>
          <t>ST</t>
        </is>
      </c>
      <c r="H235" s="130" t="inlineStr">
        <is>
          <t>LFG</t>
        </is>
      </c>
      <c r="I235" s="130" t="inlineStr">
        <is>
          <t>MLG</t>
        </is>
      </c>
      <c r="J235" s="131" t="n">
        <v>71622.88800000001</v>
      </c>
      <c r="K235" s="129" t="n">
        <v>2020</v>
      </c>
      <c r="L235" s="120">
        <f>IF(VLOOKUP(H235,'Cross-Page Data'!$D$4:$F$48,3,FALSE)="natural gas",VLOOKUP(G235,'Cross-Page Data'!$I$4:$J$19,2,FALSE),IF(VLOOKUP(H235,'Cross-Page Data'!$D$4:$F$48,3,FALSE)="solar",IF(G235="PV","solar PV","solar thermal"),IF(VLOOKUP(H235,'Cross-Page Data'!$D$4:$F$48,3,FALSE)="wind",VLOOKUP(G235,'Cross-Page Data'!$I$4:$J$19,2,FALSE),IF(VLOOKUP(H235,'Cross-Page Data'!$D$4:$F$48,3,FALSE)="hydro",VLOOKUP(G235,'Cross-Page Data'!$I$4:$J$19,2,FALSE),VLOOKUP(H235,'Cross-Page Data'!$D$4:$F$48,3,FALSE)))))</f>
        <v/>
      </c>
      <c r="M235" s="120">
        <f>IF(AND($P$2=FALSE,OR(F235="Commercial NAICS Cogen",F235="Industrial NAICS Cogen",F235="NAICS-22 Cogen")),FALSE,IF(AND($P$3=FALSE,OR(F235="Commercial NAICS Cogen",F235="Commercial NAICS Non-Cogen",F235="Industrial NAICS Cogen", F235="industrial NAICS non-Cogen")),FALSE, TRUE))</f>
        <v/>
      </c>
    </row>
    <row r="236">
      <c r="A236" s="129" t="n">
        <v>564</v>
      </c>
      <c r="B236" s="130" t="inlineStr">
        <is>
          <t>Stanton Energy Center</t>
        </is>
      </c>
      <c r="C236" s="130" t="inlineStr">
        <is>
          <t>Orlando Utilities Comm</t>
        </is>
      </c>
      <c r="D236" s="129" t="n">
        <v>14610</v>
      </c>
      <c r="E236" s="130" t="inlineStr">
        <is>
          <t>FL</t>
        </is>
      </c>
      <c r="F236" s="130" t="inlineStr">
        <is>
          <t>Electric Utility</t>
        </is>
      </c>
      <c r="G236" s="130" t="inlineStr">
        <is>
          <t>ST</t>
        </is>
      </c>
      <c r="H236" s="130" t="inlineStr">
        <is>
          <t>NG</t>
        </is>
      </c>
      <c r="I236" s="130" t="inlineStr">
        <is>
          <t>NG</t>
        </is>
      </c>
      <c r="J236" s="131" t="n">
        <v>422981.47</v>
      </c>
      <c r="K236" s="129" t="n">
        <v>2020</v>
      </c>
      <c r="L236" s="120">
        <f>IF(VLOOKUP(H236,'Cross-Page Data'!$D$4:$F$48,3,FALSE)="natural gas",VLOOKUP(G236,'Cross-Page Data'!$I$4:$J$19,2,FALSE),IF(VLOOKUP(H236,'Cross-Page Data'!$D$4:$F$48,3,FALSE)="solar",IF(G236="PV","solar PV","solar thermal"),IF(VLOOKUP(H236,'Cross-Page Data'!$D$4:$F$48,3,FALSE)="wind",VLOOKUP(G236,'Cross-Page Data'!$I$4:$J$19,2,FALSE),IF(VLOOKUP(H236,'Cross-Page Data'!$D$4:$F$48,3,FALSE)="hydro",VLOOKUP(G236,'Cross-Page Data'!$I$4:$J$19,2,FALSE),VLOOKUP(H236,'Cross-Page Data'!$D$4:$F$48,3,FALSE)))))</f>
        <v/>
      </c>
      <c r="M236" s="120">
        <f>IF(AND($P$2=FALSE,OR(F236="Commercial NAICS Cogen",F236="Industrial NAICS Cogen",F236="NAICS-22 Cogen")),FALSE,IF(AND($P$3=FALSE,OR(F236="Commercial NAICS Cogen",F236="Commercial NAICS Non-Cogen",F236="Industrial NAICS Cogen", F236="industrial NAICS non-Cogen")),FALSE, TRUE))</f>
        <v/>
      </c>
    </row>
    <row r="237">
      <c r="A237" s="129" t="n">
        <v>566</v>
      </c>
      <c r="B237" s="130" t="inlineStr">
        <is>
          <t>Millstone</t>
        </is>
      </c>
      <c r="C237" s="130" t="inlineStr">
        <is>
          <t>Dominion Energy Nuclear Conn Inc</t>
        </is>
      </c>
      <c r="D237" s="129" t="n">
        <v>5221</v>
      </c>
      <c r="E237" s="130" t="inlineStr">
        <is>
          <t>CT</t>
        </is>
      </c>
      <c r="F237" s="130" t="inlineStr">
        <is>
          <t>NAICS-22 Non-Cogen</t>
        </is>
      </c>
      <c r="G237" s="130" t="inlineStr">
        <is>
          <t>ST</t>
        </is>
      </c>
      <c r="H237" s="130" t="inlineStr">
        <is>
          <t>NUC</t>
        </is>
      </c>
      <c r="I237" s="130" t="inlineStr">
        <is>
          <t>NUC</t>
        </is>
      </c>
      <c r="J237" s="131" t="n">
        <v>6690501</v>
      </c>
      <c r="K237" s="129" t="n">
        <v>2020</v>
      </c>
      <c r="L237" s="120">
        <f>IF(VLOOKUP(H237,'Cross-Page Data'!$D$4:$F$48,3,FALSE)="natural gas",VLOOKUP(G237,'Cross-Page Data'!$I$4:$J$19,2,FALSE),IF(VLOOKUP(H237,'Cross-Page Data'!$D$4:$F$48,3,FALSE)="solar",IF(G237="PV","solar PV","solar thermal"),IF(VLOOKUP(H237,'Cross-Page Data'!$D$4:$F$48,3,FALSE)="wind",VLOOKUP(G237,'Cross-Page Data'!$I$4:$J$19,2,FALSE),IF(VLOOKUP(H237,'Cross-Page Data'!$D$4:$F$48,3,FALSE)="hydro",VLOOKUP(G237,'Cross-Page Data'!$I$4:$J$19,2,FALSE),VLOOKUP(H237,'Cross-Page Data'!$D$4:$F$48,3,FALSE)))))</f>
        <v/>
      </c>
      <c r="M237" s="120">
        <f>IF(AND($P$2=FALSE,OR(F237="Commercial NAICS Cogen",F237="Industrial NAICS Cogen",F237="NAICS-22 Cogen")),FALSE,IF(AND($P$3=FALSE,OR(F237="Commercial NAICS Cogen",F237="Commercial NAICS Non-Cogen",F237="Industrial NAICS Cogen", F237="industrial NAICS non-Cogen")),FALSE, TRUE))</f>
        <v/>
      </c>
    </row>
    <row r="238">
      <c r="A238" s="129" t="n">
        <v>566</v>
      </c>
      <c r="B238" s="130" t="inlineStr">
        <is>
          <t>Millstone</t>
        </is>
      </c>
      <c r="C238" s="130" t="inlineStr">
        <is>
          <t>Dominion Energy Nuclear Conn Inc</t>
        </is>
      </c>
      <c r="D238" s="129" t="n">
        <v>5221</v>
      </c>
      <c r="E238" s="130" t="inlineStr">
        <is>
          <t>CT</t>
        </is>
      </c>
      <c r="F238" s="130" t="inlineStr">
        <is>
          <t>NAICS-22 Non-Cogen</t>
        </is>
      </c>
      <c r="G238" s="130" t="inlineStr">
        <is>
          <t>ST</t>
        </is>
      </c>
      <c r="H238" s="130" t="inlineStr">
        <is>
          <t>NUC</t>
        </is>
      </c>
      <c r="I238" s="130" t="inlineStr">
        <is>
          <t>NUC</t>
        </is>
      </c>
      <c r="J238" s="131" t="n">
        <v>9024354</v>
      </c>
      <c r="K238" s="129" t="n">
        <v>2020</v>
      </c>
      <c r="L238" s="120">
        <f>IF(VLOOKUP(H238,'Cross-Page Data'!$D$4:$F$48,3,FALSE)="natural gas",VLOOKUP(G238,'Cross-Page Data'!$I$4:$J$19,2,FALSE),IF(VLOOKUP(H238,'Cross-Page Data'!$D$4:$F$48,3,FALSE)="solar",IF(G238="PV","solar PV","solar thermal"),IF(VLOOKUP(H238,'Cross-Page Data'!$D$4:$F$48,3,FALSE)="wind",VLOOKUP(G238,'Cross-Page Data'!$I$4:$J$19,2,FALSE),IF(VLOOKUP(H238,'Cross-Page Data'!$D$4:$F$48,3,FALSE)="hydro",VLOOKUP(G238,'Cross-Page Data'!$I$4:$J$19,2,FALSE),VLOOKUP(H238,'Cross-Page Data'!$D$4:$F$48,3,FALSE)))))</f>
        <v/>
      </c>
      <c r="M238" s="120">
        <f>IF(AND($P$2=FALSE,OR(F238="Commercial NAICS Cogen",F238="Industrial NAICS Cogen",F238="NAICS-22 Cogen")),FALSE,IF(AND($P$3=FALSE,OR(F238="Commercial NAICS Cogen",F238="Commercial NAICS Non-Cogen",F238="Industrial NAICS Cogen", F238="industrial NAICS non-Cogen")),FALSE, TRUE))</f>
        <v/>
      </c>
    </row>
    <row r="239">
      <c r="A239" s="129" t="n">
        <v>568</v>
      </c>
      <c r="B239" s="130" t="inlineStr">
        <is>
          <t>Bridgeport Station</t>
        </is>
      </c>
      <c r="C239" s="130" t="inlineStr">
        <is>
          <t>PSEG Power Connecticut LLC</t>
        </is>
      </c>
      <c r="D239" s="129" t="n">
        <v>15452</v>
      </c>
      <c r="E239" s="130" t="inlineStr">
        <is>
          <t>CT</t>
        </is>
      </c>
      <c r="F239" s="130" t="inlineStr">
        <is>
          <t>NAICS-22 Non-Cogen</t>
        </is>
      </c>
      <c r="G239" s="130" t="inlineStr">
        <is>
          <t>CA</t>
        </is>
      </c>
      <c r="H239" s="130" t="inlineStr">
        <is>
          <t>NG</t>
        </is>
      </c>
      <c r="I239" s="130" t="inlineStr">
        <is>
          <t>NG</t>
        </is>
      </c>
      <c r="J239" s="131" t="n">
        <v>1084861</v>
      </c>
      <c r="K239" s="129" t="n">
        <v>2020</v>
      </c>
      <c r="L239" s="120">
        <f>IF(VLOOKUP(H239,'Cross-Page Data'!$D$4:$F$48,3,FALSE)="natural gas",VLOOKUP(G239,'Cross-Page Data'!$I$4:$J$19,2,FALSE),IF(VLOOKUP(H239,'Cross-Page Data'!$D$4:$F$48,3,FALSE)="solar",IF(G239="PV","solar PV","solar thermal"),IF(VLOOKUP(H239,'Cross-Page Data'!$D$4:$F$48,3,FALSE)="wind",VLOOKUP(G239,'Cross-Page Data'!$I$4:$J$19,2,FALSE),IF(VLOOKUP(H239,'Cross-Page Data'!$D$4:$F$48,3,FALSE)="hydro",VLOOKUP(G239,'Cross-Page Data'!$I$4:$J$19,2,FALSE),VLOOKUP(H239,'Cross-Page Data'!$D$4:$F$48,3,FALSE)))))</f>
        <v/>
      </c>
      <c r="M239" s="120">
        <f>IF(AND($P$2=FALSE,OR(F239="Commercial NAICS Cogen",F239="Industrial NAICS Cogen",F239="NAICS-22 Cogen")),FALSE,IF(AND($P$3=FALSE,OR(F239="Commercial NAICS Cogen",F239="Commercial NAICS Non-Cogen",F239="Industrial NAICS Cogen", F239="industrial NAICS non-Cogen")),FALSE, TRUE))</f>
        <v/>
      </c>
    </row>
    <row r="240">
      <c r="A240" s="129" t="n">
        <v>568</v>
      </c>
      <c r="B240" s="130" t="inlineStr">
        <is>
          <t>Bridgeport Station</t>
        </is>
      </c>
      <c r="C240" s="130" t="inlineStr">
        <is>
          <t>PSEG Power Connecticut LLC</t>
        </is>
      </c>
      <c r="D240" s="129" t="n">
        <v>15452</v>
      </c>
      <c r="E240" s="130" t="inlineStr">
        <is>
          <t>CT</t>
        </is>
      </c>
      <c r="F240" s="130" t="inlineStr">
        <is>
          <t>NAICS-22 Non-Cogen</t>
        </is>
      </c>
      <c r="G240" s="130" t="inlineStr">
        <is>
          <t>CT</t>
        </is>
      </c>
      <c r="H240" s="130" t="inlineStr">
        <is>
          <t>NG</t>
        </is>
      </c>
      <c r="I240" s="130" t="inlineStr">
        <is>
          <t>NG</t>
        </is>
      </c>
      <c r="J240" s="131" t="n">
        <v>2538989</v>
      </c>
      <c r="K240" s="129" t="n">
        <v>2020</v>
      </c>
      <c r="L240" s="120">
        <f>IF(VLOOKUP(H240,'Cross-Page Data'!$D$4:$F$48,3,FALSE)="natural gas",VLOOKUP(G240,'Cross-Page Data'!$I$4:$J$19,2,FALSE),IF(VLOOKUP(H240,'Cross-Page Data'!$D$4:$F$48,3,FALSE)="solar",IF(G240="PV","solar PV","solar thermal"),IF(VLOOKUP(H240,'Cross-Page Data'!$D$4:$F$48,3,FALSE)="wind",VLOOKUP(G240,'Cross-Page Data'!$I$4:$J$19,2,FALSE),IF(VLOOKUP(H240,'Cross-Page Data'!$D$4:$F$48,3,FALSE)="hydro",VLOOKUP(G240,'Cross-Page Data'!$I$4:$J$19,2,FALSE),VLOOKUP(H240,'Cross-Page Data'!$D$4:$F$48,3,FALSE)))))</f>
        <v/>
      </c>
      <c r="M240" s="120">
        <f>IF(AND($P$2=FALSE,OR(F240="Commercial NAICS Cogen",F240="Industrial NAICS Cogen",F240="NAICS-22 Cogen")),FALSE,IF(AND($P$3=FALSE,OR(F240="Commercial NAICS Cogen",F240="Commercial NAICS Non-Cogen",F240="Industrial NAICS Cogen", F240="industrial NAICS non-Cogen")),FALSE, TRUE))</f>
        <v/>
      </c>
    </row>
    <row r="241">
      <c r="A241" s="129" t="n">
        <v>568</v>
      </c>
      <c r="B241" s="130" t="inlineStr">
        <is>
          <t>Bridgeport Station</t>
        </is>
      </c>
      <c r="C241" s="130" t="inlineStr">
        <is>
          <t>PSEG Power Connecticut LLC</t>
        </is>
      </c>
      <c r="D241" s="129" t="n">
        <v>15452</v>
      </c>
      <c r="E241" s="130" t="inlineStr">
        <is>
          <t>CT</t>
        </is>
      </c>
      <c r="F241" s="130" t="inlineStr">
        <is>
          <t>NAICS-22 Non-Cogen</t>
        </is>
      </c>
      <c r="G241" s="130" t="inlineStr">
        <is>
          <t>GT</t>
        </is>
      </c>
      <c r="H241" s="130" t="inlineStr">
        <is>
          <t>KER</t>
        </is>
      </c>
      <c r="I241" s="130" t="inlineStr">
        <is>
          <t>WOO</t>
        </is>
      </c>
      <c r="J241" s="131" t="n">
        <v>156</v>
      </c>
      <c r="K241" s="129" t="n">
        <v>2020</v>
      </c>
      <c r="L241" s="120">
        <f>IF(VLOOKUP(H241,'Cross-Page Data'!$D$4:$F$48,3,FALSE)="natural gas",VLOOKUP(G241,'Cross-Page Data'!$I$4:$J$19,2,FALSE),IF(VLOOKUP(H241,'Cross-Page Data'!$D$4:$F$48,3,FALSE)="solar",IF(G241="PV","solar PV","solar thermal"),IF(VLOOKUP(H241,'Cross-Page Data'!$D$4:$F$48,3,FALSE)="wind",VLOOKUP(G241,'Cross-Page Data'!$I$4:$J$19,2,FALSE),IF(VLOOKUP(H241,'Cross-Page Data'!$D$4:$F$48,3,FALSE)="hydro",VLOOKUP(G241,'Cross-Page Data'!$I$4:$J$19,2,FALSE),VLOOKUP(H241,'Cross-Page Data'!$D$4:$F$48,3,FALSE)))))</f>
        <v/>
      </c>
      <c r="M241" s="120">
        <f>IF(AND($P$2=FALSE,OR(F241="Commercial NAICS Cogen",F241="Industrial NAICS Cogen",F241="NAICS-22 Cogen")),FALSE,IF(AND($P$3=FALSE,OR(F241="Commercial NAICS Cogen",F241="Commercial NAICS Non-Cogen",F241="Industrial NAICS Cogen", F241="industrial NAICS non-Cogen")),FALSE, TRUE))</f>
        <v/>
      </c>
    </row>
    <row r="242">
      <c r="A242" s="129" t="n">
        <v>568</v>
      </c>
      <c r="B242" s="130" t="inlineStr">
        <is>
          <t>Bridgeport Station</t>
        </is>
      </c>
      <c r="C242" s="130" t="inlineStr">
        <is>
          <t>PSEG Power Connecticut LLC</t>
        </is>
      </c>
      <c r="D242" s="129" t="n">
        <v>15452</v>
      </c>
      <c r="E242" s="130" t="inlineStr">
        <is>
          <t>CT</t>
        </is>
      </c>
      <c r="F242" s="130" t="inlineStr">
        <is>
          <t>NAICS-22 Non-Cogen</t>
        </is>
      </c>
      <c r="G242" s="130" t="inlineStr">
        <is>
          <t>ST</t>
        </is>
      </c>
      <c r="H242" s="130" t="inlineStr">
        <is>
          <t>DFO</t>
        </is>
      </c>
      <c r="I242" s="130" t="inlineStr">
        <is>
          <t>DFO</t>
        </is>
      </c>
      <c r="J242" s="131" t="n">
        <v>-565.373</v>
      </c>
      <c r="K242" s="129" t="n">
        <v>2020</v>
      </c>
      <c r="L242" s="120">
        <f>IF(VLOOKUP(H242,'Cross-Page Data'!$D$4:$F$48,3,FALSE)="natural gas",VLOOKUP(G242,'Cross-Page Data'!$I$4:$J$19,2,FALSE),IF(VLOOKUP(H242,'Cross-Page Data'!$D$4:$F$48,3,FALSE)="solar",IF(G242="PV","solar PV","solar thermal"),IF(VLOOKUP(H242,'Cross-Page Data'!$D$4:$F$48,3,FALSE)="wind",VLOOKUP(G242,'Cross-Page Data'!$I$4:$J$19,2,FALSE),IF(VLOOKUP(H242,'Cross-Page Data'!$D$4:$F$48,3,FALSE)="hydro",VLOOKUP(G242,'Cross-Page Data'!$I$4:$J$19,2,FALSE),VLOOKUP(H242,'Cross-Page Data'!$D$4:$F$48,3,FALSE)))))</f>
        <v/>
      </c>
      <c r="M242" s="120">
        <f>IF(AND($P$2=FALSE,OR(F242="Commercial NAICS Cogen",F242="Industrial NAICS Cogen",F242="NAICS-22 Cogen")),FALSE,IF(AND($P$3=FALSE,OR(F242="Commercial NAICS Cogen",F242="Commercial NAICS Non-Cogen",F242="Industrial NAICS Cogen", F242="industrial NAICS non-Cogen")),FALSE, TRUE))</f>
        <v/>
      </c>
    </row>
    <row r="243">
      <c r="A243" s="129" t="n">
        <v>568</v>
      </c>
      <c r="B243" s="130" t="inlineStr">
        <is>
          <t>Bridgeport Station</t>
        </is>
      </c>
      <c r="C243" s="130" t="inlineStr">
        <is>
          <t>PSEG Power Connecticut LLC</t>
        </is>
      </c>
      <c r="D243" s="129" t="n">
        <v>15452</v>
      </c>
      <c r="E243" s="130" t="inlineStr">
        <is>
          <t>CT</t>
        </is>
      </c>
      <c r="F243" s="130" t="inlineStr">
        <is>
          <t>NAICS-22 Non-Cogen</t>
        </is>
      </c>
      <c r="G243" s="130" t="inlineStr">
        <is>
          <t>ST</t>
        </is>
      </c>
      <c r="H243" s="130" t="inlineStr">
        <is>
          <t>RFO</t>
        </is>
      </c>
      <c r="I243" s="130" t="inlineStr">
        <is>
          <t>RFO</t>
        </is>
      </c>
      <c r="J243" s="131" t="n">
        <v>0</v>
      </c>
      <c r="K243" s="129" t="n">
        <v>2020</v>
      </c>
      <c r="L243" s="120">
        <f>IF(VLOOKUP(H243,'Cross-Page Data'!$D$4:$F$48,3,FALSE)="natural gas",VLOOKUP(G243,'Cross-Page Data'!$I$4:$J$19,2,FALSE),IF(VLOOKUP(H243,'Cross-Page Data'!$D$4:$F$48,3,FALSE)="solar",IF(G243="PV","solar PV","solar thermal"),IF(VLOOKUP(H243,'Cross-Page Data'!$D$4:$F$48,3,FALSE)="wind",VLOOKUP(G243,'Cross-Page Data'!$I$4:$J$19,2,FALSE),IF(VLOOKUP(H243,'Cross-Page Data'!$D$4:$F$48,3,FALSE)="hydro",VLOOKUP(G243,'Cross-Page Data'!$I$4:$J$19,2,FALSE),VLOOKUP(H243,'Cross-Page Data'!$D$4:$F$48,3,FALSE)))))</f>
        <v/>
      </c>
      <c r="M243" s="120">
        <f>IF(AND($P$2=FALSE,OR(F243="Commercial NAICS Cogen",F243="Industrial NAICS Cogen",F243="NAICS-22 Cogen")),FALSE,IF(AND($P$3=FALSE,OR(F243="Commercial NAICS Cogen",F243="Commercial NAICS Non-Cogen",F243="Industrial NAICS Cogen", F243="industrial NAICS non-Cogen")),FALSE, TRUE))</f>
        <v/>
      </c>
    </row>
    <row r="244">
      <c r="A244" s="129" t="n">
        <v>568</v>
      </c>
      <c r="B244" s="130" t="inlineStr">
        <is>
          <t>Bridgeport Station</t>
        </is>
      </c>
      <c r="C244" s="130" t="inlineStr">
        <is>
          <t>PSEG Power Connecticut LLC</t>
        </is>
      </c>
      <c r="D244" s="129" t="n">
        <v>15452</v>
      </c>
      <c r="E244" s="130" t="inlineStr">
        <is>
          <t>CT</t>
        </is>
      </c>
      <c r="F244" s="130" t="inlineStr">
        <is>
          <t>NAICS-22 Non-Cogen</t>
        </is>
      </c>
      <c r="G244" s="130" t="inlineStr">
        <is>
          <t>ST</t>
        </is>
      </c>
      <c r="H244" s="130" t="inlineStr">
        <is>
          <t>SUB</t>
        </is>
      </c>
      <c r="I244" s="130" t="inlineStr">
        <is>
          <t>COL</t>
        </is>
      </c>
      <c r="J244" s="131" t="n">
        <v>-19081.63</v>
      </c>
      <c r="K244" s="129" t="n">
        <v>2020</v>
      </c>
      <c r="L244" s="120">
        <f>IF(VLOOKUP(H244,'Cross-Page Data'!$D$4:$F$48,3,FALSE)="natural gas",VLOOKUP(G244,'Cross-Page Data'!$I$4:$J$19,2,FALSE),IF(VLOOKUP(H244,'Cross-Page Data'!$D$4:$F$48,3,FALSE)="solar",IF(G244="PV","solar PV","solar thermal"),IF(VLOOKUP(H244,'Cross-Page Data'!$D$4:$F$48,3,FALSE)="wind",VLOOKUP(G244,'Cross-Page Data'!$I$4:$J$19,2,FALSE),IF(VLOOKUP(H244,'Cross-Page Data'!$D$4:$F$48,3,FALSE)="hydro",VLOOKUP(G244,'Cross-Page Data'!$I$4:$J$19,2,FALSE),VLOOKUP(H244,'Cross-Page Data'!$D$4:$F$48,3,FALSE)))))</f>
        <v/>
      </c>
      <c r="M244" s="120">
        <f>IF(AND($P$2=FALSE,OR(F244="Commercial NAICS Cogen",F244="Industrial NAICS Cogen",F244="NAICS-22 Cogen")),FALSE,IF(AND($P$3=FALSE,OR(F244="Commercial NAICS Cogen",F244="Commercial NAICS Non-Cogen",F244="Industrial NAICS Cogen", F244="industrial NAICS non-Cogen")),FALSE, TRUE))</f>
        <v/>
      </c>
    </row>
    <row r="245">
      <c r="A245" s="129" t="n">
        <v>589</v>
      </c>
      <c r="B245" s="130" t="inlineStr">
        <is>
          <t>J C McNeil</t>
        </is>
      </c>
      <c r="C245" s="130" t="inlineStr">
        <is>
          <t>City of Burlington Electric - (VT)</t>
        </is>
      </c>
      <c r="D245" s="129" t="n">
        <v>2548</v>
      </c>
      <c r="E245" s="130" t="inlineStr">
        <is>
          <t>VT</t>
        </is>
      </c>
      <c r="F245" s="130" t="inlineStr">
        <is>
          <t>Electric Utility</t>
        </is>
      </c>
      <c r="G245" s="130" t="inlineStr">
        <is>
          <t>ST</t>
        </is>
      </c>
      <c r="H245" s="130" t="inlineStr">
        <is>
          <t>DFO</t>
        </is>
      </c>
      <c r="I245" s="130" t="inlineStr">
        <is>
          <t>DFO</t>
        </is>
      </c>
      <c r="J245" s="131" t="n">
        <v>0</v>
      </c>
      <c r="K245" s="129" t="n">
        <v>2020</v>
      </c>
      <c r="L245" s="120">
        <f>IF(VLOOKUP(H245,'Cross-Page Data'!$D$4:$F$48,3,FALSE)="natural gas",VLOOKUP(G245,'Cross-Page Data'!$I$4:$J$19,2,FALSE),IF(VLOOKUP(H245,'Cross-Page Data'!$D$4:$F$48,3,FALSE)="solar",IF(G245="PV","solar PV","solar thermal"),IF(VLOOKUP(H245,'Cross-Page Data'!$D$4:$F$48,3,FALSE)="wind",VLOOKUP(G245,'Cross-Page Data'!$I$4:$J$19,2,FALSE),IF(VLOOKUP(H245,'Cross-Page Data'!$D$4:$F$48,3,FALSE)="hydro",VLOOKUP(G245,'Cross-Page Data'!$I$4:$J$19,2,FALSE),VLOOKUP(H245,'Cross-Page Data'!$D$4:$F$48,3,FALSE)))))</f>
        <v/>
      </c>
      <c r="M245" s="120">
        <f>IF(AND($P$2=FALSE,OR(F245="Commercial NAICS Cogen",F245="Industrial NAICS Cogen",F245="NAICS-22 Cogen")),FALSE,IF(AND($P$3=FALSE,OR(F245="Commercial NAICS Cogen",F245="Commercial NAICS Non-Cogen",F245="Industrial NAICS Cogen", F245="industrial NAICS non-Cogen")),FALSE, TRUE))</f>
        <v/>
      </c>
    </row>
    <row r="246">
      <c r="A246" s="129" t="n">
        <v>589</v>
      </c>
      <c r="B246" s="130" t="inlineStr">
        <is>
          <t>J C McNeil</t>
        </is>
      </c>
      <c r="C246" s="130" t="inlineStr">
        <is>
          <t>City of Burlington Electric - (VT)</t>
        </is>
      </c>
      <c r="D246" s="129" t="n">
        <v>2548</v>
      </c>
      <c r="E246" s="130" t="inlineStr">
        <is>
          <t>VT</t>
        </is>
      </c>
      <c r="F246" s="130" t="inlineStr">
        <is>
          <t>Electric Utility</t>
        </is>
      </c>
      <c r="G246" s="130" t="inlineStr">
        <is>
          <t>ST</t>
        </is>
      </c>
      <c r="H246" s="130" t="inlineStr">
        <is>
          <t>NG</t>
        </is>
      </c>
      <c r="I246" s="130" t="inlineStr">
        <is>
          <t>NG</t>
        </is>
      </c>
      <c r="J246" s="131" t="n">
        <v>918.792</v>
      </c>
      <c r="K246" s="129" t="n">
        <v>2020</v>
      </c>
      <c r="L246" s="120">
        <f>IF(VLOOKUP(H246,'Cross-Page Data'!$D$4:$F$48,3,FALSE)="natural gas",VLOOKUP(G246,'Cross-Page Data'!$I$4:$J$19,2,FALSE),IF(VLOOKUP(H246,'Cross-Page Data'!$D$4:$F$48,3,FALSE)="solar",IF(G246="PV","solar PV","solar thermal"),IF(VLOOKUP(H246,'Cross-Page Data'!$D$4:$F$48,3,FALSE)="wind",VLOOKUP(G246,'Cross-Page Data'!$I$4:$J$19,2,FALSE),IF(VLOOKUP(H246,'Cross-Page Data'!$D$4:$F$48,3,FALSE)="hydro",VLOOKUP(G246,'Cross-Page Data'!$I$4:$J$19,2,FALSE),VLOOKUP(H246,'Cross-Page Data'!$D$4:$F$48,3,FALSE)))))</f>
        <v/>
      </c>
      <c r="M246" s="120">
        <f>IF(AND($P$2=FALSE,OR(F246="Commercial NAICS Cogen",F246="Industrial NAICS Cogen",F246="NAICS-22 Cogen")),FALSE,IF(AND($P$3=FALSE,OR(F246="Commercial NAICS Cogen",F246="Commercial NAICS Non-Cogen",F246="Industrial NAICS Cogen", F246="industrial NAICS non-Cogen")),FALSE, TRUE))</f>
        <v/>
      </c>
    </row>
    <row r="247">
      <c r="A247" s="129" t="n">
        <v>589</v>
      </c>
      <c r="B247" s="130" t="inlineStr">
        <is>
          <t>J C McNeil</t>
        </is>
      </c>
      <c r="C247" s="130" t="inlineStr">
        <is>
          <t>City of Burlington Electric - (VT)</t>
        </is>
      </c>
      <c r="D247" s="129" t="n">
        <v>2548</v>
      </c>
      <c r="E247" s="130" t="inlineStr">
        <is>
          <t>VT</t>
        </is>
      </c>
      <c r="F247" s="130" t="inlineStr">
        <is>
          <t>Electric Utility</t>
        </is>
      </c>
      <c r="G247" s="130" t="inlineStr">
        <is>
          <t>ST</t>
        </is>
      </c>
      <c r="H247" s="130" t="inlineStr">
        <is>
          <t>WDS</t>
        </is>
      </c>
      <c r="I247" s="130" t="inlineStr">
        <is>
          <t>WWW</t>
        </is>
      </c>
      <c r="J247" s="131" t="n">
        <v>228806.21</v>
      </c>
      <c r="K247" s="129" t="n">
        <v>2020</v>
      </c>
      <c r="L247" s="120">
        <f>IF(VLOOKUP(H247,'Cross-Page Data'!$D$4:$F$48,3,FALSE)="natural gas",VLOOKUP(G247,'Cross-Page Data'!$I$4:$J$19,2,FALSE),IF(VLOOKUP(H247,'Cross-Page Data'!$D$4:$F$48,3,FALSE)="solar",IF(G247="PV","solar PV","solar thermal"),IF(VLOOKUP(H247,'Cross-Page Data'!$D$4:$F$48,3,FALSE)="wind",VLOOKUP(G247,'Cross-Page Data'!$I$4:$J$19,2,FALSE),IF(VLOOKUP(H247,'Cross-Page Data'!$D$4:$F$48,3,FALSE)="hydro",VLOOKUP(G247,'Cross-Page Data'!$I$4:$J$19,2,FALSE),VLOOKUP(H247,'Cross-Page Data'!$D$4:$F$48,3,FALSE)))))</f>
        <v/>
      </c>
      <c r="M247" s="120">
        <f>IF(AND($P$2=FALSE,OR(F247="Commercial NAICS Cogen",F247="Industrial NAICS Cogen",F247="NAICS-22 Cogen")),FALSE,IF(AND($P$3=FALSE,OR(F247="Commercial NAICS Cogen",F247="Commercial NAICS Non-Cogen",F247="Industrial NAICS Cogen", F247="industrial NAICS non-Cogen")),FALSE, TRUE))</f>
        <v/>
      </c>
    </row>
    <row r="248">
      <c r="A248" s="129" t="n">
        <v>594</v>
      </c>
      <c r="B248" s="130" t="inlineStr">
        <is>
          <t>Indian River Generating Station</t>
        </is>
      </c>
      <c r="C248" s="130" t="inlineStr">
        <is>
          <t>Indian River Operations Inc</t>
        </is>
      </c>
      <c r="D248" s="129" t="n">
        <v>9332</v>
      </c>
      <c r="E248" s="130" t="inlineStr">
        <is>
          <t>DE</t>
        </is>
      </c>
      <c r="F248" s="130" t="inlineStr">
        <is>
          <t>NAICS-22 Non-Cogen</t>
        </is>
      </c>
      <c r="G248" s="130" t="inlineStr">
        <is>
          <t>GT</t>
        </is>
      </c>
      <c r="H248" s="130" t="inlineStr">
        <is>
          <t>DFO</t>
        </is>
      </c>
      <c r="I248" s="130" t="inlineStr">
        <is>
          <t>DFO</t>
        </is>
      </c>
      <c r="J248" s="131" t="n">
        <v>589</v>
      </c>
      <c r="K248" s="129" t="n">
        <v>2020</v>
      </c>
      <c r="L248" s="120">
        <f>IF(VLOOKUP(H248,'Cross-Page Data'!$D$4:$F$48,3,FALSE)="natural gas",VLOOKUP(G248,'Cross-Page Data'!$I$4:$J$19,2,FALSE),IF(VLOOKUP(H248,'Cross-Page Data'!$D$4:$F$48,3,FALSE)="solar",IF(G248="PV","solar PV","solar thermal"),IF(VLOOKUP(H248,'Cross-Page Data'!$D$4:$F$48,3,FALSE)="wind",VLOOKUP(G248,'Cross-Page Data'!$I$4:$J$19,2,FALSE),IF(VLOOKUP(H248,'Cross-Page Data'!$D$4:$F$48,3,FALSE)="hydro",VLOOKUP(G248,'Cross-Page Data'!$I$4:$J$19,2,FALSE),VLOOKUP(H248,'Cross-Page Data'!$D$4:$F$48,3,FALSE)))))</f>
        <v/>
      </c>
      <c r="M248" s="120">
        <f>IF(AND($P$2=FALSE,OR(F248="Commercial NAICS Cogen",F248="Industrial NAICS Cogen",F248="NAICS-22 Cogen")),FALSE,IF(AND($P$3=FALSE,OR(F248="Commercial NAICS Cogen",F248="Commercial NAICS Non-Cogen",F248="Industrial NAICS Cogen", F248="industrial NAICS non-Cogen")),FALSE, TRUE))</f>
        <v/>
      </c>
    </row>
    <row r="249">
      <c r="A249" s="129" t="n">
        <v>594</v>
      </c>
      <c r="B249" s="130" t="inlineStr">
        <is>
          <t>Indian River Generating Station</t>
        </is>
      </c>
      <c r="C249" s="130" t="inlineStr">
        <is>
          <t>Indian River Operations Inc</t>
        </is>
      </c>
      <c r="D249" s="129" t="n">
        <v>9332</v>
      </c>
      <c r="E249" s="130" t="inlineStr">
        <is>
          <t>DE</t>
        </is>
      </c>
      <c r="F249" s="130" t="inlineStr">
        <is>
          <t>NAICS-22 Non-Cogen</t>
        </is>
      </c>
      <c r="G249" s="130" t="inlineStr">
        <is>
          <t>GT</t>
        </is>
      </c>
      <c r="H249" s="130" t="inlineStr">
        <is>
          <t>RFO</t>
        </is>
      </c>
      <c r="I249" s="130" t="inlineStr">
        <is>
          <t>RFO</t>
        </is>
      </c>
      <c r="J249" s="131" t="n">
        <v>0</v>
      </c>
      <c r="K249" s="129" t="n">
        <v>2020</v>
      </c>
      <c r="L249" s="120">
        <f>IF(VLOOKUP(H249,'Cross-Page Data'!$D$4:$F$48,3,FALSE)="natural gas",VLOOKUP(G249,'Cross-Page Data'!$I$4:$J$19,2,FALSE),IF(VLOOKUP(H249,'Cross-Page Data'!$D$4:$F$48,3,FALSE)="solar",IF(G249="PV","solar PV","solar thermal"),IF(VLOOKUP(H249,'Cross-Page Data'!$D$4:$F$48,3,FALSE)="wind",VLOOKUP(G249,'Cross-Page Data'!$I$4:$J$19,2,FALSE),IF(VLOOKUP(H249,'Cross-Page Data'!$D$4:$F$48,3,FALSE)="hydro",VLOOKUP(G249,'Cross-Page Data'!$I$4:$J$19,2,FALSE),VLOOKUP(H249,'Cross-Page Data'!$D$4:$F$48,3,FALSE)))))</f>
        <v/>
      </c>
      <c r="M249" s="120">
        <f>IF(AND($P$2=FALSE,OR(F249="Commercial NAICS Cogen",F249="Industrial NAICS Cogen",F249="NAICS-22 Cogen")),FALSE,IF(AND($P$3=FALSE,OR(F249="Commercial NAICS Cogen",F249="Commercial NAICS Non-Cogen",F249="Industrial NAICS Cogen", F249="industrial NAICS non-Cogen")),FALSE, TRUE))</f>
        <v/>
      </c>
    </row>
    <row r="250">
      <c r="A250" s="129" t="n">
        <v>594</v>
      </c>
      <c r="B250" s="130" t="inlineStr">
        <is>
          <t>Indian River Generating Station</t>
        </is>
      </c>
      <c r="C250" s="130" t="inlineStr">
        <is>
          <t>Indian River Operations Inc</t>
        </is>
      </c>
      <c r="D250" s="129" t="n">
        <v>9332</v>
      </c>
      <c r="E250" s="130" t="inlineStr">
        <is>
          <t>DE</t>
        </is>
      </c>
      <c r="F250" s="130" t="inlineStr">
        <is>
          <t>NAICS-22 Non-Cogen</t>
        </is>
      </c>
      <c r="G250" s="130" t="inlineStr">
        <is>
          <t>GT</t>
        </is>
      </c>
      <c r="H250" s="130" t="inlineStr">
        <is>
          <t>SUB</t>
        </is>
      </c>
      <c r="I250" s="130" t="inlineStr">
        <is>
          <t>COL</t>
        </is>
      </c>
      <c r="J250" s="131" t="n">
        <v>0</v>
      </c>
      <c r="K250" s="129" t="n">
        <v>2020</v>
      </c>
      <c r="L250" s="120">
        <f>IF(VLOOKUP(H250,'Cross-Page Data'!$D$4:$F$48,3,FALSE)="natural gas",VLOOKUP(G250,'Cross-Page Data'!$I$4:$J$19,2,FALSE),IF(VLOOKUP(H250,'Cross-Page Data'!$D$4:$F$48,3,FALSE)="solar",IF(G250="PV","solar PV","solar thermal"),IF(VLOOKUP(H250,'Cross-Page Data'!$D$4:$F$48,3,FALSE)="wind",VLOOKUP(G250,'Cross-Page Data'!$I$4:$J$19,2,FALSE),IF(VLOOKUP(H250,'Cross-Page Data'!$D$4:$F$48,3,FALSE)="hydro",VLOOKUP(G250,'Cross-Page Data'!$I$4:$J$19,2,FALSE),VLOOKUP(H250,'Cross-Page Data'!$D$4:$F$48,3,FALSE)))))</f>
        <v/>
      </c>
      <c r="M250" s="120">
        <f>IF(AND($P$2=FALSE,OR(F250="Commercial NAICS Cogen",F250="Industrial NAICS Cogen",F250="NAICS-22 Cogen")),FALSE,IF(AND($P$3=FALSE,OR(F250="Commercial NAICS Cogen",F250="Commercial NAICS Non-Cogen",F250="Industrial NAICS Cogen", F250="industrial NAICS non-Cogen")),FALSE, TRUE))</f>
        <v/>
      </c>
    </row>
    <row r="251">
      <c r="A251" s="129" t="n">
        <v>594</v>
      </c>
      <c r="B251" s="130" t="inlineStr">
        <is>
          <t>Indian River Generating Station</t>
        </is>
      </c>
      <c r="C251" s="130" t="inlineStr">
        <is>
          <t>Indian River Operations Inc</t>
        </is>
      </c>
      <c r="D251" s="129" t="n">
        <v>9332</v>
      </c>
      <c r="E251" s="130" t="inlineStr">
        <is>
          <t>DE</t>
        </is>
      </c>
      <c r="F251" s="130" t="inlineStr">
        <is>
          <t>NAICS-22 Non-Cogen</t>
        </is>
      </c>
      <c r="G251" s="130" t="inlineStr">
        <is>
          <t>ST</t>
        </is>
      </c>
      <c r="H251" s="130" t="inlineStr">
        <is>
          <t>BIT</t>
        </is>
      </c>
      <c r="I251" s="130" t="inlineStr">
        <is>
          <t>COL</t>
        </is>
      </c>
      <c r="J251" s="131" t="n">
        <v>102274.17</v>
      </c>
      <c r="K251" s="129" t="n">
        <v>2020</v>
      </c>
      <c r="L251" s="120">
        <f>IF(VLOOKUP(H251,'Cross-Page Data'!$D$4:$F$48,3,FALSE)="natural gas",VLOOKUP(G251,'Cross-Page Data'!$I$4:$J$19,2,FALSE),IF(VLOOKUP(H251,'Cross-Page Data'!$D$4:$F$48,3,FALSE)="solar",IF(G251="PV","solar PV","solar thermal"),IF(VLOOKUP(H251,'Cross-Page Data'!$D$4:$F$48,3,FALSE)="wind",VLOOKUP(G251,'Cross-Page Data'!$I$4:$J$19,2,FALSE),IF(VLOOKUP(H251,'Cross-Page Data'!$D$4:$F$48,3,FALSE)="hydro",VLOOKUP(G251,'Cross-Page Data'!$I$4:$J$19,2,FALSE),VLOOKUP(H251,'Cross-Page Data'!$D$4:$F$48,3,FALSE)))))</f>
        <v/>
      </c>
      <c r="M251" s="120">
        <f>IF(AND($P$2=FALSE,OR(F251="Commercial NAICS Cogen",F251="Industrial NAICS Cogen",F251="NAICS-22 Cogen")),FALSE,IF(AND($P$3=FALSE,OR(F251="Commercial NAICS Cogen",F251="Commercial NAICS Non-Cogen",F251="Industrial NAICS Cogen", F251="industrial NAICS non-Cogen")),FALSE, TRUE))</f>
        <v/>
      </c>
    </row>
    <row r="252">
      <c r="A252" s="129" t="n">
        <v>594</v>
      </c>
      <c r="B252" s="130" t="inlineStr">
        <is>
          <t>Indian River Generating Station</t>
        </is>
      </c>
      <c r="C252" s="130" t="inlineStr">
        <is>
          <t>Indian River Operations Inc</t>
        </is>
      </c>
      <c r="D252" s="129" t="n">
        <v>9332</v>
      </c>
      <c r="E252" s="130" t="inlineStr">
        <is>
          <t>DE</t>
        </is>
      </c>
      <c r="F252" s="130" t="inlineStr">
        <is>
          <t>NAICS-22 Non-Cogen</t>
        </is>
      </c>
      <c r="G252" s="130" t="inlineStr">
        <is>
          <t>ST</t>
        </is>
      </c>
      <c r="H252" s="130" t="inlineStr">
        <is>
          <t>DFO</t>
        </is>
      </c>
      <c r="I252" s="130" t="inlineStr">
        <is>
          <t>DFO</t>
        </is>
      </c>
      <c r="J252" s="131" t="n">
        <v>3113.832</v>
      </c>
      <c r="K252" s="129" t="n">
        <v>2020</v>
      </c>
      <c r="L252" s="120">
        <f>IF(VLOOKUP(H252,'Cross-Page Data'!$D$4:$F$48,3,FALSE)="natural gas",VLOOKUP(G252,'Cross-Page Data'!$I$4:$J$19,2,FALSE),IF(VLOOKUP(H252,'Cross-Page Data'!$D$4:$F$48,3,FALSE)="solar",IF(G252="PV","solar PV","solar thermal"),IF(VLOOKUP(H252,'Cross-Page Data'!$D$4:$F$48,3,FALSE)="wind",VLOOKUP(G252,'Cross-Page Data'!$I$4:$J$19,2,FALSE),IF(VLOOKUP(H252,'Cross-Page Data'!$D$4:$F$48,3,FALSE)="hydro",VLOOKUP(G252,'Cross-Page Data'!$I$4:$J$19,2,FALSE),VLOOKUP(H252,'Cross-Page Data'!$D$4:$F$48,3,FALSE)))))</f>
        <v/>
      </c>
      <c r="M252" s="120">
        <f>IF(AND($P$2=FALSE,OR(F252="Commercial NAICS Cogen",F252="Industrial NAICS Cogen",F252="NAICS-22 Cogen")),FALSE,IF(AND($P$3=FALSE,OR(F252="Commercial NAICS Cogen",F252="Commercial NAICS Non-Cogen",F252="Industrial NAICS Cogen", F252="industrial NAICS non-Cogen")),FALSE, TRUE))</f>
        <v/>
      </c>
    </row>
    <row r="253">
      <c r="A253" s="129" t="n">
        <v>594</v>
      </c>
      <c r="B253" s="130" t="inlineStr">
        <is>
          <t>Indian River Generating Station</t>
        </is>
      </c>
      <c r="C253" s="130" t="inlineStr">
        <is>
          <t>Indian River Operations Inc</t>
        </is>
      </c>
      <c r="D253" s="129" t="n">
        <v>9332</v>
      </c>
      <c r="E253" s="130" t="inlineStr">
        <is>
          <t>DE</t>
        </is>
      </c>
      <c r="F253" s="130" t="inlineStr">
        <is>
          <t>NAICS-22 Non-Cogen</t>
        </is>
      </c>
      <c r="G253" s="130" t="inlineStr">
        <is>
          <t>ST</t>
        </is>
      </c>
      <c r="H253" s="130" t="inlineStr">
        <is>
          <t>RFO</t>
        </is>
      </c>
      <c r="I253" s="130" t="inlineStr">
        <is>
          <t>RFO</t>
        </is>
      </c>
      <c r="J253" s="131" t="n">
        <v>0</v>
      </c>
      <c r="K253" s="129" t="n">
        <v>2020</v>
      </c>
      <c r="L253" s="120">
        <f>IF(VLOOKUP(H253,'Cross-Page Data'!$D$4:$F$48,3,FALSE)="natural gas",VLOOKUP(G253,'Cross-Page Data'!$I$4:$J$19,2,FALSE),IF(VLOOKUP(H253,'Cross-Page Data'!$D$4:$F$48,3,FALSE)="solar",IF(G253="PV","solar PV","solar thermal"),IF(VLOOKUP(H253,'Cross-Page Data'!$D$4:$F$48,3,FALSE)="wind",VLOOKUP(G253,'Cross-Page Data'!$I$4:$J$19,2,FALSE),IF(VLOOKUP(H253,'Cross-Page Data'!$D$4:$F$48,3,FALSE)="hydro",VLOOKUP(G253,'Cross-Page Data'!$I$4:$J$19,2,FALSE),VLOOKUP(H253,'Cross-Page Data'!$D$4:$F$48,3,FALSE)))))</f>
        <v/>
      </c>
      <c r="M253" s="120">
        <f>IF(AND($P$2=FALSE,OR(F253="Commercial NAICS Cogen",F253="Industrial NAICS Cogen",F253="NAICS-22 Cogen")),FALSE,IF(AND($P$3=FALSE,OR(F253="Commercial NAICS Cogen",F253="Commercial NAICS Non-Cogen",F253="Industrial NAICS Cogen", F253="industrial NAICS non-Cogen")),FALSE, TRUE))</f>
        <v/>
      </c>
    </row>
    <row r="254">
      <c r="A254" s="129" t="n">
        <v>594</v>
      </c>
      <c r="B254" s="130" t="inlineStr">
        <is>
          <t>Indian River Generating Station</t>
        </is>
      </c>
      <c r="C254" s="130" t="inlineStr">
        <is>
          <t>Indian River Operations Inc</t>
        </is>
      </c>
      <c r="D254" s="129" t="n">
        <v>9332</v>
      </c>
      <c r="E254" s="130" t="inlineStr">
        <is>
          <t>DE</t>
        </is>
      </c>
      <c r="F254" s="130" t="inlineStr">
        <is>
          <t>NAICS-22 Non-Cogen</t>
        </is>
      </c>
      <c r="G254" s="130" t="inlineStr">
        <is>
          <t>ST</t>
        </is>
      </c>
      <c r="H254" s="130" t="inlineStr">
        <is>
          <t>SUB</t>
        </is>
      </c>
      <c r="I254" s="130" t="inlineStr">
        <is>
          <t>COL</t>
        </is>
      </c>
      <c r="J254" s="131" t="n">
        <v>0</v>
      </c>
      <c r="K254" s="129" t="n">
        <v>2020</v>
      </c>
      <c r="L254" s="120">
        <f>IF(VLOOKUP(H254,'Cross-Page Data'!$D$4:$F$48,3,FALSE)="natural gas",VLOOKUP(G254,'Cross-Page Data'!$I$4:$J$19,2,FALSE),IF(VLOOKUP(H254,'Cross-Page Data'!$D$4:$F$48,3,FALSE)="solar",IF(G254="PV","solar PV","solar thermal"),IF(VLOOKUP(H254,'Cross-Page Data'!$D$4:$F$48,3,FALSE)="wind",VLOOKUP(G254,'Cross-Page Data'!$I$4:$J$19,2,FALSE),IF(VLOOKUP(H254,'Cross-Page Data'!$D$4:$F$48,3,FALSE)="hydro",VLOOKUP(G254,'Cross-Page Data'!$I$4:$J$19,2,FALSE),VLOOKUP(H254,'Cross-Page Data'!$D$4:$F$48,3,FALSE)))))</f>
        <v/>
      </c>
      <c r="M254" s="120">
        <f>IF(AND($P$2=FALSE,OR(F254="Commercial NAICS Cogen",F254="Industrial NAICS Cogen",F254="NAICS-22 Cogen")),FALSE,IF(AND($P$3=FALSE,OR(F254="Commercial NAICS Cogen",F254="Commercial NAICS Non-Cogen",F254="Industrial NAICS Cogen", F254="industrial NAICS non-Cogen")),FALSE, TRUE))</f>
        <v/>
      </c>
    </row>
    <row r="255">
      <c r="A255" s="129" t="n">
        <v>602</v>
      </c>
      <c r="B255" s="130" t="inlineStr">
        <is>
          <t>Brandon Shores</t>
        </is>
      </c>
      <c r="C255" s="130" t="inlineStr">
        <is>
          <t>Brandon Shores LLC</t>
        </is>
      </c>
      <c r="D255" s="129" t="n">
        <v>60421</v>
      </c>
      <c r="E255" s="130" t="inlineStr">
        <is>
          <t>MD</t>
        </is>
      </c>
      <c r="F255" s="130" t="inlineStr">
        <is>
          <t>NAICS-22 Non-Cogen</t>
        </is>
      </c>
      <c r="G255" s="130" t="inlineStr">
        <is>
          <t>ST</t>
        </is>
      </c>
      <c r="H255" s="130" t="inlineStr">
        <is>
          <t>BIT</t>
        </is>
      </c>
      <c r="I255" s="130" t="inlineStr">
        <is>
          <t>COL</t>
        </is>
      </c>
      <c r="J255" s="131" t="n">
        <v>929925.38</v>
      </c>
      <c r="K255" s="129" t="n">
        <v>2020</v>
      </c>
      <c r="L255" s="120">
        <f>IF(VLOOKUP(H255,'Cross-Page Data'!$D$4:$F$48,3,FALSE)="natural gas",VLOOKUP(G255,'Cross-Page Data'!$I$4:$J$19,2,FALSE),IF(VLOOKUP(H255,'Cross-Page Data'!$D$4:$F$48,3,FALSE)="solar",IF(G255="PV","solar PV","solar thermal"),IF(VLOOKUP(H255,'Cross-Page Data'!$D$4:$F$48,3,FALSE)="wind",VLOOKUP(G255,'Cross-Page Data'!$I$4:$J$19,2,FALSE),IF(VLOOKUP(H255,'Cross-Page Data'!$D$4:$F$48,3,FALSE)="hydro",VLOOKUP(G255,'Cross-Page Data'!$I$4:$J$19,2,FALSE),VLOOKUP(H255,'Cross-Page Data'!$D$4:$F$48,3,FALSE)))))</f>
        <v/>
      </c>
      <c r="M255" s="120">
        <f>IF(AND($P$2=FALSE,OR(F255="Commercial NAICS Cogen",F255="Industrial NAICS Cogen",F255="NAICS-22 Cogen")),FALSE,IF(AND($P$3=FALSE,OR(F255="Commercial NAICS Cogen",F255="Commercial NAICS Non-Cogen",F255="Industrial NAICS Cogen", F255="industrial NAICS non-Cogen")),FALSE, TRUE))</f>
        <v/>
      </c>
    </row>
    <row r="256">
      <c r="A256" s="129" t="n">
        <v>602</v>
      </c>
      <c r="B256" s="130" t="inlineStr">
        <is>
          <t>Brandon Shores</t>
        </is>
      </c>
      <c r="C256" s="130" t="inlineStr">
        <is>
          <t>Brandon Shores LLC</t>
        </is>
      </c>
      <c r="D256" s="129" t="n">
        <v>60421</v>
      </c>
      <c r="E256" s="130" t="inlineStr">
        <is>
          <t>MD</t>
        </is>
      </c>
      <c r="F256" s="130" t="inlineStr">
        <is>
          <t>NAICS-22 Non-Cogen</t>
        </is>
      </c>
      <c r="G256" s="130" t="inlineStr">
        <is>
          <t>ST</t>
        </is>
      </c>
      <c r="H256" s="130" t="inlineStr">
        <is>
          <t>DFO</t>
        </is>
      </c>
      <c r="I256" s="130" t="inlineStr">
        <is>
          <t>DFO</t>
        </is>
      </c>
      <c r="J256" s="131" t="n">
        <v>21126.623</v>
      </c>
      <c r="K256" s="129" t="n">
        <v>2020</v>
      </c>
      <c r="L256" s="120">
        <f>IF(VLOOKUP(H256,'Cross-Page Data'!$D$4:$F$48,3,FALSE)="natural gas",VLOOKUP(G256,'Cross-Page Data'!$I$4:$J$19,2,FALSE),IF(VLOOKUP(H256,'Cross-Page Data'!$D$4:$F$48,3,FALSE)="solar",IF(G256="PV","solar PV","solar thermal"),IF(VLOOKUP(H256,'Cross-Page Data'!$D$4:$F$48,3,FALSE)="wind",VLOOKUP(G256,'Cross-Page Data'!$I$4:$J$19,2,FALSE),IF(VLOOKUP(H256,'Cross-Page Data'!$D$4:$F$48,3,FALSE)="hydro",VLOOKUP(G256,'Cross-Page Data'!$I$4:$J$19,2,FALSE),VLOOKUP(H256,'Cross-Page Data'!$D$4:$F$48,3,FALSE)))))</f>
        <v/>
      </c>
      <c r="M256" s="120">
        <f>IF(AND($P$2=FALSE,OR(F256="Commercial NAICS Cogen",F256="Industrial NAICS Cogen",F256="NAICS-22 Cogen")),FALSE,IF(AND($P$3=FALSE,OR(F256="Commercial NAICS Cogen",F256="Commercial NAICS Non-Cogen",F256="Industrial NAICS Cogen", F256="industrial NAICS non-Cogen")),FALSE, TRUE))</f>
        <v/>
      </c>
    </row>
    <row r="257">
      <c r="A257" s="129" t="n">
        <v>602</v>
      </c>
      <c r="B257" s="130" t="inlineStr">
        <is>
          <t>Brandon Shores</t>
        </is>
      </c>
      <c r="C257" s="130" t="inlineStr">
        <is>
          <t>Brandon Shores LLC</t>
        </is>
      </c>
      <c r="D257" s="129" t="n">
        <v>60421</v>
      </c>
      <c r="E257" s="130" t="inlineStr">
        <is>
          <t>MD</t>
        </is>
      </c>
      <c r="F257" s="130" t="inlineStr">
        <is>
          <t>NAICS-22 Non-Cogen</t>
        </is>
      </c>
      <c r="G257" s="130" t="inlineStr">
        <is>
          <t>ST</t>
        </is>
      </c>
      <c r="H257" s="130" t="inlineStr">
        <is>
          <t>RC</t>
        </is>
      </c>
      <c r="I257" s="130" t="inlineStr">
        <is>
          <t>COL</t>
        </is>
      </c>
      <c r="J257" s="131" t="n">
        <v>0</v>
      </c>
      <c r="K257" s="129" t="n">
        <v>2020</v>
      </c>
      <c r="L257" s="120">
        <f>IF(VLOOKUP(H257,'Cross-Page Data'!$D$4:$F$48,3,FALSE)="natural gas",VLOOKUP(G257,'Cross-Page Data'!$I$4:$J$19,2,FALSE),IF(VLOOKUP(H257,'Cross-Page Data'!$D$4:$F$48,3,FALSE)="solar",IF(G257="PV","solar PV","solar thermal"),IF(VLOOKUP(H257,'Cross-Page Data'!$D$4:$F$48,3,FALSE)="wind",VLOOKUP(G257,'Cross-Page Data'!$I$4:$J$19,2,FALSE),IF(VLOOKUP(H257,'Cross-Page Data'!$D$4:$F$48,3,FALSE)="hydro",VLOOKUP(G257,'Cross-Page Data'!$I$4:$J$19,2,FALSE),VLOOKUP(H257,'Cross-Page Data'!$D$4:$F$48,3,FALSE)))))</f>
        <v/>
      </c>
      <c r="M257" s="120">
        <f>IF(AND($P$2=FALSE,OR(F257="Commercial NAICS Cogen",F257="Industrial NAICS Cogen",F257="NAICS-22 Cogen")),FALSE,IF(AND($P$3=FALSE,OR(F257="Commercial NAICS Cogen",F257="Commercial NAICS Non-Cogen",F257="Industrial NAICS Cogen", F257="industrial NAICS non-Cogen")),FALSE, TRUE))</f>
        <v/>
      </c>
    </row>
    <row r="258">
      <c r="A258" s="129" t="n">
        <v>607</v>
      </c>
      <c r="B258" s="130" t="inlineStr">
        <is>
          <t>Fredonia</t>
        </is>
      </c>
      <c r="C258" s="130" t="inlineStr">
        <is>
          <t>Puget Sound Energy Inc</t>
        </is>
      </c>
      <c r="D258" s="129" t="n">
        <v>15500</v>
      </c>
      <c r="E258" s="130" t="inlineStr">
        <is>
          <t>WA</t>
        </is>
      </c>
      <c r="F258" s="130" t="inlineStr">
        <is>
          <t>Electric Utility</t>
        </is>
      </c>
      <c r="G258" s="130" t="inlineStr">
        <is>
          <t>GT</t>
        </is>
      </c>
      <c r="H258" s="130" t="inlineStr">
        <is>
          <t>DFO</t>
        </is>
      </c>
      <c r="I258" s="130" t="inlineStr">
        <is>
          <t>DFO</t>
        </is>
      </c>
      <c r="J258" s="131" t="n">
        <v>3179.281</v>
      </c>
      <c r="K258" s="129" t="n">
        <v>2020</v>
      </c>
      <c r="L258" s="120">
        <f>IF(VLOOKUP(H258,'Cross-Page Data'!$D$4:$F$48,3,FALSE)="natural gas",VLOOKUP(G258,'Cross-Page Data'!$I$4:$J$19,2,FALSE),IF(VLOOKUP(H258,'Cross-Page Data'!$D$4:$F$48,3,FALSE)="solar",IF(G258="PV","solar PV","solar thermal"),IF(VLOOKUP(H258,'Cross-Page Data'!$D$4:$F$48,3,FALSE)="wind",VLOOKUP(G258,'Cross-Page Data'!$I$4:$J$19,2,FALSE),IF(VLOOKUP(H258,'Cross-Page Data'!$D$4:$F$48,3,FALSE)="hydro",VLOOKUP(G258,'Cross-Page Data'!$I$4:$J$19,2,FALSE),VLOOKUP(H258,'Cross-Page Data'!$D$4:$F$48,3,FALSE)))))</f>
        <v/>
      </c>
      <c r="M258" s="120">
        <f>IF(AND($P$2=FALSE,OR(F258="Commercial NAICS Cogen",F258="Industrial NAICS Cogen",F258="NAICS-22 Cogen")),FALSE,IF(AND($P$3=FALSE,OR(F258="Commercial NAICS Cogen",F258="Commercial NAICS Non-Cogen",F258="Industrial NAICS Cogen", F258="industrial NAICS non-Cogen")),FALSE, TRUE))</f>
        <v/>
      </c>
    </row>
    <row r="259">
      <c r="A259" s="129" t="n">
        <v>607</v>
      </c>
      <c r="B259" s="130" t="inlineStr">
        <is>
          <t>Fredonia</t>
        </is>
      </c>
      <c r="C259" s="130" t="inlineStr">
        <is>
          <t>Puget Sound Energy Inc</t>
        </is>
      </c>
      <c r="D259" s="129" t="n">
        <v>15500</v>
      </c>
      <c r="E259" s="130" t="inlineStr">
        <is>
          <t>WA</t>
        </is>
      </c>
      <c r="F259" s="130" t="inlineStr">
        <is>
          <t>Electric Utility</t>
        </is>
      </c>
      <c r="G259" s="130" t="inlineStr">
        <is>
          <t>GT</t>
        </is>
      </c>
      <c r="H259" s="130" t="inlineStr">
        <is>
          <t>NG</t>
        </is>
      </c>
      <c r="I259" s="130" t="inlineStr">
        <is>
          <t>NG</t>
        </is>
      </c>
      <c r="J259" s="131" t="n">
        <v>192134.72</v>
      </c>
      <c r="K259" s="129" t="n">
        <v>2020</v>
      </c>
      <c r="L259" s="120">
        <f>IF(VLOOKUP(H259,'Cross-Page Data'!$D$4:$F$48,3,FALSE)="natural gas",VLOOKUP(G259,'Cross-Page Data'!$I$4:$J$19,2,FALSE),IF(VLOOKUP(H259,'Cross-Page Data'!$D$4:$F$48,3,FALSE)="solar",IF(G259="PV","solar PV","solar thermal"),IF(VLOOKUP(H259,'Cross-Page Data'!$D$4:$F$48,3,FALSE)="wind",VLOOKUP(G259,'Cross-Page Data'!$I$4:$J$19,2,FALSE),IF(VLOOKUP(H259,'Cross-Page Data'!$D$4:$F$48,3,FALSE)="hydro",VLOOKUP(G259,'Cross-Page Data'!$I$4:$J$19,2,FALSE),VLOOKUP(H259,'Cross-Page Data'!$D$4:$F$48,3,FALSE)))))</f>
        <v/>
      </c>
      <c r="M259" s="120">
        <f>IF(AND($P$2=FALSE,OR(F259="Commercial NAICS Cogen",F259="Industrial NAICS Cogen",F259="NAICS-22 Cogen")),FALSE,IF(AND($P$3=FALSE,OR(F259="Commercial NAICS Cogen",F259="Commercial NAICS Non-Cogen",F259="Industrial NAICS Cogen", F259="industrial NAICS non-Cogen")),FALSE, TRUE))</f>
        <v/>
      </c>
    </row>
    <row r="260">
      <c r="A260" s="129" t="n">
        <v>609</v>
      </c>
      <c r="B260" s="130" t="inlineStr">
        <is>
          <t>Cape Canaveral</t>
        </is>
      </c>
      <c r="C260" s="130" t="inlineStr">
        <is>
          <t>Florida Power &amp; Light Co</t>
        </is>
      </c>
      <c r="D260" s="129" t="n">
        <v>6452</v>
      </c>
      <c r="E260" s="130" t="inlineStr">
        <is>
          <t>FL</t>
        </is>
      </c>
      <c r="F260" s="130" t="inlineStr">
        <is>
          <t>Electric Utility</t>
        </is>
      </c>
      <c r="G260" s="130" t="inlineStr">
        <is>
          <t>CA</t>
        </is>
      </c>
      <c r="H260" s="130" t="inlineStr">
        <is>
          <t>DFO</t>
        </is>
      </c>
      <c r="I260" s="130" t="inlineStr">
        <is>
          <t>DFO</t>
        </is>
      </c>
      <c r="J260" s="131" t="n">
        <v>2742.392</v>
      </c>
      <c r="K260" s="129" t="n">
        <v>2020</v>
      </c>
      <c r="L260" s="120">
        <f>IF(VLOOKUP(H260,'Cross-Page Data'!$D$4:$F$48,3,FALSE)="natural gas",VLOOKUP(G260,'Cross-Page Data'!$I$4:$J$19,2,FALSE),IF(VLOOKUP(H260,'Cross-Page Data'!$D$4:$F$48,3,FALSE)="solar",IF(G260="PV","solar PV","solar thermal"),IF(VLOOKUP(H260,'Cross-Page Data'!$D$4:$F$48,3,FALSE)="wind",VLOOKUP(G260,'Cross-Page Data'!$I$4:$J$19,2,FALSE),IF(VLOOKUP(H260,'Cross-Page Data'!$D$4:$F$48,3,FALSE)="hydro",VLOOKUP(G260,'Cross-Page Data'!$I$4:$J$19,2,FALSE),VLOOKUP(H260,'Cross-Page Data'!$D$4:$F$48,3,FALSE)))))</f>
        <v/>
      </c>
      <c r="M260" s="120">
        <f>IF(AND($P$2=FALSE,OR(F260="Commercial NAICS Cogen",F260="Industrial NAICS Cogen",F260="NAICS-22 Cogen")),FALSE,IF(AND($P$3=FALSE,OR(F260="Commercial NAICS Cogen",F260="Commercial NAICS Non-Cogen",F260="Industrial NAICS Cogen", F260="industrial NAICS non-Cogen")),FALSE, TRUE))</f>
        <v/>
      </c>
    </row>
    <row r="261">
      <c r="A261" s="129" t="n">
        <v>609</v>
      </c>
      <c r="B261" s="130" t="inlineStr">
        <is>
          <t>Cape Canaveral</t>
        </is>
      </c>
      <c r="C261" s="130" t="inlineStr">
        <is>
          <t>Florida Power &amp; Light Co</t>
        </is>
      </c>
      <c r="D261" s="129" t="n">
        <v>6452</v>
      </c>
      <c r="E261" s="130" t="inlineStr">
        <is>
          <t>FL</t>
        </is>
      </c>
      <c r="F261" s="130" t="inlineStr">
        <is>
          <t>Electric Utility</t>
        </is>
      </c>
      <c r="G261" s="130" t="inlineStr">
        <is>
          <t>CA</t>
        </is>
      </c>
      <c r="H261" s="130" t="inlineStr">
        <is>
          <t>NG</t>
        </is>
      </c>
      <c r="I261" s="130" t="inlineStr">
        <is>
          <t>NG</t>
        </is>
      </c>
      <c r="J261" s="131" t="n">
        <v>1306019.6</v>
      </c>
      <c r="K261" s="129" t="n">
        <v>2020</v>
      </c>
      <c r="L261" s="120">
        <f>IF(VLOOKUP(H261,'Cross-Page Data'!$D$4:$F$48,3,FALSE)="natural gas",VLOOKUP(G261,'Cross-Page Data'!$I$4:$J$19,2,FALSE),IF(VLOOKUP(H261,'Cross-Page Data'!$D$4:$F$48,3,FALSE)="solar",IF(G261="PV","solar PV","solar thermal"),IF(VLOOKUP(H261,'Cross-Page Data'!$D$4:$F$48,3,FALSE)="wind",VLOOKUP(G261,'Cross-Page Data'!$I$4:$J$19,2,FALSE),IF(VLOOKUP(H261,'Cross-Page Data'!$D$4:$F$48,3,FALSE)="hydro",VLOOKUP(G261,'Cross-Page Data'!$I$4:$J$19,2,FALSE),VLOOKUP(H261,'Cross-Page Data'!$D$4:$F$48,3,FALSE)))))</f>
        <v/>
      </c>
      <c r="M261" s="120">
        <f>IF(AND($P$2=FALSE,OR(F261="Commercial NAICS Cogen",F261="Industrial NAICS Cogen",F261="NAICS-22 Cogen")),FALSE,IF(AND($P$3=FALSE,OR(F261="Commercial NAICS Cogen",F261="Commercial NAICS Non-Cogen",F261="Industrial NAICS Cogen", F261="industrial NAICS non-Cogen")),FALSE, TRUE))</f>
        <v/>
      </c>
    </row>
    <row r="262">
      <c r="A262" s="129" t="n">
        <v>609</v>
      </c>
      <c r="B262" s="130" t="inlineStr">
        <is>
          <t>Cape Canaveral</t>
        </is>
      </c>
      <c r="C262" s="130" t="inlineStr">
        <is>
          <t>Florida Power &amp; Light Co</t>
        </is>
      </c>
      <c r="D262" s="129" t="n">
        <v>6452</v>
      </c>
      <c r="E262" s="130" t="inlineStr">
        <is>
          <t>FL</t>
        </is>
      </c>
      <c r="F262" s="130" t="inlineStr">
        <is>
          <t>Electric Utility</t>
        </is>
      </c>
      <c r="G262" s="130" t="inlineStr">
        <is>
          <t>CT</t>
        </is>
      </c>
      <c r="H262" s="130" t="inlineStr">
        <is>
          <t>DFO</t>
        </is>
      </c>
      <c r="I262" s="130" t="inlineStr">
        <is>
          <t>DFO</t>
        </is>
      </c>
      <c r="J262" s="131" t="n">
        <v>11119.281</v>
      </c>
      <c r="K262" s="129" t="n">
        <v>2020</v>
      </c>
      <c r="L262" s="120">
        <f>IF(VLOOKUP(H262,'Cross-Page Data'!$D$4:$F$48,3,FALSE)="natural gas",VLOOKUP(G262,'Cross-Page Data'!$I$4:$J$19,2,FALSE),IF(VLOOKUP(H262,'Cross-Page Data'!$D$4:$F$48,3,FALSE)="solar",IF(G262="PV","solar PV","solar thermal"),IF(VLOOKUP(H262,'Cross-Page Data'!$D$4:$F$48,3,FALSE)="wind",VLOOKUP(G262,'Cross-Page Data'!$I$4:$J$19,2,FALSE),IF(VLOOKUP(H262,'Cross-Page Data'!$D$4:$F$48,3,FALSE)="hydro",VLOOKUP(G262,'Cross-Page Data'!$I$4:$J$19,2,FALSE),VLOOKUP(H262,'Cross-Page Data'!$D$4:$F$48,3,FALSE)))))</f>
        <v/>
      </c>
      <c r="M262" s="120">
        <f>IF(AND($P$2=FALSE,OR(F262="Commercial NAICS Cogen",F262="Industrial NAICS Cogen",F262="NAICS-22 Cogen")),FALSE,IF(AND($P$3=FALSE,OR(F262="Commercial NAICS Cogen",F262="Commercial NAICS Non-Cogen",F262="Industrial NAICS Cogen", F262="industrial NAICS non-Cogen")),FALSE, TRUE))</f>
        <v/>
      </c>
    </row>
    <row r="263">
      <c r="A263" s="129" t="n">
        <v>609</v>
      </c>
      <c r="B263" s="130" t="inlineStr">
        <is>
          <t>Cape Canaveral</t>
        </is>
      </c>
      <c r="C263" s="130" t="inlineStr">
        <is>
          <t>Florida Power &amp; Light Co</t>
        </is>
      </c>
      <c r="D263" s="129" t="n">
        <v>6452</v>
      </c>
      <c r="E263" s="130" t="inlineStr">
        <is>
          <t>FL</t>
        </is>
      </c>
      <c r="F263" s="130" t="inlineStr">
        <is>
          <t>Electric Utility</t>
        </is>
      </c>
      <c r="G263" s="130" t="inlineStr">
        <is>
          <t>CT</t>
        </is>
      </c>
      <c r="H263" s="130" t="inlineStr">
        <is>
          <t>NG</t>
        </is>
      </c>
      <c r="I263" s="130" t="inlineStr">
        <is>
          <t>NG</t>
        </is>
      </c>
      <c r="J263" s="131" t="n">
        <v>5058475.7</v>
      </c>
      <c r="K263" s="129" t="n">
        <v>2020</v>
      </c>
      <c r="L263" s="120">
        <f>IF(VLOOKUP(H263,'Cross-Page Data'!$D$4:$F$48,3,FALSE)="natural gas",VLOOKUP(G263,'Cross-Page Data'!$I$4:$J$19,2,FALSE),IF(VLOOKUP(H263,'Cross-Page Data'!$D$4:$F$48,3,FALSE)="solar",IF(G263="PV","solar PV","solar thermal"),IF(VLOOKUP(H263,'Cross-Page Data'!$D$4:$F$48,3,FALSE)="wind",VLOOKUP(G263,'Cross-Page Data'!$I$4:$J$19,2,FALSE),IF(VLOOKUP(H263,'Cross-Page Data'!$D$4:$F$48,3,FALSE)="hydro",VLOOKUP(G263,'Cross-Page Data'!$I$4:$J$19,2,FALSE),VLOOKUP(H263,'Cross-Page Data'!$D$4:$F$48,3,FALSE)))))</f>
        <v/>
      </c>
      <c r="M263" s="120">
        <f>IF(AND($P$2=FALSE,OR(F263="Commercial NAICS Cogen",F263="Industrial NAICS Cogen",F263="NAICS-22 Cogen")),FALSE,IF(AND($P$3=FALSE,OR(F263="Commercial NAICS Cogen",F263="Commercial NAICS Non-Cogen",F263="Industrial NAICS Cogen", F263="industrial NAICS non-Cogen")),FALSE, TRUE))</f>
        <v/>
      </c>
    </row>
    <row r="264">
      <c r="A264" s="129" t="n">
        <v>612</v>
      </c>
      <c r="B264" s="130" t="inlineStr">
        <is>
          <t>Fort Myers</t>
        </is>
      </c>
      <c r="C264" s="130" t="inlineStr">
        <is>
          <t>Florida Power &amp; Light Co</t>
        </is>
      </c>
      <c r="D264" s="129" t="n">
        <v>6452</v>
      </c>
      <c r="E264" s="130" t="inlineStr">
        <is>
          <t>FL</t>
        </is>
      </c>
      <c r="F264" s="130" t="inlineStr">
        <is>
          <t>Electric Utility</t>
        </is>
      </c>
      <c r="G264" s="130" t="inlineStr">
        <is>
          <t>CA</t>
        </is>
      </c>
      <c r="H264" s="130" t="inlineStr">
        <is>
          <t>DFO</t>
        </is>
      </c>
      <c r="I264" s="130" t="inlineStr">
        <is>
          <t>DFO</t>
        </is>
      </c>
      <c r="J264" s="131" t="n">
        <v>0</v>
      </c>
      <c r="K264" s="129" t="n">
        <v>2020</v>
      </c>
      <c r="L264" s="120">
        <f>IF(VLOOKUP(H264,'Cross-Page Data'!$D$4:$F$48,3,FALSE)="natural gas",VLOOKUP(G264,'Cross-Page Data'!$I$4:$J$19,2,FALSE),IF(VLOOKUP(H264,'Cross-Page Data'!$D$4:$F$48,3,FALSE)="solar",IF(G264="PV","solar PV","solar thermal"),IF(VLOOKUP(H264,'Cross-Page Data'!$D$4:$F$48,3,FALSE)="wind",VLOOKUP(G264,'Cross-Page Data'!$I$4:$J$19,2,FALSE),IF(VLOOKUP(H264,'Cross-Page Data'!$D$4:$F$48,3,FALSE)="hydro",VLOOKUP(G264,'Cross-Page Data'!$I$4:$J$19,2,FALSE),VLOOKUP(H264,'Cross-Page Data'!$D$4:$F$48,3,FALSE)))))</f>
        <v/>
      </c>
      <c r="M264" s="120">
        <f>IF(AND($P$2=FALSE,OR(F264="Commercial NAICS Cogen",F264="Industrial NAICS Cogen",F264="NAICS-22 Cogen")),FALSE,IF(AND($P$3=FALSE,OR(F264="Commercial NAICS Cogen",F264="Commercial NAICS Non-Cogen",F264="Industrial NAICS Cogen", F264="industrial NAICS non-Cogen")),FALSE, TRUE))</f>
        <v/>
      </c>
    </row>
    <row r="265">
      <c r="A265" s="129" t="n">
        <v>612</v>
      </c>
      <c r="B265" s="130" t="inlineStr">
        <is>
          <t>Fort Myers</t>
        </is>
      </c>
      <c r="C265" s="130" t="inlineStr">
        <is>
          <t>Florida Power &amp; Light Co</t>
        </is>
      </c>
      <c r="D265" s="129" t="n">
        <v>6452</v>
      </c>
      <c r="E265" s="130" t="inlineStr">
        <is>
          <t>FL</t>
        </is>
      </c>
      <c r="F265" s="130" t="inlineStr">
        <is>
          <t>Electric Utility</t>
        </is>
      </c>
      <c r="G265" s="130" t="inlineStr">
        <is>
          <t>CA</t>
        </is>
      </c>
      <c r="H265" s="130" t="inlineStr">
        <is>
          <t>NG</t>
        </is>
      </c>
      <c r="I265" s="130" t="inlineStr">
        <is>
          <t>NG</t>
        </is>
      </c>
      <c r="J265" s="131" t="n">
        <v>3283166</v>
      </c>
      <c r="K265" s="129" t="n">
        <v>2020</v>
      </c>
      <c r="L265" s="120">
        <f>IF(VLOOKUP(H265,'Cross-Page Data'!$D$4:$F$48,3,FALSE)="natural gas",VLOOKUP(G265,'Cross-Page Data'!$I$4:$J$19,2,FALSE),IF(VLOOKUP(H265,'Cross-Page Data'!$D$4:$F$48,3,FALSE)="solar",IF(G265="PV","solar PV","solar thermal"),IF(VLOOKUP(H265,'Cross-Page Data'!$D$4:$F$48,3,FALSE)="wind",VLOOKUP(G265,'Cross-Page Data'!$I$4:$J$19,2,FALSE),IF(VLOOKUP(H265,'Cross-Page Data'!$D$4:$F$48,3,FALSE)="hydro",VLOOKUP(G265,'Cross-Page Data'!$I$4:$J$19,2,FALSE),VLOOKUP(H265,'Cross-Page Data'!$D$4:$F$48,3,FALSE)))))</f>
        <v/>
      </c>
      <c r="M265" s="120">
        <f>IF(AND($P$2=FALSE,OR(F265="Commercial NAICS Cogen",F265="Industrial NAICS Cogen",F265="NAICS-22 Cogen")),FALSE,IF(AND($P$3=FALSE,OR(F265="Commercial NAICS Cogen",F265="Commercial NAICS Non-Cogen",F265="Industrial NAICS Cogen", F265="industrial NAICS non-Cogen")),FALSE, TRUE))</f>
        <v/>
      </c>
    </row>
    <row r="266">
      <c r="A266" s="129" t="n">
        <v>612</v>
      </c>
      <c r="B266" s="130" t="inlineStr">
        <is>
          <t>Fort Myers</t>
        </is>
      </c>
      <c r="C266" s="130" t="inlineStr">
        <is>
          <t>Florida Power &amp; Light Co</t>
        </is>
      </c>
      <c r="D266" s="129" t="n">
        <v>6452</v>
      </c>
      <c r="E266" s="130" t="inlineStr">
        <is>
          <t>FL</t>
        </is>
      </c>
      <c r="F266" s="130" t="inlineStr">
        <is>
          <t>Electric Utility</t>
        </is>
      </c>
      <c r="G266" s="130" t="inlineStr">
        <is>
          <t>CT</t>
        </is>
      </c>
      <c r="H266" s="130" t="inlineStr">
        <is>
          <t>DFO</t>
        </is>
      </c>
      <c r="I266" s="130" t="inlineStr">
        <is>
          <t>DFO</t>
        </is>
      </c>
      <c r="J266" s="131" t="n">
        <v>0</v>
      </c>
      <c r="K266" s="129" t="n">
        <v>2020</v>
      </c>
      <c r="L266" s="120">
        <f>IF(VLOOKUP(H266,'Cross-Page Data'!$D$4:$F$48,3,FALSE)="natural gas",VLOOKUP(G266,'Cross-Page Data'!$I$4:$J$19,2,FALSE),IF(VLOOKUP(H266,'Cross-Page Data'!$D$4:$F$48,3,FALSE)="solar",IF(G266="PV","solar PV","solar thermal"),IF(VLOOKUP(H266,'Cross-Page Data'!$D$4:$F$48,3,FALSE)="wind",VLOOKUP(G266,'Cross-Page Data'!$I$4:$J$19,2,FALSE),IF(VLOOKUP(H266,'Cross-Page Data'!$D$4:$F$48,3,FALSE)="hydro",VLOOKUP(G266,'Cross-Page Data'!$I$4:$J$19,2,FALSE),VLOOKUP(H266,'Cross-Page Data'!$D$4:$F$48,3,FALSE)))))</f>
        <v/>
      </c>
      <c r="M266" s="120">
        <f>IF(AND($P$2=FALSE,OR(F266="Commercial NAICS Cogen",F266="Industrial NAICS Cogen",F266="NAICS-22 Cogen")),FALSE,IF(AND($P$3=FALSE,OR(F266="Commercial NAICS Cogen",F266="Commercial NAICS Non-Cogen",F266="Industrial NAICS Cogen", F266="industrial NAICS non-Cogen")),FALSE, TRUE))</f>
        <v/>
      </c>
    </row>
    <row r="267">
      <c r="A267" s="129" t="n">
        <v>612</v>
      </c>
      <c r="B267" s="130" t="inlineStr">
        <is>
          <t>Fort Myers</t>
        </is>
      </c>
      <c r="C267" s="130" t="inlineStr">
        <is>
          <t>Florida Power &amp; Light Co</t>
        </is>
      </c>
      <c r="D267" s="129" t="n">
        <v>6452</v>
      </c>
      <c r="E267" s="130" t="inlineStr">
        <is>
          <t>FL</t>
        </is>
      </c>
      <c r="F267" s="130" t="inlineStr">
        <is>
          <t>Electric Utility</t>
        </is>
      </c>
      <c r="G267" s="130" t="inlineStr">
        <is>
          <t>CT</t>
        </is>
      </c>
      <c r="H267" s="130" t="inlineStr">
        <is>
          <t>NG</t>
        </is>
      </c>
      <c r="I267" s="130" t="inlineStr">
        <is>
          <t>NG</t>
        </is>
      </c>
      <c r="J267" s="131" t="n">
        <v>6357870</v>
      </c>
      <c r="K267" s="129" t="n">
        <v>2020</v>
      </c>
      <c r="L267" s="120">
        <f>IF(VLOOKUP(H267,'Cross-Page Data'!$D$4:$F$48,3,FALSE)="natural gas",VLOOKUP(G267,'Cross-Page Data'!$I$4:$J$19,2,FALSE),IF(VLOOKUP(H267,'Cross-Page Data'!$D$4:$F$48,3,FALSE)="solar",IF(G267="PV","solar PV","solar thermal"),IF(VLOOKUP(H267,'Cross-Page Data'!$D$4:$F$48,3,FALSE)="wind",VLOOKUP(G267,'Cross-Page Data'!$I$4:$J$19,2,FALSE),IF(VLOOKUP(H267,'Cross-Page Data'!$D$4:$F$48,3,FALSE)="hydro",VLOOKUP(G267,'Cross-Page Data'!$I$4:$J$19,2,FALSE),VLOOKUP(H267,'Cross-Page Data'!$D$4:$F$48,3,FALSE)))))</f>
        <v/>
      </c>
      <c r="M267" s="120">
        <f>IF(AND($P$2=FALSE,OR(F267="Commercial NAICS Cogen",F267="Industrial NAICS Cogen",F267="NAICS-22 Cogen")),FALSE,IF(AND($P$3=FALSE,OR(F267="Commercial NAICS Cogen",F267="Commercial NAICS Non-Cogen",F267="Industrial NAICS Cogen", F267="industrial NAICS non-Cogen")),FALSE, TRUE))</f>
        <v/>
      </c>
    </row>
    <row r="268">
      <c r="A268" s="129" t="n">
        <v>612</v>
      </c>
      <c r="B268" s="130" t="inlineStr">
        <is>
          <t>Fort Myers</t>
        </is>
      </c>
      <c r="C268" s="130" t="inlineStr">
        <is>
          <t>Florida Power &amp; Light Co</t>
        </is>
      </c>
      <c r="D268" s="129" t="n">
        <v>6452</v>
      </c>
      <c r="E268" s="130" t="inlineStr">
        <is>
          <t>FL</t>
        </is>
      </c>
      <c r="F268" s="130" t="inlineStr">
        <is>
          <t>Electric Utility</t>
        </is>
      </c>
      <c r="G268" s="130" t="inlineStr">
        <is>
          <t>GT</t>
        </is>
      </c>
      <c r="H268" s="130" t="inlineStr">
        <is>
          <t>DFO</t>
        </is>
      </c>
      <c r="I268" s="130" t="inlineStr">
        <is>
          <t>DFO</t>
        </is>
      </c>
      <c r="J268" s="131" t="n">
        <v>8352.578</v>
      </c>
      <c r="K268" s="129" t="n">
        <v>2020</v>
      </c>
      <c r="L268" s="120">
        <f>IF(VLOOKUP(H268,'Cross-Page Data'!$D$4:$F$48,3,FALSE)="natural gas",VLOOKUP(G268,'Cross-Page Data'!$I$4:$J$19,2,FALSE),IF(VLOOKUP(H268,'Cross-Page Data'!$D$4:$F$48,3,FALSE)="solar",IF(G268="PV","solar PV","solar thermal"),IF(VLOOKUP(H268,'Cross-Page Data'!$D$4:$F$48,3,FALSE)="wind",VLOOKUP(G268,'Cross-Page Data'!$I$4:$J$19,2,FALSE),IF(VLOOKUP(H268,'Cross-Page Data'!$D$4:$F$48,3,FALSE)="hydro",VLOOKUP(G268,'Cross-Page Data'!$I$4:$J$19,2,FALSE),VLOOKUP(H268,'Cross-Page Data'!$D$4:$F$48,3,FALSE)))))</f>
        <v/>
      </c>
      <c r="M268" s="120">
        <f>IF(AND($P$2=FALSE,OR(F268="Commercial NAICS Cogen",F268="Industrial NAICS Cogen",F268="NAICS-22 Cogen")),FALSE,IF(AND($P$3=FALSE,OR(F268="Commercial NAICS Cogen",F268="Commercial NAICS Non-Cogen",F268="Industrial NAICS Cogen", F268="industrial NAICS non-Cogen")),FALSE, TRUE))</f>
        <v/>
      </c>
    </row>
    <row r="269">
      <c r="A269" s="129" t="n">
        <v>612</v>
      </c>
      <c r="B269" s="130" t="inlineStr">
        <is>
          <t>Fort Myers</t>
        </is>
      </c>
      <c r="C269" s="130" t="inlineStr">
        <is>
          <t>Florida Power &amp; Light Co</t>
        </is>
      </c>
      <c r="D269" s="129" t="n">
        <v>6452</v>
      </c>
      <c r="E269" s="130" t="inlineStr">
        <is>
          <t>FL</t>
        </is>
      </c>
      <c r="F269" s="130" t="inlineStr">
        <is>
          <t>Electric Utility</t>
        </is>
      </c>
      <c r="G269" s="130" t="inlineStr">
        <is>
          <t>GT</t>
        </is>
      </c>
      <c r="H269" s="130" t="inlineStr">
        <is>
          <t>NG</t>
        </is>
      </c>
      <c r="I269" s="130" t="inlineStr">
        <is>
          <t>NG</t>
        </is>
      </c>
      <c r="J269" s="131" t="n">
        <v>95061.42200000001</v>
      </c>
      <c r="K269" s="129" t="n">
        <v>2020</v>
      </c>
      <c r="L269" s="120">
        <f>IF(VLOOKUP(H269,'Cross-Page Data'!$D$4:$F$48,3,FALSE)="natural gas",VLOOKUP(G269,'Cross-Page Data'!$I$4:$J$19,2,FALSE),IF(VLOOKUP(H269,'Cross-Page Data'!$D$4:$F$48,3,FALSE)="solar",IF(G269="PV","solar PV","solar thermal"),IF(VLOOKUP(H269,'Cross-Page Data'!$D$4:$F$48,3,FALSE)="wind",VLOOKUP(G269,'Cross-Page Data'!$I$4:$J$19,2,FALSE),IF(VLOOKUP(H269,'Cross-Page Data'!$D$4:$F$48,3,FALSE)="hydro",VLOOKUP(G269,'Cross-Page Data'!$I$4:$J$19,2,FALSE),VLOOKUP(H269,'Cross-Page Data'!$D$4:$F$48,3,FALSE)))))</f>
        <v/>
      </c>
      <c r="M269" s="120">
        <f>IF(AND($P$2=FALSE,OR(F269="Commercial NAICS Cogen",F269="Industrial NAICS Cogen",F269="NAICS-22 Cogen")),FALSE,IF(AND($P$3=FALSE,OR(F269="Commercial NAICS Cogen",F269="Commercial NAICS Non-Cogen",F269="Industrial NAICS Cogen", F269="industrial NAICS non-Cogen")),FALSE, TRUE))</f>
        <v/>
      </c>
    </row>
    <row r="270">
      <c r="A270" s="129" t="n">
        <v>613</v>
      </c>
      <c r="B270" s="130" t="inlineStr">
        <is>
          <t>Lauderdale</t>
        </is>
      </c>
      <c r="C270" s="130" t="inlineStr">
        <is>
          <t>Florida Power &amp; Light Co</t>
        </is>
      </c>
      <c r="D270" s="129" t="n">
        <v>6452</v>
      </c>
      <c r="E270" s="130" t="inlineStr">
        <is>
          <t>FL</t>
        </is>
      </c>
      <c r="F270" s="130" t="inlineStr">
        <is>
          <t>Electric Utility</t>
        </is>
      </c>
      <c r="G270" s="130" t="inlineStr">
        <is>
          <t>GT</t>
        </is>
      </c>
      <c r="H270" s="130" t="inlineStr">
        <is>
          <t>DFO</t>
        </is>
      </c>
      <c r="I270" s="130" t="inlineStr">
        <is>
          <t>DFO</t>
        </is>
      </c>
      <c r="J270" s="131" t="n">
        <v>2234.767</v>
      </c>
      <c r="K270" s="129" t="n">
        <v>2020</v>
      </c>
      <c r="L270" s="120">
        <f>IF(VLOOKUP(H270,'Cross-Page Data'!$D$4:$F$48,3,FALSE)="natural gas",VLOOKUP(G270,'Cross-Page Data'!$I$4:$J$19,2,FALSE),IF(VLOOKUP(H270,'Cross-Page Data'!$D$4:$F$48,3,FALSE)="solar",IF(G270="PV","solar PV","solar thermal"),IF(VLOOKUP(H270,'Cross-Page Data'!$D$4:$F$48,3,FALSE)="wind",VLOOKUP(G270,'Cross-Page Data'!$I$4:$J$19,2,FALSE),IF(VLOOKUP(H270,'Cross-Page Data'!$D$4:$F$48,3,FALSE)="hydro",VLOOKUP(G270,'Cross-Page Data'!$I$4:$J$19,2,FALSE),VLOOKUP(H270,'Cross-Page Data'!$D$4:$F$48,3,FALSE)))))</f>
        <v/>
      </c>
      <c r="M270" s="120">
        <f>IF(AND($P$2=FALSE,OR(F270="Commercial NAICS Cogen",F270="Industrial NAICS Cogen",F270="NAICS-22 Cogen")),FALSE,IF(AND($P$3=FALSE,OR(F270="Commercial NAICS Cogen",F270="Commercial NAICS Non-Cogen",F270="Industrial NAICS Cogen", F270="industrial NAICS non-Cogen")),FALSE, TRUE))</f>
        <v/>
      </c>
    </row>
    <row r="271">
      <c r="A271" s="129" t="n">
        <v>613</v>
      </c>
      <c r="B271" s="130" t="inlineStr">
        <is>
          <t>Lauderdale</t>
        </is>
      </c>
      <c r="C271" s="130" t="inlineStr">
        <is>
          <t>Florida Power &amp; Light Co</t>
        </is>
      </c>
      <c r="D271" s="129" t="n">
        <v>6452</v>
      </c>
      <c r="E271" s="130" t="inlineStr">
        <is>
          <t>FL</t>
        </is>
      </c>
      <c r="F271" s="130" t="inlineStr">
        <is>
          <t>Electric Utility</t>
        </is>
      </c>
      <c r="G271" s="130" t="inlineStr">
        <is>
          <t>GT</t>
        </is>
      </c>
      <c r="H271" s="130" t="inlineStr">
        <is>
          <t>NG</t>
        </is>
      </c>
      <c r="I271" s="130" t="inlineStr">
        <is>
          <t>NG</t>
        </is>
      </c>
      <c r="J271" s="131" t="n">
        <v>371502.23</v>
      </c>
      <c r="K271" s="129" t="n">
        <v>2020</v>
      </c>
      <c r="L271" s="120">
        <f>IF(VLOOKUP(H271,'Cross-Page Data'!$D$4:$F$48,3,FALSE)="natural gas",VLOOKUP(G271,'Cross-Page Data'!$I$4:$J$19,2,FALSE),IF(VLOOKUP(H271,'Cross-Page Data'!$D$4:$F$48,3,FALSE)="solar",IF(G271="PV","solar PV","solar thermal"),IF(VLOOKUP(H271,'Cross-Page Data'!$D$4:$F$48,3,FALSE)="wind",VLOOKUP(G271,'Cross-Page Data'!$I$4:$J$19,2,FALSE),IF(VLOOKUP(H271,'Cross-Page Data'!$D$4:$F$48,3,FALSE)="hydro",VLOOKUP(G271,'Cross-Page Data'!$I$4:$J$19,2,FALSE),VLOOKUP(H271,'Cross-Page Data'!$D$4:$F$48,3,FALSE)))))</f>
        <v/>
      </c>
      <c r="M271" s="120">
        <f>IF(AND($P$2=FALSE,OR(F271="Commercial NAICS Cogen",F271="Industrial NAICS Cogen",F271="NAICS-22 Cogen")),FALSE,IF(AND($P$3=FALSE,OR(F271="Commercial NAICS Cogen",F271="Commercial NAICS Non-Cogen",F271="Industrial NAICS Cogen", F271="industrial NAICS non-Cogen")),FALSE, TRUE))</f>
        <v/>
      </c>
    </row>
    <row r="272">
      <c r="A272" s="129" t="n">
        <v>617</v>
      </c>
      <c r="B272" s="130" t="inlineStr">
        <is>
          <t>Port Everglades</t>
        </is>
      </c>
      <c r="C272" s="130" t="inlineStr">
        <is>
          <t>Florida Power &amp; Light Co</t>
        </is>
      </c>
      <c r="D272" s="129" t="n">
        <v>6452</v>
      </c>
      <c r="E272" s="130" t="inlineStr">
        <is>
          <t>FL</t>
        </is>
      </c>
      <c r="F272" s="130" t="inlineStr">
        <is>
          <t>Electric Utility</t>
        </is>
      </c>
      <c r="G272" s="130" t="inlineStr">
        <is>
          <t>CA</t>
        </is>
      </c>
      <c r="H272" s="130" t="inlineStr">
        <is>
          <t>DFO</t>
        </is>
      </c>
      <c r="I272" s="130" t="inlineStr">
        <is>
          <t>DFO</t>
        </is>
      </c>
      <c r="J272" s="131" t="n">
        <v>2035.854</v>
      </c>
      <c r="K272" s="129" t="n">
        <v>2020</v>
      </c>
      <c r="L272" s="120">
        <f>IF(VLOOKUP(H272,'Cross-Page Data'!$D$4:$F$48,3,FALSE)="natural gas",VLOOKUP(G272,'Cross-Page Data'!$I$4:$J$19,2,FALSE),IF(VLOOKUP(H272,'Cross-Page Data'!$D$4:$F$48,3,FALSE)="solar",IF(G272="PV","solar PV","solar thermal"),IF(VLOOKUP(H272,'Cross-Page Data'!$D$4:$F$48,3,FALSE)="wind",VLOOKUP(G272,'Cross-Page Data'!$I$4:$J$19,2,FALSE),IF(VLOOKUP(H272,'Cross-Page Data'!$D$4:$F$48,3,FALSE)="hydro",VLOOKUP(G272,'Cross-Page Data'!$I$4:$J$19,2,FALSE),VLOOKUP(H272,'Cross-Page Data'!$D$4:$F$48,3,FALSE)))))</f>
        <v/>
      </c>
      <c r="M272" s="120">
        <f>IF(AND($P$2=FALSE,OR(F272="Commercial NAICS Cogen",F272="Industrial NAICS Cogen",F272="NAICS-22 Cogen")),FALSE,IF(AND($P$3=FALSE,OR(F272="Commercial NAICS Cogen",F272="Commercial NAICS Non-Cogen",F272="Industrial NAICS Cogen", F272="industrial NAICS non-Cogen")),FALSE, TRUE))</f>
        <v/>
      </c>
    </row>
    <row r="273">
      <c r="A273" s="129" t="n">
        <v>617</v>
      </c>
      <c r="B273" s="130" t="inlineStr">
        <is>
          <t>Port Everglades</t>
        </is>
      </c>
      <c r="C273" s="130" t="inlineStr">
        <is>
          <t>Florida Power &amp; Light Co</t>
        </is>
      </c>
      <c r="D273" s="129" t="n">
        <v>6452</v>
      </c>
      <c r="E273" s="130" t="inlineStr">
        <is>
          <t>FL</t>
        </is>
      </c>
      <c r="F273" s="130" t="inlineStr">
        <is>
          <t>Electric Utility</t>
        </is>
      </c>
      <c r="G273" s="130" t="inlineStr">
        <is>
          <t>CA</t>
        </is>
      </c>
      <c r="H273" s="130" t="inlineStr">
        <is>
          <t>NG</t>
        </is>
      </c>
      <c r="I273" s="130" t="inlineStr">
        <is>
          <t>NG</t>
        </is>
      </c>
      <c r="J273" s="131" t="n">
        <v>2201497.1</v>
      </c>
      <c r="K273" s="129" t="n">
        <v>2020</v>
      </c>
      <c r="L273" s="120">
        <f>IF(VLOOKUP(H273,'Cross-Page Data'!$D$4:$F$48,3,FALSE)="natural gas",VLOOKUP(G273,'Cross-Page Data'!$I$4:$J$19,2,FALSE),IF(VLOOKUP(H273,'Cross-Page Data'!$D$4:$F$48,3,FALSE)="solar",IF(G273="PV","solar PV","solar thermal"),IF(VLOOKUP(H273,'Cross-Page Data'!$D$4:$F$48,3,FALSE)="wind",VLOOKUP(G273,'Cross-Page Data'!$I$4:$J$19,2,FALSE),IF(VLOOKUP(H273,'Cross-Page Data'!$D$4:$F$48,3,FALSE)="hydro",VLOOKUP(G273,'Cross-Page Data'!$I$4:$J$19,2,FALSE),VLOOKUP(H273,'Cross-Page Data'!$D$4:$F$48,3,FALSE)))))</f>
        <v/>
      </c>
      <c r="M273" s="120">
        <f>IF(AND($P$2=FALSE,OR(F273="Commercial NAICS Cogen",F273="Industrial NAICS Cogen",F273="NAICS-22 Cogen")),FALSE,IF(AND($P$3=FALSE,OR(F273="Commercial NAICS Cogen",F273="Commercial NAICS Non-Cogen",F273="Industrial NAICS Cogen", F273="industrial NAICS non-Cogen")),FALSE, TRUE))</f>
        <v/>
      </c>
    </row>
    <row r="274">
      <c r="A274" s="129" t="n">
        <v>617</v>
      </c>
      <c r="B274" s="130" t="inlineStr">
        <is>
          <t>Port Everglades</t>
        </is>
      </c>
      <c r="C274" s="130" t="inlineStr">
        <is>
          <t>Florida Power &amp; Light Co</t>
        </is>
      </c>
      <c r="D274" s="129" t="n">
        <v>6452</v>
      </c>
      <c r="E274" s="130" t="inlineStr">
        <is>
          <t>FL</t>
        </is>
      </c>
      <c r="F274" s="130" t="inlineStr">
        <is>
          <t>Electric Utility</t>
        </is>
      </c>
      <c r="G274" s="130" t="inlineStr">
        <is>
          <t>CT</t>
        </is>
      </c>
      <c r="H274" s="130" t="inlineStr">
        <is>
          <t>DFO</t>
        </is>
      </c>
      <c r="I274" s="130" t="inlineStr">
        <is>
          <t>DFO</t>
        </is>
      </c>
      <c r="J274" s="131" t="n">
        <v>3812.09</v>
      </c>
      <c r="K274" s="129" t="n">
        <v>2020</v>
      </c>
      <c r="L274" s="120">
        <f>IF(VLOOKUP(H274,'Cross-Page Data'!$D$4:$F$48,3,FALSE)="natural gas",VLOOKUP(G274,'Cross-Page Data'!$I$4:$J$19,2,FALSE),IF(VLOOKUP(H274,'Cross-Page Data'!$D$4:$F$48,3,FALSE)="solar",IF(G274="PV","solar PV","solar thermal"),IF(VLOOKUP(H274,'Cross-Page Data'!$D$4:$F$48,3,FALSE)="wind",VLOOKUP(G274,'Cross-Page Data'!$I$4:$J$19,2,FALSE),IF(VLOOKUP(H274,'Cross-Page Data'!$D$4:$F$48,3,FALSE)="hydro",VLOOKUP(G274,'Cross-Page Data'!$I$4:$J$19,2,FALSE),VLOOKUP(H274,'Cross-Page Data'!$D$4:$F$48,3,FALSE)))))</f>
        <v/>
      </c>
      <c r="M274" s="120">
        <f>IF(AND($P$2=FALSE,OR(F274="Commercial NAICS Cogen",F274="Industrial NAICS Cogen",F274="NAICS-22 Cogen")),FALSE,IF(AND($P$3=FALSE,OR(F274="Commercial NAICS Cogen",F274="Commercial NAICS Non-Cogen",F274="Industrial NAICS Cogen", F274="industrial NAICS non-Cogen")),FALSE, TRUE))</f>
        <v/>
      </c>
    </row>
    <row r="275">
      <c r="A275" s="129" t="n">
        <v>617</v>
      </c>
      <c r="B275" s="130" t="inlineStr">
        <is>
          <t>Port Everglades</t>
        </is>
      </c>
      <c r="C275" s="130" t="inlineStr">
        <is>
          <t>Florida Power &amp; Light Co</t>
        </is>
      </c>
      <c r="D275" s="129" t="n">
        <v>6452</v>
      </c>
      <c r="E275" s="130" t="inlineStr">
        <is>
          <t>FL</t>
        </is>
      </c>
      <c r="F275" s="130" t="inlineStr">
        <is>
          <t>Electric Utility</t>
        </is>
      </c>
      <c r="G275" s="130" t="inlineStr">
        <is>
          <t>CT</t>
        </is>
      </c>
      <c r="H275" s="130" t="inlineStr">
        <is>
          <t>NG</t>
        </is>
      </c>
      <c r="I275" s="130" t="inlineStr">
        <is>
          <t>NG</t>
        </is>
      </c>
      <c r="J275" s="131" t="n">
        <v>4076127.9</v>
      </c>
      <c r="K275" s="129" t="n">
        <v>2020</v>
      </c>
      <c r="L275" s="120">
        <f>IF(VLOOKUP(H275,'Cross-Page Data'!$D$4:$F$48,3,FALSE)="natural gas",VLOOKUP(G275,'Cross-Page Data'!$I$4:$J$19,2,FALSE),IF(VLOOKUP(H275,'Cross-Page Data'!$D$4:$F$48,3,FALSE)="solar",IF(G275="PV","solar PV","solar thermal"),IF(VLOOKUP(H275,'Cross-Page Data'!$D$4:$F$48,3,FALSE)="wind",VLOOKUP(G275,'Cross-Page Data'!$I$4:$J$19,2,FALSE),IF(VLOOKUP(H275,'Cross-Page Data'!$D$4:$F$48,3,FALSE)="hydro",VLOOKUP(G275,'Cross-Page Data'!$I$4:$J$19,2,FALSE),VLOOKUP(H275,'Cross-Page Data'!$D$4:$F$48,3,FALSE)))))</f>
        <v/>
      </c>
      <c r="M275" s="120">
        <f>IF(AND($P$2=FALSE,OR(F275="Commercial NAICS Cogen",F275="Industrial NAICS Cogen",F275="NAICS-22 Cogen")),FALSE,IF(AND($P$3=FALSE,OR(F275="Commercial NAICS Cogen",F275="Commercial NAICS Non-Cogen",F275="Industrial NAICS Cogen", F275="industrial NAICS non-Cogen")),FALSE, TRUE))</f>
        <v/>
      </c>
    </row>
    <row r="276">
      <c r="A276" s="129" t="n">
        <v>617</v>
      </c>
      <c r="B276" s="130" t="inlineStr">
        <is>
          <t>Port Everglades</t>
        </is>
      </c>
      <c r="C276" s="130" t="inlineStr">
        <is>
          <t>Florida Power &amp; Light Co</t>
        </is>
      </c>
      <c r="D276" s="129" t="n">
        <v>6452</v>
      </c>
      <c r="E276" s="130" t="inlineStr">
        <is>
          <t>FL</t>
        </is>
      </c>
      <c r="F276" s="130" t="inlineStr">
        <is>
          <t>Electric Utility</t>
        </is>
      </c>
      <c r="G276" s="130" t="inlineStr">
        <is>
          <t>GT</t>
        </is>
      </c>
      <c r="H276" s="130" t="inlineStr">
        <is>
          <t>DFO</t>
        </is>
      </c>
      <c r="I276" s="130" t="inlineStr">
        <is>
          <t>DFO</t>
        </is>
      </c>
      <c r="J276" s="131" t="n">
        <v>0</v>
      </c>
      <c r="K276" s="129" t="n">
        <v>2020</v>
      </c>
      <c r="L276" s="120">
        <f>IF(VLOOKUP(H276,'Cross-Page Data'!$D$4:$F$48,3,FALSE)="natural gas",VLOOKUP(G276,'Cross-Page Data'!$I$4:$J$19,2,FALSE),IF(VLOOKUP(H276,'Cross-Page Data'!$D$4:$F$48,3,FALSE)="solar",IF(G276="PV","solar PV","solar thermal"),IF(VLOOKUP(H276,'Cross-Page Data'!$D$4:$F$48,3,FALSE)="wind",VLOOKUP(G276,'Cross-Page Data'!$I$4:$J$19,2,FALSE),IF(VLOOKUP(H276,'Cross-Page Data'!$D$4:$F$48,3,FALSE)="hydro",VLOOKUP(G276,'Cross-Page Data'!$I$4:$J$19,2,FALSE),VLOOKUP(H276,'Cross-Page Data'!$D$4:$F$48,3,FALSE)))))</f>
        <v/>
      </c>
      <c r="M276" s="120">
        <f>IF(AND($P$2=FALSE,OR(F276="Commercial NAICS Cogen",F276="Industrial NAICS Cogen",F276="NAICS-22 Cogen")),FALSE,IF(AND($P$3=FALSE,OR(F276="Commercial NAICS Cogen",F276="Commercial NAICS Non-Cogen",F276="Industrial NAICS Cogen", F276="industrial NAICS non-Cogen")),FALSE, TRUE))</f>
        <v/>
      </c>
    </row>
    <row r="277">
      <c r="A277" s="129" t="n">
        <v>617</v>
      </c>
      <c r="B277" s="130" t="inlineStr">
        <is>
          <t>Port Everglades</t>
        </is>
      </c>
      <c r="C277" s="130" t="inlineStr">
        <is>
          <t>Florida Power &amp; Light Co</t>
        </is>
      </c>
      <c r="D277" s="129" t="n">
        <v>6452</v>
      </c>
      <c r="E277" s="130" t="inlineStr">
        <is>
          <t>FL</t>
        </is>
      </c>
      <c r="F277" s="130" t="inlineStr">
        <is>
          <t>Electric Utility</t>
        </is>
      </c>
      <c r="G277" s="130" t="inlineStr">
        <is>
          <t>GT</t>
        </is>
      </c>
      <c r="H277" s="130" t="inlineStr">
        <is>
          <t>NG</t>
        </is>
      </c>
      <c r="I277" s="130" t="inlineStr">
        <is>
          <t>NG</t>
        </is>
      </c>
      <c r="J277" s="131" t="n">
        <v>0</v>
      </c>
      <c r="K277" s="129" t="n">
        <v>2020</v>
      </c>
      <c r="L277" s="120">
        <f>IF(VLOOKUP(H277,'Cross-Page Data'!$D$4:$F$48,3,FALSE)="natural gas",VLOOKUP(G277,'Cross-Page Data'!$I$4:$J$19,2,FALSE),IF(VLOOKUP(H277,'Cross-Page Data'!$D$4:$F$48,3,FALSE)="solar",IF(G277="PV","solar PV","solar thermal"),IF(VLOOKUP(H277,'Cross-Page Data'!$D$4:$F$48,3,FALSE)="wind",VLOOKUP(G277,'Cross-Page Data'!$I$4:$J$19,2,FALSE),IF(VLOOKUP(H277,'Cross-Page Data'!$D$4:$F$48,3,FALSE)="hydro",VLOOKUP(G277,'Cross-Page Data'!$I$4:$J$19,2,FALSE),VLOOKUP(H277,'Cross-Page Data'!$D$4:$F$48,3,FALSE)))))</f>
        <v/>
      </c>
      <c r="M277" s="120">
        <f>IF(AND($P$2=FALSE,OR(F277="Commercial NAICS Cogen",F277="Industrial NAICS Cogen",F277="NAICS-22 Cogen")),FALSE,IF(AND($P$3=FALSE,OR(F277="Commercial NAICS Cogen",F277="Commercial NAICS Non-Cogen",F277="Industrial NAICS Cogen", F277="industrial NAICS non-Cogen")),FALSE, TRUE))</f>
        <v/>
      </c>
    </row>
    <row r="278">
      <c r="A278" s="129" t="n">
        <v>619</v>
      </c>
      <c r="B278" s="130" t="inlineStr">
        <is>
          <t>Riviera</t>
        </is>
      </c>
      <c r="C278" s="130" t="inlineStr">
        <is>
          <t>Florida Power &amp; Light Co</t>
        </is>
      </c>
      <c r="D278" s="129" t="n">
        <v>6452</v>
      </c>
      <c r="E278" s="130" t="inlineStr">
        <is>
          <t>FL</t>
        </is>
      </c>
      <c r="F278" s="130" t="inlineStr">
        <is>
          <t>Electric Utility</t>
        </is>
      </c>
      <c r="G278" s="130" t="inlineStr">
        <is>
          <t>CA</t>
        </is>
      </c>
      <c r="H278" s="130" t="inlineStr">
        <is>
          <t>DFO</t>
        </is>
      </c>
      <c r="I278" s="130" t="inlineStr">
        <is>
          <t>DFO</t>
        </is>
      </c>
      <c r="J278" s="131" t="n">
        <v>5195.609</v>
      </c>
      <c r="K278" s="129" t="n">
        <v>2020</v>
      </c>
      <c r="L278" s="120">
        <f>IF(VLOOKUP(H278,'Cross-Page Data'!$D$4:$F$48,3,FALSE)="natural gas",VLOOKUP(G278,'Cross-Page Data'!$I$4:$J$19,2,FALSE),IF(VLOOKUP(H278,'Cross-Page Data'!$D$4:$F$48,3,FALSE)="solar",IF(G278="PV","solar PV","solar thermal"),IF(VLOOKUP(H278,'Cross-Page Data'!$D$4:$F$48,3,FALSE)="wind",VLOOKUP(G278,'Cross-Page Data'!$I$4:$J$19,2,FALSE),IF(VLOOKUP(H278,'Cross-Page Data'!$D$4:$F$48,3,FALSE)="hydro",VLOOKUP(G278,'Cross-Page Data'!$I$4:$J$19,2,FALSE),VLOOKUP(H278,'Cross-Page Data'!$D$4:$F$48,3,FALSE)))))</f>
        <v/>
      </c>
      <c r="M278" s="120">
        <f>IF(AND($P$2=FALSE,OR(F278="Commercial NAICS Cogen",F278="Industrial NAICS Cogen",F278="NAICS-22 Cogen")),FALSE,IF(AND($P$3=FALSE,OR(F278="Commercial NAICS Cogen",F278="Commercial NAICS Non-Cogen",F278="Industrial NAICS Cogen", F278="industrial NAICS non-Cogen")),FALSE, TRUE))</f>
        <v/>
      </c>
    </row>
    <row r="279">
      <c r="A279" s="129" t="n">
        <v>619</v>
      </c>
      <c r="B279" s="130" t="inlineStr">
        <is>
          <t>Riviera</t>
        </is>
      </c>
      <c r="C279" s="130" t="inlineStr">
        <is>
          <t>Florida Power &amp; Light Co</t>
        </is>
      </c>
      <c r="D279" s="129" t="n">
        <v>6452</v>
      </c>
      <c r="E279" s="130" t="inlineStr">
        <is>
          <t>FL</t>
        </is>
      </c>
      <c r="F279" s="130" t="inlineStr">
        <is>
          <t>Electric Utility</t>
        </is>
      </c>
      <c r="G279" s="130" t="inlineStr">
        <is>
          <t>CA</t>
        </is>
      </c>
      <c r="H279" s="130" t="inlineStr">
        <is>
          <t>NG</t>
        </is>
      </c>
      <c r="I279" s="130" t="inlineStr">
        <is>
          <t>NG</t>
        </is>
      </c>
      <c r="J279" s="131" t="n">
        <v>2048590.4</v>
      </c>
      <c r="K279" s="129" t="n">
        <v>2020</v>
      </c>
      <c r="L279" s="120">
        <f>IF(VLOOKUP(H279,'Cross-Page Data'!$D$4:$F$48,3,FALSE)="natural gas",VLOOKUP(G279,'Cross-Page Data'!$I$4:$J$19,2,FALSE),IF(VLOOKUP(H279,'Cross-Page Data'!$D$4:$F$48,3,FALSE)="solar",IF(G279="PV","solar PV","solar thermal"),IF(VLOOKUP(H279,'Cross-Page Data'!$D$4:$F$48,3,FALSE)="wind",VLOOKUP(G279,'Cross-Page Data'!$I$4:$J$19,2,FALSE),IF(VLOOKUP(H279,'Cross-Page Data'!$D$4:$F$48,3,FALSE)="hydro",VLOOKUP(G279,'Cross-Page Data'!$I$4:$J$19,2,FALSE),VLOOKUP(H279,'Cross-Page Data'!$D$4:$F$48,3,FALSE)))))</f>
        <v/>
      </c>
      <c r="M279" s="120">
        <f>IF(AND($P$2=FALSE,OR(F279="Commercial NAICS Cogen",F279="Industrial NAICS Cogen",F279="NAICS-22 Cogen")),FALSE,IF(AND($P$3=FALSE,OR(F279="Commercial NAICS Cogen",F279="Commercial NAICS Non-Cogen",F279="Industrial NAICS Cogen", F279="industrial NAICS non-Cogen")),FALSE, TRUE))</f>
        <v/>
      </c>
    </row>
    <row r="280">
      <c r="A280" s="129" t="n">
        <v>619</v>
      </c>
      <c r="B280" s="130" t="inlineStr">
        <is>
          <t>Riviera</t>
        </is>
      </c>
      <c r="C280" s="130" t="inlineStr">
        <is>
          <t>Florida Power &amp; Light Co</t>
        </is>
      </c>
      <c r="D280" s="129" t="n">
        <v>6452</v>
      </c>
      <c r="E280" s="130" t="inlineStr">
        <is>
          <t>FL</t>
        </is>
      </c>
      <c r="F280" s="130" t="inlineStr">
        <is>
          <t>Electric Utility</t>
        </is>
      </c>
      <c r="G280" s="130" t="inlineStr">
        <is>
          <t>CT</t>
        </is>
      </c>
      <c r="H280" s="130" t="inlineStr">
        <is>
          <t>DFO</t>
        </is>
      </c>
      <c r="I280" s="130" t="inlineStr">
        <is>
          <t>DFO</t>
        </is>
      </c>
      <c r="J280" s="131" t="n">
        <v>14030.581</v>
      </c>
      <c r="K280" s="129" t="n">
        <v>2020</v>
      </c>
      <c r="L280" s="120">
        <f>IF(VLOOKUP(H280,'Cross-Page Data'!$D$4:$F$48,3,FALSE)="natural gas",VLOOKUP(G280,'Cross-Page Data'!$I$4:$J$19,2,FALSE),IF(VLOOKUP(H280,'Cross-Page Data'!$D$4:$F$48,3,FALSE)="solar",IF(G280="PV","solar PV","solar thermal"),IF(VLOOKUP(H280,'Cross-Page Data'!$D$4:$F$48,3,FALSE)="wind",VLOOKUP(G280,'Cross-Page Data'!$I$4:$J$19,2,FALSE),IF(VLOOKUP(H280,'Cross-Page Data'!$D$4:$F$48,3,FALSE)="hydro",VLOOKUP(G280,'Cross-Page Data'!$I$4:$J$19,2,FALSE),VLOOKUP(H280,'Cross-Page Data'!$D$4:$F$48,3,FALSE)))))</f>
        <v/>
      </c>
      <c r="M280" s="120">
        <f>IF(AND($P$2=FALSE,OR(F280="Commercial NAICS Cogen",F280="Industrial NAICS Cogen",F280="NAICS-22 Cogen")),FALSE,IF(AND($P$3=FALSE,OR(F280="Commercial NAICS Cogen",F280="Commercial NAICS Non-Cogen",F280="Industrial NAICS Cogen", F280="industrial NAICS non-Cogen")),FALSE, TRUE))</f>
        <v/>
      </c>
    </row>
    <row r="281">
      <c r="A281" s="129" t="n">
        <v>619</v>
      </c>
      <c r="B281" s="130" t="inlineStr">
        <is>
          <t>Riviera</t>
        </is>
      </c>
      <c r="C281" s="130" t="inlineStr">
        <is>
          <t>Florida Power &amp; Light Co</t>
        </is>
      </c>
      <c r="D281" s="129" t="n">
        <v>6452</v>
      </c>
      <c r="E281" s="130" t="inlineStr">
        <is>
          <t>FL</t>
        </is>
      </c>
      <c r="F281" s="130" t="inlineStr">
        <is>
          <t>Electric Utility</t>
        </is>
      </c>
      <c r="G281" s="130" t="inlineStr">
        <is>
          <t>CT</t>
        </is>
      </c>
      <c r="H281" s="130" t="inlineStr">
        <is>
          <t>NG</t>
        </is>
      </c>
      <c r="I281" s="130" t="inlineStr">
        <is>
          <t>NG</t>
        </is>
      </c>
      <c r="J281" s="131" t="n">
        <v>4503781.4</v>
      </c>
      <c r="K281" s="129" t="n">
        <v>2020</v>
      </c>
      <c r="L281" s="120">
        <f>IF(VLOOKUP(H281,'Cross-Page Data'!$D$4:$F$48,3,FALSE)="natural gas",VLOOKUP(G281,'Cross-Page Data'!$I$4:$J$19,2,FALSE),IF(VLOOKUP(H281,'Cross-Page Data'!$D$4:$F$48,3,FALSE)="solar",IF(G281="PV","solar PV","solar thermal"),IF(VLOOKUP(H281,'Cross-Page Data'!$D$4:$F$48,3,FALSE)="wind",VLOOKUP(G281,'Cross-Page Data'!$I$4:$J$19,2,FALSE),IF(VLOOKUP(H281,'Cross-Page Data'!$D$4:$F$48,3,FALSE)="hydro",VLOOKUP(G281,'Cross-Page Data'!$I$4:$J$19,2,FALSE),VLOOKUP(H281,'Cross-Page Data'!$D$4:$F$48,3,FALSE)))))</f>
        <v/>
      </c>
      <c r="M281" s="120">
        <f>IF(AND($P$2=FALSE,OR(F281="Commercial NAICS Cogen",F281="Industrial NAICS Cogen",F281="NAICS-22 Cogen")),FALSE,IF(AND($P$3=FALSE,OR(F281="Commercial NAICS Cogen",F281="Commercial NAICS Non-Cogen",F281="Industrial NAICS Cogen", F281="industrial NAICS non-Cogen")),FALSE, TRUE))</f>
        <v/>
      </c>
    </row>
    <row r="282">
      <c r="A282" s="129" t="n">
        <v>619</v>
      </c>
      <c r="B282" s="130" t="inlineStr">
        <is>
          <t>Riviera</t>
        </is>
      </c>
      <c r="C282" s="130" t="inlineStr">
        <is>
          <t>Florida Power &amp; Light Co</t>
        </is>
      </c>
      <c r="D282" s="129" t="n">
        <v>6452</v>
      </c>
      <c r="E282" s="130" t="inlineStr">
        <is>
          <t>FL</t>
        </is>
      </c>
      <c r="F282" s="130" t="inlineStr">
        <is>
          <t>Electric Utility</t>
        </is>
      </c>
      <c r="G282" s="130" t="inlineStr">
        <is>
          <t>CT</t>
        </is>
      </c>
      <c r="H282" s="130" t="inlineStr">
        <is>
          <t>RFO</t>
        </is>
      </c>
      <c r="I282" s="130" t="inlineStr">
        <is>
          <t>RFO</t>
        </is>
      </c>
      <c r="J282" s="131" t="n">
        <v>0</v>
      </c>
      <c r="K282" s="129" t="n">
        <v>2020</v>
      </c>
      <c r="L282" s="120">
        <f>IF(VLOOKUP(H282,'Cross-Page Data'!$D$4:$F$48,3,FALSE)="natural gas",VLOOKUP(G282,'Cross-Page Data'!$I$4:$J$19,2,FALSE),IF(VLOOKUP(H282,'Cross-Page Data'!$D$4:$F$48,3,FALSE)="solar",IF(G282="PV","solar PV","solar thermal"),IF(VLOOKUP(H282,'Cross-Page Data'!$D$4:$F$48,3,FALSE)="wind",VLOOKUP(G282,'Cross-Page Data'!$I$4:$J$19,2,FALSE),IF(VLOOKUP(H282,'Cross-Page Data'!$D$4:$F$48,3,FALSE)="hydro",VLOOKUP(G282,'Cross-Page Data'!$I$4:$J$19,2,FALSE),VLOOKUP(H282,'Cross-Page Data'!$D$4:$F$48,3,FALSE)))))</f>
        <v/>
      </c>
      <c r="M282" s="120">
        <f>IF(AND($P$2=FALSE,OR(F282="Commercial NAICS Cogen",F282="Industrial NAICS Cogen",F282="NAICS-22 Cogen")),FALSE,IF(AND($P$3=FALSE,OR(F282="Commercial NAICS Cogen",F282="Commercial NAICS Non-Cogen",F282="Industrial NAICS Cogen", F282="industrial NAICS non-Cogen")),FALSE, TRUE))</f>
        <v/>
      </c>
    </row>
    <row r="283">
      <c r="A283" s="129" t="n">
        <v>620</v>
      </c>
      <c r="B283" s="130" t="inlineStr">
        <is>
          <t>Sanford</t>
        </is>
      </c>
      <c r="C283" s="130" t="inlineStr">
        <is>
          <t>Florida Power &amp; Light Co</t>
        </is>
      </c>
      <c r="D283" s="129" t="n">
        <v>6452</v>
      </c>
      <c r="E283" s="130" t="inlineStr">
        <is>
          <t>FL</t>
        </is>
      </c>
      <c r="F283" s="130" t="inlineStr">
        <is>
          <t>Electric Utility</t>
        </is>
      </c>
      <c r="G283" s="130" t="inlineStr">
        <is>
          <t>CA</t>
        </is>
      </c>
      <c r="H283" s="130" t="inlineStr">
        <is>
          <t>DFO</t>
        </is>
      </c>
      <c r="I283" s="130" t="inlineStr">
        <is>
          <t>DFO</t>
        </is>
      </c>
      <c r="J283" s="131" t="n">
        <v>0</v>
      </c>
      <c r="K283" s="129" t="n">
        <v>2020</v>
      </c>
      <c r="L283" s="120">
        <f>IF(VLOOKUP(H283,'Cross-Page Data'!$D$4:$F$48,3,FALSE)="natural gas",VLOOKUP(G283,'Cross-Page Data'!$I$4:$J$19,2,FALSE),IF(VLOOKUP(H283,'Cross-Page Data'!$D$4:$F$48,3,FALSE)="solar",IF(G283="PV","solar PV","solar thermal"),IF(VLOOKUP(H283,'Cross-Page Data'!$D$4:$F$48,3,FALSE)="wind",VLOOKUP(G283,'Cross-Page Data'!$I$4:$J$19,2,FALSE),IF(VLOOKUP(H283,'Cross-Page Data'!$D$4:$F$48,3,FALSE)="hydro",VLOOKUP(G283,'Cross-Page Data'!$I$4:$J$19,2,FALSE),VLOOKUP(H283,'Cross-Page Data'!$D$4:$F$48,3,FALSE)))))</f>
        <v/>
      </c>
      <c r="M283" s="120">
        <f>IF(AND($P$2=FALSE,OR(F283="Commercial NAICS Cogen",F283="Industrial NAICS Cogen",F283="NAICS-22 Cogen")),FALSE,IF(AND($P$3=FALSE,OR(F283="Commercial NAICS Cogen",F283="Commercial NAICS Non-Cogen",F283="Industrial NAICS Cogen", F283="industrial NAICS non-Cogen")),FALSE, TRUE))</f>
        <v/>
      </c>
    </row>
    <row r="284">
      <c r="A284" s="129" t="n">
        <v>620</v>
      </c>
      <c r="B284" s="130" t="inlineStr">
        <is>
          <t>Sanford</t>
        </is>
      </c>
      <c r="C284" s="130" t="inlineStr">
        <is>
          <t>Florida Power &amp; Light Co</t>
        </is>
      </c>
      <c r="D284" s="129" t="n">
        <v>6452</v>
      </c>
      <c r="E284" s="130" t="inlineStr">
        <is>
          <t>FL</t>
        </is>
      </c>
      <c r="F284" s="130" t="inlineStr">
        <is>
          <t>Electric Utility</t>
        </is>
      </c>
      <c r="G284" s="130" t="inlineStr">
        <is>
          <t>CA</t>
        </is>
      </c>
      <c r="H284" s="130" t="inlineStr">
        <is>
          <t>NG</t>
        </is>
      </c>
      <c r="I284" s="130" t="inlineStr">
        <is>
          <t>NG</t>
        </is>
      </c>
      <c r="J284" s="131" t="n">
        <v>3486728</v>
      </c>
      <c r="K284" s="129" t="n">
        <v>2020</v>
      </c>
      <c r="L284" s="120">
        <f>IF(VLOOKUP(H284,'Cross-Page Data'!$D$4:$F$48,3,FALSE)="natural gas",VLOOKUP(G284,'Cross-Page Data'!$I$4:$J$19,2,FALSE),IF(VLOOKUP(H284,'Cross-Page Data'!$D$4:$F$48,3,FALSE)="solar",IF(G284="PV","solar PV","solar thermal"),IF(VLOOKUP(H284,'Cross-Page Data'!$D$4:$F$48,3,FALSE)="wind",VLOOKUP(G284,'Cross-Page Data'!$I$4:$J$19,2,FALSE),IF(VLOOKUP(H284,'Cross-Page Data'!$D$4:$F$48,3,FALSE)="hydro",VLOOKUP(G284,'Cross-Page Data'!$I$4:$J$19,2,FALSE),VLOOKUP(H284,'Cross-Page Data'!$D$4:$F$48,3,FALSE)))))</f>
        <v/>
      </c>
      <c r="M284" s="120">
        <f>IF(AND($P$2=FALSE,OR(F284="Commercial NAICS Cogen",F284="Industrial NAICS Cogen",F284="NAICS-22 Cogen")),FALSE,IF(AND($P$3=FALSE,OR(F284="Commercial NAICS Cogen",F284="Commercial NAICS Non-Cogen",F284="Industrial NAICS Cogen", F284="industrial NAICS non-Cogen")),FALSE, TRUE))</f>
        <v/>
      </c>
    </row>
    <row r="285">
      <c r="A285" s="129" t="n">
        <v>620</v>
      </c>
      <c r="B285" s="130" t="inlineStr">
        <is>
          <t>Sanford</t>
        </is>
      </c>
      <c r="C285" s="130" t="inlineStr">
        <is>
          <t>Florida Power &amp; Light Co</t>
        </is>
      </c>
      <c r="D285" s="129" t="n">
        <v>6452</v>
      </c>
      <c r="E285" s="130" t="inlineStr">
        <is>
          <t>FL</t>
        </is>
      </c>
      <c r="F285" s="130" t="inlineStr">
        <is>
          <t>Electric Utility</t>
        </is>
      </c>
      <c r="G285" s="130" t="inlineStr">
        <is>
          <t>CT</t>
        </is>
      </c>
      <c r="H285" s="130" t="inlineStr">
        <is>
          <t>DFO</t>
        </is>
      </c>
      <c r="I285" s="130" t="inlineStr">
        <is>
          <t>DFO</t>
        </is>
      </c>
      <c r="J285" s="131" t="n">
        <v>0</v>
      </c>
      <c r="K285" s="129" t="n">
        <v>2020</v>
      </c>
      <c r="L285" s="120">
        <f>IF(VLOOKUP(H285,'Cross-Page Data'!$D$4:$F$48,3,FALSE)="natural gas",VLOOKUP(G285,'Cross-Page Data'!$I$4:$J$19,2,FALSE),IF(VLOOKUP(H285,'Cross-Page Data'!$D$4:$F$48,3,FALSE)="solar",IF(G285="PV","solar PV","solar thermal"),IF(VLOOKUP(H285,'Cross-Page Data'!$D$4:$F$48,3,FALSE)="wind",VLOOKUP(G285,'Cross-Page Data'!$I$4:$J$19,2,FALSE),IF(VLOOKUP(H285,'Cross-Page Data'!$D$4:$F$48,3,FALSE)="hydro",VLOOKUP(G285,'Cross-Page Data'!$I$4:$J$19,2,FALSE),VLOOKUP(H285,'Cross-Page Data'!$D$4:$F$48,3,FALSE)))))</f>
        <v/>
      </c>
      <c r="M285" s="120">
        <f>IF(AND($P$2=FALSE,OR(F285="Commercial NAICS Cogen",F285="Industrial NAICS Cogen",F285="NAICS-22 Cogen")),FALSE,IF(AND($P$3=FALSE,OR(F285="Commercial NAICS Cogen",F285="Commercial NAICS Non-Cogen",F285="Industrial NAICS Cogen", F285="industrial NAICS non-Cogen")),FALSE, TRUE))</f>
        <v/>
      </c>
    </row>
    <row r="286">
      <c r="A286" s="129" t="n">
        <v>620</v>
      </c>
      <c r="B286" s="130" t="inlineStr">
        <is>
          <t>Sanford</t>
        </is>
      </c>
      <c r="C286" s="130" t="inlineStr">
        <is>
          <t>Florida Power &amp; Light Co</t>
        </is>
      </c>
      <c r="D286" s="129" t="n">
        <v>6452</v>
      </c>
      <c r="E286" s="130" t="inlineStr">
        <is>
          <t>FL</t>
        </is>
      </c>
      <c r="F286" s="130" t="inlineStr">
        <is>
          <t>Electric Utility</t>
        </is>
      </c>
      <c r="G286" s="130" t="inlineStr">
        <is>
          <t>CT</t>
        </is>
      </c>
      <c r="H286" s="130" t="inlineStr">
        <is>
          <t>NG</t>
        </is>
      </c>
      <c r="I286" s="130" t="inlineStr">
        <is>
          <t>NG</t>
        </is>
      </c>
      <c r="J286" s="131" t="n">
        <v>6255881</v>
      </c>
      <c r="K286" s="129" t="n">
        <v>2020</v>
      </c>
      <c r="L286" s="120">
        <f>IF(VLOOKUP(H286,'Cross-Page Data'!$D$4:$F$48,3,FALSE)="natural gas",VLOOKUP(G286,'Cross-Page Data'!$I$4:$J$19,2,FALSE),IF(VLOOKUP(H286,'Cross-Page Data'!$D$4:$F$48,3,FALSE)="solar",IF(G286="PV","solar PV","solar thermal"),IF(VLOOKUP(H286,'Cross-Page Data'!$D$4:$F$48,3,FALSE)="wind",VLOOKUP(G286,'Cross-Page Data'!$I$4:$J$19,2,FALSE),IF(VLOOKUP(H286,'Cross-Page Data'!$D$4:$F$48,3,FALSE)="hydro",VLOOKUP(G286,'Cross-Page Data'!$I$4:$J$19,2,FALSE),VLOOKUP(H286,'Cross-Page Data'!$D$4:$F$48,3,FALSE)))))</f>
        <v/>
      </c>
      <c r="M286" s="120">
        <f>IF(AND($P$2=FALSE,OR(F286="Commercial NAICS Cogen",F286="Industrial NAICS Cogen",F286="NAICS-22 Cogen")),FALSE,IF(AND($P$3=FALSE,OR(F286="Commercial NAICS Cogen",F286="Commercial NAICS Non-Cogen",F286="Industrial NAICS Cogen", F286="industrial NAICS non-Cogen")),FALSE, TRUE))</f>
        <v/>
      </c>
    </row>
    <row r="287">
      <c r="A287" s="129" t="n">
        <v>621</v>
      </c>
      <c r="B287" s="130" t="inlineStr">
        <is>
          <t>Turkey Point</t>
        </is>
      </c>
      <c r="C287" s="130" t="inlineStr">
        <is>
          <t>Florida Power &amp; Light Co</t>
        </is>
      </c>
      <c r="D287" s="129" t="n">
        <v>6452</v>
      </c>
      <c r="E287" s="130" t="inlineStr">
        <is>
          <t>FL</t>
        </is>
      </c>
      <c r="F287" s="130" t="inlineStr">
        <is>
          <t>Electric Utility</t>
        </is>
      </c>
      <c r="G287" s="130" t="inlineStr">
        <is>
          <t>CA</t>
        </is>
      </c>
      <c r="H287" s="130" t="inlineStr">
        <is>
          <t>DFO</t>
        </is>
      </c>
      <c r="I287" s="130" t="inlineStr">
        <is>
          <t>DFO</t>
        </is>
      </c>
      <c r="J287" s="131" t="n">
        <v>520.63</v>
      </c>
      <c r="K287" s="129" t="n">
        <v>2020</v>
      </c>
      <c r="L287" s="120">
        <f>IF(VLOOKUP(H287,'Cross-Page Data'!$D$4:$F$48,3,FALSE)="natural gas",VLOOKUP(G287,'Cross-Page Data'!$I$4:$J$19,2,FALSE),IF(VLOOKUP(H287,'Cross-Page Data'!$D$4:$F$48,3,FALSE)="solar",IF(G287="PV","solar PV","solar thermal"),IF(VLOOKUP(H287,'Cross-Page Data'!$D$4:$F$48,3,FALSE)="wind",VLOOKUP(G287,'Cross-Page Data'!$I$4:$J$19,2,FALSE),IF(VLOOKUP(H287,'Cross-Page Data'!$D$4:$F$48,3,FALSE)="hydro",VLOOKUP(G287,'Cross-Page Data'!$I$4:$J$19,2,FALSE),VLOOKUP(H287,'Cross-Page Data'!$D$4:$F$48,3,FALSE)))))</f>
        <v/>
      </c>
      <c r="M287" s="120">
        <f>IF(AND($P$2=FALSE,OR(F287="Commercial NAICS Cogen",F287="Industrial NAICS Cogen",F287="NAICS-22 Cogen")),FALSE,IF(AND($P$3=FALSE,OR(F287="Commercial NAICS Cogen",F287="Commercial NAICS Non-Cogen",F287="Industrial NAICS Cogen", F287="industrial NAICS non-Cogen")),FALSE, TRUE))</f>
        <v/>
      </c>
    </row>
    <row r="288">
      <c r="A288" s="129" t="n">
        <v>621</v>
      </c>
      <c r="B288" s="130" t="inlineStr">
        <is>
          <t>Turkey Point</t>
        </is>
      </c>
      <c r="C288" s="130" t="inlineStr">
        <is>
          <t>Florida Power &amp; Light Co</t>
        </is>
      </c>
      <c r="D288" s="129" t="n">
        <v>6452</v>
      </c>
      <c r="E288" s="130" t="inlineStr">
        <is>
          <t>FL</t>
        </is>
      </c>
      <c r="F288" s="130" t="inlineStr">
        <is>
          <t>Electric Utility</t>
        </is>
      </c>
      <c r="G288" s="130" t="inlineStr">
        <is>
          <t>CA</t>
        </is>
      </c>
      <c r="H288" s="130" t="inlineStr">
        <is>
          <t>NG</t>
        </is>
      </c>
      <c r="I288" s="130" t="inlineStr">
        <is>
          <t>NG</t>
        </is>
      </c>
      <c r="J288" s="131" t="n">
        <v>976520.37</v>
      </c>
      <c r="K288" s="129" t="n">
        <v>2020</v>
      </c>
      <c r="L288" s="120">
        <f>IF(VLOOKUP(H288,'Cross-Page Data'!$D$4:$F$48,3,FALSE)="natural gas",VLOOKUP(G288,'Cross-Page Data'!$I$4:$J$19,2,FALSE),IF(VLOOKUP(H288,'Cross-Page Data'!$D$4:$F$48,3,FALSE)="solar",IF(G288="PV","solar PV","solar thermal"),IF(VLOOKUP(H288,'Cross-Page Data'!$D$4:$F$48,3,FALSE)="wind",VLOOKUP(G288,'Cross-Page Data'!$I$4:$J$19,2,FALSE),IF(VLOOKUP(H288,'Cross-Page Data'!$D$4:$F$48,3,FALSE)="hydro",VLOOKUP(G288,'Cross-Page Data'!$I$4:$J$19,2,FALSE),VLOOKUP(H288,'Cross-Page Data'!$D$4:$F$48,3,FALSE)))))</f>
        <v/>
      </c>
      <c r="M288" s="120">
        <f>IF(AND($P$2=FALSE,OR(F288="Commercial NAICS Cogen",F288="Industrial NAICS Cogen",F288="NAICS-22 Cogen")),FALSE,IF(AND($P$3=FALSE,OR(F288="Commercial NAICS Cogen",F288="Commercial NAICS Non-Cogen",F288="Industrial NAICS Cogen", F288="industrial NAICS non-Cogen")),FALSE, TRUE))</f>
        <v/>
      </c>
    </row>
    <row r="289">
      <c r="A289" s="129" t="n">
        <v>621</v>
      </c>
      <c r="B289" s="130" t="inlineStr">
        <is>
          <t>Turkey Point</t>
        </is>
      </c>
      <c r="C289" s="130" t="inlineStr">
        <is>
          <t>Florida Power &amp; Light Co</t>
        </is>
      </c>
      <c r="D289" s="129" t="n">
        <v>6452</v>
      </c>
      <c r="E289" s="130" t="inlineStr">
        <is>
          <t>FL</t>
        </is>
      </c>
      <c r="F289" s="130" t="inlineStr">
        <is>
          <t>Electric Utility</t>
        </is>
      </c>
      <c r="G289" s="130" t="inlineStr">
        <is>
          <t>CT</t>
        </is>
      </c>
      <c r="H289" s="130" t="inlineStr">
        <is>
          <t>DFO</t>
        </is>
      </c>
      <c r="I289" s="130" t="inlineStr">
        <is>
          <t>DFO</t>
        </is>
      </c>
      <c r="J289" s="131" t="n">
        <v>3090.644</v>
      </c>
      <c r="K289" s="129" t="n">
        <v>2020</v>
      </c>
      <c r="L289" s="120">
        <f>IF(VLOOKUP(H289,'Cross-Page Data'!$D$4:$F$48,3,FALSE)="natural gas",VLOOKUP(G289,'Cross-Page Data'!$I$4:$J$19,2,FALSE),IF(VLOOKUP(H289,'Cross-Page Data'!$D$4:$F$48,3,FALSE)="solar",IF(G289="PV","solar PV","solar thermal"),IF(VLOOKUP(H289,'Cross-Page Data'!$D$4:$F$48,3,FALSE)="wind",VLOOKUP(G289,'Cross-Page Data'!$I$4:$J$19,2,FALSE),IF(VLOOKUP(H289,'Cross-Page Data'!$D$4:$F$48,3,FALSE)="hydro",VLOOKUP(G289,'Cross-Page Data'!$I$4:$J$19,2,FALSE),VLOOKUP(H289,'Cross-Page Data'!$D$4:$F$48,3,FALSE)))))</f>
        <v/>
      </c>
      <c r="M289" s="120">
        <f>IF(AND($P$2=FALSE,OR(F289="Commercial NAICS Cogen",F289="Industrial NAICS Cogen",F289="NAICS-22 Cogen")),FALSE,IF(AND($P$3=FALSE,OR(F289="Commercial NAICS Cogen",F289="Commercial NAICS Non-Cogen",F289="Industrial NAICS Cogen", F289="industrial NAICS non-Cogen")),FALSE, TRUE))</f>
        <v/>
      </c>
    </row>
    <row r="290">
      <c r="A290" s="129" t="n">
        <v>621</v>
      </c>
      <c r="B290" s="130" t="inlineStr">
        <is>
          <t>Turkey Point</t>
        </is>
      </c>
      <c r="C290" s="130" t="inlineStr">
        <is>
          <t>Florida Power &amp; Light Co</t>
        </is>
      </c>
      <c r="D290" s="129" t="n">
        <v>6452</v>
      </c>
      <c r="E290" s="130" t="inlineStr">
        <is>
          <t>FL</t>
        </is>
      </c>
      <c r="F290" s="130" t="inlineStr">
        <is>
          <t>Electric Utility</t>
        </is>
      </c>
      <c r="G290" s="130" t="inlineStr">
        <is>
          <t>CT</t>
        </is>
      </c>
      <c r="H290" s="130" t="inlineStr">
        <is>
          <t>NG</t>
        </is>
      </c>
      <c r="I290" s="130" t="inlineStr">
        <is>
          <t>NG</t>
        </is>
      </c>
      <c r="J290" s="131" t="n">
        <v>5405300.4</v>
      </c>
      <c r="K290" s="129" t="n">
        <v>2020</v>
      </c>
      <c r="L290" s="120">
        <f>IF(VLOOKUP(H290,'Cross-Page Data'!$D$4:$F$48,3,FALSE)="natural gas",VLOOKUP(G290,'Cross-Page Data'!$I$4:$J$19,2,FALSE),IF(VLOOKUP(H290,'Cross-Page Data'!$D$4:$F$48,3,FALSE)="solar",IF(G290="PV","solar PV","solar thermal"),IF(VLOOKUP(H290,'Cross-Page Data'!$D$4:$F$48,3,FALSE)="wind",VLOOKUP(G290,'Cross-Page Data'!$I$4:$J$19,2,FALSE),IF(VLOOKUP(H290,'Cross-Page Data'!$D$4:$F$48,3,FALSE)="hydro",VLOOKUP(G290,'Cross-Page Data'!$I$4:$J$19,2,FALSE),VLOOKUP(H290,'Cross-Page Data'!$D$4:$F$48,3,FALSE)))))</f>
        <v/>
      </c>
      <c r="M290" s="120">
        <f>IF(AND($P$2=FALSE,OR(F290="Commercial NAICS Cogen",F290="Industrial NAICS Cogen",F290="NAICS-22 Cogen")),FALSE,IF(AND($P$3=FALSE,OR(F290="Commercial NAICS Cogen",F290="Commercial NAICS Non-Cogen",F290="Industrial NAICS Cogen", F290="industrial NAICS non-Cogen")),FALSE, TRUE))</f>
        <v/>
      </c>
    </row>
    <row r="291">
      <c r="A291" s="129" t="n">
        <v>621</v>
      </c>
      <c r="B291" s="130" t="inlineStr">
        <is>
          <t>Turkey Point</t>
        </is>
      </c>
      <c r="C291" s="130" t="inlineStr">
        <is>
          <t>Florida Power &amp; Light Co</t>
        </is>
      </c>
      <c r="D291" s="129" t="n">
        <v>6452</v>
      </c>
      <c r="E291" s="130" t="inlineStr">
        <is>
          <t>FL</t>
        </is>
      </c>
      <c r="F291" s="130" t="inlineStr">
        <is>
          <t>Electric Utility</t>
        </is>
      </c>
      <c r="G291" s="130" t="inlineStr">
        <is>
          <t>ST</t>
        </is>
      </c>
      <c r="H291" s="130" t="inlineStr">
        <is>
          <t>NG</t>
        </is>
      </c>
      <c r="I291" s="130" t="inlineStr">
        <is>
          <t>NG</t>
        </is>
      </c>
      <c r="J291" s="131" t="n">
        <v>0</v>
      </c>
      <c r="K291" s="129" t="n">
        <v>2020</v>
      </c>
      <c r="L291" s="120">
        <f>IF(VLOOKUP(H291,'Cross-Page Data'!$D$4:$F$48,3,FALSE)="natural gas",VLOOKUP(G291,'Cross-Page Data'!$I$4:$J$19,2,FALSE),IF(VLOOKUP(H291,'Cross-Page Data'!$D$4:$F$48,3,FALSE)="solar",IF(G291="PV","solar PV","solar thermal"),IF(VLOOKUP(H291,'Cross-Page Data'!$D$4:$F$48,3,FALSE)="wind",VLOOKUP(G291,'Cross-Page Data'!$I$4:$J$19,2,FALSE),IF(VLOOKUP(H291,'Cross-Page Data'!$D$4:$F$48,3,FALSE)="hydro",VLOOKUP(G291,'Cross-Page Data'!$I$4:$J$19,2,FALSE),VLOOKUP(H291,'Cross-Page Data'!$D$4:$F$48,3,FALSE)))))</f>
        <v/>
      </c>
      <c r="M291" s="120">
        <f>IF(AND($P$2=FALSE,OR(F291="Commercial NAICS Cogen",F291="Industrial NAICS Cogen",F291="NAICS-22 Cogen")),FALSE,IF(AND($P$3=FALSE,OR(F291="Commercial NAICS Cogen",F291="Commercial NAICS Non-Cogen",F291="Industrial NAICS Cogen", F291="industrial NAICS non-Cogen")),FALSE, TRUE))</f>
        <v/>
      </c>
    </row>
    <row r="292">
      <c r="A292" s="129" t="n">
        <v>621</v>
      </c>
      <c r="B292" s="130" t="inlineStr">
        <is>
          <t>Turkey Point</t>
        </is>
      </c>
      <c r="C292" s="130" t="inlineStr">
        <is>
          <t>Florida Power &amp; Light Co</t>
        </is>
      </c>
      <c r="D292" s="129" t="n">
        <v>6452</v>
      </c>
      <c r="E292" s="130" t="inlineStr">
        <is>
          <t>FL</t>
        </is>
      </c>
      <c r="F292" s="130" t="inlineStr">
        <is>
          <t>Electric Utility</t>
        </is>
      </c>
      <c r="G292" s="130" t="inlineStr">
        <is>
          <t>ST</t>
        </is>
      </c>
      <c r="H292" s="130" t="inlineStr">
        <is>
          <t>NUC</t>
        </is>
      </c>
      <c r="I292" s="130" t="inlineStr">
        <is>
          <t>NUC</t>
        </is>
      </c>
      <c r="J292" s="131" t="n">
        <v>6556421</v>
      </c>
      <c r="K292" s="129" t="n">
        <v>2020</v>
      </c>
      <c r="L292" s="120">
        <f>IF(VLOOKUP(H292,'Cross-Page Data'!$D$4:$F$48,3,FALSE)="natural gas",VLOOKUP(G292,'Cross-Page Data'!$I$4:$J$19,2,FALSE),IF(VLOOKUP(H292,'Cross-Page Data'!$D$4:$F$48,3,FALSE)="solar",IF(G292="PV","solar PV","solar thermal"),IF(VLOOKUP(H292,'Cross-Page Data'!$D$4:$F$48,3,FALSE)="wind",VLOOKUP(G292,'Cross-Page Data'!$I$4:$J$19,2,FALSE),IF(VLOOKUP(H292,'Cross-Page Data'!$D$4:$F$48,3,FALSE)="hydro",VLOOKUP(G292,'Cross-Page Data'!$I$4:$J$19,2,FALSE),VLOOKUP(H292,'Cross-Page Data'!$D$4:$F$48,3,FALSE)))))</f>
        <v/>
      </c>
      <c r="M292" s="120">
        <f>IF(AND($P$2=FALSE,OR(F292="Commercial NAICS Cogen",F292="Industrial NAICS Cogen",F292="NAICS-22 Cogen")),FALSE,IF(AND($P$3=FALSE,OR(F292="Commercial NAICS Cogen",F292="Commercial NAICS Non-Cogen",F292="Industrial NAICS Cogen", F292="industrial NAICS non-Cogen")),FALSE, TRUE))</f>
        <v/>
      </c>
    </row>
    <row r="293">
      <c r="A293" s="129" t="n">
        <v>621</v>
      </c>
      <c r="B293" s="130" t="inlineStr">
        <is>
          <t>Turkey Point</t>
        </is>
      </c>
      <c r="C293" s="130" t="inlineStr">
        <is>
          <t>Florida Power &amp; Light Co</t>
        </is>
      </c>
      <c r="D293" s="129" t="n">
        <v>6452</v>
      </c>
      <c r="E293" s="130" t="inlineStr">
        <is>
          <t>FL</t>
        </is>
      </c>
      <c r="F293" s="130" t="inlineStr">
        <is>
          <t>Electric Utility</t>
        </is>
      </c>
      <c r="G293" s="130" t="inlineStr">
        <is>
          <t>ST</t>
        </is>
      </c>
      <c r="H293" s="130" t="inlineStr">
        <is>
          <t>NUC</t>
        </is>
      </c>
      <c r="I293" s="130" t="inlineStr">
        <is>
          <t>NUC</t>
        </is>
      </c>
      <c r="J293" s="131" t="n">
        <v>6062561</v>
      </c>
      <c r="K293" s="129" t="n">
        <v>2020</v>
      </c>
      <c r="L293" s="120">
        <f>IF(VLOOKUP(H293,'Cross-Page Data'!$D$4:$F$48,3,FALSE)="natural gas",VLOOKUP(G293,'Cross-Page Data'!$I$4:$J$19,2,FALSE),IF(VLOOKUP(H293,'Cross-Page Data'!$D$4:$F$48,3,FALSE)="solar",IF(G293="PV","solar PV","solar thermal"),IF(VLOOKUP(H293,'Cross-Page Data'!$D$4:$F$48,3,FALSE)="wind",VLOOKUP(G293,'Cross-Page Data'!$I$4:$J$19,2,FALSE),IF(VLOOKUP(H293,'Cross-Page Data'!$D$4:$F$48,3,FALSE)="hydro",VLOOKUP(G293,'Cross-Page Data'!$I$4:$J$19,2,FALSE),VLOOKUP(H293,'Cross-Page Data'!$D$4:$F$48,3,FALSE)))))</f>
        <v/>
      </c>
      <c r="M293" s="120">
        <f>IF(AND($P$2=FALSE,OR(F293="Commercial NAICS Cogen",F293="Industrial NAICS Cogen",F293="NAICS-22 Cogen")),FALSE,IF(AND($P$3=FALSE,OR(F293="Commercial NAICS Cogen",F293="Commercial NAICS Non-Cogen",F293="Industrial NAICS Cogen", F293="industrial NAICS non-Cogen")),FALSE, TRUE))</f>
        <v/>
      </c>
    </row>
    <row r="294">
      <c r="A294" s="129" t="n">
        <v>621</v>
      </c>
      <c r="B294" s="130" t="inlineStr">
        <is>
          <t>Turkey Point</t>
        </is>
      </c>
      <c r="C294" s="130" t="inlineStr">
        <is>
          <t>Florida Power &amp; Light Co</t>
        </is>
      </c>
      <c r="D294" s="129" t="n">
        <v>6452</v>
      </c>
      <c r="E294" s="130" t="inlineStr">
        <is>
          <t>FL</t>
        </is>
      </c>
      <c r="F294" s="130" t="inlineStr">
        <is>
          <t>Electric Utility</t>
        </is>
      </c>
      <c r="G294" s="130" t="inlineStr">
        <is>
          <t>ST</t>
        </is>
      </c>
      <c r="H294" s="130" t="inlineStr">
        <is>
          <t>RFO</t>
        </is>
      </c>
      <c r="I294" s="130" t="inlineStr">
        <is>
          <t>RFO</t>
        </is>
      </c>
      <c r="J294" s="131" t="n">
        <v>0</v>
      </c>
      <c r="K294" s="129" t="n">
        <v>2020</v>
      </c>
      <c r="L294" s="120">
        <f>IF(VLOOKUP(H294,'Cross-Page Data'!$D$4:$F$48,3,FALSE)="natural gas",VLOOKUP(G294,'Cross-Page Data'!$I$4:$J$19,2,FALSE),IF(VLOOKUP(H294,'Cross-Page Data'!$D$4:$F$48,3,FALSE)="solar",IF(G294="PV","solar PV","solar thermal"),IF(VLOOKUP(H294,'Cross-Page Data'!$D$4:$F$48,3,FALSE)="wind",VLOOKUP(G294,'Cross-Page Data'!$I$4:$J$19,2,FALSE),IF(VLOOKUP(H294,'Cross-Page Data'!$D$4:$F$48,3,FALSE)="hydro",VLOOKUP(G294,'Cross-Page Data'!$I$4:$J$19,2,FALSE),VLOOKUP(H294,'Cross-Page Data'!$D$4:$F$48,3,FALSE)))))</f>
        <v/>
      </c>
      <c r="M294" s="120">
        <f>IF(AND($P$2=FALSE,OR(F294="Commercial NAICS Cogen",F294="Industrial NAICS Cogen",F294="NAICS-22 Cogen")),FALSE,IF(AND($P$3=FALSE,OR(F294="Commercial NAICS Cogen",F294="Commercial NAICS Non-Cogen",F294="Industrial NAICS Cogen", F294="industrial NAICS non-Cogen")),FALSE, TRUE))</f>
        <v/>
      </c>
    </row>
    <row r="295">
      <c r="A295" s="129" t="n">
        <v>628</v>
      </c>
      <c r="B295" s="130" t="inlineStr">
        <is>
          <t>Crystal River</t>
        </is>
      </c>
      <c r="C295" s="130" t="inlineStr">
        <is>
          <t>Duke Energy Florida, LLC</t>
        </is>
      </c>
      <c r="D295" s="129" t="n">
        <v>6455</v>
      </c>
      <c r="E295" s="130" t="inlineStr">
        <is>
          <t>FL</t>
        </is>
      </c>
      <c r="F295" s="130" t="inlineStr">
        <is>
          <t>Electric Utility</t>
        </is>
      </c>
      <c r="G295" s="130" t="inlineStr">
        <is>
          <t>CA</t>
        </is>
      </c>
      <c r="H295" s="130" t="inlineStr">
        <is>
          <t>NG</t>
        </is>
      </c>
      <c r="I295" s="130" t="inlineStr">
        <is>
          <t>NG</t>
        </is>
      </c>
      <c r="J295" s="131" t="n">
        <v>4369610</v>
      </c>
      <c r="K295" s="129" t="n">
        <v>2020</v>
      </c>
      <c r="L295" s="120">
        <f>IF(VLOOKUP(H295,'Cross-Page Data'!$D$4:$F$48,3,FALSE)="natural gas",VLOOKUP(G295,'Cross-Page Data'!$I$4:$J$19,2,FALSE),IF(VLOOKUP(H295,'Cross-Page Data'!$D$4:$F$48,3,FALSE)="solar",IF(G295="PV","solar PV","solar thermal"),IF(VLOOKUP(H295,'Cross-Page Data'!$D$4:$F$48,3,FALSE)="wind",VLOOKUP(G295,'Cross-Page Data'!$I$4:$J$19,2,FALSE),IF(VLOOKUP(H295,'Cross-Page Data'!$D$4:$F$48,3,FALSE)="hydro",VLOOKUP(G295,'Cross-Page Data'!$I$4:$J$19,2,FALSE),VLOOKUP(H295,'Cross-Page Data'!$D$4:$F$48,3,FALSE)))))</f>
        <v/>
      </c>
      <c r="M295" s="120">
        <f>IF(AND($P$2=FALSE,OR(F295="Commercial NAICS Cogen",F295="Industrial NAICS Cogen",F295="NAICS-22 Cogen")),FALSE,IF(AND($P$3=FALSE,OR(F295="Commercial NAICS Cogen",F295="Commercial NAICS Non-Cogen",F295="Industrial NAICS Cogen", F295="industrial NAICS non-Cogen")),FALSE, TRUE))</f>
        <v/>
      </c>
    </row>
    <row r="296">
      <c r="A296" s="129" t="n">
        <v>628</v>
      </c>
      <c r="B296" s="130" t="inlineStr">
        <is>
          <t>Crystal River</t>
        </is>
      </c>
      <c r="C296" s="130" t="inlineStr">
        <is>
          <t>Duke Energy Florida, LLC</t>
        </is>
      </c>
      <c r="D296" s="129" t="n">
        <v>6455</v>
      </c>
      <c r="E296" s="130" t="inlineStr">
        <is>
          <t>FL</t>
        </is>
      </c>
      <c r="F296" s="130" t="inlineStr">
        <is>
          <t>Electric Utility</t>
        </is>
      </c>
      <c r="G296" s="130" t="inlineStr">
        <is>
          <t>CT</t>
        </is>
      </c>
      <c r="H296" s="130" t="inlineStr">
        <is>
          <t>NG</t>
        </is>
      </c>
      <c r="I296" s="130" t="inlineStr">
        <is>
          <t>NG</t>
        </is>
      </c>
      <c r="J296" s="131" t="n">
        <v>7290843</v>
      </c>
      <c r="K296" s="129" t="n">
        <v>2020</v>
      </c>
      <c r="L296" s="120">
        <f>IF(VLOOKUP(H296,'Cross-Page Data'!$D$4:$F$48,3,FALSE)="natural gas",VLOOKUP(G296,'Cross-Page Data'!$I$4:$J$19,2,FALSE),IF(VLOOKUP(H296,'Cross-Page Data'!$D$4:$F$48,3,FALSE)="solar",IF(G296="PV","solar PV","solar thermal"),IF(VLOOKUP(H296,'Cross-Page Data'!$D$4:$F$48,3,FALSE)="wind",VLOOKUP(G296,'Cross-Page Data'!$I$4:$J$19,2,FALSE),IF(VLOOKUP(H296,'Cross-Page Data'!$D$4:$F$48,3,FALSE)="hydro",VLOOKUP(G296,'Cross-Page Data'!$I$4:$J$19,2,FALSE),VLOOKUP(H296,'Cross-Page Data'!$D$4:$F$48,3,FALSE)))))</f>
        <v/>
      </c>
      <c r="M296" s="120">
        <f>IF(AND($P$2=FALSE,OR(F296="Commercial NAICS Cogen",F296="Industrial NAICS Cogen",F296="NAICS-22 Cogen")),FALSE,IF(AND($P$3=FALSE,OR(F296="Commercial NAICS Cogen",F296="Commercial NAICS Non-Cogen",F296="Industrial NAICS Cogen", F296="industrial NAICS non-Cogen")),FALSE, TRUE))</f>
        <v/>
      </c>
    </row>
    <row r="297">
      <c r="A297" s="129" t="n">
        <v>628</v>
      </c>
      <c r="B297" s="130" t="inlineStr">
        <is>
          <t>Crystal River</t>
        </is>
      </c>
      <c r="C297" s="130" t="inlineStr">
        <is>
          <t>Duke Energy Florida, LLC</t>
        </is>
      </c>
      <c r="D297" s="129" t="n">
        <v>6455</v>
      </c>
      <c r="E297" s="130" t="inlineStr">
        <is>
          <t>FL</t>
        </is>
      </c>
      <c r="F297" s="130" t="inlineStr">
        <is>
          <t>Electric Utility</t>
        </is>
      </c>
      <c r="G297" s="130" t="inlineStr">
        <is>
          <t>ST</t>
        </is>
      </c>
      <c r="H297" s="130" t="inlineStr">
        <is>
          <t>BIT</t>
        </is>
      </c>
      <c r="I297" s="130" t="inlineStr">
        <is>
          <t>COL</t>
        </is>
      </c>
      <c r="J297" s="131" t="n">
        <v>3266095.5</v>
      </c>
      <c r="K297" s="129" t="n">
        <v>2020</v>
      </c>
      <c r="L297" s="120">
        <f>IF(VLOOKUP(H297,'Cross-Page Data'!$D$4:$F$48,3,FALSE)="natural gas",VLOOKUP(G297,'Cross-Page Data'!$I$4:$J$19,2,FALSE),IF(VLOOKUP(H297,'Cross-Page Data'!$D$4:$F$48,3,FALSE)="solar",IF(G297="PV","solar PV","solar thermal"),IF(VLOOKUP(H297,'Cross-Page Data'!$D$4:$F$48,3,FALSE)="wind",VLOOKUP(G297,'Cross-Page Data'!$I$4:$J$19,2,FALSE),IF(VLOOKUP(H297,'Cross-Page Data'!$D$4:$F$48,3,FALSE)="hydro",VLOOKUP(G297,'Cross-Page Data'!$I$4:$J$19,2,FALSE),VLOOKUP(H297,'Cross-Page Data'!$D$4:$F$48,3,FALSE)))))</f>
        <v/>
      </c>
      <c r="M297" s="120">
        <f>IF(AND($P$2=FALSE,OR(F297="Commercial NAICS Cogen",F297="Industrial NAICS Cogen",F297="NAICS-22 Cogen")),FALSE,IF(AND($P$3=FALSE,OR(F297="Commercial NAICS Cogen",F297="Commercial NAICS Non-Cogen",F297="Industrial NAICS Cogen", F297="industrial NAICS non-Cogen")),FALSE, TRUE))</f>
        <v/>
      </c>
    </row>
    <row r="298">
      <c r="A298" s="129" t="n">
        <v>628</v>
      </c>
      <c r="B298" s="130" t="inlineStr">
        <is>
          <t>Crystal River</t>
        </is>
      </c>
      <c r="C298" s="130" t="inlineStr">
        <is>
          <t>Duke Energy Florida, LLC</t>
        </is>
      </c>
      <c r="D298" s="129" t="n">
        <v>6455</v>
      </c>
      <c r="E298" s="130" t="inlineStr">
        <is>
          <t>FL</t>
        </is>
      </c>
      <c r="F298" s="130" t="inlineStr">
        <is>
          <t>Electric Utility</t>
        </is>
      </c>
      <c r="G298" s="130" t="inlineStr">
        <is>
          <t>ST</t>
        </is>
      </c>
      <c r="H298" s="130" t="inlineStr">
        <is>
          <t>DFO</t>
        </is>
      </c>
      <c r="I298" s="130" t="inlineStr">
        <is>
          <t>DFO</t>
        </is>
      </c>
      <c r="J298" s="131" t="n">
        <v>21175.487</v>
      </c>
      <c r="K298" s="129" t="n">
        <v>2020</v>
      </c>
      <c r="L298" s="120">
        <f>IF(VLOOKUP(H298,'Cross-Page Data'!$D$4:$F$48,3,FALSE)="natural gas",VLOOKUP(G298,'Cross-Page Data'!$I$4:$J$19,2,FALSE),IF(VLOOKUP(H298,'Cross-Page Data'!$D$4:$F$48,3,FALSE)="solar",IF(G298="PV","solar PV","solar thermal"),IF(VLOOKUP(H298,'Cross-Page Data'!$D$4:$F$48,3,FALSE)="wind",VLOOKUP(G298,'Cross-Page Data'!$I$4:$J$19,2,FALSE),IF(VLOOKUP(H298,'Cross-Page Data'!$D$4:$F$48,3,FALSE)="hydro",VLOOKUP(G298,'Cross-Page Data'!$I$4:$J$19,2,FALSE),VLOOKUP(H298,'Cross-Page Data'!$D$4:$F$48,3,FALSE)))))</f>
        <v/>
      </c>
      <c r="M298" s="120">
        <f>IF(AND($P$2=FALSE,OR(F298="Commercial NAICS Cogen",F298="Industrial NAICS Cogen",F298="NAICS-22 Cogen")),FALSE,IF(AND($P$3=FALSE,OR(F298="Commercial NAICS Cogen",F298="Commercial NAICS Non-Cogen",F298="Industrial NAICS Cogen", F298="industrial NAICS non-Cogen")),FALSE, TRUE))</f>
        <v/>
      </c>
    </row>
    <row r="299">
      <c r="A299" s="129" t="n">
        <v>634</v>
      </c>
      <c r="B299" s="130" t="inlineStr">
        <is>
          <t>P L Bartow</t>
        </is>
      </c>
      <c r="C299" s="130" t="inlineStr">
        <is>
          <t>Duke Energy Florida, LLC</t>
        </is>
      </c>
      <c r="D299" s="129" t="n">
        <v>6455</v>
      </c>
      <c r="E299" s="130" t="inlineStr">
        <is>
          <t>FL</t>
        </is>
      </c>
      <c r="F299" s="130" t="inlineStr">
        <is>
          <t>Electric Utility</t>
        </is>
      </c>
      <c r="G299" s="130" t="inlineStr">
        <is>
          <t>CA</t>
        </is>
      </c>
      <c r="H299" s="130" t="inlineStr">
        <is>
          <t>DFO</t>
        </is>
      </c>
      <c r="I299" s="130" t="inlineStr">
        <is>
          <t>DFO</t>
        </is>
      </c>
      <c r="J299" s="131" t="n">
        <v>0</v>
      </c>
      <c r="K299" s="129" t="n">
        <v>2020</v>
      </c>
      <c r="L299" s="120">
        <f>IF(VLOOKUP(H299,'Cross-Page Data'!$D$4:$F$48,3,FALSE)="natural gas",VLOOKUP(G299,'Cross-Page Data'!$I$4:$J$19,2,FALSE),IF(VLOOKUP(H299,'Cross-Page Data'!$D$4:$F$48,3,FALSE)="solar",IF(G299="PV","solar PV","solar thermal"),IF(VLOOKUP(H299,'Cross-Page Data'!$D$4:$F$48,3,FALSE)="wind",VLOOKUP(G299,'Cross-Page Data'!$I$4:$J$19,2,FALSE),IF(VLOOKUP(H299,'Cross-Page Data'!$D$4:$F$48,3,FALSE)="hydro",VLOOKUP(G299,'Cross-Page Data'!$I$4:$J$19,2,FALSE),VLOOKUP(H299,'Cross-Page Data'!$D$4:$F$48,3,FALSE)))))</f>
        <v/>
      </c>
      <c r="M299" s="120">
        <f>IF(AND($P$2=FALSE,OR(F299="Commercial NAICS Cogen",F299="Industrial NAICS Cogen",F299="NAICS-22 Cogen")),FALSE,IF(AND($P$3=FALSE,OR(F299="Commercial NAICS Cogen",F299="Commercial NAICS Non-Cogen",F299="Industrial NAICS Cogen", F299="industrial NAICS non-Cogen")),FALSE, TRUE))</f>
        <v/>
      </c>
    </row>
    <row r="300">
      <c r="A300" s="129" t="n">
        <v>634</v>
      </c>
      <c r="B300" s="130" t="inlineStr">
        <is>
          <t>P L Bartow</t>
        </is>
      </c>
      <c r="C300" s="130" t="inlineStr">
        <is>
          <t>Duke Energy Florida, LLC</t>
        </is>
      </c>
      <c r="D300" s="129" t="n">
        <v>6455</v>
      </c>
      <c r="E300" s="130" t="inlineStr">
        <is>
          <t>FL</t>
        </is>
      </c>
      <c r="F300" s="130" t="inlineStr">
        <is>
          <t>Electric Utility</t>
        </is>
      </c>
      <c r="G300" s="130" t="inlineStr">
        <is>
          <t>CA</t>
        </is>
      </c>
      <c r="H300" s="130" t="inlineStr">
        <is>
          <t>NG</t>
        </is>
      </c>
      <c r="I300" s="130" t="inlineStr">
        <is>
          <t>NG</t>
        </is>
      </c>
      <c r="J300" s="131" t="n">
        <v>2427690</v>
      </c>
      <c r="K300" s="129" t="n">
        <v>2020</v>
      </c>
      <c r="L300" s="120">
        <f>IF(VLOOKUP(H300,'Cross-Page Data'!$D$4:$F$48,3,FALSE)="natural gas",VLOOKUP(G300,'Cross-Page Data'!$I$4:$J$19,2,FALSE),IF(VLOOKUP(H300,'Cross-Page Data'!$D$4:$F$48,3,FALSE)="solar",IF(G300="PV","solar PV","solar thermal"),IF(VLOOKUP(H300,'Cross-Page Data'!$D$4:$F$48,3,FALSE)="wind",VLOOKUP(G300,'Cross-Page Data'!$I$4:$J$19,2,FALSE),IF(VLOOKUP(H300,'Cross-Page Data'!$D$4:$F$48,3,FALSE)="hydro",VLOOKUP(G300,'Cross-Page Data'!$I$4:$J$19,2,FALSE),VLOOKUP(H300,'Cross-Page Data'!$D$4:$F$48,3,FALSE)))))</f>
        <v/>
      </c>
      <c r="M300" s="120">
        <f>IF(AND($P$2=FALSE,OR(F300="Commercial NAICS Cogen",F300="Industrial NAICS Cogen",F300="NAICS-22 Cogen")),FALSE,IF(AND($P$3=FALSE,OR(F300="Commercial NAICS Cogen",F300="Commercial NAICS Non-Cogen",F300="Industrial NAICS Cogen", F300="industrial NAICS non-Cogen")),FALSE, TRUE))</f>
        <v/>
      </c>
    </row>
    <row r="301">
      <c r="A301" s="129" t="n">
        <v>634</v>
      </c>
      <c r="B301" s="130" t="inlineStr">
        <is>
          <t>P L Bartow</t>
        </is>
      </c>
      <c r="C301" s="130" t="inlineStr">
        <is>
          <t>Duke Energy Florida, LLC</t>
        </is>
      </c>
      <c r="D301" s="129" t="n">
        <v>6455</v>
      </c>
      <c r="E301" s="130" t="inlineStr">
        <is>
          <t>FL</t>
        </is>
      </c>
      <c r="F301" s="130" t="inlineStr">
        <is>
          <t>Electric Utility</t>
        </is>
      </c>
      <c r="G301" s="130" t="inlineStr">
        <is>
          <t>CT</t>
        </is>
      </c>
      <c r="H301" s="130" t="inlineStr">
        <is>
          <t>DFO</t>
        </is>
      </c>
      <c r="I301" s="130" t="inlineStr">
        <is>
          <t>DFO</t>
        </is>
      </c>
      <c r="J301" s="131" t="n">
        <v>0</v>
      </c>
      <c r="K301" s="129" t="n">
        <v>2020</v>
      </c>
      <c r="L301" s="120">
        <f>IF(VLOOKUP(H301,'Cross-Page Data'!$D$4:$F$48,3,FALSE)="natural gas",VLOOKUP(G301,'Cross-Page Data'!$I$4:$J$19,2,FALSE),IF(VLOOKUP(H301,'Cross-Page Data'!$D$4:$F$48,3,FALSE)="solar",IF(G301="PV","solar PV","solar thermal"),IF(VLOOKUP(H301,'Cross-Page Data'!$D$4:$F$48,3,FALSE)="wind",VLOOKUP(G301,'Cross-Page Data'!$I$4:$J$19,2,FALSE),IF(VLOOKUP(H301,'Cross-Page Data'!$D$4:$F$48,3,FALSE)="hydro",VLOOKUP(G301,'Cross-Page Data'!$I$4:$J$19,2,FALSE),VLOOKUP(H301,'Cross-Page Data'!$D$4:$F$48,3,FALSE)))))</f>
        <v/>
      </c>
      <c r="M301" s="120">
        <f>IF(AND($P$2=FALSE,OR(F301="Commercial NAICS Cogen",F301="Industrial NAICS Cogen",F301="NAICS-22 Cogen")),FALSE,IF(AND($P$3=FALSE,OR(F301="Commercial NAICS Cogen",F301="Commercial NAICS Non-Cogen",F301="Industrial NAICS Cogen", F301="industrial NAICS non-Cogen")),FALSE, TRUE))</f>
        <v/>
      </c>
    </row>
    <row r="302">
      <c r="A302" s="129" t="n">
        <v>634</v>
      </c>
      <c r="B302" s="130" t="inlineStr">
        <is>
          <t>P L Bartow</t>
        </is>
      </c>
      <c r="C302" s="130" t="inlineStr">
        <is>
          <t>Duke Energy Florida, LLC</t>
        </is>
      </c>
      <c r="D302" s="129" t="n">
        <v>6455</v>
      </c>
      <c r="E302" s="130" t="inlineStr">
        <is>
          <t>FL</t>
        </is>
      </c>
      <c r="F302" s="130" t="inlineStr">
        <is>
          <t>Electric Utility</t>
        </is>
      </c>
      <c r="G302" s="130" t="inlineStr">
        <is>
          <t>CT</t>
        </is>
      </c>
      <c r="H302" s="130" t="inlineStr">
        <is>
          <t>NG</t>
        </is>
      </c>
      <c r="I302" s="130" t="inlineStr">
        <is>
          <t>NG</t>
        </is>
      </c>
      <c r="J302" s="131" t="n">
        <v>4374461</v>
      </c>
      <c r="K302" s="129" t="n">
        <v>2020</v>
      </c>
      <c r="L302" s="120">
        <f>IF(VLOOKUP(H302,'Cross-Page Data'!$D$4:$F$48,3,FALSE)="natural gas",VLOOKUP(G302,'Cross-Page Data'!$I$4:$J$19,2,FALSE),IF(VLOOKUP(H302,'Cross-Page Data'!$D$4:$F$48,3,FALSE)="solar",IF(G302="PV","solar PV","solar thermal"),IF(VLOOKUP(H302,'Cross-Page Data'!$D$4:$F$48,3,FALSE)="wind",VLOOKUP(G302,'Cross-Page Data'!$I$4:$J$19,2,FALSE),IF(VLOOKUP(H302,'Cross-Page Data'!$D$4:$F$48,3,FALSE)="hydro",VLOOKUP(G302,'Cross-Page Data'!$I$4:$J$19,2,FALSE),VLOOKUP(H302,'Cross-Page Data'!$D$4:$F$48,3,FALSE)))))</f>
        <v/>
      </c>
      <c r="M302" s="120">
        <f>IF(AND($P$2=FALSE,OR(F302="Commercial NAICS Cogen",F302="Industrial NAICS Cogen",F302="NAICS-22 Cogen")),FALSE,IF(AND($P$3=FALSE,OR(F302="Commercial NAICS Cogen",F302="Commercial NAICS Non-Cogen",F302="Industrial NAICS Cogen", F302="industrial NAICS non-Cogen")),FALSE, TRUE))</f>
        <v/>
      </c>
    </row>
    <row r="303">
      <c r="A303" s="129" t="n">
        <v>634</v>
      </c>
      <c r="B303" s="130" t="inlineStr">
        <is>
          <t>P L Bartow</t>
        </is>
      </c>
      <c r="C303" s="130" t="inlineStr">
        <is>
          <t>Duke Energy Florida, LLC</t>
        </is>
      </c>
      <c r="D303" s="129" t="n">
        <v>6455</v>
      </c>
      <c r="E303" s="130" t="inlineStr">
        <is>
          <t>FL</t>
        </is>
      </c>
      <c r="F303" s="130" t="inlineStr">
        <is>
          <t>Electric Utility</t>
        </is>
      </c>
      <c r="G303" s="130" t="inlineStr">
        <is>
          <t>CT</t>
        </is>
      </c>
      <c r="H303" s="130" t="inlineStr">
        <is>
          <t>RFO</t>
        </is>
      </c>
      <c r="I303" s="130" t="inlineStr">
        <is>
          <t>RFO</t>
        </is>
      </c>
      <c r="J303" s="131" t="n">
        <v>0</v>
      </c>
      <c r="K303" s="129" t="n">
        <v>2020</v>
      </c>
      <c r="L303" s="120">
        <f>IF(VLOOKUP(H303,'Cross-Page Data'!$D$4:$F$48,3,FALSE)="natural gas",VLOOKUP(G303,'Cross-Page Data'!$I$4:$J$19,2,FALSE),IF(VLOOKUP(H303,'Cross-Page Data'!$D$4:$F$48,3,FALSE)="solar",IF(G303="PV","solar PV","solar thermal"),IF(VLOOKUP(H303,'Cross-Page Data'!$D$4:$F$48,3,FALSE)="wind",VLOOKUP(G303,'Cross-Page Data'!$I$4:$J$19,2,FALSE),IF(VLOOKUP(H303,'Cross-Page Data'!$D$4:$F$48,3,FALSE)="hydro",VLOOKUP(G303,'Cross-Page Data'!$I$4:$J$19,2,FALSE),VLOOKUP(H303,'Cross-Page Data'!$D$4:$F$48,3,FALSE)))))</f>
        <v/>
      </c>
      <c r="M303" s="120">
        <f>IF(AND($P$2=FALSE,OR(F303="Commercial NAICS Cogen",F303="Industrial NAICS Cogen",F303="NAICS-22 Cogen")),FALSE,IF(AND($P$3=FALSE,OR(F303="Commercial NAICS Cogen",F303="Commercial NAICS Non-Cogen",F303="Industrial NAICS Cogen", F303="industrial NAICS non-Cogen")),FALSE, TRUE))</f>
        <v/>
      </c>
    </row>
    <row r="304">
      <c r="A304" s="129" t="n">
        <v>634</v>
      </c>
      <c r="B304" s="130" t="inlineStr">
        <is>
          <t>P L Bartow</t>
        </is>
      </c>
      <c r="C304" s="130" t="inlineStr">
        <is>
          <t>Duke Energy Florida, LLC</t>
        </is>
      </c>
      <c r="D304" s="129" t="n">
        <v>6455</v>
      </c>
      <c r="E304" s="130" t="inlineStr">
        <is>
          <t>FL</t>
        </is>
      </c>
      <c r="F304" s="130" t="inlineStr">
        <is>
          <t>Electric Utility</t>
        </is>
      </c>
      <c r="G304" s="130" t="inlineStr">
        <is>
          <t>GT</t>
        </is>
      </c>
      <c r="H304" s="130" t="inlineStr">
        <is>
          <t>DFO</t>
        </is>
      </c>
      <c r="I304" s="130" t="inlineStr">
        <is>
          <t>DFO</t>
        </is>
      </c>
      <c r="J304" s="131" t="n">
        <v>2553.759</v>
      </c>
      <c r="K304" s="129" t="n">
        <v>2020</v>
      </c>
      <c r="L304" s="120">
        <f>IF(VLOOKUP(H304,'Cross-Page Data'!$D$4:$F$48,3,FALSE)="natural gas",VLOOKUP(G304,'Cross-Page Data'!$I$4:$J$19,2,FALSE),IF(VLOOKUP(H304,'Cross-Page Data'!$D$4:$F$48,3,FALSE)="solar",IF(G304="PV","solar PV","solar thermal"),IF(VLOOKUP(H304,'Cross-Page Data'!$D$4:$F$48,3,FALSE)="wind",VLOOKUP(G304,'Cross-Page Data'!$I$4:$J$19,2,FALSE),IF(VLOOKUP(H304,'Cross-Page Data'!$D$4:$F$48,3,FALSE)="hydro",VLOOKUP(G304,'Cross-Page Data'!$I$4:$J$19,2,FALSE),VLOOKUP(H304,'Cross-Page Data'!$D$4:$F$48,3,FALSE)))))</f>
        <v/>
      </c>
      <c r="M304" s="120">
        <f>IF(AND($P$2=FALSE,OR(F304="Commercial NAICS Cogen",F304="Industrial NAICS Cogen",F304="NAICS-22 Cogen")),FALSE,IF(AND($P$3=FALSE,OR(F304="Commercial NAICS Cogen",F304="Commercial NAICS Non-Cogen",F304="Industrial NAICS Cogen", F304="industrial NAICS non-Cogen")),FALSE, TRUE))</f>
        <v/>
      </c>
    </row>
    <row r="305">
      <c r="A305" s="129" t="n">
        <v>634</v>
      </c>
      <c r="B305" s="130" t="inlineStr">
        <is>
          <t>P L Bartow</t>
        </is>
      </c>
      <c r="C305" s="130" t="inlineStr">
        <is>
          <t>Duke Energy Florida, LLC</t>
        </is>
      </c>
      <c r="D305" s="129" t="n">
        <v>6455</v>
      </c>
      <c r="E305" s="130" t="inlineStr">
        <is>
          <t>FL</t>
        </is>
      </c>
      <c r="F305" s="130" t="inlineStr">
        <is>
          <t>Electric Utility</t>
        </is>
      </c>
      <c r="G305" s="130" t="inlineStr">
        <is>
          <t>GT</t>
        </is>
      </c>
      <c r="H305" s="130" t="inlineStr">
        <is>
          <t>NG</t>
        </is>
      </c>
      <c r="I305" s="130" t="inlineStr">
        <is>
          <t>NG</t>
        </is>
      </c>
      <c r="J305" s="131" t="n">
        <v>17288.241</v>
      </c>
      <c r="K305" s="129" t="n">
        <v>2020</v>
      </c>
      <c r="L305" s="120">
        <f>IF(VLOOKUP(H305,'Cross-Page Data'!$D$4:$F$48,3,FALSE)="natural gas",VLOOKUP(G305,'Cross-Page Data'!$I$4:$J$19,2,FALSE),IF(VLOOKUP(H305,'Cross-Page Data'!$D$4:$F$48,3,FALSE)="solar",IF(G305="PV","solar PV","solar thermal"),IF(VLOOKUP(H305,'Cross-Page Data'!$D$4:$F$48,3,FALSE)="wind",VLOOKUP(G305,'Cross-Page Data'!$I$4:$J$19,2,FALSE),IF(VLOOKUP(H305,'Cross-Page Data'!$D$4:$F$48,3,FALSE)="hydro",VLOOKUP(G305,'Cross-Page Data'!$I$4:$J$19,2,FALSE),VLOOKUP(H305,'Cross-Page Data'!$D$4:$F$48,3,FALSE)))))</f>
        <v/>
      </c>
      <c r="M305" s="120">
        <f>IF(AND($P$2=FALSE,OR(F305="Commercial NAICS Cogen",F305="Industrial NAICS Cogen",F305="NAICS-22 Cogen")),FALSE,IF(AND($P$3=FALSE,OR(F305="Commercial NAICS Cogen",F305="Commercial NAICS Non-Cogen",F305="Industrial NAICS Cogen", F305="industrial NAICS non-Cogen")),FALSE, TRUE))</f>
        <v/>
      </c>
    </row>
    <row r="306">
      <c r="A306" s="129" t="n">
        <v>641</v>
      </c>
      <c r="B306" s="130" t="inlineStr">
        <is>
          <t>Crist</t>
        </is>
      </c>
      <c r="C306" s="130" t="inlineStr">
        <is>
          <t>Gulf Power Co</t>
        </is>
      </c>
      <c r="D306" s="129" t="n">
        <v>7801</v>
      </c>
      <c r="E306" s="130" t="inlineStr">
        <is>
          <t>FL</t>
        </is>
      </c>
      <c r="F306" s="130" t="inlineStr">
        <is>
          <t>Electric Utility</t>
        </is>
      </c>
      <c r="G306" s="130" t="inlineStr">
        <is>
          <t>ST</t>
        </is>
      </c>
      <c r="H306" s="130" t="inlineStr">
        <is>
          <t>BIT</t>
        </is>
      </c>
      <c r="I306" s="130" t="inlineStr">
        <is>
          <t>COL</t>
        </is>
      </c>
      <c r="J306" s="131" t="n">
        <v>709447.55</v>
      </c>
      <c r="K306" s="129" t="n">
        <v>2020</v>
      </c>
      <c r="L306" s="120">
        <f>IF(VLOOKUP(H306,'Cross-Page Data'!$D$4:$F$48,3,FALSE)="natural gas",VLOOKUP(G306,'Cross-Page Data'!$I$4:$J$19,2,FALSE),IF(VLOOKUP(H306,'Cross-Page Data'!$D$4:$F$48,3,FALSE)="solar",IF(G306="PV","solar PV","solar thermal"),IF(VLOOKUP(H306,'Cross-Page Data'!$D$4:$F$48,3,FALSE)="wind",VLOOKUP(G306,'Cross-Page Data'!$I$4:$J$19,2,FALSE),IF(VLOOKUP(H306,'Cross-Page Data'!$D$4:$F$48,3,FALSE)="hydro",VLOOKUP(G306,'Cross-Page Data'!$I$4:$J$19,2,FALSE),VLOOKUP(H306,'Cross-Page Data'!$D$4:$F$48,3,FALSE)))))</f>
        <v/>
      </c>
      <c r="M306" s="120">
        <f>IF(AND($P$2=FALSE,OR(F306="Commercial NAICS Cogen",F306="Industrial NAICS Cogen",F306="NAICS-22 Cogen")),FALSE,IF(AND($P$3=FALSE,OR(F306="Commercial NAICS Cogen",F306="Commercial NAICS Non-Cogen",F306="Industrial NAICS Cogen", F306="industrial NAICS non-Cogen")),FALSE, TRUE))</f>
        <v/>
      </c>
    </row>
    <row r="307">
      <c r="A307" s="129" t="n">
        <v>641</v>
      </c>
      <c r="B307" s="130" t="inlineStr">
        <is>
          <t>Crist</t>
        </is>
      </c>
      <c r="C307" s="130" t="inlineStr">
        <is>
          <t>Gulf Power Co</t>
        </is>
      </c>
      <c r="D307" s="129" t="n">
        <v>7801</v>
      </c>
      <c r="E307" s="130" t="inlineStr">
        <is>
          <t>FL</t>
        </is>
      </c>
      <c r="F307" s="130" t="inlineStr">
        <is>
          <t>Electric Utility</t>
        </is>
      </c>
      <c r="G307" s="130" t="inlineStr">
        <is>
          <t>ST</t>
        </is>
      </c>
      <c r="H307" s="130" t="inlineStr">
        <is>
          <t>DFO</t>
        </is>
      </c>
      <c r="I307" s="130" t="inlineStr">
        <is>
          <t>DFO</t>
        </is>
      </c>
      <c r="J307" s="131" t="n">
        <v>844.768</v>
      </c>
      <c r="K307" s="129" t="n">
        <v>2020</v>
      </c>
      <c r="L307" s="120">
        <f>IF(VLOOKUP(H307,'Cross-Page Data'!$D$4:$F$48,3,FALSE)="natural gas",VLOOKUP(G307,'Cross-Page Data'!$I$4:$J$19,2,FALSE),IF(VLOOKUP(H307,'Cross-Page Data'!$D$4:$F$48,3,FALSE)="solar",IF(G307="PV","solar PV","solar thermal"),IF(VLOOKUP(H307,'Cross-Page Data'!$D$4:$F$48,3,FALSE)="wind",VLOOKUP(G307,'Cross-Page Data'!$I$4:$J$19,2,FALSE),IF(VLOOKUP(H307,'Cross-Page Data'!$D$4:$F$48,3,FALSE)="hydro",VLOOKUP(G307,'Cross-Page Data'!$I$4:$J$19,2,FALSE),VLOOKUP(H307,'Cross-Page Data'!$D$4:$F$48,3,FALSE)))))</f>
        <v/>
      </c>
      <c r="M307" s="120">
        <f>IF(AND($P$2=FALSE,OR(F307="Commercial NAICS Cogen",F307="Industrial NAICS Cogen",F307="NAICS-22 Cogen")),FALSE,IF(AND($P$3=FALSE,OR(F307="Commercial NAICS Cogen",F307="Commercial NAICS Non-Cogen",F307="Industrial NAICS Cogen", F307="industrial NAICS non-Cogen")),FALSE, TRUE))</f>
        <v/>
      </c>
    </row>
    <row r="308">
      <c r="A308" s="129" t="n">
        <v>641</v>
      </c>
      <c r="B308" s="130" t="inlineStr">
        <is>
          <t>Crist</t>
        </is>
      </c>
      <c r="C308" s="130" t="inlineStr">
        <is>
          <t>Gulf Power Co</t>
        </is>
      </c>
      <c r="D308" s="129" t="n">
        <v>7801</v>
      </c>
      <c r="E308" s="130" t="inlineStr">
        <is>
          <t>FL</t>
        </is>
      </c>
      <c r="F308" s="130" t="inlineStr">
        <is>
          <t>Electric Utility</t>
        </is>
      </c>
      <c r="G308" s="130" t="inlineStr">
        <is>
          <t>ST</t>
        </is>
      </c>
      <c r="H308" s="130" t="inlineStr">
        <is>
          <t>NG</t>
        </is>
      </c>
      <c r="I308" s="130" t="inlineStr">
        <is>
          <t>NG</t>
        </is>
      </c>
      <c r="J308" s="131" t="n">
        <v>389518.68</v>
      </c>
      <c r="K308" s="129" t="n">
        <v>2020</v>
      </c>
      <c r="L308" s="120">
        <f>IF(VLOOKUP(H308,'Cross-Page Data'!$D$4:$F$48,3,FALSE)="natural gas",VLOOKUP(G308,'Cross-Page Data'!$I$4:$J$19,2,FALSE),IF(VLOOKUP(H308,'Cross-Page Data'!$D$4:$F$48,3,FALSE)="solar",IF(G308="PV","solar PV","solar thermal"),IF(VLOOKUP(H308,'Cross-Page Data'!$D$4:$F$48,3,FALSE)="wind",VLOOKUP(G308,'Cross-Page Data'!$I$4:$J$19,2,FALSE),IF(VLOOKUP(H308,'Cross-Page Data'!$D$4:$F$48,3,FALSE)="hydro",VLOOKUP(G308,'Cross-Page Data'!$I$4:$J$19,2,FALSE),VLOOKUP(H308,'Cross-Page Data'!$D$4:$F$48,3,FALSE)))))</f>
        <v/>
      </c>
      <c r="M308" s="120">
        <f>IF(AND($P$2=FALSE,OR(F308="Commercial NAICS Cogen",F308="Industrial NAICS Cogen",F308="NAICS-22 Cogen")),FALSE,IF(AND($P$3=FALSE,OR(F308="Commercial NAICS Cogen",F308="Commercial NAICS Non-Cogen",F308="Industrial NAICS Cogen", F308="industrial NAICS non-Cogen")),FALSE, TRUE))</f>
        <v/>
      </c>
    </row>
    <row r="309">
      <c r="A309" s="129" t="n">
        <v>643</v>
      </c>
      <c r="B309" s="130" t="inlineStr">
        <is>
          <t>Lansing Smith</t>
        </is>
      </c>
      <c r="C309" s="130" t="inlineStr">
        <is>
          <t>Gulf Power Co</t>
        </is>
      </c>
      <c r="D309" s="129" t="n">
        <v>7801</v>
      </c>
      <c r="E309" s="130" t="inlineStr">
        <is>
          <t>FL</t>
        </is>
      </c>
      <c r="F309" s="130" t="inlineStr">
        <is>
          <t>Electric Utility</t>
        </is>
      </c>
      <c r="G309" s="130" t="inlineStr">
        <is>
          <t>CA</t>
        </is>
      </c>
      <c r="H309" s="130" t="inlineStr">
        <is>
          <t>NG</t>
        </is>
      </c>
      <c r="I309" s="130" t="inlineStr">
        <is>
          <t>NG</t>
        </is>
      </c>
      <c r="J309" s="131" t="n">
        <v>1694269</v>
      </c>
      <c r="K309" s="129" t="n">
        <v>2020</v>
      </c>
      <c r="L309" s="120">
        <f>IF(VLOOKUP(H309,'Cross-Page Data'!$D$4:$F$48,3,FALSE)="natural gas",VLOOKUP(G309,'Cross-Page Data'!$I$4:$J$19,2,FALSE),IF(VLOOKUP(H309,'Cross-Page Data'!$D$4:$F$48,3,FALSE)="solar",IF(G309="PV","solar PV","solar thermal"),IF(VLOOKUP(H309,'Cross-Page Data'!$D$4:$F$48,3,FALSE)="wind",VLOOKUP(G309,'Cross-Page Data'!$I$4:$J$19,2,FALSE),IF(VLOOKUP(H309,'Cross-Page Data'!$D$4:$F$48,3,FALSE)="hydro",VLOOKUP(G309,'Cross-Page Data'!$I$4:$J$19,2,FALSE),VLOOKUP(H309,'Cross-Page Data'!$D$4:$F$48,3,FALSE)))))</f>
        <v/>
      </c>
      <c r="M309" s="120">
        <f>IF(AND($P$2=FALSE,OR(F309="Commercial NAICS Cogen",F309="Industrial NAICS Cogen",F309="NAICS-22 Cogen")),FALSE,IF(AND($P$3=FALSE,OR(F309="Commercial NAICS Cogen",F309="Commercial NAICS Non-Cogen",F309="Industrial NAICS Cogen", F309="industrial NAICS non-Cogen")),FALSE, TRUE))</f>
        <v/>
      </c>
    </row>
    <row r="310">
      <c r="A310" s="129" t="n">
        <v>643</v>
      </c>
      <c r="B310" s="130" t="inlineStr">
        <is>
          <t>Lansing Smith</t>
        </is>
      </c>
      <c r="C310" s="130" t="inlineStr">
        <is>
          <t>Gulf Power Co</t>
        </is>
      </c>
      <c r="D310" s="129" t="n">
        <v>7801</v>
      </c>
      <c r="E310" s="130" t="inlineStr">
        <is>
          <t>FL</t>
        </is>
      </c>
      <c r="F310" s="130" t="inlineStr">
        <is>
          <t>Electric Utility</t>
        </is>
      </c>
      <c r="G310" s="130" t="inlineStr">
        <is>
          <t>CT</t>
        </is>
      </c>
      <c r="H310" s="130" t="inlineStr">
        <is>
          <t>NG</t>
        </is>
      </c>
      <c r="I310" s="130" t="inlineStr">
        <is>
          <t>NG</t>
        </is>
      </c>
      <c r="J310" s="131" t="n">
        <v>3273188</v>
      </c>
      <c r="K310" s="129" t="n">
        <v>2020</v>
      </c>
      <c r="L310" s="120">
        <f>IF(VLOOKUP(H310,'Cross-Page Data'!$D$4:$F$48,3,FALSE)="natural gas",VLOOKUP(G310,'Cross-Page Data'!$I$4:$J$19,2,FALSE),IF(VLOOKUP(H310,'Cross-Page Data'!$D$4:$F$48,3,FALSE)="solar",IF(G310="PV","solar PV","solar thermal"),IF(VLOOKUP(H310,'Cross-Page Data'!$D$4:$F$48,3,FALSE)="wind",VLOOKUP(G310,'Cross-Page Data'!$I$4:$J$19,2,FALSE),IF(VLOOKUP(H310,'Cross-Page Data'!$D$4:$F$48,3,FALSE)="hydro",VLOOKUP(G310,'Cross-Page Data'!$I$4:$J$19,2,FALSE),VLOOKUP(H310,'Cross-Page Data'!$D$4:$F$48,3,FALSE)))))</f>
        <v/>
      </c>
      <c r="M310" s="120">
        <f>IF(AND($P$2=FALSE,OR(F310="Commercial NAICS Cogen",F310="Industrial NAICS Cogen",F310="NAICS-22 Cogen")),FALSE,IF(AND($P$3=FALSE,OR(F310="Commercial NAICS Cogen",F310="Commercial NAICS Non-Cogen",F310="Industrial NAICS Cogen", F310="industrial NAICS non-Cogen")),FALSE, TRUE))</f>
        <v/>
      </c>
    </row>
    <row r="311">
      <c r="A311" s="129" t="n">
        <v>643</v>
      </c>
      <c r="B311" s="130" t="inlineStr">
        <is>
          <t>Lansing Smith</t>
        </is>
      </c>
      <c r="C311" s="130" t="inlineStr">
        <is>
          <t>Gulf Power Co</t>
        </is>
      </c>
      <c r="D311" s="129" t="n">
        <v>7801</v>
      </c>
      <c r="E311" s="130" t="inlineStr">
        <is>
          <t>FL</t>
        </is>
      </c>
      <c r="F311" s="130" t="inlineStr">
        <is>
          <t>Electric Utility</t>
        </is>
      </c>
      <c r="G311" s="130" t="inlineStr">
        <is>
          <t>GT</t>
        </is>
      </c>
      <c r="H311" s="130" t="inlineStr">
        <is>
          <t>DFO</t>
        </is>
      </c>
      <c r="I311" s="130" t="inlineStr">
        <is>
          <t>DFO</t>
        </is>
      </c>
      <c r="J311" s="131" t="n">
        <v>108</v>
      </c>
      <c r="K311" s="129" t="n">
        <v>2020</v>
      </c>
      <c r="L311" s="120">
        <f>IF(VLOOKUP(H311,'Cross-Page Data'!$D$4:$F$48,3,FALSE)="natural gas",VLOOKUP(G311,'Cross-Page Data'!$I$4:$J$19,2,FALSE),IF(VLOOKUP(H311,'Cross-Page Data'!$D$4:$F$48,3,FALSE)="solar",IF(G311="PV","solar PV","solar thermal"),IF(VLOOKUP(H311,'Cross-Page Data'!$D$4:$F$48,3,FALSE)="wind",VLOOKUP(G311,'Cross-Page Data'!$I$4:$J$19,2,FALSE),IF(VLOOKUP(H311,'Cross-Page Data'!$D$4:$F$48,3,FALSE)="hydro",VLOOKUP(G311,'Cross-Page Data'!$I$4:$J$19,2,FALSE),VLOOKUP(H311,'Cross-Page Data'!$D$4:$F$48,3,FALSE)))))</f>
        <v/>
      </c>
      <c r="M311" s="120">
        <f>IF(AND($P$2=FALSE,OR(F311="Commercial NAICS Cogen",F311="Industrial NAICS Cogen",F311="NAICS-22 Cogen")),FALSE,IF(AND($P$3=FALSE,OR(F311="Commercial NAICS Cogen",F311="Commercial NAICS Non-Cogen",F311="Industrial NAICS Cogen", F311="industrial NAICS non-Cogen")),FALSE, TRUE))</f>
        <v/>
      </c>
    </row>
    <row r="312">
      <c r="A312" s="129" t="n">
        <v>645</v>
      </c>
      <c r="B312" s="130" t="inlineStr">
        <is>
          <t>Big Bend</t>
        </is>
      </c>
      <c r="C312" s="130" t="inlineStr">
        <is>
          <t>Tampa Electric Co</t>
        </is>
      </c>
      <c r="D312" s="129" t="n">
        <v>18454</v>
      </c>
      <c r="E312" s="130" t="inlineStr">
        <is>
          <t>FL</t>
        </is>
      </c>
      <c r="F312" s="130" t="inlineStr">
        <is>
          <t>Electric Utility</t>
        </is>
      </c>
      <c r="G312" s="130" t="inlineStr">
        <is>
          <t>GT</t>
        </is>
      </c>
      <c r="H312" s="130" t="inlineStr">
        <is>
          <t>DFO</t>
        </is>
      </c>
      <c r="I312" s="130" t="inlineStr">
        <is>
          <t>DFO</t>
        </is>
      </c>
      <c r="J312" s="131" t="n">
        <v>0</v>
      </c>
      <c r="K312" s="129" t="n">
        <v>2020</v>
      </c>
      <c r="L312" s="120">
        <f>IF(VLOOKUP(H312,'Cross-Page Data'!$D$4:$F$48,3,FALSE)="natural gas",VLOOKUP(G312,'Cross-Page Data'!$I$4:$J$19,2,FALSE),IF(VLOOKUP(H312,'Cross-Page Data'!$D$4:$F$48,3,FALSE)="solar",IF(G312="PV","solar PV","solar thermal"),IF(VLOOKUP(H312,'Cross-Page Data'!$D$4:$F$48,3,FALSE)="wind",VLOOKUP(G312,'Cross-Page Data'!$I$4:$J$19,2,FALSE),IF(VLOOKUP(H312,'Cross-Page Data'!$D$4:$F$48,3,FALSE)="hydro",VLOOKUP(G312,'Cross-Page Data'!$I$4:$J$19,2,FALSE),VLOOKUP(H312,'Cross-Page Data'!$D$4:$F$48,3,FALSE)))))</f>
        <v/>
      </c>
      <c r="M312" s="120">
        <f>IF(AND($P$2=FALSE,OR(F312="Commercial NAICS Cogen",F312="Industrial NAICS Cogen",F312="NAICS-22 Cogen")),FALSE,IF(AND($P$3=FALSE,OR(F312="Commercial NAICS Cogen",F312="Commercial NAICS Non-Cogen",F312="Industrial NAICS Cogen", F312="industrial NAICS non-Cogen")),FALSE, TRUE))</f>
        <v/>
      </c>
    </row>
    <row r="313">
      <c r="A313" s="129" t="n">
        <v>645</v>
      </c>
      <c r="B313" s="130" t="inlineStr">
        <is>
          <t>Big Bend</t>
        </is>
      </c>
      <c r="C313" s="130" t="inlineStr">
        <is>
          <t>Tampa Electric Co</t>
        </is>
      </c>
      <c r="D313" s="129" t="n">
        <v>18454</v>
      </c>
      <c r="E313" s="130" t="inlineStr">
        <is>
          <t>FL</t>
        </is>
      </c>
      <c r="F313" s="130" t="inlineStr">
        <is>
          <t>Electric Utility</t>
        </is>
      </c>
      <c r="G313" s="130" t="inlineStr">
        <is>
          <t>GT</t>
        </is>
      </c>
      <c r="H313" s="130" t="inlineStr">
        <is>
          <t>NG</t>
        </is>
      </c>
      <c r="I313" s="130" t="inlineStr">
        <is>
          <t>NG</t>
        </is>
      </c>
      <c r="J313" s="131" t="n">
        <v>7820</v>
      </c>
      <c r="K313" s="129" t="n">
        <v>2020</v>
      </c>
      <c r="L313" s="120">
        <f>IF(VLOOKUP(H313,'Cross-Page Data'!$D$4:$F$48,3,FALSE)="natural gas",VLOOKUP(G313,'Cross-Page Data'!$I$4:$J$19,2,FALSE),IF(VLOOKUP(H313,'Cross-Page Data'!$D$4:$F$48,3,FALSE)="solar",IF(G313="PV","solar PV","solar thermal"),IF(VLOOKUP(H313,'Cross-Page Data'!$D$4:$F$48,3,FALSE)="wind",VLOOKUP(G313,'Cross-Page Data'!$I$4:$J$19,2,FALSE),IF(VLOOKUP(H313,'Cross-Page Data'!$D$4:$F$48,3,FALSE)="hydro",VLOOKUP(G313,'Cross-Page Data'!$I$4:$J$19,2,FALSE),VLOOKUP(H313,'Cross-Page Data'!$D$4:$F$48,3,FALSE)))))</f>
        <v/>
      </c>
      <c r="M313" s="120">
        <f>IF(AND($P$2=FALSE,OR(F313="Commercial NAICS Cogen",F313="Industrial NAICS Cogen",F313="NAICS-22 Cogen")),FALSE,IF(AND($P$3=FALSE,OR(F313="Commercial NAICS Cogen",F313="Commercial NAICS Non-Cogen",F313="Industrial NAICS Cogen", F313="industrial NAICS non-Cogen")),FALSE, TRUE))</f>
        <v/>
      </c>
    </row>
    <row r="314">
      <c r="A314" s="129" t="n">
        <v>645</v>
      </c>
      <c r="B314" s="130" t="inlineStr">
        <is>
          <t>Big Bend</t>
        </is>
      </c>
      <c r="C314" s="130" t="inlineStr">
        <is>
          <t>Tampa Electric Co</t>
        </is>
      </c>
      <c r="D314" s="129" t="n">
        <v>18454</v>
      </c>
      <c r="E314" s="130" t="inlineStr">
        <is>
          <t>FL</t>
        </is>
      </c>
      <c r="F314" s="130" t="inlineStr">
        <is>
          <t>Electric Utility</t>
        </is>
      </c>
      <c r="G314" s="130" t="inlineStr">
        <is>
          <t>PV</t>
        </is>
      </c>
      <c r="H314" s="130" t="inlineStr">
        <is>
          <t>SUN</t>
        </is>
      </c>
      <c r="I314" s="130" t="inlineStr">
        <is>
          <t>SUN</t>
        </is>
      </c>
      <c r="J314" s="131" t="n">
        <v>38367</v>
      </c>
      <c r="K314" s="129" t="n">
        <v>2020</v>
      </c>
      <c r="L314" s="120">
        <f>IF(VLOOKUP(H314,'Cross-Page Data'!$D$4:$F$48,3,FALSE)="natural gas",VLOOKUP(G314,'Cross-Page Data'!$I$4:$J$19,2,FALSE),IF(VLOOKUP(H314,'Cross-Page Data'!$D$4:$F$48,3,FALSE)="solar",IF(G314="PV","solar PV","solar thermal"),IF(VLOOKUP(H314,'Cross-Page Data'!$D$4:$F$48,3,FALSE)="wind",VLOOKUP(G314,'Cross-Page Data'!$I$4:$J$19,2,FALSE),IF(VLOOKUP(H314,'Cross-Page Data'!$D$4:$F$48,3,FALSE)="hydro",VLOOKUP(G314,'Cross-Page Data'!$I$4:$J$19,2,FALSE),VLOOKUP(H314,'Cross-Page Data'!$D$4:$F$48,3,FALSE)))))</f>
        <v/>
      </c>
      <c r="M314" s="120">
        <f>IF(AND($P$2=FALSE,OR(F314="Commercial NAICS Cogen",F314="Industrial NAICS Cogen",F314="NAICS-22 Cogen")),FALSE,IF(AND($P$3=FALSE,OR(F314="Commercial NAICS Cogen",F314="Commercial NAICS Non-Cogen",F314="Industrial NAICS Cogen", F314="industrial NAICS non-Cogen")),FALSE, TRUE))</f>
        <v/>
      </c>
    </row>
    <row r="315">
      <c r="A315" s="129" t="n">
        <v>645</v>
      </c>
      <c r="B315" s="130" t="inlineStr">
        <is>
          <t>Big Bend</t>
        </is>
      </c>
      <c r="C315" s="130" t="inlineStr">
        <is>
          <t>Tampa Electric Co</t>
        </is>
      </c>
      <c r="D315" s="129" t="n">
        <v>18454</v>
      </c>
      <c r="E315" s="130" t="inlineStr">
        <is>
          <t>FL</t>
        </is>
      </c>
      <c r="F315" s="130" t="inlineStr">
        <is>
          <t>Electric Utility</t>
        </is>
      </c>
      <c r="G315" s="130" t="inlineStr">
        <is>
          <t>ST</t>
        </is>
      </c>
      <c r="H315" s="130" t="inlineStr">
        <is>
          <t>BIT</t>
        </is>
      </c>
      <c r="I315" s="130" t="inlineStr">
        <is>
          <t>COL</t>
        </is>
      </c>
      <c r="J315" s="131" t="n">
        <v>875792.1800000001</v>
      </c>
      <c r="K315" s="129" t="n">
        <v>2020</v>
      </c>
      <c r="L315" s="120">
        <f>IF(VLOOKUP(H315,'Cross-Page Data'!$D$4:$F$48,3,FALSE)="natural gas",VLOOKUP(G315,'Cross-Page Data'!$I$4:$J$19,2,FALSE),IF(VLOOKUP(H315,'Cross-Page Data'!$D$4:$F$48,3,FALSE)="solar",IF(G315="PV","solar PV","solar thermal"),IF(VLOOKUP(H315,'Cross-Page Data'!$D$4:$F$48,3,FALSE)="wind",VLOOKUP(G315,'Cross-Page Data'!$I$4:$J$19,2,FALSE),IF(VLOOKUP(H315,'Cross-Page Data'!$D$4:$F$48,3,FALSE)="hydro",VLOOKUP(G315,'Cross-Page Data'!$I$4:$J$19,2,FALSE),VLOOKUP(H315,'Cross-Page Data'!$D$4:$F$48,3,FALSE)))))</f>
        <v/>
      </c>
      <c r="M315" s="120">
        <f>IF(AND($P$2=FALSE,OR(F315="Commercial NAICS Cogen",F315="Industrial NAICS Cogen",F315="NAICS-22 Cogen")),FALSE,IF(AND($P$3=FALSE,OR(F315="Commercial NAICS Cogen",F315="Commercial NAICS Non-Cogen",F315="Industrial NAICS Cogen", F315="industrial NAICS non-Cogen")),FALSE, TRUE))</f>
        <v/>
      </c>
    </row>
    <row r="316">
      <c r="A316" s="129" t="n">
        <v>645</v>
      </c>
      <c r="B316" s="130" t="inlineStr">
        <is>
          <t>Big Bend</t>
        </is>
      </c>
      <c r="C316" s="130" t="inlineStr">
        <is>
          <t>Tampa Electric Co</t>
        </is>
      </c>
      <c r="D316" s="129" t="n">
        <v>18454</v>
      </c>
      <c r="E316" s="130" t="inlineStr">
        <is>
          <t>FL</t>
        </is>
      </c>
      <c r="F316" s="130" t="inlineStr">
        <is>
          <t>Electric Utility</t>
        </is>
      </c>
      <c r="G316" s="130" t="inlineStr">
        <is>
          <t>ST</t>
        </is>
      </c>
      <c r="H316" s="130" t="inlineStr">
        <is>
          <t>DFO</t>
        </is>
      </c>
      <c r="I316" s="130" t="inlineStr">
        <is>
          <t>DFO</t>
        </is>
      </c>
      <c r="J316" s="131" t="n">
        <v>0</v>
      </c>
      <c r="K316" s="129" t="n">
        <v>2020</v>
      </c>
      <c r="L316" s="120">
        <f>IF(VLOOKUP(H316,'Cross-Page Data'!$D$4:$F$48,3,FALSE)="natural gas",VLOOKUP(G316,'Cross-Page Data'!$I$4:$J$19,2,FALSE),IF(VLOOKUP(H316,'Cross-Page Data'!$D$4:$F$48,3,FALSE)="solar",IF(G316="PV","solar PV","solar thermal"),IF(VLOOKUP(H316,'Cross-Page Data'!$D$4:$F$48,3,FALSE)="wind",VLOOKUP(G316,'Cross-Page Data'!$I$4:$J$19,2,FALSE),IF(VLOOKUP(H316,'Cross-Page Data'!$D$4:$F$48,3,FALSE)="hydro",VLOOKUP(G316,'Cross-Page Data'!$I$4:$J$19,2,FALSE),VLOOKUP(H316,'Cross-Page Data'!$D$4:$F$48,3,FALSE)))))</f>
        <v/>
      </c>
      <c r="M316" s="120">
        <f>IF(AND($P$2=FALSE,OR(F316="Commercial NAICS Cogen",F316="Industrial NAICS Cogen",F316="NAICS-22 Cogen")),FALSE,IF(AND($P$3=FALSE,OR(F316="Commercial NAICS Cogen",F316="Commercial NAICS Non-Cogen",F316="Industrial NAICS Cogen", F316="industrial NAICS non-Cogen")),FALSE, TRUE))</f>
        <v/>
      </c>
    </row>
    <row r="317">
      <c r="A317" s="129" t="n">
        <v>645</v>
      </c>
      <c r="B317" s="130" t="inlineStr">
        <is>
          <t>Big Bend</t>
        </is>
      </c>
      <c r="C317" s="130" t="inlineStr">
        <is>
          <t>Tampa Electric Co</t>
        </is>
      </c>
      <c r="D317" s="129" t="n">
        <v>18454</v>
      </c>
      <c r="E317" s="130" t="inlineStr">
        <is>
          <t>FL</t>
        </is>
      </c>
      <c r="F317" s="130" t="inlineStr">
        <is>
          <t>Electric Utility</t>
        </is>
      </c>
      <c r="G317" s="130" t="inlineStr">
        <is>
          <t>ST</t>
        </is>
      </c>
      <c r="H317" s="130" t="inlineStr">
        <is>
          <t>NG</t>
        </is>
      </c>
      <c r="I317" s="130" t="inlineStr">
        <is>
          <t>NG</t>
        </is>
      </c>
      <c r="J317" s="131" t="n">
        <v>2207589.8</v>
      </c>
      <c r="K317" s="129" t="n">
        <v>2020</v>
      </c>
      <c r="L317" s="120">
        <f>IF(VLOOKUP(H317,'Cross-Page Data'!$D$4:$F$48,3,FALSE)="natural gas",VLOOKUP(G317,'Cross-Page Data'!$I$4:$J$19,2,FALSE),IF(VLOOKUP(H317,'Cross-Page Data'!$D$4:$F$48,3,FALSE)="solar",IF(G317="PV","solar PV","solar thermal"),IF(VLOOKUP(H317,'Cross-Page Data'!$D$4:$F$48,3,FALSE)="wind",VLOOKUP(G317,'Cross-Page Data'!$I$4:$J$19,2,FALSE),IF(VLOOKUP(H317,'Cross-Page Data'!$D$4:$F$48,3,FALSE)="hydro",VLOOKUP(G317,'Cross-Page Data'!$I$4:$J$19,2,FALSE),VLOOKUP(H317,'Cross-Page Data'!$D$4:$F$48,3,FALSE)))))</f>
        <v/>
      </c>
      <c r="M317" s="120">
        <f>IF(AND($P$2=FALSE,OR(F317="Commercial NAICS Cogen",F317="Industrial NAICS Cogen",F317="NAICS-22 Cogen")),FALSE,IF(AND($P$3=FALSE,OR(F317="Commercial NAICS Cogen",F317="Commercial NAICS Non-Cogen",F317="Industrial NAICS Cogen", F317="industrial NAICS non-Cogen")),FALSE, TRUE))</f>
        <v/>
      </c>
    </row>
    <row r="318">
      <c r="A318" s="129" t="n">
        <v>645</v>
      </c>
      <c r="B318" s="130" t="inlineStr">
        <is>
          <t>Big Bend</t>
        </is>
      </c>
      <c r="C318" s="130" t="inlineStr">
        <is>
          <t>Tampa Electric Co</t>
        </is>
      </c>
      <c r="D318" s="129" t="n">
        <v>18454</v>
      </c>
      <c r="E318" s="130" t="inlineStr">
        <is>
          <t>FL</t>
        </is>
      </c>
      <c r="F318" s="130" t="inlineStr">
        <is>
          <t>Electric Utility</t>
        </is>
      </c>
      <c r="G318" s="130" t="inlineStr">
        <is>
          <t>ST</t>
        </is>
      </c>
      <c r="H318" s="130" t="inlineStr">
        <is>
          <t>PC</t>
        </is>
      </c>
      <c r="I318" s="130" t="inlineStr">
        <is>
          <t>PC</t>
        </is>
      </c>
      <c r="J318" s="131" t="n">
        <v>0</v>
      </c>
      <c r="K318" s="129" t="n">
        <v>2020</v>
      </c>
      <c r="L318" s="120">
        <f>IF(VLOOKUP(H318,'Cross-Page Data'!$D$4:$F$48,3,FALSE)="natural gas",VLOOKUP(G318,'Cross-Page Data'!$I$4:$J$19,2,FALSE),IF(VLOOKUP(H318,'Cross-Page Data'!$D$4:$F$48,3,FALSE)="solar",IF(G318="PV","solar PV","solar thermal"),IF(VLOOKUP(H318,'Cross-Page Data'!$D$4:$F$48,3,FALSE)="wind",VLOOKUP(G318,'Cross-Page Data'!$I$4:$J$19,2,FALSE),IF(VLOOKUP(H318,'Cross-Page Data'!$D$4:$F$48,3,FALSE)="hydro",VLOOKUP(G318,'Cross-Page Data'!$I$4:$J$19,2,FALSE),VLOOKUP(H318,'Cross-Page Data'!$D$4:$F$48,3,FALSE)))))</f>
        <v/>
      </c>
      <c r="M318" s="120">
        <f>IF(AND($P$2=FALSE,OR(F318="Commercial NAICS Cogen",F318="Industrial NAICS Cogen",F318="NAICS-22 Cogen")),FALSE,IF(AND($P$3=FALSE,OR(F318="Commercial NAICS Cogen",F318="Commercial NAICS Non-Cogen",F318="Industrial NAICS Cogen", F318="industrial NAICS non-Cogen")),FALSE, TRUE))</f>
        <v/>
      </c>
    </row>
    <row r="319">
      <c r="A319" s="129" t="n">
        <v>649</v>
      </c>
      <c r="B319" s="130" t="inlineStr">
        <is>
          <t>Vogtle</t>
        </is>
      </c>
      <c r="C319" s="130" t="inlineStr">
        <is>
          <t>Georgia Power Co</t>
        </is>
      </c>
      <c r="D319" s="129" t="n">
        <v>7140</v>
      </c>
      <c r="E319" s="130" t="inlineStr">
        <is>
          <t>GA</t>
        </is>
      </c>
      <c r="F319" s="130" t="inlineStr">
        <is>
          <t>Electric Utility</t>
        </is>
      </c>
      <c r="G319" s="130" t="inlineStr">
        <is>
          <t>ST</t>
        </is>
      </c>
      <c r="H319" s="130" t="inlineStr">
        <is>
          <t>NUC</t>
        </is>
      </c>
      <c r="I319" s="130" t="inlineStr">
        <is>
          <t>NUC</t>
        </is>
      </c>
      <c r="J319" s="131" t="n">
        <v>9562447</v>
      </c>
      <c r="K319" s="129" t="n">
        <v>2020</v>
      </c>
      <c r="L319" s="120">
        <f>IF(VLOOKUP(H319,'Cross-Page Data'!$D$4:$F$48,3,FALSE)="natural gas",VLOOKUP(G319,'Cross-Page Data'!$I$4:$J$19,2,FALSE),IF(VLOOKUP(H319,'Cross-Page Data'!$D$4:$F$48,3,FALSE)="solar",IF(G319="PV","solar PV","solar thermal"),IF(VLOOKUP(H319,'Cross-Page Data'!$D$4:$F$48,3,FALSE)="wind",VLOOKUP(G319,'Cross-Page Data'!$I$4:$J$19,2,FALSE),IF(VLOOKUP(H319,'Cross-Page Data'!$D$4:$F$48,3,FALSE)="hydro",VLOOKUP(G319,'Cross-Page Data'!$I$4:$J$19,2,FALSE),VLOOKUP(H319,'Cross-Page Data'!$D$4:$F$48,3,FALSE)))))</f>
        <v/>
      </c>
      <c r="M319" s="120">
        <f>IF(AND($P$2=FALSE,OR(F319="Commercial NAICS Cogen",F319="Industrial NAICS Cogen",F319="NAICS-22 Cogen")),FALSE,IF(AND($P$3=FALSE,OR(F319="Commercial NAICS Cogen",F319="Commercial NAICS Non-Cogen",F319="Industrial NAICS Cogen", F319="industrial NAICS non-Cogen")),FALSE, TRUE))</f>
        <v/>
      </c>
    </row>
    <row r="320">
      <c r="A320" s="129" t="n">
        <v>649</v>
      </c>
      <c r="B320" s="130" t="inlineStr">
        <is>
          <t>Vogtle</t>
        </is>
      </c>
      <c r="C320" s="130" t="inlineStr">
        <is>
          <t>Georgia Power Co</t>
        </is>
      </c>
      <c r="D320" s="129" t="n">
        <v>7140</v>
      </c>
      <c r="E320" s="130" t="inlineStr">
        <is>
          <t>GA</t>
        </is>
      </c>
      <c r="F320" s="130" t="inlineStr">
        <is>
          <t>Electric Utility</t>
        </is>
      </c>
      <c r="G320" s="130" t="inlineStr">
        <is>
          <t>ST</t>
        </is>
      </c>
      <c r="H320" s="130" t="inlineStr">
        <is>
          <t>NUC</t>
        </is>
      </c>
      <c r="I320" s="130" t="inlineStr">
        <is>
          <t>NUC</t>
        </is>
      </c>
      <c r="J320" s="131" t="n">
        <v>9295371</v>
      </c>
      <c r="K320" s="129" t="n">
        <v>2020</v>
      </c>
      <c r="L320" s="120">
        <f>IF(VLOOKUP(H320,'Cross-Page Data'!$D$4:$F$48,3,FALSE)="natural gas",VLOOKUP(G320,'Cross-Page Data'!$I$4:$J$19,2,FALSE),IF(VLOOKUP(H320,'Cross-Page Data'!$D$4:$F$48,3,FALSE)="solar",IF(G320="PV","solar PV","solar thermal"),IF(VLOOKUP(H320,'Cross-Page Data'!$D$4:$F$48,3,FALSE)="wind",VLOOKUP(G320,'Cross-Page Data'!$I$4:$J$19,2,FALSE),IF(VLOOKUP(H320,'Cross-Page Data'!$D$4:$F$48,3,FALSE)="hydro",VLOOKUP(G320,'Cross-Page Data'!$I$4:$J$19,2,FALSE),VLOOKUP(H320,'Cross-Page Data'!$D$4:$F$48,3,FALSE)))))</f>
        <v/>
      </c>
      <c r="M320" s="120">
        <f>IF(AND($P$2=FALSE,OR(F320="Commercial NAICS Cogen",F320="Industrial NAICS Cogen",F320="NAICS-22 Cogen")),FALSE,IF(AND($P$3=FALSE,OR(F320="Commercial NAICS Cogen",F320="Commercial NAICS Non-Cogen",F320="Industrial NAICS Cogen", F320="industrial NAICS non-Cogen")),FALSE, TRUE))</f>
        <v/>
      </c>
    </row>
    <row r="321">
      <c r="A321" s="129" t="n">
        <v>663</v>
      </c>
      <c r="B321" s="130" t="inlineStr">
        <is>
          <t>Deerhaven Generating Station</t>
        </is>
      </c>
      <c r="C321" s="130" t="inlineStr">
        <is>
          <t>Gainesville Regional Utilities</t>
        </is>
      </c>
      <c r="D321" s="129" t="n">
        <v>6909</v>
      </c>
      <c r="E321" s="130" t="inlineStr">
        <is>
          <t>FL</t>
        </is>
      </c>
      <c r="F321" s="130" t="inlineStr">
        <is>
          <t>Electric Utility</t>
        </is>
      </c>
      <c r="G321" s="130" t="inlineStr">
        <is>
          <t>GT</t>
        </is>
      </c>
      <c r="H321" s="130" t="inlineStr">
        <is>
          <t>DFO</t>
        </is>
      </c>
      <c r="I321" s="130" t="inlineStr">
        <is>
          <t>DFO</t>
        </is>
      </c>
      <c r="J321" s="131" t="n">
        <v>0</v>
      </c>
      <c r="K321" s="129" t="n">
        <v>2020</v>
      </c>
      <c r="L321" s="120">
        <f>IF(VLOOKUP(H321,'Cross-Page Data'!$D$4:$F$48,3,FALSE)="natural gas",VLOOKUP(G321,'Cross-Page Data'!$I$4:$J$19,2,FALSE),IF(VLOOKUP(H321,'Cross-Page Data'!$D$4:$F$48,3,FALSE)="solar",IF(G321="PV","solar PV","solar thermal"),IF(VLOOKUP(H321,'Cross-Page Data'!$D$4:$F$48,3,FALSE)="wind",VLOOKUP(G321,'Cross-Page Data'!$I$4:$J$19,2,FALSE),IF(VLOOKUP(H321,'Cross-Page Data'!$D$4:$F$48,3,FALSE)="hydro",VLOOKUP(G321,'Cross-Page Data'!$I$4:$J$19,2,FALSE),VLOOKUP(H321,'Cross-Page Data'!$D$4:$F$48,3,FALSE)))))</f>
        <v/>
      </c>
      <c r="M321" s="120">
        <f>IF(AND($P$2=FALSE,OR(F321="Commercial NAICS Cogen",F321="Industrial NAICS Cogen",F321="NAICS-22 Cogen")),FALSE,IF(AND($P$3=FALSE,OR(F321="Commercial NAICS Cogen",F321="Commercial NAICS Non-Cogen",F321="Industrial NAICS Cogen", F321="industrial NAICS non-Cogen")),FALSE, TRUE))</f>
        <v/>
      </c>
    </row>
    <row r="322">
      <c r="A322" s="129" t="n">
        <v>663</v>
      </c>
      <c r="B322" s="130" t="inlineStr">
        <is>
          <t>Deerhaven Generating Station</t>
        </is>
      </c>
      <c r="C322" s="130" t="inlineStr">
        <is>
          <t>Gainesville Regional Utilities</t>
        </is>
      </c>
      <c r="D322" s="129" t="n">
        <v>6909</v>
      </c>
      <c r="E322" s="130" t="inlineStr">
        <is>
          <t>FL</t>
        </is>
      </c>
      <c r="F322" s="130" t="inlineStr">
        <is>
          <t>Electric Utility</t>
        </is>
      </c>
      <c r="G322" s="130" t="inlineStr">
        <is>
          <t>GT</t>
        </is>
      </c>
      <c r="H322" s="130" t="inlineStr">
        <is>
          <t>NG</t>
        </is>
      </c>
      <c r="I322" s="130" t="inlineStr">
        <is>
          <t>NG</t>
        </is>
      </c>
      <c r="J322" s="131" t="n">
        <v>1869</v>
      </c>
      <c r="K322" s="129" t="n">
        <v>2020</v>
      </c>
      <c r="L322" s="120">
        <f>IF(VLOOKUP(H322,'Cross-Page Data'!$D$4:$F$48,3,FALSE)="natural gas",VLOOKUP(G322,'Cross-Page Data'!$I$4:$J$19,2,FALSE),IF(VLOOKUP(H322,'Cross-Page Data'!$D$4:$F$48,3,FALSE)="solar",IF(G322="PV","solar PV","solar thermal"),IF(VLOOKUP(H322,'Cross-Page Data'!$D$4:$F$48,3,FALSE)="wind",VLOOKUP(G322,'Cross-Page Data'!$I$4:$J$19,2,FALSE),IF(VLOOKUP(H322,'Cross-Page Data'!$D$4:$F$48,3,FALSE)="hydro",VLOOKUP(G322,'Cross-Page Data'!$I$4:$J$19,2,FALSE),VLOOKUP(H322,'Cross-Page Data'!$D$4:$F$48,3,FALSE)))))</f>
        <v/>
      </c>
      <c r="M322" s="120">
        <f>IF(AND($P$2=FALSE,OR(F322="Commercial NAICS Cogen",F322="Industrial NAICS Cogen",F322="NAICS-22 Cogen")),FALSE,IF(AND($P$3=FALSE,OR(F322="Commercial NAICS Cogen",F322="Commercial NAICS Non-Cogen",F322="Industrial NAICS Cogen", F322="industrial NAICS non-Cogen")),FALSE, TRUE))</f>
        <v/>
      </c>
    </row>
    <row r="323">
      <c r="A323" s="129" t="n">
        <v>663</v>
      </c>
      <c r="B323" s="130" t="inlineStr">
        <is>
          <t>Deerhaven Generating Station</t>
        </is>
      </c>
      <c r="C323" s="130" t="inlineStr">
        <is>
          <t>Gainesville Regional Utilities</t>
        </is>
      </c>
      <c r="D323" s="129" t="n">
        <v>6909</v>
      </c>
      <c r="E323" s="130" t="inlineStr">
        <is>
          <t>FL</t>
        </is>
      </c>
      <c r="F323" s="130" t="inlineStr">
        <is>
          <t>Electric Utility</t>
        </is>
      </c>
      <c r="G323" s="130" t="inlineStr">
        <is>
          <t>ST</t>
        </is>
      </c>
      <c r="H323" s="130" t="inlineStr">
        <is>
          <t>BIT</t>
        </is>
      </c>
      <c r="I323" s="130" t="inlineStr">
        <is>
          <t>COL</t>
        </is>
      </c>
      <c r="J323" s="131" t="n">
        <v>221088.68</v>
      </c>
      <c r="K323" s="129" t="n">
        <v>2020</v>
      </c>
      <c r="L323" s="120">
        <f>IF(VLOOKUP(H323,'Cross-Page Data'!$D$4:$F$48,3,FALSE)="natural gas",VLOOKUP(G323,'Cross-Page Data'!$I$4:$J$19,2,FALSE),IF(VLOOKUP(H323,'Cross-Page Data'!$D$4:$F$48,3,FALSE)="solar",IF(G323="PV","solar PV","solar thermal"),IF(VLOOKUP(H323,'Cross-Page Data'!$D$4:$F$48,3,FALSE)="wind",VLOOKUP(G323,'Cross-Page Data'!$I$4:$J$19,2,FALSE),IF(VLOOKUP(H323,'Cross-Page Data'!$D$4:$F$48,3,FALSE)="hydro",VLOOKUP(G323,'Cross-Page Data'!$I$4:$J$19,2,FALSE),VLOOKUP(H323,'Cross-Page Data'!$D$4:$F$48,3,FALSE)))))</f>
        <v/>
      </c>
      <c r="M323" s="120">
        <f>IF(AND($P$2=FALSE,OR(F323="Commercial NAICS Cogen",F323="Industrial NAICS Cogen",F323="NAICS-22 Cogen")),FALSE,IF(AND($P$3=FALSE,OR(F323="Commercial NAICS Cogen",F323="Commercial NAICS Non-Cogen",F323="Industrial NAICS Cogen", F323="industrial NAICS non-Cogen")),FALSE, TRUE))</f>
        <v/>
      </c>
    </row>
    <row r="324">
      <c r="A324" s="129" t="n">
        <v>663</v>
      </c>
      <c r="B324" s="130" t="inlineStr">
        <is>
          <t>Deerhaven Generating Station</t>
        </is>
      </c>
      <c r="C324" s="130" t="inlineStr">
        <is>
          <t>Gainesville Regional Utilities</t>
        </is>
      </c>
      <c r="D324" s="129" t="n">
        <v>6909</v>
      </c>
      <c r="E324" s="130" t="inlineStr">
        <is>
          <t>FL</t>
        </is>
      </c>
      <c r="F324" s="130" t="inlineStr">
        <is>
          <t>Electric Utility</t>
        </is>
      </c>
      <c r="G324" s="130" t="inlineStr">
        <is>
          <t>ST</t>
        </is>
      </c>
      <c r="H324" s="130" t="inlineStr">
        <is>
          <t>NG</t>
        </is>
      </c>
      <c r="I324" s="130" t="inlineStr">
        <is>
          <t>NG</t>
        </is>
      </c>
      <c r="J324" s="131" t="n">
        <v>423516.22</v>
      </c>
      <c r="K324" s="129" t="n">
        <v>2020</v>
      </c>
      <c r="L324" s="120">
        <f>IF(VLOOKUP(H324,'Cross-Page Data'!$D$4:$F$48,3,FALSE)="natural gas",VLOOKUP(G324,'Cross-Page Data'!$I$4:$J$19,2,FALSE),IF(VLOOKUP(H324,'Cross-Page Data'!$D$4:$F$48,3,FALSE)="solar",IF(G324="PV","solar PV","solar thermal"),IF(VLOOKUP(H324,'Cross-Page Data'!$D$4:$F$48,3,FALSE)="wind",VLOOKUP(G324,'Cross-Page Data'!$I$4:$J$19,2,FALSE),IF(VLOOKUP(H324,'Cross-Page Data'!$D$4:$F$48,3,FALSE)="hydro",VLOOKUP(G324,'Cross-Page Data'!$I$4:$J$19,2,FALSE),VLOOKUP(H324,'Cross-Page Data'!$D$4:$F$48,3,FALSE)))))</f>
        <v/>
      </c>
      <c r="M324" s="120">
        <f>IF(AND($P$2=FALSE,OR(F324="Commercial NAICS Cogen",F324="Industrial NAICS Cogen",F324="NAICS-22 Cogen")),FALSE,IF(AND($P$3=FALSE,OR(F324="Commercial NAICS Cogen",F324="Commercial NAICS Non-Cogen",F324="Industrial NAICS Cogen", F324="industrial NAICS non-Cogen")),FALSE, TRUE))</f>
        <v/>
      </c>
    </row>
    <row r="325">
      <c r="A325" s="129" t="n">
        <v>663</v>
      </c>
      <c r="B325" s="130" t="inlineStr">
        <is>
          <t>Deerhaven Generating Station</t>
        </is>
      </c>
      <c r="C325" s="130" t="inlineStr">
        <is>
          <t>Gainesville Regional Utilities</t>
        </is>
      </c>
      <c r="D325" s="129" t="n">
        <v>6909</v>
      </c>
      <c r="E325" s="130" t="inlineStr">
        <is>
          <t>FL</t>
        </is>
      </c>
      <c r="F325" s="130" t="inlineStr">
        <is>
          <t>Electric Utility</t>
        </is>
      </c>
      <c r="G325" s="130" t="inlineStr">
        <is>
          <t>ST</t>
        </is>
      </c>
      <c r="H325" s="130" t="inlineStr">
        <is>
          <t>RFO</t>
        </is>
      </c>
      <c r="I325" s="130" t="inlineStr">
        <is>
          <t>RFO</t>
        </is>
      </c>
      <c r="J325" s="131" t="n">
        <v>14.103</v>
      </c>
      <c r="K325" s="129" t="n">
        <v>2020</v>
      </c>
      <c r="L325" s="120">
        <f>IF(VLOOKUP(H325,'Cross-Page Data'!$D$4:$F$48,3,FALSE)="natural gas",VLOOKUP(G325,'Cross-Page Data'!$I$4:$J$19,2,FALSE),IF(VLOOKUP(H325,'Cross-Page Data'!$D$4:$F$48,3,FALSE)="solar",IF(G325="PV","solar PV","solar thermal"),IF(VLOOKUP(H325,'Cross-Page Data'!$D$4:$F$48,3,FALSE)="wind",VLOOKUP(G325,'Cross-Page Data'!$I$4:$J$19,2,FALSE),IF(VLOOKUP(H325,'Cross-Page Data'!$D$4:$F$48,3,FALSE)="hydro",VLOOKUP(G325,'Cross-Page Data'!$I$4:$J$19,2,FALSE),VLOOKUP(H325,'Cross-Page Data'!$D$4:$F$48,3,FALSE)))))</f>
        <v/>
      </c>
      <c r="M325" s="120">
        <f>IF(AND($P$2=FALSE,OR(F325="Commercial NAICS Cogen",F325="Industrial NAICS Cogen",F325="NAICS-22 Cogen")),FALSE,IF(AND($P$3=FALSE,OR(F325="Commercial NAICS Cogen",F325="Commercial NAICS Non-Cogen",F325="Industrial NAICS Cogen", F325="industrial NAICS non-Cogen")),FALSE, TRUE))</f>
        <v/>
      </c>
    </row>
    <row r="326">
      <c r="A326" s="129" t="n">
        <v>667</v>
      </c>
      <c r="B326" s="130" t="inlineStr">
        <is>
          <t>Northside Generating Station</t>
        </is>
      </c>
      <c r="C326" s="130" t="inlineStr">
        <is>
          <t>JEA</t>
        </is>
      </c>
      <c r="D326" s="129" t="n">
        <v>9617</v>
      </c>
      <c r="E326" s="130" t="inlineStr">
        <is>
          <t>FL</t>
        </is>
      </c>
      <c r="F326" s="130" t="inlineStr">
        <is>
          <t>Electric Utility</t>
        </is>
      </c>
      <c r="G326" s="130" t="inlineStr">
        <is>
          <t>GT</t>
        </is>
      </c>
      <c r="H326" s="130" t="inlineStr">
        <is>
          <t>DFO</t>
        </is>
      </c>
      <c r="I326" s="130" t="inlineStr">
        <is>
          <t>DFO</t>
        </is>
      </c>
      <c r="J326" s="131" t="n">
        <v>2410</v>
      </c>
      <c r="K326" s="129" t="n">
        <v>2020</v>
      </c>
      <c r="L326" s="120">
        <f>IF(VLOOKUP(H326,'Cross-Page Data'!$D$4:$F$48,3,FALSE)="natural gas",VLOOKUP(G326,'Cross-Page Data'!$I$4:$J$19,2,FALSE),IF(VLOOKUP(H326,'Cross-Page Data'!$D$4:$F$48,3,FALSE)="solar",IF(G326="PV","solar PV","solar thermal"),IF(VLOOKUP(H326,'Cross-Page Data'!$D$4:$F$48,3,FALSE)="wind",VLOOKUP(G326,'Cross-Page Data'!$I$4:$J$19,2,FALSE),IF(VLOOKUP(H326,'Cross-Page Data'!$D$4:$F$48,3,FALSE)="hydro",VLOOKUP(G326,'Cross-Page Data'!$I$4:$J$19,2,FALSE),VLOOKUP(H326,'Cross-Page Data'!$D$4:$F$48,3,FALSE)))))</f>
        <v/>
      </c>
      <c r="M326" s="120">
        <f>IF(AND($P$2=FALSE,OR(F326="Commercial NAICS Cogen",F326="Industrial NAICS Cogen",F326="NAICS-22 Cogen")),FALSE,IF(AND($P$3=FALSE,OR(F326="Commercial NAICS Cogen",F326="Commercial NAICS Non-Cogen",F326="Industrial NAICS Cogen", F326="industrial NAICS non-Cogen")),FALSE, TRUE))</f>
        <v/>
      </c>
    </row>
    <row r="327">
      <c r="A327" s="129" t="n">
        <v>667</v>
      </c>
      <c r="B327" s="130" t="inlineStr">
        <is>
          <t>Northside Generating Station</t>
        </is>
      </c>
      <c r="C327" s="130" t="inlineStr">
        <is>
          <t>JEA</t>
        </is>
      </c>
      <c r="D327" s="129" t="n">
        <v>9617</v>
      </c>
      <c r="E327" s="130" t="inlineStr">
        <is>
          <t>FL</t>
        </is>
      </c>
      <c r="F327" s="130" t="inlineStr">
        <is>
          <t>Electric Utility</t>
        </is>
      </c>
      <c r="G327" s="130" t="inlineStr">
        <is>
          <t>ST</t>
        </is>
      </c>
      <c r="H327" s="130" t="inlineStr">
        <is>
          <t>BIT</t>
        </is>
      </c>
      <c r="I327" s="130" t="inlineStr">
        <is>
          <t>COL</t>
        </is>
      </c>
      <c r="J327" s="131" t="n">
        <v>804884.22</v>
      </c>
      <c r="K327" s="129" t="n">
        <v>2020</v>
      </c>
      <c r="L327" s="120">
        <f>IF(VLOOKUP(H327,'Cross-Page Data'!$D$4:$F$48,3,FALSE)="natural gas",VLOOKUP(G327,'Cross-Page Data'!$I$4:$J$19,2,FALSE),IF(VLOOKUP(H327,'Cross-Page Data'!$D$4:$F$48,3,FALSE)="solar",IF(G327="PV","solar PV","solar thermal"),IF(VLOOKUP(H327,'Cross-Page Data'!$D$4:$F$48,3,FALSE)="wind",VLOOKUP(G327,'Cross-Page Data'!$I$4:$J$19,2,FALSE),IF(VLOOKUP(H327,'Cross-Page Data'!$D$4:$F$48,3,FALSE)="hydro",VLOOKUP(G327,'Cross-Page Data'!$I$4:$J$19,2,FALSE),VLOOKUP(H327,'Cross-Page Data'!$D$4:$F$48,3,FALSE)))))</f>
        <v/>
      </c>
      <c r="M327" s="120">
        <f>IF(AND($P$2=FALSE,OR(F327="Commercial NAICS Cogen",F327="Industrial NAICS Cogen",F327="NAICS-22 Cogen")),FALSE,IF(AND($P$3=FALSE,OR(F327="Commercial NAICS Cogen",F327="Commercial NAICS Non-Cogen",F327="Industrial NAICS Cogen", F327="industrial NAICS non-Cogen")),FALSE, TRUE))</f>
        <v/>
      </c>
    </row>
    <row r="328">
      <c r="A328" s="129" t="n">
        <v>667</v>
      </c>
      <c r="B328" s="130" t="inlineStr">
        <is>
          <t>Northside Generating Station</t>
        </is>
      </c>
      <c r="C328" s="130" t="inlineStr">
        <is>
          <t>JEA</t>
        </is>
      </c>
      <c r="D328" s="129" t="n">
        <v>9617</v>
      </c>
      <c r="E328" s="130" t="inlineStr">
        <is>
          <t>FL</t>
        </is>
      </c>
      <c r="F328" s="130" t="inlineStr">
        <is>
          <t>Electric Utility</t>
        </is>
      </c>
      <c r="G328" s="130" t="inlineStr">
        <is>
          <t>ST</t>
        </is>
      </c>
      <c r="H328" s="130" t="inlineStr">
        <is>
          <t>LFG</t>
        </is>
      </c>
      <c r="I328" s="130" t="inlineStr">
        <is>
          <t>MLG</t>
        </is>
      </c>
      <c r="J328" s="131" t="n">
        <v>0</v>
      </c>
      <c r="K328" s="129" t="n">
        <v>2020</v>
      </c>
      <c r="L328" s="120">
        <f>IF(VLOOKUP(H328,'Cross-Page Data'!$D$4:$F$48,3,FALSE)="natural gas",VLOOKUP(G328,'Cross-Page Data'!$I$4:$J$19,2,FALSE),IF(VLOOKUP(H328,'Cross-Page Data'!$D$4:$F$48,3,FALSE)="solar",IF(G328="PV","solar PV","solar thermal"),IF(VLOOKUP(H328,'Cross-Page Data'!$D$4:$F$48,3,FALSE)="wind",VLOOKUP(G328,'Cross-Page Data'!$I$4:$J$19,2,FALSE),IF(VLOOKUP(H328,'Cross-Page Data'!$D$4:$F$48,3,FALSE)="hydro",VLOOKUP(G328,'Cross-Page Data'!$I$4:$J$19,2,FALSE),VLOOKUP(H328,'Cross-Page Data'!$D$4:$F$48,3,FALSE)))))</f>
        <v/>
      </c>
      <c r="M328" s="120">
        <f>IF(AND($P$2=FALSE,OR(F328="Commercial NAICS Cogen",F328="Industrial NAICS Cogen",F328="NAICS-22 Cogen")),FALSE,IF(AND($P$3=FALSE,OR(F328="Commercial NAICS Cogen",F328="Commercial NAICS Non-Cogen",F328="Industrial NAICS Cogen", F328="industrial NAICS non-Cogen")),FALSE, TRUE))</f>
        <v/>
      </c>
    </row>
    <row r="329">
      <c r="A329" s="129" t="n">
        <v>667</v>
      </c>
      <c r="B329" s="130" t="inlineStr">
        <is>
          <t>Northside Generating Station</t>
        </is>
      </c>
      <c r="C329" s="130" t="inlineStr">
        <is>
          <t>JEA</t>
        </is>
      </c>
      <c r="D329" s="129" t="n">
        <v>9617</v>
      </c>
      <c r="E329" s="130" t="inlineStr">
        <is>
          <t>FL</t>
        </is>
      </c>
      <c r="F329" s="130" t="inlineStr">
        <is>
          <t>Electric Utility</t>
        </is>
      </c>
      <c r="G329" s="130" t="inlineStr">
        <is>
          <t>ST</t>
        </is>
      </c>
      <c r="H329" s="130" t="inlineStr">
        <is>
          <t>NG</t>
        </is>
      </c>
      <c r="I329" s="130" t="inlineStr">
        <is>
          <t>NG</t>
        </is>
      </c>
      <c r="J329" s="131" t="n">
        <v>2366084.2</v>
      </c>
      <c r="K329" s="129" t="n">
        <v>2020</v>
      </c>
      <c r="L329" s="120">
        <f>IF(VLOOKUP(H329,'Cross-Page Data'!$D$4:$F$48,3,FALSE)="natural gas",VLOOKUP(G329,'Cross-Page Data'!$I$4:$J$19,2,FALSE),IF(VLOOKUP(H329,'Cross-Page Data'!$D$4:$F$48,3,FALSE)="solar",IF(G329="PV","solar PV","solar thermal"),IF(VLOOKUP(H329,'Cross-Page Data'!$D$4:$F$48,3,FALSE)="wind",VLOOKUP(G329,'Cross-Page Data'!$I$4:$J$19,2,FALSE),IF(VLOOKUP(H329,'Cross-Page Data'!$D$4:$F$48,3,FALSE)="hydro",VLOOKUP(G329,'Cross-Page Data'!$I$4:$J$19,2,FALSE),VLOOKUP(H329,'Cross-Page Data'!$D$4:$F$48,3,FALSE)))))</f>
        <v/>
      </c>
      <c r="M329" s="120">
        <f>IF(AND($P$2=FALSE,OR(F329="Commercial NAICS Cogen",F329="Industrial NAICS Cogen",F329="NAICS-22 Cogen")),FALSE,IF(AND($P$3=FALSE,OR(F329="Commercial NAICS Cogen",F329="Commercial NAICS Non-Cogen",F329="Industrial NAICS Cogen", F329="industrial NAICS non-Cogen")),FALSE, TRUE))</f>
        <v/>
      </c>
    </row>
    <row r="330">
      <c r="A330" s="129" t="n">
        <v>667</v>
      </c>
      <c r="B330" s="130" t="inlineStr">
        <is>
          <t>Northside Generating Station</t>
        </is>
      </c>
      <c r="C330" s="130" t="inlineStr">
        <is>
          <t>JEA</t>
        </is>
      </c>
      <c r="D330" s="129" t="n">
        <v>9617</v>
      </c>
      <c r="E330" s="130" t="inlineStr">
        <is>
          <t>FL</t>
        </is>
      </c>
      <c r="F330" s="130" t="inlineStr">
        <is>
          <t>Electric Utility</t>
        </is>
      </c>
      <c r="G330" s="130" t="inlineStr">
        <is>
          <t>ST</t>
        </is>
      </c>
      <c r="H330" s="130" t="inlineStr">
        <is>
          <t>PC</t>
        </is>
      </c>
      <c r="I330" s="130" t="inlineStr">
        <is>
          <t>PC</t>
        </is>
      </c>
      <c r="J330" s="131" t="n">
        <v>1470557.7</v>
      </c>
      <c r="K330" s="129" t="n">
        <v>2020</v>
      </c>
      <c r="L330" s="120">
        <f>IF(VLOOKUP(H330,'Cross-Page Data'!$D$4:$F$48,3,FALSE)="natural gas",VLOOKUP(G330,'Cross-Page Data'!$I$4:$J$19,2,FALSE),IF(VLOOKUP(H330,'Cross-Page Data'!$D$4:$F$48,3,FALSE)="solar",IF(G330="PV","solar PV","solar thermal"),IF(VLOOKUP(H330,'Cross-Page Data'!$D$4:$F$48,3,FALSE)="wind",VLOOKUP(G330,'Cross-Page Data'!$I$4:$J$19,2,FALSE),IF(VLOOKUP(H330,'Cross-Page Data'!$D$4:$F$48,3,FALSE)="hydro",VLOOKUP(G330,'Cross-Page Data'!$I$4:$J$19,2,FALSE),VLOOKUP(H330,'Cross-Page Data'!$D$4:$F$48,3,FALSE)))))</f>
        <v/>
      </c>
      <c r="M330" s="120">
        <f>IF(AND($P$2=FALSE,OR(F330="Commercial NAICS Cogen",F330="Industrial NAICS Cogen",F330="NAICS-22 Cogen")),FALSE,IF(AND($P$3=FALSE,OR(F330="Commercial NAICS Cogen",F330="Commercial NAICS Non-Cogen",F330="Industrial NAICS Cogen", F330="industrial NAICS non-Cogen")),FALSE, TRUE))</f>
        <v/>
      </c>
    </row>
    <row r="331">
      <c r="A331" s="129" t="n">
        <v>667</v>
      </c>
      <c r="B331" s="130" t="inlineStr">
        <is>
          <t>Northside Generating Station</t>
        </is>
      </c>
      <c r="C331" s="130" t="inlineStr">
        <is>
          <t>JEA</t>
        </is>
      </c>
      <c r="D331" s="129" t="n">
        <v>9617</v>
      </c>
      <c r="E331" s="130" t="inlineStr">
        <is>
          <t>FL</t>
        </is>
      </c>
      <c r="F331" s="130" t="inlineStr">
        <is>
          <t>Electric Utility</t>
        </is>
      </c>
      <c r="G331" s="130" t="inlineStr">
        <is>
          <t>ST</t>
        </is>
      </c>
      <c r="H331" s="130" t="inlineStr">
        <is>
          <t>RFO</t>
        </is>
      </c>
      <c r="I331" s="130" t="inlineStr">
        <is>
          <t>RFO</t>
        </is>
      </c>
      <c r="J331" s="131" t="n">
        <v>1143.919</v>
      </c>
      <c r="K331" s="129" t="n">
        <v>2020</v>
      </c>
      <c r="L331" s="120">
        <f>IF(VLOOKUP(H331,'Cross-Page Data'!$D$4:$F$48,3,FALSE)="natural gas",VLOOKUP(G331,'Cross-Page Data'!$I$4:$J$19,2,FALSE),IF(VLOOKUP(H331,'Cross-Page Data'!$D$4:$F$48,3,FALSE)="solar",IF(G331="PV","solar PV","solar thermal"),IF(VLOOKUP(H331,'Cross-Page Data'!$D$4:$F$48,3,FALSE)="wind",VLOOKUP(G331,'Cross-Page Data'!$I$4:$J$19,2,FALSE),IF(VLOOKUP(H331,'Cross-Page Data'!$D$4:$F$48,3,FALSE)="hydro",VLOOKUP(G331,'Cross-Page Data'!$I$4:$J$19,2,FALSE),VLOOKUP(H331,'Cross-Page Data'!$D$4:$F$48,3,FALSE)))))</f>
        <v/>
      </c>
      <c r="M331" s="120">
        <f>IF(AND($P$2=FALSE,OR(F331="Commercial NAICS Cogen",F331="Industrial NAICS Cogen",F331="NAICS-22 Cogen")),FALSE,IF(AND($P$3=FALSE,OR(F331="Commercial NAICS Cogen",F331="Commercial NAICS Non-Cogen",F331="Industrial NAICS Cogen", F331="industrial NAICS non-Cogen")),FALSE, TRUE))</f>
        <v/>
      </c>
    </row>
    <row r="332">
      <c r="A332" s="129" t="n">
        <v>676</v>
      </c>
      <c r="B332" s="130" t="inlineStr">
        <is>
          <t>C D McIntosh Jr</t>
        </is>
      </c>
      <c r="C332" s="130" t="inlineStr">
        <is>
          <t>City of Lakeland - (FL)</t>
        </is>
      </c>
      <c r="D332" s="129" t="n">
        <v>10623</v>
      </c>
      <c r="E332" s="130" t="inlineStr">
        <is>
          <t>FL</t>
        </is>
      </c>
      <c r="F332" s="130" t="inlineStr">
        <is>
          <t>Electric Utility</t>
        </is>
      </c>
      <c r="G332" s="130" t="inlineStr">
        <is>
          <t>CA</t>
        </is>
      </c>
      <c r="H332" s="130" t="inlineStr">
        <is>
          <t>NG</t>
        </is>
      </c>
      <c r="I332" s="130" t="inlineStr">
        <is>
          <t>NG</t>
        </is>
      </c>
      <c r="J332" s="131" t="n">
        <v>663897</v>
      </c>
      <c r="K332" s="129" t="n">
        <v>2020</v>
      </c>
      <c r="L332" s="120">
        <f>IF(VLOOKUP(H332,'Cross-Page Data'!$D$4:$F$48,3,FALSE)="natural gas",VLOOKUP(G332,'Cross-Page Data'!$I$4:$J$19,2,FALSE),IF(VLOOKUP(H332,'Cross-Page Data'!$D$4:$F$48,3,FALSE)="solar",IF(G332="PV","solar PV","solar thermal"),IF(VLOOKUP(H332,'Cross-Page Data'!$D$4:$F$48,3,FALSE)="wind",VLOOKUP(G332,'Cross-Page Data'!$I$4:$J$19,2,FALSE),IF(VLOOKUP(H332,'Cross-Page Data'!$D$4:$F$48,3,FALSE)="hydro",VLOOKUP(G332,'Cross-Page Data'!$I$4:$J$19,2,FALSE),VLOOKUP(H332,'Cross-Page Data'!$D$4:$F$48,3,FALSE)))))</f>
        <v/>
      </c>
      <c r="M332" s="120">
        <f>IF(AND($P$2=FALSE,OR(F332="Commercial NAICS Cogen",F332="Industrial NAICS Cogen",F332="NAICS-22 Cogen")),FALSE,IF(AND($P$3=FALSE,OR(F332="Commercial NAICS Cogen",F332="Commercial NAICS Non-Cogen",F332="Industrial NAICS Cogen", F332="industrial NAICS non-Cogen")),FALSE, TRUE))</f>
        <v/>
      </c>
    </row>
    <row r="333">
      <c r="A333" s="129" t="n">
        <v>676</v>
      </c>
      <c r="B333" s="130" t="inlineStr">
        <is>
          <t>C D McIntosh Jr</t>
        </is>
      </c>
      <c r="C333" s="130" t="inlineStr">
        <is>
          <t>City of Lakeland - (FL)</t>
        </is>
      </c>
      <c r="D333" s="129" t="n">
        <v>10623</v>
      </c>
      <c r="E333" s="130" t="inlineStr">
        <is>
          <t>FL</t>
        </is>
      </c>
      <c r="F333" s="130" t="inlineStr">
        <is>
          <t>Electric Utility</t>
        </is>
      </c>
      <c r="G333" s="130" t="inlineStr">
        <is>
          <t>CT</t>
        </is>
      </c>
      <c r="H333" s="130" t="inlineStr">
        <is>
          <t>NG</t>
        </is>
      </c>
      <c r="I333" s="130" t="inlineStr">
        <is>
          <t>NG</t>
        </is>
      </c>
      <c r="J333" s="131" t="n">
        <v>1248933</v>
      </c>
      <c r="K333" s="129" t="n">
        <v>2020</v>
      </c>
      <c r="L333" s="120">
        <f>IF(VLOOKUP(H333,'Cross-Page Data'!$D$4:$F$48,3,FALSE)="natural gas",VLOOKUP(G333,'Cross-Page Data'!$I$4:$J$19,2,FALSE),IF(VLOOKUP(H333,'Cross-Page Data'!$D$4:$F$48,3,FALSE)="solar",IF(G333="PV","solar PV","solar thermal"),IF(VLOOKUP(H333,'Cross-Page Data'!$D$4:$F$48,3,FALSE)="wind",VLOOKUP(G333,'Cross-Page Data'!$I$4:$J$19,2,FALSE),IF(VLOOKUP(H333,'Cross-Page Data'!$D$4:$F$48,3,FALSE)="hydro",VLOOKUP(G333,'Cross-Page Data'!$I$4:$J$19,2,FALSE),VLOOKUP(H333,'Cross-Page Data'!$D$4:$F$48,3,FALSE)))))</f>
        <v/>
      </c>
      <c r="M333" s="120">
        <f>IF(AND($P$2=FALSE,OR(F333="Commercial NAICS Cogen",F333="Industrial NAICS Cogen",F333="NAICS-22 Cogen")),FALSE,IF(AND($P$3=FALSE,OR(F333="Commercial NAICS Cogen",F333="Commercial NAICS Non-Cogen",F333="Industrial NAICS Cogen", F333="industrial NAICS non-Cogen")),FALSE, TRUE))</f>
        <v/>
      </c>
    </row>
    <row r="334">
      <c r="A334" s="129" t="n">
        <v>676</v>
      </c>
      <c r="B334" s="130" t="inlineStr">
        <is>
          <t>C D McIntosh Jr</t>
        </is>
      </c>
      <c r="C334" s="130" t="inlineStr">
        <is>
          <t>City of Lakeland - (FL)</t>
        </is>
      </c>
      <c r="D334" s="129" t="n">
        <v>10623</v>
      </c>
      <c r="E334" s="130" t="inlineStr">
        <is>
          <t>FL</t>
        </is>
      </c>
      <c r="F334" s="130" t="inlineStr">
        <is>
          <t>Electric Utility</t>
        </is>
      </c>
      <c r="G334" s="130" t="inlineStr">
        <is>
          <t>GT</t>
        </is>
      </c>
      <c r="H334" s="130" t="inlineStr">
        <is>
          <t>DFO</t>
        </is>
      </c>
      <c r="I334" s="130" t="inlineStr">
        <is>
          <t>DFO</t>
        </is>
      </c>
      <c r="J334" s="131" t="n">
        <v>1638.119</v>
      </c>
      <c r="K334" s="129" t="n">
        <v>2020</v>
      </c>
      <c r="L334" s="120">
        <f>IF(VLOOKUP(H334,'Cross-Page Data'!$D$4:$F$48,3,FALSE)="natural gas",VLOOKUP(G334,'Cross-Page Data'!$I$4:$J$19,2,FALSE),IF(VLOOKUP(H334,'Cross-Page Data'!$D$4:$F$48,3,FALSE)="solar",IF(G334="PV","solar PV","solar thermal"),IF(VLOOKUP(H334,'Cross-Page Data'!$D$4:$F$48,3,FALSE)="wind",VLOOKUP(G334,'Cross-Page Data'!$I$4:$J$19,2,FALSE),IF(VLOOKUP(H334,'Cross-Page Data'!$D$4:$F$48,3,FALSE)="hydro",VLOOKUP(G334,'Cross-Page Data'!$I$4:$J$19,2,FALSE),VLOOKUP(H334,'Cross-Page Data'!$D$4:$F$48,3,FALSE)))))</f>
        <v/>
      </c>
      <c r="M334" s="120">
        <f>IF(AND($P$2=FALSE,OR(F334="Commercial NAICS Cogen",F334="Industrial NAICS Cogen",F334="NAICS-22 Cogen")),FALSE,IF(AND($P$3=FALSE,OR(F334="Commercial NAICS Cogen",F334="Commercial NAICS Non-Cogen",F334="Industrial NAICS Cogen", F334="industrial NAICS non-Cogen")),FALSE, TRUE))</f>
        <v/>
      </c>
    </row>
    <row r="335">
      <c r="A335" s="129" t="n">
        <v>676</v>
      </c>
      <c r="B335" s="130" t="inlineStr">
        <is>
          <t>C D McIntosh Jr</t>
        </is>
      </c>
      <c r="C335" s="130" t="inlineStr">
        <is>
          <t>City of Lakeland - (FL)</t>
        </is>
      </c>
      <c r="D335" s="129" t="n">
        <v>10623</v>
      </c>
      <c r="E335" s="130" t="inlineStr">
        <is>
          <t>FL</t>
        </is>
      </c>
      <c r="F335" s="130" t="inlineStr">
        <is>
          <t>Electric Utility</t>
        </is>
      </c>
      <c r="G335" s="130" t="inlineStr">
        <is>
          <t>GT</t>
        </is>
      </c>
      <c r="H335" s="130" t="inlineStr">
        <is>
          <t>NG</t>
        </is>
      </c>
      <c r="I335" s="130" t="inlineStr">
        <is>
          <t>NG</t>
        </is>
      </c>
      <c r="J335" s="131" t="n">
        <v>16711.881</v>
      </c>
      <c r="K335" s="129" t="n">
        <v>2020</v>
      </c>
      <c r="L335" s="120">
        <f>IF(VLOOKUP(H335,'Cross-Page Data'!$D$4:$F$48,3,FALSE)="natural gas",VLOOKUP(G335,'Cross-Page Data'!$I$4:$J$19,2,FALSE),IF(VLOOKUP(H335,'Cross-Page Data'!$D$4:$F$48,3,FALSE)="solar",IF(G335="PV","solar PV","solar thermal"),IF(VLOOKUP(H335,'Cross-Page Data'!$D$4:$F$48,3,FALSE)="wind",VLOOKUP(G335,'Cross-Page Data'!$I$4:$J$19,2,FALSE),IF(VLOOKUP(H335,'Cross-Page Data'!$D$4:$F$48,3,FALSE)="hydro",VLOOKUP(G335,'Cross-Page Data'!$I$4:$J$19,2,FALSE),VLOOKUP(H335,'Cross-Page Data'!$D$4:$F$48,3,FALSE)))))</f>
        <v/>
      </c>
      <c r="M335" s="120">
        <f>IF(AND($P$2=FALSE,OR(F335="Commercial NAICS Cogen",F335="Industrial NAICS Cogen",F335="NAICS-22 Cogen")),FALSE,IF(AND($P$3=FALSE,OR(F335="Commercial NAICS Cogen",F335="Commercial NAICS Non-Cogen",F335="Industrial NAICS Cogen", F335="industrial NAICS non-Cogen")),FALSE, TRUE))</f>
        <v/>
      </c>
    </row>
    <row r="336">
      <c r="A336" s="129" t="n">
        <v>676</v>
      </c>
      <c r="B336" s="130" t="inlineStr">
        <is>
          <t>C D McIntosh Jr</t>
        </is>
      </c>
      <c r="C336" s="130" t="inlineStr">
        <is>
          <t>City of Lakeland - (FL)</t>
        </is>
      </c>
      <c r="D336" s="129" t="n">
        <v>10623</v>
      </c>
      <c r="E336" s="130" t="inlineStr">
        <is>
          <t>FL</t>
        </is>
      </c>
      <c r="F336" s="130" t="inlineStr">
        <is>
          <t>Electric Utility</t>
        </is>
      </c>
      <c r="G336" s="130" t="inlineStr">
        <is>
          <t>IC</t>
        </is>
      </c>
      <c r="H336" s="130" t="inlineStr">
        <is>
          <t>DFO</t>
        </is>
      </c>
      <c r="I336" s="130" t="inlineStr">
        <is>
          <t>DFO</t>
        </is>
      </c>
      <c r="J336" s="131" t="n">
        <v>0</v>
      </c>
      <c r="K336" s="129" t="n">
        <v>2020</v>
      </c>
      <c r="L336" s="120">
        <f>IF(VLOOKUP(H336,'Cross-Page Data'!$D$4:$F$48,3,FALSE)="natural gas",VLOOKUP(G336,'Cross-Page Data'!$I$4:$J$19,2,FALSE),IF(VLOOKUP(H336,'Cross-Page Data'!$D$4:$F$48,3,FALSE)="solar",IF(G336="PV","solar PV","solar thermal"),IF(VLOOKUP(H336,'Cross-Page Data'!$D$4:$F$48,3,FALSE)="wind",VLOOKUP(G336,'Cross-Page Data'!$I$4:$J$19,2,FALSE),IF(VLOOKUP(H336,'Cross-Page Data'!$D$4:$F$48,3,FALSE)="hydro",VLOOKUP(G336,'Cross-Page Data'!$I$4:$J$19,2,FALSE),VLOOKUP(H336,'Cross-Page Data'!$D$4:$F$48,3,FALSE)))))</f>
        <v/>
      </c>
      <c r="M336" s="120">
        <f>IF(AND($P$2=FALSE,OR(F336="Commercial NAICS Cogen",F336="Industrial NAICS Cogen",F336="NAICS-22 Cogen")),FALSE,IF(AND($P$3=FALSE,OR(F336="Commercial NAICS Cogen",F336="Commercial NAICS Non-Cogen",F336="Industrial NAICS Cogen", F336="industrial NAICS non-Cogen")),FALSE, TRUE))</f>
        <v/>
      </c>
    </row>
    <row r="337">
      <c r="A337" s="129" t="n">
        <v>676</v>
      </c>
      <c r="B337" s="130" t="inlineStr">
        <is>
          <t>C D McIntosh Jr</t>
        </is>
      </c>
      <c r="C337" s="130" t="inlineStr">
        <is>
          <t>City of Lakeland - (FL)</t>
        </is>
      </c>
      <c r="D337" s="129" t="n">
        <v>10623</v>
      </c>
      <c r="E337" s="130" t="inlineStr">
        <is>
          <t>FL</t>
        </is>
      </c>
      <c r="F337" s="130" t="inlineStr">
        <is>
          <t>Electric Utility</t>
        </is>
      </c>
      <c r="G337" s="130" t="inlineStr">
        <is>
          <t>ST</t>
        </is>
      </c>
      <c r="H337" s="130" t="inlineStr">
        <is>
          <t>BIT</t>
        </is>
      </c>
      <c r="I337" s="130" t="inlineStr">
        <is>
          <t>COL</t>
        </is>
      </c>
      <c r="J337" s="131" t="n">
        <v>582190.63</v>
      </c>
      <c r="K337" s="129" t="n">
        <v>2020</v>
      </c>
      <c r="L337" s="120">
        <f>IF(VLOOKUP(H337,'Cross-Page Data'!$D$4:$F$48,3,FALSE)="natural gas",VLOOKUP(G337,'Cross-Page Data'!$I$4:$J$19,2,FALSE),IF(VLOOKUP(H337,'Cross-Page Data'!$D$4:$F$48,3,FALSE)="solar",IF(G337="PV","solar PV","solar thermal"),IF(VLOOKUP(H337,'Cross-Page Data'!$D$4:$F$48,3,FALSE)="wind",VLOOKUP(G337,'Cross-Page Data'!$I$4:$J$19,2,FALSE),IF(VLOOKUP(H337,'Cross-Page Data'!$D$4:$F$48,3,FALSE)="hydro",VLOOKUP(G337,'Cross-Page Data'!$I$4:$J$19,2,FALSE),VLOOKUP(H337,'Cross-Page Data'!$D$4:$F$48,3,FALSE)))))</f>
        <v/>
      </c>
      <c r="M337" s="120">
        <f>IF(AND($P$2=FALSE,OR(F337="Commercial NAICS Cogen",F337="Industrial NAICS Cogen",F337="NAICS-22 Cogen")),FALSE,IF(AND($P$3=FALSE,OR(F337="Commercial NAICS Cogen",F337="Commercial NAICS Non-Cogen",F337="Industrial NAICS Cogen", F337="industrial NAICS non-Cogen")),FALSE, TRUE))</f>
        <v/>
      </c>
    </row>
    <row r="338">
      <c r="A338" s="129" t="n">
        <v>676</v>
      </c>
      <c r="B338" s="130" t="inlineStr">
        <is>
          <t>C D McIntosh Jr</t>
        </is>
      </c>
      <c r="C338" s="130" t="inlineStr">
        <is>
          <t>City of Lakeland - (FL)</t>
        </is>
      </c>
      <c r="D338" s="129" t="n">
        <v>10623</v>
      </c>
      <c r="E338" s="130" t="inlineStr">
        <is>
          <t>FL</t>
        </is>
      </c>
      <c r="F338" s="130" t="inlineStr">
        <is>
          <t>Electric Utility</t>
        </is>
      </c>
      <c r="G338" s="130" t="inlineStr">
        <is>
          <t>ST</t>
        </is>
      </c>
      <c r="H338" s="130" t="inlineStr">
        <is>
          <t>NG</t>
        </is>
      </c>
      <c r="I338" s="130" t="inlineStr">
        <is>
          <t>NG</t>
        </is>
      </c>
      <c r="J338" s="131" t="n">
        <v>71948.368</v>
      </c>
      <c r="K338" s="129" t="n">
        <v>2020</v>
      </c>
      <c r="L338" s="120">
        <f>IF(VLOOKUP(H338,'Cross-Page Data'!$D$4:$F$48,3,FALSE)="natural gas",VLOOKUP(G338,'Cross-Page Data'!$I$4:$J$19,2,FALSE),IF(VLOOKUP(H338,'Cross-Page Data'!$D$4:$F$48,3,FALSE)="solar",IF(G338="PV","solar PV","solar thermal"),IF(VLOOKUP(H338,'Cross-Page Data'!$D$4:$F$48,3,FALSE)="wind",VLOOKUP(G338,'Cross-Page Data'!$I$4:$J$19,2,FALSE),IF(VLOOKUP(H338,'Cross-Page Data'!$D$4:$F$48,3,FALSE)="hydro",VLOOKUP(G338,'Cross-Page Data'!$I$4:$J$19,2,FALSE),VLOOKUP(H338,'Cross-Page Data'!$D$4:$F$48,3,FALSE)))))</f>
        <v/>
      </c>
      <c r="M338" s="120">
        <f>IF(AND($P$2=FALSE,OR(F338="Commercial NAICS Cogen",F338="Industrial NAICS Cogen",F338="NAICS-22 Cogen")),FALSE,IF(AND($P$3=FALSE,OR(F338="Commercial NAICS Cogen",F338="Commercial NAICS Non-Cogen",F338="Industrial NAICS Cogen", F338="industrial NAICS non-Cogen")),FALSE, TRUE))</f>
        <v/>
      </c>
    </row>
    <row r="339">
      <c r="A339" s="129" t="n">
        <v>676</v>
      </c>
      <c r="B339" s="130" t="inlineStr">
        <is>
          <t>C D McIntosh Jr</t>
        </is>
      </c>
      <c r="C339" s="130" t="inlineStr">
        <is>
          <t>City of Lakeland - (FL)</t>
        </is>
      </c>
      <c r="D339" s="129" t="n">
        <v>10623</v>
      </c>
      <c r="E339" s="130" t="inlineStr">
        <is>
          <t>FL</t>
        </is>
      </c>
      <c r="F339" s="130" t="inlineStr">
        <is>
          <t>Electric Utility</t>
        </is>
      </c>
      <c r="G339" s="130" t="inlineStr">
        <is>
          <t>ST</t>
        </is>
      </c>
      <c r="H339" s="130" t="inlineStr">
        <is>
          <t>RFO</t>
        </is>
      </c>
      <c r="I339" s="130" t="inlineStr">
        <is>
          <t>RFO</t>
        </is>
      </c>
      <c r="J339" s="131" t="n">
        <v>0</v>
      </c>
      <c r="K339" s="129" t="n">
        <v>2020</v>
      </c>
      <c r="L339" s="120">
        <f>IF(VLOOKUP(H339,'Cross-Page Data'!$D$4:$F$48,3,FALSE)="natural gas",VLOOKUP(G339,'Cross-Page Data'!$I$4:$J$19,2,FALSE),IF(VLOOKUP(H339,'Cross-Page Data'!$D$4:$F$48,3,FALSE)="solar",IF(G339="PV","solar PV","solar thermal"),IF(VLOOKUP(H339,'Cross-Page Data'!$D$4:$F$48,3,FALSE)="wind",VLOOKUP(G339,'Cross-Page Data'!$I$4:$J$19,2,FALSE),IF(VLOOKUP(H339,'Cross-Page Data'!$D$4:$F$48,3,FALSE)="hydro",VLOOKUP(G339,'Cross-Page Data'!$I$4:$J$19,2,FALSE),VLOOKUP(H339,'Cross-Page Data'!$D$4:$F$48,3,FALSE)))))</f>
        <v/>
      </c>
      <c r="M339" s="120">
        <f>IF(AND($P$2=FALSE,OR(F339="Commercial NAICS Cogen",F339="Industrial NAICS Cogen",F339="NAICS-22 Cogen")),FALSE,IF(AND($P$3=FALSE,OR(F339="Commercial NAICS Cogen",F339="Commercial NAICS Non-Cogen",F339="Industrial NAICS Cogen", F339="industrial NAICS non-Cogen")),FALSE, TRUE))</f>
        <v/>
      </c>
    </row>
    <row r="340">
      <c r="A340" s="129" t="n">
        <v>682</v>
      </c>
      <c r="B340" s="130" t="inlineStr">
        <is>
          <t>Kerckhoff 2</t>
        </is>
      </c>
      <c r="C340" s="130" t="inlineStr">
        <is>
          <t>Pacific Gas &amp; Electric Co.</t>
        </is>
      </c>
      <c r="D340" s="129" t="n">
        <v>14328</v>
      </c>
      <c r="E340" s="130" t="inlineStr">
        <is>
          <t>CA</t>
        </is>
      </c>
      <c r="F340" s="130" t="inlineStr">
        <is>
          <t>Electric Utility</t>
        </is>
      </c>
      <c r="G340" s="130" t="inlineStr">
        <is>
          <t>HY</t>
        </is>
      </c>
      <c r="H340" s="130" t="inlineStr">
        <is>
          <t>WAT</t>
        </is>
      </c>
      <c r="I340" s="130" t="inlineStr">
        <is>
          <t>HYC</t>
        </is>
      </c>
      <c r="J340" s="131" t="n">
        <v>252501</v>
      </c>
      <c r="K340" s="129" t="n">
        <v>2020</v>
      </c>
      <c r="L340" s="120">
        <f>IF(VLOOKUP(H340,'Cross-Page Data'!$D$4:$F$48,3,FALSE)="natural gas",VLOOKUP(G340,'Cross-Page Data'!$I$4:$J$19,2,FALSE),IF(VLOOKUP(H340,'Cross-Page Data'!$D$4:$F$48,3,FALSE)="solar",IF(G340="PV","solar PV","solar thermal"),IF(VLOOKUP(H340,'Cross-Page Data'!$D$4:$F$48,3,FALSE)="wind",VLOOKUP(G340,'Cross-Page Data'!$I$4:$J$19,2,FALSE),IF(VLOOKUP(H340,'Cross-Page Data'!$D$4:$F$48,3,FALSE)="hydro",VLOOKUP(G340,'Cross-Page Data'!$I$4:$J$19,2,FALSE),VLOOKUP(H340,'Cross-Page Data'!$D$4:$F$48,3,FALSE)))))</f>
        <v/>
      </c>
      <c r="M340" s="120">
        <f>IF(AND($P$2=FALSE,OR(F340="Commercial NAICS Cogen",F340="Industrial NAICS Cogen",F340="NAICS-22 Cogen")),FALSE,IF(AND($P$3=FALSE,OR(F340="Commercial NAICS Cogen",F340="Commercial NAICS Non-Cogen",F340="Industrial NAICS Cogen", F340="industrial NAICS non-Cogen")),FALSE, TRUE))</f>
        <v/>
      </c>
    </row>
    <row r="341">
      <c r="A341" s="129" t="n">
        <v>688</v>
      </c>
      <c r="B341" s="130" t="inlineStr">
        <is>
          <t>Arvah B Hopkins</t>
        </is>
      </c>
      <c r="C341" s="130" t="inlineStr">
        <is>
          <t>City of Tallahassee - (FL)</t>
        </is>
      </c>
      <c r="D341" s="129" t="n">
        <v>18445</v>
      </c>
      <c r="E341" s="130" t="inlineStr">
        <is>
          <t>FL</t>
        </is>
      </c>
      <c r="F341" s="130" t="inlineStr">
        <is>
          <t>Electric Utility</t>
        </is>
      </c>
      <c r="G341" s="130" t="inlineStr">
        <is>
          <t>CA</t>
        </is>
      </c>
      <c r="H341" s="130" t="inlineStr">
        <is>
          <t>DFO</t>
        </is>
      </c>
      <c r="I341" s="130" t="inlineStr">
        <is>
          <t>DFO</t>
        </is>
      </c>
      <c r="J341" s="131" t="n">
        <v>0</v>
      </c>
      <c r="K341" s="129" t="n">
        <v>2020</v>
      </c>
      <c r="L341" s="120">
        <f>IF(VLOOKUP(H341,'Cross-Page Data'!$D$4:$F$48,3,FALSE)="natural gas",VLOOKUP(G341,'Cross-Page Data'!$I$4:$J$19,2,FALSE),IF(VLOOKUP(H341,'Cross-Page Data'!$D$4:$F$48,3,FALSE)="solar",IF(G341="PV","solar PV","solar thermal"),IF(VLOOKUP(H341,'Cross-Page Data'!$D$4:$F$48,3,FALSE)="wind",VLOOKUP(G341,'Cross-Page Data'!$I$4:$J$19,2,FALSE),IF(VLOOKUP(H341,'Cross-Page Data'!$D$4:$F$48,3,FALSE)="hydro",VLOOKUP(G341,'Cross-Page Data'!$I$4:$J$19,2,FALSE),VLOOKUP(H341,'Cross-Page Data'!$D$4:$F$48,3,FALSE)))))</f>
        <v/>
      </c>
      <c r="M341" s="120">
        <f>IF(AND($P$2=FALSE,OR(F341="Commercial NAICS Cogen",F341="Industrial NAICS Cogen",F341="NAICS-22 Cogen")),FALSE,IF(AND($P$3=FALSE,OR(F341="Commercial NAICS Cogen",F341="Commercial NAICS Non-Cogen",F341="Industrial NAICS Cogen", F341="industrial NAICS non-Cogen")),FALSE, TRUE))</f>
        <v/>
      </c>
    </row>
    <row r="342">
      <c r="A342" s="129" t="n">
        <v>688</v>
      </c>
      <c r="B342" s="130" t="inlineStr">
        <is>
          <t>Arvah B Hopkins</t>
        </is>
      </c>
      <c r="C342" s="130" t="inlineStr">
        <is>
          <t>City of Tallahassee - (FL)</t>
        </is>
      </c>
      <c r="D342" s="129" t="n">
        <v>18445</v>
      </c>
      <c r="E342" s="130" t="inlineStr">
        <is>
          <t>FL</t>
        </is>
      </c>
      <c r="F342" s="130" t="inlineStr">
        <is>
          <t>Electric Utility</t>
        </is>
      </c>
      <c r="G342" s="130" t="inlineStr">
        <is>
          <t>CA</t>
        </is>
      </c>
      <c r="H342" s="130" t="inlineStr">
        <is>
          <t>NG</t>
        </is>
      </c>
      <c r="I342" s="130" t="inlineStr">
        <is>
          <t>NG</t>
        </is>
      </c>
      <c r="J342" s="131" t="n">
        <v>440403</v>
      </c>
      <c r="K342" s="129" t="n">
        <v>2020</v>
      </c>
      <c r="L342" s="120">
        <f>IF(VLOOKUP(H342,'Cross-Page Data'!$D$4:$F$48,3,FALSE)="natural gas",VLOOKUP(G342,'Cross-Page Data'!$I$4:$J$19,2,FALSE),IF(VLOOKUP(H342,'Cross-Page Data'!$D$4:$F$48,3,FALSE)="solar",IF(G342="PV","solar PV","solar thermal"),IF(VLOOKUP(H342,'Cross-Page Data'!$D$4:$F$48,3,FALSE)="wind",VLOOKUP(G342,'Cross-Page Data'!$I$4:$J$19,2,FALSE),IF(VLOOKUP(H342,'Cross-Page Data'!$D$4:$F$48,3,FALSE)="hydro",VLOOKUP(G342,'Cross-Page Data'!$I$4:$J$19,2,FALSE),VLOOKUP(H342,'Cross-Page Data'!$D$4:$F$48,3,FALSE)))))</f>
        <v/>
      </c>
      <c r="M342" s="120">
        <f>IF(AND($P$2=FALSE,OR(F342="Commercial NAICS Cogen",F342="Industrial NAICS Cogen",F342="NAICS-22 Cogen")),FALSE,IF(AND($P$3=FALSE,OR(F342="Commercial NAICS Cogen",F342="Commercial NAICS Non-Cogen",F342="Industrial NAICS Cogen", F342="industrial NAICS non-Cogen")),FALSE, TRUE))</f>
        <v/>
      </c>
    </row>
    <row r="343">
      <c r="A343" s="129" t="n">
        <v>688</v>
      </c>
      <c r="B343" s="130" t="inlineStr">
        <is>
          <t>Arvah B Hopkins</t>
        </is>
      </c>
      <c r="C343" s="130" t="inlineStr">
        <is>
          <t>City of Tallahassee - (FL)</t>
        </is>
      </c>
      <c r="D343" s="129" t="n">
        <v>18445</v>
      </c>
      <c r="E343" s="130" t="inlineStr">
        <is>
          <t>FL</t>
        </is>
      </c>
      <c r="F343" s="130" t="inlineStr">
        <is>
          <t>Electric Utility</t>
        </is>
      </c>
      <c r="G343" s="130" t="inlineStr">
        <is>
          <t>CT</t>
        </is>
      </c>
      <c r="H343" s="130" t="inlineStr">
        <is>
          <t>DFO</t>
        </is>
      </c>
      <c r="I343" s="130" t="inlineStr">
        <is>
          <t>DFO</t>
        </is>
      </c>
      <c r="J343" s="131" t="n">
        <v>0</v>
      </c>
      <c r="K343" s="129" t="n">
        <v>2020</v>
      </c>
      <c r="L343" s="120">
        <f>IF(VLOOKUP(H343,'Cross-Page Data'!$D$4:$F$48,3,FALSE)="natural gas",VLOOKUP(G343,'Cross-Page Data'!$I$4:$J$19,2,FALSE),IF(VLOOKUP(H343,'Cross-Page Data'!$D$4:$F$48,3,FALSE)="solar",IF(G343="PV","solar PV","solar thermal"),IF(VLOOKUP(H343,'Cross-Page Data'!$D$4:$F$48,3,FALSE)="wind",VLOOKUP(G343,'Cross-Page Data'!$I$4:$J$19,2,FALSE),IF(VLOOKUP(H343,'Cross-Page Data'!$D$4:$F$48,3,FALSE)="hydro",VLOOKUP(G343,'Cross-Page Data'!$I$4:$J$19,2,FALSE),VLOOKUP(H343,'Cross-Page Data'!$D$4:$F$48,3,FALSE)))))</f>
        <v/>
      </c>
      <c r="M343" s="120">
        <f>IF(AND($P$2=FALSE,OR(F343="Commercial NAICS Cogen",F343="Industrial NAICS Cogen",F343="NAICS-22 Cogen")),FALSE,IF(AND($P$3=FALSE,OR(F343="Commercial NAICS Cogen",F343="Commercial NAICS Non-Cogen",F343="Industrial NAICS Cogen", F343="industrial NAICS non-Cogen")),FALSE, TRUE))</f>
        <v/>
      </c>
    </row>
    <row r="344">
      <c r="A344" s="129" t="n">
        <v>688</v>
      </c>
      <c r="B344" s="130" t="inlineStr">
        <is>
          <t>Arvah B Hopkins</t>
        </is>
      </c>
      <c r="C344" s="130" t="inlineStr">
        <is>
          <t>City of Tallahassee - (FL)</t>
        </is>
      </c>
      <c r="D344" s="129" t="n">
        <v>18445</v>
      </c>
      <c r="E344" s="130" t="inlineStr">
        <is>
          <t>FL</t>
        </is>
      </c>
      <c r="F344" s="130" t="inlineStr">
        <is>
          <t>Electric Utility</t>
        </is>
      </c>
      <c r="G344" s="130" t="inlineStr">
        <is>
          <t>CT</t>
        </is>
      </c>
      <c r="H344" s="130" t="inlineStr">
        <is>
          <t>NG</t>
        </is>
      </c>
      <c r="I344" s="130" t="inlineStr">
        <is>
          <t>NG</t>
        </is>
      </c>
      <c r="J344" s="131" t="n">
        <v>875423</v>
      </c>
      <c r="K344" s="129" t="n">
        <v>2020</v>
      </c>
      <c r="L344" s="120">
        <f>IF(VLOOKUP(H344,'Cross-Page Data'!$D$4:$F$48,3,FALSE)="natural gas",VLOOKUP(G344,'Cross-Page Data'!$I$4:$J$19,2,FALSE),IF(VLOOKUP(H344,'Cross-Page Data'!$D$4:$F$48,3,FALSE)="solar",IF(G344="PV","solar PV","solar thermal"),IF(VLOOKUP(H344,'Cross-Page Data'!$D$4:$F$48,3,FALSE)="wind",VLOOKUP(G344,'Cross-Page Data'!$I$4:$J$19,2,FALSE),IF(VLOOKUP(H344,'Cross-Page Data'!$D$4:$F$48,3,FALSE)="hydro",VLOOKUP(G344,'Cross-Page Data'!$I$4:$J$19,2,FALSE),VLOOKUP(H344,'Cross-Page Data'!$D$4:$F$48,3,FALSE)))))</f>
        <v/>
      </c>
      <c r="M344" s="120">
        <f>IF(AND($P$2=FALSE,OR(F344="Commercial NAICS Cogen",F344="Industrial NAICS Cogen",F344="NAICS-22 Cogen")),FALSE,IF(AND($P$3=FALSE,OR(F344="Commercial NAICS Cogen",F344="Commercial NAICS Non-Cogen",F344="Industrial NAICS Cogen", F344="industrial NAICS non-Cogen")),FALSE, TRUE))</f>
        <v/>
      </c>
    </row>
    <row r="345">
      <c r="A345" s="129" t="n">
        <v>688</v>
      </c>
      <c r="B345" s="130" t="inlineStr">
        <is>
          <t>Arvah B Hopkins</t>
        </is>
      </c>
      <c r="C345" s="130" t="inlineStr">
        <is>
          <t>City of Tallahassee - (FL)</t>
        </is>
      </c>
      <c r="D345" s="129" t="n">
        <v>18445</v>
      </c>
      <c r="E345" s="130" t="inlineStr">
        <is>
          <t>FL</t>
        </is>
      </c>
      <c r="F345" s="130" t="inlineStr">
        <is>
          <t>Electric Utility</t>
        </is>
      </c>
      <c r="G345" s="130" t="inlineStr">
        <is>
          <t>GT</t>
        </is>
      </c>
      <c r="H345" s="130" t="inlineStr">
        <is>
          <t>DFO</t>
        </is>
      </c>
      <c r="I345" s="130" t="inlineStr">
        <is>
          <t>DFO</t>
        </is>
      </c>
      <c r="J345" s="131" t="n">
        <v>39.267</v>
      </c>
      <c r="K345" s="129" t="n">
        <v>2020</v>
      </c>
      <c r="L345" s="120">
        <f>IF(VLOOKUP(H345,'Cross-Page Data'!$D$4:$F$48,3,FALSE)="natural gas",VLOOKUP(G345,'Cross-Page Data'!$I$4:$J$19,2,FALSE),IF(VLOOKUP(H345,'Cross-Page Data'!$D$4:$F$48,3,FALSE)="solar",IF(G345="PV","solar PV","solar thermal"),IF(VLOOKUP(H345,'Cross-Page Data'!$D$4:$F$48,3,FALSE)="wind",VLOOKUP(G345,'Cross-Page Data'!$I$4:$J$19,2,FALSE),IF(VLOOKUP(H345,'Cross-Page Data'!$D$4:$F$48,3,FALSE)="hydro",VLOOKUP(G345,'Cross-Page Data'!$I$4:$J$19,2,FALSE),VLOOKUP(H345,'Cross-Page Data'!$D$4:$F$48,3,FALSE)))))</f>
        <v/>
      </c>
      <c r="M345" s="120">
        <f>IF(AND($P$2=FALSE,OR(F345="Commercial NAICS Cogen",F345="Industrial NAICS Cogen",F345="NAICS-22 Cogen")),FALSE,IF(AND($P$3=FALSE,OR(F345="Commercial NAICS Cogen",F345="Commercial NAICS Non-Cogen",F345="Industrial NAICS Cogen", F345="industrial NAICS non-Cogen")),FALSE, TRUE))</f>
        <v/>
      </c>
    </row>
    <row r="346">
      <c r="A346" s="129" t="n">
        <v>688</v>
      </c>
      <c r="B346" s="130" t="inlineStr">
        <is>
          <t>Arvah B Hopkins</t>
        </is>
      </c>
      <c r="C346" s="130" t="inlineStr">
        <is>
          <t>City of Tallahassee - (FL)</t>
        </is>
      </c>
      <c r="D346" s="129" t="n">
        <v>18445</v>
      </c>
      <c r="E346" s="130" t="inlineStr">
        <is>
          <t>FL</t>
        </is>
      </c>
      <c r="F346" s="130" t="inlineStr">
        <is>
          <t>Electric Utility</t>
        </is>
      </c>
      <c r="G346" s="130" t="inlineStr">
        <is>
          <t>GT</t>
        </is>
      </c>
      <c r="H346" s="130" t="inlineStr">
        <is>
          <t>NG</t>
        </is>
      </c>
      <c r="I346" s="130" t="inlineStr">
        <is>
          <t>NG</t>
        </is>
      </c>
      <c r="J346" s="131" t="n">
        <v>56131.733</v>
      </c>
      <c r="K346" s="129" t="n">
        <v>2020</v>
      </c>
      <c r="L346" s="120">
        <f>IF(VLOOKUP(H346,'Cross-Page Data'!$D$4:$F$48,3,FALSE)="natural gas",VLOOKUP(G346,'Cross-Page Data'!$I$4:$J$19,2,FALSE),IF(VLOOKUP(H346,'Cross-Page Data'!$D$4:$F$48,3,FALSE)="solar",IF(G346="PV","solar PV","solar thermal"),IF(VLOOKUP(H346,'Cross-Page Data'!$D$4:$F$48,3,FALSE)="wind",VLOOKUP(G346,'Cross-Page Data'!$I$4:$J$19,2,FALSE),IF(VLOOKUP(H346,'Cross-Page Data'!$D$4:$F$48,3,FALSE)="hydro",VLOOKUP(G346,'Cross-Page Data'!$I$4:$J$19,2,FALSE),VLOOKUP(H346,'Cross-Page Data'!$D$4:$F$48,3,FALSE)))))</f>
        <v/>
      </c>
      <c r="M346" s="120">
        <f>IF(AND($P$2=FALSE,OR(F346="Commercial NAICS Cogen",F346="Industrial NAICS Cogen",F346="NAICS-22 Cogen")),FALSE,IF(AND($P$3=FALSE,OR(F346="Commercial NAICS Cogen",F346="Commercial NAICS Non-Cogen",F346="Industrial NAICS Cogen", F346="industrial NAICS non-Cogen")),FALSE, TRUE))</f>
        <v/>
      </c>
    </row>
    <row r="347">
      <c r="A347" s="129" t="n">
        <v>688</v>
      </c>
      <c r="B347" s="130" t="inlineStr">
        <is>
          <t>Arvah B Hopkins</t>
        </is>
      </c>
      <c r="C347" s="130" t="inlineStr">
        <is>
          <t>City of Tallahassee - (FL)</t>
        </is>
      </c>
      <c r="D347" s="129" t="n">
        <v>18445</v>
      </c>
      <c r="E347" s="130" t="inlineStr">
        <is>
          <t>FL</t>
        </is>
      </c>
      <c r="F347" s="130" t="inlineStr">
        <is>
          <t>Electric Utility</t>
        </is>
      </c>
      <c r="G347" s="130" t="inlineStr">
        <is>
          <t>IC</t>
        </is>
      </c>
      <c r="H347" s="130" t="inlineStr">
        <is>
          <t>NG</t>
        </is>
      </c>
      <c r="I347" s="130" t="inlineStr">
        <is>
          <t>NG</t>
        </is>
      </c>
      <c r="J347" s="131" t="n">
        <v>251562</v>
      </c>
      <c r="K347" s="129" t="n">
        <v>2020</v>
      </c>
      <c r="L347" s="120">
        <f>IF(VLOOKUP(H347,'Cross-Page Data'!$D$4:$F$48,3,FALSE)="natural gas",VLOOKUP(G347,'Cross-Page Data'!$I$4:$J$19,2,FALSE),IF(VLOOKUP(H347,'Cross-Page Data'!$D$4:$F$48,3,FALSE)="solar",IF(G347="PV","solar PV","solar thermal"),IF(VLOOKUP(H347,'Cross-Page Data'!$D$4:$F$48,3,FALSE)="wind",VLOOKUP(G347,'Cross-Page Data'!$I$4:$J$19,2,FALSE),IF(VLOOKUP(H347,'Cross-Page Data'!$D$4:$F$48,3,FALSE)="hydro",VLOOKUP(G347,'Cross-Page Data'!$I$4:$J$19,2,FALSE),VLOOKUP(H347,'Cross-Page Data'!$D$4:$F$48,3,FALSE)))))</f>
        <v/>
      </c>
      <c r="M347" s="120">
        <f>IF(AND($P$2=FALSE,OR(F347="Commercial NAICS Cogen",F347="Industrial NAICS Cogen",F347="NAICS-22 Cogen")),FALSE,IF(AND($P$3=FALSE,OR(F347="Commercial NAICS Cogen",F347="Commercial NAICS Non-Cogen",F347="Industrial NAICS Cogen", F347="industrial NAICS non-Cogen")),FALSE, TRUE))</f>
        <v/>
      </c>
    </row>
    <row r="348">
      <c r="A348" s="129" t="n">
        <v>703</v>
      </c>
      <c r="B348" s="130" t="inlineStr">
        <is>
          <t>Bowen</t>
        </is>
      </c>
      <c r="C348" s="130" t="inlineStr">
        <is>
          <t>Georgia Power Co</t>
        </is>
      </c>
      <c r="D348" s="129" t="n">
        <v>7140</v>
      </c>
      <c r="E348" s="130" t="inlineStr">
        <is>
          <t>GA</t>
        </is>
      </c>
      <c r="F348" s="130" t="inlineStr">
        <is>
          <t>Electric Utility</t>
        </is>
      </c>
      <c r="G348" s="130" t="inlineStr">
        <is>
          <t>ST</t>
        </is>
      </c>
      <c r="H348" s="130" t="inlineStr">
        <is>
          <t>BIT</t>
        </is>
      </c>
      <c r="I348" s="130" t="inlineStr">
        <is>
          <t>COL</t>
        </is>
      </c>
      <c r="J348" s="131" t="n">
        <v>7940196.5</v>
      </c>
      <c r="K348" s="129" t="n">
        <v>2020</v>
      </c>
      <c r="L348" s="120">
        <f>IF(VLOOKUP(H348,'Cross-Page Data'!$D$4:$F$48,3,FALSE)="natural gas",VLOOKUP(G348,'Cross-Page Data'!$I$4:$J$19,2,FALSE),IF(VLOOKUP(H348,'Cross-Page Data'!$D$4:$F$48,3,FALSE)="solar",IF(G348="PV","solar PV","solar thermal"),IF(VLOOKUP(H348,'Cross-Page Data'!$D$4:$F$48,3,FALSE)="wind",VLOOKUP(G348,'Cross-Page Data'!$I$4:$J$19,2,FALSE),IF(VLOOKUP(H348,'Cross-Page Data'!$D$4:$F$48,3,FALSE)="hydro",VLOOKUP(G348,'Cross-Page Data'!$I$4:$J$19,2,FALSE),VLOOKUP(H348,'Cross-Page Data'!$D$4:$F$48,3,FALSE)))))</f>
        <v/>
      </c>
      <c r="M348" s="120">
        <f>IF(AND($P$2=FALSE,OR(F348="Commercial NAICS Cogen",F348="Industrial NAICS Cogen",F348="NAICS-22 Cogen")),FALSE,IF(AND($P$3=FALSE,OR(F348="Commercial NAICS Cogen",F348="Commercial NAICS Non-Cogen",F348="Industrial NAICS Cogen", F348="industrial NAICS non-Cogen")),FALSE, TRUE))</f>
        <v/>
      </c>
    </row>
    <row r="349">
      <c r="A349" s="129" t="n">
        <v>703</v>
      </c>
      <c r="B349" s="130" t="inlineStr">
        <is>
          <t>Bowen</t>
        </is>
      </c>
      <c r="C349" s="130" t="inlineStr">
        <is>
          <t>Georgia Power Co</t>
        </is>
      </c>
      <c r="D349" s="129" t="n">
        <v>7140</v>
      </c>
      <c r="E349" s="130" t="inlineStr">
        <is>
          <t>GA</t>
        </is>
      </c>
      <c r="F349" s="130" t="inlineStr">
        <is>
          <t>Electric Utility</t>
        </is>
      </c>
      <c r="G349" s="130" t="inlineStr">
        <is>
          <t>ST</t>
        </is>
      </c>
      <c r="H349" s="130" t="inlineStr">
        <is>
          <t>DFO</t>
        </is>
      </c>
      <c r="I349" s="130" t="inlineStr">
        <is>
          <t>DFO</t>
        </is>
      </c>
      <c r="J349" s="131" t="n">
        <v>28338.483</v>
      </c>
      <c r="K349" s="129" t="n">
        <v>2020</v>
      </c>
      <c r="L349" s="120">
        <f>IF(VLOOKUP(H349,'Cross-Page Data'!$D$4:$F$48,3,FALSE)="natural gas",VLOOKUP(G349,'Cross-Page Data'!$I$4:$J$19,2,FALSE),IF(VLOOKUP(H349,'Cross-Page Data'!$D$4:$F$48,3,FALSE)="solar",IF(G349="PV","solar PV","solar thermal"),IF(VLOOKUP(H349,'Cross-Page Data'!$D$4:$F$48,3,FALSE)="wind",VLOOKUP(G349,'Cross-Page Data'!$I$4:$J$19,2,FALSE),IF(VLOOKUP(H349,'Cross-Page Data'!$D$4:$F$48,3,FALSE)="hydro",VLOOKUP(G349,'Cross-Page Data'!$I$4:$J$19,2,FALSE),VLOOKUP(H349,'Cross-Page Data'!$D$4:$F$48,3,FALSE)))))</f>
        <v/>
      </c>
      <c r="M349" s="120">
        <f>IF(AND($P$2=FALSE,OR(F349="Commercial NAICS Cogen",F349="Industrial NAICS Cogen",F349="NAICS-22 Cogen")),FALSE,IF(AND($P$3=FALSE,OR(F349="Commercial NAICS Cogen",F349="Commercial NAICS Non-Cogen",F349="Industrial NAICS Cogen", F349="industrial NAICS non-Cogen")),FALSE, TRUE))</f>
        <v/>
      </c>
    </row>
    <row r="350">
      <c r="A350" s="129" t="n">
        <v>710</v>
      </c>
      <c r="B350" s="130" t="inlineStr">
        <is>
          <t>Jack McDonough</t>
        </is>
      </c>
      <c r="C350" s="130" t="inlineStr">
        <is>
          <t>Georgia Power Co</t>
        </is>
      </c>
      <c r="D350" s="129" t="n">
        <v>7140</v>
      </c>
      <c r="E350" s="130" t="inlineStr">
        <is>
          <t>GA</t>
        </is>
      </c>
      <c r="F350" s="130" t="inlineStr">
        <is>
          <t>Electric Utility</t>
        </is>
      </c>
      <c r="G350" s="130" t="inlineStr">
        <is>
          <t>CA</t>
        </is>
      </c>
      <c r="H350" s="130" t="inlineStr">
        <is>
          <t>DFO</t>
        </is>
      </c>
      <c r="I350" s="130" t="inlineStr">
        <is>
          <t>DFO</t>
        </is>
      </c>
      <c r="J350" s="131" t="n">
        <v>0</v>
      </c>
      <c r="K350" s="129" t="n">
        <v>2020</v>
      </c>
      <c r="L350" s="120">
        <f>IF(VLOOKUP(H350,'Cross-Page Data'!$D$4:$F$48,3,FALSE)="natural gas",VLOOKUP(G350,'Cross-Page Data'!$I$4:$J$19,2,FALSE),IF(VLOOKUP(H350,'Cross-Page Data'!$D$4:$F$48,3,FALSE)="solar",IF(G350="PV","solar PV","solar thermal"),IF(VLOOKUP(H350,'Cross-Page Data'!$D$4:$F$48,3,FALSE)="wind",VLOOKUP(G350,'Cross-Page Data'!$I$4:$J$19,2,FALSE),IF(VLOOKUP(H350,'Cross-Page Data'!$D$4:$F$48,3,FALSE)="hydro",VLOOKUP(G350,'Cross-Page Data'!$I$4:$J$19,2,FALSE),VLOOKUP(H350,'Cross-Page Data'!$D$4:$F$48,3,FALSE)))))</f>
        <v/>
      </c>
      <c r="M350" s="120">
        <f>IF(AND($P$2=FALSE,OR(F350="Commercial NAICS Cogen",F350="Industrial NAICS Cogen",F350="NAICS-22 Cogen")),FALSE,IF(AND($P$3=FALSE,OR(F350="Commercial NAICS Cogen",F350="Commercial NAICS Non-Cogen",F350="Industrial NAICS Cogen", F350="industrial NAICS non-Cogen")),FALSE, TRUE))</f>
        <v/>
      </c>
    </row>
    <row r="351">
      <c r="A351" s="129" t="n">
        <v>710</v>
      </c>
      <c r="B351" s="130" t="inlineStr">
        <is>
          <t>Jack McDonough</t>
        </is>
      </c>
      <c r="C351" s="130" t="inlineStr">
        <is>
          <t>Georgia Power Co</t>
        </is>
      </c>
      <c r="D351" s="129" t="n">
        <v>7140</v>
      </c>
      <c r="E351" s="130" t="inlineStr">
        <is>
          <t>GA</t>
        </is>
      </c>
      <c r="F351" s="130" t="inlineStr">
        <is>
          <t>Electric Utility</t>
        </is>
      </c>
      <c r="G351" s="130" t="inlineStr">
        <is>
          <t>CA</t>
        </is>
      </c>
      <c r="H351" s="130" t="inlineStr">
        <is>
          <t>NG</t>
        </is>
      </c>
      <c r="I351" s="130" t="inlineStr">
        <is>
          <t>NG</t>
        </is>
      </c>
      <c r="J351" s="131" t="n">
        <v>6844649</v>
      </c>
      <c r="K351" s="129" t="n">
        <v>2020</v>
      </c>
      <c r="L351" s="120">
        <f>IF(VLOOKUP(H351,'Cross-Page Data'!$D$4:$F$48,3,FALSE)="natural gas",VLOOKUP(G351,'Cross-Page Data'!$I$4:$J$19,2,FALSE),IF(VLOOKUP(H351,'Cross-Page Data'!$D$4:$F$48,3,FALSE)="solar",IF(G351="PV","solar PV","solar thermal"),IF(VLOOKUP(H351,'Cross-Page Data'!$D$4:$F$48,3,FALSE)="wind",VLOOKUP(G351,'Cross-Page Data'!$I$4:$J$19,2,FALSE),IF(VLOOKUP(H351,'Cross-Page Data'!$D$4:$F$48,3,FALSE)="hydro",VLOOKUP(G351,'Cross-Page Data'!$I$4:$J$19,2,FALSE),VLOOKUP(H351,'Cross-Page Data'!$D$4:$F$48,3,FALSE)))))</f>
        <v/>
      </c>
      <c r="M351" s="120">
        <f>IF(AND($P$2=FALSE,OR(F351="Commercial NAICS Cogen",F351="Industrial NAICS Cogen",F351="NAICS-22 Cogen")),FALSE,IF(AND($P$3=FALSE,OR(F351="Commercial NAICS Cogen",F351="Commercial NAICS Non-Cogen",F351="Industrial NAICS Cogen", F351="industrial NAICS non-Cogen")),FALSE, TRUE))</f>
        <v/>
      </c>
    </row>
    <row r="352">
      <c r="A352" s="129" t="n">
        <v>710</v>
      </c>
      <c r="B352" s="130" t="inlineStr">
        <is>
          <t>Jack McDonough</t>
        </is>
      </c>
      <c r="C352" s="130" t="inlineStr">
        <is>
          <t>Georgia Power Co</t>
        </is>
      </c>
      <c r="D352" s="129" t="n">
        <v>7140</v>
      </c>
      <c r="E352" s="130" t="inlineStr">
        <is>
          <t>GA</t>
        </is>
      </c>
      <c r="F352" s="130" t="inlineStr">
        <is>
          <t>Electric Utility</t>
        </is>
      </c>
      <c r="G352" s="130" t="inlineStr">
        <is>
          <t>CT</t>
        </is>
      </c>
      <c r="H352" s="130" t="inlineStr">
        <is>
          <t>BIT</t>
        </is>
      </c>
      <c r="I352" s="130" t="inlineStr">
        <is>
          <t>COL</t>
        </is>
      </c>
      <c r="J352" s="131" t="n">
        <v>0</v>
      </c>
      <c r="K352" s="129" t="n">
        <v>2020</v>
      </c>
      <c r="L352" s="120">
        <f>IF(VLOOKUP(H352,'Cross-Page Data'!$D$4:$F$48,3,FALSE)="natural gas",VLOOKUP(G352,'Cross-Page Data'!$I$4:$J$19,2,FALSE),IF(VLOOKUP(H352,'Cross-Page Data'!$D$4:$F$48,3,FALSE)="solar",IF(G352="PV","solar PV","solar thermal"),IF(VLOOKUP(H352,'Cross-Page Data'!$D$4:$F$48,3,FALSE)="wind",VLOOKUP(G352,'Cross-Page Data'!$I$4:$J$19,2,FALSE),IF(VLOOKUP(H352,'Cross-Page Data'!$D$4:$F$48,3,FALSE)="hydro",VLOOKUP(G352,'Cross-Page Data'!$I$4:$J$19,2,FALSE),VLOOKUP(H352,'Cross-Page Data'!$D$4:$F$48,3,FALSE)))))</f>
        <v/>
      </c>
      <c r="M352" s="120">
        <f>IF(AND($P$2=FALSE,OR(F352="Commercial NAICS Cogen",F352="Industrial NAICS Cogen",F352="NAICS-22 Cogen")),FALSE,IF(AND($P$3=FALSE,OR(F352="Commercial NAICS Cogen",F352="Commercial NAICS Non-Cogen",F352="Industrial NAICS Cogen", F352="industrial NAICS non-Cogen")),FALSE, TRUE))</f>
        <v/>
      </c>
    </row>
    <row r="353">
      <c r="A353" s="129" t="n">
        <v>710</v>
      </c>
      <c r="B353" s="130" t="inlineStr">
        <is>
          <t>Jack McDonough</t>
        </is>
      </c>
      <c r="C353" s="130" t="inlineStr">
        <is>
          <t>Georgia Power Co</t>
        </is>
      </c>
      <c r="D353" s="129" t="n">
        <v>7140</v>
      </c>
      <c r="E353" s="130" t="inlineStr">
        <is>
          <t>GA</t>
        </is>
      </c>
      <c r="F353" s="130" t="inlineStr">
        <is>
          <t>Electric Utility</t>
        </is>
      </c>
      <c r="G353" s="130" t="inlineStr">
        <is>
          <t>CT</t>
        </is>
      </c>
      <c r="H353" s="130" t="inlineStr">
        <is>
          <t>DFO</t>
        </is>
      </c>
      <c r="I353" s="130" t="inlineStr">
        <is>
          <t>DFO</t>
        </is>
      </c>
      <c r="J353" s="131" t="n">
        <v>0</v>
      </c>
      <c r="K353" s="129" t="n">
        <v>2020</v>
      </c>
      <c r="L353" s="120">
        <f>IF(VLOOKUP(H353,'Cross-Page Data'!$D$4:$F$48,3,FALSE)="natural gas",VLOOKUP(G353,'Cross-Page Data'!$I$4:$J$19,2,FALSE),IF(VLOOKUP(H353,'Cross-Page Data'!$D$4:$F$48,3,FALSE)="solar",IF(G353="PV","solar PV","solar thermal"),IF(VLOOKUP(H353,'Cross-Page Data'!$D$4:$F$48,3,FALSE)="wind",VLOOKUP(G353,'Cross-Page Data'!$I$4:$J$19,2,FALSE),IF(VLOOKUP(H353,'Cross-Page Data'!$D$4:$F$48,3,FALSE)="hydro",VLOOKUP(G353,'Cross-Page Data'!$I$4:$J$19,2,FALSE),VLOOKUP(H353,'Cross-Page Data'!$D$4:$F$48,3,FALSE)))))</f>
        <v/>
      </c>
      <c r="M353" s="120">
        <f>IF(AND($P$2=FALSE,OR(F353="Commercial NAICS Cogen",F353="Industrial NAICS Cogen",F353="NAICS-22 Cogen")),FALSE,IF(AND($P$3=FALSE,OR(F353="Commercial NAICS Cogen",F353="Commercial NAICS Non-Cogen",F353="Industrial NAICS Cogen", F353="industrial NAICS non-Cogen")),FALSE, TRUE))</f>
        <v/>
      </c>
    </row>
    <row r="354">
      <c r="A354" s="129" t="n">
        <v>710</v>
      </c>
      <c r="B354" s="130" t="inlineStr">
        <is>
          <t>Jack McDonough</t>
        </is>
      </c>
      <c r="C354" s="130" t="inlineStr">
        <is>
          <t>Georgia Power Co</t>
        </is>
      </c>
      <c r="D354" s="129" t="n">
        <v>7140</v>
      </c>
      <c r="E354" s="130" t="inlineStr">
        <is>
          <t>GA</t>
        </is>
      </c>
      <c r="F354" s="130" t="inlineStr">
        <is>
          <t>Electric Utility</t>
        </is>
      </c>
      <c r="G354" s="130" t="inlineStr">
        <is>
          <t>CT</t>
        </is>
      </c>
      <c r="H354" s="130" t="inlineStr">
        <is>
          <t>NG</t>
        </is>
      </c>
      <c r="I354" s="130" t="inlineStr">
        <is>
          <t>NG</t>
        </is>
      </c>
      <c r="J354" s="131" t="n">
        <v>11866180</v>
      </c>
      <c r="K354" s="129" t="n">
        <v>2020</v>
      </c>
      <c r="L354" s="120">
        <f>IF(VLOOKUP(H354,'Cross-Page Data'!$D$4:$F$48,3,FALSE)="natural gas",VLOOKUP(G354,'Cross-Page Data'!$I$4:$J$19,2,FALSE),IF(VLOOKUP(H354,'Cross-Page Data'!$D$4:$F$48,3,FALSE)="solar",IF(G354="PV","solar PV","solar thermal"),IF(VLOOKUP(H354,'Cross-Page Data'!$D$4:$F$48,3,FALSE)="wind",VLOOKUP(G354,'Cross-Page Data'!$I$4:$J$19,2,FALSE),IF(VLOOKUP(H354,'Cross-Page Data'!$D$4:$F$48,3,FALSE)="hydro",VLOOKUP(G354,'Cross-Page Data'!$I$4:$J$19,2,FALSE),VLOOKUP(H354,'Cross-Page Data'!$D$4:$F$48,3,FALSE)))))</f>
        <v/>
      </c>
      <c r="M354" s="120">
        <f>IF(AND($P$2=FALSE,OR(F354="Commercial NAICS Cogen",F354="Industrial NAICS Cogen",F354="NAICS-22 Cogen")),FALSE,IF(AND($P$3=FALSE,OR(F354="Commercial NAICS Cogen",F354="Commercial NAICS Non-Cogen",F354="Industrial NAICS Cogen", F354="industrial NAICS non-Cogen")),FALSE, TRUE))</f>
        <v/>
      </c>
    </row>
    <row r="355">
      <c r="A355" s="129" t="n">
        <v>710</v>
      </c>
      <c r="B355" s="130" t="inlineStr">
        <is>
          <t>Jack McDonough</t>
        </is>
      </c>
      <c r="C355" s="130" t="inlineStr">
        <is>
          <t>Georgia Power Co</t>
        </is>
      </c>
      <c r="D355" s="129" t="n">
        <v>7140</v>
      </c>
      <c r="E355" s="130" t="inlineStr">
        <is>
          <t>GA</t>
        </is>
      </c>
      <c r="F355" s="130" t="inlineStr">
        <is>
          <t>Electric Utility</t>
        </is>
      </c>
      <c r="G355" s="130" t="inlineStr">
        <is>
          <t>GT</t>
        </is>
      </c>
      <c r="H355" s="130" t="inlineStr">
        <is>
          <t>DFO</t>
        </is>
      </c>
      <c r="I355" s="130" t="inlineStr">
        <is>
          <t>DFO</t>
        </is>
      </c>
      <c r="J355" s="131" t="n">
        <v>-50.039</v>
      </c>
      <c r="K355" s="129" t="n">
        <v>2020</v>
      </c>
      <c r="L355" s="120">
        <f>IF(VLOOKUP(H355,'Cross-Page Data'!$D$4:$F$48,3,FALSE)="natural gas",VLOOKUP(G355,'Cross-Page Data'!$I$4:$J$19,2,FALSE),IF(VLOOKUP(H355,'Cross-Page Data'!$D$4:$F$48,3,FALSE)="solar",IF(G355="PV","solar PV","solar thermal"),IF(VLOOKUP(H355,'Cross-Page Data'!$D$4:$F$48,3,FALSE)="wind",VLOOKUP(G355,'Cross-Page Data'!$I$4:$J$19,2,FALSE),IF(VLOOKUP(H355,'Cross-Page Data'!$D$4:$F$48,3,FALSE)="hydro",VLOOKUP(G355,'Cross-Page Data'!$I$4:$J$19,2,FALSE),VLOOKUP(H355,'Cross-Page Data'!$D$4:$F$48,3,FALSE)))))</f>
        <v/>
      </c>
      <c r="M355" s="120">
        <f>IF(AND($P$2=FALSE,OR(F355="Commercial NAICS Cogen",F355="Industrial NAICS Cogen",F355="NAICS-22 Cogen")),FALSE,IF(AND($P$3=FALSE,OR(F355="Commercial NAICS Cogen",F355="Commercial NAICS Non-Cogen",F355="Industrial NAICS Cogen", F355="industrial NAICS non-Cogen")),FALSE, TRUE))</f>
        <v/>
      </c>
    </row>
    <row r="356">
      <c r="A356" s="129" t="n">
        <v>710</v>
      </c>
      <c r="B356" s="130" t="inlineStr">
        <is>
          <t>Jack McDonough</t>
        </is>
      </c>
      <c r="C356" s="130" t="inlineStr">
        <is>
          <t>Georgia Power Co</t>
        </is>
      </c>
      <c r="D356" s="129" t="n">
        <v>7140</v>
      </c>
      <c r="E356" s="130" t="inlineStr">
        <is>
          <t>GA</t>
        </is>
      </c>
      <c r="F356" s="130" t="inlineStr">
        <is>
          <t>Electric Utility</t>
        </is>
      </c>
      <c r="G356" s="130" t="inlineStr">
        <is>
          <t>GT</t>
        </is>
      </c>
      <c r="H356" s="130" t="inlineStr">
        <is>
          <t>NG</t>
        </is>
      </c>
      <c r="I356" s="130" t="inlineStr">
        <is>
          <t>NG</t>
        </is>
      </c>
      <c r="J356" s="131" t="n">
        <v>-133.961</v>
      </c>
      <c r="K356" s="129" t="n">
        <v>2020</v>
      </c>
      <c r="L356" s="120">
        <f>IF(VLOOKUP(H356,'Cross-Page Data'!$D$4:$F$48,3,FALSE)="natural gas",VLOOKUP(G356,'Cross-Page Data'!$I$4:$J$19,2,FALSE),IF(VLOOKUP(H356,'Cross-Page Data'!$D$4:$F$48,3,FALSE)="solar",IF(G356="PV","solar PV","solar thermal"),IF(VLOOKUP(H356,'Cross-Page Data'!$D$4:$F$48,3,FALSE)="wind",VLOOKUP(G356,'Cross-Page Data'!$I$4:$J$19,2,FALSE),IF(VLOOKUP(H356,'Cross-Page Data'!$D$4:$F$48,3,FALSE)="hydro",VLOOKUP(G356,'Cross-Page Data'!$I$4:$J$19,2,FALSE),VLOOKUP(H356,'Cross-Page Data'!$D$4:$F$48,3,FALSE)))))</f>
        <v/>
      </c>
      <c r="M356" s="120">
        <f>IF(AND($P$2=FALSE,OR(F356="Commercial NAICS Cogen",F356="Industrial NAICS Cogen",F356="NAICS-22 Cogen")),FALSE,IF(AND($P$3=FALSE,OR(F356="Commercial NAICS Cogen",F356="Commercial NAICS Non-Cogen",F356="Industrial NAICS Cogen", F356="industrial NAICS non-Cogen")),FALSE, TRUE))</f>
        <v/>
      </c>
    </row>
    <row r="357">
      <c r="A357" s="129" t="n">
        <v>765</v>
      </c>
      <c r="B357" s="130" t="inlineStr">
        <is>
          <t>Kahe</t>
        </is>
      </c>
      <c r="C357" s="130" t="inlineStr">
        <is>
          <t>Hawaiian Electric Co Inc</t>
        </is>
      </c>
      <c r="D357" s="129" t="n">
        <v>19547</v>
      </c>
      <c r="E357" s="130" t="inlineStr">
        <is>
          <t>HI</t>
        </is>
      </c>
      <c r="F357" s="130" t="inlineStr">
        <is>
          <t>Electric Utility</t>
        </is>
      </c>
      <c r="G357" s="130" t="inlineStr">
        <is>
          <t>ST</t>
        </is>
      </c>
      <c r="H357" s="130" t="inlineStr">
        <is>
          <t>DFO</t>
        </is>
      </c>
      <c r="I357" s="130" t="inlineStr">
        <is>
          <t>DFO</t>
        </is>
      </c>
      <c r="J357" s="131" t="n">
        <v>0</v>
      </c>
      <c r="K357" s="129" t="n">
        <v>2020</v>
      </c>
      <c r="L357" s="120">
        <f>IF(VLOOKUP(H357,'Cross-Page Data'!$D$4:$F$48,3,FALSE)="natural gas",VLOOKUP(G357,'Cross-Page Data'!$I$4:$J$19,2,FALSE),IF(VLOOKUP(H357,'Cross-Page Data'!$D$4:$F$48,3,FALSE)="solar",IF(G357="PV","solar PV","solar thermal"),IF(VLOOKUP(H357,'Cross-Page Data'!$D$4:$F$48,3,FALSE)="wind",VLOOKUP(G357,'Cross-Page Data'!$I$4:$J$19,2,FALSE),IF(VLOOKUP(H357,'Cross-Page Data'!$D$4:$F$48,3,FALSE)="hydro",VLOOKUP(G357,'Cross-Page Data'!$I$4:$J$19,2,FALSE),VLOOKUP(H357,'Cross-Page Data'!$D$4:$F$48,3,FALSE)))))</f>
        <v/>
      </c>
      <c r="M357" s="120">
        <f>IF(AND($P$2=FALSE,OR(F357="Commercial NAICS Cogen",F357="Industrial NAICS Cogen",F357="NAICS-22 Cogen")),FALSE,IF(AND($P$3=FALSE,OR(F357="Commercial NAICS Cogen",F357="Commercial NAICS Non-Cogen",F357="Industrial NAICS Cogen", F357="industrial NAICS non-Cogen")),FALSE, TRUE))</f>
        <v/>
      </c>
    </row>
    <row r="358">
      <c r="A358" s="129" t="n">
        <v>765</v>
      </c>
      <c r="B358" s="130" t="inlineStr">
        <is>
          <t>Kahe</t>
        </is>
      </c>
      <c r="C358" s="130" t="inlineStr">
        <is>
          <t>Hawaiian Electric Co Inc</t>
        </is>
      </c>
      <c r="D358" s="129" t="n">
        <v>19547</v>
      </c>
      <c r="E358" s="130" t="inlineStr">
        <is>
          <t>HI</t>
        </is>
      </c>
      <c r="F358" s="130" t="inlineStr">
        <is>
          <t>Electric Utility</t>
        </is>
      </c>
      <c r="G358" s="130" t="inlineStr">
        <is>
          <t>ST</t>
        </is>
      </c>
      <c r="H358" s="130" t="inlineStr">
        <is>
          <t>PG</t>
        </is>
      </c>
      <c r="I358" s="130" t="inlineStr">
        <is>
          <t>WOO</t>
        </is>
      </c>
      <c r="J358" s="131" t="n">
        <v>0</v>
      </c>
      <c r="K358" s="129" t="n">
        <v>2020</v>
      </c>
      <c r="L358" s="120">
        <f>IF(VLOOKUP(H358,'Cross-Page Data'!$D$4:$F$48,3,FALSE)="natural gas",VLOOKUP(G358,'Cross-Page Data'!$I$4:$J$19,2,FALSE),IF(VLOOKUP(H358,'Cross-Page Data'!$D$4:$F$48,3,FALSE)="solar",IF(G358="PV","solar PV","solar thermal"),IF(VLOOKUP(H358,'Cross-Page Data'!$D$4:$F$48,3,FALSE)="wind",VLOOKUP(G358,'Cross-Page Data'!$I$4:$J$19,2,FALSE),IF(VLOOKUP(H358,'Cross-Page Data'!$D$4:$F$48,3,FALSE)="hydro",VLOOKUP(G358,'Cross-Page Data'!$I$4:$J$19,2,FALSE),VLOOKUP(H358,'Cross-Page Data'!$D$4:$F$48,3,FALSE)))))</f>
        <v/>
      </c>
      <c r="M358" s="120">
        <f>IF(AND($P$2=FALSE,OR(F358="Commercial NAICS Cogen",F358="Industrial NAICS Cogen",F358="NAICS-22 Cogen")),FALSE,IF(AND($P$3=FALSE,OR(F358="Commercial NAICS Cogen",F358="Commercial NAICS Non-Cogen",F358="Industrial NAICS Cogen", F358="industrial NAICS non-Cogen")),FALSE, TRUE))</f>
        <v/>
      </c>
    </row>
    <row r="359">
      <c r="A359" s="129" t="n">
        <v>765</v>
      </c>
      <c r="B359" s="130" t="inlineStr">
        <is>
          <t>Kahe</t>
        </is>
      </c>
      <c r="C359" s="130" t="inlineStr">
        <is>
          <t>Hawaiian Electric Co Inc</t>
        </is>
      </c>
      <c r="D359" s="129" t="n">
        <v>19547</v>
      </c>
      <c r="E359" s="130" t="inlineStr">
        <is>
          <t>HI</t>
        </is>
      </c>
      <c r="F359" s="130" t="inlineStr">
        <is>
          <t>Electric Utility</t>
        </is>
      </c>
      <c r="G359" s="130" t="inlineStr">
        <is>
          <t>ST</t>
        </is>
      </c>
      <c r="H359" s="130" t="inlineStr">
        <is>
          <t>RFO</t>
        </is>
      </c>
      <c r="I359" s="130" t="inlineStr">
        <is>
          <t>RFO</t>
        </is>
      </c>
      <c r="J359" s="131" t="n">
        <v>2378045</v>
      </c>
      <c r="K359" s="129" t="n">
        <v>2020</v>
      </c>
      <c r="L359" s="120">
        <f>IF(VLOOKUP(H359,'Cross-Page Data'!$D$4:$F$48,3,FALSE)="natural gas",VLOOKUP(G359,'Cross-Page Data'!$I$4:$J$19,2,FALSE),IF(VLOOKUP(H359,'Cross-Page Data'!$D$4:$F$48,3,FALSE)="solar",IF(G359="PV","solar PV","solar thermal"),IF(VLOOKUP(H359,'Cross-Page Data'!$D$4:$F$48,3,FALSE)="wind",VLOOKUP(G359,'Cross-Page Data'!$I$4:$J$19,2,FALSE),IF(VLOOKUP(H359,'Cross-Page Data'!$D$4:$F$48,3,FALSE)="hydro",VLOOKUP(G359,'Cross-Page Data'!$I$4:$J$19,2,FALSE),VLOOKUP(H359,'Cross-Page Data'!$D$4:$F$48,3,FALSE)))))</f>
        <v/>
      </c>
      <c r="M359" s="120">
        <f>IF(AND($P$2=FALSE,OR(F359="Commercial NAICS Cogen",F359="Industrial NAICS Cogen",F359="NAICS-22 Cogen")),FALSE,IF(AND($P$3=FALSE,OR(F359="Commercial NAICS Cogen",F359="Commercial NAICS Non-Cogen",F359="Industrial NAICS Cogen", F359="industrial NAICS non-Cogen")),FALSE, TRUE))</f>
        <v/>
      </c>
    </row>
    <row r="360">
      <c r="A360" s="129" t="n">
        <v>766</v>
      </c>
      <c r="B360" s="130" t="inlineStr">
        <is>
          <t>Waiau</t>
        </is>
      </c>
      <c r="C360" s="130" t="inlineStr">
        <is>
          <t>Hawaiian Electric Co Inc</t>
        </is>
      </c>
      <c r="D360" s="129" t="n">
        <v>19547</v>
      </c>
      <c r="E360" s="130" t="inlineStr">
        <is>
          <t>HI</t>
        </is>
      </c>
      <c r="F360" s="130" t="inlineStr">
        <is>
          <t>Electric Utility</t>
        </is>
      </c>
      <c r="G360" s="130" t="inlineStr">
        <is>
          <t>GT</t>
        </is>
      </c>
      <c r="H360" s="130" t="inlineStr">
        <is>
          <t>DFO</t>
        </is>
      </c>
      <c r="I360" s="130" t="inlineStr">
        <is>
          <t>DFO</t>
        </is>
      </c>
      <c r="J360" s="131" t="n">
        <v>16279</v>
      </c>
      <c r="K360" s="129" t="n">
        <v>2020</v>
      </c>
      <c r="L360" s="120">
        <f>IF(VLOOKUP(H360,'Cross-Page Data'!$D$4:$F$48,3,FALSE)="natural gas",VLOOKUP(G360,'Cross-Page Data'!$I$4:$J$19,2,FALSE),IF(VLOOKUP(H360,'Cross-Page Data'!$D$4:$F$48,3,FALSE)="solar",IF(G360="PV","solar PV","solar thermal"),IF(VLOOKUP(H360,'Cross-Page Data'!$D$4:$F$48,3,FALSE)="wind",VLOOKUP(G360,'Cross-Page Data'!$I$4:$J$19,2,FALSE),IF(VLOOKUP(H360,'Cross-Page Data'!$D$4:$F$48,3,FALSE)="hydro",VLOOKUP(G360,'Cross-Page Data'!$I$4:$J$19,2,FALSE),VLOOKUP(H360,'Cross-Page Data'!$D$4:$F$48,3,FALSE)))))</f>
        <v/>
      </c>
      <c r="M360" s="120">
        <f>IF(AND($P$2=FALSE,OR(F360="Commercial NAICS Cogen",F360="Industrial NAICS Cogen",F360="NAICS-22 Cogen")),FALSE,IF(AND($P$3=FALSE,OR(F360="Commercial NAICS Cogen",F360="Commercial NAICS Non-Cogen",F360="Industrial NAICS Cogen", F360="industrial NAICS non-Cogen")),FALSE, TRUE))</f>
        <v/>
      </c>
    </row>
    <row r="361">
      <c r="A361" s="129" t="n">
        <v>766</v>
      </c>
      <c r="B361" s="130" t="inlineStr">
        <is>
          <t>Waiau</t>
        </is>
      </c>
      <c r="C361" s="130" t="inlineStr">
        <is>
          <t>Hawaiian Electric Co Inc</t>
        </is>
      </c>
      <c r="D361" s="129" t="n">
        <v>19547</v>
      </c>
      <c r="E361" s="130" t="inlineStr">
        <is>
          <t>HI</t>
        </is>
      </c>
      <c r="F361" s="130" t="inlineStr">
        <is>
          <t>Electric Utility</t>
        </is>
      </c>
      <c r="G361" s="130" t="inlineStr">
        <is>
          <t>ST</t>
        </is>
      </c>
      <c r="H361" s="130" t="inlineStr">
        <is>
          <t>DFO</t>
        </is>
      </c>
      <c r="I361" s="130" t="inlineStr">
        <is>
          <t>DFO</t>
        </is>
      </c>
      <c r="J361" s="131" t="n">
        <v>0</v>
      </c>
      <c r="K361" s="129" t="n">
        <v>2020</v>
      </c>
      <c r="L361" s="120">
        <f>IF(VLOOKUP(H361,'Cross-Page Data'!$D$4:$F$48,3,FALSE)="natural gas",VLOOKUP(G361,'Cross-Page Data'!$I$4:$J$19,2,FALSE),IF(VLOOKUP(H361,'Cross-Page Data'!$D$4:$F$48,3,FALSE)="solar",IF(G361="PV","solar PV","solar thermal"),IF(VLOOKUP(H361,'Cross-Page Data'!$D$4:$F$48,3,FALSE)="wind",VLOOKUP(G361,'Cross-Page Data'!$I$4:$J$19,2,FALSE),IF(VLOOKUP(H361,'Cross-Page Data'!$D$4:$F$48,3,FALSE)="hydro",VLOOKUP(G361,'Cross-Page Data'!$I$4:$J$19,2,FALSE),VLOOKUP(H361,'Cross-Page Data'!$D$4:$F$48,3,FALSE)))))</f>
        <v/>
      </c>
      <c r="M361" s="120">
        <f>IF(AND($P$2=FALSE,OR(F361="Commercial NAICS Cogen",F361="Industrial NAICS Cogen",F361="NAICS-22 Cogen")),FALSE,IF(AND($P$3=FALSE,OR(F361="Commercial NAICS Cogen",F361="Commercial NAICS Non-Cogen",F361="Industrial NAICS Cogen", F361="industrial NAICS non-Cogen")),FALSE, TRUE))</f>
        <v/>
      </c>
    </row>
    <row r="362">
      <c r="A362" s="129" t="n">
        <v>766</v>
      </c>
      <c r="B362" s="130" t="inlineStr">
        <is>
          <t>Waiau</t>
        </is>
      </c>
      <c r="C362" s="130" t="inlineStr">
        <is>
          <t>Hawaiian Electric Co Inc</t>
        </is>
      </c>
      <c r="D362" s="129" t="n">
        <v>19547</v>
      </c>
      <c r="E362" s="130" t="inlineStr">
        <is>
          <t>HI</t>
        </is>
      </c>
      <c r="F362" s="130" t="inlineStr">
        <is>
          <t>Electric Utility</t>
        </is>
      </c>
      <c r="G362" s="130" t="inlineStr">
        <is>
          <t>ST</t>
        </is>
      </c>
      <c r="H362" s="130" t="inlineStr">
        <is>
          <t>PG</t>
        </is>
      </c>
      <c r="I362" s="130" t="inlineStr">
        <is>
          <t>WOO</t>
        </is>
      </c>
      <c r="J362" s="131" t="n">
        <v>0</v>
      </c>
      <c r="K362" s="129" t="n">
        <v>2020</v>
      </c>
      <c r="L362" s="120">
        <f>IF(VLOOKUP(H362,'Cross-Page Data'!$D$4:$F$48,3,FALSE)="natural gas",VLOOKUP(G362,'Cross-Page Data'!$I$4:$J$19,2,FALSE),IF(VLOOKUP(H362,'Cross-Page Data'!$D$4:$F$48,3,FALSE)="solar",IF(G362="PV","solar PV","solar thermal"),IF(VLOOKUP(H362,'Cross-Page Data'!$D$4:$F$48,3,FALSE)="wind",VLOOKUP(G362,'Cross-Page Data'!$I$4:$J$19,2,FALSE),IF(VLOOKUP(H362,'Cross-Page Data'!$D$4:$F$48,3,FALSE)="hydro",VLOOKUP(G362,'Cross-Page Data'!$I$4:$J$19,2,FALSE),VLOOKUP(H362,'Cross-Page Data'!$D$4:$F$48,3,FALSE)))))</f>
        <v/>
      </c>
      <c r="M362" s="120">
        <f>IF(AND($P$2=FALSE,OR(F362="Commercial NAICS Cogen",F362="Industrial NAICS Cogen",F362="NAICS-22 Cogen")),FALSE,IF(AND($P$3=FALSE,OR(F362="Commercial NAICS Cogen",F362="Commercial NAICS Non-Cogen",F362="Industrial NAICS Cogen", F362="industrial NAICS non-Cogen")),FALSE, TRUE))</f>
        <v/>
      </c>
    </row>
    <row r="363">
      <c r="A363" s="129" t="n">
        <v>766</v>
      </c>
      <c r="B363" s="130" t="inlineStr">
        <is>
          <t>Waiau</t>
        </is>
      </c>
      <c r="C363" s="130" t="inlineStr">
        <is>
          <t>Hawaiian Electric Co Inc</t>
        </is>
      </c>
      <c r="D363" s="129" t="n">
        <v>19547</v>
      </c>
      <c r="E363" s="130" t="inlineStr">
        <is>
          <t>HI</t>
        </is>
      </c>
      <c r="F363" s="130" t="inlineStr">
        <is>
          <t>Electric Utility</t>
        </is>
      </c>
      <c r="G363" s="130" t="inlineStr">
        <is>
          <t>ST</t>
        </is>
      </c>
      <c r="H363" s="130" t="inlineStr">
        <is>
          <t>RFO</t>
        </is>
      </c>
      <c r="I363" s="130" t="inlineStr">
        <is>
          <t>RFO</t>
        </is>
      </c>
      <c r="J363" s="131" t="n">
        <v>720588</v>
      </c>
      <c r="K363" s="129" t="n">
        <v>2020</v>
      </c>
      <c r="L363" s="120">
        <f>IF(VLOOKUP(H363,'Cross-Page Data'!$D$4:$F$48,3,FALSE)="natural gas",VLOOKUP(G363,'Cross-Page Data'!$I$4:$J$19,2,FALSE),IF(VLOOKUP(H363,'Cross-Page Data'!$D$4:$F$48,3,FALSE)="solar",IF(G363="PV","solar PV","solar thermal"),IF(VLOOKUP(H363,'Cross-Page Data'!$D$4:$F$48,3,FALSE)="wind",VLOOKUP(G363,'Cross-Page Data'!$I$4:$J$19,2,FALSE),IF(VLOOKUP(H363,'Cross-Page Data'!$D$4:$F$48,3,FALSE)="hydro",VLOOKUP(G363,'Cross-Page Data'!$I$4:$J$19,2,FALSE),VLOOKUP(H363,'Cross-Page Data'!$D$4:$F$48,3,FALSE)))))</f>
        <v/>
      </c>
      <c r="M363" s="120">
        <f>IF(AND($P$2=FALSE,OR(F363="Commercial NAICS Cogen",F363="Industrial NAICS Cogen",F363="NAICS-22 Cogen")),FALSE,IF(AND($P$3=FALSE,OR(F363="Commercial NAICS Cogen",F363="Commercial NAICS Non-Cogen",F363="Industrial NAICS Cogen", F363="industrial NAICS non-Cogen")),FALSE, TRUE))</f>
        <v/>
      </c>
    </row>
    <row r="364">
      <c r="A364" s="129" t="n">
        <v>771</v>
      </c>
      <c r="B364" s="130" t="inlineStr">
        <is>
          <t>Puueo</t>
        </is>
      </c>
      <c r="C364" s="130" t="inlineStr">
        <is>
          <t>Hawaii Electric Light Co Inc</t>
        </is>
      </c>
      <c r="D364" s="129" t="n">
        <v>8287</v>
      </c>
      <c r="E364" s="130" t="inlineStr">
        <is>
          <t>HI</t>
        </is>
      </c>
      <c r="F364" s="130" t="inlineStr">
        <is>
          <t>Electric Utility</t>
        </is>
      </c>
      <c r="G364" s="130" t="inlineStr">
        <is>
          <t>HY</t>
        </is>
      </c>
      <c r="H364" s="130" t="inlineStr">
        <is>
          <t>WAT</t>
        </is>
      </c>
      <c r="I364" s="130" t="inlineStr">
        <is>
          <t>HYC</t>
        </is>
      </c>
      <c r="J364" s="131" t="n">
        <v>5454</v>
      </c>
      <c r="K364" s="129" t="n">
        <v>2020</v>
      </c>
      <c r="L364" s="120">
        <f>IF(VLOOKUP(H364,'Cross-Page Data'!$D$4:$F$48,3,FALSE)="natural gas",VLOOKUP(G364,'Cross-Page Data'!$I$4:$J$19,2,FALSE),IF(VLOOKUP(H364,'Cross-Page Data'!$D$4:$F$48,3,FALSE)="solar",IF(G364="PV","solar PV","solar thermal"),IF(VLOOKUP(H364,'Cross-Page Data'!$D$4:$F$48,3,FALSE)="wind",VLOOKUP(G364,'Cross-Page Data'!$I$4:$J$19,2,FALSE),IF(VLOOKUP(H364,'Cross-Page Data'!$D$4:$F$48,3,FALSE)="hydro",VLOOKUP(G364,'Cross-Page Data'!$I$4:$J$19,2,FALSE),VLOOKUP(H364,'Cross-Page Data'!$D$4:$F$48,3,FALSE)))))</f>
        <v/>
      </c>
      <c r="M364" s="120">
        <f>IF(AND($P$2=FALSE,OR(F364="Commercial NAICS Cogen",F364="Industrial NAICS Cogen",F364="NAICS-22 Cogen")),FALSE,IF(AND($P$3=FALSE,OR(F364="Commercial NAICS Cogen",F364="Commercial NAICS Non-Cogen",F364="Industrial NAICS Cogen", F364="industrial NAICS non-Cogen")),FALSE, TRUE))</f>
        <v/>
      </c>
    </row>
    <row r="365">
      <c r="A365" s="129" t="n">
        <v>774</v>
      </c>
      <c r="B365" s="130" t="inlineStr">
        <is>
          <t>Waiau Hydro</t>
        </is>
      </c>
      <c r="C365" s="130" t="inlineStr">
        <is>
          <t>Hawaii Electric Light Co Inc</t>
        </is>
      </c>
      <c r="D365" s="129" t="n">
        <v>8287</v>
      </c>
      <c r="E365" s="130" t="inlineStr">
        <is>
          <t>HI</t>
        </is>
      </c>
      <c r="F365" s="130" t="inlineStr">
        <is>
          <t>Electric Utility</t>
        </is>
      </c>
      <c r="G365" s="130" t="inlineStr">
        <is>
          <t>HY</t>
        </is>
      </c>
      <c r="H365" s="130" t="inlineStr">
        <is>
          <t>WAT</t>
        </is>
      </c>
      <c r="I365" s="130" t="inlineStr">
        <is>
          <t>HYC</t>
        </is>
      </c>
      <c r="J365" s="131" t="n">
        <v>0</v>
      </c>
      <c r="K365" s="129" t="n">
        <v>2020</v>
      </c>
      <c r="L365" s="120">
        <f>IF(VLOOKUP(H365,'Cross-Page Data'!$D$4:$F$48,3,FALSE)="natural gas",VLOOKUP(G365,'Cross-Page Data'!$I$4:$J$19,2,FALSE),IF(VLOOKUP(H365,'Cross-Page Data'!$D$4:$F$48,3,FALSE)="solar",IF(G365="PV","solar PV","solar thermal"),IF(VLOOKUP(H365,'Cross-Page Data'!$D$4:$F$48,3,FALSE)="wind",VLOOKUP(G365,'Cross-Page Data'!$I$4:$J$19,2,FALSE),IF(VLOOKUP(H365,'Cross-Page Data'!$D$4:$F$48,3,FALSE)="hydro",VLOOKUP(G365,'Cross-Page Data'!$I$4:$J$19,2,FALSE),VLOOKUP(H365,'Cross-Page Data'!$D$4:$F$48,3,FALSE)))))</f>
        <v/>
      </c>
      <c r="M365" s="120">
        <f>IF(AND($P$2=FALSE,OR(F365="Commercial NAICS Cogen",F365="Industrial NAICS Cogen",F365="NAICS-22 Cogen")),FALSE,IF(AND($P$3=FALSE,OR(F365="Commercial NAICS Cogen",F365="Commercial NAICS Non-Cogen",F365="Industrial NAICS Cogen", F365="industrial NAICS non-Cogen")),FALSE, TRUE))</f>
        <v/>
      </c>
    </row>
    <row r="366">
      <c r="A366" s="129" t="n">
        <v>817</v>
      </c>
      <c r="B366" s="130" t="inlineStr">
        <is>
          <t>Salmon Diesel</t>
        </is>
      </c>
      <c r="C366" s="130" t="inlineStr">
        <is>
          <t>Idaho Power Co</t>
        </is>
      </c>
      <c r="D366" s="129" t="n">
        <v>9191</v>
      </c>
      <c r="E366" s="130" t="inlineStr">
        <is>
          <t>ID</t>
        </is>
      </c>
      <c r="F366" s="130" t="inlineStr">
        <is>
          <t>Electric Utility</t>
        </is>
      </c>
      <c r="G366" s="130" t="inlineStr">
        <is>
          <t>IC</t>
        </is>
      </c>
      <c r="H366" s="130" t="inlineStr">
        <is>
          <t>DFO</t>
        </is>
      </c>
      <c r="I366" s="130" t="inlineStr">
        <is>
          <t>DFO</t>
        </is>
      </c>
      <c r="J366" s="131" t="n">
        <v>34</v>
      </c>
      <c r="K366" s="129" t="n">
        <v>2020</v>
      </c>
      <c r="L366" s="120">
        <f>IF(VLOOKUP(H366,'Cross-Page Data'!$D$4:$F$48,3,FALSE)="natural gas",VLOOKUP(G366,'Cross-Page Data'!$I$4:$J$19,2,FALSE),IF(VLOOKUP(H366,'Cross-Page Data'!$D$4:$F$48,3,FALSE)="solar",IF(G366="PV","solar PV","solar thermal"),IF(VLOOKUP(H366,'Cross-Page Data'!$D$4:$F$48,3,FALSE)="wind",VLOOKUP(G366,'Cross-Page Data'!$I$4:$J$19,2,FALSE),IF(VLOOKUP(H366,'Cross-Page Data'!$D$4:$F$48,3,FALSE)="hydro",VLOOKUP(G366,'Cross-Page Data'!$I$4:$J$19,2,FALSE),VLOOKUP(H366,'Cross-Page Data'!$D$4:$F$48,3,FALSE)))))</f>
        <v/>
      </c>
      <c r="M366" s="120">
        <f>IF(AND($P$2=FALSE,OR(F366="Commercial NAICS Cogen",F366="Industrial NAICS Cogen",F366="NAICS-22 Cogen")),FALSE,IF(AND($P$3=FALSE,OR(F366="Commercial NAICS Cogen",F366="Commercial NAICS Non-Cogen",F366="Industrial NAICS Cogen", F366="industrial NAICS non-Cogen")),FALSE, TRUE))</f>
        <v/>
      </c>
    </row>
    <row r="367">
      <c r="A367" s="129" t="n">
        <v>856</v>
      </c>
      <c r="B367" s="130" t="inlineStr">
        <is>
          <t>E D Edwards</t>
        </is>
      </c>
      <c r="C367" s="130" t="inlineStr">
        <is>
          <t>Illinois Power Resources Generating LLC</t>
        </is>
      </c>
      <c r="D367" s="129" t="n">
        <v>49756</v>
      </c>
      <c r="E367" s="130" t="inlineStr">
        <is>
          <t>IL</t>
        </is>
      </c>
      <c r="F367" s="130" t="inlineStr">
        <is>
          <t>NAICS-22 Non-Cogen</t>
        </is>
      </c>
      <c r="G367" s="130" t="inlineStr">
        <is>
          <t>ST</t>
        </is>
      </c>
      <c r="H367" s="130" t="inlineStr">
        <is>
          <t>BIT</t>
        </is>
      </c>
      <c r="I367" s="130" t="inlineStr">
        <is>
          <t>COL</t>
        </is>
      </c>
      <c r="J367" s="131" t="n">
        <v>0</v>
      </c>
      <c r="K367" s="129" t="n">
        <v>2020</v>
      </c>
      <c r="L367" s="120">
        <f>IF(VLOOKUP(H367,'Cross-Page Data'!$D$4:$F$48,3,FALSE)="natural gas",VLOOKUP(G367,'Cross-Page Data'!$I$4:$J$19,2,FALSE),IF(VLOOKUP(H367,'Cross-Page Data'!$D$4:$F$48,3,FALSE)="solar",IF(G367="PV","solar PV","solar thermal"),IF(VLOOKUP(H367,'Cross-Page Data'!$D$4:$F$48,3,FALSE)="wind",VLOOKUP(G367,'Cross-Page Data'!$I$4:$J$19,2,FALSE),IF(VLOOKUP(H367,'Cross-Page Data'!$D$4:$F$48,3,FALSE)="hydro",VLOOKUP(G367,'Cross-Page Data'!$I$4:$J$19,2,FALSE),VLOOKUP(H367,'Cross-Page Data'!$D$4:$F$48,3,FALSE)))))</f>
        <v/>
      </c>
      <c r="M367" s="120">
        <f>IF(AND($P$2=FALSE,OR(F367="Commercial NAICS Cogen",F367="Industrial NAICS Cogen",F367="NAICS-22 Cogen")),FALSE,IF(AND($P$3=FALSE,OR(F367="Commercial NAICS Cogen",F367="Commercial NAICS Non-Cogen",F367="Industrial NAICS Cogen", F367="industrial NAICS non-Cogen")),FALSE, TRUE))</f>
        <v/>
      </c>
    </row>
    <row r="368">
      <c r="A368" s="129" t="n">
        <v>856</v>
      </c>
      <c r="B368" s="130" t="inlineStr">
        <is>
          <t>E D Edwards</t>
        </is>
      </c>
      <c r="C368" s="130" t="inlineStr">
        <is>
          <t>Illinois Power Resources Generating LLC</t>
        </is>
      </c>
      <c r="D368" s="129" t="n">
        <v>49756</v>
      </c>
      <c r="E368" s="130" t="inlineStr">
        <is>
          <t>IL</t>
        </is>
      </c>
      <c r="F368" s="130" t="inlineStr">
        <is>
          <t>NAICS-22 Non-Cogen</t>
        </is>
      </c>
      <c r="G368" s="130" t="inlineStr">
        <is>
          <t>ST</t>
        </is>
      </c>
      <c r="H368" s="130" t="inlineStr">
        <is>
          <t>DFO</t>
        </is>
      </c>
      <c r="I368" s="130" t="inlineStr">
        <is>
          <t>DFO</t>
        </is>
      </c>
      <c r="J368" s="131" t="n">
        <v>5604.778</v>
      </c>
      <c r="K368" s="129" t="n">
        <v>2020</v>
      </c>
      <c r="L368" s="120">
        <f>IF(VLOOKUP(H368,'Cross-Page Data'!$D$4:$F$48,3,FALSE)="natural gas",VLOOKUP(G368,'Cross-Page Data'!$I$4:$J$19,2,FALSE),IF(VLOOKUP(H368,'Cross-Page Data'!$D$4:$F$48,3,FALSE)="solar",IF(G368="PV","solar PV","solar thermal"),IF(VLOOKUP(H368,'Cross-Page Data'!$D$4:$F$48,3,FALSE)="wind",VLOOKUP(G368,'Cross-Page Data'!$I$4:$J$19,2,FALSE),IF(VLOOKUP(H368,'Cross-Page Data'!$D$4:$F$48,3,FALSE)="hydro",VLOOKUP(G368,'Cross-Page Data'!$I$4:$J$19,2,FALSE),VLOOKUP(H368,'Cross-Page Data'!$D$4:$F$48,3,FALSE)))))</f>
        <v/>
      </c>
      <c r="M368" s="120">
        <f>IF(AND($P$2=FALSE,OR(F368="Commercial NAICS Cogen",F368="Industrial NAICS Cogen",F368="NAICS-22 Cogen")),FALSE,IF(AND($P$3=FALSE,OR(F368="Commercial NAICS Cogen",F368="Commercial NAICS Non-Cogen",F368="Industrial NAICS Cogen", F368="industrial NAICS non-Cogen")),FALSE, TRUE))</f>
        <v/>
      </c>
    </row>
    <row r="369">
      <c r="A369" s="129" t="n">
        <v>856</v>
      </c>
      <c r="B369" s="130" t="inlineStr">
        <is>
          <t>E D Edwards</t>
        </is>
      </c>
      <c r="C369" s="130" t="inlineStr">
        <is>
          <t>Illinois Power Resources Generating LLC</t>
        </is>
      </c>
      <c r="D369" s="129" t="n">
        <v>49756</v>
      </c>
      <c r="E369" s="130" t="inlineStr">
        <is>
          <t>IL</t>
        </is>
      </c>
      <c r="F369" s="130" t="inlineStr">
        <is>
          <t>NAICS-22 Non-Cogen</t>
        </is>
      </c>
      <c r="G369" s="130" t="inlineStr">
        <is>
          <t>ST</t>
        </is>
      </c>
      <c r="H369" s="130" t="inlineStr">
        <is>
          <t>SUB</t>
        </is>
      </c>
      <c r="I369" s="130" t="inlineStr">
        <is>
          <t>COL</t>
        </is>
      </c>
      <c r="J369" s="131" t="n">
        <v>3099996.2</v>
      </c>
      <c r="K369" s="129" t="n">
        <v>2020</v>
      </c>
      <c r="L369" s="120">
        <f>IF(VLOOKUP(H369,'Cross-Page Data'!$D$4:$F$48,3,FALSE)="natural gas",VLOOKUP(G369,'Cross-Page Data'!$I$4:$J$19,2,FALSE),IF(VLOOKUP(H369,'Cross-Page Data'!$D$4:$F$48,3,FALSE)="solar",IF(G369="PV","solar PV","solar thermal"),IF(VLOOKUP(H369,'Cross-Page Data'!$D$4:$F$48,3,FALSE)="wind",VLOOKUP(G369,'Cross-Page Data'!$I$4:$J$19,2,FALSE),IF(VLOOKUP(H369,'Cross-Page Data'!$D$4:$F$48,3,FALSE)="hydro",VLOOKUP(G369,'Cross-Page Data'!$I$4:$J$19,2,FALSE),VLOOKUP(H369,'Cross-Page Data'!$D$4:$F$48,3,FALSE)))))</f>
        <v/>
      </c>
      <c r="M369" s="120">
        <f>IF(AND($P$2=FALSE,OR(F369="Commercial NAICS Cogen",F369="Industrial NAICS Cogen",F369="NAICS-22 Cogen")),FALSE,IF(AND($P$3=FALSE,OR(F369="Commercial NAICS Cogen",F369="Commercial NAICS Non-Cogen",F369="Industrial NAICS Cogen", F369="industrial NAICS non-Cogen")),FALSE, TRUE))</f>
        <v/>
      </c>
    </row>
    <row r="370">
      <c r="A370" s="129" t="n">
        <v>869</v>
      </c>
      <c r="B370" s="130" t="inlineStr">
        <is>
          <t>Dresden Generating Station</t>
        </is>
      </c>
      <c r="C370" s="130" t="inlineStr">
        <is>
          <t>Exelon Nuclear</t>
        </is>
      </c>
      <c r="D370" s="129" t="n">
        <v>55951</v>
      </c>
      <c r="E370" s="130" t="inlineStr">
        <is>
          <t>IL</t>
        </is>
      </c>
      <c r="F370" s="130" t="inlineStr">
        <is>
          <t>NAICS-22 Non-Cogen</t>
        </is>
      </c>
      <c r="G370" s="130" t="inlineStr">
        <is>
          <t>ST</t>
        </is>
      </c>
      <c r="H370" s="130" t="inlineStr">
        <is>
          <t>NUC</t>
        </is>
      </c>
      <c r="I370" s="130" t="inlineStr">
        <is>
          <t>NUC</t>
        </is>
      </c>
      <c r="J370" s="131" t="n">
        <v>7966534</v>
      </c>
      <c r="K370" s="129" t="n">
        <v>2020</v>
      </c>
      <c r="L370" s="120">
        <f>IF(VLOOKUP(H370,'Cross-Page Data'!$D$4:$F$48,3,FALSE)="natural gas",VLOOKUP(G370,'Cross-Page Data'!$I$4:$J$19,2,FALSE),IF(VLOOKUP(H370,'Cross-Page Data'!$D$4:$F$48,3,FALSE)="solar",IF(G370="PV","solar PV","solar thermal"),IF(VLOOKUP(H370,'Cross-Page Data'!$D$4:$F$48,3,FALSE)="wind",VLOOKUP(G370,'Cross-Page Data'!$I$4:$J$19,2,FALSE),IF(VLOOKUP(H370,'Cross-Page Data'!$D$4:$F$48,3,FALSE)="hydro",VLOOKUP(G370,'Cross-Page Data'!$I$4:$J$19,2,FALSE),VLOOKUP(H370,'Cross-Page Data'!$D$4:$F$48,3,FALSE)))))</f>
        <v/>
      </c>
      <c r="M370" s="120">
        <f>IF(AND($P$2=FALSE,OR(F370="Commercial NAICS Cogen",F370="Industrial NAICS Cogen",F370="NAICS-22 Cogen")),FALSE,IF(AND($P$3=FALSE,OR(F370="Commercial NAICS Cogen",F370="Commercial NAICS Non-Cogen",F370="Industrial NAICS Cogen", F370="industrial NAICS non-Cogen")),FALSE, TRUE))</f>
        <v/>
      </c>
    </row>
    <row r="371">
      <c r="A371" s="129" t="n">
        <v>869</v>
      </c>
      <c r="B371" s="130" t="inlineStr">
        <is>
          <t>Dresden Generating Station</t>
        </is>
      </c>
      <c r="C371" s="130" t="inlineStr">
        <is>
          <t>Exelon Nuclear</t>
        </is>
      </c>
      <c r="D371" s="129" t="n">
        <v>55951</v>
      </c>
      <c r="E371" s="130" t="inlineStr">
        <is>
          <t>IL</t>
        </is>
      </c>
      <c r="F371" s="130" t="inlineStr">
        <is>
          <t>NAICS-22 Non-Cogen</t>
        </is>
      </c>
      <c r="G371" s="130" t="inlineStr">
        <is>
          <t>ST</t>
        </is>
      </c>
      <c r="H371" s="130" t="inlineStr">
        <is>
          <t>NUC</t>
        </is>
      </c>
      <c r="I371" s="130" t="inlineStr">
        <is>
          <t>NUC</t>
        </is>
      </c>
      <c r="J371" s="131" t="n">
        <v>7512354</v>
      </c>
      <c r="K371" s="129" t="n">
        <v>2020</v>
      </c>
      <c r="L371" s="120">
        <f>IF(VLOOKUP(H371,'Cross-Page Data'!$D$4:$F$48,3,FALSE)="natural gas",VLOOKUP(G371,'Cross-Page Data'!$I$4:$J$19,2,FALSE),IF(VLOOKUP(H371,'Cross-Page Data'!$D$4:$F$48,3,FALSE)="solar",IF(G371="PV","solar PV","solar thermal"),IF(VLOOKUP(H371,'Cross-Page Data'!$D$4:$F$48,3,FALSE)="wind",VLOOKUP(G371,'Cross-Page Data'!$I$4:$J$19,2,FALSE),IF(VLOOKUP(H371,'Cross-Page Data'!$D$4:$F$48,3,FALSE)="hydro",VLOOKUP(G371,'Cross-Page Data'!$I$4:$J$19,2,FALSE),VLOOKUP(H371,'Cross-Page Data'!$D$4:$F$48,3,FALSE)))))</f>
        <v/>
      </c>
      <c r="M371" s="120">
        <f>IF(AND($P$2=FALSE,OR(F371="Commercial NAICS Cogen",F371="Industrial NAICS Cogen",F371="NAICS-22 Cogen")),FALSE,IF(AND($P$3=FALSE,OR(F371="Commercial NAICS Cogen",F371="Commercial NAICS Non-Cogen",F371="Industrial NAICS Cogen", F371="industrial NAICS non-Cogen")),FALSE, TRUE))</f>
        <v/>
      </c>
    </row>
    <row r="372">
      <c r="A372" s="129" t="n">
        <v>874</v>
      </c>
      <c r="B372" s="130" t="inlineStr">
        <is>
          <t>Joliet 9</t>
        </is>
      </c>
      <c r="C372" s="130" t="inlineStr">
        <is>
          <t>Midwest Generations EME LLC</t>
        </is>
      </c>
      <c r="D372" s="129" t="n">
        <v>12384</v>
      </c>
      <c r="E372" s="130" t="inlineStr">
        <is>
          <t>IL</t>
        </is>
      </c>
      <c r="F372" s="130" t="inlineStr">
        <is>
          <t>NAICS-22 Non-Cogen</t>
        </is>
      </c>
      <c r="G372" s="130" t="inlineStr">
        <is>
          <t>ST</t>
        </is>
      </c>
      <c r="H372" s="130" t="inlineStr">
        <is>
          <t>NG</t>
        </is>
      </c>
      <c r="I372" s="130" t="inlineStr">
        <is>
          <t>NG</t>
        </is>
      </c>
      <c r="J372" s="131" t="n">
        <v>-50577</v>
      </c>
      <c r="K372" s="129" t="n">
        <v>2020</v>
      </c>
      <c r="L372" s="120">
        <f>IF(VLOOKUP(H372,'Cross-Page Data'!$D$4:$F$48,3,FALSE)="natural gas",VLOOKUP(G372,'Cross-Page Data'!$I$4:$J$19,2,FALSE),IF(VLOOKUP(H372,'Cross-Page Data'!$D$4:$F$48,3,FALSE)="solar",IF(G372="PV","solar PV","solar thermal"),IF(VLOOKUP(H372,'Cross-Page Data'!$D$4:$F$48,3,FALSE)="wind",VLOOKUP(G372,'Cross-Page Data'!$I$4:$J$19,2,FALSE),IF(VLOOKUP(H372,'Cross-Page Data'!$D$4:$F$48,3,FALSE)="hydro",VLOOKUP(G372,'Cross-Page Data'!$I$4:$J$19,2,FALSE),VLOOKUP(H372,'Cross-Page Data'!$D$4:$F$48,3,FALSE)))))</f>
        <v/>
      </c>
      <c r="M372" s="120">
        <f>IF(AND($P$2=FALSE,OR(F372="Commercial NAICS Cogen",F372="Industrial NAICS Cogen",F372="NAICS-22 Cogen")),FALSE,IF(AND($P$3=FALSE,OR(F372="Commercial NAICS Cogen",F372="Commercial NAICS Non-Cogen",F372="Industrial NAICS Cogen", F372="industrial NAICS non-Cogen")),FALSE, TRUE))</f>
        <v/>
      </c>
    </row>
    <row r="373">
      <c r="A373" s="129" t="n">
        <v>874</v>
      </c>
      <c r="B373" s="130" t="inlineStr">
        <is>
          <t>Joliet 9</t>
        </is>
      </c>
      <c r="C373" s="130" t="inlineStr">
        <is>
          <t>Midwest Generations EME LLC</t>
        </is>
      </c>
      <c r="D373" s="129" t="n">
        <v>12384</v>
      </c>
      <c r="E373" s="130" t="inlineStr">
        <is>
          <t>IL</t>
        </is>
      </c>
      <c r="F373" s="130" t="inlineStr">
        <is>
          <t>NAICS-22 Non-Cogen</t>
        </is>
      </c>
      <c r="G373" s="130" t="inlineStr">
        <is>
          <t>ST</t>
        </is>
      </c>
      <c r="H373" s="130" t="inlineStr">
        <is>
          <t>SUB</t>
        </is>
      </c>
      <c r="I373" s="130" t="inlineStr">
        <is>
          <t>COL</t>
        </is>
      </c>
      <c r="J373" s="131" t="n">
        <v>0</v>
      </c>
      <c r="K373" s="129" t="n">
        <v>2020</v>
      </c>
      <c r="L373" s="120">
        <f>IF(VLOOKUP(H373,'Cross-Page Data'!$D$4:$F$48,3,FALSE)="natural gas",VLOOKUP(G373,'Cross-Page Data'!$I$4:$J$19,2,FALSE),IF(VLOOKUP(H373,'Cross-Page Data'!$D$4:$F$48,3,FALSE)="solar",IF(G373="PV","solar PV","solar thermal"),IF(VLOOKUP(H373,'Cross-Page Data'!$D$4:$F$48,3,FALSE)="wind",VLOOKUP(G373,'Cross-Page Data'!$I$4:$J$19,2,FALSE),IF(VLOOKUP(H373,'Cross-Page Data'!$D$4:$F$48,3,FALSE)="hydro",VLOOKUP(G373,'Cross-Page Data'!$I$4:$J$19,2,FALSE),VLOOKUP(H373,'Cross-Page Data'!$D$4:$F$48,3,FALSE)))))</f>
        <v/>
      </c>
      <c r="M373" s="120">
        <f>IF(AND($P$2=FALSE,OR(F373="Commercial NAICS Cogen",F373="Industrial NAICS Cogen",F373="NAICS-22 Cogen")),FALSE,IF(AND($P$3=FALSE,OR(F373="Commercial NAICS Cogen",F373="Commercial NAICS Non-Cogen",F373="Industrial NAICS Cogen", F373="industrial NAICS non-Cogen")),FALSE, TRUE))</f>
        <v/>
      </c>
    </row>
    <row r="374">
      <c r="A374" s="129" t="n">
        <v>876</v>
      </c>
      <c r="B374" s="130" t="inlineStr">
        <is>
          <t>Kincaid Generation LLC</t>
        </is>
      </c>
      <c r="C374" s="130" t="inlineStr">
        <is>
          <t>Dynegy Kincaid Generation</t>
        </is>
      </c>
      <c r="D374" s="129" t="n">
        <v>59918</v>
      </c>
      <c r="E374" s="130" t="inlineStr">
        <is>
          <t>IL</t>
        </is>
      </c>
      <c r="F374" s="130" t="inlineStr">
        <is>
          <t>NAICS-22 Non-Cogen</t>
        </is>
      </c>
      <c r="G374" s="130" t="inlineStr">
        <is>
          <t>ST</t>
        </is>
      </c>
      <c r="H374" s="130" t="inlineStr">
        <is>
          <t>NG</t>
        </is>
      </c>
      <c r="I374" s="130" t="inlineStr">
        <is>
          <t>NG</t>
        </is>
      </c>
      <c r="J374" s="131" t="n">
        <v>3667.246</v>
      </c>
      <c r="K374" s="129" t="n">
        <v>2020</v>
      </c>
      <c r="L374" s="120">
        <f>IF(VLOOKUP(H374,'Cross-Page Data'!$D$4:$F$48,3,FALSE)="natural gas",VLOOKUP(G374,'Cross-Page Data'!$I$4:$J$19,2,FALSE),IF(VLOOKUP(H374,'Cross-Page Data'!$D$4:$F$48,3,FALSE)="solar",IF(G374="PV","solar PV","solar thermal"),IF(VLOOKUP(H374,'Cross-Page Data'!$D$4:$F$48,3,FALSE)="wind",VLOOKUP(G374,'Cross-Page Data'!$I$4:$J$19,2,FALSE),IF(VLOOKUP(H374,'Cross-Page Data'!$D$4:$F$48,3,FALSE)="hydro",VLOOKUP(G374,'Cross-Page Data'!$I$4:$J$19,2,FALSE),VLOOKUP(H374,'Cross-Page Data'!$D$4:$F$48,3,FALSE)))))</f>
        <v/>
      </c>
      <c r="M374" s="120">
        <f>IF(AND($P$2=FALSE,OR(F374="Commercial NAICS Cogen",F374="Industrial NAICS Cogen",F374="NAICS-22 Cogen")),FALSE,IF(AND($P$3=FALSE,OR(F374="Commercial NAICS Cogen",F374="Commercial NAICS Non-Cogen",F374="Industrial NAICS Cogen", F374="industrial NAICS non-Cogen")),FALSE, TRUE))</f>
        <v/>
      </c>
    </row>
    <row r="375">
      <c r="A375" s="129" t="n">
        <v>876</v>
      </c>
      <c r="B375" s="130" t="inlineStr">
        <is>
          <t>Kincaid Generation LLC</t>
        </is>
      </c>
      <c r="C375" s="130" t="inlineStr">
        <is>
          <t>Dynegy Kincaid Generation</t>
        </is>
      </c>
      <c r="D375" s="129" t="n">
        <v>59918</v>
      </c>
      <c r="E375" s="130" t="inlineStr">
        <is>
          <t>IL</t>
        </is>
      </c>
      <c r="F375" s="130" t="inlineStr">
        <is>
          <t>NAICS-22 Non-Cogen</t>
        </is>
      </c>
      <c r="G375" s="130" t="inlineStr">
        <is>
          <t>ST</t>
        </is>
      </c>
      <c r="H375" s="130" t="inlineStr">
        <is>
          <t>RC</t>
        </is>
      </c>
      <c r="I375" s="130" t="inlineStr">
        <is>
          <t>COL</t>
        </is>
      </c>
      <c r="J375" s="131" t="n">
        <v>322990.28</v>
      </c>
      <c r="K375" s="129" t="n">
        <v>2020</v>
      </c>
      <c r="L375" s="120">
        <f>IF(VLOOKUP(H375,'Cross-Page Data'!$D$4:$F$48,3,FALSE)="natural gas",VLOOKUP(G375,'Cross-Page Data'!$I$4:$J$19,2,FALSE),IF(VLOOKUP(H375,'Cross-Page Data'!$D$4:$F$48,3,FALSE)="solar",IF(G375="PV","solar PV","solar thermal"),IF(VLOOKUP(H375,'Cross-Page Data'!$D$4:$F$48,3,FALSE)="wind",VLOOKUP(G375,'Cross-Page Data'!$I$4:$J$19,2,FALSE),IF(VLOOKUP(H375,'Cross-Page Data'!$D$4:$F$48,3,FALSE)="hydro",VLOOKUP(G375,'Cross-Page Data'!$I$4:$J$19,2,FALSE),VLOOKUP(H375,'Cross-Page Data'!$D$4:$F$48,3,FALSE)))))</f>
        <v/>
      </c>
      <c r="M375" s="120">
        <f>IF(AND($P$2=FALSE,OR(F375="Commercial NAICS Cogen",F375="Industrial NAICS Cogen",F375="NAICS-22 Cogen")),FALSE,IF(AND($P$3=FALSE,OR(F375="Commercial NAICS Cogen",F375="Commercial NAICS Non-Cogen",F375="Industrial NAICS Cogen", F375="industrial NAICS non-Cogen")),FALSE, TRUE))</f>
        <v/>
      </c>
    </row>
    <row r="376">
      <c r="A376" s="129" t="n">
        <v>876</v>
      </c>
      <c r="B376" s="130" t="inlineStr">
        <is>
          <t>Kincaid Generation LLC</t>
        </is>
      </c>
      <c r="C376" s="130" t="inlineStr">
        <is>
          <t>Dynegy Kincaid Generation</t>
        </is>
      </c>
      <c r="D376" s="129" t="n">
        <v>59918</v>
      </c>
      <c r="E376" s="130" t="inlineStr">
        <is>
          <t>IL</t>
        </is>
      </c>
      <c r="F376" s="130" t="inlineStr">
        <is>
          <t>NAICS-22 Non-Cogen</t>
        </is>
      </c>
      <c r="G376" s="130" t="inlineStr">
        <is>
          <t>ST</t>
        </is>
      </c>
      <c r="H376" s="130" t="inlineStr">
        <is>
          <t>SUB</t>
        </is>
      </c>
      <c r="I376" s="130" t="inlineStr">
        <is>
          <t>COL</t>
        </is>
      </c>
      <c r="J376" s="131" t="n">
        <v>1148906.5</v>
      </c>
      <c r="K376" s="129" t="n">
        <v>2020</v>
      </c>
      <c r="L376" s="120">
        <f>IF(VLOOKUP(H376,'Cross-Page Data'!$D$4:$F$48,3,FALSE)="natural gas",VLOOKUP(G376,'Cross-Page Data'!$I$4:$J$19,2,FALSE),IF(VLOOKUP(H376,'Cross-Page Data'!$D$4:$F$48,3,FALSE)="solar",IF(G376="PV","solar PV","solar thermal"),IF(VLOOKUP(H376,'Cross-Page Data'!$D$4:$F$48,3,FALSE)="wind",VLOOKUP(G376,'Cross-Page Data'!$I$4:$J$19,2,FALSE),IF(VLOOKUP(H376,'Cross-Page Data'!$D$4:$F$48,3,FALSE)="hydro",VLOOKUP(G376,'Cross-Page Data'!$I$4:$J$19,2,FALSE),VLOOKUP(H376,'Cross-Page Data'!$D$4:$F$48,3,FALSE)))))</f>
        <v/>
      </c>
      <c r="M376" s="120">
        <f>IF(AND($P$2=FALSE,OR(F376="Commercial NAICS Cogen",F376="Industrial NAICS Cogen",F376="NAICS-22 Cogen")),FALSE,IF(AND($P$3=FALSE,OR(F376="Commercial NAICS Cogen",F376="Commercial NAICS Non-Cogen",F376="Industrial NAICS Cogen", F376="industrial NAICS non-Cogen")),FALSE, TRUE))</f>
        <v/>
      </c>
    </row>
    <row r="377">
      <c r="A377" s="129" t="n">
        <v>879</v>
      </c>
      <c r="B377" s="130" t="inlineStr">
        <is>
          <t>Powerton</t>
        </is>
      </c>
      <c r="C377" s="130" t="inlineStr">
        <is>
          <t>Midwest Generations EME LLC</t>
        </is>
      </c>
      <c r="D377" s="129" t="n">
        <v>12384</v>
      </c>
      <c r="E377" s="130" t="inlineStr">
        <is>
          <t>IL</t>
        </is>
      </c>
      <c r="F377" s="130" t="inlineStr">
        <is>
          <t>NAICS-22 Non-Cogen</t>
        </is>
      </c>
      <c r="G377" s="130" t="inlineStr">
        <is>
          <t>ST</t>
        </is>
      </c>
      <c r="H377" s="130" t="inlineStr">
        <is>
          <t>BIT</t>
        </is>
      </c>
      <c r="I377" s="130" t="inlineStr">
        <is>
          <t>COL</t>
        </is>
      </c>
      <c r="J377" s="131" t="n">
        <v>0</v>
      </c>
      <c r="K377" s="129" t="n">
        <v>2020</v>
      </c>
      <c r="L377" s="120">
        <f>IF(VLOOKUP(H377,'Cross-Page Data'!$D$4:$F$48,3,FALSE)="natural gas",VLOOKUP(G377,'Cross-Page Data'!$I$4:$J$19,2,FALSE),IF(VLOOKUP(H377,'Cross-Page Data'!$D$4:$F$48,3,FALSE)="solar",IF(G377="PV","solar PV","solar thermal"),IF(VLOOKUP(H377,'Cross-Page Data'!$D$4:$F$48,3,FALSE)="wind",VLOOKUP(G377,'Cross-Page Data'!$I$4:$J$19,2,FALSE),IF(VLOOKUP(H377,'Cross-Page Data'!$D$4:$F$48,3,FALSE)="hydro",VLOOKUP(G377,'Cross-Page Data'!$I$4:$J$19,2,FALSE),VLOOKUP(H377,'Cross-Page Data'!$D$4:$F$48,3,FALSE)))))</f>
        <v/>
      </c>
      <c r="M377" s="120">
        <f>IF(AND($P$2=FALSE,OR(F377="Commercial NAICS Cogen",F377="Industrial NAICS Cogen",F377="NAICS-22 Cogen")),FALSE,IF(AND($P$3=FALSE,OR(F377="Commercial NAICS Cogen",F377="Commercial NAICS Non-Cogen",F377="Industrial NAICS Cogen", F377="industrial NAICS non-Cogen")),FALSE, TRUE))</f>
        <v/>
      </c>
    </row>
    <row r="378">
      <c r="A378" s="129" t="n">
        <v>879</v>
      </c>
      <c r="B378" s="130" t="inlineStr">
        <is>
          <t>Powerton</t>
        </is>
      </c>
      <c r="C378" s="130" t="inlineStr">
        <is>
          <t>Midwest Generations EME LLC</t>
        </is>
      </c>
      <c r="D378" s="129" t="n">
        <v>12384</v>
      </c>
      <c r="E378" s="130" t="inlineStr">
        <is>
          <t>IL</t>
        </is>
      </c>
      <c r="F378" s="130" t="inlineStr">
        <is>
          <t>NAICS-22 Non-Cogen</t>
        </is>
      </c>
      <c r="G378" s="130" t="inlineStr">
        <is>
          <t>ST</t>
        </is>
      </c>
      <c r="H378" s="130" t="inlineStr">
        <is>
          <t>NG</t>
        </is>
      </c>
      <c r="I378" s="130" t="inlineStr">
        <is>
          <t>NG</t>
        </is>
      </c>
      <c r="J378" s="131" t="n">
        <v>2676.745</v>
      </c>
      <c r="K378" s="129" t="n">
        <v>2020</v>
      </c>
      <c r="L378" s="120">
        <f>IF(VLOOKUP(H378,'Cross-Page Data'!$D$4:$F$48,3,FALSE)="natural gas",VLOOKUP(G378,'Cross-Page Data'!$I$4:$J$19,2,FALSE),IF(VLOOKUP(H378,'Cross-Page Data'!$D$4:$F$48,3,FALSE)="solar",IF(G378="PV","solar PV","solar thermal"),IF(VLOOKUP(H378,'Cross-Page Data'!$D$4:$F$48,3,FALSE)="wind",VLOOKUP(G378,'Cross-Page Data'!$I$4:$J$19,2,FALSE),IF(VLOOKUP(H378,'Cross-Page Data'!$D$4:$F$48,3,FALSE)="hydro",VLOOKUP(G378,'Cross-Page Data'!$I$4:$J$19,2,FALSE),VLOOKUP(H378,'Cross-Page Data'!$D$4:$F$48,3,FALSE)))))</f>
        <v/>
      </c>
      <c r="M378" s="120">
        <f>IF(AND($P$2=FALSE,OR(F378="Commercial NAICS Cogen",F378="Industrial NAICS Cogen",F378="NAICS-22 Cogen")),FALSE,IF(AND($P$3=FALSE,OR(F378="Commercial NAICS Cogen",F378="Commercial NAICS Non-Cogen",F378="Industrial NAICS Cogen", F378="industrial NAICS non-Cogen")),FALSE, TRUE))</f>
        <v/>
      </c>
    </row>
    <row r="379">
      <c r="A379" s="129" t="n">
        <v>879</v>
      </c>
      <c r="B379" s="130" t="inlineStr">
        <is>
          <t>Powerton</t>
        </is>
      </c>
      <c r="C379" s="130" t="inlineStr">
        <is>
          <t>Midwest Generations EME LLC</t>
        </is>
      </c>
      <c r="D379" s="129" t="n">
        <v>12384</v>
      </c>
      <c r="E379" s="130" t="inlineStr">
        <is>
          <t>IL</t>
        </is>
      </c>
      <c r="F379" s="130" t="inlineStr">
        <is>
          <t>NAICS-22 Non-Cogen</t>
        </is>
      </c>
      <c r="G379" s="130" t="inlineStr">
        <is>
          <t>ST</t>
        </is>
      </c>
      <c r="H379" s="130" t="inlineStr">
        <is>
          <t>SUB</t>
        </is>
      </c>
      <c r="I379" s="130" t="inlineStr">
        <is>
          <t>COL</t>
        </is>
      </c>
      <c r="J379" s="131" t="n">
        <v>842101.26</v>
      </c>
      <c r="K379" s="129" t="n">
        <v>2020</v>
      </c>
      <c r="L379" s="120">
        <f>IF(VLOOKUP(H379,'Cross-Page Data'!$D$4:$F$48,3,FALSE)="natural gas",VLOOKUP(G379,'Cross-Page Data'!$I$4:$J$19,2,FALSE),IF(VLOOKUP(H379,'Cross-Page Data'!$D$4:$F$48,3,FALSE)="solar",IF(G379="PV","solar PV","solar thermal"),IF(VLOOKUP(H379,'Cross-Page Data'!$D$4:$F$48,3,FALSE)="wind",VLOOKUP(G379,'Cross-Page Data'!$I$4:$J$19,2,FALSE),IF(VLOOKUP(H379,'Cross-Page Data'!$D$4:$F$48,3,FALSE)="hydro",VLOOKUP(G379,'Cross-Page Data'!$I$4:$J$19,2,FALSE),VLOOKUP(H379,'Cross-Page Data'!$D$4:$F$48,3,FALSE)))))</f>
        <v/>
      </c>
      <c r="M379" s="120">
        <f>IF(AND($P$2=FALSE,OR(F379="Commercial NAICS Cogen",F379="Industrial NAICS Cogen",F379="NAICS-22 Cogen")),FALSE,IF(AND($P$3=FALSE,OR(F379="Commercial NAICS Cogen",F379="Commercial NAICS Non-Cogen",F379="Industrial NAICS Cogen", F379="industrial NAICS non-Cogen")),FALSE, TRUE))</f>
        <v/>
      </c>
    </row>
    <row r="380">
      <c r="A380" s="129" t="n">
        <v>880</v>
      </c>
      <c r="B380" s="130" t="inlineStr">
        <is>
          <t>Quad Cities Generating Station</t>
        </is>
      </c>
      <c r="C380" s="130" t="inlineStr">
        <is>
          <t>Exelon Nuclear</t>
        </is>
      </c>
      <c r="D380" s="129" t="n">
        <v>55951</v>
      </c>
      <c r="E380" s="130" t="inlineStr">
        <is>
          <t>IL</t>
        </is>
      </c>
      <c r="F380" s="130" t="inlineStr">
        <is>
          <t>NAICS-22 Non-Cogen</t>
        </is>
      </c>
      <c r="G380" s="130" t="inlineStr">
        <is>
          <t>ST</t>
        </is>
      </c>
      <c r="H380" s="130" t="inlineStr">
        <is>
          <t>NUC</t>
        </is>
      </c>
      <c r="I380" s="130" t="inlineStr">
        <is>
          <t>NUC</t>
        </is>
      </c>
      <c r="J380" s="131" t="n">
        <v>8075967</v>
      </c>
      <c r="K380" s="129" t="n">
        <v>2020</v>
      </c>
      <c r="L380" s="120">
        <f>IF(VLOOKUP(H380,'Cross-Page Data'!$D$4:$F$48,3,FALSE)="natural gas",VLOOKUP(G380,'Cross-Page Data'!$I$4:$J$19,2,FALSE),IF(VLOOKUP(H380,'Cross-Page Data'!$D$4:$F$48,3,FALSE)="solar",IF(G380="PV","solar PV","solar thermal"),IF(VLOOKUP(H380,'Cross-Page Data'!$D$4:$F$48,3,FALSE)="wind",VLOOKUP(G380,'Cross-Page Data'!$I$4:$J$19,2,FALSE),IF(VLOOKUP(H380,'Cross-Page Data'!$D$4:$F$48,3,FALSE)="hydro",VLOOKUP(G380,'Cross-Page Data'!$I$4:$J$19,2,FALSE),VLOOKUP(H380,'Cross-Page Data'!$D$4:$F$48,3,FALSE)))))</f>
        <v/>
      </c>
      <c r="M380" s="120">
        <f>IF(AND($P$2=FALSE,OR(F380="Commercial NAICS Cogen",F380="Industrial NAICS Cogen",F380="NAICS-22 Cogen")),FALSE,IF(AND($P$3=FALSE,OR(F380="Commercial NAICS Cogen",F380="Commercial NAICS Non-Cogen",F380="Industrial NAICS Cogen", F380="industrial NAICS non-Cogen")),FALSE, TRUE))</f>
        <v/>
      </c>
    </row>
    <row r="381">
      <c r="A381" s="129" t="n">
        <v>880</v>
      </c>
      <c r="B381" s="130" t="inlineStr">
        <is>
          <t>Quad Cities Generating Station</t>
        </is>
      </c>
      <c r="C381" s="130" t="inlineStr">
        <is>
          <t>Exelon Nuclear</t>
        </is>
      </c>
      <c r="D381" s="129" t="n">
        <v>55951</v>
      </c>
      <c r="E381" s="130" t="inlineStr">
        <is>
          <t>IL</t>
        </is>
      </c>
      <c r="F381" s="130" t="inlineStr">
        <is>
          <t>NAICS-22 Non-Cogen</t>
        </is>
      </c>
      <c r="G381" s="130" t="inlineStr">
        <is>
          <t>ST</t>
        </is>
      </c>
      <c r="H381" s="130" t="inlineStr">
        <is>
          <t>NUC</t>
        </is>
      </c>
      <c r="I381" s="130" t="inlineStr">
        <is>
          <t>NUC</t>
        </is>
      </c>
      <c r="J381" s="131" t="n">
        <v>7636478</v>
      </c>
      <c r="K381" s="129" t="n">
        <v>2020</v>
      </c>
      <c r="L381" s="120">
        <f>IF(VLOOKUP(H381,'Cross-Page Data'!$D$4:$F$48,3,FALSE)="natural gas",VLOOKUP(G381,'Cross-Page Data'!$I$4:$J$19,2,FALSE),IF(VLOOKUP(H381,'Cross-Page Data'!$D$4:$F$48,3,FALSE)="solar",IF(G381="PV","solar PV","solar thermal"),IF(VLOOKUP(H381,'Cross-Page Data'!$D$4:$F$48,3,FALSE)="wind",VLOOKUP(G381,'Cross-Page Data'!$I$4:$J$19,2,FALSE),IF(VLOOKUP(H381,'Cross-Page Data'!$D$4:$F$48,3,FALSE)="hydro",VLOOKUP(G381,'Cross-Page Data'!$I$4:$J$19,2,FALSE),VLOOKUP(H381,'Cross-Page Data'!$D$4:$F$48,3,FALSE)))))</f>
        <v/>
      </c>
      <c r="M381" s="120">
        <f>IF(AND($P$2=FALSE,OR(F381="Commercial NAICS Cogen",F381="Industrial NAICS Cogen",F381="NAICS-22 Cogen")),FALSE,IF(AND($P$3=FALSE,OR(F381="Commercial NAICS Cogen",F381="Commercial NAICS Non-Cogen",F381="Industrial NAICS Cogen", F381="industrial NAICS non-Cogen")),FALSE, TRUE))</f>
        <v/>
      </c>
    </row>
    <row r="382">
      <c r="A382" s="129" t="n">
        <v>883</v>
      </c>
      <c r="B382" s="130" t="inlineStr">
        <is>
          <t>Waukegan</t>
        </is>
      </c>
      <c r="C382" s="130" t="inlineStr">
        <is>
          <t>Midwest Generations EME LLC</t>
        </is>
      </c>
      <c r="D382" s="129" t="n">
        <v>12384</v>
      </c>
      <c r="E382" s="130" t="inlineStr">
        <is>
          <t>IL</t>
        </is>
      </c>
      <c r="F382" s="130" t="inlineStr">
        <is>
          <t>NAICS-22 Non-Cogen</t>
        </is>
      </c>
      <c r="G382" s="130" t="inlineStr">
        <is>
          <t>GT</t>
        </is>
      </c>
      <c r="H382" s="130" t="inlineStr">
        <is>
          <t>DFO</t>
        </is>
      </c>
      <c r="I382" s="130" t="inlineStr">
        <is>
          <t>DFO</t>
        </is>
      </c>
      <c r="J382" s="131" t="n">
        <v>-2000</v>
      </c>
      <c r="K382" s="129" t="n">
        <v>2020</v>
      </c>
      <c r="L382" s="120">
        <f>IF(VLOOKUP(H382,'Cross-Page Data'!$D$4:$F$48,3,FALSE)="natural gas",VLOOKUP(G382,'Cross-Page Data'!$I$4:$J$19,2,FALSE),IF(VLOOKUP(H382,'Cross-Page Data'!$D$4:$F$48,3,FALSE)="solar",IF(G382="PV","solar PV","solar thermal"),IF(VLOOKUP(H382,'Cross-Page Data'!$D$4:$F$48,3,FALSE)="wind",VLOOKUP(G382,'Cross-Page Data'!$I$4:$J$19,2,FALSE),IF(VLOOKUP(H382,'Cross-Page Data'!$D$4:$F$48,3,FALSE)="hydro",VLOOKUP(G382,'Cross-Page Data'!$I$4:$J$19,2,FALSE),VLOOKUP(H382,'Cross-Page Data'!$D$4:$F$48,3,FALSE)))))</f>
        <v/>
      </c>
      <c r="M382" s="120">
        <f>IF(AND($P$2=FALSE,OR(F382="Commercial NAICS Cogen",F382="Industrial NAICS Cogen",F382="NAICS-22 Cogen")),FALSE,IF(AND($P$3=FALSE,OR(F382="Commercial NAICS Cogen",F382="Commercial NAICS Non-Cogen",F382="Industrial NAICS Cogen", F382="industrial NAICS non-Cogen")),FALSE, TRUE))</f>
        <v/>
      </c>
    </row>
    <row r="383">
      <c r="A383" s="129" t="n">
        <v>883</v>
      </c>
      <c r="B383" s="130" t="inlineStr">
        <is>
          <t>Waukegan</t>
        </is>
      </c>
      <c r="C383" s="130" t="inlineStr">
        <is>
          <t>Midwest Generations EME LLC</t>
        </is>
      </c>
      <c r="D383" s="129" t="n">
        <v>12384</v>
      </c>
      <c r="E383" s="130" t="inlineStr">
        <is>
          <t>IL</t>
        </is>
      </c>
      <c r="F383" s="130" t="inlineStr">
        <is>
          <t>NAICS-22 Non-Cogen</t>
        </is>
      </c>
      <c r="G383" s="130" t="inlineStr">
        <is>
          <t>ST</t>
        </is>
      </c>
      <c r="H383" s="130" t="inlineStr">
        <is>
          <t>NG</t>
        </is>
      </c>
      <c r="I383" s="130" t="inlineStr">
        <is>
          <t>NG</t>
        </is>
      </c>
      <c r="J383" s="131" t="n">
        <v>13630.826</v>
      </c>
      <c r="K383" s="129" t="n">
        <v>2020</v>
      </c>
      <c r="L383" s="120">
        <f>IF(VLOOKUP(H383,'Cross-Page Data'!$D$4:$F$48,3,FALSE)="natural gas",VLOOKUP(G383,'Cross-Page Data'!$I$4:$J$19,2,FALSE),IF(VLOOKUP(H383,'Cross-Page Data'!$D$4:$F$48,3,FALSE)="solar",IF(G383="PV","solar PV","solar thermal"),IF(VLOOKUP(H383,'Cross-Page Data'!$D$4:$F$48,3,FALSE)="wind",VLOOKUP(G383,'Cross-Page Data'!$I$4:$J$19,2,FALSE),IF(VLOOKUP(H383,'Cross-Page Data'!$D$4:$F$48,3,FALSE)="hydro",VLOOKUP(G383,'Cross-Page Data'!$I$4:$J$19,2,FALSE),VLOOKUP(H383,'Cross-Page Data'!$D$4:$F$48,3,FALSE)))))</f>
        <v/>
      </c>
      <c r="M383" s="120">
        <f>IF(AND($P$2=FALSE,OR(F383="Commercial NAICS Cogen",F383="Industrial NAICS Cogen",F383="NAICS-22 Cogen")),FALSE,IF(AND($P$3=FALSE,OR(F383="Commercial NAICS Cogen",F383="Commercial NAICS Non-Cogen",F383="Industrial NAICS Cogen", F383="industrial NAICS non-Cogen")),FALSE, TRUE))</f>
        <v/>
      </c>
    </row>
    <row r="384">
      <c r="A384" s="129" t="n">
        <v>883</v>
      </c>
      <c r="B384" s="130" t="inlineStr">
        <is>
          <t>Waukegan</t>
        </is>
      </c>
      <c r="C384" s="130" t="inlineStr">
        <is>
          <t>Midwest Generations EME LLC</t>
        </is>
      </c>
      <c r="D384" s="129" t="n">
        <v>12384</v>
      </c>
      <c r="E384" s="130" t="inlineStr">
        <is>
          <t>IL</t>
        </is>
      </c>
      <c r="F384" s="130" t="inlineStr">
        <is>
          <t>NAICS-22 Non-Cogen</t>
        </is>
      </c>
      <c r="G384" s="130" t="inlineStr">
        <is>
          <t>ST</t>
        </is>
      </c>
      <c r="H384" s="130" t="inlineStr">
        <is>
          <t>SUB</t>
        </is>
      </c>
      <c r="I384" s="130" t="inlineStr">
        <is>
          <t>COL</t>
        </is>
      </c>
      <c r="J384" s="131" t="n">
        <v>610313.17</v>
      </c>
      <c r="K384" s="129" t="n">
        <v>2020</v>
      </c>
      <c r="L384" s="120">
        <f>IF(VLOOKUP(H384,'Cross-Page Data'!$D$4:$F$48,3,FALSE)="natural gas",VLOOKUP(G384,'Cross-Page Data'!$I$4:$J$19,2,FALSE),IF(VLOOKUP(H384,'Cross-Page Data'!$D$4:$F$48,3,FALSE)="solar",IF(G384="PV","solar PV","solar thermal"),IF(VLOOKUP(H384,'Cross-Page Data'!$D$4:$F$48,3,FALSE)="wind",VLOOKUP(G384,'Cross-Page Data'!$I$4:$J$19,2,FALSE),IF(VLOOKUP(H384,'Cross-Page Data'!$D$4:$F$48,3,FALSE)="hydro",VLOOKUP(G384,'Cross-Page Data'!$I$4:$J$19,2,FALSE),VLOOKUP(H384,'Cross-Page Data'!$D$4:$F$48,3,FALSE)))))</f>
        <v/>
      </c>
      <c r="M384" s="120">
        <f>IF(AND($P$2=FALSE,OR(F384="Commercial NAICS Cogen",F384="Industrial NAICS Cogen",F384="NAICS-22 Cogen")),FALSE,IF(AND($P$3=FALSE,OR(F384="Commercial NAICS Cogen",F384="Commercial NAICS Non-Cogen",F384="Industrial NAICS Cogen", F384="industrial NAICS non-Cogen")),FALSE, TRUE))</f>
        <v/>
      </c>
    </row>
    <row r="385">
      <c r="A385" s="129" t="n">
        <v>884</v>
      </c>
      <c r="B385" s="130" t="inlineStr">
        <is>
          <t>Will County</t>
        </is>
      </c>
      <c r="C385" s="130" t="inlineStr">
        <is>
          <t>Midwest Generations EME LLC</t>
        </is>
      </c>
      <c r="D385" s="129" t="n">
        <v>12384</v>
      </c>
      <c r="E385" s="130" t="inlineStr">
        <is>
          <t>IL</t>
        </is>
      </c>
      <c r="F385" s="130" t="inlineStr">
        <is>
          <t>NAICS-22 Non-Cogen</t>
        </is>
      </c>
      <c r="G385" s="130" t="inlineStr">
        <is>
          <t>ST</t>
        </is>
      </c>
      <c r="H385" s="130" t="inlineStr">
        <is>
          <t>BIT</t>
        </is>
      </c>
      <c r="I385" s="130" t="inlineStr">
        <is>
          <t>COL</t>
        </is>
      </c>
      <c r="J385" s="131" t="n">
        <v>0</v>
      </c>
      <c r="K385" s="129" t="n">
        <v>2020</v>
      </c>
      <c r="L385" s="120">
        <f>IF(VLOOKUP(H385,'Cross-Page Data'!$D$4:$F$48,3,FALSE)="natural gas",VLOOKUP(G385,'Cross-Page Data'!$I$4:$J$19,2,FALSE),IF(VLOOKUP(H385,'Cross-Page Data'!$D$4:$F$48,3,FALSE)="solar",IF(G385="PV","solar PV","solar thermal"),IF(VLOOKUP(H385,'Cross-Page Data'!$D$4:$F$48,3,FALSE)="wind",VLOOKUP(G385,'Cross-Page Data'!$I$4:$J$19,2,FALSE),IF(VLOOKUP(H385,'Cross-Page Data'!$D$4:$F$48,3,FALSE)="hydro",VLOOKUP(G385,'Cross-Page Data'!$I$4:$J$19,2,FALSE),VLOOKUP(H385,'Cross-Page Data'!$D$4:$F$48,3,FALSE)))))</f>
        <v/>
      </c>
      <c r="M385" s="120">
        <f>IF(AND($P$2=FALSE,OR(F385="Commercial NAICS Cogen",F385="Industrial NAICS Cogen",F385="NAICS-22 Cogen")),FALSE,IF(AND($P$3=FALSE,OR(F385="Commercial NAICS Cogen",F385="Commercial NAICS Non-Cogen",F385="Industrial NAICS Cogen", F385="industrial NAICS non-Cogen")),FALSE, TRUE))</f>
        <v/>
      </c>
    </row>
    <row r="386">
      <c r="A386" s="129" t="n">
        <v>884</v>
      </c>
      <c r="B386" s="130" t="inlineStr">
        <is>
          <t>Will County</t>
        </is>
      </c>
      <c r="C386" s="130" t="inlineStr">
        <is>
          <t>Midwest Generations EME LLC</t>
        </is>
      </c>
      <c r="D386" s="129" t="n">
        <v>12384</v>
      </c>
      <c r="E386" s="130" t="inlineStr">
        <is>
          <t>IL</t>
        </is>
      </c>
      <c r="F386" s="130" t="inlineStr">
        <is>
          <t>NAICS-22 Non-Cogen</t>
        </is>
      </c>
      <c r="G386" s="130" t="inlineStr">
        <is>
          <t>ST</t>
        </is>
      </c>
      <c r="H386" s="130" t="inlineStr">
        <is>
          <t>DFO</t>
        </is>
      </c>
      <c r="I386" s="130" t="inlineStr">
        <is>
          <t>DFO</t>
        </is>
      </c>
      <c r="J386" s="131" t="n">
        <v>4136.124</v>
      </c>
      <c r="K386" s="129" t="n">
        <v>2020</v>
      </c>
      <c r="L386" s="120">
        <f>IF(VLOOKUP(H386,'Cross-Page Data'!$D$4:$F$48,3,FALSE)="natural gas",VLOOKUP(G386,'Cross-Page Data'!$I$4:$J$19,2,FALSE),IF(VLOOKUP(H386,'Cross-Page Data'!$D$4:$F$48,3,FALSE)="solar",IF(G386="PV","solar PV","solar thermal"),IF(VLOOKUP(H386,'Cross-Page Data'!$D$4:$F$48,3,FALSE)="wind",VLOOKUP(G386,'Cross-Page Data'!$I$4:$J$19,2,FALSE),IF(VLOOKUP(H386,'Cross-Page Data'!$D$4:$F$48,3,FALSE)="hydro",VLOOKUP(G386,'Cross-Page Data'!$I$4:$J$19,2,FALSE),VLOOKUP(H386,'Cross-Page Data'!$D$4:$F$48,3,FALSE)))))</f>
        <v/>
      </c>
      <c r="M386" s="120">
        <f>IF(AND($P$2=FALSE,OR(F386="Commercial NAICS Cogen",F386="Industrial NAICS Cogen",F386="NAICS-22 Cogen")),FALSE,IF(AND($P$3=FALSE,OR(F386="Commercial NAICS Cogen",F386="Commercial NAICS Non-Cogen",F386="Industrial NAICS Cogen", F386="industrial NAICS non-Cogen")),FALSE, TRUE))</f>
        <v/>
      </c>
    </row>
    <row r="387">
      <c r="A387" s="129" t="n">
        <v>884</v>
      </c>
      <c r="B387" s="130" t="inlineStr">
        <is>
          <t>Will County</t>
        </is>
      </c>
      <c r="C387" s="130" t="inlineStr">
        <is>
          <t>Midwest Generations EME LLC</t>
        </is>
      </c>
      <c r="D387" s="129" t="n">
        <v>12384</v>
      </c>
      <c r="E387" s="130" t="inlineStr">
        <is>
          <t>IL</t>
        </is>
      </c>
      <c r="F387" s="130" t="inlineStr">
        <is>
          <t>NAICS-22 Non-Cogen</t>
        </is>
      </c>
      <c r="G387" s="130" t="inlineStr">
        <is>
          <t>ST</t>
        </is>
      </c>
      <c r="H387" s="130" t="inlineStr">
        <is>
          <t>SUB</t>
        </is>
      </c>
      <c r="I387" s="130" t="inlineStr">
        <is>
          <t>COL</t>
        </is>
      </c>
      <c r="J387" s="131" t="n">
        <v>304223.88</v>
      </c>
      <c r="K387" s="129" t="n">
        <v>2020</v>
      </c>
      <c r="L387" s="120">
        <f>IF(VLOOKUP(H387,'Cross-Page Data'!$D$4:$F$48,3,FALSE)="natural gas",VLOOKUP(G387,'Cross-Page Data'!$I$4:$J$19,2,FALSE),IF(VLOOKUP(H387,'Cross-Page Data'!$D$4:$F$48,3,FALSE)="solar",IF(G387="PV","solar PV","solar thermal"),IF(VLOOKUP(H387,'Cross-Page Data'!$D$4:$F$48,3,FALSE)="wind",VLOOKUP(G387,'Cross-Page Data'!$I$4:$J$19,2,FALSE),IF(VLOOKUP(H387,'Cross-Page Data'!$D$4:$F$48,3,FALSE)="hydro",VLOOKUP(G387,'Cross-Page Data'!$I$4:$J$19,2,FALSE),VLOOKUP(H387,'Cross-Page Data'!$D$4:$F$48,3,FALSE)))))</f>
        <v/>
      </c>
      <c r="M387" s="120">
        <f>IF(AND($P$2=FALSE,OR(F387="Commercial NAICS Cogen",F387="Industrial NAICS Cogen",F387="NAICS-22 Cogen")),FALSE,IF(AND($P$3=FALSE,OR(F387="Commercial NAICS Cogen",F387="Commercial NAICS Non-Cogen",F387="Industrial NAICS Cogen", F387="industrial NAICS non-Cogen")),FALSE, TRUE))</f>
        <v/>
      </c>
    </row>
    <row r="388">
      <c r="A388" s="129" t="n">
        <v>887</v>
      </c>
      <c r="B388" s="130" t="inlineStr">
        <is>
          <t>Joppa Steam</t>
        </is>
      </c>
      <c r="C388" s="130" t="inlineStr">
        <is>
          <t>Electric Energy Inc</t>
        </is>
      </c>
      <c r="D388" s="129" t="n">
        <v>5748</v>
      </c>
      <c r="E388" s="130" t="inlineStr">
        <is>
          <t>IL</t>
        </is>
      </c>
      <c r="F388" s="130" t="inlineStr">
        <is>
          <t>NAICS-22 Non-Cogen</t>
        </is>
      </c>
      <c r="G388" s="130" t="inlineStr">
        <is>
          <t>ST</t>
        </is>
      </c>
      <c r="H388" s="130" t="inlineStr">
        <is>
          <t>NG</t>
        </is>
      </c>
      <c r="I388" s="130" t="inlineStr">
        <is>
          <t>NG</t>
        </is>
      </c>
      <c r="J388" s="131" t="n">
        <v>563544.78</v>
      </c>
      <c r="K388" s="129" t="n">
        <v>2020</v>
      </c>
      <c r="L388" s="120">
        <f>IF(VLOOKUP(H388,'Cross-Page Data'!$D$4:$F$48,3,FALSE)="natural gas",VLOOKUP(G388,'Cross-Page Data'!$I$4:$J$19,2,FALSE),IF(VLOOKUP(H388,'Cross-Page Data'!$D$4:$F$48,3,FALSE)="solar",IF(G388="PV","solar PV","solar thermal"),IF(VLOOKUP(H388,'Cross-Page Data'!$D$4:$F$48,3,FALSE)="wind",VLOOKUP(G388,'Cross-Page Data'!$I$4:$J$19,2,FALSE),IF(VLOOKUP(H388,'Cross-Page Data'!$D$4:$F$48,3,FALSE)="hydro",VLOOKUP(G388,'Cross-Page Data'!$I$4:$J$19,2,FALSE),VLOOKUP(H388,'Cross-Page Data'!$D$4:$F$48,3,FALSE)))))</f>
        <v/>
      </c>
      <c r="M388" s="120">
        <f>IF(AND($P$2=FALSE,OR(F388="Commercial NAICS Cogen",F388="Industrial NAICS Cogen",F388="NAICS-22 Cogen")),FALSE,IF(AND($P$3=FALSE,OR(F388="Commercial NAICS Cogen",F388="Commercial NAICS Non-Cogen",F388="Industrial NAICS Cogen", F388="industrial NAICS non-Cogen")),FALSE, TRUE))</f>
        <v/>
      </c>
    </row>
    <row r="389">
      <c r="A389" s="129" t="n">
        <v>887</v>
      </c>
      <c r="B389" s="130" t="inlineStr">
        <is>
          <t>Joppa Steam</t>
        </is>
      </c>
      <c r="C389" s="130" t="inlineStr">
        <is>
          <t>Electric Energy Inc</t>
        </is>
      </c>
      <c r="D389" s="129" t="n">
        <v>5748</v>
      </c>
      <c r="E389" s="130" t="inlineStr">
        <is>
          <t>IL</t>
        </is>
      </c>
      <c r="F389" s="130" t="inlineStr">
        <is>
          <t>NAICS-22 Non-Cogen</t>
        </is>
      </c>
      <c r="G389" s="130" t="inlineStr">
        <is>
          <t>ST</t>
        </is>
      </c>
      <c r="H389" s="130" t="inlineStr">
        <is>
          <t>RC</t>
        </is>
      </c>
      <c r="I389" s="130" t="inlineStr">
        <is>
          <t>COL</t>
        </is>
      </c>
      <c r="J389" s="131" t="n">
        <v>3545500.2</v>
      </c>
      <c r="K389" s="129" t="n">
        <v>2020</v>
      </c>
      <c r="L389" s="120">
        <f>IF(VLOOKUP(H389,'Cross-Page Data'!$D$4:$F$48,3,FALSE)="natural gas",VLOOKUP(G389,'Cross-Page Data'!$I$4:$J$19,2,FALSE),IF(VLOOKUP(H389,'Cross-Page Data'!$D$4:$F$48,3,FALSE)="solar",IF(G389="PV","solar PV","solar thermal"),IF(VLOOKUP(H389,'Cross-Page Data'!$D$4:$F$48,3,FALSE)="wind",VLOOKUP(G389,'Cross-Page Data'!$I$4:$J$19,2,FALSE),IF(VLOOKUP(H389,'Cross-Page Data'!$D$4:$F$48,3,FALSE)="hydro",VLOOKUP(G389,'Cross-Page Data'!$I$4:$J$19,2,FALSE),VLOOKUP(H389,'Cross-Page Data'!$D$4:$F$48,3,FALSE)))))</f>
        <v/>
      </c>
      <c r="M389" s="120">
        <f>IF(AND($P$2=FALSE,OR(F389="Commercial NAICS Cogen",F389="Industrial NAICS Cogen",F389="NAICS-22 Cogen")),FALSE,IF(AND($P$3=FALSE,OR(F389="Commercial NAICS Cogen",F389="Commercial NAICS Non-Cogen",F389="Industrial NAICS Cogen", F389="industrial NAICS non-Cogen")),FALSE, TRUE))</f>
        <v/>
      </c>
    </row>
    <row r="390">
      <c r="A390" s="129" t="n">
        <v>887</v>
      </c>
      <c r="B390" s="130" t="inlineStr">
        <is>
          <t>Joppa Steam</t>
        </is>
      </c>
      <c r="C390" s="130" t="inlineStr">
        <is>
          <t>Electric Energy Inc</t>
        </is>
      </c>
      <c r="D390" s="129" t="n">
        <v>5748</v>
      </c>
      <c r="E390" s="130" t="inlineStr">
        <is>
          <t>IL</t>
        </is>
      </c>
      <c r="F390" s="130" t="inlineStr">
        <is>
          <t>NAICS-22 Non-Cogen</t>
        </is>
      </c>
      <c r="G390" s="130" t="inlineStr">
        <is>
          <t>ST</t>
        </is>
      </c>
      <c r="H390" s="130" t="inlineStr">
        <is>
          <t>SUB</t>
        </is>
      </c>
      <c r="I390" s="130" t="inlineStr">
        <is>
          <t>COL</t>
        </is>
      </c>
      <c r="J390" s="131" t="n">
        <v>0</v>
      </c>
      <c r="K390" s="129" t="n">
        <v>2020</v>
      </c>
      <c r="L390" s="120">
        <f>IF(VLOOKUP(H390,'Cross-Page Data'!$D$4:$F$48,3,FALSE)="natural gas",VLOOKUP(G390,'Cross-Page Data'!$I$4:$J$19,2,FALSE),IF(VLOOKUP(H390,'Cross-Page Data'!$D$4:$F$48,3,FALSE)="solar",IF(G390="PV","solar PV","solar thermal"),IF(VLOOKUP(H390,'Cross-Page Data'!$D$4:$F$48,3,FALSE)="wind",VLOOKUP(G390,'Cross-Page Data'!$I$4:$J$19,2,FALSE),IF(VLOOKUP(H390,'Cross-Page Data'!$D$4:$F$48,3,FALSE)="hydro",VLOOKUP(G390,'Cross-Page Data'!$I$4:$J$19,2,FALSE),VLOOKUP(H390,'Cross-Page Data'!$D$4:$F$48,3,FALSE)))))</f>
        <v/>
      </c>
      <c r="M390" s="120">
        <f>IF(AND($P$2=FALSE,OR(F390="Commercial NAICS Cogen",F390="Industrial NAICS Cogen",F390="NAICS-22 Cogen")),FALSE,IF(AND($P$3=FALSE,OR(F390="Commercial NAICS Cogen",F390="Commercial NAICS Non-Cogen",F390="Industrial NAICS Cogen", F390="industrial NAICS non-Cogen")),FALSE, TRUE))</f>
        <v/>
      </c>
    </row>
    <row r="391">
      <c r="A391" s="129" t="n">
        <v>889</v>
      </c>
      <c r="B391" s="130" t="inlineStr">
        <is>
          <t>Baldwin Energy Complex</t>
        </is>
      </c>
      <c r="C391" s="130" t="inlineStr">
        <is>
          <t>Dynegy Midwest Generation Inc</t>
        </is>
      </c>
      <c r="D391" s="129" t="n">
        <v>5517</v>
      </c>
      <c r="E391" s="130" t="inlineStr">
        <is>
          <t>IL</t>
        </is>
      </c>
      <c r="F391" s="130" t="inlineStr">
        <is>
          <t>NAICS-22 Non-Cogen</t>
        </is>
      </c>
      <c r="G391" s="130" t="inlineStr">
        <is>
          <t>ST</t>
        </is>
      </c>
      <c r="H391" s="130" t="inlineStr">
        <is>
          <t>DFO</t>
        </is>
      </c>
      <c r="I391" s="130" t="inlineStr">
        <is>
          <t>DFO</t>
        </is>
      </c>
      <c r="J391" s="131" t="n">
        <v>14823.953</v>
      </c>
      <c r="K391" s="129" t="n">
        <v>2020</v>
      </c>
      <c r="L391" s="120">
        <f>IF(VLOOKUP(H391,'Cross-Page Data'!$D$4:$F$48,3,FALSE)="natural gas",VLOOKUP(G391,'Cross-Page Data'!$I$4:$J$19,2,FALSE),IF(VLOOKUP(H391,'Cross-Page Data'!$D$4:$F$48,3,FALSE)="solar",IF(G391="PV","solar PV","solar thermal"),IF(VLOOKUP(H391,'Cross-Page Data'!$D$4:$F$48,3,FALSE)="wind",VLOOKUP(G391,'Cross-Page Data'!$I$4:$J$19,2,FALSE),IF(VLOOKUP(H391,'Cross-Page Data'!$D$4:$F$48,3,FALSE)="hydro",VLOOKUP(G391,'Cross-Page Data'!$I$4:$J$19,2,FALSE),VLOOKUP(H391,'Cross-Page Data'!$D$4:$F$48,3,FALSE)))))</f>
        <v/>
      </c>
      <c r="M391" s="120">
        <f>IF(AND($P$2=FALSE,OR(F391="Commercial NAICS Cogen",F391="Industrial NAICS Cogen",F391="NAICS-22 Cogen")),FALSE,IF(AND($P$3=FALSE,OR(F391="Commercial NAICS Cogen",F391="Commercial NAICS Non-Cogen",F391="Industrial NAICS Cogen", F391="industrial NAICS non-Cogen")),FALSE, TRUE))</f>
        <v/>
      </c>
    </row>
    <row r="392">
      <c r="A392" s="129" t="n">
        <v>889</v>
      </c>
      <c r="B392" s="130" t="inlineStr">
        <is>
          <t>Baldwin Energy Complex</t>
        </is>
      </c>
      <c r="C392" s="130" t="inlineStr">
        <is>
          <t>Dynegy Midwest Generation Inc</t>
        </is>
      </c>
      <c r="D392" s="129" t="n">
        <v>5517</v>
      </c>
      <c r="E392" s="130" t="inlineStr">
        <is>
          <t>IL</t>
        </is>
      </c>
      <c r="F392" s="130" t="inlineStr">
        <is>
          <t>NAICS-22 Non-Cogen</t>
        </is>
      </c>
      <c r="G392" s="130" t="inlineStr">
        <is>
          <t>ST</t>
        </is>
      </c>
      <c r="H392" s="130" t="inlineStr">
        <is>
          <t>OTH</t>
        </is>
      </c>
      <c r="I392" s="130" t="inlineStr">
        <is>
          <t>OTH</t>
        </is>
      </c>
      <c r="J392" s="131" t="n">
        <v>0</v>
      </c>
      <c r="K392" s="129" t="n">
        <v>2020</v>
      </c>
      <c r="L392" s="120">
        <f>IF(VLOOKUP(H392,'Cross-Page Data'!$D$4:$F$48,3,FALSE)="natural gas",VLOOKUP(G392,'Cross-Page Data'!$I$4:$J$19,2,FALSE),IF(VLOOKUP(H392,'Cross-Page Data'!$D$4:$F$48,3,FALSE)="solar",IF(G392="PV","solar PV","solar thermal"),IF(VLOOKUP(H392,'Cross-Page Data'!$D$4:$F$48,3,FALSE)="wind",VLOOKUP(G392,'Cross-Page Data'!$I$4:$J$19,2,FALSE),IF(VLOOKUP(H392,'Cross-Page Data'!$D$4:$F$48,3,FALSE)="hydro",VLOOKUP(G392,'Cross-Page Data'!$I$4:$J$19,2,FALSE),VLOOKUP(H392,'Cross-Page Data'!$D$4:$F$48,3,FALSE)))))</f>
        <v/>
      </c>
      <c r="M392" s="120">
        <f>IF(AND($P$2=FALSE,OR(F392="Commercial NAICS Cogen",F392="Industrial NAICS Cogen",F392="NAICS-22 Cogen")),FALSE,IF(AND($P$3=FALSE,OR(F392="Commercial NAICS Cogen",F392="Commercial NAICS Non-Cogen",F392="Industrial NAICS Cogen", F392="industrial NAICS non-Cogen")),FALSE, TRUE))</f>
        <v/>
      </c>
    </row>
    <row r="393">
      <c r="A393" s="129" t="n">
        <v>889</v>
      </c>
      <c r="B393" s="130" t="inlineStr">
        <is>
          <t>Baldwin Energy Complex</t>
        </is>
      </c>
      <c r="C393" s="130" t="inlineStr">
        <is>
          <t>Dynegy Midwest Generation Inc</t>
        </is>
      </c>
      <c r="D393" s="129" t="n">
        <v>5517</v>
      </c>
      <c r="E393" s="130" t="inlineStr">
        <is>
          <t>IL</t>
        </is>
      </c>
      <c r="F393" s="130" t="inlineStr">
        <is>
          <t>NAICS-22 Non-Cogen</t>
        </is>
      </c>
      <c r="G393" s="130" t="inlineStr">
        <is>
          <t>ST</t>
        </is>
      </c>
      <c r="H393" s="130" t="inlineStr">
        <is>
          <t>RC</t>
        </is>
      </c>
      <c r="I393" s="130" t="inlineStr">
        <is>
          <t>COL</t>
        </is>
      </c>
      <c r="J393" s="131" t="n">
        <v>4045913</v>
      </c>
      <c r="K393" s="129" t="n">
        <v>2020</v>
      </c>
      <c r="L393" s="120">
        <f>IF(VLOOKUP(H393,'Cross-Page Data'!$D$4:$F$48,3,FALSE)="natural gas",VLOOKUP(G393,'Cross-Page Data'!$I$4:$J$19,2,FALSE),IF(VLOOKUP(H393,'Cross-Page Data'!$D$4:$F$48,3,FALSE)="solar",IF(G393="PV","solar PV","solar thermal"),IF(VLOOKUP(H393,'Cross-Page Data'!$D$4:$F$48,3,FALSE)="wind",VLOOKUP(G393,'Cross-Page Data'!$I$4:$J$19,2,FALSE),IF(VLOOKUP(H393,'Cross-Page Data'!$D$4:$F$48,3,FALSE)="hydro",VLOOKUP(G393,'Cross-Page Data'!$I$4:$J$19,2,FALSE),VLOOKUP(H393,'Cross-Page Data'!$D$4:$F$48,3,FALSE)))))</f>
        <v/>
      </c>
      <c r="M393" s="120">
        <f>IF(AND($P$2=FALSE,OR(F393="Commercial NAICS Cogen",F393="Industrial NAICS Cogen",F393="NAICS-22 Cogen")),FALSE,IF(AND($P$3=FALSE,OR(F393="Commercial NAICS Cogen",F393="Commercial NAICS Non-Cogen",F393="Industrial NAICS Cogen", F393="industrial NAICS non-Cogen")),FALSE, TRUE))</f>
        <v/>
      </c>
    </row>
    <row r="394">
      <c r="A394" s="129" t="n">
        <v>889</v>
      </c>
      <c r="B394" s="130" t="inlineStr">
        <is>
          <t>Baldwin Energy Complex</t>
        </is>
      </c>
      <c r="C394" s="130" t="inlineStr">
        <is>
          <t>Dynegy Midwest Generation Inc</t>
        </is>
      </c>
      <c r="D394" s="129" t="n">
        <v>5517</v>
      </c>
      <c r="E394" s="130" t="inlineStr">
        <is>
          <t>IL</t>
        </is>
      </c>
      <c r="F394" s="130" t="inlineStr">
        <is>
          <t>NAICS-22 Non-Cogen</t>
        </is>
      </c>
      <c r="G394" s="130" t="inlineStr">
        <is>
          <t>ST</t>
        </is>
      </c>
      <c r="H394" s="130" t="inlineStr">
        <is>
          <t>SUB</t>
        </is>
      </c>
      <c r="I394" s="130" t="inlineStr">
        <is>
          <t>COL</t>
        </is>
      </c>
      <c r="J394" s="131" t="n">
        <v>0</v>
      </c>
      <c r="K394" s="129" t="n">
        <v>2020</v>
      </c>
      <c r="L394" s="120">
        <f>IF(VLOOKUP(H394,'Cross-Page Data'!$D$4:$F$48,3,FALSE)="natural gas",VLOOKUP(G394,'Cross-Page Data'!$I$4:$J$19,2,FALSE),IF(VLOOKUP(H394,'Cross-Page Data'!$D$4:$F$48,3,FALSE)="solar",IF(G394="PV","solar PV","solar thermal"),IF(VLOOKUP(H394,'Cross-Page Data'!$D$4:$F$48,3,FALSE)="wind",VLOOKUP(G394,'Cross-Page Data'!$I$4:$J$19,2,FALSE),IF(VLOOKUP(H394,'Cross-Page Data'!$D$4:$F$48,3,FALSE)="hydro",VLOOKUP(G394,'Cross-Page Data'!$I$4:$J$19,2,FALSE),VLOOKUP(H394,'Cross-Page Data'!$D$4:$F$48,3,FALSE)))))</f>
        <v/>
      </c>
      <c r="M394" s="120">
        <f>IF(AND($P$2=FALSE,OR(F394="Commercial NAICS Cogen",F394="Industrial NAICS Cogen",F394="NAICS-22 Cogen")),FALSE,IF(AND($P$3=FALSE,OR(F394="Commercial NAICS Cogen",F394="Commercial NAICS Non-Cogen",F394="Industrial NAICS Cogen", F394="industrial NAICS non-Cogen")),FALSE, TRUE))</f>
        <v/>
      </c>
    </row>
    <row r="395">
      <c r="A395" s="129" t="n">
        <v>944</v>
      </c>
      <c r="B395" s="130" t="inlineStr">
        <is>
          <t>Geneseo</t>
        </is>
      </c>
      <c r="C395" s="130" t="inlineStr">
        <is>
          <t>City of Geneseo - (IL)</t>
        </is>
      </c>
      <c r="D395" s="129" t="n">
        <v>7095</v>
      </c>
      <c r="E395" s="130" t="inlineStr">
        <is>
          <t>IL</t>
        </is>
      </c>
      <c r="F395" s="130" t="inlineStr">
        <is>
          <t>Electric Utility</t>
        </is>
      </c>
      <c r="G395" s="130" t="inlineStr">
        <is>
          <t>IC</t>
        </is>
      </c>
      <c r="H395" s="130" t="inlineStr">
        <is>
          <t>DFO</t>
        </is>
      </c>
      <c r="I395" s="130" t="inlineStr">
        <is>
          <t>DFO</t>
        </is>
      </c>
      <c r="J395" s="131" t="n">
        <v>-257.419</v>
      </c>
      <c r="K395" s="129" t="n">
        <v>2020</v>
      </c>
      <c r="L395" s="120">
        <f>IF(VLOOKUP(H395,'Cross-Page Data'!$D$4:$F$48,3,FALSE)="natural gas",VLOOKUP(G395,'Cross-Page Data'!$I$4:$J$19,2,FALSE),IF(VLOOKUP(H395,'Cross-Page Data'!$D$4:$F$48,3,FALSE)="solar",IF(G395="PV","solar PV","solar thermal"),IF(VLOOKUP(H395,'Cross-Page Data'!$D$4:$F$48,3,FALSE)="wind",VLOOKUP(G395,'Cross-Page Data'!$I$4:$J$19,2,FALSE),IF(VLOOKUP(H395,'Cross-Page Data'!$D$4:$F$48,3,FALSE)="hydro",VLOOKUP(G395,'Cross-Page Data'!$I$4:$J$19,2,FALSE),VLOOKUP(H395,'Cross-Page Data'!$D$4:$F$48,3,FALSE)))))</f>
        <v/>
      </c>
      <c r="M395" s="120">
        <f>IF(AND($P$2=FALSE,OR(F395="Commercial NAICS Cogen",F395="Industrial NAICS Cogen",F395="NAICS-22 Cogen")),FALSE,IF(AND($P$3=FALSE,OR(F395="Commercial NAICS Cogen",F395="Commercial NAICS Non-Cogen",F395="Industrial NAICS Cogen", F395="industrial NAICS non-Cogen")),FALSE, TRUE))</f>
        <v/>
      </c>
    </row>
    <row r="396">
      <c r="A396" s="129" t="n">
        <v>944</v>
      </c>
      <c r="B396" s="130" t="inlineStr">
        <is>
          <t>Geneseo</t>
        </is>
      </c>
      <c r="C396" s="130" t="inlineStr">
        <is>
          <t>City of Geneseo - (IL)</t>
        </is>
      </c>
      <c r="D396" s="129" t="n">
        <v>7095</v>
      </c>
      <c r="E396" s="130" t="inlineStr">
        <is>
          <t>IL</t>
        </is>
      </c>
      <c r="F396" s="130" t="inlineStr">
        <is>
          <t>Electric Utility</t>
        </is>
      </c>
      <c r="G396" s="130" t="inlineStr">
        <is>
          <t>IC</t>
        </is>
      </c>
      <c r="H396" s="130" t="inlineStr">
        <is>
          <t>NG</t>
        </is>
      </c>
      <c r="I396" s="130" t="inlineStr">
        <is>
          <t>NG</t>
        </is>
      </c>
      <c r="J396" s="131" t="n">
        <v>-3.581</v>
      </c>
      <c r="K396" s="129" t="n">
        <v>2020</v>
      </c>
      <c r="L396" s="120">
        <f>IF(VLOOKUP(H396,'Cross-Page Data'!$D$4:$F$48,3,FALSE)="natural gas",VLOOKUP(G396,'Cross-Page Data'!$I$4:$J$19,2,FALSE),IF(VLOOKUP(H396,'Cross-Page Data'!$D$4:$F$48,3,FALSE)="solar",IF(G396="PV","solar PV","solar thermal"),IF(VLOOKUP(H396,'Cross-Page Data'!$D$4:$F$48,3,FALSE)="wind",VLOOKUP(G396,'Cross-Page Data'!$I$4:$J$19,2,FALSE),IF(VLOOKUP(H396,'Cross-Page Data'!$D$4:$F$48,3,FALSE)="hydro",VLOOKUP(G396,'Cross-Page Data'!$I$4:$J$19,2,FALSE),VLOOKUP(H396,'Cross-Page Data'!$D$4:$F$48,3,FALSE)))))</f>
        <v/>
      </c>
      <c r="M396" s="120">
        <f>IF(AND($P$2=FALSE,OR(F396="Commercial NAICS Cogen",F396="Industrial NAICS Cogen",F396="NAICS-22 Cogen")),FALSE,IF(AND($P$3=FALSE,OR(F396="Commercial NAICS Cogen",F396="Commercial NAICS Non-Cogen",F396="Industrial NAICS Cogen", F396="industrial NAICS non-Cogen")),FALSE, TRUE))</f>
        <v/>
      </c>
    </row>
    <row r="397">
      <c r="A397" s="129" t="n">
        <v>944</v>
      </c>
      <c r="B397" s="130" t="inlineStr">
        <is>
          <t>Geneseo</t>
        </is>
      </c>
      <c r="C397" s="130" t="inlineStr">
        <is>
          <t>City of Geneseo - (IL)</t>
        </is>
      </c>
      <c r="D397" s="129" t="n">
        <v>7095</v>
      </c>
      <c r="E397" s="130" t="inlineStr">
        <is>
          <t>IL</t>
        </is>
      </c>
      <c r="F397" s="130" t="inlineStr">
        <is>
          <t>Electric Utility</t>
        </is>
      </c>
      <c r="G397" s="130" t="inlineStr">
        <is>
          <t>PV</t>
        </is>
      </c>
      <c r="H397" s="130" t="inlineStr">
        <is>
          <t>SUN</t>
        </is>
      </c>
      <c r="I397" s="130" t="inlineStr">
        <is>
          <t>SUN</t>
        </is>
      </c>
      <c r="J397" s="131" t="n">
        <v>1647</v>
      </c>
      <c r="K397" s="129" t="n">
        <v>2020</v>
      </c>
      <c r="L397" s="120">
        <f>IF(VLOOKUP(H397,'Cross-Page Data'!$D$4:$F$48,3,FALSE)="natural gas",VLOOKUP(G397,'Cross-Page Data'!$I$4:$J$19,2,FALSE),IF(VLOOKUP(H397,'Cross-Page Data'!$D$4:$F$48,3,FALSE)="solar",IF(G397="PV","solar PV","solar thermal"),IF(VLOOKUP(H397,'Cross-Page Data'!$D$4:$F$48,3,FALSE)="wind",VLOOKUP(G397,'Cross-Page Data'!$I$4:$J$19,2,FALSE),IF(VLOOKUP(H397,'Cross-Page Data'!$D$4:$F$48,3,FALSE)="hydro",VLOOKUP(G397,'Cross-Page Data'!$I$4:$J$19,2,FALSE),VLOOKUP(H397,'Cross-Page Data'!$D$4:$F$48,3,FALSE)))))</f>
        <v/>
      </c>
      <c r="M397" s="120">
        <f>IF(AND($P$2=FALSE,OR(F397="Commercial NAICS Cogen",F397="Industrial NAICS Cogen",F397="NAICS-22 Cogen")),FALSE,IF(AND($P$3=FALSE,OR(F397="Commercial NAICS Cogen",F397="Commercial NAICS Non-Cogen",F397="Industrial NAICS Cogen", F397="industrial NAICS non-Cogen")),FALSE, TRUE))</f>
        <v/>
      </c>
    </row>
    <row r="398">
      <c r="A398" s="129" t="n">
        <v>944</v>
      </c>
      <c r="B398" s="130" t="inlineStr">
        <is>
          <t>Geneseo</t>
        </is>
      </c>
      <c r="C398" s="130" t="inlineStr">
        <is>
          <t>City of Geneseo - (IL)</t>
        </is>
      </c>
      <c r="D398" s="129" t="n">
        <v>7095</v>
      </c>
      <c r="E398" s="130" t="inlineStr">
        <is>
          <t>IL</t>
        </is>
      </c>
      <c r="F398" s="130" t="inlineStr">
        <is>
          <t>Electric Utility</t>
        </is>
      </c>
      <c r="G398" s="130" t="inlineStr">
        <is>
          <t>WT</t>
        </is>
      </c>
      <c r="H398" s="130" t="inlineStr">
        <is>
          <t>WND</t>
        </is>
      </c>
      <c r="I398" s="130" t="inlineStr">
        <is>
          <t>WND</t>
        </is>
      </c>
      <c r="J398" s="131" t="n">
        <v>5855</v>
      </c>
      <c r="K398" s="129" t="n">
        <v>2020</v>
      </c>
      <c r="L398" s="120">
        <f>IF(VLOOKUP(H398,'Cross-Page Data'!$D$4:$F$48,3,FALSE)="natural gas",VLOOKUP(G398,'Cross-Page Data'!$I$4:$J$19,2,FALSE),IF(VLOOKUP(H398,'Cross-Page Data'!$D$4:$F$48,3,FALSE)="solar",IF(G398="PV","solar PV","solar thermal"),IF(VLOOKUP(H398,'Cross-Page Data'!$D$4:$F$48,3,FALSE)="wind",VLOOKUP(G398,'Cross-Page Data'!$I$4:$J$19,2,FALSE),IF(VLOOKUP(H398,'Cross-Page Data'!$D$4:$F$48,3,FALSE)="hydro",VLOOKUP(G398,'Cross-Page Data'!$I$4:$J$19,2,FALSE),VLOOKUP(H398,'Cross-Page Data'!$D$4:$F$48,3,FALSE)))))</f>
        <v/>
      </c>
      <c r="M398" s="120">
        <f>IF(AND($P$2=FALSE,OR(F398="Commercial NAICS Cogen",F398="Industrial NAICS Cogen",F398="NAICS-22 Cogen")),FALSE,IF(AND($P$3=FALSE,OR(F398="Commercial NAICS Cogen",F398="Commercial NAICS Non-Cogen",F398="Industrial NAICS Cogen", F398="industrial NAICS non-Cogen")),FALSE, TRUE))</f>
        <v/>
      </c>
    </row>
    <row r="399">
      <c r="A399" s="129" t="n">
        <v>955</v>
      </c>
      <c r="B399" s="130" t="inlineStr">
        <is>
          <t>Peru (IL)</t>
        </is>
      </c>
      <c r="C399" s="130" t="inlineStr">
        <is>
          <t>City of Peru - (IL)</t>
        </is>
      </c>
      <c r="D399" s="129" t="n">
        <v>14840</v>
      </c>
      <c r="E399" s="130" t="inlineStr">
        <is>
          <t>IL</t>
        </is>
      </c>
      <c r="F399" s="130" t="inlineStr">
        <is>
          <t>Electric Utility</t>
        </is>
      </c>
      <c r="G399" s="130" t="inlineStr">
        <is>
          <t>GT</t>
        </is>
      </c>
      <c r="H399" s="130" t="inlineStr">
        <is>
          <t>JF</t>
        </is>
      </c>
      <c r="I399" s="130" t="inlineStr">
        <is>
          <t>WOO</t>
        </is>
      </c>
      <c r="J399" s="131" t="n">
        <v>32</v>
      </c>
      <c r="K399" s="129" t="n">
        <v>2020</v>
      </c>
      <c r="L399" s="120">
        <f>IF(VLOOKUP(H399,'Cross-Page Data'!$D$4:$F$48,3,FALSE)="natural gas",VLOOKUP(G399,'Cross-Page Data'!$I$4:$J$19,2,FALSE),IF(VLOOKUP(H399,'Cross-Page Data'!$D$4:$F$48,3,FALSE)="solar",IF(G399="PV","solar PV","solar thermal"),IF(VLOOKUP(H399,'Cross-Page Data'!$D$4:$F$48,3,FALSE)="wind",VLOOKUP(G399,'Cross-Page Data'!$I$4:$J$19,2,FALSE),IF(VLOOKUP(H399,'Cross-Page Data'!$D$4:$F$48,3,FALSE)="hydro",VLOOKUP(G399,'Cross-Page Data'!$I$4:$J$19,2,FALSE),VLOOKUP(H399,'Cross-Page Data'!$D$4:$F$48,3,FALSE)))))</f>
        <v/>
      </c>
      <c r="M399" s="120">
        <f>IF(AND($P$2=FALSE,OR(F399="Commercial NAICS Cogen",F399="Industrial NAICS Cogen",F399="NAICS-22 Cogen")),FALSE,IF(AND($P$3=FALSE,OR(F399="Commercial NAICS Cogen",F399="Commercial NAICS Non-Cogen",F399="Industrial NAICS Cogen", F399="industrial NAICS non-Cogen")),FALSE, TRUE))</f>
        <v/>
      </c>
    </row>
    <row r="400">
      <c r="A400" s="129" t="n">
        <v>955</v>
      </c>
      <c r="B400" s="130" t="inlineStr">
        <is>
          <t>Peru (IL)</t>
        </is>
      </c>
      <c r="C400" s="130" t="inlineStr">
        <is>
          <t>City of Peru - (IL)</t>
        </is>
      </c>
      <c r="D400" s="129" t="n">
        <v>14840</v>
      </c>
      <c r="E400" s="130" t="inlineStr">
        <is>
          <t>IL</t>
        </is>
      </c>
      <c r="F400" s="130" t="inlineStr">
        <is>
          <t>Electric Utility</t>
        </is>
      </c>
      <c r="G400" s="130" t="inlineStr">
        <is>
          <t>HY</t>
        </is>
      </c>
      <c r="H400" s="130" t="inlineStr">
        <is>
          <t>WAT</t>
        </is>
      </c>
      <c r="I400" s="130" t="inlineStr">
        <is>
          <t>HYC</t>
        </is>
      </c>
      <c r="J400" s="131" t="n">
        <v>36625</v>
      </c>
      <c r="K400" s="129" t="n">
        <v>2020</v>
      </c>
      <c r="L400" s="120">
        <f>IF(VLOOKUP(H400,'Cross-Page Data'!$D$4:$F$48,3,FALSE)="natural gas",VLOOKUP(G400,'Cross-Page Data'!$I$4:$J$19,2,FALSE),IF(VLOOKUP(H400,'Cross-Page Data'!$D$4:$F$48,3,FALSE)="solar",IF(G400="PV","solar PV","solar thermal"),IF(VLOOKUP(H400,'Cross-Page Data'!$D$4:$F$48,3,FALSE)="wind",VLOOKUP(G400,'Cross-Page Data'!$I$4:$J$19,2,FALSE),IF(VLOOKUP(H400,'Cross-Page Data'!$D$4:$F$48,3,FALSE)="hydro",VLOOKUP(G400,'Cross-Page Data'!$I$4:$J$19,2,FALSE),VLOOKUP(H400,'Cross-Page Data'!$D$4:$F$48,3,FALSE)))))</f>
        <v/>
      </c>
      <c r="M400" s="120">
        <f>IF(AND($P$2=FALSE,OR(F400="Commercial NAICS Cogen",F400="Industrial NAICS Cogen",F400="NAICS-22 Cogen")),FALSE,IF(AND($P$3=FALSE,OR(F400="Commercial NAICS Cogen",F400="Commercial NAICS Non-Cogen",F400="Industrial NAICS Cogen", F400="industrial NAICS non-Cogen")),FALSE, TRUE))</f>
        <v/>
      </c>
    </row>
    <row r="401">
      <c r="A401" s="129" t="n">
        <v>955</v>
      </c>
      <c r="B401" s="130" t="inlineStr">
        <is>
          <t>Peru (IL)</t>
        </is>
      </c>
      <c r="C401" s="130" t="inlineStr">
        <is>
          <t>City of Peru - (IL)</t>
        </is>
      </c>
      <c r="D401" s="129" t="n">
        <v>14840</v>
      </c>
      <c r="E401" s="130" t="inlineStr">
        <is>
          <t>IL</t>
        </is>
      </c>
      <c r="F401" s="130" t="inlineStr">
        <is>
          <t>Electric Utility</t>
        </is>
      </c>
      <c r="G401" s="130" t="inlineStr">
        <is>
          <t>IC</t>
        </is>
      </c>
      <c r="H401" s="130" t="inlineStr">
        <is>
          <t>DFO</t>
        </is>
      </c>
      <c r="I401" s="130" t="inlineStr">
        <is>
          <t>DFO</t>
        </is>
      </c>
      <c r="J401" s="131" t="n">
        <v>123</v>
      </c>
      <c r="K401" s="129" t="n">
        <v>2020</v>
      </c>
      <c r="L401" s="120">
        <f>IF(VLOOKUP(H401,'Cross-Page Data'!$D$4:$F$48,3,FALSE)="natural gas",VLOOKUP(G401,'Cross-Page Data'!$I$4:$J$19,2,FALSE),IF(VLOOKUP(H401,'Cross-Page Data'!$D$4:$F$48,3,FALSE)="solar",IF(G401="PV","solar PV","solar thermal"),IF(VLOOKUP(H401,'Cross-Page Data'!$D$4:$F$48,3,FALSE)="wind",VLOOKUP(G401,'Cross-Page Data'!$I$4:$J$19,2,FALSE),IF(VLOOKUP(H401,'Cross-Page Data'!$D$4:$F$48,3,FALSE)="hydro",VLOOKUP(G401,'Cross-Page Data'!$I$4:$J$19,2,FALSE),VLOOKUP(H401,'Cross-Page Data'!$D$4:$F$48,3,FALSE)))))</f>
        <v/>
      </c>
      <c r="M401" s="120">
        <f>IF(AND($P$2=FALSE,OR(F401="Commercial NAICS Cogen",F401="Industrial NAICS Cogen",F401="NAICS-22 Cogen")),FALSE,IF(AND($P$3=FALSE,OR(F401="Commercial NAICS Cogen",F401="Commercial NAICS Non-Cogen",F401="Industrial NAICS Cogen", F401="industrial NAICS non-Cogen")),FALSE, TRUE))</f>
        <v/>
      </c>
    </row>
    <row r="402">
      <c r="A402" s="129" t="n">
        <v>958</v>
      </c>
      <c r="B402" s="130" t="inlineStr">
        <is>
          <t>Rantoul</t>
        </is>
      </c>
      <c r="C402" s="130" t="inlineStr">
        <is>
          <t>Village of Rantoul - (IL)</t>
        </is>
      </c>
      <c r="D402" s="129" t="n">
        <v>15686</v>
      </c>
      <c r="E402" s="130" t="inlineStr">
        <is>
          <t>IL</t>
        </is>
      </c>
      <c r="F402" s="130" t="inlineStr">
        <is>
          <t>Electric Utility</t>
        </is>
      </c>
      <c r="G402" s="130" t="inlineStr">
        <is>
          <t>IC</t>
        </is>
      </c>
      <c r="H402" s="130" t="inlineStr">
        <is>
          <t>DFO</t>
        </is>
      </c>
      <c r="I402" s="130" t="inlineStr">
        <is>
          <t>DFO</t>
        </is>
      </c>
      <c r="J402" s="131" t="n">
        <v>173</v>
      </c>
      <c r="K402" s="129" t="n">
        <v>2020</v>
      </c>
      <c r="L402" s="120">
        <f>IF(VLOOKUP(H402,'Cross-Page Data'!$D$4:$F$48,3,FALSE)="natural gas",VLOOKUP(G402,'Cross-Page Data'!$I$4:$J$19,2,FALSE),IF(VLOOKUP(H402,'Cross-Page Data'!$D$4:$F$48,3,FALSE)="solar",IF(G402="PV","solar PV","solar thermal"),IF(VLOOKUP(H402,'Cross-Page Data'!$D$4:$F$48,3,FALSE)="wind",VLOOKUP(G402,'Cross-Page Data'!$I$4:$J$19,2,FALSE),IF(VLOOKUP(H402,'Cross-Page Data'!$D$4:$F$48,3,FALSE)="hydro",VLOOKUP(G402,'Cross-Page Data'!$I$4:$J$19,2,FALSE),VLOOKUP(H402,'Cross-Page Data'!$D$4:$F$48,3,FALSE)))))</f>
        <v/>
      </c>
      <c r="M402" s="120">
        <f>IF(AND($P$2=FALSE,OR(F402="Commercial NAICS Cogen",F402="Industrial NAICS Cogen",F402="NAICS-22 Cogen")),FALSE,IF(AND($P$3=FALSE,OR(F402="Commercial NAICS Cogen",F402="Commercial NAICS Non-Cogen",F402="Industrial NAICS Cogen", F402="industrial NAICS non-Cogen")),FALSE, TRUE))</f>
        <v/>
      </c>
    </row>
    <row r="403">
      <c r="A403" s="129" t="n">
        <v>958</v>
      </c>
      <c r="B403" s="130" t="inlineStr">
        <is>
          <t>Rantoul</t>
        </is>
      </c>
      <c r="C403" s="130" t="inlineStr">
        <is>
          <t>Village of Rantoul - (IL)</t>
        </is>
      </c>
      <c r="D403" s="129" t="n">
        <v>15686</v>
      </c>
      <c r="E403" s="130" t="inlineStr">
        <is>
          <t>IL</t>
        </is>
      </c>
      <c r="F403" s="130" t="inlineStr">
        <is>
          <t>Electric Utility</t>
        </is>
      </c>
      <c r="G403" s="130" t="inlineStr">
        <is>
          <t>IC</t>
        </is>
      </c>
      <c r="H403" s="130" t="inlineStr">
        <is>
          <t>NG</t>
        </is>
      </c>
      <c r="I403" s="130" t="inlineStr">
        <is>
          <t>NG</t>
        </is>
      </c>
      <c r="J403" s="131" t="n">
        <v>0</v>
      </c>
      <c r="K403" s="129" t="n">
        <v>2020</v>
      </c>
      <c r="L403" s="120">
        <f>IF(VLOOKUP(H403,'Cross-Page Data'!$D$4:$F$48,3,FALSE)="natural gas",VLOOKUP(G403,'Cross-Page Data'!$I$4:$J$19,2,FALSE),IF(VLOOKUP(H403,'Cross-Page Data'!$D$4:$F$48,3,FALSE)="solar",IF(G403="PV","solar PV","solar thermal"),IF(VLOOKUP(H403,'Cross-Page Data'!$D$4:$F$48,3,FALSE)="wind",VLOOKUP(G403,'Cross-Page Data'!$I$4:$J$19,2,FALSE),IF(VLOOKUP(H403,'Cross-Page Data'!$D$4:$F$48,3,FALSE)="hydro",VLOOKUP(G403,'Cross-Page Data'!$I$4:$J$19,2,FALSE),VLOOKUP(H403,'Cross-Page Data'!$D$4:$F$48,3,FALSE)))))</f>
        <v/>
      </c>
      <c r="M403" s="120">
        <f>IF(AND($P$2=FALSE,OR(F403="Commercial NAICS Cogen",F403="Industrial NAICS Cogen",F403="NAICS-22 Cogen")),FALSE,IF(AND($P$3=FALSE,OR(F403="Commercial NAICS Cogen",F403="Commercial NAICS Non-Cogen",F403="Industrial NAICS Cogen", F403="industrial NAICS non-Cogen")),FALSE, TRUE))</f>
        <v/>
      </c>
    </row>
    <row r="404">
      <c r="A404" s="129" t="n">
        <v>960</v>
      </c>
      <c r="B404" s="130" t="inlineStr">
        <is>
          <t>North Ninth Street</t>
        </is>
      </c>
      <c r="C404" s="130" t="inlineStr">
        <is>
          <t>Rochelle Municipal Utilities</t>
        </is>
      </c>
      <c r="D404" s="129" t="n">
        <v>16179</v>
      </c>
      <c r="E404" s="130" t="inlineStr">
        <is>
          <t>IL</t>
        </is>
      </c>
      <c r="F404" s="130" t="inlineStr">
        <is>
          <t>Electric Utility</t>
        </is>
      </c>
      <c r="G404" s="130" t="inlineStr">
        <is>
          <t>IC</t>
        </is>
      </c>
      <c r="H404" s="130" t="inlineStr">
        <is>
          <t>DFO</t>
        </is>
      </c>
      <c r="I404" s="130" t="inlineStr">
        <is>
          <t>DFO</t>
        </is>
      </c>
      <c r="J404" s="131" t="n">
        <v>318.027</v>
      </c>
      <c r="K404" s="129" t="n">
        <v>2020</v>
      </c>
      <c r="L404" s="120">
        <f>IF(VLOOKUP(H404,'Cross-Page Data'!$D$4:$F$48,3,FALSE)="natural gas",VLOOKUP(G404,'Cross-Page Data'!$I$4:$J$19,2,FALSE),IF(VLOOKUP(H404,'Cross-Page Data'!$D$4:$F$48,3,FALSE)="solar",IF(G404="PV","solar PV","solar thermal"),IF(VLOOKUP(H404,'Cross-Page Data'!$D$4:$F$48,3,FALSE)="wind",VLOOKUP(G404,'Cross-Page Data'!$I$4:$J$19,2,FALSE),IF(VLOOKUP(H404,'Cross-Page Data'!$D$4:$F$48,3,FALSE)="hydro",VLOOKUP(G404,'Cross-Page Data'!$I$4:$J$19,2,FALSE),VLOOKUP(H404,'Cross-Page Data'!$D$4:$F$48,3,FALSE)))))</f>
        <v/>
      </c>
      <c r="M404" s="120">
        <f>IF(AND($P$2=FALSE,OR(F404="Commercial NAICS Cogen",F404="Industrial NAICS Cogen",F404="NAICS-22 Cogen")),FALSE,IF(AND($P$3=FALSE,OR(F404="Commercial NAICS Cogen",F404="Commercial NAICS Non-Cogen",F404="Industrial NAICS Cogen", F404="industrial NAICS non-Cogen")),FALSE, TRUE))</f>
        <v/>
      </c>
    </row>
    <row r="405">
      <c r="A405" s="129" t="n">
        <v>960</v>
      </c>
      <c r="B405" s="130" t="inlineStr">
        <is>
          <t>North Ninth Street</t>
        </is>
      </c>
      <c r="C405" s="130" t="inlineStr">
        <is>
          <t>Rochelle Municipal Utilities</t>
        </is>
      </c>
      <c r="D405" s="129" t="n">
        <v>16179</v>
      </c>
      <c r="E405" s="130" t="inlineStr">
        <is>
          <t>IL</t>
        </is>
      </c>
      <c r="F405" s="130" t="inlineStr">
        <is>
          <t>Electric Utility</t>
        </is>
      </c>
      <c r="G405" s="130" t="inlineStr">
        <is>
          <t>IC</t>
        </is>
      </c>
      <c r="H405" s="130" t="inlineStr">
        <is>
          <t>NG</t>
        </is>
      </c>
      <c r="I405" s="130" t="inlineStr">
        <is>
          <t>NG</t>
        </is>
      </c>
      <c r="J405" s="131" t="n">
        <v>2202.973</v>
      </c>
      <c r="K405" s="129" t="n">
        <v>2020</v>
      </c>
      <c r="L405" s="120">
        <f>IF(VLOOKUP(H405,'Cross-Page Data'!$D$4:$F$48,3,FALSE)="natural gas",VLOOKUP(G405,'Cross-Page Data'!$I$4:$J$19,2,FALSE),IF(VLOOKUP(H405,'Cross-Page Data'!$D$4:$F$48,3,FALSE)="solar",IF(G405="PV","solar PV","solar thermal"),IF(VLOOKUP(H405,'Cross-Page Data'!$D$4:$F$48,3,FALSE)="wind",VLOOKUP(G405,'Cross-Page Data'!$I$4:$J$19,2,FALSE),IF(VLOOKUP(H405,'Cross-Page Data'!$D$4:$F$48,3,FALSE)="hydro",VLOOKUP(G405,'Cross-Page Data'!$I$4:$J$19,2,FALSE),VLOOKUP(H405,'Cross-Page Data'!$D$4:$F$48,3,FALSE)))))</f>
        <v/>
      </c>
      <c r="M405" s="120">
        <f>IF(AND($P$2=FALSE,OR(F405="Commercial NAICS Cogen",F405="Industrial NAICS Cogen",F405="NAICS-22 Cogen")),FALSE,IF(AND($P$3=FALSE,OR(F405="Commercial NAICS Cogen",F405="Commercial NAICS Non-Cogen",F405="Industrial NAICS Cogen", F405="industrial NAICS non-Cogen")),FALSE, TRUE))</f>
        <v/>
      </c>
    </row>
    <row r="406">
      <c r="A406" s="129" t="n">
        <v>960</v>
      </c>
      <c r="B406" s="130" t="inlineStr">
        <is>
          <t>North Ninth Street</t>
        </is>
      </c>
      <c r="C406" s="130" t="inlineStr">
        <is>
          <t>Rochelle Municipal Utilities</t>
        </is>
      </c>
      <c r="D406" s="129" t="n">
        <v>16179</v>
      </c>
      <c r="E406" s="130" t="inlineStr">
        <is>
          <t>IL</t>
        </is>
      </c>
      <c r="F406" s="130" t="inlineStr">
        <is>
          <t>Electric Utility</t>
        </is>
      </c>
      <c r="G406" s="130" t="inlineStr">
        <is>
          <t>PV</t>
        </is>
      </c>
      <c r="H406" s="130" t="inlineStr">
        <is>
          <t>SUN</t>
        </is>
      </c>
      <c r="I406" s="130" t="inlineStr">
        <is>
          <t>SUN</t>
        </is>
      </c>
      <c r="J406" s="131" t="n">
        <v>324</v>
      </c>
      <c r="K406" s="129" t="n">
        <v>2020</v>
      </c>
      <c r="L406" s="120">
        <f>IF(VLOOKUP(H406,'Cross-Page Data'!$D$4:$F$48,3,FALSE)="natural gas",VLOOKUP(G406,'Cross-Page Data'!$I$4:$J$19,2,FALSE),IF(VLOOKUP(H406,'Cross-Page Data'!$D$4:$F$48,3,FALSE)="solar",IF(G406="PV","solar PV","solar thermal"),IF(VLOOKUP(H406,'Cross-Page Data'!$D$4:$F$48,3,FALSE)="wind",VLOOKUP(G406,'Cross-Page Data'!$I$4:$J$19,2,FALSE),IF(VLOOKUP(H406,'Cross-Page Data'!$D$4:$F$48,3,FALSE)="hydro",VLOOKUP(G406,'Cross-Page Data'!$I$4:$J$19,2,FALSE),VLOOKUP(H406,'Cross-Page Data'!$D$4:$F$48,3,FALSE)))))</f>
        <v/>
      </c>
      <c r="M406" s="120">
        <f>IF(AND($P$2=FALSE,OR(F406="Commercial NAICS Cogen",F406="Industrial NAICS Cogen",F406="NAICS-22 Cogen")),FALSE,IF(AND($P$3=FALSE,OR(F406="Commercial NAICS Cogen",F406="Commercial NAICS Non-Cogen",F406="Industrial NAICS Cogen", F406="industrial NAICS non-Cogen")),FALSE, TRUE))</f>
        <v/>
      </c>
    </row>
    <row r="407">
      <c r="A407" s="129" t="n">
        <v>963</v>
      </c>
      <c r="B407" s="130" t="inlineStr">
        <is>
          <t>Dallman</t>
        </is>
      </c>
      <c r="C407" s="130" t="inlineStr">
        <is>
          <t>City of Springfield - (IL)</t>
        </is>
      </c>
      <c r="D407" s="129" t="n">
        <v>17828</v>
      </c>
      <c r="E407" s="130" t="inlineStr">
        <is>
          <t>IL</t>
        </is>
      </c>
      <c r="F407" s="130" t="inlineStr">
        <is>
          <t>Electric Utility</t>
        </is>
      </c>
      <c r="G407" s="130" t="inlineStr">
        <is>
          <t>ST</t>
        </is>
      </c>
      <c r="H407" s="130" t="inlineStr">
        <is>
          <t>BIT</t>
        </is>
      </c>
      <c r="I407" s="130" t="inlineStr">
        <is>
          <t>COL</t>
        </is>
      </c>
      <c r="J407" s="131" t="n">
        <v>748237.45</v>
      </c>
      <c r="K407" s="129" t="n">
        <v>2020</v>
      </c>
      <c r="L407" s="120">
        <f>IF(VLOOKUP(H407,'Cross-Page Data'!$D$4:$F$48,3,FALSE)="natural gas",VLOOKUP(G407,'Cross-Page Data'!$I$4:$J$19,2,FALSE),IF(VLOOKUP(H407,'Cross-Page Data'!$D$4:$F$48,3,FALSE)="solar",IF(G407="PV","solar PV","solar thermal"),IF(VLOOKUP(H407,'Cross-Page Data'!$D$4:$F$48,3,FALSE)="wind",VLOOKUP(G407,'Cross-Page Data'!$I$4:$J$19,2,FALSE),IF(VLOOKUP(H407,'Cross-Page Data'!$D$4:$F$48,3,FALSE)="hydro",VLOOKUP(G407,'Cross-Page Data'!$I$4:$J$19,2,FALSE),VLOOKUP(H407,'Cross-Page Data'!$D$4:$F$48,3,FALSE)))))</f>
        <v/>
      </c>
      <c r="M407" s="120">
        <f>IF(AND($P$2=FALSE,OR(F407="Commercial NAICS Cogen",F407="Industrial NAICS Cogen",F407="NAICS-22 Cogen")),FALSE,IF(AND($P$3=FALSE,OR(F407="Commercial NAICS Cogen",F407="Commercial NAICS Non-Cogen",F407="Industrial NAICS Cogen", F407="industrial NAICS non-Cogen")),FALSE, TRUE))</f>
        <v/>
      </c>
    </row>
    <row r="408">
      <c r="A408" s="129" t="n">
        <v>963</v>
      </c>
      <c r="B408" s="130" t="inlineStr">
        <is>
          <t>Dallman</t>
        </is>
      </c>
      <c r="C408" s="130" t="inlineStr">
        <is>
          <t>City of Springfield - (IL)</t>
        </is>
      </c>
      <c r="D408" s="129" t="n">
        <v>17828</v>
      </c>
      <c r="E408" s="130" t="inlineStr">
        <is>
          <t>IL</t>
        </is>
      </c>
      <c r="F408" s="130" t="inlineStr">
        <is>
          <t>Electric Utility</t>
        </is>
      </c>
      <c r="G408" s="130" t="inlineStr">
        <is>
          <t>ST</t>
        </is>
      </c>
      <c r="H408" s="130" t="inlineStr">
        <is>
          <t>NG</t>
        </is>
      </c>
      <c r="I408" s="130" t="inlineStr">
        <is>
          <t>NG</t>
        </is>
      </c>
      <c r="J408" s="131" t="n">
        <v>7683.551</v>
      </c>
      <c r="K408" s="129" t="n">
        <v>2020</v>
      </c>
      <c r="L408" s="120">
        <f>IF(VLOOKUP(H408,'Cross-Page Data'!$D$4:$F$48,3,FALSE)="natural gas",VLOOKUP(G408,'Cross-Page Data'!$I$4:$J$19,2,FALSE),IF(VLOOKUP(H408,'Cross-Page Data'!$D$4:$F$48,3,FALSE)="solar",IF(G408="PV","solar PV","solar thermal"),IF(VLOOKUP(H408,'Cross-Page Data'!$D$4:$F$48,3,FALSE)="wind",VLOOKUP(G408,'Cross-Page Data'!$I$4:$J$19,2,FALSE),IF(VLOOKUP(H408,'Cross-Page Data'!$D$4:$F$48,3,FALSE)="hydro",VLOOKUP(G408,'Cross-Page Data'!$I$4:$J$19,2,FALSE),VLOOKUP(H408,'Cross-Page Data'!$D$4:$F$48,3,FALSE)))))</f>
        <v/>
      </c>
      <c r="M408" s="120">
        <f>IF(AND($P$2=FALSE,OR(F408="Commercial NAICS Cogen",F408="Industrial NAICS Cogen",F408="NAICS-22 Cogen")),FALSE,IF(AND($P$3=FALSE,OR(F408="Commercial NAICS Cogen",F408="Commercial NAICS Non-Cogen",F408="Industrial NAICS Cogen", F408="industrial NAICS non-Cogen")),FALSE, TRUE))</f>
        <v/>
      </c>
    </row>
    <row r="409">
      <c r="A409" s="129" t="n">
        <v>969</v>
      </c>
      <c r="B409" s="130" t="inlineStr">
        <is>
          <t>Sullivan (IL)</t>
        </is>
      </c>
      <c r="C409" s="130" t="inlineStr">
        <is>
          <t>City of Sullivan - (IL)</t>
        </is>
      </c>
      <c r="D409" s="129" t="n">
        <v>18277</v>
      </c>
      <c r="E409" s="130" t="inlineStr">
        <is>
          <t>IL</t>
        </is>
      </c>
      <c r="F409" s="130" t="inlineStr">
        <is>
          <t>Electric Utility</t>
        </is>
      </c>
      <c r="G409" s="130" t="inlineStr">
        <is>
          <t>IC</t>
        </is>
      </c>
      <c r="H409" s="130" t="inlineStr">
        <is>
          <t>DFO</t>
        </is>
      </c>
      <c r="I409" s="130" t="inlineStr">
        <is>
          <t>DFO</t>
        </is>
      </c>
      <c r="J409" s="131" t="n">
        <v>139</v>
      </c>
      <c r="K409" s="129" t="n">
        <v>2020</v>
      </c>
      <c r="L409" s="120">
        <f>IF(VLOOKUP(H409,'Cross-Page Data'!$D$4:$F$48,3,FALSE)="natural gas",VLOOKUP(G409,'Cross-Page Data'!$I$4:$J$19,2,FALSE),IF(VLOOKUP(H409,'Cross-Page Data'!$D$4:$F$48,3,FALSE)="solar",IF(G409="PV","solar PV","solar thermal"),IF(VLOOKUP(H409,'Cross-Page Data'!$D$4:$F$48,3,FALSE)="wind",VLOOKUP(G409,'Cross-Page Data'!$I$4:$J$19,2,FALSE),IF(VLOOKUP(H409,'Cross-Page Data'!$D$4:$F$48,3,FALSE)="hydro",VLOOKUP(G409,'Cross-Page Data'!$I$4:$J$19,2,FALSE),VLOOKUP(H409,'Cross-Page Data'!$D$4:$F$48,3,FALSE)))))</f>
        <v/>
      </c>
      <c r="M409" s="120">
        <f>IF(AND($P$2=FALSE,OR(F409="Commercial NAICS Cogen",F409="Industrial NAICS Cogen",F409="NAICS-22 Cogen")),FALSE,IF(AND($P$3=FALSE,OR(F409="Commercial NAICS Cogen",F409="Commercial NAICS Non-Cogen",F409="Industrial NAICS Cogen", F409="industrial NAICS non-Cogen")),FALSE, TRUE))</f>
        <v/>
      </c>
    </row>
    <row r="410">
      <c r="A410" s="129" t="n">
        <v>969</v>
      </c>
      <c r="B410" s="130" t="inlineStr">
        <is>
          <t>Sullivan (IL)</t>
        </is>
      </c>
      <c r="C410" s="130" t="inlineStr">
        <is>
          <t>City of Sullivan - (IL)</t>
        </is>
      </c>
      <c r="D410" s="129" t="n">
        <v>18277</v>
      </c>
      <c r="E410" s="130" t="inlineStr">
        <is>
          <t>IL</t>
        </is>
      </c>
      <c r="F410" s="130" t="inlineStr">
        <is>
          <t>Electric Utility</t>
        </is>
      </c>
      <c r="G410" s="130" t="inlineStr">
        <is>
          <t>IC</t>
        </is>
      </c>
      <c r="H410" s="130" t="inlineStr">
        <is>
          <t>NG</t>
        </is>
      </c>
      <c r="I410" s="130" t="inlineStr">
        <is>
          <t>NG</t>
        </is>
      </c>
      <c r="J410" s="131" t="n">
        <v>0</v>
      </c>
      <c r="K410" s="129" t="n">
        <v>2020</v>
      </c>
      <c r="L410" s="120">
        <f>IF(VLOOKUP(H410,'Cross-Page Data'!$D$4:$F$48,3,FALSE)="natural gas",VLOOKUP(G410,'Cross-Page Data'!$I$4:$J$19,2,FALSE),IF(VLOOKUP(H410,'Cross-Page Data'!$D$4:$F$48,3,FALSE)="solar",IF(G410="PV","solar PV","solar thermal"),IF(VLOOKUP(H410,'Cross-Page Data'!$D$4:$F$48,3,FALSE)="wind",VLOOKUP(G410,'Cross-Page Data'!$I$4:$J$19,2,FALSE),IF(VLOOKUP(H410,'Cross-Page Data'!$D$4:$F$48,3,FALSE)="hydro",VLOOKUP(G410,'Cross-Page Data'!$I$4:$J$19,2,FALSE),VLOOKUP(H410,'Cross-Page Data'!$D$4:$F$48,3,FALSE)))))</f>
        <v/>
      </c>
      <c r="M410" s="120">
        <f>IF(AND($P$2=FALSE,OR(F410="Commercial NAICS Cogen",F410="Industrial NAICS Cogen",F410="NAICS-22 Cogen")),FALSE,IF(AND($P$3=FALSE,OR(F410="Commercial NAICS Cogen",F410="Commercial NAICS Non-Cogen",F410="Industrial NAICS Cogen", F410="industrial NAICS non-Cogen")),FALSE, TRUE))</f>
        <v/>
      </c>
    </row>
    <row r="411">
      <c r="A411" s="129" t="n">
        <v>976</v>
      </c>
      <c r="B411" s="130" t="inlineStr">
        <is>
          <t>Marion</t>
        </is>
      </c>
      <c r="C411" s="130" t="inlineStr">
        <is>
          <t>Southern Illinois Power Coop</t>
        </is>
      </c>
      <c r="D411" s="129" t="n">
        <v>17632</v>
      </c>
      <c r="E411" s="130" t="inlineStr">
        <is>
          <t>IL</t>
        </is>
      </c>
      <c r="F411" s="130" t="inlineStr">
        <is>
          <t>Electric Utility</t>
        </is>
      </c>
      <c r="G411" s="130" t="inlineStr">
        <is>
          <t>GT</t>
        </is>
      </c>
      <c r="H411" s="130" t="inlineStr">
        <is>
          <t>DFO</t>
        </is>
      </c>
      <c r="I411" s="130" t="inlineStr">
        <is>
          <t>DFO</t>
        </is>
      </c>
      <c r="J411" s="131" t="n">
        <v>22.803</v>
      </c>
      <c r="K411" s="129" t="n">
        <v>2020</v>
      </c>
      <c r="L411" s="120">
        <f>IF(VLOOKUP(H411,'Cross-Page Data'!$D$4:$F$48,3,FALSE)="natural gas",VLOOKUP(G411,'Cross-Page Data'!$I$4:$J$19,2,FALSE),IF(VLOOKUP(H411,'Cross-Page Data'!$D$4:$F$48,3,FALSE)="solar",IF(G411="PV","solar PV","solar thermal"),IF(VLOOKUP(H411,'Cross-Page Data'!$D$4:$F$48,3,FALSE)="wind",VLOOKUP(G411,'Cross-Page Data'!$I$4:$J$19,2,FALSE),IF(VLOOKUP(H411,'Cross-Page Data'!$D$4:$F$48,3,FALSE)="hydro",VLOOKUP(G411,'Cross-Page Data'!$I$4:$J$19,2,FALSE),VLOOKUP(H411,'Cross-Page Data'!$D$4:$F$48,3,FALSE)))))</f>
        <v/>
      </c>
      <c r="M411" s="120">
        <f>IF(AND($P$2=FALSE,OR(F411="Commercial NAICS Cogen",F411="Industrial NAICS Cogen",F411="NAICS-22 Cogen")),FALSE,IF(AND($P$3=FALSE,OR(F411="Commercial NAICS Cogen",F411="Commercial NAICS Non-Cogen",F411="Industrial NAICS Cogen", F411="industrial NAICS non-Cogen")),FALSE, TRUE))</f>
        <v/>
      </c>
    </row>
    <row r="412">
      <c r="A412" s="129" t="n">
        <v>976</v>
      </c>
      <c r="B412" s="130" t="inlineStr">
        <is>
          <t>Marion</t>
        </is>
      </c>
      <c r="C412" s="130" t="inlineStr">
        <is>
          <t>Southern Illinois Power Coop</t>
        </is>
      </c>
      <c r="D412" s="129" t="n">
        <v>17632</v>
      </c>
      <c r="E412" s="130" t="inlineStr">
        <is>
          <t>IL</t>
        </is>
      </c>
      <c r="F412" s="130" t="inlineStr">
        <is>
          <t>Electric Utility</t>
        </is>
      </c>
      <c r="G412" s="130" t="inlineStr">
        <is>
          <t>GT</t>
        </is>
      </c>
      <c r="H412" s="130" t="inlineStr">
        <is>
          <t>NG</t>
        </is>
      </c>
      <c r="I412" s="130" t="inlineStr">
        <is>
          <t>NG</t>
        </is>
      </c>
      <c r="J412" s="131" t="n">
        <v>4290.197</v>
      </c>
      <c r="K412" s="129" t="n">
        <v>2020</v>
      </c>
      <c r="L412" s="120">
        <f>IF(VLOOKUP(H412,'Cross-Page Data'!$D$4:$F$48,3,FALSE)="natural gas",VLOOKUP(G412,'Cross-Page Data'!$I$4:$J$19,2,FALSE),IF(VLOOKUP(H412,'Cross-Page Data'!$D$4:$F$48,3,FALSE)="solar",IF(G412="PV","solar PV","solar thermal"),IF(VLOOKUP(H412,'Cross-Page Data'!$D$4:$F$48,3,FALSE)="wind",VLOOKUP(G412,'Cross-Page Data'!$I$4:$J$19,2,FALSE),IF(VLOOKUP(H412,'Cross-Page Data'!$D$4:$F$48,3,FALSE)="hydro",VLOOKUP(G412,'Cross-Page Data'!$I$4:$J$19,2,FALSE),VLOOKUP(H412,'Cross-Page Data'!$D$4:$F$48,3,FALSE)))))</f>
        <v/>
      </c>
      <c r="M412" s="120">
        <f>IF(AND($P$2=FALSE,OR(F412="Commercial NAICS Cogen",F412="Industrial NAICS Cogen",F412="NAICS-22 Cogen")),FALSE,IF(AND($P$3=FALSE,OR(F412="Commercial NAICS Cogen",F412="Commercial NAICS Non-Cogen",F412="Industrial NAICS Cogen", F412="industrial NAICS non-Cogen")),FALSE, TRUE))</f>
        <v/>
      </c>
    </row>
    <row r="413">
      <c r="A413" s="129" t="n">
        <v>976</v>
      </c>
      <c r="B413" s="130" t="inlineStr">
        <is>
          <t>Marion</t>
        </is>
      </c>
      <c r="C413" s="130" t="inlineStr">
        <is>
          <t>Southern Illinois Power Coop</t>
        </is>
      </c>
      <c r="D413" s="129" t="n">
        <v>17632</v>
      </c>
      <c r="E413" s="130" t="inlineStr">
        <is>
          <t>IL</t>
        </is>
      </c>
      <c r="F413" s="130" t="inlineStr">
        <is>
          <t>Electric Utility</t>
        </is>
      </c>
      <c r="G413" s="130" t="inlineStr">
        <is>
          <t>ST</t>
        </is>
      </c>
      <c r="H413" s="130" t="inlineStr">
        <is>
          <t>BIT</t>
        </is>
      </c>
      <c r="I413" s="130" t="inlineStr">
        <is>
          <t>COL</t>
        </is>
      </c>
      <c r="J413" s="131" t="n">
        <v>906220.89</v>
      </c>
      <c r="K413" s="129" t="n">
        <v>2020</v>
      </c>
      <c r="L413" s="120">
        <f>IF(VLOOKUP(H413,'Cross-Page Data'!$D$4:$F$48,3,FALSE)="natural gas",VLOOKUP(G413,'Cross-Page Data'!$I$4:$J$19,2,FALSE),IF(VLOOKUP(H413,'Cross-Page Data'!$D$4:$F$48,3,FALSE)="solar",IF(G413="PV","solar PV","solar thermal"),IF(VLOOKUP(H413,'Cross-Page Data'!$D$4:$F$48,3,FALSE)="wind",VLOOKUP(G413,'Cross-Page Data'!$I$4:$J$19,2,FALSE),IF(VLOOKUP(H413,'Cross-Page Data'!$D$4:$F$48,3,FALSE)="hydro",VLOOKUP(G413,'Cross-Page Data'!$I$4:$J$19,2,FALSE),VLOOKUP(H413,'Cross-Page Data'!$D$4:$F$48,3,FALSE)))))</f>
        <v/>
      </c>
      <c r="M413" s="120">
        <f>IF(AND($P$2=FALSE,OR(F413="Commercial NAICS Cogen",F413="Industrial NAICS Cogen",F413="NAICS-22 Cogen")),FALSE,IF(AND($P$3=FALSE,OR(F413="Commercial NAICS Cogen",F413="Commercial NAICS Non-Cogen",F413="Industrial NAICS Cogen", F413="industrial NAICS non-Cogen")),FALSE, TRUE))</f>
        <v/>
      </c>
    </row>
    <row r="414">
      <c r="A414" s="129" t="n">
        <v>976</v>
      </c>
      <c r="B414" s="130" t="inlineStr">
        <is>
          <t>Marion</t>
        </is>
      </c>
      <c r="C414" s="130" t="inlineStr">
        <is>
          <t>Southern Illinois Power Coop</t>
        </is>
      </c>
      <c r="D414" s="129" t="n">
        <v>17632</v>
      </c>
      <c r="E414" s="130" t="inlineStr">
        <is>
          <t>IL</t>
        </is>
      </c>
      <c r="F414" s="130" t="inlineStr">
        <is>
          <t>Electric Utility</t>
        </is>
      </c>
      <c r="G414" s="130" t="inlineStr">
        <is>
          <t>ST</t>
        </is>
      </c>
      <c r="H414" s="130" t="inlineStr">
        <is>
          <t>DFO</t>
        </is>
      </c>
      <c r="I414" s="130" t="inlineStr">
        <is>
          <t>DFO</t>
        </is>
      </c>
      <c r="J414" s="131" t="n">
        <v>959.115</v>
      </c>
      <c r="K414" s="129" t="n">
        <v>2020</v>
      </c>
      <c r="L414" s="120">
        <f>IF(VLOOKUP(H414,'Cross-Page Data'!$D$4:$F$48,3,FALSE)="natural gas",VLOOKUP(G414,'Cross-Page Data'!$I$4:$J$19,2,FALSE),IF(VLOOKUP(H414,'Cross-Page Data'!$D$4:$F$48,3,FALSE)="solar",IF(G414="PV","solar PV","solar thermal"),IF(VLOOKUP(H414,'Cross-Page Data'!$D$4:$F$48,3,FALSE)="wind",VLOOKUP(G414,'Cross-Page Data'!$I$4:$J$19,2,FALSE),IF(VLOOKUP(H414,'Cross-Page Data'!$D$4:$F$48,3,FALSE)="hydro",VLOOKUP(G414,'Cross-Page Data'!$I$4:$J$19,2,FALSE),VLOOKUP(H414,'Cross-Page Data'!$D$4:$F$48,3,FALSE)))))</f>
        <v/>
      </c>
      <c r="M414" s="120">
        <f>IF(AND($P$2=FALSE,OR(F414="Commercial NAICS Cogen",F414="Industrial NAICS Cogen",F414="NAICS-22 Cogen")),FALSE,IF(AND($P$3=FALSE,OR(F414="Commercial NAICS Cogen",F414="Commercial NAICS Non-Cogen",F414="Industrial NAICS Cogen", F414="industrial NAICS non-Cogen")),FALSE, TRUE))</f>
        <v/>
      </c>
    </row>
    <row r="415">
      <c r="A415" s="129" t="n">
        <v>976</v>
      </c>
      <c r="B415" s="130" t="inlineStr">
        <is>
          <t>Marion</t>
        </is>
      </c>
      <c r="C415" s="130" t="inlineStr">
        <is>
          <t>Southern Illinois Power Coop</t>
        </is>
      </c>
      <c r="D415" s="129" t="n">
        <v>17632</v>
      </c>
      <c r="E415" s="130" t="inlineStr">
        <is>
          <t>IL</t>
        </is>
      </c>
      <c r="F415" s="130" t="inlineStr">
        <is>
          <t>Electric Utility</t>
        </is>
      </c>
      <c r="G415" s="130" t="inlineStr">
        <is>
          <t>ST</t>
        </is>
      </c>
      <c r="H415" s="130" t="inlineStr">
        <is>
          <t>PC</t>
        </is>
      </c>
      <c r="I415" s="130" t="inlineStr">
        <is>
          <t>PC</t>
        </is>
      </c>
      <c r="J415" s="131" t="n">
        <v>0</v>
      </c>
      <c r="K415" s="129" t="n">
        <v>2020</v>
      </c>
      <c r="L415" s="120">
        <f>IF(VLOOKUP(H415,'Cross-Page Data'!$D$4:$F$48,3,FALSE)="natural gas",VLOOKUP(G415,'Cross-Page Data'!$I$4:$J$19,2,FALSE),IF(VLOOKUP(H415,'Cross-Page Data'!$D$4:$F$48,3,FALSE)="solar",IF(G415="PV","solar PV","solar thermal"),IF(VLOOKUP(H415,'Cross-Page Data'!$D$4:$F$48,3,FALSE)="wind",VLOOKUP(G415,'Cross-Page Data'!$I$4:$J$19,2,FALSE),IF(VLOOKUP(H415,'Cross-Page Data'!$D$4:$F$48,3,FALSE)="hydro",VLOOKUP(G415,'Cross-Page Data'!$I$4:$J$19,2,FALSE),VLOOKUP(H415,'Cross-Page Data'!$D$4:$F$48,3,FALSE)))))</f>
        <v/>
      </c>
      <c r="M415" s="120">
        <f>IF(AND($P$2=FALSE,OR(F415="Commercial NAICS Cogen",F415="Industrial NAICS Cogen",F415="NAICS-22 Cogen")),FALSE,IF(AND($P$3=FALSE,OR(F415="Commercial NAICS Cogen",F415="Commercial NAICS Non-Cogen",F415="Industrial NAICS Cogen", F415="industrial NAICS non-Cogen")),FALSE, TRUE))</f>
        <v/>
      </c>
    </row>
    <row r="416">
      <c r="A416" s="129" t="n">
        <v>976</v>
      </c>
      <c r="B416" s="130" t="inlineStr">
        <is>
          <t>Marion</t>
        </is>
      </c>
      <c r="C416" s="130" t="inlineStr">
        <is>
          <t>Southern Illinois Power Coop</t>
        </is>
      </c>
      <c r="D416" s="129" t="n">
        <v>17632</v>
      </c>
      <c r="E416" s="130" t="inlineStr">
        <is>
          <t>IL</t>
        </is>
      </c>
      <c r="F416" s="130" t="inlineStr">
        <is>
          <t>Electric Utility</t>
        </is>
      </c>
      <c r="G416" s="130" t="inlineStr">
        <is>
          <t>ST</t>
        </is>
      </c>
      <c r="H416" s="130" t="inlineStr">
        <is>
          <t>WC</t>
        </is>
      </c>
      <c r="I416" s="130" t="inlineStr">
        <is>
          <t>WOC</t>
        </is>
      </c>
      <c r="J416" s="131" t="n">
        <v>0</v>
      </c>
      <c r="K416" s="129" t="n">
        <v>2020</v>
      </c>
      <c r="L416" s="120">
        <f>IF(VLOOKUP(H416,'Cross-Page Data'!$D$4:$F$48,3,FALSE)="natural gas",VLOOKUP(G416,'Cross-Page Data'!$I$4:$J$19,2,FALSE),IF(VLOOKUP(H416,'Cross-Page Data'!$D$4:$F$48,3,FALSE)="solar",IF(G416="PV","solar PV","solar thermal"),IF(VLOOKUP(H416,'Cross-Page Data'!$D$4:$F$48,3,FALSE)="wind",VLOOKUP(G416,'Cross-Page Data'!$I$4:$J$19,2,FALSE),IF(VLOOKUP(H416,'Cross-Page Data'!$D$4:$F$48,3,FALSE)="hydro",VLOOKUP(G416,'Cross-Page Data'!$I$4:$J$19,2,FALSE),VLOOKUP(H416,'Cross-Page Data'!$D$4:$F$48,3,FALSE)))))</f>
        <v/>
      </c>
      <c r="M416" s="120">
        <f>IF(AND($P$2=FALSE,OR(F416="Commercial NAICS Cogen",F416="Industrial NAICS Cogen",F416="NAICS-22 Cogen")),FALSE,IF(AND($P$3=FALSE,OR(F416="Commercial NAICS Cogen",F416="Commercial NAICS Non-Cogen",F416="Industrial NAICS Cogen", F416="industrial NAICS non-Cogen")),FALSE, TRUE))</f>
        <v/>
      </c>
    </row>
    <row r="417">
      <c r="A417" s="129" t="n">
        <v>983</v>
      </c>
      <c r="B417" s="130" t="inlineStr">
        <is>
          <t>Clifty Creek</t>
        </is>
      </c>
      <c r="C417" s="130" t="inlineStr">
        <is>
          <t>Indiana-Kentucky Electric Corp</t>
        </is>
      </c>
      <c r="D417" s="129" t="n">
        <v>9269</v>
      </c>
      <c r="E417" s="130" t="inlineStr">
        <is>
          <t>IN</t>
        </is>
      </c>
      <c r="F417" s="130" t="inlineStr">
        <is>
          <t>Electric Utility</t>
        </is>
      </c>
      <c r="G417" s="130" t="inlineStr">
        <is>
          <t>ST</t>
        </is>
      </c>
      <c r="H417" s="130" t="inlineStr">
        <is>
          <t>BIT</t>
        </is>
      </c>
      <c r="I417" s="130" t="inlineStr">
        <is>
          <t>COL</t>
        </is>
      </c>
      <c r="J417" s="131" t="n">
        <v>4368299.8</v>
      </c>
      <c r="K417" s="129" t="n">
        <v>2020</v>
      </c>
      <c r="L417" s="120">
        <f>IF(VLOOKUP(H417,'Cross-Page Data'!$D$4:$F$48,3,FALSE)="natural gas",VLOOKUP(G417,'Cross-Page Data'!$I$4:$J$19,2,FALSE),IF(VLOOKUP(H417,'Cross-Page Data'!$D$4:$F$48,3,FALSE)="solar",IF(G417="PV","solar PV","solar thermal"),IF(VLOOKUP(H417,'Cross-Page Data'!$D$4:$F$48,3,FALSE)="wind",VLOOKUP(G417,'Cross-Page Data'!$I$4:$J$19,2,FALSE),IF(VLOOKUP(H417,'Cross-Page Data'!$D$4:$F$48,3,FALSE)="hydro",VLOOKUP(G417,'Cross-Page Data'!$I$4:$J$19,2,FALSE),VLOOKUP(H417,'Cross-Page Data'!$D$4:$F$48,3,FALSE)))))</f>
        <v/>
      </c>
      <c r="M417" s="120">
        <f>IF(AND($P$2=FALSE,OR(F417="Commercial NAICS Cogen",F417="Industrial NAICS Cogen",F417="NAICS-22 Cogen")),FALSE,IF(AND($P$3=FALSE,OR(F417="Commercial NAICS Cogen",F417="Commercial NAICS Non-Cogen",F417="Industrial NAICS Cogen", F417="industrial NAICS non-Cogen")),FALSE, TRUE))</f>
        <v/>
      </c>
    </row>
    <row r="418">
      <c r="A418" s="129" t="n">
        <v>983</v>
      </c>
      <c r="B418" s="130" t="inlineStr">
        <is>
          <t>Clifty Creek</t>
        </is>
      </c>
      <c r="C418" s="130" t="inlineStr">
        <is>
          <t>Indiana-Kentucky Electric Corp</t>
        </is>
      </c>
      <c r="D418" s="129" t="n">
        <v>9269</v>
      </c>
      <c r="E418" s="130" t="inlineStr">
        <is>
          <t>IN</t>
        </is>
      </c>
      <c r="F418" s="130" t="inlineStr">
        <is>
          <t>Electric Utility</t>
        </is>
      </c>
      <c r="G418" s="130" t="inlineStr">
        <is>
          <t>ST</t>
        </is>
      </c>
      <c r="H418" s="130" t="inlineStr">
        <is>
          <t>DFO</t>
        </is>
      </c>
      <c r="I418" s="130" t="inlineStr">
        <is>
          <t>DFO</t>
        </is>
      </c>
      <c r="J418" s="131" t="n">
        <v>7014.216</v>
      </c>
      <c r="K418" s="129" t="n">
        <v>2020</v>
      </c>
      <c r="L418" s="120">
        <f>IF(VLOOKUP(H418,'Cross-Page Data'!$D$4:$F$48,3,FALSE)="natural gas",VLOOKUP(G418,'Cross-Page Data'!$I$4:$J$19,2,FALSE),IF(VLOOKUP(H418,'Cross-Page Data'!$D$4:$F$48,3,FALSE)="solar",IF(G418="PV","solar PV","solar thermal"),IF(VLOOKUP(H418,'Cross-Page Data'!$D$4:$F$48,3,FALSE)="wind",VLOOKUP(G418,'Cross-Page Data'!$I$4:$J$19,2,FALSE),IF(VLOOKUP(H418,'Cross-Page Data'!$D$4:$F$48,3,FALSE)="hydro",VLOOKUP(G418,'Cross-Page Data'!$I$4:$J$19,2,FALSE),VLOOKUP(H418,'Cross-Page Data'!$D$4:$F$48,3,FALSE)))))</f>
        <v/>
      </c>
      <c r="M418" s="120">
        <f>IF(AND($P$2=FALSE,OR(F418="Commercial NAICS Cogen",F418="Industrial NAICS Cogen",F418="NAICS-22 Cogen")),FALSE,IF(AND($P$3=FALSE,OR(F418="Commercial NAICS Cogen",F418="Commercial NAICS Non-Cogen",F418="Industrial NAICS Cogen", F418="industrial NAICS non-Cogen")),FALSE, TRUE))</f>
        <v/>
      </c>
    </row>
    <row r="419">
      <c r="A419" s="129" t="n">
        <v>983</v>
      </c>
      <c r="B419" s="130" t="inlineStr">
        <is>
          <t>Clifty Creek</t>
        </is>
      </c>
      <c r="C419" s="130" t="inlineStr">
        <is>
          <t>Indiana-Kentucky Electric Corp</t>
        </is>
      </c>
      <c r="D419" s="129" t="n">
        <v>9269</v>
      </c>
      <c r="E419" s="130" t="inlineStr">
        <is>
          <t>IN</t>
        </is>
      </c>
      <c r="F419" s="130" t="inlineStr">
        <is>
          <t>Electric Utility</t>
        </is>
      </c>
      <c r="G419" s="130" t="inlineStr">
        <is>
          <t>ST</t>
        </is>
      </c>
      <c r="H419" s="130" t="inlineStr">
        <is>
          <t>SUB</t>
        </is>
      </c>
      <c r="I419" s="130" t="inlineStr">
        <is>
          <t>COL</t>
        </is>
      </c>
      <c r="J419" s="131" t="n">
        <v>0</v>
      </c>
      <c r="K419" s="129" t="n">
        <v>2020</v>
      </c>
      <c r="L419" s="120">
        <f>IF(VLOOKUP(H419,'Cross-Page Data'!$D$4:$F$48,3,FALSE)="natural gas",VLOOKUP(G419,'Cross-Page Data'!$I$4:$J$19,2,FALSE),IF(VLOOKUP(H419,'Cross-Page Data'!$D$4:$F$48,3,FALSE)="solar",IF(G419="PV","solar PV","solar thermal"),IF(VLOOKUP(H419,'Cross-Page Data'!$D$4:$F$48,3,FALSE)="wind",VLOOKUP(G419,'Cross-Page Data'!$I$4:$J$19,2,FALSE),IF(VLOOKUP(H419,'Cross-Page Data'!$D$4:$F$48,3,FALSE)="hydro",VLOOKUP(G419,'Cross-Page Data'!$I$4:$J$19,2,FALSE),VLOOKUP(H419,'Cross-Page Data'!$D$4:$F$48,3,FALSE)))))</f>
        <v/>
      </c>
      <c r="M419" s="120">
        <f>IF(AND($P$2=FALSE,OR(F419="Commercial NAICS Cogen",F419="Industrial NAICS Cogen",F419="NAICS-22 Cogen")),FALSE,IF(AND($P$3=FALSE,OR(F419="Commercial NAICS Cogen",F419="Commercial NAICS Non-Cogen",F419="Industrial NAICS Cogen", F419="industrial NAICS non-Cogen")),FALSE, TRUE))</f>
        <v/>
      </c>
    </row>
    <row r="420">
      <c r="A420" s="129" t="n">
        <v>990</v>
      </c>
      <c r="B420" s="130" t="inlineStr">
        <is>
          <t>Harding Street</t>
        </is>
      </c>
      <c r="C420" s="130" t="inlineStr">
        <is>
          <t>Indianapolis Power &amp; Light Co</t>
        </is>
      </c>
      <c r="D420" s="129" t="n">
        <v>9273</v>
      </c>
      <c r="E420" s="130" t="inlineStr">
        <is>
          <t>IN</t>
        </is>
      </c>
      <c r="F420" s="130" t="inlineStr">
        <is>
          <t>Electric Utility</t>
        </is>
      </c>
      <c r="G420" s="130" t="inlineStr">
        <is>
          <t>BA</t>
        </is>
      </c>
      <c r="H420" s="130" t="inlineStr">
        <is>
          <t>MWH</t>
        </is>
      </c>
      <c r="I420" s="130" t="inlineStr">
        <is>
          <t>OTH</t>
        </is>
      </c>
      <c r="J420" s="131" t="n">
        <v>0</v>
      </c>
      <c r="K420" s="129" t="n">
        <v>2020</v>
      </c>
      <c r="L420" s="120">
        <f>IF(VLOOKUP(H420,'Cross-Page Data'!$D$4:$F$48,3,FALSE)="natural gas",VLOOKUP(G420,'Cross-Page Data'!$I$4:$J$19,2,FALSE),IF(VLOOKUP(H420,'Cross-Page Data'!$D$4:$F$48,3,FALSE)="solar",IF(G420="PV","solar PV","solar thermal"),IF(VLOOKUP(H420,'Cross-Page Data'!$D$4:$F$48,3,FALSE)="wind",VLOOKUP(G420,'Cross-Page Data'!$I$4:$J$19,2,FALSE),IF(VLOOKUP(H420,'Cross-Page Data'!$D$4:$F$48,3,FALSE)="hydro",VLOOKUP(G420,'Cross-Page Data'!$I$4:$J$19,2,FALSE),VLOOKUP(H420,'Cross-Page Data'!$D$4:$F$48,3,FALSE)))))</f>
        <v/>
      </c>
      <c r="M420" s="120">
        <f>IF(AND($P$2=FALSE,OR(F420="Commercial NAICS Cogen",F420="Industrial NAICS Cogen",F420="NAICS-22 Cogen")),FALSE,IF(AND($P$3=FALSE,OR(F420="Commercial NAICS Cogen",F420="Commercial NAICS Non-Cogen",F420="Industrial NAICS Cogen", F420="industrial NAICS non-Cogen")),FALSE, TRUE))</f>
        <v/>
      </c>
    </row>
    <row r="421">
      <c r="A421" s="129" t="n">
        <v>990</v>
      </c>
      <c r="B421" s="130" t="inlineStr">
        <is>
          <t>Harding Street</t>
        </is>
      </c>
      <c r="C421" s="130" t="inlineStr">
        <is>
          <t>Indianapolis Power &amp; Light Co</t>
        </is>
      </c>
      <c r="D421" s="129" t="n">
        <v>9273</v>
      </c>
      <c r="E421" s="130" t="inlineStr">
        <is>
          <t>IN</t>
        </is>
      </c>
      <c r="F421" s="130" t="inlineStr">
        <is>
          <t>Electric Utility</t>
        </is>
      </c>
      <c r="G421" s="130" t="inlineStr">
        <is>
          <t>GT</t>
        </is>
      </c>
      <c r="H421" s="130" t="inlineStr">
        <is>
          <t>DFO</t>
        </is>
      </c>
      <c r="I421" s="130" t="inlineStr">
        <is>
          <t>DFO</t>
        </is>
      </c>
      <c r="J421" s="131" t="n">
        <v>958.164</v>
      </c>
      <c r="K421" s="129" t="n">
        <v>2020</v>
      </c>
      <c r="L421" s="120">
        <f>IF(VLOOKUP(H421,'Cross-Page Data'!$D$4:$F$48,3,FALSE)="natural gas",VLOOKUP(G421,'Cross-Page Data'!$I$4:$J$19,2,FALSE),IF(VLOOKUP(H421,'Cross-Page Data'!$D$4:$F$48,3,FALSE)="solar",IF(G421="PV","solar PV","solar thermal"),IF(VLOOKUP(H421,'Cross-Page Data'!$D$4:$F$48,3,FALSE)="wind",VLOOKUP(G421,'Cross-Page Data'!$I$4:$J$19,2,FALSE),IF(VLOOKUP(H421,'Cross-Page Data'!$D$4:$F$48,3,FALSE)="hydro",VLOOKUP(G421,'Cross-Page Data'!$I$4:$J$19,2,FALSE),VLOOKUP(H421,'Cross-Page Data'!$D$4:$F$48,3,FALSE)))))</f>
        <v/>
      </c>
      <c r="M421" s="120">
        <f>IF(AND($P$2=FALSE,OR(F421="Commercial NAICS Cogen",F421="Industrial NAICS Cogen",F421="NAICS-22 Cogen")),FALSE,IF(AND($P$3=FALSE,OR(F421="Commercial NAICS Cogen",F421="Commercial NAICS Non-Cogen",F421="Industrial NAICS Cogen", F421="industrial NAICS non-Cogen")),FALSE, TRUE))</f>
        <v/>
      </c>
    </row>
    <row r="422">
      <c r="A422" s="129" t="n">
        <v>990</v>
      </c>
      <c r="B422" s="130" t="inlineStr">
        <is>
          <t>Harding Street</t>
        </is>
      </c>
      <c r="C422" s="130" t="inlineStr">
        <is>
          <t>Indianapolis Power &amp; Light Co</t>
        </is>
      </c>
      <c r="D422" s="129" t="n">
        <v>9273</v>
      </c>
      <c r="E422" s="130" t="inlineStr">
        <is>
          <t>IN</t>
        </is>
      </c>
      <c r="F422" s="130" t="inlineStr">
        <is>
          <t>Electric Utility</t>
        </is>
      </c>
      <c r="G422" s="130" t="inlineStr">
        <is>
          <t>GT</t>
        </is>
      </c>
      <c r="H422" s="130" t="inlineStr">
        <is>
          <t>NG</t>
        </is>
      </c>
      <c r="I422" s="130" t="inlineStr">
        <is>
          <t>NG</t>
        </is>
      </c>
      <c r="J422" s="131" t="n">
        <v>231220.84</v>
      </c>
      <c r="K422" s="129" t="n">
        <v>2020</v>
      </c>
      <c r="L422" s="120">
        <f>IF(VLOOKUP(H422,'Cross-Page Data'!$D$4:$F$48,3,FALSE)="natural gas",VLOOKUP(G422,'Cross-Page Data'!$I$4:$J$19,2,FALSE),IF(VLOOKUP(H422,'Cross-Page Data'!$D$4:$F$48,3,FALSE)="solar",IF(G422="PV","solar PV","solar thermal"),IF(VLOOKUP(H422,'Cross-Page Data'!$D$4:$F$48,3,FALSE)="wind",VLOOKUP(G422,'Cross-Page Data'!$I$4:$J$19,2,FALSE),IF(VLOOKUP(H422,'Cross-Page Data'!$D$4:$F$48,3,FALSE)="hydro",VLOOKUP(G422,'Cross-Page Data'!$I$4:$J$19,2,FALSE),VLOOKUP(H422,'Cross-Page Data'!$D$4:$F$48,3,FALSE)))))</f>
        <v/>
      </c>
      <c r="M422" s="120">
        <f>IF(AND($P$2=FALSE,OR(F422="Commercial NAICS Cogen",F422="Industrial NAICS Cogen",F422="NAICS-22 Cogen")),FALSE,IF(AND($P$3=FALSE,OR(F422="Commercial NAICS Cogen",F422="Commercial NAICS Non-Cogen",F422="Industrial NAICS Cogen", F422="industrial NAICS non-Cogen")),FALSE, TRUE))</f>
        <v/>
      </c>
    </row>
    <row r="423">
      <c r="A423" s="129" t="n">
        <v>990</v>
      </c>
      <c r="B423" s="130" t="inlineStr">
        <is>
          <t>Harding Street</t>
        </is>
      </c>
      <c r="C423" s="130" t="inlineStr">
        <is>
          <t>Indianapolis Power &amp; Light Co</t>
        </is>
      </c>
      <c r="D423" s="129" t="n">
        <v>9273</v>
      </c>
      <c r="E423" s="130" t="inlineStr">
        <is>
          <t>IN</t>
        </is>
      </c>
      <c r="F423" s="130" t="inlineStr">
        <is>
          <t>Electric Utility</t>
        </is>
      </c>
      <c r="G423" s="130" t="inlineStr">
        <is>
          <t>IC</t>
        </is>
      </c>
      <c r="H423" s="130" t="inlineStr">
        <is>
          <t>DFO</t>
        </is>
      </c>
      <c r="I423" s="130" t="inlineStr">
        <is>
          <t>DFO</t>
        </is>
      </c>
      <c r="J423" s="131" t="n">
        <v>117</v>
      </c>
      <c r="K423" s="129" t="n">
        <v>2020</v>
      </c>
      <c r="L423" s="120">
        <f>IF(VLOOKUP(H423,'Cross-Page Data'!$D$4:$F$48,3,FALSE)="natural gas",VLOOKUP(G423,'Cross-Page Data'!$I$4:$J$19,2,FALSE),IF(VLOOKUP(H423,'Cross-Page Data'!$D$4:$F$48,3,FALSE)="solar",IF(G423="PV","solar PV","solar thermal"),IF(VLOOKUP(H423,'Cross-Page Data'!$D$4:$F$48,3,FALSE)="wind",VLOOKUP(G423,'Cross-Page Data'!$I$4:$J$19,2,FALSE),IF(VLOOKUP(H423,'Cross-Page Data'!$D$4:$F$48,3,FALSE)="hydro",VLOOKUP(G423,'Cross-Page Data'!$I$4:$J$19,2,FALSE),VLOOKUP(H423,'Cross-Page Data'!$D$4:$F$48,3,FALSE)))))</f>
        <v/>
      </c>
      <c r="M423" s="120">
        <f>IF(AND($P$2=FALSE,OR(F423="Commercial NAICS Cogen",F423="Industrial NAICS Cogen",F423="NAICS-22 Cogen")),FALSE,IF(AND($P$3=FALSE,OR(F423="Commercial NAICS Cogen",F423="Commercial NAICS Non-Cogen",F423="Industrial NAICS Cogen", F423="industrial NAICS non-Cogen")),FALSE, TRUE))</f>
        <v/>
      </c>
    </row>
    <row r="424">
      <c r="A424" s="129" t="n">
        <v>990</v>
      </c>
      <c r="B424" s="130" t="inlineStr">
        <is>
          <t>Harding Street</t>
        </is>
      </c>
      <c r="C424" s="130" t="inlineStr">
        <is>
          <t>Indianapolis Power &amp; Light Co</t>
        </is>
      </c>
      <c r="D424" s="129" t="n">
        <v>9273</v>
      </c>
      <c r="E424" s="130" t="inlineStr">
        <is>
          <t>IN</t>
        </is>
      </c>
      <c r="F424" s="130" t="inlineStr">
        <is>
          <t>Electric Utility</t>
        </is>
      </c>
      <c r="G424" s="130" t="inlineStr">
        <is>
          <t>ST</t>
        </is>
      </c>
      <c r="H424" s="130" t="inlineStr">
        <is>
          <t>BIT</t>
        </is>
      </c>
      <c r="I424" s="130" t="inlineStr">
        <is>
          <t>COL</t>
        </is>
      </c>
      <c r="J424" s="131" t="n">
        <v>0</v>
      </c>
      <c r="K424" s="129" t="n">
        <v>2020</v>
      </c>
      <c r="L424" s="120">
        <f>IF(VLOOKUP(H424,'Cross-Page Data'!$D$4:$F$48,3,FALSE)="natural gas",VLOOKUP(G424,'Cross-Page Data'!$I$4:$J$19,2,FALSE),IF(VLOOKUP(H424,'Cross-Page Data'!$D$4:$F$48,3,FALSE)="solar",IF(G424="PV","solar PV","solar thermal"),IF(VLOOKUP(H424,'Cross-Page Data'!$D$4:$F$48,3,FALSE)="wind",VLOOKUP(G424,'Cross-Page Data'!$I$4:$J$19,2,FALSE),IF(VLOOKUP(H424,'Cross-Page Data'!$D$4:$F$48,3,FALSE)="hydro",VLOOKUP(G424,'Cross-Page Data'!$I$4:$J$19,2,FALSE),VLOOKUP(H424,'Cross-Page Data'!$D$4:$F$48,3,FALSE)))))</f>
        <v/>
      </c>
      <c r="M424" s="120">
        <f>IF(AND($P$2=FALSE,OR(F424="Commercial NAICS Cogen",F424="Industrial NAICS Cogen",F424="NAICS-22 Cogen")),FALSE,IF(AND($P$3=FALSE,OR(F424="Commercial NAICS Cogen",F424="Commercial NAICS Non-Cogen",F424="Industrial NAICS Cogen", F424="industrial NAICS non-Cogen")),FALSE, TRUE))</f>
        <v/>
      </c>
    </row>
    <row r="425">
      <c r="A425" s="129" t="n">
        <v>990</v>
      </c>
      <c r="B425" s="130" t="inlineStr">
        <is>
          <t>Harding Street</t>
        </is>
      </c>
      <c r="C425" s="130" t="inlineStr">
        <is>
          <t>Indianapolis Power &amp; Light Co</t>
        </is>
      </c>
      <c r="D425" s="129" t="n">
        <v>9273</v>
      </c>
      <c r="E425" s="130" t="inlineStr">
        <is>
          <t>IN</t>
        </is>
      </c>
      <c r="F425" s="130" t="inlineStr">
        <is>
          <t>Electric Utility</t>
        </is>
      </c>
      <c r="G425" s="130" t="inlineStr">
        <is>
          <t>ST</t>
        </is>
      </c>
      <c r="H425" s="130" t="inlineStr">
        <is>
          <t>DFO</t>
        </is>
      </c>
      <c r="I425" s="130" t="inlineStr">
        <is>
          <t>DFO</t>
        </is>
      </c>
      <c r="J425" s="131" t="n">
        <v>0</v>
      </c>
      <c r="K425" s="129" t="n">
        <v>2020</v>
      </c>
      <c r="L425" s="120">
        <f>IF(VLOOKUP(H425,'Cross-Page Data'!$D$4:$F$48,3,FALSE)="natural gas",VLOOKUP(G425,'Cross-Page Data'!$I$4:$J$19,2,FALSE),IF(VLOOKUP(H425,'Cross-Page Data'!$D$4:$F$48,3,FALSE)="solar",IF(G425="PV","solar PV","solar thermal"),IF(VLOOKUP(H425,'Cross-Page Data'!$D$4:$F$48,3,FALSE)="wind",VLOOKUP(G425,'Cross-Page Data'!$I$4:$J$19,2,FALSE),IF(VLOOKUP(H425,'Cross-Page Data'!$D$4:$F$48,3,FALSE)="hydro",VLOOKUP(G425,'Cross-Page Data'!$I$4:$J$19,2,FALSE),VLOOKUP(H425,'Cross-Page Data'!$D$4:$F$48,3,FALSE)))))</f>
        <v/>
      </c>
      <c r="M425" s="120">
        <f>IF(AND($P$2=FALSE,OR(F425="Commercial NAICS Cogen",F425="Industrial NAICS Cogen",F425="NAICS-22 Cogen")),FALSE,IF(AND($P$3=FALSE,OR(F425="Commercial NAICS Cogen",F425="Commercial NAICS Non-Cogen",F425="Industrial NAICS Cogen", F425="industrial NAICS non-Cogen")),FALSE, TRUE))</f>
        <v/>
      </c>
    </row>
    <row r="426">
      <c r="A426" s="129" t="n">
        <v>990</v>
      </c>
      <c r="B426" s="130" t="inlineStr">
        <is>
          <t>Harding Street</t>
        </is>
      </c>
      <c r="C426" s="130" t="inlineStr">
        <is>
          <t>Indianapolis Power &amp; Light Co</t>
        </is>
      </c>
      <c r="D426" s="129" t="n">
        <v>9273</v>
      </c>
      <c r="E426" s="130" t="inlineStr">
        <is>
          <t>IN</t>
        </is>
      </c>
      <c r="F426" s="130" t="inlineStr">
        <is>
          <t>Electric Utility</t>
        </is>
      </c>
      <c r="G426" s="130" t="inlineStr">
        <is>
          <t>ST</t>
        </is>
      </c>
      <c r="H426" s="130" t="inlineStr">
        <is>
          <t>NG</t>
        </is>
      </c>
      <c r="I426" s="130" t="inlineStr">
        <is>
          <t>NG</t>
        </is>
      </c>
      <c r="J426" s="131" t="n">
        <v>1381709</v>
      </c>
      <c r="K426" s="129" t="n">
        <v>2020</v>
      </c>
      <c r="L426" s="120">
        <f>IF(VLOOKUP(H426,'Cross-Page Data'!$D$4:$F$48,3,FALSE)="natural gas",VLOOKUP(G426,'Cross-Page Data'!$I$4:$J$19,2,FALSE),IF(VLOOKUP(H426,'Cross-Page Data'!$D$4:$F$48,3,FALSE)="solar",IF(G426="PV","solar PV","solar thermal"),IF(VLOOKUP(H426,'Cross-Page Data'!$D$4:$F$48,3,FALSE)="wind",VLOOKUP(G426,'Cross-Page Data'!$I$4:$J$19,2,FALSE),IF(VLOOKUP(H426,'Cross-Page Data'!$D$4:$F$48,3,FALSE)="hydro",VLOOKUP(G426,'Cross-Page Data'!$I$4:$J$19,2,FALSE),VLOOKUP(H426,'Cross-Page Data'!$D$4:$F$48,3,FALSE)))))</f>
        <v/>
      </c>
      <c r="M426" s="120">
        <f>IF(AND($P$2=FALSE,OR(F426="Commercial NAICS Cogen",F426="Industrial NAICS Cogen",F426="NAICS-22 Cogen")),FALSE,IF(AND($P$3=FALSE,OR(F426="Commercial NAICS Cogen",F426="Commercial NAICS Non-Cogen",F426="Industrial NAICS Cogen", F426="industrial NAICS non-Cogen")),FALSE, TRUE))</f>
        <v/>
      </c>
    </row>
    <row r="427">
      <c r="A427" s="129" t="n">
        <v>991</v>
      </c>
      <c r="B427" s="130" t="inlineStr">
        <is>
          <t>Eagle Valley (IN)</t>
        </is>
      </c>
      <c r="C427" s="130" t="inlineStr">
        <is>
          <t>Indianapolis Power &amp; Light Co</t>
        </is>
      </c>
      <c r="D427" s="129" t="n">
        <v>9273</v>
      </c>
      <c r="E427" s="130" t="inlineStr">
        <is>
          <t>IN</t>
        </is>
      </c>
      <c r="F427" s="130" t="inlineStr">
        <is>
          <t>Electric Utility</t>
        </is>
      </c>
      <c r="G427" s="130" t="inlineStr">
        <is>
          <t>CA</t>
        </is>
      </c>
      <c r="H427" s="130" t="inlineStr">
        <is>
          <t>NG</t>
        </is>
      </c>
      <c r="I427" s="130" t="inlineStr">
        <is>
          <t>NG</t>
        </is>
      </c>
      <c r="J427" s="131" t="n">
        <v>1828291</v>
      </c>
      <c r="K427" s="129" t="n">
        <v>2020</v>
      </c>
      <c r="L427" s="120">
        <f>IF(VLOOKUP(H427,'Cross-Page Data'!$D$4:$F$48,3,FALSE)="natural gas",VLOOKUP(G427,'Cross-Page Data'!$I$4:$J$19,2,FALSE),IF(VLOOKUP(H427,'Cross-Page Data'!$D$4:$F$48,3,FALSE)="solar",IF(G427="PV","solar PV","solar thermal"),IF(VLOOKUP(H427,'Cross-Page Data'!$D$4:$F$48,3,FALSE)="wind",VLOOKUP(G427,'Cross-Page Data'!$I$4:$J$19,2,FALSE),IF(VLOOKUP(H427,'Cross-Page Data'!$D$4:$F$48,3,FALSE)="hydro",VLOOKUP(G427,'Cross-Page Data'!$I$4:$J$19,2,FALSE),VLOOKUP(H427,'Cross-Page Data'!$D$4:$F$48,3,FALSE)))))</f>
        <v/>
      </c>
      <c r="M427" s="120">
        <f>IF(AND($P$2=FALSE,OR(F427="Commercial NAICS Cogen",F427="Industrial NAICS Cogen",F427="NAICS-22 Cogen")),FALSE,IF(AND($P$3=FALSE,OR(F427="Commercial NAICS Cogen",F427="Commercial NAICS Non-Cogen",F427="Industrial NAICS Cogen", F427="industrial NAICS non-Cogen")),FALSE, TRUE))</f>
        <v/>
      </c>
    </row>
    <row r="428">
      <c r="A428" s="129" t="n">
        <v>991</v>
      </c>
      <c r="B428" s="130" t="inlineStr">
        <is>
          <t>Eagle Valley (IN)</t>
        </is>
      </c>
      <c r="C428" s="130" t="inlineStr">
        <is>
          <t>Indianapolis Power &amp; Light Co</t>
        </is>
      </c>
      <c r="D428" s="129" t="n">
        <v>9273</v>
      </c>
      <c r="E428" s="130" t="inlineStr">
        <is>
          <t>IN</t>
        </is>
      </c>
      <c r="F428" s="130" t="inlineStr">
        <is>
          <t>Electric Utility</t>
        </is>
      </c>
      <c r="G428" s="130" t="inlineStr">
        <is>
          <t>CT</t>
        </is>
      </c>
      <c r="H428" s="130" t="inlineStr">
        <is>
          <t>NG</t>
        </is>
      </c>
      <c r="I428" s="130" t="inlineStr">
        <is>
          <t>NG</t>
        </is>
      </c>
      <c r="J428" s="131" t="n">
        <v>3265077</v>
      </c>
      <c r="K428" s="129" t="n">
        <v>2020</v>
      </c>
      <c r="L428" s="120">
        <f>IF(VLOOKUP(H428,'Cross-Page Data'!$D$4:$F$48,3,FALSE)="natural gas",VLOOKUP(G428,'Cross-Page Data'!$I$4:$J$19,2,FALSE),IF(VLOOKUP(H428,'Cross-Page Data'!$D$4:$F$48,3,FALSE)="solar",IF(G428="PV","solar PV","solar thermal"),IF(VLOOKUP(H428,'Cross-Page Data'!$D$4:$F$48,3,FALSE)="wind",VLOOKUP(G428,'Cross-Page Data'!$I$4:$J$19,2,FALSE),IF(VLOOKUP(H428,'Cross-Page Data'!$D$4:$F$48,3,FALSE)="hydro",VLOOKUP(G428,'Cross-Page Data'!$I$4:$J$19,2,FALSE),VLOOKUP(H428,'Cross-Page Data'!$D$4:$F$48,3,FALSE)))))</f>
        <v/>
      </c>
      <c r="M428" s="120">
        <f>IF(AND($P$2=FALSE,OR(F428="Commercial NAICS Cogen",F428="Industrial NAICS Cogen",F428="NAICS-22 Cogen")),FALSE,IF(AND($P$3=FALSE,OR(F428="Commercial NAICS Cogen",F428="Commercial NAICS Non-Cogen",F428="Industrial NAICS Cogen", F428="industrial NAICS non-Cogen")),FALSE, TRUE))</f>
        <v/>
      </c>
    </row>
    <row r="429">
      <c r="A429" s="129" t="n">
        <v>992</v>
      </c>
      <c r="B429" s="130" t="inlineStr">
        <is>
          <t>CC Perry K</t>
        </is>
      </c>
      <c r="C429" s="130" t="inlineStr">
        <is>
          <t>Citizens Thermal Energy</t>
        </is>
      </c>
      <c r="D429" s="129" t="n">
        <v>3599</v>
      </c>
      <c r="E429" s="130" t="inlineStr">
        <is>
          <t>IN</t>
        </is>
      </c>
      <c r="F429" s="130" t="inlineStr">
        <is>
          <t>NAICS-22 Cogen</t>
        </is>
      </c>
      <c r="G429" s="130" t="inlineStr">
        <is>
          <t>ST</t>
        </is>
      </c>
      <c r="H429" s="130" t="inlineStr">
        <is>
          <t>BIT</t>
        </is>
      </c>
      <c r="I429" s="130" t="inlineStr">
        <is>
          <t>COL</t>
        </is>
      </c>
      <c r="J429" s="131" t="n">
        <v>0</v>
      </c>
      <c r="K429" s="129" t="n">
        <v>2020</v>
      </c>
      <c r="L429" s="120">
        <f>IF(VLOOKUP(H429,'Cross-Page Data'!$D$4:$F$48,3,FALSE)="natural gas",VLOOKUP(G429,'Cross-Page Data'!$I$4:$J$19,2,FALSE),IF(VLOOKUP(H429,'Cross-Page Data'!$D$4:$F$48,3,FALSE)="solar",IF(G429="PV","solar PV","solar thermal"),IF(VLOOKUP(H429,'Cross-Page Data'!$D$4:$F$48,3,FALSE)="wind",VLOOKUP(G429,'Cross-Page Data'!$I$4:$J$19,2,FALSE),IF(VLOOKUP(H429,'Cross-Page Data'!$D$4:$F$48,3,FALSE)="hydro",VLOOKUP(G429,'Cross-Page Data'!$I$4:$J$19,2,FALSE),VLOOKUP(H429,'Cross-Page Data'!$D$4:$F$48,3,FALSE)))))</f>
        <v/>
      </c>
      <c r="M429" s="120">
        <f>IF(AND($P$2=FALSE,OR(F429="Commercial NAICS Cogen",F429="Industrial NAICS Cogen",F429="NAICS-22 Cogen")),FALSE,IF(AND($P$3=FALSE,OR(F429="Commercial NAICS Cogen",F429="Commercial NAICS Non-Cogen",F429="Industrial NAICS Cogen", F429="industrial NAICS non-Cogen")),FALSE, TRUE))</f>
        <v/>
      </c>
    </row>
    <row r="430">
      <c r="A430" s="129" t="n">
        <v>992</v>
      </c>
      <c r="B430" s="130" t="inlineStr">
        <is>
          <t>CC Perry K</t>
        </is>
      </c>
      <c r="C430" s="130" t="inlineStr">
        <is>
          <t>Citizens Thermal Energy</t>
        </is>
      </c>
      <c r="D430" s="129" t="n">
        <v>3599</v>
      </c>
      <c r="E430" s="130" t="inlineStr">
        <is>
          <t>IN</t>
        </is>
      </c>
      <c r="F430" s="130" t="inlineStr">
        <is>
          <t>NAICS-22 Cogen</t>
        </is>
      </c>
      <c r="G430" s="130" t="inlineStr">
        <is>
          <t>ST</t>
        </is>
      </c>
      <c r="H430" s="130" t="inlineStr">
        <is>
          <t>DFO</t>
        </is>
      </c>
      <c r="I430" s="130" t="inlineStr">
        <is>
          <t>DFO</t>
        </is>
      </c>
      <c r="J430" s="131" t="n">
        <v>0</v>
      </c>
      <c r="K430" s="129" t="n">
        <v>2020</v>
      </c>
      <c r="L430" s="120">
        <f>IF(VLOOKUP(H430,'Cross-Page Data'!$D$4:$F$48,3,FALSE)="natural gas",VLOOKUP(G430,'Cross-Page Data'!$I$4:$J$19,2,FALSE),IF(VLOOKUP(H430,'Cross-Page Data'!$D$4:$F$48,3,FALSE)="solar",IF(G430="PV","solar PV","solar thermal"),IF(VLOOKUP(H430,'Cross-Page Data'!$D$4:$F$48,3,FALSE)="wind",VLOOKUP(G430,'Cross-Page Data'!$I$4:$J$19,2,FALSE),IF(VLOOKUP(H430,'Cross-Page Data'!$D$4:$F$48,3,FALSE)="hydro",VLOOKUP(G430,'Cross-Page Data'!$I$4:$J$19,2,FALSE),VLOOKUP(H430,'Cross-Page Data'!$D$4:$F$48,3,FALSE)))))</f>
        <v/>
      </c>
      <c r="M430" s="120">
        <f>IF(AND($P$2=FALSE,OR(F430="Commercial NAICS Cogen",F430="Industrial NAICS Cogen",F430="NAICS-22 Cogen")),FALSE,IF(AND($P$3=FALSE,OR(F430="Commercial NAICS Cogen",F430="Commercial NAICS Non-Cogen",F430="Industrial NAICS Cogen", F430="industrial NAICS non-Cogen")),FALSE, TRUE))</f>
        <v/>
      </c>
    </row>
    <row r="431">
      <c r="A431" s="129" t="n">
        <v>992</v>
      </c>
      <c r="B431" s="130" t="inlineStr">
        <is>
          <t>CC Perry K</t>
        </is>
      </c>
      <c r="C431" s="130" t="inlineStr">
        <is>
          <t>Citizens Thermal Energy</t>
        </is>
      </c>
      <c r="D431" s="129" t="n">
        <v>3599</v>
      </c>
      <c r="E431" s="130" t="inlineStr">
        <is>
          <t>IN</t>
        </is>
      </c>
      <c r="F431" s="130" t="inlineStr">
        <is>
          <t>NAICS-22 Cogen</t>
        </is>
      </c>
      <c r="G431" s="130" t="inlineStr">
        <is>
          <t>ST</t>
        </is>
      </c>
      <c r="H431" s="130" t="inlineStr">
        <is>
          <t>NG</t>
        </is>
      </c>
      <c r="I431" s="130" t="inlineStr">
        <is>
          <t>NG</t>
        </is>
      </c>
      <c r="J431" s="131" t="n">
        <v>27959.28</v>
      </c>
      <c r="K431" s="129" t="n">
        <v>2020</v>
      </c>
      <c r="L431" s="120">
        <f>IF(VLOOKUP(H431,'Cross-Page Data'!$D$4:$F$48,3,FALSE)="natural gas",VLOOKUP(G431,'Cross-Page Data'!$I$4:$J$19,2,FALSE),IF(VLOOKUP(H431,'Cross-Page Data'!$D$4:$F$48,3,FALSE)="solar",IF(G431="PV","solar PV","solar thermal"),IF(VLOOKUP(H431,'Cross-Page Data'!$D$4:$F$48,3,FALSE)="wind",VLOOKUP(G431,'Cross-Page Data'!$I$4:$J$19,2,FALSE),IF(VLOOKUP(H431,'Cross-Page Data'!$D$4:$F$48,3,FALSE)="hydro",VLOOKUP(G431,'Cross-Page Data'!$I$4:$J$19,2,FALSE),VLOOKUP(H431,'Cross-Page Data'!$D$4:$F$48,3,FALSE)))))</f>
        <v/>
      </c>
      <c r="M431" s="120">
        <f>IF(AND($P$2=FALSE,OR(F431="Commercial NAICS Cogen",F431="Industrial NAICS Cogen",F431="NAICS-22 Cogen")),FALSE,IF(AND($P$3=FALSE,OR(F431="Commercial NAICS Cogen",F431="Commercial NAICS Non-Cogen",F431="Industrial NAICS Cogen", F431="industrial NAICS non-Cogen")),FALSE, TRUE))</f>
        <v/>
      </c>
    </row>
    <row r="432">
      <c r="A432" s="129" t="n">
        <v>994</v>
      </c>
      <c r="B432" s="130" t="inlineStr">
        <is>
          <t>AES Petersburg</t>
        </is>
      </c>
      <c r="C432" s="130" t="inlineStr">
        <is>
          <t>Indianapolis Power &amp; Light Co</t>
        </is>
      </c>
      <c r="D432" s="129" t="n">
        <v>9273</v>
      </c>
      <c r="E432" s="130" t="inlineStr">
        <is>
          <t>IN</t>
        </is>
      </c>
      <c r="F432" s="130" t="inlineStr">
        <is>
          <t>Electric Utility</t>
        </is>
      </c>
      <c r="G432" s="130" t="inlineStr">
        <is>
          <t>IC</t>
        </is>
      </c>
      <c r="H432" s="130" t="inlineStr">
        <is>
          <t>DFO</t>
        </is>
      </c>
      <c r="I432" s="130" t="inlineStr">
        <is>
          <t>DFO</t>
        </is>
      </c>
      <c r="J432" s="131" t="n">
        <v>70</v>
      </c>
      <c r="K432" s="129" t="n">
        <v>2020</v>
      </c>
      <c r="L432" s="120">
        <f>IF(VLOOKUP(H432,'Cross-Page Data'!$D$4:$F$48,3,FALSE)="natural gas",VLOOKUP(G432,'Cross-Page Data'!$I$4:$J$19,2,FALSE),IF(VLOOKUP(H432,'Cross-Page Data'!$D$4:$F$48,3,FALSE)="solar",IF(G432="PV","solar PV","solar thermal"),IF(VLOOKUP(H432,'Cross-Page Data'!$D$4:$F$48,3,FALSE)="wind",VLOOKUP(G432,'Cross-Page Data'!$I$4:$J$19,2,FALSE),IF(VLOOKUP(H432,'Cross-Page Data'!$D$4:$F$48,3,FALSE)="hydro",VLOOKUP(G432,'Cross-Page Data'!$I$4:$J$19,2,FALSE),VLOOKUP(H432,'Cross-Page Data'!$D$4:$F$48,3,FALSE)))))</f>
        <v/>
      </c>
      <c r="M432" s="120">
        <f>IF(AND($P$2=FALSE,OR(F432="Commercial NAICS Cogen",F432="Industrial NAICS Cogen",F432="NAICS-22 Cogen")),FALSE,IF(AND($P$3=FALSE,OR(F432="Commercial NAICS Cogen",F432="Commercial NAICS Non-Cogen",F432="Industrial NAICS Cogen", F432="industrial NAICS non-Cogen")),FALSE, TRUE))</f>
        <v/>
      </c>
    </row>
    <row r="433">
      <c r="A433" s="129" t="n">
        <v>994</v>
      </c>
      <c r="B433" s="130" t="inlineStr">
        <is>
          <t>AES Petersburg</t>
        </is>
      </c>
      <c r="C433" s="130" t="inlineStr">
        <is>
          <t>Indianapolis Power &amp; Light Co</t>
        </is>
      </c>
      <c r="D433" s="129" t="n">
        <v>9273</v>
      </c>
      <c r="E433" s="130" t="inlineStr">
        <is>
          <t>IN</t>
        </is>
      </c>
      <c r="F433" s="130" t="inlineStr">
        <is>
          <t>Electric Utility</t>
        </is>
      </c>
      <c r="G433" s="130" t="inlineStr">
        <is>
          <t>ST</t>
        </is>
      </c>
      <c r="H433" s="130" t="inlineStr">
        <is>
          <t>BIT</t>
        </is>
      </c>
      <c r="I433" s="130" t="inlineStr">
        <is>
          <t>COL</t>
        </is>
      </c>
      <c r="J433" s="131" t="n">
        <v>6126058.4</v>
      </c>
      <c r="K433" s="129" t="n">
        <v>2020</v>
      </c>
      <c r="L433" s="120">
        <f>IF(VLOOKUP(H433,'Cross-Page Data'!$D$4:$F$48,3,FALSE)="natural gas",VLOOKUP(G433,'Cross-Page Data'!$I$4:$J$19,2,FALSE),IF(VLOOKUP(H433,'Cross-Page Data'!$D$4:$F$48,3,FALSE)="solar",IF(G433="PV","solar PV","solar thermal"),IF(VLOOKUP(H433,'Cross-Page Data'!$D$4:$F$48,3,FALSE)="wind",VLOOKUP(G433,'Cross-Page Data'!$I$4:$J$19,2,FALSE),IF(VLOOKUP(H433,'Cross-Page Data'!$D$4:$F$48,3,FALSE)="hydro",VLOOKUP(G433,'Cross-Page Data'!$I$4:$J$19,2,FALSE),VLOOKUP(H433,'Cross-Page Data'!$D$4:$F$48,3,FALSE)))))</f>
        <v/>
      </c>
      <c r="M433" s="120">
        <f>IF(AND($P$2=FALSE,OR(F433="Commercial NAICS Cogen",F433="Industrial NAICS Cogen",F433="NAICS-22 Cogen")),FALSE,IF(AND($P$3=FALSE,OR(F433="Commercial NAICS Cogen",F433="Commercial NAICS Non-Cogen",F433="Industrial NAICS Cogen", F433="industrial NAICS non-Cogen")),FALSE, TRUE))</f>
        <v/>
      </c>
    </row>
    <row r="434">
      <c r="A434" s="129" t="n">
        <v>994</v>
      </c>
      <c r="B434" s="130" t="inlineStr">
        <is>
          <t>AES Petersburg</t>
        </is>
      </c>
      <c r="C434" s="130" t="inlineStr">
        <is>
          <t>Indianapolis Power &amp; Light Co</t>
        </is>
      </c>
      <c r="D434" s="129" t="n">
        <v>9273</v>
      </c>
      <c r="E434" s="130" t="inlineStr">
        <is>
          <t>IN</t>
        </is>
      </c>
      <c r="F434" s="130" t="inlineStr">
        <is>
          <t>Electric Utility</t>
        </is>
      </c>
      <c r="G434" s="130" t="inlineStr">
        <is>
          <t>ST</t>
        </is>
      </c>
      <c r="H434" s="130" t="inlineStr">
        <is>
          <t>DFO</t>
        </is>
      </c>
      <c r="I434" s="130" t="inlineStr">
        <is>
          <t>DFO</t>
        </is>
      </c>
      <c r="J434" s="131" t="n">
        <v>15111.647</v>
      </c>
      <c r="K434" s="129" t="n">
        <v>2020</v>
      </c>
      <c r="L434" s="120">
        <f>IF(VLOOKUP(H434,'Cross-Page Data'!$D$4:$F$48,3,FALSE)="natural gas",VLOOKUP(G434,'Cross-Page Data'!$I$4:$J$19,2,FALSE),IF(VLOOKUP(H434,'Cross-Page Data'!$D$4:$F$48,3,FALSE)="solar",IF(G434="PV","solar PV","solar thermal"),IF(VLOOKUP(H434,'Cross-Page Data'!$D$4:$F$48,3,FALSE)="wind",VLOOKUP(G434,'Cross-Page Data'!$I$4:$J$19,2,FALSE),IF(VLOOKUP(H434,'Cross-Page Data'!$D$4:$F$48,3,FALSE)="hydro",VLOOKUP(G434,'Cross-Page Data'!$I$4:$J$19,2,FALSE),VLOOKUP(H434,'Cross-Page Data'!$D$4:$F$48,3,FALSE)))))</f>
        <v/>
      </c>
      <c r="M434" s="120">
        <f>IF(AND($P$2=FALSE,OR(F434="Commercial NAICS Cogen",F434="Industrial NAICS Cogen",F434="NAICS-22 Cogen")),FALSE,IF(AND($P$3=FALSE,OR(F434="Commercial NAICS Cogen",F434="Commercial NAICS Non-Cogen",F434="Industrial NAICS Cogen", F434="industrial NAICS non-Cogen")),FALSE, TRUE))</f>
        <v/>
      </c>
    </row>
    <row r="435">
      <c r="A435" s="129" t="n">
        <v>995</v>
      </c>
      <c r="B435" s="130" t="inlineStr">
        <is>
          <t>Bailly</t>
        </is>
      </c>
      <c r="C435" s="130" t="inlineStr">
        <is>
          <t>Northern Indiana Pub Serv Co</t>
        </is>
      </c>
      <c r="D435" s="129" t="n">
        <v>13756</v>
      </c>
      <c r="E435" s="130" t="inlineStr">
        <is>
          <t>IN</t>
        </is>
      </c>
      <c r="F435" s="130" t="inlineStr">
        <is>
          <t>Electric Utility</t>
        </is>
      </c>
      <c r="G435" s="130" t="inlineStr">
        <is>
          <t>GT</t>
        </is>
      </c>
      <c r="H435" s="130" t="inlineStr">
        <is>
          <t>NG</t>
        </is>
      </c>
      <c r="I435" s="130" t="inlineStr">
        <is>
          <t>NG</t>
        </is>
      </c>
      <c r="J435" s="131" t="n">
        <v>0</v>
      </c>
      <c r="K435" s="129" t="n">
        <v>2020</v>
      </c>
      <c r="L435" s="120">
        <f>IF(VLOOKUP(H435,'Cross-Page Data'!$D$4:$F$48,3,FALSE)="natural gas",VLOOKUP(G435,'Cross-Page Data'!$I$4:$J$19,2,FALSE),IF(VLOOKUP(H435,'Cross-Page Data'!$D$4:$F$48,3,FALSE)="solar",IF(G435="PV","solar PV","solar thermal"),IF(VLOOKUP(H435,'Cross-Page Data'!$D$4:$F$48,3,FALSE)="wind",VLOOKUP(G435,'Cross-Page Data'!$I$4:$J$19,2,FALSE),IF(VLOOKUP(H435,'Cross-Page Data'!$D$4:$F$48,3,FALSE)="hydro",VLOOKUP(G435,'Cross-Page Data'!$I$4:$J$19,2,FALSE),VLOOKUP(H435,'Cross-Page Data'!$D$4:$F$48,3,FALSE)))))</f>
        <v/>
      </c>
      <c r="M435" s="120">
        <f>IF(AND($P$2=FALSE,OR(F435="Commercial NAICS Cogen",F435="Industrial NAICS Cogen",F435="NAICS-22 Cogen")),FALSE,IF(AND($P$3=FALSE,OR(F435="Commercial NAICS Cogen",F435="Commercial NAICS Non-Cogen",F435="Industrial NAICS Cogen", F435="industrial NAICS non-Cogen")),FALSE, TRUE))</f>
        <v/>
      </c>
    </row>
    <row r="436">
      <c r="A436" s="129" t="n">
        <v>997</v>
      </c>
      <c r="B436" s="130" t="inlineStr">
        <is>
          <t>Michigan City</t>
        </is>
      </c>
      <c r="C436" s="130" t="inlineStr">
        <is>
          <t>Northern Indiana Pub Serv Co</t>
        </is>
      </c>
      <c r="D436" s="129" t="n">
        <v>13756</v>
      </c>
      <c r="E436" s="130" t="inlineStr">
        <is>
          <t>IN</t>
        </is>
      </c>
      <c r="F436" s="130" t="inlineStr">
        <is>
          <t>Electric Utility</t>
        </is>
      </c>
      <c r="G436" s="130" t="inlineStr">
        <is>
          <t>ST</t>
        </is>
      </c>
      <c r="H436" s="130" t="inlineStr">
        <is>
          <t>BIT</t>
        </is>
      </c>
      <c r="I436" s="130" t="inlineStr">
        <is>
          <t>COL</t>
        </is>
      </c>
      <c r="J436" s="131" t="n">
        <v>262330.15</v>
      </c>
      <c r="K436" s="129" t="n">
        <v>2020</v>
      </c>
      <c r="L436" s="120">
        <f>IF(VLOOKUP(H436,'Cross-Page Data'!$D$4:$F$48,3,FALSE)="natural gas",VLOOKUP(G436,'Cross-Page Data'!$I$4:$J$19,2,FALSE),IF(VLOOKUP(H436,'Cross-Page Data'!$D$4:$F$48,3,FALSE)="solar",IF(G436="PV","solar PV","solar thermal"),IF(VLOOKUP(H436,'Cross-Page Data'!$D$4:$F$48,3,FALSE)="wind",VLOOKUP(G436,'Cross-Page Data'!$I$4:$J$19,2,FALSE),IF(VLOOKUP(H436,'Cross-Page Data'!$D$4:$F$48,3,FALSE)="hydro",VLOOKUP(G436,'Cross-Page Data'!$I$4:$J$19,2,FALSE),VLOOKUP(H436,'Cross-Page Data'!$D$4:$F$48,3,FALSE)))))</f>
        <v/>
      </c>
      <c r="M436" s="120">
        <f>IF(AND($P$2=FALSE,OR(F436="Commercial NAICS Cogen",F436="Industrial NAICS Cogen",F436="NAICS-22 Cogen")),FALSE,IF(AND($P$3=FALSE,OR(F436="Commercial NAICS Cogen",F436="Commercial NAICS Non-Cogen",F436="Industrial NAICS Cogen", F436="industrial NAICS non-Cogen")),FALSE, TRUE))</f>
        <v/>
      </c>
    </row>
    <row r="437">
      <c r="A437" s="129" t="n">
        <v>997</v>
      </c>
      <c r="B437" s="130" t="inlineStr">
        <is>
          <t>Michigan City</t>
        </is>
      </c>
      <c r="C437" s="130" t="inlineStr">
        <is>
          <t>Northern Indiana Pub Serv Co</t>
        </is>
      </c>
      <c r="D437" s="129" t="n">
        <v>13756</v>
      </c>
      <c r="E437" s="130" t="inlineStr">
        <is>
          <t>IN</t>
        </is>
      </c>
      <c r="F437" s="130" t="inlineStr">
        <is>
          <t>Electric Utility</t>
        </is>
      </c>
      <c r="G437" s="130" t="inlineStr">
        <is>
          <t>ST</t>
        </is>
      </c>
      <c r="H437" s="130" t="inlineStr">
        <is>
          <t>NG</t>
        </is>
      </c>
      <c r="I437" s="130" t="inlineStr">
        <is>
          <t>NG</t>
        </is>
      </c>
      <c r="J437" s="131" t="n">
        <v>10301.237</v>
      </c>
      <c r="K437" s="129" t="n">
        <v>2020</v>
      </c>
      <c r="L437" s="120">
        <f>IF(VLOOKUP(H437,'Cross-Page Data'!$D$4:$F$48,3,FALSE)="natural gas",VLOOKUP(G437,'Cross-Page Data'!$I$4:$J$19,2,FALSE),IF(VLOOKUP(H437,'Cross-Page Data'!$D$4:$F$48,3,FALSE)="solar",IF(G437="PV","solar PV","solar thermal"),IF(VLOOKUP(H437,'Cross-Page Data'!$D$4:$F$48,3,FALSE)="wind",VLOOKUP(G437,'Cross-Page Data'!$I$4:$J$19,2,FALSE),IF(VLOOKUP(H437,'Cross-Page Data'!$D$4:$F$48,3,FALSE)="hydro",VLOOKUP(G437,'Cross-Page Data'!$I$4:$J$19,2,FALSE),VLOOKUP(H437,'Cross-Page Data'!$D$4:$F$48,3,FALSE)))))</f>
        <v/>
      </c>
      <c r="M437" s="120">
        <f>IF(AND($P$2=FALSE,OR(F437="Commercial NAICS Cogen",F437="Industrial NAICS Cogen",F437="NAICS-22 Cogen")),FALSE,IF(AND($P$3=FALSE,OR(F437="Commercial NAICS Cogen",F437="Commercial NAICS Non-Cogen",F437="Industrial NAICS Cogen", F437="industrial NAICS non-Cogen")),FALSE, TRUE))</f>
        <v/>
      </c>
    </row>
    <row r="438">
      <c r="A438" s="129" t="n">
        <v>997</v>
      </c>
      <c r="B438" s="130" t="inlineStr">
        <is>
          <t>Michigan City</t>
        </is>
      </c>
      <c r="C438" s="130" t="inlineStr">
        <is>
          <t>Northern Indiana Pub Serv Co</t>
        </is>
      </c>
      <c r="D438" s="129" t="n">
        <v>13756</v>
      </c>
      <c r="E438" s="130" t="inlineStr">
        <is>
          <t>IN</t>
        </is>
      </c>
      <c r="F438" s="130" t="inlineStr">
        <is>
          <t>Electric Utility</t>
        </is>
      </c>
      <c r="G438" s="130" t="inlineStr">
        <is>
          <t>ST</t>
        </is>
      </c>
      <c r="H438" s="130" t="inlineStr">
        <is>
          <t>SUB</t>
        </is>
      </c>
      <c r="I438" s="130" t="inlineStr">
        <is>
          <t>COL</t>
        </is>
      </c>
      <c r="J438" s="131" t="n">
        <v>1240191.6</v>
      </c>
      <c r="K438" s="129" t="n">
        <v>2020</v>
      </c>
      <c r="L438" s="120">
        <f>IF(VLOOKUP(H438,'Cross-Page Data'!$D$4:$F$48,3,FALSE)="natural gas",VLOOKUP(G438,'Cross-Page Data'!$I$4:$J$19,2,FALSE),IF(VLOOKUP(H438,'Cross-Page Data'!$D$4:$F$48,3,FALSE)="solar",IF(G438="PV","solar PV","solar thermal"),IF(VLOOKUP(H438,'Cross-Page Data'!$D$4:$F$48,3,FALSE)="wind",VLOOKUP(G438,'Cross-Page Data'!$I$4:$J$19,2,FALSE),IF(VLOOKUP(H438,'Cross-Page Data'!$D$4:$F$48,3,FALSE)="hydro",VLOOKUP(G438,'Cross-Page Data'!$I$4:$J$19,2,FALSE),VLOOKUP(H438,'Cross-Page Data'!$D$4:$F$48,3,FALSE)))))</f>
        <v/>
      </c>
      <c r="M438" s="120">
        <f>IF(AND($P$2=FALSE,OR(F438="Commercial NAICS Cogen",F438="Industrial NAICS Cogen",F438="NAICS-22 Cogen")),FALSE,IF(AND($P$3=FALSE,OR(F438="Commercial NAICS Cogen",F438="Commercial NAICS Non-Cogen",F438="Industrial NAICS Cogen", F438="industrial NAICS non-Cogen")),FALSE, TRUE))</f>
        <v/>
      </c>
    </row>
    <row r="439">
      <c r="A439" s="129" t="n">
        <v>1001</v>
      </c>
      <c r="B439" s="130" t="inlineStr">
        <is>
          <t>Cayuga</t>
        </is>
      </c>
      <c r="C439" s="130" t="inlineStr">
        <is>
          <t>Duke Energy Indiana, LLC</t>
        </is>
      </c>
      <c r="D439" s="129" t="n">
        <v>15470</v>
      </c>
      <c r="E439" s="130" t="inlineStr">
        <is>
          <t>IN</t>
        </is>
      </c>
      <c r="F439" s="130" t="inlineStr">
        <is>
          <t>Electric Utility</t>
        </is>
      </c>
      <c r="G439" s="130" t="inlineStr">
        <is>
          <t>GT</t>
        </is>
      </c>
      <c r="H439" s="130" t="inlineStr">
        <is>
          <t>DFO</t>
        </is>
      </c>
      <c r="I439" s="130" t="inlineStr">
        <is>
          <t>DFO</t>
        </is>
      </c>
      <c r="J439" s="131" t="n">
        <v>18.224</v>
      </c>
      <c r="K439" s="129" t="n">
        <v>2020</v>
      </c>
      <c r="L439" s="120">
        <f>IF(VLOOKUP(H439,'Cross-Page Data'!$D$4:$F$48,3,FALSE)="natural gas",VLOOKUP(G439,'Cross-Page Data'!$I$4:$J$19,2,FALSE),IF(VLOOKUP(H439,'Cross-Page Data'!$D$4:$F$48,3,FALSE)="solar",IF(G439="PV","solar PV","solar thermal"),IF(VLOOKUP(H439,'Cross-Page Data'!$D$4:$F$48,3,FALSE)="wind",VLOOKUP(G439,'Cross-Page Data'!$I$4:$J$19,2,FALSE),IF(VLOOKUP(H439,'Cross-Page Data'!$D$4:$F$48,3,FALSE)="hydro",VLOOKUP(G439,'Cross-Page Data'!$I$4:$J$19,2,FALSE),VLOOKUP(H439,'Cross-Page Data'!$D$4:$F$48,3,FALSE)))))</f>
        <v/>
      </c>
      <c r="M439" s="120">
        <f>IF(AND($P$2=FALSE,OR(F439="Commercial NAICS Cogen",F439="Industrial NAICS Cogen",F439="NAICS-22 Cogen")),FALSE,IF(AND($P$3=FALSE,OR(F439="Commercial NAICS Cogen",F439="Commercial NAICS Non-Cogen",F439="Industrial NAICS Cogen", F439="industrial NAICS non-Cogen")),FALSE, TRUE))</f>
        <v/>
      </c>
    </row>
    <row r="440">
      <c r="A440" s="129" t="n">
        <v>1001</v>
      </c>
      <c r="B440" s="130" t="inlineStr">
        <is>
          <t>Cayuga</t>
        </is>
      </c>
      <c r="C440" s="130" t="inlineStr">
        <is>
          <t>Duke Energy Indiana, LLC</t>
        </is>
      </c>
      <c r="D440" s="129" t="n">
        <v>15470</v>
      </c>
      <c r="E440" s="130" t="inlineStr">
        <is>
          <t>IN</t>
        </is>
      </c>
      <c r="F440" s="130" t="inlineStr">
        <is>
          <t>Electric Utility</t>
        </is>
      </c>
      <c r="G440" s="130" t="inlineStr">
        <is>
          <t>GT</t>
        </is>
      </c>
      <c r="H440" s="130" t="inlineStr">
        <is>
          <t>NG</t>
        </is>
      </c>
      <c r="I440" s="130" t="inlineStr">
        <is>
          <t>NG</t>
        </is>
      </c>
      <c r="J440" s="131" t="n">
        <v>12730.776</v>
      </c>
      <c r="K440" s="129" t="n">
        <v>2020</v>
      </c>
      <c r="L440" s="120">
        <f>IF(VLOOKUP(H440,'Cross-Page Data'!$D$4:$F$48,3,FALSE)="natural gas",VLOOKUP(G440,'Cross-Page Data'!$I$4:$J$19,2,FALSE),IF(VLOOKUP(H440,'Cross-Page Data'!$D$4:$F$48,3,FALSE)="solar",IF(G440="PV","solar PV","solar thermal"),IF(VLOOKUP(H440,'Cross-Page Data'!$D$4:$F$48,3,FALSE)="wind",VLOOKUP(G440,'Cross-Page Data'!$I$4:$J$19,2,FALSE),IF(VLOOKUP(H440,'Cross-Page Data'!$D$4:$F$48,3,FALSE)="hydro",VLOOKUP(G440,'Cross-Page Data'!$I$4:$J$19,2,FALSE),VLOOKUP(H440,'Cross-Page Data'!$D$4:$F$48,3,FALSE)))))</f>
        <v/>
      </c>
      <c r="M440" s="120">
        <f>IF(AND($P$2=FALSE,OR(F440="Commercial NAICS Cogen",F440="Industrial NAICS Cogen",F440="NAICS-22 Cogen")),FALSE,IF(AND($P$3=FALSE,OR(F440="Commercial NAICS Cogen",F440="Commercial NAICS Non-Cogen",F440="Industrial NAICS Cogen", F440="industrial NAICS non-Cogen")),FALSE, TRUE))</f>
        <v/>
      </c>
    </row>
    <row r="441">
      <c r="A441" s="129" t="n">
        <v>1001</v>
      </c>
      <c r="B441" s="130" t="inlineStr">
        <is>
          <t>Cayuga</t>
        </is>
      </c>
      <c r="C441" s="130" t="inlineStr">
        <is>
          <t>Duke Energy Indiana, LLC</t>
        </is>
      </c>
      <c r="D441" s="129" t="n">
        <v>15470</v>
      </c>
      <c r="E441" s="130" t="inlineStr">
        <is>
          <t>IN</t>
        </is>
      </c>
      <c r="F441" s="130" t="inlineStr">
        <is>
          <t>Electric Utility</t>
        </is>
      </c>
      <c r="G441" s="130" t="inlineStr">
        <is>
          <t>IC</t>
        </is>
      </c>
      <c r="H441" s="130" t="inlineStr">
        <is>
          <t>DFO</t>
        </is>
      </c>
      <c r="I441" s="130" t="inlineStr">
        <is>
          <t>DFO</t>
        </is>
      </c>
      <c r="J441" s="131" t="n">
        <v>894</v>
      </c>
      <c r="K441" s="129" t="n">
        <v>2020</v>
      </c>
      <c r="L441" s="120">
        <f>IF(VLOOKUP(H441,'Cross-Page Data'!$D$4:$F$48,3,FALSE)="natural gas",VLOOKUP(G441,'Cross-Page Data'!$I$4:$J$19,2,FALSE),IF(VLOOKUP(H441,'Cross-Page Data'!$D$4:$F$48,3,FALSE)="solar",IF(G441="PV","solar PV","solar thermal"),IF(VLOOKUP(H441,'Cross-Page Data'!$D$4:$F$48,3,FALSE)="wind",VLOOKUP(G441,'Cross-Page Data'!$I$4:$J$19,2,FALSE),IF(VLOOKUP(H441,'Cross-Page Data'!$D$4:$F$48,3,FALSE)="hydro",VLOOKUP(G441,'Cross-Page Data'!$I$4:$J$19,2,FALSE),VLOOKUP(H441,'Cross-Page Data'!$D$4:$F$48,3,FALSE)))))</f>
        <v/>
      </c>
      <c r="M441" s="120">
        <f>IF(AND($P$2=FALSE,OR(F441="Commercial NAICS Cogen",F441="Industrial NAICS Cogen",F441="NAICS-22 Cogen")),FALSE,IF(AND($P$3=FALSE,OR(F441="Commercial NAICS Cogen",F441="Commercial NAICS Non-Cogen",F441="Industrial NAICS Cogen", F441="industrial NAICS non-Cogen")),FALSE, TRUE))</f>
        <v/>
      </c>
    </row>
    <row r="442">
      <c r="A442" s="129" t="n">
        <v>1001</v>
      </c>
      <c r="B442" s="130" t="inlineStr">
        <is>
          <t>Cayuga</t>
        </is>
      </c>
      <c r="C442" s="130" t="inlineStr">
        <is>
          <t>Duke Energy Indiana, LLC</t>
        </is>
      </c>
      <c r="D442" s="129" t="n">
        <v>15470</v>
      </c>
      <c r="E442" s="130" t="inlineStr">
        <is>
          <t>IN</t>
        </is>
      </c>
      <c r="F442" s="130" t="inlineStr">
        <is>
          <t>Electric Utility</t>
        </is>
      </c>
      <c r="G442" s="130" t="inlineStr">
        <is>
          <t>ST</t>
        </is>
      </c>
      <c r="H442" s="130" t="inlineStr">
        <is>
          <t>BIT</t>
        </is>
      </c>
      <c r="I442" s="130" t="inlineStr">
        <is>
          <t>COL</t>
        </is>
      </c>
      <c r="J442" s="131" t="n">
        <v>4360103.3</v>
      </c>
      <c r="K442" s="129" t="n">
        <v>2020</v>
      </c>
      <c r="L442" s="120">
        <f>IF(VLOOKUP(H442,'Cross-Page Data'!$D$4:$F$48,3,FALSE)="natural gas",VLOOKUP(G442,'Cross-Page Data'!$I$4:$J$19,2,FALSE),IF(VLOOKUP(H442,'Cross-Page Data'!$D$4:$F$48,3,FALSE)="solar",IF(G442="PV","solar PV","solar thermal"),IF(VLOOKUP(H442,'Cross-Page Data'!$D$4:$F$48,3,FALSE)="wind",VLOOKUP(G442,'Cross-Page Data'!$I$4:$J$19,2,FALSE),IF(VLOOKUP(H442,'Cross-Page Data'!$D$4:$F$48,3,FALSE)="hydro",VLOOKUP(G442,'Cross-Page Data'!$I$4:$J$19,2,FALSE),VLOOKUP(H442,'Cross-Page Data'!$D$4:$F$48,3,FALSE)))))</f>
        <v/>
      </c>
      <c r="M442" s="120">
        <f>IF(AND($P$2=FALSE,OR(F442="Commercial NAICS Cogen",F442="Industrial NAICS Cogen",F442="NAICS-22 Cogen")),FALSE,IF(AND($P$3=FALSE,OR(F442="Commercial NAICS Cogen",F442="Commercial NAICS Non-Cogen",F442="Industrial NAICS Cogen", F442="industrial NAICS non-Cogen")),FALSE, TRUE))</f>
        <v/>
      </c>
    </row>
    <row r="443">
      <c r="A443" s="129" t="n">
        <v>1001</v>
      </c>
      <c r="B443" s="130" t="inlineStr">
        <is>
          <t>Cayuga</t>
        </is>
      </c>
      <c r="C443" s="130" t="inlineStr">
        <is>
          <t>Duke Energy Indiana, LLC</t>
        </is>
      </c>
      <c r="D443" s="129" t="n">
        <v>15470</v>
      </c>
      <c r="E443" s="130" t="inlineStr">
        <is>
          <t>IN</t>
        </is>
      </c>
      <c r="F443" s="130" t="inlineStr">
        <is>
          <t>Electric Utility</t>
        </is>
      </c>
      <c r="G443" s="130" t="inlineStr">
        <is>
          <t>ST</t>
        </is>
      </c>
      <c r="H443" s="130" t="inlineStr">
        <is>
          <t>DFO</t>
        </is>
      </c>
      <c r="I443" s="130" t="inlineStr">
        <is>
          <t>DFO</t>
        </is>
      </c>
      <c r="J443" s="131" t="n">
        <v>4456.744</v>
      </c>
      <c r="K443" s="129" t="n">
        <v>2020</v>
      </c>
      <c r="L443" s="120">
        <f>IF(VLOOKUP(H443,'Cross-Page Data'!$D$4:$F$48,3,FALSE)="natural gas",VLOOKUP(G443,'Cross-Page Data'!$I$4:$J$19,2,FALSE),IF(VLOOKUP(H443,'Cross-Page Data'!$D$4:$F$48,3,FALSE)="solar",IF(G443="PV","solar PV","solar thermal"),IF(VLOOKUP(H443,'Cross-Page Data'!$D$4:$F$48,3,FALSE)="wind",VLOOKUP(G443,'Cross-Page Data'!$I$4:$J$19,2,FALSE),IF(VLOOKUP(H443,'Cross-Page Data'!$D$4:$F$48,3,FALSE)="hydro",VLOOKUP(G443,'Cross-Page Data'!$I$4:$J$19,2,FALSE),VLOOKUP(H443,'Cross-Page Data'!$D$4:$F$48,3,FALSE)))))</f>
        <v/>
      </c>
      <c r="M443" s="120">
        <f>IF(AND($P$2=FALSE,OR(F443="Commercial NAICS Cogen",F443="Industrial NAICS Cogen",F443="NAICS-22 Cogen")),FALSE,IF(AND($P$3=FALSE,OR(F443="Commercial NAICS Cogen",F443="Commercial NAICS Non-Cogen",F443="Industrial NAICS Cogen", F443="industrial NAICS non-Cogen")),FALSE, TRUE))</f>
        <v/>
      </c>
    </row>
    <row r="444">
      <c r="A444" s="129" t="n">
        <v>1004</v>
      </c>
      <c r="B444" s="130" t="inlineStr">
        <is>
          <t>Edwardsport</t>
        </is>
      </c>
      <c r="C444" s="130" t="inlineStr">
        <is>
          <t>Duke Energy Indiana, LLC</t>
        </is>
      </c>
      <c r="D444" s="129" t="n">
        <v>15470</v>
      </c>
      <c r="E444" s="130" t="inlineStr">
        <is>
          <t>IN</t>
        </is>
      </c>
      <c r="F444" s="130" t="inlineStr">
        <is>
          <t>Electric Utility</t>
        </is>
      </c>
      <c r="G444" s="130" t="inlineStr">
        <is>
          <t>CA</t>
        </is>
      </c>
      <c r="H444" s="130" t="inlineStr">
        <is>
          <t>BIT</t>
        </is>
      </c>
      <c r="I444" s="130" t="inlineStr">
        <is>
          <t>COL</t>
        </is>
      </c>
      <c r="J444" s="131" t="n">
        <v>394785.21</v>
      </c>
      <c r="K444" s="129" t="n">
        <v>2020</v>
      </c>
      <c r="L444" s="120">
        <f>IF(VLOOKUP(H444,'Cross-Page Data'!$D$4:$F$48,3,FALSE)="natural gas",VLOOKUP(G444,'Cross-Page Data'!$I$4:$J$19,2,FALSE),IF(VLOOKUP(H444,'Cross-Page Data'!$D$4:$F$48,3,FALSE)="solar",IF(G444="PV","solar PV","solar thermal"),IF(VLOOKUP(H444,'Cross-Page Data'!$D$4:$F$48,3,FALSE)="wind",VLOOKUP(G444,'Cross-Page Data'!$I$4:$J$19,2,FALSE),IF(VLOOKUP(H444,'Cross-Page Data'!$D$4:$F$48,3,FALSE)="hydro",VLOOKUP(G444,'Cross-Page Data'!$I$4:$J$19,2,FALSE),VLOOKUP(H444,'Cross-Page Data'!$D$4:$F$48,3,FALSE)))))</f>
        <v/>
      </c>
      <c r="M444" s="120">
        <f>IF(AND($P$2=FALSE,OR(F444="Commercial NAICS Cogen",F444="Industrial NAICS Cogen",F444="NAICS-22 Cogen")),FALSE,IF(AND($P$3=FALSE,OR(F444="Commercial NAICS Cogen",F444="Commercial NAICS Non-Cogen",F444="Industrial NAICS Cogen", F444="industrial NAICS non-Cogen")),FALSE, TRUE))</f>
        <v/>
      </c>
    </row>
    <row r="445">
      <c r="A445" s="129" t="n">
        <v>1004</v>
      </c>
      <c r="B445" s="130" t="inlineStr">
        <is>
          <t>Edwardsport</t>
        </is>
      </c>
      <c r="C445" s="130" t="inlineStr">
        <is>
          <t>Duke Energy Indiana, LLC</t>
        </is>
      </c>
      <c r="D445" s="129" t="n">
        <v>15470</v>
      </c>
      <c r="E445" s="130" t="inlineStr">
        <is>
          <t>IN</t>
        </is>
      </c>
      <c r="F445" s="130" t="inlineStr">
        <is>
          <t>Electric Utility</t>
        </is>
      </c>
      <c r="G445" s="130" t="inlineStr">
        <is>
          <t>CA</t>
        </is>
      </c>
      <c r="H445" s="130" t="inlineStr">
        <is>
          <t>NG</t>
        </is>
      </c>
      <c r="I445" s="130" t="inlineStr">
        <is>
          <t>NG</t>
        </is>
      </c>
      <c r="J445" s="131" t="n">
        <v>229203.09</v>
      </c>
      <c r="K445" s="129" t="n">
        <v>2020</v>
      </c>
      <c r="L445" s="120">
        <f>IF(VLOOKUP(H445,'Cross-Page Data'!$D$4:$F$48,3,FALSE)="natural gas",VLOOKUP(G445,'Cross-Page Data'!$I$4:$J$19,2,FALSE),IF(VLOOKUP(H445,'Cross-Page Data'!$D$4:$F$48,3,FALSE)="solar",IF(G445="PV","solar PV","solar thermal"),IF(VLOOKUP(H445,'Cross-Page Data'!$D$4:$F$48,3,FALSE)="wind",VLOOKUP(G445,'Cross-Page Data'!$I$4:$J$19,2,FALSE),IF(VLOOKUP(H445,'Cross-Page Data'!$D$4:$F$48,3,FALSE)="hydro",VLOOKUP(G445,'Cross-Page Data'!$I$4:$J$19,2,FALSE),VLOOKUP(H445,'Cross-Page Data'!$D$4:$F$48,3,FALSE)))))</f>
        <v/>
      </c>
      <c r="M445" s="120">
        <f>IF(AND($P$2=FALSE,OR(F445="Commercial NAICS Cogen",F445="Industrial NAICS Cogen",F445="NAICS-22 Cogen")),FALSE,IF(AND($P$3=FALSE,OR(F445="Commercial NAICS Cogen",F445="Commercial NAICS Non-Cogen",F445="Industrial NAICS Cogen", F445="industrial NAICS non-Cogen")),FALSE, TRUE))</f>
        <v/>
      </c>
    </row>
    <row r="446">
      <c r="A446" s="129" t="n">
        <v>1004</v>
      </c>
      <c r="B446" s="130" t="inlineStr">
        <is>
          <t>Edwardsport</t>
        </is>
      </c>
      <c r="C446" s="130" t="inlineStr">
        <is>
          <t>Duke Energy Indiana, LLC</t>
        </is>
      </c>
      <c r="D446" s="129" t="n">
        <v>15470</v>
      </c>
      <c r="E446" s="130" t="inlineStr">
        <is>
          <t>IN</t>
        </is>
      </c>
      <c r="F446" s="130" t="inlineStr">
        <is>
          <t>Electric Utility</t>
        </is>
      </c>
      <c r="G446" s="130" t="inlineStr">
        <is>
          <t>CA</t>
        </is>
      </c>
      <c r="H446" s="130" t="inlineStr">
        <is>
          <t>SGC</t>
        </is>
      </c>
      <c r="I446" s="130" t="inlineStr">
        <is>
          <t>COL</t>
        </is>
      </c>
      <c r="J446" s="131" t="n">
        <v>915773.7</v>
      </c>
      <c r="K446" s="129" t="n">
        <v>2020</v>
      </c>
      <c r="L446" s="120">
        <f>IF(VLOOKUP(H446,'Cross-Page Data'!$D$4:$F$48,3,FALSE)="natural gas",VLOOKUP(G446,'Cross-Page Data'!$I$4:$J$19,2,FALSE),IF(VLOOKUP(H446,'Cross-Page Data'!$D$4:$F$48,3,FALSE)="solar",IF(G446="PV","solar PV","solar thermal"),IF(VLOOKUP(H446,'Cross-Page Data'!$D$4:$F$48,3,FALSE)="wind",VLOOKUP(G446,'Cross-Page Data'!$I$4:$J$19,2,FALSE),IF(VLOOKUP(H446,'Cross-Page Data'!$D$4:$F$48,3,FALSE)="hydro",VLOOKUP(G446,'Cross-Page Data'!$I$4:$J$19,2,FALSE),VLOOKUP(H446,'Cross-Page Data'!$D$4:$F$48,3,FALSE)))))</f>
        <v/>
      </c>
      <c r="M446" s="120">
        <f>IF(AND($P$2=FALSE,OR(F446="Commercial NAICS Cogen",F446="Industrial NAICS Cogen",F446="NAICS-22 Cogen")),FALSE,IF(AND($P$3=FALSE,OR(F446="Commercial NAICS Cogen",F446="Commercial NAICS Non-Cogen",F446="Industrial NAICS Cogen", F446="industrial NAICS non-Cogen")),FALSE, TRUE))</f>
        <v/>
      </c>
    </row>
    <row r="447">
      <c r="A447" s="129" t="n">
        <v>1004</v>
      </c>
      <c r="B447" s="130" t="inlineStr">
        <is>
          <t>Edwardsport</t>
        </is>
      </c>
      <c r="C447" s="130" t="inlineStr">
        <is>
          <t>Duke Energy Indiana, LLC</t>
        </is>
      </c>
      <c r="D447" s="129" t="n">
        <v>15470</v>
      </c>
      <c r="E447" s="130" t="inlineStr">
        <is>
          <t>IN</t>
        </is>
      </c>
      <c r="F447" s="130" t="inlineStr">
        <is>
          <t>Electric Utility</t>
        </is>
      </c>
      <c r="G447" s="130" t="inlineStr">
        <is>
          <t>CT</t>
        </is>
      </c>
      <c r="H447" s="130" t="inlineStr">
        <is>
          <t>BIT</t>
        </is>
      </c>
      <c r="I447" s="130" t="inlineStr">
        <is>
          <t>COL</t>
        </is>
      </c>
      <c r="J447" s="131" t="n">
        <v>0</v>
      </c>
      <c r="K447" s="129" t="n">
        <v>2020</v>
      </c>
      <c r="L447" s="120">
        <f>IF(VLOOKUP(H447,'Cross-Page Data'!$D$4:$F$48,3,FALSE)="natural gas",VLOOKUP(G447,'Cross-Page Data'!$I$4:$J$19,2,FALSE),IF(VLOOKUP(H447,'Cross-Page Data'!$D$4:$F$48,3,FALSE)="solar",IF(G447="PV","solar PV","solar thermal"),IF(VLOOKUP(H447,'Cross-Page Data'!$D$4:$F$48,3,FALSE)="wind",VLOOKUP(G447,'Cross-Page Data'!$I$4:$J$19,2,FALSE),IF(VLOOKUP(H447,'Cross-Page Data'!$D$4:$F$48,3,FALSE)="hydro",VLOOKUP(G447,'Cross-Page Data'!$I$4:$J$19,2,FALSE),VLOOKUP(H447,'Cross-Page Data'!$D$4:$F$48,3,FALSE)))))</f>
        <v/>
      </c>
      <c r="M447" s="120">
        <f>IF(AND($P$2=FALSE,OR(F447="Commercial NAICS Cogen",F447="Industrial NAICS Cogen",F447="NAICS-22 Cogen")),FALSE,IF(AND($P$3=FALSE,OR(F447="Commercial NAICS Cogen",F447="Commercial NAICS Non-Cogen",F447="Industrial NAICS Cogen", F447="industrial NAICS non-Cogen")),FALSE, TRUE))</f>
        <v/>
      </c>
    </row>
    <row r="448">
      <c r="A448" s="129" t="n">
        <v>1004</v>
      </c>
      <c r="B448" s="130" t="inlineStr">
        <is>
          <t>Edwardsport</t>
        </is>
      </c>
      <c r="C448" s="130" t="inlineStr">
        <is>
          <t>Duke Energy Indiana, LLC</t>
        </is>
      </c>
      <c r="D448" s="129" t="n">
        <v>15470</v>
      </c>
      <c r="E448" s="130" t="inlineStr">
        <is>
          <t>IN</t>
        </is>
      </c>
      <c r="F448" s="130" t="inlineStr">
        <is>
          <t>Electric Utility</t>
        </is>
      </c>
      <c r="G448" s="130" t="inlineStr">
        <is>
          <t>CT</t>
        </is>
      </c>
      <c r="H448" s="130" t="inlineStr">
        <is>
          <t>NG</t>
        </is>
      </c>
      <c r="I448" s="130" t="inlineStr">
        <is>
          <t>NG</t>
        </is>
      </c>
      <c r="J448" s="131" t="n">
        <v>349453.75</v>
      </c>
      <c r="K448" s="129" t="n">
        <v>2020</v>
      </c>
      <c r="L448" s="120">
        <f>IF(VLOOKUP(H448,'Cross-Page Data'!$D$4:$F$48,3,FALSE)="natural gas",VLOOKUP(G448,'Cross-Page Data'!$I$4:$J$19,2,FALSE),IF(VLOOKUP(H448,'Cross-Page Data'!$D$4:$F$48,3,FALSE)="solar",IF(G448="PV","solar PV","solar thermal"),IF(VLOOKUP(H448,'Cross-Page Data'!$D$4:$F$48,3,FALSE)="wind",VLOOKUP(G448,'Cross-Page Data'!$I$4:$J$19,2,FALSE),IF(VLOOKUP(H448,'Cross-Page Data'!$D$4:$F$48,3,FALSE)="hydro",VLOOKUP(G448,'Cross-Page Data'!$I$4:$J$19,2,FALSE),VLOOKUP(H448,'Cross-Page Data'!$D$4:$F$48,3,FALSE)))))</f>
        <v/>
      </c>
      <c r="M448" s="120">
        <f>IF(AND($P$2=FALSE,OR(F448="Commercial NAICS Cogen",F448="Industrial NAICS Cogen",F448="NAICS-22 Cogen")),FALSE,IF(AND($P$3=FALSE,OR(F448="Commercial NAICS Cogen",F448="Commercial NAICS Non-Cogen",F448="Industrial NAICS Cogen", F448="industrial NAICS non-Cogen")),FALSE, TRUE))</f>
        <v/>
      </c>
    </row>
    <row r="449">
      <c r="A449" s="129" t="n">
        <v>1004</v>
      </c>
      <c r="B449" s="130" t="inlineStr">
        <is>
          <t>Edwardsport</t>
        </is>
      </c>
      <c r="C449" s="130" t="inlineStr">
        <is>
          <t>Duke Energy Indiana, LLC</t>
        </is>
      </c>
      <c r="D449" s="129" t="n">
        <v>15470</v>
      </c>
      <c r="E449" s="130" t="inlineStr">
        <is>
          <t>IN</t>
        </is>
      </c>
      <c r="F449" s="130" t="inlineStr">
        <is>
          <t>Electric Utility</t>
        </is>
      </c>
      <c r="G449" s="130" t="inlineStr">
        <is>
          <t>CT</t>
        </is>
      </c>
      <c r="H449" s="130" t="inlineStr">
        <is>
          <t>SGC</t>
        </is>
      </c>
      <c r="I449" s="130" t="inlineStr">
        <is>
          <t>COL</t>
        </is>
      </c>
      <c r="J449" s="131" t="n">
        <v>1378628.3</v>
      </c>
      <c r="K449" s="129" t="n">
        <v>2020</v>
      </c>
      <c r="L449" s="120">
        <f>IF(VLOOKUP(H449,'Cross-Page Data'!$D$4:$F$48,3,FALSE)="natural gas",VLOOKUP(G449,'Cross-Page Data'!$I$4:$J$19,2,FALSE),IF(VLOOKUP(H449,'Cross-Page Data'!$D$4:$F$48,3,FALSE)="solar",IF(G449="PV","solar PV","solar thermal"),IF(VLOOKUP(H449,'Cross-Page Data'!$D$4:$F$48,3,FALSE)="wind",VLOOKUP(G449,'Cross-Page Data'!$I$4:$J$19,2,FALSE),IF(VLOOKUP(H449,'Cross-Page Data'!$D$4:$F$48,3,FALSE)="hydro",VLOOKUP(G449,'Cross-Page Data'!$I$4:$J$19,2,FALSE),VLOOKUP(H449,'Cross-Page Data'!$D$4:$F$48,3,FALSE)))))</f>
        <v/>
      </c>
      <c r="M449" s="120">
        <f>IF(AND($P$2=FALSE,OR(F449="Commercial NAICS Cogen",F449="Industrial NAICS Cogen",F449="NAICS-22 Cogen")),FALSE,IF(AND($P$3=FALSE,OR(F449="Commercial NAICS Cogen",F449="Commercial NAICS Non-Cogen",F449="Industrial NAICS Cogen", F449="industrial NAICS non-Cogen")),FALSE, TRUE))</f>
        <v/>
      </c>
    </row>
    <row r="450">
      <c r="A450" s="129" t="n">
        <v>1008</v>
      </c>
      <c r="B450" s="130" t="inlineStr">
        <is>
          <t>R Gallagher</t>
        </is>
      </c>
      <c r="C450" s="130" t="inlineStr">
        <is>
          <t>Duke Energy Indiana, LLC</t>
        </is>
      </c>
      <c r="D450" s="129" t="n">
        <v>15470</v>
      </c>
      <c r="E450" s="130" t="inlineStr">
        <is>
          <t>IN</t>
        </is>
      </c>
      <c r="F450" s="130" t="inlineStr">
        <is>
          <t>Electric Utility</t>
        </is>
      </c>
      <c r="G450" s="130" t="inlineStr">
        <is>
          <t>ST</t>
        </is>
      </c>
      <c r="H450" s="130" t="inlineStr">
        <is>
          <t>BIT</t>
        </is>
      </c>
      <c r="I450" s="130" t="inlineStr">
        <is>
          <t>COL</t>
        </is>
      </c>
      <c r="J450" s="131" t="n">
        <v>36295.311</v>
      </c>
      <c r="K450" s="129" t="n">
        <v>2020</v>
      </c>
      <c r="L450" s="120">
        <f>IF(VLOOKUP(H450,'Cross-Page Data'!$D$4:$F$48,3,FALSE)="natural gas",VLOOKUP(G450,'Cross-Page Data'!$I$4:$J$19,2,FALSE),IF(VLOOKUP(H450,'Cross-Page Data'!$D$4:$F$48,3,FALSE)="solar",IF(G450="PV","solar PV","solar thermal"),IF(VLOOKUP(H450,'Cross-Page Data'!$D$4:$F$48,3,FALSE)="wind",VLOOKUP(G450,'Cross-Page Data'!$I$4:$J$19,2,FALSE),IF(VLOOKUP(H450,'Cross-Page Data'!$D$4:$F$48,3,FALSE)="hydro",VLOOKUP(G450,'Cross-Page Data'!$I$4:$J$19,2,FALSE),VLOOKUP(H450,'Cross-Page Data'!$D$4:$F$48,3,FALSE)))))</f>
        <v/>
      </c>
      <c r="M450" s="120">
        <f>IF(AND($P$2=FALSE,OR(F450="Commercial NAICS Cogen",F450="Industrial NAICS Cogen",F450="NAICS-22 Cogen")),FALSE,IF(AND($P$3=FALSE,OR(F450="Commercial NAICS Cogen",F450="Commercial NAICS Non-Cogen",F450="Industrial NAICS Cogen", F450="industrial NAICS non-Cogen")),FALSE, TRUE))</f>
        <v/>
      </c>
    </row>
    <row r="451">
      <c r="A451" s="129" t="n">
        <v>1008</v>
      </c>
      <c r="B451" s="130" t="inlineStr">
        <is>
          <t>R Gallagher</t>
        </is>
      </c>
      <c r="C451" s="130" t="inlineStr">
        <is>
          <t>Duke Energy Indiana, LLC</t>
        </is>
      </c>
      <c r="D451" s="129" t="n">
        <v>15470</v>
      </c>
      <c r="E451" s="130" t="inlineStr">
        <is>
          <t>IN</t>
        </is>
      </c>
      <c r="F451" s="130" t="inlineStr">
        <is>
          <t>Electric Utility</t>
        </is>
      </c>
      <c r="G451" s="130" t="inlineStr">
        <is>
          <t>ST</t>
        </is>
      </c>
      <c r="H451" s="130" t="inlineStr">
        <is>
          <t>DFO</t>
        </is>
      </c>
      <c r="I451" s="130" t="inlineStr">
        <is>
          <t>DFO</t>
        </is>
      </c>
      <c r="J451" s="131" t="n">
        <v>2969.689</v>
      </c>
      <c r="K451" s="129" t="n">
        <v>2020</v>
      </c>
      <c r="L451" s="120">
        <f>IF(VLOOKUP(H451,'Cross-Page Data'!$D$4:$F$48,3,FALSE)="natural gas",VLOOKUP(G451,'Cross-Page Data'!$I$4:$J$19,2,FALSE),IF(VLOOKUP(H451,'Cross-Page Data'!$D$4:$F$48,3,FALSE)="solar",IF(G451="PV","solar PV","solar thermal"),IF(VLOOKUP(H451,'Cross-Page Data'!$D$4:$F$48,3,FALSE)="wind",VLOOKUP(G451,'Cross-Page Data'!$I$4:$J$19,2,FALSE),IF(VLOOKUP(H451,'Cross-Page Data'!$D$4:$F$48,3,FALSE)="hydro",VLOOKUP(G451,'Cross-Page Data'!$I$4:$J$19,2,FALSE),VLOOKUP(H451,'Cross-Page Data'!$D$4:$F$48,3,FALSE)))))</f>
        <v/>
      </c>
      <c r="M451" s="120">
        <f>IF(AND($P$2=FALSE,OR(F451="Commercial NAICS Cogen",F451="Industrial NAICS Cogen",F451="NAICS-22 Cogen")),FALSE,IF(AND($P$3=FALSE,OR(F451="Commercial NAICS Cogen",F451="Commercial NAICS Non-Cogen",F451="Industrial NAICS Cogen", F451="industrial NAICS non-Cogen")),FALSE, TRUE))</f>
        <v/>
      </c>
    </row>
    <row r="452">
      <c r="A452" s="129" t="n">
        <v>1012</v>
      </c>
      <c r="B452" s="130" t="inlineStr">
        <is>
          <t>F B Culley</t>
        </is>
      </c>
      <c r="C452" s="130" t="inlineStr">
        <is>
          <t>Southern Indiana Gas &amp; Elec Co</t>
        </is>
      </c>
      <c r="D452" s="129" t="n">
        <v>17633</v>
      </c>
      <c r="E452" s="130" t="inlineStr">
        <is>
          <t>IN</t>
        </is>
      </c>
      <c r="F452" s="130" t="inlineStr">
        <is>
          <t>Electric Utility</t>
        </is>
      </c>
      <c r="G452" s="130" t="inlineStr">
        <is>
          <t>ST</t>
        </is>
      </c>
      <c r="H452" s="130" t="inlineStr">
        <is>
          <t>BIT</t>
        </is>
      </c>
      <c r="I452" s="130" t="inlineStr">
        <is>
          <t>COL</t>
        </is>
      </c>
      <c r="J452" s="131" t="n">
        <v>891907.8100000001</v>
      </c>
      <c r="K452" s="129" t="n">
        <v>2020</v>
      </c>
      <c r="L452" s="120">
        <f>IF(VLOOKUP(H452,'Cross-Page Data'!$D$4:$F$48,3,FALSE)="natural gas",VLOOKUP(G452,'Cross-Page Data'!$I$4:$J$19,2,FALSE),IF(VLOOKUP(H452,'Cross-Page Data'!$D$4:$F$48,3,FALSE)="solar",IF(G452="PV","solar PV","solar thermal"),IF(VLOOKUP(H452,'Cross-Page Data'!$D$4:$F$48,3,FALSE)="wind",VLOOKUP(G452,'Cross-Page Data'!$I$4:$J$19,2,FALSE),IF(VLOOKUP(H452,'Cross-Page Data'!$D$4:$F$48,3,FALSE)="hydro",VLOOKUP(G452,'Cross-Page Data'!$I$4:$J$19,2,FALSE),VLOOKUP(H452,'Cross-Page Data'!$D$4:$F$48,3,FALSE)))))</f>
        <v/>
      </c>
      <c r="M452" s="120">
        <f>IF(AND($P$2=FALSE,OR(F452="Commercial NAICS Cogen",F452="Industrial NAICS Cogen",F452="NAICS-22 Cogen")),FALSE,IF(AND($P$3=FALSE,OR(F452="Commercial NAICS Cogen",F452="Commercial NAICS Non-Cogen",F452="Industrial NAICS Cogen", F452="industrial NAICS non-Cogen")),FALSE, TRUE))</f>
        <v/>
      </c>
    </row>
    <row r="453">
      <c r="A453" s="129" t="n">
        <v>1012</v>
      </c>
      <c r="B453" s="130" t="inlineStr">
        <is>
          <t>F B Culley</t>
        </is>
      </c>
      <c r="C453" s="130" t="inlineStr">
        <is>
          <t>Southern Indiana Gas &amp; Elec Co</t>
        </is>
      </c>
      <c r="D453" s="129" t="n">
        <v>17633</v>
      </c>
      <c r="E453" s="130" t="inlineStr">
        <is>
          <t>IN</t>
        </is>
      </c>
      <c r="F453" s="130" t="inlineStr">
        <is>
          <t>Electric Utility</t>
        </is>
      </c>
      <c r="G453" s="130" t="inlineStr">
        <is>
          <t>ST</t>
        </is>
      </c>
      <c r="H453" s="130" t="inlineStr">
        <is>
          <t>NG</t>
        </is>
      </c>
      <c r="I453" s="130" t="inlineStr">
        <is>
          <t>NG</t>
        </is>
      </c>
      <c r="J453" s="131" t="n">
        <v>30965.19</v>
      </c>
      <c r="K453" s="129" t="n">
        <v>2020</v>
      </c>
      <c r="L453" s="120">
        <f>IF(VLOOKUP(H453,'Cross-Page Data'!$D$4:$F$48,3,FALSE)="natural gas",VLOOKUP(G453,'Cross-Page Data'!$I$4:$J$19,2,FALSE),IF(VLOOKUP(H453,'Cross-Page Data'!$D$4:$F$48,3,FALSE)="solar",IF(G453="PV","solar PV","solar thermal"),IF(VLOOKUP(H453,'Cross-Page Data'!$D$4:$F$48,3,FALSE)="wind",VLOOKUP(G453,'Cross-Page Data'!$I$4:$J$19,2,FALSE),IF(VLOOKUP(H453,'Cross-Page Data'!$D$4:$F$48,3,FALSE)="hydro",VLOOKUP(G453,'Cross-Page Data'!$I$4:$J$19,2,FALSE),VLOOKUP(H453,'Cross-Page Data'!$D$4:$F$48,3,FALSE)))))</f>
        <v/>
      </c>
      <c r="M453" s="120">
        <f>IF(AND($P$2=FALSE,OR(F453="Commercial NAICS Cogen",F453="Industrial NAICS Cogen",F453="NAICS-22 Cogen")),FALSE,IF(AND($P$3=FALSE,OR(F453="Commercial NAICS Cogen",F453="Commercial NAICS Non-Cogen",F453="Industrial NAICS Cogen", F453="industrial NAICS non-Cogen")),FALSE, TRUE))</f>
        <v/>
      </c>
    </row>
    <row r="454">
      <c r="A454" s="129" t="n">
        <v>1016</v>
      </c>
      <c r="B454" s="130" t="inlineStr">
        <is>
          <t>Butler-Warner Generation Plant</t>
        </is>
      </c>
      <c r="C454" s="130" t="inlineStr">
        <is>
          <t>Fayetteville Public Works Commission</t>
        </is>
      </c>
      <c r="D454" s="129" t="n">
        <v>6235</v>
      </c>
      <c r="E454" s="130" t="inlineStr">
        <is>
          <t>NC</t>
        </is>
      </c>
      <c r="F454" s="130" t="inlineStr">
        <is>
          <t>Electric Utility</t>
        </is>
      </c>
      <c r="G454" s="130" t="inlineStr">
        <is>
          <t>CA</t>
        </is>
      </c>
      <c r="H454" s="130" t="inlineStr">
        <is>
          <t>DFO</t>
        </is>
      </c>
      <c r="I454" s="130" t="inlineStr">
        <is>
          <t>DFO</t>
        </is>
      </c>
      <c r="J454" s="131" t="n">
        <v>-169.617</v>
      </c>
      <c r="K454" s="129" t="n">
        <v>2020</v>
      </c>
      <c r="L454" s="120">
        <f>IF(VLOOKUP(H454,'Cross-Page Data'!$D$4:$F$48,3,FALSE)="natural gas",VLOOKUP(G454,'Cross-Page Data'!$I$4:$J$19,2,FALSE),IF(VLOOKUP(H454,'Cross-Page Data'!$D$4:$F$48,3,FALSE)="solar",IF(G454="PV","solar PV","solar thermal"),IF(VLOOKUP(H454,'Cross-Page Data'!$D$4:$F$48,3,FALSE)="wind",VLOOKUP(G454,'Cross-Page Data'!$I$4:$J$19,2,FALSE),IF(VLOOKUP(H454,'Cross-Page Data'!$D$4:$F$48,3,FALSE)="hydro",VLOOKUP(G454,'Cross-Page Data'!$I$4:$J$19,2,FALSE),VLOOKUP(H454,'Cross-Page Data'!$D$4:$F$48,3,FALSE)))))</f>
        <v/>
      </c>
      <c r="M454" s="120">
        <f>IF(AND($P$2=FALSE,OR(F454="Commercial NAICS Cogen",F454="Industrial NAICS Cogen",F454="NAICS-22 Cogen")),FALSE,IF(AND($P$3=FALSE,OR(F454="Commercial NAICS Cogen",F454="Commercial NAICS Non-Cogen",F454="Industrial NAICS Cogen", F454="industrial NAICS non-Cogen")),FALSE, TRUE))</f>
        <v/>
      </c>
    </row>
    <row r="455">
      <c r="A455" s="129" t="n">
        <v>1016</v>
      </c>
      <c r="B455" s="130" t="inlineStr">
        <is>
          <t>Butler-Warner Generation Plant</t>
        </is>
      </c>
      <c r="C455" s="130" t="inlineStr">
        <is>
          <t>Fayetteville Public Works Commission</t>
        </is>
      </c>
      <c r="D455" s="129" t="n">
        <v>6235</v>
      </c>
      <c r="E455" s="130" t="inlineStr">
        <is>
          <t>NC</t>
        </is>
      </c>
      <c r="F455" s="130" t="inlineStr">
        <is>
          <t>Electric Utility</t>
        </is>
      </c>
      <c r="G455" s="130" t="inlineStr">
        <is>
          <t>CA</t>
        </is>
      </c>
      <c r="H455" s="130" t="inlineStr">
        <is>
          <t>NG</t>
        </is>
      </c>
      <c r="I455" s="130" t="inlineStr">
        <is>
          <t>NG</t>
        </is>
      </c>
      <c r="J455" s="131" t="n">
        <v>-2957.383</v>
      </c>
      <c r="K455" s="129" t="n">
        <v>2020</v>
      </c>
      <c r="L455" s="120">
        <f>IF(VLOOKUP(H455,'Cross-Page Data'!$D$4:$F$48,3,FALSE)="natural gas",VLOOKUP(G455,'Cross-Page Data'!$I$4:$J$19,2,FALSE),IF(VLOOKUP(H455,'Cross-Page Data'!$D$4:$F$48,3,FALSE)="solar",IF(G455="PV","solar PV","solar thermal"),IF(VLOOKUP(H455,'Cross-Page Data'!$D$4:$F$48,3,FALSE)="wind",VLOOKUP(G455,'Cross-Page Data'!$I$4:$J$19,2,FALSE),IF(VLOOKUP(H455,'Cross-Page Data'!$D$4:$F$48,3,FALSE)="hydro",VLOOKUP(G455,'Cross-Page Data'!$I$4:$J$19,2,FALSE),VLOOKUP(H455,'Cross-Page Data'!$D$4:$F$48,3,FALSE)))))</f>
        <v/>
      </c>
      <c r="M455" s="120">
        <f>IF(AND($P$2=FALSE,OR(F455="Commercial NAICS Cogen",F455="Industrial NAICS Cogen",F455="NAICS-22 Cogen")),FALSE,IF(AND($P$3=FALSE,OR(F455="Commercial NAICS Cogen",F455="Commercial NAICS Non-Cogen",F455="Industrial NAICS Cogen", F455="industrial NAICS non-Cogen")),FALSE, TRUE))</f>
        <v/>
      </c>
    </row>
    <row r="456">
      <c r="A456" s="129" t="n">
        <v>1016</v>
      </c>
      <c r="B456" s="130" t="inlineStr">
        <is>
          <t>Butler-Warner Generation Plant</t>
        </is>
      </c>
      <c r="C456" s="130" t="inlineStr">
        <is>
          <t>Fayetteville Public Works Commission</t>
        </is>
      </c>
      <c r="D456" s="129" t="n">
        <v>6235</v>
      </c>
      <c r="E456" s="130" t="inlineStr">
        <is>
          <t>NC</t>
        </is>
      </c>
      <c r="F456" s="130" t="inlineStr">
        <is>
          <t>Electric Utility</t>
        </is>
      </c>
      <c r="G456" s="130" t="inlineStr">
        <is>
          <t>CT</t>
        </is>
      </c>
      <c r="H456" s="130" t="inlineStr">
        <is>
          <t>DFO</t>
        </is>
      </c>
      <c r="I456" s="130" t="inlineStr">
        <is>
          <t>DFO</t>
        </is>
      </c>
      <c r="J456" s="131" t="n">
        <v>-32.425</v>
      </c>
      <c r="K456" s="129" t="n">
        <v>2020</v>
      </c>
      <c r="L456" s="120">
        <f>IF(VLOOKUP(H456,'Cross-Page Data'!$D$4:$F$48,3,FALSE)="natural gas",VLOOKUP(G456,'Cross-Page Data'!$I$4:$J$19,2,FALSE),IF(VLOOKUP(H456,'Cross-Page Data'!$D$4:$F$48,3,FALSE)="solar",IF(G456="PV","solar PV","solar thermal"),IF(VLOOKUP(H456,'Cross-Page Data'!$D$4:$F$48,3,FALSE)="wind",VLOOKUP(G456,'Cross-Page Data'!$I$4:$J$19,2,FALSE),IF(VLOOKUP(H456,'Cross-Page Data'!$D$4:$F$48,3,FALSE)="hydro",VLOOKUP(G456,'Cross-Page Data'!$I$4:$J$19,2,FALSE),VLOOKUP(H456,'Cross-Page Data'!$D$4:$F$48,3,FALSE)))))</f>
        <v/>
      </c>
      <c r="M456" s="120">
        <f>IF(AND($P$2=FALSE,OR(F456="Commercial NAICS Cogen",F456="Industrial NAICS Cogen",F456="NAICS-22 Cogen")),FALSE,IF(AND($P$3=FALSE,OR(F456="Commercial NAICS Cogen",F456="Commercial NAICS Non-Cogen",F456="Industrial NAICS Cogen", F456="industrial NAICS non-Cogen")),FALSE, TRUE))</f>
        <v/>
      </c>
    </row>
    <row r="457">
      <c r="A457" s="129" t="n">
        <v>1016</v>
      </c>
      <c r="B457" s="130" t="inlineStr">
        <is>
          <t>Butler-Warner Generation Plant</t>
        </is>
      </c>
      <c r="C457" s="130" t="inlineStr">
        <is>
          <t>Fayetteville Public Works Commission</t>
        </is>
      </c>
      <c r="D457" s="129" t="n">
        <v>6235</v>
      </c>
      <c r="E457" s="130" t="inlineStr">
        <is>
          <t>NC</t>
        </is>
      </c>
      <c r="F457" s="130" t="inlineStr">
        <is>
          <t>Electric Utility</t>
        </is>
      </c>
      <c r="G457" s="130" t="inlineStr">
        <is>
          <t>CT</t>
        </is>
      </c>
      <c r="H457" s="130" t="inlineStr">
        <is>
          <t>NG</t>
        </is>
      </c>
      <c r="I457" s="130" t="inlineStr">
        <is>
          <t>NG</t>
        </is>
      </c>
      <c r="J457" s="131" t="n">
        <v>1708.425</v>
      </c>
      <c r="K457" s="129" t="n">
        <v>2020</v>
      </c>
      <c r="L457" s="120">
        <f>IF(VLOOKUP(H457,'Cross-Page Data'!$D$4:$F$48,3,FALSE)="natural gas",VLOOKUP(G457,'Cross-Page Data'!$I$4:$J$19,2,FALSE),IF(VLOOKUP(H457,'Cross-Page Data'!$D$4:$F$48,3,FALSE)="solar",IF(G457="PV","solar PV","solar thermal"),IF(VLOOKUP(H457,'Cross-Page Data'!$D$4:$F$48,3,FALSE)="wind",VLOOKUP(G457,'Cross-Page Data'!$I$4:$J$19,2,FALSE),IF(VLOOKUP(H457,'Cross-Page Data'!$D$4:$F$48,3,FALSE)="hydro",VLOOKUP(G457,'Cross-Page Data'!$I$4:$J$19,2,FALSE),VLOOKUP(H457,'Cross-Page Data'!$D$4:$F$48,3,FALSE)))))</f>
        <v/>
      </c>
      <c r="M457" s="120">
        <f>IF(AND($P$2=FALSE,OR(F457="Commercial NAICS Cogen",F457="Industrial NAICS Cogen",F457="NAICS-22 Cogen")),FALSE,IF(AND($P$3=FALSE,OR(F457="Commercial NAICS Cogen",F457="Commercial NAICS Non-Cogen",F457="Industrial NAICS Cogen", F457="industrial NAICS non-Cogen")),FALSE, TRUE))</f>
        <v/>
      </c>
    </row>
    <row r="458">
      <c r="A458" s="129" t="n">
        <v>1016</v>
      </c>
      <c r="B458" s="130" t="inlineStr">
        <is>
          <t>Butler-Warner Generation Plant</t>
        </is>
      </c>
      <c r="C458" s="130" t="inlineStr">
        <is>
          <t>Fayetteville Public Works Commission</t>
        </is>
      </c>
      <c r="D458" s="129" t="n">
        <v>6235</v>
      </c>
      <c r="E458" s="130" t="inlineStr">
        <is>
          <t>NC</t>
        </is>
      </c>
      <c r="F458" s="130" t="inlineStr">
        <is>
          <t>Electric Utility</t>
        </is>
      </c>
      <c r="G458" s="130" t="inlineStr">
        <is>
          <t>GT</t>
        </is>
      </c>
      <c r="H458" s="130" t="inlineStr">
        <is>
          <t>DFO</t>
        </is>
      </c>
      <c r="I458" s="130" t="inlineStr">
        <is>
          <t>DFO</t>
        </is>
      </c>
      <c r="J458" s="131" t="n">
        <v>-28.138</v>
      </c>
      <c r="K458" s="129" t="n">
        <v>2020</v>
      </c>
      <c r="L458" s="120">
        <f>IF(VLOOKUP(H458,'Cross-Page Data'!$D$4:$F$48,3,FALSE)="natural gas",VLOOKUP(G458,'Cross-Page Data'!$I$4:$J$19,2,FALSE),IF(VLOOKUP(H458,'Cross-Page Data'!$D$4:$F$48,3,FALSE)="solar",IF(G458="PV","solar PV","solar thermal"),IF(VLOOKUP(H458,'Cross-Page Data'!$D$4:$F$48,3,FALSE)="wind",VLOOKUP(G458,'Cross-Page Data'!$I$4:$J$19,2,FALSE),IF(VLOOKUP(H458,'Cross-Page Data'!$D$4:$F$48,3,FALSE)="hydro",VLOOKUP(G458,'Cross-Page Data'!$I$4:$J$19,2,FALSE),VLOOKUP(H458,'Cross-Page Data'!$D$4:$F$48,3,FALSE)))))</f>
        <v/>
      </c>
      <c r="M458" s="120">
        <f>IF(AND($P$2=FALSE,OR(F458="Commercial NAICS Cogen",F458="Industrial NAICS Cogen",F458="NAICS-22 Cogen")),FALSE,IF(AND($P$3=FALSE,OR(F458="Commercial NAICS Cogen",F458="Commercial NAICS Non-Cogen",F458="Industrial NAICS Cogen", F458="industrial NAICS non-Cogen")),FALSE, TRUE))</f>
        <v/>
      </c>
    </row>
    <row r="459">
      <c r="A459" s="129" t="n">
        <v>1016</v>
      </c>
      <c r="B459" s="130" t="inlineStr">
        <is>
          <t>Butler-Warner Generation Plant</t>
        </is>
      </c>
      <c r="C459" s="130" t="inlineStr">
        <is>
          <t>Fayetteville Public Works Commission</t>
        </is>
      </c>
      <c r="D459" s="129" t="n">
        <v>6235</v>
      </c>
      <c r="E459" s="130" t="inlineStr">
        <is>
          <t>NC</t>
        </is>
      </c>
      <c r="F459" s="130" t="inlineStr">
        <is>
          <t>Electric Utility</t>
        </is>
      </c>
      <c r="G459" s="130" t="inlineStr">
        <is>
          <t>GT</t>
        </is>
      </c>
      <c r="H459" s="130" t="inlineStr">
        <is>
          <t>NG</t>
        </is>
      </c>
      <c r="I459" s="130" t="inlineStr">
        <is>
          <t>NG</t>
        </is>
      </c>
      <c r="J459" s="131" t="n">
        <v>-278.862</v>
      </c>
      <c r="K459" s="129" t="n">
        <v>2020</v>
      </c>
      <c r="L459" s="120">
        <f>IF(VLOOKUP(H459,'Cross-Page Data'!$D$4:$F$48,3,FALSE)="natural gas",VLOOKUP(G459,'Cross-Page Data'!$I$4:$J$19,2,FALSE),IF(VLOOKUP(H459,'Cross-Page Data'!$D$4:$F$48,3,FALSE)="solar",IF(G459="PV","solar PV","solar thermal"),IF(VLOOKUP(H459,'Cross-Page Data'!$D$4:$F$48,3,FALSE)="wind",VLOOKUP(G459,'Cross-Page Data'!$I$4:$J$19,2,FALSE),IF(VLOOKUP(H459,'Cross-Page Data'!$D$4:$F$48,3,FALSE)="hydro",VLOOKUP(G459,'Cross-Page Data'!$I$4:$J$19,2,FALSE),VLOOKUP(H459,'Cross-Page Data'!$D$4:$F$48,3,FALSE)))))</f>
        <v/>
      </c>
      <c r="M459" s="120">
        <f>IF(AND($P$2=FALSE,OR(F459="Commercial NAICS Cogen",F459="Industrial NAICS Cogen",F459="NAICS-22 Cogen")),FALSE,IF(AND($P$3=FALSE,OR(F459="Commercial NAICS Cogen",F459="Commercial NAICS Non-Cogen",F459="Industrial NAICS Cogen", F459="industrial NAICS non-Cogen")),FALSE, TRUE))</f>
        <v/>
      </c>
    </row>
    <row r="460">
      <c r="A460" s="129" t="n">
        <v>1024</v>
      </c>
      <c r="B460" s="130" t="inlineStr">
        <is>
          <t>Crawfordsville Power Plant</t>
        </is>
      </c>
      <c r="C460" s="130" t="inlineStr">
        <is>
          <t>Crawfordsville Energy LLC</t>
        </is>
      </c>
      <c r="D460" s="129" t="n">
        <v>59774</v>
      </c>
      <c r="E460" s="130" t="inlineStr">
        <is>
          <t>IN</t>
        </is>
      </c>
      <c r="F460" s="130" t="inlineStr">
        <is>
          <t>NAICS-22 Non-Cogen</t>
        </is>
      </c>
      <c r="G460" s="130" t="inlineStr">
        <is>
          <t>IC</t>
        </is>
      </c>
      <c r="H460" s="130" t="inlineStr">
        <is>
          <t>DFO</t>
        </is>
      </c>
      <c r="I460" s="130" t="inlineStr">
        <is>
          <t>DFO</t>
        </is>
      </c>
      <c r="J460" s="131" t="n">
        <v>0</v>
      </c>
      <c r="K460" s="129" t="n">
        <v>2020</v>
      </c>
      <c r="L460" s="120">
        <f>IF(VLOOKUP(H460,'Cross-Page Data'!$D$4:$F$48,3,FALSE)="natural gas",VLOOKUP(G460,'Cross-Page Data'!$I$4:$J$19,2,FALSE),IF(VLOOKUP(H460,'Cross-Page Data'!$D$4:$F$48,3,FALSE)="solar",IF(G460="PV","solar PV","solar thermal"),IF(VLOOKUP(H460,'Cross-Page Data'!$D$4:$F$48,3,FALSE)="wind",VLOOKUP(G460,'Cross-Page Data'!$I$4:$J$19,2,FALSE),IF(VLOOKUP(H460,'Cross-Page Data'!$D$4:$F$48,3,FALSE)="hydro",VLOOKUP(G460,'Cross-Page Data'!$I$4:$J$19,2,FALSE),VLOOKUP(H460,'Cross-Page Data'!$D$4:$F$48,3,FALSE)))))</f>
        <v/>
      </c>
      <c r="M460" s="120">
        <f>IF(AND($P$2=FALSE,OR(F460="Commercial NAICS Cogen",F460="Industrial NAICS Cogen",F460="NAICS-22 Cogen")),FALSE,IF(AND($P$3=FALSE,OR(F460="Commercial NAICS Cogen",F460="Commercial NAICS Non-Cogen",F460="Industrial NAICS Cogen", F460="industrial NAICS non-Cogen")),FALSE, TRUE))</f>
        <v/>
      </c>
    </row>
    <row r="461">
      <c r="A461" s="129" t="n">
        <v>1024</v>
      </c>
      <c r="B461" s="130" t="inlineStr">
        <is>
          <t>Crawfordsville Power Plant</t>
        </is>
      </c>
      <c r="C461" s="130" t="inlineStr">
        <is>
          <t>Crawfordsville Energy LLC</t>
        </is>
      </c>
      <c r="D461" s="129" t="n">
        <v>59774</v>
      </c>
      <c r="E461" s="130" t="inlineStr">
        <is>
          <t>IN</t>
        </is>
      </c>
      <c r="F461" s="130" t="inlineStr">
        <is>
          <t>NAICS-22 Non-Cogen</t>
        </is>
      </c>
      <c r="G461" s="130" t="inlineStr">
        <is>
          <t>ST</t>
        </is>
      </c>
      <c r="H461" s="130" t="inlineStr">
        <is>
          <t>BIT</t>
        </is>
      </c>
      <c r="I461" s="130" t="inlineStr">
        <is>
          <t>COL</t>
        </is>
      </c>
      <c r="J461" s="131" t="n">
        <v>0</v>
      </c>
      <c r="K461" s="129" t="n">
        <v>2020</v>
      </c>
      <c r="L461" s="120">
        <f>IF(VLOOKUP(H461,'Cross-Page Data'!$D$4:$F$48,3,FALSE)="natural gas",VLOOKUP(G461,'Cross-Page Data'!$I$4:$J$19,2,FALSE),IF(VLOOKUP(H461,'Cross-Page Data'!$D$4:$F$48,3,FALSE)="solar",IF(G461="PV","solar PV","solar thermal"),IF(VLOOKUP(H461,'Cross-Page Data'!$D$4:$F$48,3,FALSE)="wind",VLOOKUP(G461,'Cross-Page Data'!$I$4:$J$19,2,FALSE),IF(VLOOKUP(H461,'Cross-Page Data'!$D$4:$F$48,3,FALSE)="hydro",VLOOKUP(G461,'Cross-Page Data'!$I$4:$J$19,2,FALSE),VLOOKUP(H461,'Cross-Page Data'!$D$4:$F$48,3,FALSE)))))</f>
        <v/>
      </c>
      <c r="M461" s="120">
        <f>IF(AND($P$2=FALSE,OR(F461="Commercial NAICS Cogen",F461="Industrial NAICS Cogen",F461="NAICS-22 Cogen")),FALSE,IF(AND($P$3=FALSE,OR(F461="Commercial NAICS Cogen",F461="Commercial NAICS Non-Cogen",F461="Industrial NAICS Cogen", F461="industrial NAICS non-Cogen")),FALSE, TRUE))</f>
        <v/>
      </c>
    </row>
    <row r="462">
      <c r="A462" s="129" t="n">
        <v>1024</v>
      </c>
      <c r="B462" s="130" t="inlineStr">
        <is>
          <t>Crawfordsville Power Plant</t>
        </is>
      </c>
      <c r="C462" s="130" t="inlineStr">
        <is>
          <t>Crawfordsville Energy LLC</t>
        </is>
      </c>
      <c r="D462" s="129" t="n">
        <v>59774</v>
      </c>
      <c r="E462" s="130" t="inlineStr">
        <is>
          <t>IN</t>
        </is>
      </c>
      <c r="F462" s="130" t="inlineStr">
        <is>
          <t>NAICS-22 Non-Cogen</t>
        </is>
      </c>
      <c r="G462" s="130" t="inlineStr">
        <is>
          <t>ST</t>
        </is>
      </c>
      <c r="H462" s="130" t="inlineStr">
        <is>
          <t>KER</t>
        </is>
      </c>
      <c r="I462" s="130" t="inlineStr">
        <is>
          <t>WOO</t>
        </is>
      </c>
      <c r="J462" s="131" t="n">
        <v>0</v>
      </c>
      <c r="K462" s="129" t="n">
        <v>2020</v>
      </c>
      <c r="L462" s="120">
        <f>IF(VLOOKUP(H462,'Cross-Page Data'!$D$4:$F$48,3,FALSE)="natural gas",VLOOKUP(G462,'Cross-Page Data'!$I$4:$J$19,2,FALSE),IF(VLOOKUP(H462,'Cross-Page Data'!$D$4:$F$48,3,FALSE)="solar",IF(G462="PV","solar PV","solar thermal"),IF(VLOOKUP(H462,'Cross-Page Data'!$D$4:$F$48,3,FALSE)="wind",VLOOKUP(G462,'Cross-Page Data'!$I$4:$J$19,2,FALSE),IF(VLOOKUP(H462,'Cross-Page Data'!$D$4:$F$48,3,FALSE)="hydro",VLOOKUP(G462,'Cross-Page Data'!$I$4:$J$19,2,FALSE),VLOOKUP(H462,'Cross-Page Data'!$D$4:$F$48,3,FALSE)))))</f>
        <v/>
      </c>
      <c r="M462" s="120">
        <f>IF(AND($P$2=FALSE,OR(F462="Commercial NAICS Cogen",F462="Industrial NAICS Cogen",F462="NAICS-22 Cogen")),FALSE,IF(AND($P$3=FALSE,OR(F462="Commercial NAICS Cogen",F462="Commercial NAICS Non-Cogen",F462="Industrial NAICS Cogen", F462="industrial NAICS non-Cogen")),FALSE, TRUE))</f>
        <v/>
      </c>
    </row>
    <row r="463">
      <c r="A463" s="129" t="n">
        <v>1024</v>
      </c>
      <c r="B463" s="130" t="inlineStr">
        <is>
          <t>Crawfordsville Power Plant</t>
        </is>
      </c>
      <c r="C463" s="130" t="inlineStr">
        <is>
          <t>Crawfordsville Energy LLC</t>
        </is>
      </c>
      <c r="D463" s="129" t="n">
        <v>59774</v>
      </c>
      <c r="E463" s="130" t="inlineStr">
        <is>
          <t>IN</t>
        </is>
      </c>
      <c r="F463" s="130" t="inlineStr">
        <is>
          <t>NAICS-22 Non-Cogen</t>
        </is>
      </c>
      <c r="G463" s="130" t="inlineStr">
        <is>
          <t>ST</t>
        </is>
      </c>
      <c r="H463" s="130" t="inlineStr">
        <is>
          <t>NG</t>
        </is>
      </c>
      <c r="I463" s="130" t="inlineStr">
        <is>
          <t>NG</t>
        </is>
      </c>
      <c r="J463" s="131" t="n">
        <v>0</v>
      </c>
      <c r="K463" s="129" t="n">
        <v>2020</v>
      </c>
      <c r="L463" s="120">
        <f>IF(VLOOKUP(H463,'Cross-Page Data'!$D$4:$F$48,3,FALSE)="natural gas",VLOOKUP(G463,'Cross-Page Data'!$I$4:$J$19,2,FALSE),IF(VLOOKUP(H463,'Cross-Page Data'!$D$4:$F$48,3,FALSE)="solar",IF(G463="PV","solar PV","solar thermal"),IF(VLOOKUP(H463,'Cross-Page Data'!$D$4:$F$48,3,FALSE)="wind",VLOOKUP(G463,'Cross-Page Data'!$I$4:$J$19,2,FALSE),IF(VLOOKUP(H463,'Cross-Page Data'!$D$4:$F$48,3,FALSE)="hydro",VLOOKUP(G463,'Cross-Page Data'!$I$4:$J$19,2,FALSE),VLOOKUP(H463,'Cross-Page Data'!$D$4:$F$48,3,FALSE)))))</f>
        <v/>
      </c>
      <c r="M463" s="120">
        <f>IF(AND($P$2=FALSE,OR(F463="Commercial NAICS Cogen",F463="Industrial NAICS Cogen",F463="NAICS-22 Cogen")),FALSE,IF(AND($P$3=FALSE,OR(F463="Commercial NAICS Cogen",F463="Commercial NAICS Non-Cogen",F463="Industrial NAICS Cogen", F463="industrial NAICS non-Cogen")),FALSE, TRUE))</f>
        <v/>
      </c>
    </row>
    <row r="464">
      <c r="A464" s="129" t="n">
        <v>1024</v>
      </c>
      <c r="B464" s="130" t="inlineStr">
        <is>
          <t>Crawfordsville Power Plant</t>
        </is>
      </c>
      <c r="C464" s="130" t="inlineStr">
        <is>
          <t>Crawfordsville Energy LLC</t>
        </is>
      </c>
      <c r="D464" s="129" t="n">
        <v>59774</v>
      </c>
      <c r="E464" s="130" t="inlineStr">
        <is>
          <t>IN</t>
        </is>
      </c>
      <c r="F464" s="130" t="inlineStr">
        <is>
          <t>NAICS-22 Non-Cogen</t>
        </is>
      </c>
      <c r="G464" s="130" t="inlineStr">
        <is>
          <t>ST</t>
        </is>
      </c>
      <c r="H464" s="130" t="inlineStr">
        <is>
          <t>WDS</t>
        </is>
      </c>
      <c r="I464" s="130" t="inlineStr">
        <is>
          <t>WWW</t>
        </is>
      </c>
      <c r="J464" s="131" t="n">
        <v>0</v>
      </c>
      <c r="K464" s="129" t="n">
        <v>2020</v>
      </c>
      <c r="L464" s="120">
        <f>IF(VLOOKUP(H464,'Cross-Page Data'!$D$4:$F$48,3,FALSE)="natural gas",VLOOKUP(G464,'Cross-Page Data'!$I$4:$J$19,2,FALSE),IF(VLOOKUP(H464,'Cross-Page Data'!$D$4:$F$48,3,FALSE)="solar",IF(G464="PV","solar PV","solar thermal"),IF(VLOOKUP(H464,'Cross-Page Data'!$D$4:$F$48,3,FALSE)="wind",VLOOKUP(G464,'Cross-Page Data'!$I$4:$J$19,2,FALSE),IF(VLOOKUP(H464,'Cross-Page Data'!$D$4:$F$48,3,FALSE)="hydro",VLOOKUP(G464,'Cross-Page Data'!$I$4:$J$19,2,FALSE),VLOOKUP(H464,'Cross-Page Data'!$D$4:$F$48,3,FALSE)))))</f>
        <v/>
      </c>
      <c r="M464" s="120">
        <f>IF(AND($P$2=FALSE,OR(F464="Commercial NAICS Cogen",F464="Industrial NAICS Cogen",F464="NAICS-22 Cogen")),FALSE,IF(AND($P$3=FALSE,OR(F464="Commercial NAICS Cogen",F464="Commercial NAICS Non-Cogen",F464="Industrial NAICS Cogen", F464="industrial NAICS non-Cogen")),FALSE, TRUE))</f>
        <v/>
      </c>
    </row>
    <row r="465">
      <c r="A465" s="129" t="n">
        <v>1047</v>
      </c>
      <c r="B465" s="130" t="inlineStr">
        <is>
          <t>Lansing</t>
        </is>
      </c>
      <c r="C465" s="130" t="inlineStr">
        <is>
          <t>Interstate Power and Light Co</t>
        </is>
      </c>
      <c r="D465" s="129" t="n">
        <v>9417</v>
      </c>
      <c r="E465" s="130" t="inlineStr">
        <is>
          <t>IA</t>
        </is>
      </c>
      <c r="F465" s="130" t="inlineStr">
        <is>
          <t>Electric Utility</t>
        </is>
      </c>
      <c r="G465" s="130" t="inlineStr">
        <is>
          <t>ST</t>
        </is>
      </c>
      <c r="H465" s="130" t="inlineStr">
        <is>
          <t>DFO</t>
        </is>
      </c>
      <c r="I465" s="130" t="inlineStr">
        <is>
          <t>DFO</t>
        </is>
      </c>
      <c r="J465" s="131" t="n">
        <v>2420.98</v>
      </c>
      <c r="K465" s="129" t="n">
        <v>2020</v>
      </c>
      <c r="L465" s="120">
        <f>IF(VLOOKUP(H465,'Cross-Page Data'!$D$4:$F$48,3,FALSE)="natural gas",VLOOKUP(G465,'Cross-Page Data'!$I$4:$J$19,2,FALSE),IF(VLOOKUP(H465,'Cross-Page Data'!$D$4:$F$48,3,FALSE)="solar",IF(G465="PV","solar PV","solar thermal"),IF(VLOOKUP(H465,'Cross-Page Data'!$D$4:$F$48,3,FALSE)="wind",VLOOKUP(G465,'Cross-Page Data'!$I$4:$J$19,2,FALSE),IF(VLOOKUP(H465,'Cross-Page Data'!$D$4:$F$48,3,FALSE)="hydro",VLOOKUP(G465,'Cross-Page Data'!$I$4:$J$19,2,FALSE),VLOOKUP(H465,'Cross-Page Data'!$D$4:$F$48,3,FALSE)))))</f>
        <v/>
      </c>
      <c r="M465" s="120">
        <f>IF(AND($P$2=FALSE,OR(F465="Commercial NAICS Cogen",F465="Industrial NAICS Cogen",F465="NAICS-22 Cogen")),FALSE,IF(AND($P$3=FALSE,OR(F465="Commercial NAICS Cogen",F465="Commercial NAICS Non-Cogen",F465="Industrial NAICS Cogen", F465="industrial NAICS non-Cogen")),FALSE, TRUE))</f>
        <v/>
      </c>
    </row>
    <row r="466">
      <c r="A466" s="129" t="n">
        <v>1047</v>
      </c>
      <c r="B466" s="130" t="inlineStr">
        <is>
          <t>Lansing</t>
        </is>
      </c>
      <c r="C466" s="130" t="inlineStr">
        <is>
          <t>Interstate Power and Light Co</t>
        </is>
      </c>
      <c r="D466" s="129" t="n">
        <v>9417</v>
      </c>
      <c r="E466" s="130" t="inlineStr">
        <is>
          <t>IA</t>
        </is>
      </c>
      <c r="F466" s="130" t="inlineStr">
        <is>
          <t>Electric Utility</t>
        </is>
      </c>
      <c r="G466" s="130" t="inlineStr">
        <is>
          <t>ST</t>
        </is>
      </c>
      <c r="H466" s="130" t="inlineStr">
        <is>
          <t>SUB</t>
        </is>
      </c>
      <c r="I466" s="130" t="inlineStr">
        <is>
          <t>COL</t>
        </is>
      </c>
      <c r="J466" s="131" t="n">
        <v>325321.02</v>
      </c>
      <c r="K466" s="129" t="n">
        <v>2020</v>
      </c>
      <c r="L466" s="120">
        <f>IF(VLOOKUP(H466,'Cross-Page Data'!$D$4:$F$48,3,FALSE)="natural gas",VLOOKUP(G466,'Cross-Page Data'!$I$4:$J$19,2,FALSE),IF(VLOOKUP(H466,'Cross-Page Data'!$D$4:$F$48,3,FALSE)="solar",IF(G466="PV","solar PV","solar thermal"),IF(VLOOKUP(H466,'Cross-Page Data'!$D$4:$F$48,3,FALSE)="wind",VLOOKUP(G466,'Cross-Page Data'!$I$4:$J$19,2,FALSE),IF(VLOOKUP(H466,'Cross-Page Data'!$D$4:$F$48,3,FALSE)="hydro",VLOOKUP(G466,'Cross-Page Data'!$I$4:$J$19,2,FALSE),VLOOKUP(H466,'Cross-Page Data'!$D$4:$F$48,3,FALSE)))))</f>
        <v/>
      </c>
      <c r="M466" s="120">
        <f>IF(AND($P$2=FALSE,OR(F466="Commercial NAICS Cogen",F466="Industrial NAICS Cogen",F466="NAICS-22 Cogen")),FALSE,IF(AND($P$3=FALSE,OR(F466="Commercial NAICS Cogen",F466="Commercial NAICS Non-Cogen",F466="Industrial NAICS Cogen", F466="industrial NAICS non-Cogen")),FALSE, TRUE))</f>
        <v/>
      </c>
    </row>
    <row r="467">
      <c r="A467" s="129" t="n">
        <v>1060</v>
      </c>
      <c r="B467" s="130" t="inlineStr">
        <is>
          <t>Duane Arnold Energy Center</t>
        </is>
      </c>
      <c r="C467" s="130" t="inlineStr">
        <is>
          <t>NextEra Energy Duane Arnold LLC</t>
        </is>
      </c>
      <c r="D467" s="129" t="n">
        <v>55269</v>
      </c>
      <c r="E467" s="130" t="inlineStr">
        <is>
          <t>IA</t>
        </is>
      </c>
      <c r="F467" s="130" t="inlineStr">
        <is>
          <t>NAICS-22 Non-Cogen</t>
        </is>
      </c>
      <c r="G467" s="130" t="inlineStr">
        <is>
          <t>ST</t>
        </is>
      </c>
      <c r="H467" s="130" t="inlineStr">
        <is>
          <t>NUC</t>
        </is>
      </c>
      <c r="I467" s="130" t="inlineStr">
        <is>
          <t>NUC</t>
        </is>
      </c>
      <c r="J467" s="131" t="n">
        <v>2904863</v>
      </c>
      <c r="K467" s="129" t="n">
        <v>2020</v>
      </c>
      <c r="L467" s="120">
        <f>IF(VLOOKUP(H467,'Cross-Page Data'!$D$4:$F$48,3,FALSE)="natural gas",VLOOKUP(G467,'Cross-Page Data'!$I$4:$J$19,2,FALSE),IF(VLOOKUP(H467,'Cross-Page Data'!$D$4:$F$48,3,FALSE)="solar",IF(G467="PV","solar PV","solar thermal"),IF(VLOOKUP(H467,'Cross-Page Data'!$D$4:$F$48,3,FALSE)="wind",VLOOKUP(G467,'Cross-Page Data'!$I$4:$J$19,2,FALSE),IF(VLOOKUP(H467,'Cross-Page Data'!$D$4:$F$48,3,FALSE)="hydro",VLOOKUP(G467,'Cross-Page Data'!$I$4:$J$19,2,FALSE),VLOOKUP(H467,'Cross-Page Data'!$D$4:$F$48,3,FALSE)))))</f>
        <v/>
      </c>
      <c r="M467" s="120">
        <f>IF(AND($P$2=FALSE,OR(F467="Commercial NAICS Cogen",F467="Industrial NAICS Cogen",F467="NAICS-22 Cogen")),FALSE,IF(AND($P$3=FALSE,OR(F467="Commercial NAICS Cogen",F467="Commercial NAICS Non-Cogen",F467="Industrial NAICS Cogen", F467="industrial NAICS non-Cogen")),FALSE, TRUE))</f>
        <v/>
      </c>
    </row>
    <row r="468">
      <c r="A468" s="129" t="n">
        <v>1067</v>
      </c>
      <c r="B468" s="130" t="inlineStr">
        <is>
          <t>Iowa Hydro LLC</t>
        </is>
      </c>
      <c r="C468" s="130" t="inlineStr">
        <is>
          <t>Renewable World Energies LLC</t>
        </is>
      </c>
      <c r="D468" s="129" t="n">
        <v>58149</v>
      </c>
      <c r="E468" s="130" t="inlineStr">
        <is>
          <t>IA</t>
        </is>
      </c>
      <c r="F468" s="130" t="inlineStr">
        <is>
          <t>NAICS-22 Non-Cogen</t>
        </is>
      </c>
      <c r="G468" s="130" t="inlineStr">
        <is>
          <t>HY</t>
        </is>
      </c>
      <c r="H468" s="130" t="inlineStr">
        <is>
          <t>WAT</t>
        </is>
      </c>
      <c r="I468" s="130" t="inlineStr">
        <is>
          <t>HYC</t>
        </is>
      </c>
      <c r="J468" s="131" t="n">
        <v>7923</v>
      </c>
      <c r="K468" s="129" t="n">
        <v>2020</v>
      </c>
      <c r="L468" s="120">
        <f>IF(VLOOKUP(H468,'Cross-Page Data'!$D$4:$F$48,3,FALSE)="natural gas",VLOOKUP(G468,'Cross-Page Data'!$I$4:$J$19,2,FALSE),IF(VLOOKUP(H468,'Cross-Page Data'!$D$4:$F$48,3,FALSE)="solar",IF(G468="PV","solar PV","solar thermal"),IF(VLOOKUP(H468,'Cross-Page Data'!$D$4:$F$48,3,FALSE)="wind",VLOOKUP(G468,'Cross-Page Data'!$I$4:$J$19,2,FALSE),IF(VLOOKUP(H468,'Cross-Page Data'!$D$4:$F$48,3,FALSE)="hydro",VLOOKUP(G468,'Cross-Page Data'!$I$4:$J$19,2,FALSE),VLOOKUP(H468,'Cross-Page Data'!$D$4:$F$48,3,FALSE)))))</f>
        <v/>
      </c>
      <c r="M468" s="120">
        <f>IF(AND($P$2=FALSE,OR(F468="Commercial NAICS Cogen",F468="Industrial NAICS Cogen",F468="NAICS-22 Cogen")),FALSE,IF(AND($P$3=FALSE,OR(F468="Commercial NAICS Cogen",F468="Commercial NAICS Non-Cogen",F468="Industrial NAICS Cogen", F468="industrial NAICS non-Cogen")),FALSE, TRUE))</f>
        <v/>
      </c>
    </row>
    <row r="469">
      <c r="A469" s="129" t="n">
        <v>1073</v>
      </c>
      <c r="B469" s="130" t="inlineStr">
        <is>
          <t>Prairie Creek</t>
        </is>
      </c>
      <c r="C469" s="130" t="inlineStr">
        <is>
          <t>Interstate Power and Light Co</t>
        </is>
      </c>
      <c r="D469" s="129" t="n">
        <v>9417</v>
      </c>
      <c r="E469" s="130" t="inlineStr">
        <is>
          <t>IA</t>
        </is>
      </c>
      <c r="F469" s="130" t="inlineStr">
        <is>
          <t>Electric Utility</t>
        </is>
      </c>
      <c r="G469" s="130" t="inlineStr">
        <is>
          <t>ST</t>
        </is>
      </c>
      <c r="H469" s="130" t="inlineStr">
        <is>
          <t>NG</t>
        </is>
      </c>
      <c r="I469" s="130" t="inlineStr">
        <is>
          <t>NG</t>
        </is>
      </c>
      <c r="J469" s="131" t="n">
        <v>11508.449</v>
      </c>
      <c r="K469" s="129" t="n">
        <v>2020</v>
      </c>
      <c r="L469" s="120">
        <f>IF(VLOOKUP(H469,'Cross-Page Data'!$D$4:$F$48,3,FALSE)="natural gas",VLOOKUP(G469,'Cross-Page Data'!$I$4:$J$19,2,FALSE),IF(VLOOKUP(H469,'Cross-Page Data'!$D$4:$F$48,3,FALSE)="solar",IF(G469="PV","solar PV","solar thermal"),IF(VLOOKUP(H469,'Cross-Page Data'!$D$4:$F$48,3,FALSE)="wind",VLOOKUP(G469,'Cross-Page Data'!$I$4:$J$19,2,FALSE),IF(VLOOKUP(H469,'Cross-Page Data'!$D$4:$F$48,3,FALSE)="hydro",VLOOKUP(G469,'Cross-Page Data'!$I$4:$J$19,2,FALSE),VLOOKUP(H469,'Cross-Page Data'!$D$4:$F$48,3,FALSE)))))</f>
        <v/>
      </c>
      <c r="M469" s="120">
        <f>IF(AND($P$2=FALSE,OR(F469="Commercial NAICS Cogen",F469="Industrial NAICS Cogen",F469="NAICS-22 Cogen")),FALSE,IF(AND($P$3=FALSE,OR(F469="Commercial NAICS Cogen",F469="Commercial NAICS Non-Cogen",F469="Industrial NAICS Cogen", F469="industrial NAICS non-Cogen")),FALSE, TRUE))</f>
        <v/>
      </c>
    </row>
    <row r="470">
      <c r="A470" s="129" t="n">
        <v>1073</v>
      </c>
      <c r="B470" s="130" t="inlineStr">
        <is>
          <t>Prairie Creek</t>
        </is>
      </c>
      <c r="C470" s="130" t="inlineStr">
        <is>
          <t>Interstate Power and Light Co</t>
        </is>
      </c>
      <c r="D470" s="129" t="n">
        <v>9417</v>
      </c>
      <c r="E470" s="130" t="inlineStr">
        <is>
          <t>IA</t>
        </is>
      </c>
      <c r="F470" s="130" t="inlineStr">
        <is>
          <t>Electric Utility</t>
        </is>
      </c>
      <c r="G470" s="130" t="inlineStr">
        <is>
          <t>ST</t>
        </is>
      </c>
      <c r="H470" s="130" t="inlineStr">
        <is>
          <t>SUB</t>
        </is>
      </c>
      <c r="I470" s="130" t="inlineStr">
        <is>
          <t>COL</t>
        </is>
      </c>
      <c r="J470" s="131" t="n">
        <v>37247.551</v>
      </c>
      <c r="K470" s="129" t="n">
        <v>2020</v>
      </c>
      <c r="L470" s="120">
        <f>IF(VLOOKUP(H470,'Cross-Page Data'!$D$4:$F$48,3,FALSE)="natural gas",VLOOKUP(G470,'Cross-Page Data'!$I$4:$J$19,2,FALSE),IF(VLOOKUP(H470,'Cross-Page Data'!$D$4:$F$48,3,FALSE)="solar",IF(G470="PV","solar PV","solar thermal"),IF(VLOOKUP(H470,'Cross-Page Data'!$D$4:$F$48,3,FALSE)="wind",VLOOKUP(G470,'Cross-Page Data'!$I$4:$J$19,2,FALSE),IF(VLOOKUP(H470,'Cross-Page Data'!$D$4:$F$48,3,FALSE)="hydro",VLOOKUP(G470,'Cross-Page Data'!$I$4:$J$19,2,FALSE),VLOOKUP(H470,'Cross-Page Data'!$D$4:$F$48,3,FALSE)))))</f>
        <v/>
      </c>
      <c r="M470" s="120">
        <f>IF(AND($P$2=FALSE,OR(F470="Commercial NAICS Cogen",F470="Industrial NAICS Cogen",F470="NAICS-22 Cogen")),FALSE,IF(AND($P$3=FALSE,OR(F470="Commercial NAICS Cogen",F470="Commercial NAICS Non-Cogen",F470="Industrial NAICS Cogen", F470="industrial NAICS non-Cogen")),FALSE, TRUE))</f>
        <v/>
      </c>
    </row>
    <row r="471">
      <c r="A471" s="129" t="n">
        <v>1082</v>
      </c>
      <c r="B471" s="130" t="inlineStr">
        <is>
          <t>Walter Scott Jr Energy Center</t>
        </is>
      </c>
      <c r="C471" s="130" t="inlineStr">
        <is>
          <t>MidAmerican Energy Co</t>
        </is>
      </c>
      <c r="D471" s="129" t="n">
        <v>12341</v>
      </c>
      <c r="E471" s="130" t="inlineStr">
        <is>
          <t>IA</t>
        </is>
      </c>
      <c r="F471" s="130" t="inlineStr">
        <is>
          <t>Electric Utility</t>
        </is>
      </c>
      <c r="G471" s="130" t="inlineStr">
        <is>
          <t>ST</t>
        </is>
      </c>
      <c r="H471" s="130" t="inlineStr">
        <is>
          <t>DFO</t>
        </is>
      </c>
      <c r="I471" s="130" t="inlineStr">
        <is>
          <t>DFO</t>
        </is>
      </c>
      <c r="J471" s="131" t="n">
        <v>36059.099</v>
      </c>
      <c r="K471" s="129" t="n">
        <v>2020</v>
      </c>
      <c r="L471" s="120">
        <f>IF(VLOOKUP(H471,'Cross-Page Data'!$D$4:$F$48,3,FALSE)="natural gas",VLOOKUP(G471,'Cross-Page Data'!$I$4:$J$19,2,FALSE),IF(VLOOKUP(H471,'Cross-Page Data'!$D$4:$F$48,3,FALSE)="solar",IF(G471="PV","solar PV","solar thermal"),IF(VLOOKUP(H471,'Cross-Page Data'!$D$4:$F$48,3,FALSE)="wind",VLOOKUP(G471,'Cross-Page Data'!$I$4:$J$19,2,FALSE),IF(VLOOKUP(H471,'Cross-Page Data'!$D$4:$F$48,3,FALSE)="hydro",VLOOKUP(G471,'Cross-Page Data'!$I$4:$J$19,2,FALSE),VLOOKUP(H471,'Cross-Page Data'!$D$4:$F$48,3,FALSE)))))</f>
        <v/>
      </c>
      <c r="M471" s="120">
        <f>IF(AND($P$2=FALSE,OR(F471="Commercial NAICS Cogen",F471="Industrial NAICS Cogen",F471="NAICS-22 Cogen")),FALSE,IF(AND($P$3=FALSE,OR(F471="Commercial NAICS Cogen",F471="Commercial NAICS Non-Cogen",F471="Industrial NAICS Cogen", F471="industrial NAICS non-Cogen")),FALSE, TRUE))</f>
        <v/>
      </c>
    </row>
    <row r="472">
      <c r="A472" s="129" t="n">
        <v>1082</v>
      </c>
      <c r="B472" s="130" t="inlineStr">
        <is>
          <t>Walter Scott Jr Energy Center</t>
        </is>
      </c>
      <c r="C472" s="130" t="inlineStr">
        <is>
          <t>MidAmerican Energy Co</t>
        </is>
      </c>
      <c r="D472" s="129" t="n">
        <v>12341</v>
      </c>
      <c r="E472" s="130" t="inlineStr">
        <is>
          <t>IA</t>
        </is>
      </c>
      <c r="F472" s="130" t="inlineStr">
        <is>
          <t>Electric Utility</t>
        </is>
      </c>
      <c r="G472" s="130" t="inlineStr">
        <is>
          <t>ST</t>
        </is>
      </c>
      <c r="H472" s="130" t="inlineStr">
        <is>
          <t>NG</t>
        </is>
      </c>
      <c r="I472" s="130" t="inlineStr">
        <is>
          <t>NG</t>
        </is>
      </c>
      <c r="J472" s="131" t="n">
        <v>4590.545</v>
      </c>
      <c r="K472" s="129" t="n">
        <v>2020</v>
      </c>
      <c r="L472" s="120">
        <f>IF(VLOOKUP(H472,'Cross-Page Data'!$D$4:$F$48,3,FALSE)="natural gas",VLOOKUP(G472,'Cross-Page Data'!$I$4:$J$19,2,FALSE),IF(VLOOKUP(H472,'Cross-Page Data'!$D$4:$F$48,3,FALSE)="solar",IF(G472="PV","solar PV","solar thermal"),IF(VLOOKUP(H472,'Cross-Page Data'!$D$4:$F$48,3,FALSE)="wind",VLOOKUP(G472,'Cross-Page Data'!$I$4:$J$19,2,FALSE),IF(VLOOKUP(H472,'Cross-Page Data'!$D$4:$F$48,3,FALSE)="hydro",VLOOKUP(G472,'Cross-Page Data'!$I$4:$J$19,2,FALSE),VLOOKUP(H472,'Cross-Page Data'!$D$4:$F$48,3,FALSE)))))</f>
        <v/>
      </c>
      <c r="M472" s="120">
        <f>IF(AND($P$2=FALSE,OR(F472="Commercial NAICS Cogen",F472="Industrial NAICS Cogen",F472="NAICS-22 Cogen")),FALSE,IF(AND($P$3=FALSE,OR(F472="Commercial NAICS Cogen",F472="Commercial NAICS Non-Cogen",F472="Industrial NAICS Cogen", F472="industrial NAICS non-Cogen")),FALSE, TRUE))</f>
        <v/>
      </c>
    </row>
    <row r="473">
      <c r="A473" s="129" t="n">
        <v>1082</v>
      </c>
      <c r="B473" s="130" t="inlineStr">
        <is>
          <t>Walter Scott Jr Energy Center</t>
        </is>
      </c>
      <c r="C473" s="130" t="inlineStr">
        <is>
          <t>MidAmerican Energy Co</t>
        </is>
      </c>
      <c r="D473" s="129" t="n">
        <v>12341</v>
      </c>
      <c r="E473" s="130" t="inlineStr">
        <is>
          <t>IA</t>
        </is>
      </c>
      <c r="F473" s="130" t="inlineStr">
        <is>
          <t>Electric Utility</t>
        </is>
      </c>
      <c r="G473" s="130" t="inlineStr">
        <is>
          <t>ST</t>
        </is>
      </c>
      <c r="H473" s="130" t="inlineStr">
        <is>
          <t>RC</t>
        </is>
      </c>
      <c r="I473" s="130" t="inlineStr">
        <is>
          <t>COL</t>
        </is>
      </c>
      <c r="J473" s="131" t="n">
        <v>4912651.4</v>
      </c>
      <c r="K473" s="129" t="n">
        <v>2020</v>
      </c>
      <c r="L473" s="120">
        <f>IF(VLOOKUP(H473,'Cross-Page Data'!$D$4:$F$48,3,FALSE)="natural gas",VLOOKUP(G473,'Cross-Page Data'!$I$4:$J$19,2,FALSE),IF(VLOOKUP(H473,'Cross-Page Data'!$D$4:$F$48,3,FALSE)="solar",IF(G473="PV","solar PV","solar thermal"),IF(VLOOKUP(H473,'Cross-Page Data'!$D$4:$F$48,3,FALSE)="wind",VLOOKUP(G473,'Cross-Page Data'!$I$4:$J$19,2,FALSE),IF(VLOOKUP(H473,'Cross-Page Data'!$D$4:$F$48,3,FALSE)="hydro",VLOOKUP(G473,'Cross-Page Data'!$I$4:$J$19,2,FALSE),VLOOKUP(H473,'Cross-Page Data'!$D$4:$F$48,3,FALSE)))))</f>
        <v/>
      </c>
      <c r="M473" s="120">
        <f>IF(AND($P$2=FALSE,OR(F473="Commercial NAICS Cogen",F473="Industrial NAICS Cogen",F473="NAICS-22 Cogen")),FALSE,IF(AND($P$3=FALSE,OR(F473="Commercial NAICS Cogen",F473="Commercial NAICS Non-Cogen",F473="Industrial NAICS Cogen", F473="industrial NAICS non-Cogen")),FALSE, TRUE))</f>
        <v/>
      </c>
    </row>
    <row r="474">
      <c r="A474" s="129" t="n">
        <v>1082</v>
      </c>
      <c r="B474" s="130" t="inlineStr">
        <is>
          <t>Walter Scott Jr Energy Center</t>
        </is>
      </c>
      <c r="C474" s="130" t="inlineStr">
        <is>
          <t>MidAmerican Energy Co</t>
        </is>
      </c>
      <c r="D474" s="129" t="n">
        <v>12341</v>
      </c>
      <c r="E474" s="130" t="inlineStr">
        <is>
          <t>IA</t>
        </is>
      </c>
      <c r="F474" s="130" t="inlineStr">
        <is>
          <t>Electric Utility</t>
        </is>
      </c>
      <c r="G474" s="130" t="inlineStr">
        <is>
          <t>ST</t>
        </is>
      </c>
      <c r="H474" s="130" t="inlineStr">
        <is>
          <t>SUB</t>
        </is>
      </c>
      <c r="I474" s="130" t="inlineStr">
        <is>
          <t>COL</t>
        </is>
      </c>
      <c r="J474" s="131" t="n">
        <v>0</v>
      </c>
      <c r="K474" s="129" t="n">
        <v>2020</v>
      </c>
      <c r="L474" s="120">
        <f>IF(VLOOKUP(H474,'Cross-Page Data'!$D$4:$F$48,3,FALSE)="natural gas",VLOOKUP(G474,'Cross-Page Data'!$I$4:$J$19,2,FALSE),IF(VLOOKUP(H474,'Cross-Page Data'!$D$4:$F$48,3,FALSE)="solar",IF(G474="PV","solar PV","solar thermal"),IF(VLOOKUP(H474,'Cross-Page Data'!$D$4:$F$48,3,FALSE)="wind",VLOOKUP(G474,'Cross-Page Data'!$I$4:$J$19,2,FALSE),IF(VLOOKUP(H474,'Cross-Page Data'!$D$4:$F$48,3,FALSE)="hydro",VLOOKUP(G474,'Cross-Page Data'!$I$4:$J$19,2,FALSE),VLOOKUP(H474,'Cross-Page Data'!$D$4:$F$48,3,FALSE)))))</f>
        <v/>
      </c>
      <c r="M474" s="120">
        <f>IF(AND($P$2=FALSE,OR(F474="Commercial NAICS Cogen",F474="Industrial NAICS Cogen",F474="NAICS-22 Cogen")),FALSE,IF(AND($P$3=FALSE,OR(F474="Commercial NAICS Cogen",F474="Commercial NAICS Non-Cogen",F474="Industrial NAICS Cogen", F474="industrial NAICS non-Cogen")),FALSE, TRUE))</f>
        <v/>
      </c>
    </row>
    <row r="475">
      <c r="A475" s="129" t="n">
        <v>1091</v>
      </c>
      <c r="B475" s="130" t="inlineStr">
        <is>
          <t>George Neal North</t>
        </is>
      </c>
      <c r="C475" s="130" t="inlineStr">
        <is>
          <t>MidAmerican Energy Co</t>
        </is>
      </c>
      <c r="D475" s="129" t="n">
        <v>12341</v>
      </c>
      <c r="E475" s="130" t="inlineStr">
        <is>
          <t>IA</t>
        </is>
      </c>
      <c r="F475" s="130" t="inlineStr">
        <is>
          <t>Electric Utility</t>
        </is>
      </c>
      <c r="G475" s="130" t="inlineStr">
        <is>
          <t>ST</t>
        </is>
      </c>
      <c r="H475" s="130" t="inlineStr">
        <is>
          <t>NG</t>
        </is>
      </c>
      <c r="I475" s="130" t="inlineStr">
        <is>
          <t>NG</t>
        </is>
      </c>
      <c r="J475" s="131" t="n">
        <v>17088.362</v>
      </c>
      <c r="K475" s="129" t="n">
        <v>2020</v>
      </c>
      <c r="L475" s="120">
        <f>IF(VLOOKUP(H475,'Cross-Page Data'!$D$4:$F$48,3,FALSE)="natural gas",VLOOKUP(G475,'Cross-Page Data'!$I$4:$J$19,2,FALSE),IF(VLOOKUP(H475,'Cross-Page Data'!$D$4:$F$48,3,FALSE)="solar",IF(G475="PV","solar PV","solar thermal"),IF(VLOOKUP(H475,'Cross-Page Data'!$D$4:$F$48,3,FALSE)="wind",VLOOKUP(G475,'Cross-Page Data'!$I$4:$J$19,2,FALSE),IF(VLOOKUP(H475,'Cross-Page Data'!$D$4:$F$48,3,FALSE)="hydro",VLOOKUP(G475,'Cross-Page Data'!$I$4:$J$19,2,FALSE),VLOOKUP(H475,'Cross-Page Data'!$D$4:$F$48,3,FALSE)))))</f>
        <v/>
      </c>
      <c r="M475" s="120">
        <f>IF(AND($P$2=FALSE,OR(F475="Commercial NAICS Cogen",F475="Industrial NAICS Cogen",F475="NAICS-22 Cogen")),FALSE,IF(AND($P$3=FALSE,OR(F475="Commercial NAICS Cogen",F475="Commercial NAICS Non-Cogen",F475="Industrial NAICS Cogen", F475="industrial NAICS non-Cogen")),FALSE, TRUE))</f>
        <v/>
      </c>
    </row>
    <row r="476">
      <c r="A476" s="129" t="n">
        <v>1091</v>
      </c>
      <c r="B476" s="130" t="inlineStr">
        <is>
          <t>George Neal North</t>
        </is>
      </c>
      <c r="C476" s="130" t="inlineStr">
        <is>
          <t>MidAmerican Energy Co</t>
        </is>
      </c>
      <c r="D476" s="129" t="n">
        <v>12341</v>
      </c>
      <c r="E476" s="130" t="inlineStr">
        <is>
          <t>IA</t>
        </is>
      </c>
      <c r="F476" s="130" t="inlineStr">
        <is>
          <t>Electric Utility</t>
        </is>
      </c>
      <c r="G476" s="130" t="inlineStr">
        <is>
          <t>ST</t>
        </is>
      </c>
      <c r="H476" s="130" t="inlineStr">
        <is>
          <t>RC</t>
        </is>
      </c>
      <c r="I476" s="130" t="inlineStr">
        <is>
          <t>COL</t>
        </is>
      </c>
      <c r="J476" s="131" t="n">
        <v>839860.76</v>
      </c>
      <c r="K476" s="129" t="n">
        <v>2020</v>
      </c>
      <c r="L476" s="120">
        <f>IF(VLOOKUP(H476,'Cross-Page Data'!$D$4:$F$48,3,FALSE)="natural gas",VLOOKUP(G476,'Cross-Page Data'!$I$4:$J$19,2,FALSE),IF(VLOOKUP(H476,'Cross-Page Data'!$D$4:$F$48,3,FALSE)="solar",IF(G476="PV","solar PV","solar thermal"),IF(VLOOKUP(H476,'Cross-Page Data'!$D$4:$F$48,3,FALSE)="wind",VLOOKUP(G476,'Cross-Page Data'!$I$4:$J$19,2,FALSE),IF(VLOOKUP(H476,'Cross-Page Data'!$D$4:$F$48,3,FALSE)="hydro",VLOOKUP(G476,'Cross-Page Data'!$I$4:$J$19,2,FALSE),VLOOKUP(H476,'Cross-Page Data'!$D$4:$F$48,3,FALSE)))))</f>
        <v/>
      </c>
      <c r="M476" s="120">
        <f>IF(AND($P$2=FALSE,OR(F476="Commercial NAICS Cogen",F476="Industrial NAICS Cogen",F476="NAICS-22 Cogen")),FALSE,IF(AND($P$3=FALSE,OR(F476="Commercial NAICS Cogen",F476="Commercial NAICS Non-Cogen",F476="Industrial NAICS Cogen", F476="industrial NAICS non-Cogen")),FALSE, TRUE))</f>
        <v/>
      </c>
    </row>
    <row r="477">
      <c r="A477" s="129" t="n">
        <v>1091</v>
      </c>
      <c r="B477" s="130" t="inlineStr">
        <is>
          <t>George Neal North</t>
        </is>
      </c>
      <c r="C477" s="130" t="inlineStr">
        <is>
          <t>MidAmerican Energy Co</t>
        </is>
      </c>
      <c r="D477" s="129" t="n">
        <v>12341</v>
      </c>
      <c r="E477" s="130" t="inlineStr">
        <is>
          <t>IA</t>
        </is>
      </c>
      <c r="F477" s="130" t="inlineStr">
        <is>
          <t>Electric Utility</t>
        </is>
      </c>
      <c r="G477" s="130" t="inlineStr">
        <is>
          <t>ST</t>
        </is>
      </c>
      <c r="H477" s="130" t="inlineStr">
        <is>
          <t>SUB</t>
        </is>
      </c>
      <c r="I477" s="130" t="inlineStr">
        <is>
          <t>COL</t>
        </is>
      </c>
      <c r="J477" s="131" t="n">
        <v>2458.881</v>
      </c>
      <c r="K477" s="129" t="n">
        <v>2020</v>
      </c>
      <c r="L477" s="120">
        <f>IF(VLOOKUP(H477,'Cross-Page Data'!$D$4:$F$48,3,FALSE)="natural gas",VLOOKUP(G477,'Cross-Page Data'!$I$4:$J$19,2,FALSE),IF(VLOOKUP(H477,'Cross-Page Data'!$D$4:$F$48,3,FALSE)="solar",IF(G477="PV","solar PV","solar thermal"),IF(VLOOKUP(H477,'Cross-Page Data'!$D$4:$F$48,3,FALSE)="wind",VLOOKUP(G477,'Cross-Page Data'!$I$4:$J$19,2,FALSE),IF(VLOOKUP(H477,'Cross-Page Data'!$D$4:$F$48,3,FALSE)="hydro",VLOOKUP(G477,'Cross-Page Data'!$I$4:$J$19,2,FALSE),VLOOKUP(H477,'Cross-Page Data'!$D$4:$F$48,3,FALSE)))))</f>
        <v/>
      </c>
      <c r="M477" s="120">
        <f>IF(AND($P$2=FALSE,OR(F477="Commercial NAICS Cogen",F477="Industrial NAICS Cogen",F477="NAICS-22 Cogen")),FALSE,IF(AND($P$3=FALSE,OR(F477="Commercial NAICS Cogen",F477="Commercial NAICS Non-Cogen",F477="Industrial NAICS Cogen", F477="industrial NAICS non-Cogen")),FALSE, TRUE))</f>
        <v/>
      </c>
    </row>
    <row r="478">
      <c r="A478" s="129" t="n">
        <v>1104</v>
      </c>
      <c r="B478" s="130" t="inlineStr">
        <is>
          <t>Burlington (IA)</t>
        </is>
      </c>
      <c r="C478" s="130" t="inlineStr">
        <is>
          <t>Interstate Power and Light Co</t>
        </is>
      </c>
      <c r="D478" s="129" t="n">
        <v>9417</v>
      </c>
      <c r="E478" s="130" t="inlineStr">
        <is>
          <t>IA</t>
        </is>
      </c>
      <c r="F478" s="130" t="inlineStr">
        <is>
          <t>Electric Utility</t>
        </is>
      </c>
      <c r="G478" s="130" t="inlineStr">
        <is>
          <t>GT</t>
        </is>
      </c>
      <c r="H478" s="130" t="inlineStr">
        <is>
          <t>NG</t>
        </is>
      </c>
      <c r="I478" s="130" t="inlineStr">
        <is>
          <t>NG</t>
        </is>
      </c>
      <c r="J478" s="131" t="n">
        <v>1038</v>
      </c>
      <c r="K478" s="129" t="n">
        <v>2020</v>
      </c>
      <c r="L478" s="120">
        <f>IF(VLOOKUP(H478,'Cross-Page Data'!$D$4:$F$48,3,FALSE)="natural gas",VLOOKUP(G478,'Cross-Page Data'!$I$4:$J$19,2,FALSE),IF(VLOOKUP(H478,'Cross-Page Data'!$D$4:$F$48,3,FALSE)="solar",IF(G478="PV","solar PV","solar thermal"),IF(VLOOKUP(H478,'Cross-Page Data'!$D$4:$F$48,3,FALSE)="wind",VLOOKUP(G478,'Cross-Page Data'!$I$4:$J$19,2,FALSE),IF(VLOOKUP(H478,'Cross-Page Data'!$D$4:$F$48,3,FALSE)="hydro",VLOOKUP(G478,'Cross-Page Data'!$I$4:$J$19,2,FALSE),VLOOKUP(H478,'Cross-Page Data'!$D$4:$F$48,3,FALSE)))))</f>
        <v/>
      </c>
      <c r="M478" s="120">
        <f>IF(AND($P$2=FALSE,OR(F478="Commercial NAICS Cogen",F478="Industrial NAICS Cogen",F478="NAICS-22 Cogen")),FALSE,IF(AND($P$3=FALSE,OR(F478="Commercial NAICS Cogen",F478="Commercial NAICS Non-Cogen",F478="Industrial NAICS Cogen", F478="industrial NAICS non-Cogen")),FALSE, TRUE))</f>
        <v/>
      </c>
    </row>
    <row r="479">
      <c r="A479" s="129" t="n">
        <v>1104</v>
      </c>
      <c r="B479" s="130" t="inlineStr">
        <is>
          <t>Burlington (IA)</t>
        </is>
      </c>
      <c r="C479" s="130" t="inlineStr">
        <is>
          <t>Interstate Power and Light Co</t>
        </is>
      </c>
      <c r="D479" s="129" t="n">
        <v>9417</v>
      </c>
      <c r="E479" s="130" t="inlineStr">
        <is>
          <t>IA</t>
        </is>
      </c>
      <c r="F479" s="130" t="inlineStr">
        <is>
          <t>Electric Utility</t>
        </is>
      </c>
      <c r="G479" s="130" t="inlineStr">
        <is>
          <t>ST</t>
        </is>
      </c>
      <c r="H479" s="130" t="inlineStr">
        <is>
          <t>DFO</t>
        </is>
      </c>
      <c r="I479" s="130" t="inlineStr">
        <is>
          <t>DFO</t>
        </is>
      </c>
      <c r="J479" s="131" t="n">
        <v>0</v>
      </c>
      <c r="K479" s="129" t="n">
        <v>2020</v>
      </c>
      <c r="L479" s="120">
        <f>IF(VLOOKUP(H479,'Cross-Page Data'!$D$4:$F$48,3,FALSE)="natural gas",VLOOKUP(G479,'Cross-Page Data'!$I$4:$J$19,2,FALSE),IF(VLOOKUP(H479,'Cross-Page Data'!$D$4:$F$48,3,FALSE)="solar",IF(G479="PV","solar PV","solar thermal"),IF(VLOOKUP(H479,'Cross-Page Data'!$D$4:$F$48,3,FALSE)="wind",VLOOKUP(G479,'Cross-Page Data'!$I$4:$J$19,2,FALSE),IF(VLOOKUP(H479,'Cross-Page Data'!$D$4:$F$48,3,FALSE)="hydro",VLOOKUP(G479,'Cross-Page Data'!$I$4:$J$19,2,FALSE),VLOOKUP(H479,'Cross-Page Data'!$D$4:$F$48,3,FALSE)))))</f>
        <v/>
      </c>
      <c r="M479" s="120">
        <f>IF(AND($P$2=FALSE,OR(F479="Commercial NAICS Cogen",F479="Industrial NAICS Cogen",F479="NAICS-22 Cogen")),FALSE,IF(AND($P$3=FALSE,OR(F479="Commercial NAICS Cogen",F479="Commercial NAICS Non-Cogen",F479="Industrial NAICS Cogen", F479="industrial NAICS non-Cogen")),FALSE, TRUE))</f>
        <v/>
      </c>
    </row>
    <row r="480">
      <c r="A480" s="129" t="n">
        <v>1104</v>
      </c>
      <c r="B480" s="130" t="inlineStr">
        <is>
          <t>Burlington (IA)</t>
        </is>
      </c>
      <c r="C480" s="130" t="inlineStr">
        <is>
          <t>Interstate Power and Light Co</t>
        </is>
      </c>
      <c r="D480" s="129" t="n">
        <v>9417</v>
      </c>
      <c r="E480" s="130" t="inlineStr">
        <is>
          <t>IA</t>
        </is>
      </c>
      <c r="F480" s="130" t="inlineStr">
        <is>
          <t>Electric Utility</t>
        </is>
      </c>
      <c r="G480" s="130" t="inlineStr">
        <is>
          <t>ST</t>
        </is>
      </c>
      <c r="H480" s="130" t="inlineStr">
        <is>
          <t>NG</t>
        </is>
      </c>
      <c r="I480" s="130" t="inlineStr">
        <is>
          <t>NG</t>
        </is>
      </c>
      <c r="J480" s="131" t="n">
        <v>2847.889</v>
      </c>
      <c r="K480" s="129" t="n">
        <v>2020</v>
      </c>
      <c r="L480" s="120">
        <f>IF(VLOOKUP(H480,'Cross-Page Data'!$D$4:$F$48,3,FALSE)="natural gas",VLOOKUP(G480,'Cross-Page Data'!$I$4:$J$19,2,FALSE),IF(VLOOKUP(H480,'Cross-Page Data'!$D$4:$F$48,3,FALSE)="solar",IF(G480="PV","solar PV","solar thermal"),IF(VLOOKUP(H480,'Cross-Page Data'!$D$4:$F$48,3,FALSE)="wind",VLOOKUP(G480,'Cross-Page Data'!$I$4:$J$19,2,FALSE),IF(VLOOKUP(H480,'Cross-Page Data'!$D$4:$F$48,3,FALSE)="hydro",VLOOKUP(G480,'Cross-Page Data'!$I$4:$J$19,2,FALSE),VLOOKUP(H480,'Cross-Page Data'!$D$4:$F$48,3,FALSE)))))</f>
        <v/>
      </c>
      <c r="M480" s="120">
        <f>IF(AND($P$2=FALSE,OR(F480="Commercial NAICS Cogen",F480="Industrial NAICS Cogen",F480="NAICS-22 Cogen")),FALSE,IF(AND($P$3=FALSE,OR(F480="Commercial NAICS Cogen",F480="Commercial NAICS Non-Cogen",F480="Industrial NAICS Cogen", F480="industrial NAICS non-Cogen")),FALSE, TRUE))</f>
        <v/>
      </c>
    </row>
    <row r="481">
      <c r="A481" s="129" t="n">
        <v>1104</v>
      </c>
      <c r="B481" s="130" t="inlineStr">
        <is>
          <t>Burlington (IA)</t>
        </is>
      </c>
      <c r="C481" s="130" t="inlineStr">
        <is>
          <t>Interstate Power and Light Co</t>
        </is>
      </c>
      <c r="D481" s="129" t="n">
        <v>9417</v>
      </c>
      <c r="E481" s="130" t="inlineStr">
        <is>
          <t>IA</t>
        </is>
      </c>
      <c r="F481" s="130" t="inlineStr">
        <is>
          <t>Electric Utility</t>
        </is>
      </c>
      <c r="G481" s="130" t="inlineStr">
        <is>
          <t>ST</t>
        </is>
      </c>
      <c r="H481" s="130" t="inlineStr">
        <is>
          <t>SUB</t>
        </is>
      </c>
      <c r="I481" s="130" t="inlineStr">
        <is>
          <t>COL</t>
        </is>
      </c>
      <c r="J481" s="131" t="n">
        <v>1125777.1</v>
      </c>
      <c r="K481" s="129" t="n">
        <v>2020</v>
      </c>
      <c r="L481" s="120">
        <f>IF(VLOOKUP(H481,'Cross-Page Data'!$D$4:$F$48,3,FALSE)="natural gas",VLOOKUP(G481,'Cross-Page Data'!$I$4:$J$19,2,FALSE),IF(VLOOKUP(H481,'Cross-Page Data'!$D$4:$F$48,3,FALSE)="solar",IF(G481="PV","solar PV","solar thermal"),IF(VLOOKUP(H481,'Cross-Page Data'!$D$4:$F$48,3,FALSE)="wind",VLOOKUP(G481,'Cross-Page Data'!$I$4:$J$19,2,FALSE),IF(VLOOKUP(H481,'Cross-Page Data'!$D$4:$F$48,3,FALSE)="hydro",VLOOKUP(G481,'Cross-Page Data'!$I$4:$J$19,2,FALSE),VLOOKUP(H481,'Cross-Page Data'!$D$4:$F$48,3,FALSE)))))</f>
        <v/>
      </c>
      <c r="M481" s="120">
        <f>IF(AND($P$2=FALSE,OR(F481="Commercial NAICS Cogen",F481="Industrial NAICS Cogen",F481="NAICS-22 Cogen")),FALSE,IF(AND($P$3=FALSE,OR(F481="Commercial NAICS Cogen",F481="Commercial NAICS Non-Cogen",F481="Industrial NAICS Cogen", F481="industrial NAICS non-Cogen")),FALSE, TRUE))</f>
        <v/>
      </c>
    </row>
    <row r="482">
      <c r="A482" s="129" t="n">
        <v>1167</v>
      </c>
      <c r="B482" s="130" t="inlineStr">
        <is>
          <t>Muscatine Plant #1</t>
        </is>
      </c>
      <c r="C482" s="130" t="inlineStr">
        <is>
          <t>Board of Water Electric &amp; Communications</t>
        </is>
      </c>
      <c r="D482" s="129" t="n">
        <v>13143</v>
      </c>
      <c r="E482" s="130" t="inlineStr">
        <is>
          <t>IA</t>
        </is>
      </c>
      <c r="F482" s="130" t="inlineStr">
        <is>
          <t>Electric Utility</t>
        </is>
      </c>
      <c r="G482" s="130" t="inlineStr">
        <is>
          <t>ST</t>
        </is>
      </c>
      <c r="H482" s="130" t="inlineStr">
        <is>
          <t>DFO</t>
        </is>
      </c>
      <c r="I482" s="130" t="inlineStr">
        <is>
          <t>DFO</t>
        </is>
      </c>
      <c r="J482" s="131" t="n">
        <v>509.081</v>
      </c>
      <c r="K482" s="129" t="n">
        <v>2020</v>
      </c>
      <c r="L482" s="120">
        <f>IF(VLOOKUP(H482,'Cross-Page Data'!$D$4:$F$48,3,FALSE)="natural gas",VLOOKUP(G482,'Cross-Page Data'!$I$4:$J$19,2,FALSE),IF(VLOOKUP(H482,'Cross-Page Data'!$D$4:$F$48,3,FALSE)="solar",IF(G482="PV","solar PV","solar thermal"),IF(VLOOKUP(H482,'Cross-Page Data'!$D$4:$F$48,3,FALSE)="wind",VLOOKUP(G482,'Cross-Page Data'!$I$4:$J$19,2,FALSE),IF(VLOOKUP(H482,'Cross-Page Data'!$D$4:$F$48,3,FALSE)="hydro",VLOOKUP(G482,'Cross-Page Data'!$I$4:$J$19,2,FALSE),VLOOKUP(H482,'Cross-Page Data'!$D$4:$F$48,3,FALSE)))))</f>
        <v/>
      </c>
      <c r="M482" s="120">
        <f>IF(AND($P$2=FALSE,OR(F482="Commercial NAICS Cogen",F482="Industrial NAICS Cogen",F482="NAICS-22 Cogen")),FALSE,IF(AND($P$3=FALSE,OR(F482="Commercial NAICS Cogen",F482="Commercial NAICS Non-Cogen",F482="Industrial NAICS Cogen", F482="industrial NAICS non-Cogen")),FALSE, TRUE))</f>
        <v/>
      </c>
    </row>
    <row r="483">
      <c r="A483" s="129" t="n">
        <v>1167</v>
      </c>
      <c r="B483" s="130" t="inlineStr">
        <is>
          <t>Muscatine Plant #1</t>
        </is>
      </c>
      <c r="C483" s="130" t="inlineStr">
        <is>
          <t>Board of Water Electric &amp; Communications</t>
        </is>
      </c>
      <c r="D483" s="129" t="n">
        <v>13143</v>
      </c>
      <c r="E483" s="130" t="inlineStr">
        <is>
          <t>IA</t>
        </is>
      </c>
      <c r="F483" s="130" t="inlineStr">
        <is>
          <t>Electric Utility</t>
        </is>
      </c>
      <c r="G483" s="130" t="inlineStr">
        <is>
          <t>ST</t>
        </is>
      </c>
      <c r="H483" s="130" t="inlineStr">
        <is>
          <t>NG</t>
        </is>
      </c>
      <c r="I483" s="130" t="inlineStr">
        <is>
          <t>NG</t>
        </is>
      </c>
      <c r="J483" s="131" t="n">
        <v>1308.745</v>
      </c>
      <c r="K483" s="129" t="n">
        <v>2020</v>
      </c>
      <c r="L483" s="120">
        <f>IF(VLOOKUP(H483,'Cross-Page Data'!$D$4:$F$48,3,FALSE)="natural gas",VLOOKUP(G483,'Cross-Page Data'!$I$4:$J$19,2,FALSE),IF(VLOOKUP(H483,'Cross-Page Data'!$D$4:$F$48,3,FALSE)="solar",IF(G483="PV","solar PV","solar thermal"),IF(VLOOKUP(H483,'Cross-Page Data'!$D$4:$F$48,3,FALSE)="wind",VLOOKUP(G483,'Cross-Page Data'!$I$4:$J$19,2,FALSE),IF(VLOOKUP(H483,'Cross-Page Data'!$D$4:$F$48,3,FALSE)="hydro",VLOOKUP(G483,'Cross-Page Data'!$I$4:$J$19,2,FALSE),VLOOKUP(H483,'Cross-Page Data'!$D$4:$F$48,3,FALSE)))))</f>
        <v/>
      </c>
      <c r="M483" s="120">
        <f>IF(AND($P$2=FALSE,OR(F483="Commercial NAICS Cogen",F483="Industrial NAICS Cogen",F483="NAICS-22 Cogen")),FALSE,IF(AND($P$3=FALSE,OR(F483="Commercial NAICS Cogen",F483="Commercial NAICS Non-Cogen",F483="Industrial NAICS Cogen", F483="industrial NAICS non-Cogen")),FALSE, TRUE))</f>
        <v/>
      </c>
    </row>
    <row r="484">
      <c r="A484" s="129" t="n">
        <v>1167</v>
      </c>
      <c r="B484" s="130" t="inlineStr">
        <is>
          <t>Muscatine Plant #1</t>
        </is>
      </c>
      <c r="C484" s="130" t="inlineStr">
        <is>
          <t>Board of Water Electric &amp; Communications</t>
        </is>
      </c>
      <c r="D484" s="129" t="n">
        <v>13143</v>
      </c>
      <c r="E484" s="130" t="inlineStr">
        <is>
          <t>IA</t>
        </is>
      </c>
      <c r="F484" s="130" t="inlineStr">
        <is>
          <t>Electric Utility</t>
        </is>
      </c>
      <c r="G484" s="130" t="inlineStr">
        <is>
          <t>ST</t>
        </is>
      </c>
      <c r="H484" s="130" t="inlineStr">
        <is>
          <t>RC</t>
        </is>
      </c>
      <c r="I484" s="130" t="inlineStr">
        <is>
          <t>COL</t>
        </is>
      </c>
      <c r="J484" s="131" t="n">
        <v>241994.59</v>
      </c>
      <c r="K484" s="129" t="n">
        <v>2020</v>
      </c>
      <c r="L484" s="120">
        <f>IF(VLOOKUP(H484,'Cross-Page Data'!$D$4:$F$48,3,FALSE)="natural gas",VLOOKUP(G484,'Cross-Page Data'!$I$4:$J$19,2,FALSE),IF(VLOOKUP(H484,'Cross-Page Data'!$D$4:$F$48,3,FALSE)="solar",IF(G484="PV","solar PV","solar thermal"),IF(VLOOKUP(H484,'Cross-Page Data'!$D$4:$F$48,3,FALSE)="wind",VLOOKUP(G484,'Cross-Page Data'!$I$4:$J$19,2,FALSE),IF(VLOOKUP(H484,'Cross-Page Data'!$D$4:$F$48,3,FALSE)="hydro",VLOOKUP(G484,'Cross-Page Data'!$I$4:$J$19,2,FALSE),VLOOKUP(H484,'Cross-Page Data'!$D$4:$F$48,3,FALSE)))))</f>
        <v/>
      </c>
      <c r="M484" s="120">
        <f>IF(AND($P$2=FALSE,OR(F484="Commercial NAICS Cogen",F484="Industrial NAICS Cogen",F484="NAICS-22 Cogen")),FALSE,IF(AND($P$3=FALSE,OR(F484="Commercial NAICS Cogen",F484="Commercial NAICS Non-Cogen",F484="Industrial NAICS Cogen", F484="industrial NAICS non-Cogen")),FALSE, TRUE))</f>
        <v/>
      </c>
    </row>
    <row r="485">
      <c r="A485" s="129" t="n">
        <v>1167</v>
      </c>
      <c r="B485" s="130" t="inlineStr">
        <is>
          <t>Muscatine Plant #1</t>
        </is>
      </c>
      <c r="C485" s="130" t="inlineStr">
        <is>
          <t>Board of Water Electric &amp; Communications</t>
        </is>
      </c>
      <c r="D485" s="129" t="n">
        <v>13143</v>
      </c>
      <c r="E485" s="130" t="inlineStr">
        <is>
          <t>IA</t>
        </is>
      </c>
      <c r="F485" s="130" t="inlineStr">
        <is>
          <t>Electric Utility</t>
        </is>
      </c>
      <c r="G485" s="130" t="inlineStr">
        <is>
          <t>ST</t>
        </is>
      </c>
      <c r="H485" s="130" t="inlineStr">
        <is>
          <t>SUB</t>
        </is>
      </c>
      <c r="I485" s="130" t="inlineStr">
        <is>
          <t>COL</t>
        </is>
      </c>
      <c r="J485" s="131" t="n">
        <v>288196.59</v>
      </c>
      <c r="K485" s="129" t="n">
        <v>2020</v>
      </c>
      <c r="L485" s="120">
        <f>IF(VLOOKUP(H485,'Cross-Page Data'!$D$4:$F$48,3,FALSE)="natural gas",VLOOKUP(G485,'Cross-Page Data'!$I$4:$J$19,2,FALSE),IF(VLOOKUP(H485,'Cross-Page Data'!$D$4:$F$48,3,FALSE)="solar",IF(G485="PV","solar PV","solar thermal"),IF(VLOOKUP(H485,'Cross-Page Data'!$D$4:$F$48,3,FALSE)="wind",VLOOKUP(G485,'Cross-Page Data'!$I$4:$J$19,2,FALSE),IF(VLOOKUP(H485,'Cross-Page Data'!$D$4:$F$48,3,FALSE)="hydro",VLOOKUP(G485,'Cross-Page Data'!$I$4:$J$19,2,FALSE),VLOOKUP(H485,'Cross-Page Data'!$D$4:$F$48,3,FALSE)))))</f>
        <v/>
      </c>
      <c r="M485" s="120">
        <f>IF(AND($P$2=FALSE,OR(F485="Commercial NAICS Cogen",F485="Industrial NAICS Cogen",F485="NAICS-22 Cogen")),FALSE,IF(AND($P$3=FALSE,OR(F485="Commercial NAICS Cogen",F485="Commercial NAICS Non-Cogen",F485="Industrial NAICS Cogen", F485="industrial NAICS non-Cogen")),FALSE, TRUE))</f>
        <v/>
      </c>
    </row>
    <row r="486">
      <c r="A486" s="129" t="n">
        <v>1233</v>
      </c>
      <c r="B486" s="130" t="inlineStr">
        <is>
          <t>Fort Dodge</t>
        </is>
      </c>
      <c r="C486" s="130" t="inlineStr">
        <is>
          <t>Sunflower Electric Power Corp</t>
        </is>
      </c>
      <c r="D486" s="129" t="n">
        <v>18315</v>
      </c>
      <c r="E486" s="130" t="inlineStr">
        <is>
          <t>KS</t>
        </is>
      </c>
      <c r="F486" s="130" t="inlineStr">
        <is>
          <t>Electric Utility</t>
        </is>
      </c>
      <c r="G486" s="130" t="inlineStr">
        <is>
          <t>ST</t>
        </is>
      </c>
      <c r="H486" s="130" t="inlineStr">
        <is>
          <t>NG</t>
        </is>
      </c>
      <c r="I486" s="130" t="inlineStr">
        <is>
          <t>NG</t>
        </is>
      </c>
      <c r="J486" s="131" t="n">
        <v>951</v>
      </c>
      <c r="K486" s="129" t="n">
        <v>2020</v>
      </c>
      <c r="L486" s="120">
        <f>IF(VLOOKUP(H486,'Cross-Page Data'!$D$4:$F$48,3,FALSE)="natural gas",VLOOKUP(G486,'Cross-Page Data'!$I$4:$J$19,2,FALSE),IF(VLOOKUP(H486,'Cross-Page Data'!$D$4:$F$48,3,FALSE)="solar",IF(G486="PV","solar PV","solar thermal"),IF(VLOOKUP(H486,'Cross-Page Data'!$D$4:$F$48,3,FALSE)="wind",VLOOKUP(G486,'Cross-Page Data'!$I$4:$J$19,2,FALSE),IF(VLOOKUP(H486,'Cross-Page Data'!$D$4:$F$48,3,FALSE)="hydro",VLOOKUP(G486,'Cross-Page Data'!$I$4:$J$19,2,FALSE),VLOOKUP(H486,'Cross-Page Data'!$D$4:$F$48,3,FALSE)))))</f>
        <v/>
      </c>
      <c r="M486" s="120">
        <f>IF(AND($P$2=FALSE,OR(F486="Commercial NAICS Cogen",F486="Industrial NAICS Cogen",F486="NAICS-22 Cogen")),FALSE,IF(AND($P$3=FALSE,OR(F486="Commercial NAICS Cogen",F486="Commercial NAICS Non-Cogen",F486="Industrial NAICS Cogen", F486="industrial NAICS non-Cogen")),FALSE, TRUE))</f>
        <v/>
      </c>
    </row>
    <row r="487">
      <c r="A487" s="129" t="n">
        <v>1233</v>
      </c>
      <c r="B487" s="130" t="inlineStr">
        <is>
          <t>Fort Dodge</t>
        </is>
      </c>
      <c r="C487" s="130" t="inlineStr">
        <is>
          <t>Sunflower Electric Power Corp</t>
        </is>
      </c>
      <c r="D487" s="129" t="n">
        <v>18315</v>
      </c>
      <c r="E487" s="130" t="inlineStr">
        <is>
          <t>KS</t>
        </is>
      </c>
      <c r="F487" s="130" t="inlineStr">
        <is>
          <t>Electric Utility</t>
        </is>
      </c>
      <c r="G487" s="130" t="inlineStr">
        <is>
          <t>ST</t>
        </is>
      </c>
      <c r="H487" s="130" t="inlineStr">
        <is>
          <t>RFO</t>
        </is>
      </c>
      <c r="I487" s="130" t="inlineStr">
        <is>
          <t>RFO</t>
        </is>
      </c>
      <c r="J487" s="131" t="n">
        <v>0</v>
      </c>
      <c r="K487" s="129" t="n">
        <v>2020</v>
      </c>
      <c r="L487" s="120">
        <f>IF(VLOOKUP(H487,'Cross-Page Data'!$D$4:$F$48,3,FALSE)="natural gas",VLOOKUP(G487,'Cross-Page Data'!$I$4:$J$19,2,FALSE),IF(VLOOKUP(H487,'Cross-Page Data'!$D$4:$F$48,3,FALSE)="solar",IF(G487="PV","solar PV","solar thermal"),IF(VLOOKUP(H487,'Cross-Page Data'!$D$4:$F$48,3,FALSE)="wind",VLOOKUP(G487,'Cross-Page Data'!$I$4:$J$19,2,FALSE),IF(VLOOKUP(H487,'Cross-Page Data'!$D$4:$F$48,3,FALSE)="hydro",VLOOKUP(G487,'Cross-Page Data'!$I$4:$J$19,2,FALSE),VLOOKUP(H487,'Cross-Page Data'!$D$4:$F$48,3,FALSE)))))</f>
        <v/>
      </c>
      <c r="M487" s="120">
        <f>IF(AND($P$2=FALSE,OR(F487="Commercial NAICS Cogen",F487="Industrial NAICS Cogen",F487="NAICS-22 Cogen")),FALSE,IF(AND($P$3=FALSE,OR(F487="Commercial NAICS Cogen",F487="Commercial NAICS Non-Cogen",F487="Industrial NAICS Cogen", F487="industrial NAICS non-Cogen")),FALSE, TRUE))</f>
        <v/>
      </c>
    </row>
    <row r="488">
      <c r="A488" s="129" t="n">
        <v>1239</v>
      </c>
      <c r="B488" s="130" t="inlineStr">
        <is>
          <t>Riverton</t>
        </is>
      </c>
      <c r="C488" s="130" t="inlineStr">
        <is>
          <t>Empire District Electric Co</t>
        </is>
      </c>
      <c r="D488" s="129" t="n">
        <v>5860</v>
      </c>
      <c r="E488" s="130" t="inlineStr">
        <is>
          <t>KS</t>
        </is>
      </c>
      <c r="F488" s="130" t="inlineStr">
        <is>
          <t>Electric Utility</t>
        </is>
      </c>
      <c r="G488" s="130" t="inlineStr">
        <is>
          <t>CA</t>
        </is>
      </c>
      <c r="H488" s="130" t="inlineStr">
        <is>
          <t>NG</t>
        </is>
      </c>
      <c r="I488" s="130" t="inlineStr">
        <is>
          <t>NG</t>
        </is>
      </c>
      <c r="J488" s="131" t="n">
        <v>510258</v>
      </c>
      <c r="K488" s="129" t="n">
        <v>2020</v>
      </c>
      <c r="L488" s="120">
        <f>IF(VLOOKUP(H488,'Cross-Page Data'!$D$4:$F$48,3,FALSE)="natural gas",VLOOKUP(G488,'Cross-Page Data'!$I$4:$J$19,2,FALSE),IF(VLOOKUP(H488,'Cross-Page Data'!$D$4:$F$48,3,FALSE)="solar",IF(G488="PV","solar PV","solar thermal"),IF(VLOOKUP(H488,'Cross-Page Data'!$D$4:$F$48,3,FALSE)="wind",VLOOKUP(G488,'Cross-Page Data'!$I$4:$J$19,2,FALSE),IF(VLOOKUP(H488,'Cross-Page Data'!$D$4:$F$48,3,FALSE)="hydro",VLOOKUP(G488,'Cross-Page Data'!$I$4:$J$19,2,FALSE),VLOOKUP(H488,'Cross-Page Data'!$D$4:$F$48,3,FALSE)))))</f>
        <v/>
      </c>
      <c r="M488" s="120">
        <f>IF(AND($P$2=FALSE,OR(F488="Commercial NAICS Cogen",F488="Industrial NAICS Cogen",F488="NAICS-22 Cogen")),FALSE,IF(AND($P$3=FALSE,OR(F488="Commercial NAICS Cogen",F488="Commercial NAICS Non-Cogen",F488="Industrial NAICS Cogen", F488="industrial NAICS non-Cogen")),FALSE, TRUE))</f>
        <v/>
      </c>
    </row>
    <row r="489">
      <c r="A489" s="129" t="n">
        <v>1239</v>
      </c>
      <c r="B489" s="130" t="inlineStr">
        <is>
          <t>Riverton</t>
        </is>
      </c>
      <c r="C489" s="130" t="inlineStr">
        <is>
          <t>Empire District Electric Co</t>
        </is>
      </c>
      <c r="D489" s="129" t="n">
        <v>5860</v>
      </c>
      <c r="E489" s="130" t="inlineStr">
        <is>
          <t>KS</t>
        </is>
      </c>
      <c r="F489" s="130" t="inlineStr">
        <is>
          <t>Electric Utility</t>
        </is>
      </c>
      <c r="G489" s="130" t="inlineStr">
        <is>
          <t>CT</t>
        </is>
      </c>
      <c r="H489" s="130" t="inlineStr">
        <is>
          <t>NG</t>
        </is>
      </c>
      <c r="I489" s="130" t="inlineStr">
        <is>
          <t>NG</t>
        </is>
      </c>
      <c r="J489" s="131" t="n">
        <v>962310</v>
      </c>
      <c r="K489" s="129" t="n">
        <v>2020</v>
      </c>
      <c r="L489" s="120">
        <f>IF(VLOOKUP(H489,'Cross-Page Data'!$D$4:$F$48,3,FALSE)="natural gas",VLOOKUP(G489,'Cross-Page Data'!$I$4:$J$19,2,FALSE),IF(VLOOKUP(H489,'Cross-Page Data'!$D$4:$F$48,3,FALSE)="solar",IF(G489="PV","solar PV","solar thermal"),IF(VLOOKUP(H489,'Cross-Page Data'!$D$4:$F$48,3,FALSE)="wind",VLOOKUP(G489,'Cross-Page Data'!$I$4:$J$19,2,FALSE),IF(VLOOKUP(H489,'Cross-Page Data'!$D$4:$F$48,3,FALSE)="hydro",VLOOKUP(G489,'Cross-Page Data'!$I$4:$J$19,2,FALSE),VLOOKUP(H489,'Cross-Page Data'!$D$4:$F$48,3,FALSE)))))</f>
        <v/>
      </c>
      <c r="M489" s="120">
        <f>IF(AND($P$2=FALSE,OR(F489="Commercial NAICS Cogen",F489="Industrial NAICS Cogen",F489="NAICS-22 Cogen")),FALSE,IF(AND($P$3=FALSE,OR(F489="Commercial NAICS Cogen",F489="Commercial NAICS Non-Cogen",F489="Industrial NAICS Cogen", F489="industrial NAICS non-Cogen")),FALSE, TRUE))</f>
        <v/>
      </c>
    </row>
    <row r="490">
      <c r="A490" s="129" t="n">
        <v>1239</v>
      </c>
      <c r="B490" s="130" t="inlineStr">
        <is>
          <t>Riverton</t>
        </is>
      </c>
      <c r="C490" s="130" t="inlineStr">
        <is>
          <t>Empire District Electric Co</t>
        </is>
      </c>
      <c r="D490" s="129" t="n">
        <v>5860</v>
      </c>
      <c r="E490" s="130" t="inlineStr">
        <is>
          <t>KS</t>
        </is>
      </c>
      <c r="F490" s="130" t="inlineStr">
        <is>
          <t>Electric Utility</t>
        </is>
      </c>
      <c r="G490" s="130" t="inlineStr">
        <is>
          <t>GT</t>
        </is>
      </c>
      <c r="H490" s="130" t="inlineStr">
        <is>
          <t>DFO</t>
        </is>
      </c>
      <c r="I490" s="130" t="inlineStr">
        <is>
          <t>DFO</t>
        </is>
      </c>
      <c r="J490" s="131" t="n">
        <v>14.131</v>
      </c>
      <c r="K490" s="129" t="n">
        <v>2020</v>
      </c>
      <c r="L490" s="120">
        <f>IF(VLOOKUP(H490,'Cross-Page Data'!$D$4:$F$48,3,FALSE)="natural gas",VLOOKUP(G490,'Cross-Page Data'!$I$4:$J$19,2,FALSE),IF(VLOOKUP(H490,'Cross-Page Data'!$D$4:$F$48,3,FALSE)="solar",IF(G490="PV","solar PV","solar thermal"),IF(VLOOKUP(H490,'Cross-Page Data'!$D$4:$F$48,3,FALSE)="wind",VLOOKUP(G490,'Cross-Page Data'!$I$4:$J$19,2,FALSE),IF(VLOOKUP(H490,'Cross-Page Data'!$D$4:$F$48,3,FALSE)="hydro",VLOOKUP(G490,'Cross-Page Data'!$I$4:$J$19,2,FALSE),VLOOKUP(H490,'Cross-Page Data'!$D$4:$F$48,3,FALSE)))))</f>
        <v/>
      </c>
      <c r="M490" s="120">
        <f>IF(AND($P$2=FALSE,OR(F490="Commercial NAICS Cogen",F490="Industrial NAICS Cogen",F490="NAICS-22 Cogen")),FALSE,IF(AND($P$3=FALSE,OR(F490="Commercial NAICS Cogen",F490="Commercial NAICS Non-Cogen",F490="Industrial NAICS Cogen", F490="industrial NAICS non-Cogen")),FALSE, TRUE))</f>
        <v/>
      </c>
    </row>
    <row r="491">
      <c r="A491" s="129" t="n">
        <v>1239</v>
      </c>
      <c r="B491" s="130" t="inlineStr">
        <is>
          <t>Riverton</t>
        </is>
      </c>
      <c r="C491" s="130" t="inlineStr">
        <is>
          <t>Empire District Electric Co</t>
        </is>
      </c>
      <c r="D491" s="129" t="n">
        <v>5860</v>
      </c>
      <c r="E491" s="130" t="inlineStr">
        <is>
          <t>KS</t>
        </is>
      </c>
      <c r="F491" s="130" t="inlineStr">
        <is>
          <t>Electric Utility</t>
        </is>
      </c>
      <c r="G491" s="130" t="inlineStr">
        <is>
          <t>GT</t>
        </is>
      </c>
      <c r="H491" s="130" t="inlineStr">
        <is>
          <t>NG</t>
        </is>
      </c>
      <c r="I491" s="130" t="inlineStr">
        <is>
          <t>NG</t>
        </is>
      </c>
      <c r="J491" s="131" t="n">
        <v>2370.869</v>
      </c>
      <c r="K491" s="129" t="n">
        <v>2020</v>
      </c>
      <c r="L491" s="120">
        <f>IF(VLOOKUP(H491,'Cross-Page Data'!$D$4:$F$48,3,FALSE)="natural gas",VLOOKUP(G491,'Cross-Page Data'!$I$4:$J$19,2,FALSE),IF(VLOOKUP(H491,'Cross-Page Data'!$D$4:$F$48,3,FALSE)="solar",IF(G491="PV","solar PV","solar thermal"),IF(VLOOKUP(H491,'Cross-Page Data'!$D$4:$F$48,3,FALSE)="wind",VLOOKUP(G491,'Cross-Page Data'!$I$4:$J$19,2,FALSE),IF(VLOOKUP(H491,'Cross-Page Data'!$D$4:$F$48,3,FALSE)="hydro",VLOOKUP(G491,'Cross-Page Data'!$I$4:$J$19,2,FALSE),VLOOKUP(H491,'Cross-Page Data'!$D$4:$F$48,3,FALSE)))))</f>
        <v/>
      </c>
      <c r="M491" s="120">
        <f>IF(AND($P$2=FALSE,OR(F491="Commercial NAICS Cogen",F491="Industrial NAICS Cogen",F491="NAICS-22 Cogen")),FALSE,IF(AND($P$3=FALSE,OR(F491="Commercial NAICS Cogen",F491="Commercial NAICS Non-Cogen",F491="Industrial NAICS Cogen", F491="industrial NAICS non-Cogen")),FALSE, TRUE))</f>
        <v/>
      </c>
    </row>
    <row r="492">
      <c r="A492" s="129" t="n">
        <v>1240</v>
      </c>
      <c r="B492" s="130" t="inlineStr">
        <is>
          <t>Gordon Evans Energy Center</t>
        </is>
      </c>
      <c r="C492" s="130" t="inlineStr">
        <is>
          <t>Evergy Kansas South, Inc</t>
        </is>
      </c>
      <c r="D492" s="129" t="n">
        <v>10005</v>
      </c>
      <c r="E492" s="130" t="inlineStr">
        <is>
          <t>KS</t>
        </is>
      </c>
      <c r="F492" s="130" t="inlineStr">
        <is>
          <t>Electric Utility</t>
        </is>
      </c>
      <c r="G492" s="130" t="inlineStr">
        <is>
          <t>GT</t>
        </is>
      </c>
      <c r="H492" s="130" t="inlineStr">
        <is>
          <t>DFO</t>
        </is>
      </c>
      <c r="I492" s="130" t="inlineStr">
        <is>
          <t>DFO</t>
        </is>
      </c>
      <c r="J492" s="131" t="n">
        <v>146.889</v>
      </c>
      <c r="K492" s="129" t="n">
        <v>2020</v>
      </c>
      <c r="L492" s="120">
        <f>IF(VLOOKUP(H492,'Cross-Page Data'!$D$4:$F$48,3,FALSE)="natural gas",VLOOKUP(G492,'Cross-Page Data'!$I$4:$J$19,2,FALSE),IF(VLOOKUP(H492,'Cross-Page Data'!$D$4:$F$48,3,FALSE)="solar",IF(G492="PV","solar PV","solar thermal"),IF(VLOOKUP(H492,'Cross-Page Data'!$D$4:$F$48,3,FALSE)="wind",VLOOKUP(G492,'Cross-Page Data'!$I$4:$J$19,2,FALSE),IF(VLOOKUP(H492,'Cross-Page Data'!$D$4:$F$48,3,FALSE)="hydro",VLOOKUP(G492,'Cross-Page Data'!$I$4:$J$19,2,FALSE),VLOOKUP(H492,'Cross-Page Data'!$D$4:$F$48,3,FALSE)))))</f>
        <v/>
      </c>
      <c r="M492" s="120">
        <f>IF(AND($P$2=FALSE,OR(F492="Commercial NAICS Cogen",F492="Industrial NAICS Cogen",F492="NAICS-22 Cogen")),FALSE,IF(AND($P$3=FALSE,OR(F492="Commercial NAICS Cogen",F492="Commercial NAICS Non-Cogen",F492="Industrial NAICS Cogen", F492="industrial NAICS non-Cogen")),FALSE, TRUE))</f>
        <v/>
      </c>
    </row>
    <row r="493">
      <c r="A493" s="129" t="n">
        <v>1240</v>
      </c>
      <c r="B493" s="130" t="inlineStr">
        <is>
          <t>Gordon Evans Energy Center</t>
        </is>
      </c>
      <c r="C493" s="130" t="inlineStr">
        <is>
          <t>Evergy Kansas South, Inc</t>
        </is>
      </c>
      <c r="D493" s="129" t="n">
        <v>10005</v>
      </c>
      <c r="E493" s="130" t="inlineStr">
        <is>
          <t>KS</t>
        </is>
      </c>
      <c r="F493" s="130" t="inlineStr">
        <is>
          <t>Electric Utility</t>
        </is>
      </c>
      <c r="G493" s="130" t="inlineStr">
        <is>
          <t>GT</t>
        </is>
      </c>
      <c r="H493" s="130" t="inlineStr">
        <is>
          <t>NG</t>
        </is>
      </c>
      <c r="I493" s="130" t="inlineStr">
        <is>
          <t>NG</t>
        </is>
      </c>
      <c r="J493" s="131" t="n">
        <v>124989.11</v>
      </c>
      <c r="K493" s="129" t="n">
        <v>2020</v>
      </c>
      <c r="L493" s="120">
        <f>IF(VLOOKUP(H493,'Cross-Page Data'!$D$4:$F$48,3,FALSE)="natural gas",VLOOKUP(G493,'Cross-Page Data'!$I$4:$J$19,2,FALSE),IF(VLOOKUP(H493,'Cross-Page Data'!$D$4:$F$48,3,FALSE)="solar",IF(G493="PV","solar PV","solar thermal"),IF(VLOOKUP(H493,'Cross-Page Data'!$D$4:$F$48,3,FALSE)="wind",VLOOKUP(G493,'Cross-Page Data'!$I$4:$J$19,2,FALSE),IF(VLOOKUP(H493,'Cross-Page Data'!$D$4:$F$48,3,FALSE)="hydro",VLOOKUP(G493,'Cross-Page Data'!$I$4:$J$19,2,FALSE),VLOOKUP(H493,'Cross-Page Data'!$D$4:$F$48,3,FALSE)))))</f>
        <v/>
      </c>
      <c r="M493" s="120">
        <f>IF(AND($P$2=FALSE,OR(F493="Commercial NAICS Cogen",F493="Industrial NAICS Cogen",F493="NAICS-22 Cogen")),FALSE,IF(AND($P$3=FALSE,OR(F493="Commercial NAICS Cogen",F493="Commercial NAICS Non-Cogen",F493="Industrial NAICS Cogen", F493="industrial NAICS non-Cogen")),FALSE, TRUE))</f>
        <v/>
      </c>
    </row>
    <row r="494">
      <c r="A494" s="129" t="n">
        <v>1240</v>
      </c>
      <c r="B494" s="130" t="inlineStr">
        <is>
          <t>Gordon Evans Energy Center</t>
        </is>
      </c>
      <c r="C494" s="130" t="inlineStr">
        <is>
          <t>Evergy Kansas South, Inc</t>
        </is>
      </c>
      <c r="D494" s="129" t="n">
        <v>10005</v>
      </c>
      <c r="E494" s="130" t="inlineStr">
        <is>
          <t>KS</t>
        </is>
      </c>
      <c r="F494" s="130" t="inlineStr">
        <is>
          <t>Electric Utility</t>
        </is>
      </c>
      <c r="G494" s="130" t="inlineStr">
        <is>
          <t>IC</t>
        </is>
      </c>
      <c r="H494" s="130" t="inlineStr">
        <is>
          <t>DFO</t>
        </is>
      </c>
      <c r="I494" s="130" t="inlineStr">
        <is>
          <t>DFO</t>
        </is>
      </c>
      <c r="J494" s="131" t="n">
        <v>29</v>
      </c>
      <c r="K494" s="129" t="n">
        <v>2020</v>
      </c>
      <c r="L494" s="120">
        <f>IF(VLOOKUP(H494,'Cross-Page Data'!$D$4:$F$48,3,FALSE)="natural gas",VLOOKUP(G494,'Cross-Page Data'!$I$4:$J$19,2,FALSE),IF(VLOOKUP(H494,'Cross-Page Data'!$D$4:$F$48,3,FALSE)="solar",IF(G494="PV","solar PV","solar thermal"),IF(VLOOKUP(H494,'Cross-Page Data'!$D$4:$F$48,3,FALSE)="wind",VLOOKUP(G494,'Cross-Page Data'!$I$4:$J$19,2,FALSE),IF(VLOOKUP(H494,'Cross-Page Data'!$D$4:$F$48,3,FALSE)="hydro",VLOOKUP(G494,'Cross-Page Data'!$I$4:$J$19,2,FALSE),VLOOKUP(H494,'Cross-Page Data'!$D$4:$F$48,3,FALSE)))))</f>
        <v/>
      </c>
      <c r="M494" s="120">
        <f>IF(AND($P$2=FALSE,OR(F494="Commercial NAICS Cogen",F494="Industrial NAICS Cogen",F494="NAICS-22 Cogen")),FALSE,IF(AND($P$3=FALSE,OR(F494="Commercial NAICS Cogen",F494="Commercial NAICS Non-Cogen",F494="Industrial NAICS Cogen", F494="industrial NAICS non-Cogen")),FALSE, TRUE))</f>
        <v/>
      </c>
    </row>
    <row r="495">
      <c r="A495" s="129" t="n">
        <v>1241</v>
      </c>
      <c r="B495" s="130" t="inlineStr">
        <is>
          <t>La Cygne</t>
        </is>
      </c>
      <c r="C495" s="130" t="inlineStr">
        <is>
          <t>Evergy Metro</t>
        </is>
      </c>
      <c r="D495" s="129" t="n">
        <v>10000</v>
      </c>
      <c r="E495" s="130" t="inlineStr">
        <is>
          <t>KS</t>
        </is>
      </c>
      <c r="F495" s="130" t="inlineStr">
        <is>
          <t>Electric Utility</t>
        </is>
      </c>
      <c r="G495" s="130" t="inlineStr">
        <is>
          <t>ST</t>
        </is>
      </c>
      <c r="H495" s="130" t="inlineStr">
        <is>
          <t>BIT</t>
        </is>
      </c>
      <c r="I495" s="130" t="inlineStr">
        <is>
          <t>COL</t>
        </is>
      </c>
      <c r="J495" s="131" t="n">
        <v>75261.87699999999</v>
      </c>
      <c r="K495" s="129" t="n">
        <v>2020</v>
      </c>
      <c r="L495" s="120">
        <f>IF(VLOOKUP(H495,'Cross-Page Data'!$D$4:$F$48,3,FALSE)="natural gas",VLOOKUP(G495,'Cross-Page Data'!$I$4:$J$19,2,FALSE),IF(VLOOKUP(H495,'Cross-Page Data'!$D$4:$F$48,3,FALSE)="solar",IF(G495="PV","solar PV","solar thermal"),IF(VLOOKUP(H495,'Cross-Page Data'!$D$4:$F$48,3,FALSE)="wind",VLOOKUP(G495,'Cross-Page Data'!$I$4:$J$19,2,FALSE),IF(VLOOKUP(H495,'Cross-Page Data'!$D$4:$F$48,3,FALSE)="hydro",VLOOKUP(G495,'Cross-Page Data'!$I$4:$J$19,2,FALSE),VLOOKUP(H495,'Cross-Page Data'!$D$4:$F$48,3,FALSE)))))</f>
        <v/>
      </c>
      <c r="M495" s="120">
        <f>IF(AND($P$2=FALSE,OR(F495="Commercial NAICS Cogen",F495="Industrial NAICS Cogen",F495="NAICS-22 Cogen")),FALSE,IF(AND($P$3=FALSE,OR(F495="Commercial NAICS Cogen",F495="Commercial NAICS Non-Cogen",F495="Industrial NAICS Cogen", F495="industrial NAICS non-Cogen")),FALSE, TRUE))</f>
        <v/>
      </c>
    </row>
    <row r="496">
      <c r="A496" s="129" t="n">
        <v>1241</v>
      </c>
      <c r="B496" s="130" t="inlineStr">
        <is>
          <t>La Cygne</t>
        </is>
      </c>
      <c r="C496" s="130" t="inlineStr">
        <is>
          <t>Evergy Metro</t>
        </is>
      </c>
      <c r="D496" s="129" t="n">
        <v>10000</v>
      </c>
      <c r="E496" s="130" t="inlineStr">
        <is>
          <t>KS</t>
        </is>
      </c>
      <c r="F496" s="130" t="inlineStr">
        <is>
          <t>Electric Utility</t>
        </is>
      </c>
      <c r="G496" s="130" t="inlineStr">
        <is>
          <t>ST</t>
        </is>
      </c>
      <c r="H496" s="130" t="inlineStr">
        <is>
          <t>DFO</t>
        </is>
      </c>
      <c r="I496" s="130" t="inlineStr">
        <is>
          <t>DFO</t>
        </is>
      </c>
      <c r="J496" s="131" t="n">
        <v>27924.231</v>
      </c>
      <c r="K496" s="129" t="n">
        <v>2020</v>
      </c>
      <c r="L496" s="120">
        <f>IF(VLOOKUP(H496,'Cross-Page Data'!$D$4:$F$48,3,FALSE)="natural gas",VLOOKUP(G496,'Cross-Page Data'!$I$4:$J$19,2,FALSE),IF(VLOOKUP(H496,'Cross-Page Data'!$D$4:$F$48,3,FALSE)="solar",IF(G496="PV","solar PV","solar thermal"),IF(VLOOKUP(H496,'Cross-Page Data'!$D$4:$F$48,3,FALSE)="wind",VLOOKUP(G496,'Cross-Page Data'!$I$4:$J$19,2,FALSE),IF(VLOOKUP(H496,'Cross-Page Data'!$D$4:$F$48,3,FALSE)="hydro",VLOOKUP(G496,'Cross-Page Data'!$I$4:$J$19,2,FALSE),VLOOKUP(H496,'Cross-Page Data'!$D$4:$F$48,3,FALSE)))))</f>
        <v/>
      </c>
      <c r="M496" s="120">
        <f>IF(AND($P$2=FALSE,OR(F496="Commercial NAICS Cogen",F496="Industrial NAICS Cogen",F496="NAICS-22 Cogen")),FALSE,IF(AND($P$3=FALSE,OR(F496="Commercial NAICS Cogen",F496="Commercial NAICS Non-Cogen",F496="Industrial NAICS Cogen", F496="industrial NAICS non-Cogen")),FALSE, TRUE))</f>
        <v/>
      </c>
    </row>
    <row r="497">
      <c r="A497" s="129" t="n">
        <v>1241</v>
      </c>
      <c r="B497" s="130" t="inlineStr">
        <is>
          <t>La Cygne</t>
        </is>
      </c>
      <c r="C497" s="130" t="inlineStr">
        <is>
          <t>Evergy Metro</t>
        </is>
      </c>
      <c r="D497" s="129" t="n">
        <v>10000</v>
      </c>
      <c r="E497" s="130" t="inlineStr">
        <is>
          <t>KS</t>
        </is>
      </c>
      <c r="F497" s="130" t="inlineStr">
        <is>
          <t>Electric Utility</t>
        </is>
      </c>
      <c r="G497" s="130" t="inlineStr">
        <is>
          <t>ST</t>
        </is>
      </c>
      <c r="H497" s="130" t="inlineStr">
        <is>
          <t>SUB</t>
        </is>
      </c>
      <c r="I497" s="130" t="inlineStr">
        <is>
          <t>COL</t>
        </is>
      </c>
      <c r="J497" s="131" t="n">
        <v>5929472.9</v>
      </c>
      <c r="K497" s="129" t="n">
        <v>2020</v>
      </c>
      <c r="L497" s="120">
        <f>IF(VLOOKUP(H497,'Cross-Page Data'!$D$4:$F$48,3,FALSE)="natural gas",VLOOKUP(G497,'Cross-Page Data'!$I$4:$J$19,2,FALSE),IF(VLOOKUP(H497,'Cross-Page Data'!$D$4:$F$48,3,FALSE)="solar",IF(G497="PV","solar PV","solar thermal"),IF(VLOOKUP(H497,'Cross-Page Data'!$D$4:$F$48,3,FALSE)="wind",VLOOKUP(G497,'Cross-Page Data'!$I$4:$J$19,2,FALSE),IF(VLOOKUP(H497,'Cross-Page Data'!$D$4:$F$48,3,FALSE)="hydro",VLOOKUP(G497,'Cross-Page Data'!$I$4:$J$19,2,FALSE),VLOOKUP(H497,'Cross-Page Data'!$D$4:$F$48,3,FALSE)))))</f>
        <v/>
      </c>
      <c r="M497" s="120">
        <f>IF(AND($P$2=FALSE,OR(F497="Commercial NAICS Cogen",F497="Industrial NAICS Cogen",F497="NAICS-22 Cogen")),FALSE,IF(AND($P$3=FALSE,OR(F497="Commercial NAICS Cogen",F497="Commercial NAICS Non-Cogen",F497="Industrial NAICS Cogen", F497="industrial NAICS non-Cogen")),FALSE, TRUE))</f>
        <v/>
      </c>
    </row>
    <row r="498">
      <c r="A498" s="129" t="n">
        <v>1250</v>
      </c>
      <c r="B498" s="130" t="inlineStr">
        <is>
          <t>Lawrence Energy Center</t>
        </is>
      </c>
      <c r="C498" s="130" t="inlineStr">
        <is>
          <t>Evergy Kansas Central, Inc</t>
        </is>
      </c>
      <c r="D498" s="129" t="n">
        <v>22500</v>
      </c>
      <c r="E498" s="130" t="inlineStr">
        <is>
          <t>KS</t>
        </is>
      </c>
      <c r="F498" s="130" t="inlineStr">
        <is>
          <t>Electric Utility</t>
        </is>
      </c>
      <c r="G498" s="130" t="inlineStr">
        <is>
          <t>ST</t>
        </is>
      </c>
      <c r="H498" s="130" t="inlineStr">
        <is>
          <t>NG</t>
        </is>
      </c>
      <c r="I498" s="130" t="inlineStr">
        <is>
          <t>NG</t>
        </is>
      </c>
      <c r="J498" s="131" t="n">
        <v>123743.55</v>
      </c>
      <c r="K498" s="129" t="n">
        <v>2020</v>
      </c>
      <c r="L498" s="120">
        <f>IF(VLOOKUP(H498,'Cross-Page Data'!$D$4:$F$48,3,FALSE)="natural gas",VLOOKUP(G498,'Cross-Page Data'!$I$4:$J$19,2,FALSE),IF(VLOOKUP(H498,'Cross-Page Data'!$D$4:$F$48,3,FALSE)="solar",IF(G498="PV","solar PV","solar thermal"),IF(VLOOKUP(H498,'Cross-Page Data'!$D$4:$F$48,3,FALSE)="wind",VLOOKUP(G498,'Cross-Page Data'!$I$4:$J$19,2,FALSE),IF(VLOOKUP(H498,'Cross-Page Data'!$D$4:$F$48,3,FALSE)="hydro",VLOOKUP(G498,'Cross-Page Data'!$I$4:$J$19,2,FALSE),VLOOKUP(H498,'Cross-Page Data'!$D$4:$F$48,3,FALSE)))))</f>
        <v/>
      </c>
      <c r="M498" s="120">
        <f>IF(AND($P$2=FALSE,OR(F498="Commercial NAICS Cogen",F498="Industrial NAICS Cogen",F498="NAICS-22 Cogen")),FALSE,IF(AND($P$3=FALSE,OR(F498="Commercial NAICS Cogen",F498="Commercial NAICS Non-Cogen",F498="Industrial NAICS Cogen", F498="industrial NAICS non-Cogen")),FALSE, TRUE))</f>
        <v/>
      </c>
    </row>
    <row r="499">
      <c r="A499" s="129" t="n">
        <v>1250</v>
      </c>
      <c r="B499" s="130" t="inlineStr">
        <is>
          <t>Lawrence Energy Center</t>
        </is>
      </c>
      <c r="C499" s="130" t="inlineStr">
        <is>
          <t>Evergy Kansas Central, Inc</t>
        </is>
      </c>
      <c r="D499" s="129" t="n">
        <v>22500</v>
      </c>
      <c r="E499" s="130" t="inlineStr">
        <is>
          <t>KS</t>
        </is>
      </c>
      <c r="F499" s="130" t="inlineStr">
        <is>
          <t>Electric Utility</t>
        </is>
      </c>
      <c r="G499" s="130" t="inlineStr">
        <is>
          <t>ST</t>
        </is>
      </c>
      <c r="H499" s="130" t="inlineStr">
        <is>
          <t>SUB</t>
        </is>
      </c>
      <c r="I499" s="130" t="inlineStr">
        <is>
          <t>COL</t>
        </is>
      </c>
      <c r="J499" s="131" t="n">
        <v>1810013.4</v>
      </c>
      <c r="K499" s="129" t="n">
        <v>2020</v>
      </c>
      <c r="L499" s="120">
        <f>IF(VLOOKUP(H499,'Cross-Page Data'!$D$4:$F$48,3,FALSE)="natural gas",VLOOKUP(G499,'Cross-Page Data'!$I$4:$J$19,2,FALSE),IF(VLOOKUP(H499,'Cross-Page Data'!$D$4:$F$48,3,FALSE)="solar",IF(G499="PV","solar PV","solar thermal"),IF(VLOOKUP(H499,'Cross-Page Data'!$D$4:$F$48,3,FALSE)="wind",VLOOKUP(G499,'Cross-Page Data'!$I$4:$J$19,2,FALSE),IF(VLOOKUP(H499,'Cross-Page Data'!$D$4:$F$48,3,FALSE)="hydro",VLOOKUP(G499,'Cross-Page Data'!$I$4:$J$19,2,FALSE),VLOOKUP(H499,'Cross-Page Data'!$D$4:$F$48,3,FALSE)))))</f>
        <v/>
      </c>
      <c r="M499" s="120">
        <f>IF(AND($P$2=FALSE,OR(F499="Commercial NAICS Cogen",F499="Industrial NAICS Cogen",F499="NAICS-22 Cogen")),FALSE,IF(AND($P$3=FALSE,OR(F499="Commercial NAICS Cogen",F499="Commercial NAICS Non-Cogen",F499="Industrial NAICS Cogen", F499="industrial NAICS non-Cogen")),FALSE, TRUE))</f>
        <v/>
      </c>
    </row>
    <row r="500">
      <c r="A500" s="129" t="n">
        <v>1355</v>
      </c>
      <c r="B500" s="130" t="inlineStr">
        <is>
          <t>E W Brown</t>
        </is>
      </c>
      <c r="C500" s="130" t="inlineStr">
        <is>
          <t>Kentucky Utilities Co</t>
        </is>
      </c>
      <c r="D500" s="129" t="n">
        <v>10171</v>
      </c>
      <c r="E500" s="130" t="inlineStr">
        <is>
          <t>KY</t>
        </is>
      </c>
      <c r="F500" s="130" t="inlineStr">
        <is>
          <t>Electric Utility</t>
        </is>
      </c>
      <c r="G500" s="130" t="inlineStr">
        <is>
          <t>GT</t>
        </is>
      </c>
      <c r="H500" s="130" t="inlineStr">
        <is>
          <t>DFO</t>
        </is>
      </c>
      <c r="I500" s="130" t="inlineStr">
        <is>
          <t>DFO</t>
        </is>
      </c>
      <c r="J500" s="131" t="n">
        <v>1875.705</v>
      </c>
      <c r="K500" s="129" t="n">
        <v>2020</v>
      </c>
      <c r="L500" s="120">
        <f>IF(VLOOKUP(H500,'Cross-Page Data'!$D$4:$F$48,3,FALSE)="natural gas",VLOOKUP(G500,'Cross-Page Data'!$I$4:$J$19,2,FALSE),IF(VLOOKUP(H500,'Cross-Page Data'!$D$4:$F$48,3,FALSE)="solar",IF(G500="PV","solar PV","solar thermal"),IF(VLOOKUP(H500,'Cross-Page Data'!$D$4:$F$48,3,FALSE)="wind",VLOOKUP(G500,'Cross-Page Data'!$I$4:$J$19,2,FALSE),IF(VLOOKUP(H500,'Cross-Page Data'!$D$4:$F$48,3,FALSE)="hydro",VLOOKUP(G500,'Cross-Page Data'!$I$4:$J$19,2,FALSE),VLOOKUP(H500,'Cross-Page Data'!$D$4:$F$48,3,FALSE)))))</f>
        <v/>
      </c>
      <c r="M500" s="120">
        <f>IF(AND($P$2=FALSE,OR(F500="Commercial NAICS Cogen",F500="Industrial NAICS Cogen",F500="NAICS-22 Cogen")),FALSE,IF(AND($P$3=FALSE,OR(F500="Commercial NAICS Cogen",F500="Commercial NAICS Non-Cogen",F500="Industrial NAICS Cogen", F500="industrial NAICS non-Cogen")),FALSE, TRUE))</f>
        <v/>
      </c>
    </row>
    <row r="501">
      <c r="A501" s="129" t="n">
        <v>1355</v>
      </c>
      <c r="B501" s="130" t="inlineStr">
        <is>
          <t>E W Brown</t>
        </is>
      </c>
      <c r="C501" s="130" t="inlineStr">
        <is>
          <t>Kentucky Utilities Co</t>
        </is>
      </c>
      <c r="D501" s="129" t="n">
        <v>10171</v>
      </c>
      <c r="E501" s="130" t="inlineStr">
        <is>
          <t>KY</t>
        </is>
      </c>
      <c r="F501" s="130" t="inlineStr">
        <is>
          <t>Electric Utility</t>
        </is>
      </c>
      <c r="G501" s="130" t="inlineStr">
        <is>
          <t>GT</t>
        </is>
      </c>
      <c r="H501" s="130" t="inlineStr">
        <is>
          <t>NG</t>
        </is>
      </c>
      <c r="I501" s="130" t="inlineStr">
        <is>
          <t>NG</t>
        </is>
      </c>
      <c r="J501" s="131" t="n">
        <v>192004.3</v>
      </c>
      <c r="K501" s="129" t="n">
        <v>2020</v>
      </c>
      <c r="L501" s="120">
        <f>IF(VLOOKUP(H501,'Cross-Page Data'!$D$4:$F$48,3,FALSE)="natural gas",VLOOKUP(G501,'Cross-Page Data'!$I$4:$J$19,2,FALSE),IF(VLOOKUP(H501,'Cross-Page Data'!$D$4:$F$48,3,FALSE)="solar",IF(G501="PV","solar PV","solar thermal"),IF(VLOOKUP(H501,'Cross-Page Data'!$D$4:$F$48,3,FALSE)="wind",VLOOKUP(G501,'Cross-Page Data'!$I$4:$J$19,2,FALSE),IF(VLOOKUP(H501,'Cross-Page Data'!$D$4:$F$48,3,FALSE)="hydro",VLOOKUP(G501,'Cross-Page Data'!$I$4:$J$19,2,FALSE),VLOOKUP(H501,'Cross-Page Data'!$D$4:$F$48,3,FALSE)))))</f>
        <v/>
      </c>
      <c r="M501" s="120">
        <f>IF(AND($P$2=FALSE,OR(F501="Commercial NAICS Cogen",F501="Industrial NAICS Cogen",F501="NAICS-22 Cogen")),FALSE,IF(AND($P$3=FALSE,OR(F501="Commercial NAICS Cogen",F501="Commercial NAICS Non-Cogen",F501="Industrial NAICS Cogen", F501="industrial NAICS non-Cogen")),FALSE, TRUE))</f>
        <v/>
      </c>
    </row>
    <row r="502">
      <c r="A502" s="129" t="n">
        <v>1355</v>
      </c>
      <c r="B502" s="130" t="inlineStr">
        <is>
          <t>E W Brown</t>
        </is>
      </c>
      <c r="C502" s="130" t="inlineStr">
        <is>
          <t>Kentucky Utilities Co</t>
        </is>
      </c>
      <c r="D502" s="129" t="n">
        <v>10171</v>
      </c>
      <c r="E502" s="130" t="inlineStr">
        <is>
          <t>KY</t>
        </is>
      </c>
      <c r="F502" s="130" t="inlineStr">
        <is>
          <t>Electric Utility</t>
        </is>
      </c>
      <c r="G502" s="130" t="inlineStr">
        <is>
          <t>PV</t>
        </is>
      </c>
      <c r="H502" s="130" t="inlineStr">
        <is>
          <t>SUN</t>
        </is>
      </c>
      <c r="I502" s="130" t="inlineStr">
        <is>
          <t>SUN</t>
        </is>
      </c>
      <c r="J502" s="131" t="n">
        <v>16605</v>
      </c>
      <c r="K502" s="129" t="n">
        <v>2020</v>
      </c>
      <c r="L502" s="120">
        <f>IF(VLOOKUP(H502,'Cross-Page Data'!$D$4:$F$48,3,FALSE)="natural gas",VLOOKUP(G502,'Cross-Page Data'!$I$4:$J$19,2,FALSE),IF(VLOOKUP(H502,'Cross-Page Data'!$D$4:$F$48,3,FALSE)="solar",IF(G502="PV","solar PV","solar thermal"),IF(VLOOKUP(H502,'Cross-Page Data'!$D$4:$F$48,3,FALSE)="wind",VLOOKUP(G502,'Cross-Page Data'!$I$4:$J$19,2,FALSE),IF(VLOOKUP(H502,'Cross-Page Data'!$D$4:$F$48,3,FALSE)="hydro",VLOOKUP(G502,'Cross-Page Data'!$I$4:$J$19,2,FALSE),VLOOKUP(H502,'Cross-Page Data'!$D$4:$F$48,3,FALSE)))))</f>
        <v/>
      </c>
      <c r="M502" s="120">
        <f>IF(AND($P$2=FALSE,OR(F502="Commercial NAICS Cogen",F502="Industrial NAICS Cogen",F502="NAICS-22 Cogen")),FALSE,IF(AND($P$3=FALSE,OR(F502="Commercial NAICS Cogen",F502="Commercial NAICS Non-Cogen",F502="Industrial NAICS Cogen", F502="industrial NAICS non-Cogen")),FALSE, TRUE))</f>
        <v/>
      </c>
    </row>
    <row r="503">
      <c r="A503" s="129" t="n">
        <v>1355</v>
      </c>
      <c r="B503" s="130" t="inlineStr">
        <is>
          <t>E W Brown</t>
        </is>
      </c>
      <c r="C503" s="130" t="inlineStr">
        <is>
          <t>Kentucky Utilities Co</t>
        </is>
      </c>
      <c r="D503" s="129" t="n">
        <v>10171</v>
      </c>
      <c r="E503" s="130" t="inlineStr">
        <is>
          <t>KY</t>
        </is>
      </c>
      <c r="F503" s="130" t="inlineStr">
        <is>
          <t>Electric Utility</t>
        </is>
      </c>
      <c r="G503" s="130" t="inlineStr">
        <is>
          <t>ST</t>
        </is>
      </c>
      <c r="H503" s="130" t="inlineStr">
        <is>
          <t>BIT</t>
        </is>
      </c>
      <c r="I503" s="130" t="inlineStr">
        <is>
          <t>COL</t>
        </is>
      </c>
      <c r="J503" s="131" t="n">
        <v>1068678.5</v>
      </c>
      <c r="K503" s="129" t="n">
        <v>2020</v>
      </c>
      <c r="L503" s="120">
        <f>IF(VLOOKUP(H503,'Cross-Page Data'!$D$4:$F$48,3,FALSE)="natural gas",VLOOKUP(G503,'Cross-Page Data'!$I$4:$J$19,2,FALSE),IF(VLOOKUP(H503,'Cross-Page Data'!$D$4:$F$48,3,FALSE)="solar",IF(G503="PV","solar PV","solar thermal"),IF(VLOOKUP(H503,'Cross-Page Data'!$D$4:$F$48,3,FALSE)="wind",VLOOKUP(G503,'Cross-Page Data'!$I$4:$J$19,2,FALSE),IF(VLOOKUP(H503,'Cross-Page Data'!$D$4:$F$48,3,FALSE)="hydro",VLOOKUP(G503,'Cross-Page Data'!$I$4:$J$19,2,FALSE),VLOOKUP(H503,'Cross-Page Data'!$D$4:$F$48,3,FALSE)))))</f>
        <v/>
      </c>
      <c r="M503" s="120">
        <f>IF(AND($P$2=FALSE,OR(F503="Commercial NAICS Cogen",F503="Industrial NAICS Cogen",F503="NAICS-22 Cogen")),FALSE,IF(AND($P$3=FALSE,OR(F503="Commercial NAICS Cogen",F503="Commercial NAICS Non-Cogen",F503="Industrial NAICS Cogen", F503="industrial NAICS non-Cogen")),FALSE, TRUE))</f>
        <v/>
      </c>
    </row>
    <row r="504">
      <c r="A504" s="129" t="n">
        <v>1355</v>
      </c>
      <c r="B504" s="130" t="inlineStr">
        <is>
          <t>E W Brown</t>
        </is>
      </c>
      <c r="C504" s="130" t="inlineStr">
        <is>
          <t>Kentucky Utilities Co</t>
        </is>
      </c>
      <c r="D504" s="129" t="n">
        <v>10171</v>
      </c>
      <c r="E504" s="130" t="inlineStr">
        <is>
          <t>KY</t>
        </is>
      </c>
      <c r="F504" s="130" t="inlineStr">
        <is>
          <t>Electric Utility</t>
        </is>
      </c>
      <c r="G504" s="130" t="inlineStr">
        <is>
          <t>ST</t>
        </is>
      </c>
      <c r="H504" s="130" t="inlineStr">
        <is>
          <t>DFO</t>
        </is>
      </c>
      <c r="I504" s="130" t="inlineStr">
        <is>
          <t>DFO</t>
        </is>
      </c>
      <c r="J504" s="131" t="n">
        <v>2679.495</v>
      </c>
      <c r="K504" s="129" t="n">
        <v>2020</v>
      </c>
      <c r="L504" s="120">
        <f>IF(VLOOKUP(H504,'Cross-Page Data'!$D$4:$F$48,3,FALSE)="natural gas",VLOOKUP(G504,'Cross-Page Data'!$I$4:$J$19,2,FALSE),IF(VLOOKUP(H504,'Cross-Page Data'!$D$4:$F$48,3,FALSE)="solar",IF(G504="PV","solar PV","solar thermal"),IF(VLOOKUP(H504,'Cross-Page Data'!$D$4:$F$48,3,FALSE)="wind",VLOOKUP(G504,'Cross-Page Data'!$I$4:$J$19,2,FALSE),IF(VLOOKUP(H504,'Cross-Page Data'!$D$4:$F$48,3,FALSE)="hydro",VLOOKUP(G504,'Cross-Page Data'!$I$4:$J$19,2,FALSE),VLOOKUP(H504,'Cross-Page Data'!$D$4:$F$48,3,FALSE)))))</f>
        <v/>
      </c>
      <c r="M504" s="120">
        <f>IF(AND($P$2=FALSE,OR(F504="Commercial NAICS Cogen",F504="Industrial NAICS Cogen",F504="NAICS-22 Cogen")),FALSE,IF(AND($P$3=FALSE,OR(F504="Commercial NAICS Cogen",F504="Commercial NAICS Non-Cogen",F504="Industrial NAICS Cogen", F504="industrial NAICS non-Cogen")),FALSE, TRUE))</f>
        <v/>
      </c>
    </row>
    <row r="505">
      <c r="A505" s="129" t="n">
        <v>1356</v>
      </c>
      <c r="B505" s="130" t="inlineStr">
        <is>
          <t>Ghent</t>
        </is>
      </c>
      <c r="C505" s="130" t="inlineStr">
        <is>
          <t>Kentucky Utilities Co</t>
        </is>
      </c>
      <c r="D505" s="129" t="n">
        <v>10171</v>
      </c>
      <c r="E505" s="130" t="inlineStr">
        <is>
          <t>KY</t>
        </is>
      </c>
      <c r="F505" s="130" t="inlineStr">
        <is>
          <t>Electric Utility</t>
        </is>
      </c>
      <c r="G505" s="130" t="inlineStr">
        <is>
          <t>ST</t>
        </is>
      </c>
      <c r="H505" s="130" t="inlineStr">
        <is>
          <t>BIT</t>
        </is>
      </c>
      <c r="I505" s="130" t="inlineStr">
        <is>
          <t>COL</t>
        </is>
      </c>
      <c r="J505" s="131" t="n">
        <v>19800.825</v>
      </c>
      <c r="K505" s="129" t="n">
        <v>2020</v>
      </c>
      <c r="L505" s="120">
        <f>IF(VLOOKUP(H505,'Cross-Page Data'!$D$4:$F$48,3,FALSE)="natural gas",VLOOKUP(G505,'Cross-Page Data'!$I$4:$J$19,2,FALSE),IF(VLOOKUP(H505,'Cross-Page Data'!$D$4:$F$48,3,FALSE)="solar",IF(G505="PV","solar PV","solar thermal"),IF(VLOOKUP(H505,'Cross-Page Data'!$D$4:$F$48,3,FALSE)="wind",VLOOKUP(G505,'Cross-Page Data'!$I$4:$J$19,2,FALSE),IF(VLOOKUP(H505,'Cross-Page Data'!$D$4:$F$48,3,FALSE)="hydro",VLOOKUP(G505,'Cross-Page Data'!$I$4:$J$19,2,FALSE),VLOOKUP(H505,'Cross-Page Data'!$D$4:$F$48,3,FALSE)))))</f>
        <v/>
      </c>
      <c r="M505" s="120">
        <f>IF(AND($P$2=FALSE,OR(F505="Commercial NAICS Cogen",F505="Industrial NAICS Cogen",F505="NAICS-22 Cogen")),FALSE,IF(AND($P$3=FALSE,OR(F505="Commercial NAICS Cogen",F505="Commercial NAICS Non-Cogen",F505="Industrial NAICS Cogen", F505="industrial NAICS non-Cogen")),FALSE, TRUE))</f>
        <v/>
      </c>
    </row>
    <row r="506">
      <c r="A506" s="129" t="n">
        <v>1356</v>
      </c>
      <c r="B506" s="130" t="inlineStr">
        <is>
          <t>Ghent</t>
        </is>
      </c>
      <c r="C506" s="130" t="inlineStr">
        <is>
          <t>Kentucky Utilities Co</t>
        </is>
      </c>
      <c r="D506" s="129" t="n">
        <v>10171</v>
      </c>
      <c r="E506" s="130" t="inlineStr">
        <is>
          <t>KY</t>
        </is>
      </c>
      <c r="F506" s="130" t="inlineStr">
        <is>
          <t>Electric Utility</t>
        </is>
      </c>
      <c r="G506" s="130" t="inlineStr">
        <is>
          <t>ST</t>
        </is>
      </c>
      <c r="H506" s="130" t="inlineStr">
        <is>
          <t>DFO</t>
        </is>
      </c>
      <c r="I506" s="130" t="inlineStr">
        <is>
          <t>DFO</t>
        </is>
      </c>
      <c r="J506" s="131" t="n">
        <v>11742.546</v>
      </c>
      <c r="K506" s="129" t="n">
        <v>2020</v>
      </c>
      <c r="L506" s="120">
        <f>IF(VLOOKUP(H506,'Cross-Page Data'!$D$4:$F$48,3,FALSE)="natural gas",VLOOKUP(G506,'Cross-Page Data'!$I$4:$J$19,2,FALSE),IF(VLOOKUP(H506,'Cross-Page Data'!$D$4:$F$48,3,FALSE)="solar",IF(G506="PV","solar PV","solar thermal"),IF(VLOOKUP(H506,'Cross-Page Data'!$D$4:$F$48,3,FALSE)="wind",VLOOKUP(G506,'Cross-Page Data'!$I$4:$J$19,2,FALSE),IF(VLOOKUP(H506,'Cross-Page Data'!$D$4:$F$48,3,FALSE)="hydro",VLOOKUP(G506,'Cross-Page Data'!$I$4:$J$19,2,FALSE),VLOOKUP(H506,'Cross-Page Data'!$D$4:$F$48,3,FALSE)))))</f>
        <v/>
      </c>
      <c r="M506" s="120">
        <f>IF(AND($P$2=FALSE,OR(F506="Commercial NAICS Cogen",F506="Industrial NAICS Cogen",F506="NAICS-22 Cogen")),FALSE,IF(AND($P$3=FALSE,OR(F506="Commercial NAICS Cogen",F506="Commercial NAICS Non-Cogen",F506="Industrial NAICS Cogen", F506="industrial NAICS non-Cogen")),FALSE, TRUE))</f>
        <v/>
      </c>
    </row>
    <row r="507">
      <c r="A507" s="129" t="n">
        <v>1356</v>
      </c>
      <c r="B507" s="130" t="inlineStr">
        <is>
          <t>Ghent</t>
        </is>
      </c>
      <c r="C507" s="130" t="inlineStr">
        <is>
          <t>Kentucky Utilities Co</t>
        </is>
      </c>
      <c r="D507" s="129" t="n">
        <v>10171</v>
      </c>
      <c r="E507" s="130" t="inlineStr">
        <is>
          <t>KY</t>
        </is>
      </c>
      <c r="F507" s="130" t="inlineStr">
        <is>
          <t>Electric Utility</t>
        </is>
      </c>
      <c r="G507" s="130" t="inlineStr">
        <is>
          <t>ST</t>
        </is>
      </c>
      <c r="H507" s="130" t="inlineStr">
        <is>
          <t>RC</t>
        </is>
      </c>
      <c r="I507" s="130" t="inlineStr">
        <is>
          <t>COL</t>
        </is>
      </c>
      <c r="J507" s="131" t="n">
        <v>9879175.6</v>
      </c>
      <c r="K507" s="129" t="n">
        <v>2020</v>
      </c>
      <c r="L507" s="120">
        <f>IF(VLOOKUP(H507,'Cross-Page Data'!$D$4:$F$48,3,FALSE)="natural gas",VLOOKUP(G507,'Cross-Page Data'!$I$4:$J$19,2,FALSE),IF(VLOOKUP(H507,'Cross-Page Data'!$D$4:$F$48,3,FALSE)="solar",IF(G507="PV","solar PV","solar thermal"),IF(VLOOKUP(H507,'Cross-Page Data'!$D$4:$F$48,3,FALSE)="wind",VLOOKUP(G507,'Cross-Page Data'!$I$4:$J$19,2,FALSE),IF(VLOOKUP(H507,'Cross-Page Data'!$D$4:$F$48,3,FALSE)="hydro",VLOOKUP(G507,'Cross-Page Data'!$I$4:$J$19,2,FALSE),VLOOKUP(H507,'Cross-Page Data'!$D$4:$F$48,3,FALSE)))))</f>
        <v/>
      </c>
      <c r="M507" s="120">
        <f>IF(AND($P$2=FALSE,OR(F507="Commercial NAICS Cogen",F507="Industrial NAICS Cogen",F507="NAICS-22 Cogen")),FALSE,IF(AND($P$3=FALSE,OR(F507="Commercial NAICS Cogen",F507="Commercial NAICS Non-Cogen",F507="Industrial NAICS Cogen", F507="industrial NAICS non-Cogen")),FALSE, TRUE))</f>
        <v/>
      </c>
    </row>
    <row r="508">
      <c r="A508" s="129" t="n">
        <v>1356</v>
      </c>
      <c r="B508" s="130" t="inlineStr">
        <is>
          <t>Ghent</t>
        </is>
      </c>
      <c r="C508" s="130" t="inlineStr">
        <is>
          <t>Kentucky Utilities Co</t>
        </is>
      </c>
      <c r="D508" s="129" t="n">
        <v>10171</v>
      </c>
      <c r="E508" s="130" t="inlineStr">
        <is>
          <t>KY</t>
        </is>
      </c>
      <c r="F508" s="130" t="inlineStr">
        <is>
          <t>Electric Utility</t>
        </is>
      </c>
      <c r="G508" s="130" t="inlineStr">
        <is>
          <t>ST</t>
        </is>
      </c>
      <c r="H508" s="130" t="inlineStr">
        <is>
          <t>SUB</t>
        </is>
      </c>
      <c r="I508" s="130" t="inlineStr">
        <is>
          <t>COL</t>
        </is>
      </c>
      <c r="J508" s="131" t="n">
        <v>0</v>
      </c>
      <c r="K508" s="129" t="n">
        <v>2020</v>
      </c>
      <c r="L508" s="120">
        <f>IF(VLOOKUP(H508,'Cross-Page Data'!$D$4:$F$48,3,FALSE)="natural gas",VLOOKUP(G508,'Cross-Page Data'!$I$4:$J$19,2,FALSE),IF(VLOOKUP(H508,'Cross-Page Data'!$D$4:$F$48,3,FALSE)="solar",IF(G508="PV","solar PV","solar thermal"),IF(VLOOKUP(H508,'Cross-Page Data'!$D$4:$F$48,3,FALSE)="wind",VLOOKUP(G508,'Cross-Page Data'!$I$4:$J$19,2,FALSE),IF(VLOOKUP(H508,'Cross-Page Data'!$D$4:$F$48,3,FALSE)="hydro",VLOOKUP(G508,'Cross-Page Data'!$I$4:$J$19,2,FALSE),VLOOKUP(H508,'Cross-Page Data'!$D$4:$F$48,3,FALSE)))))</f>
        <v/>
      </c>
      <c r="M508" s="120">
        <f>IF(AND($P$2=FALSE,OR(F508="Commercial NAICS Cogen",F508="Industrial NAICS Cogen",F508="NAICS-22 Cogen")),FALSE,IF(AND($P$3=FALSE,OR(F508="Commercial NAICS Cogen",F508="Commercial NAICS Non-Cogen",F508="Industrial NAICS Cogen", F508="industrial NAICS non-Cogen")),FALSE, TRUE))</f>
        <v/>
      </c>
    </row>
    <row r="509">
      <c r="A509" s="129" t="n">
        <v>1363</v>
      </c>
      <c r="B509" s="130" t="inlineStr">
        <is>
          <t>Cane Run</t>
        </is>
      </c>
      <c r="C509" s="130" t="inlineStr">
        <is>
          <t>Louisville Gas &amp; Electric Co</t>
        </is>
      </c>
      <c r="D509" s="129" t="n">
        <v>11249</v>
      </c>
      <c r="E509" s="130" t="inlineStr">
        <is>
          <t>KY</t>
        </is>
      </c>
      <c r="F509" s="130" t="inlineStr">
        <is>
          <t>Electric Utility</t>
        </is>
      </c>
      <c r="G509" s="130" t="inlineStr">
        <is>
          <t>CA</t>
        </is>
      </c>
      <c r="H509" s="130" t="inlineStr">
        <is>
          <t>NG</t>
        </is>
      </c>
      <c r="I509" s="130" t="inlineStr">
        <is>
          <t>NG</t>
        </is>
      </c>
      <c r="J509" s="131" t="n">
        <v>1643161</v>
      </c>
      <c r="K509" s="129" t="n">
        <v>2020</v>
      </c>
      <c r="L509" s="120">
        <f>IF(VLOOKUP(H509,'Cross-Page Data'!$D$4:$F$48,3,FALSE)="natural gas",VLOOKUP(G509,'Cross-Page Data'!$I$4:$J$19,2,FALSE),IF(VLOOKUP(H509,'Cross-Page Data'!$D$4:$F$48,3,FALSE)="solar",IF(G509="PV","solar PV","solar thermal"),IF(VLOOKUP(H509,'Cross-Page Data'!$D$4:$F$48,3,FALSE)="wind",VLOOKUP(G509,'Cross-Page Data'!$I$4:$J$19,2,FALSE),IF(VLOOKUP(H509,'Cross-Page Data'!$D$4:$F$48,3,FALSE)="hydro",VLOOKUP(G509,'Cross-Page Data'!$I$4:$J$19,2,FALSE),VLOOKUP(H509,'Cross-Page Data'!$D$4:$F$48,3,FALSE)))))</f>
        <v/>
      </c>
      <c r="M509" s="120">
        <f>IF(AND($P$2=FALSE,OR(F509="Commercial NAICS Cogen",F509="Industrial NAICS Cogen",F509="NAICS-22 Cogen")),FALSE,IF(AND($P$3=FALSE,OR(F509="Commercial NAICS Cogen",F509="Commercial NAICS Non-Cogen",F509="Industrial NAICS Cogen", F509="industrial NAICS non-Cogen")),FALSE, TRUE))</f>
        <v/>
      </c>
    </row>
    <row r="510">
      <c r="A510" s="129" t="n">
        <v>1363</v>
      </c>
      <c r="B510" s="130" t="inlineStr">
        <is>
          <t>Cane Run</t>
        </is>
      </c>
      <c r="C510" s="130" t="inlineStr">
        <is>
          <t>Louisville Gas &amp; Electric Co</t>
        </is>
      </c>
      <c r="D510" s="129" t="n">
        <v>11249</v>
      </c>
      <c r="E510" s="130" t="inlineStr">
        <is>
          <t>KY</t>
        </is>
      </c>
      <c r="F510" s="130" t="inlineStr">
        <is>
          <t>Electric Utility</t>
        </is>
      </c>
      <c r="G510" s="130" t="inlineStr">
        <is>
          <t>CT</t>
        </is>
      </c>
      <c r="H510" s="130" t="inlineStr">
        <is>
          <t>NG</t>
        </is>
      </c>
      <c r="I510" s="130" t="inlineStr">
        <is>
          <t>NG</t>
        </is>
      </c>
      <c r="J510" s="131" t="n">
        <v>2946059</v>
      </c>
      <c r="K510" s="129" t="n">
        <v>2020</v>
      </c>
      <c r="L510" s="120">
        <f>IF(VLOOKUP(H510,'Cross-Page Data'!$D$4:$F$48,3,FALSE)="natural gas",VLOOKUP(G510,'Cross-Page Data'!$I$4:$J$19,2,FALSE),IF(VLOOKUP(H510,'Cross-Page Data'!$D$4:$F$48,3,FALSE)="solar",IF(G510="PV","solar PV","solar thermal"),IF(VLOOKUP(H510,'Cross-Page Data'!$D$4:$F$48,3,FALSE)="wind",VLOOKUP(G510,'Cross-Page Data'!$I$4:$J$19,2,FALSE),IF(VLOOKUP(H510,'Cross-Page Data'!$D$4:$F$48,3,FALSE)="hydro",VLOOKUP(G510,'Cross-Page Data'!$I$4:$J$19,2,FALSE),VLOOKUP(H510,'Cross-Page Data'!$D$4:$F$48,3,FALSE)))))</f>
        <v/>
      </c>
      <c r="M510" s="120">
        <f>IF(AND($P$2=FALSE,OR(F510="Commercial NAICS Cogen",F510="Industrial NAICS Cogen",F510="NAICS-22 Cogen")),FALSE,IF(AND($P$3=FALSE,OR(F510="Commercial NAICS Cogen",F510="Commercial NAICS Non-Cogen",F510="Industrial NAICS Cogen", F510="industrial NAICS non-Cogen")),FALSE, TRUE))</f>
        <v/>
      </c>
    </row>
    <row r="511">
      <c r="A511" s="129" t="n">
        <v>1363</v>
      </c>
      <c r="B511" s="130" t="inlineStr">
        <is>
          <t>Cane Run</t>
        </is>
      </c>
      <c r="C511" s="130" t="inlineStr">
        <is>
          <t>Louisville Gas &amp; Electric Co</t>
        </is>
      </c>
      <c r="D511" s="129" t="n">
        <v>11249</v>
      </c>
      <c r="E511" s="130" t="inlineStr">
        <is>
          <t>KY</t>
        </is>
      </c>
      <c r="F511" s="130" t="inlineStr">
        <is>
          <t>Electric Utility</t>
        </is>
      </c>
      <c r="G511" s="130" t="inlineStr">
        <is>
          <t>GT</t>
        </is>
      </c>
      <c r="H511" s="130" t="inlineStr">
        <is>
          <t>DFO</t>
        </is>
      </c>
      <c r="I511" s="130" t="inlineStr">
        <is>
          <t>DFO</t>
        </is>
      </c>
      <c r="J511" s="131" t="n">
        <v>0</v>
      </c>
      <c r="K511" s="129" t="n">
        <v>2020</v>
      </c>
      <c r="L511" s="120">
        <f>IF(VLOOKUP(H511,'Cross-Page Data'!$D$4:$F$48,3,FALSE)="natural gas",VLOOKUP(G511,'Cross-Page Data'!$I$4:$J$19,2,FALSE),IF(VLOOKUP(H511,'Cross-Page Data'!$D$4:$F$48,3,FALSE)="solar",IF(G511="PV","solar PV","solar thermal"),IF(VLOOKUP(H511,'Cross-Page Data'!$D$4:$F$48,3,FALSE)="wind",VLOOKUP(G511,'Cross-Page Data'!$I$4:$J$19,2,FALSE),IF(VLOOKUP(H511,'Cross-Page Data'!$D$4:$F$48,3,FALSE)="hydro",VLOOKUP(G511,'Cross-Page Data'!$I$4:$J$19,2,FALSE),VLOOKUP(H511,'Cross-Page Data'!$D$4:$F$48,3,FALSE)))))</f>
        <v/>
      </c>
      <c r="M511" s="120">
        <f>IF(AND($P$2=FALSE,OR(F511="Commercial NAICS Cogen",F511="Industrial NAICS Cogen",F511="NAICS-22 Cogen")),FALSE,IF(AND($P$3=FALSE,OR(F511="Commercial NAICS Cogen",F511="Commercial NAICS Non-Cogen",F511="Industrial NAICS Cogen", F511="industrial NAICS non-Cogen")),FALSE, TRUE))</f>
        <v/>
      </c>
    </row>
    <row r="512">
      <c r="A512" s="129" t="n">
        <v>1363</v>
      </c>
      <c r="B512" s="130" t="inlineStr">
        <is>
          <t>Cane Run</t>
        </is>
      </c>
      <c r="C512" s="130" t="inlineStr">
        <is>
          <t>Louisville Gas &amp; Electric Co</t>
        </is>
      </c>
      <c r="D512" s="129" t="n">
        <v>11249</v>
      </c>
      <c r="E512" s="130" t="inlineStr">
        <is>
          <t>KY</t>
        </is>
      </c>
      <c r="F512" s="130" t="inlineStr">
        <is>
          <t>Electric Utility</t>
        </is>
      </c>
      <c r="G512" s="130" t="inlineStr">
        <is>
          <t>GT</t>
        </is>
      </c>
      <c r="H512" s="130" t="inlineStr">
        <is>
          <t>NG</t>
        </is>
      </c>
      <c r="I512" s="130" t="inlineStr">
        <is>
          <t>NG</t>
        </is>
      </c>
      <c r="J512" s="131" t="n">
        <v>0</v>
      </c>
      <c r="K512" s="129" t="n">
        <v>2020</v>
      </c>
      <c r="L512" s="120">
        <f>IF(VLOOKUP(H512,'Cross-Page Data'!$D$4:$F$48,3,FALSE)="natural gas",VLOOKUP(G512,'Cross-Page Data'!$I$4:$J$19,2,FALSE),IF(VLOOKUP(H512,'Cross-Page Data'!$D$4:$F$48,3,FALSE)="solar",IF(G512="PV","solar PV","solar thermal"),IF(VLOOKUP(H512,'Cross-Page Data'!$D$4:$F$48,3,FALSE)="wind",VLOOKUP(G512,'Cross-Page Data'!$I$4:$J$19,2,FALSE),IF(VLOOKUP(H512,'Cross-Page Data'!$D$4:$F$48,3,FALSE)="hydro",VLOOKUP(G512,'Cross-Page Data'!$I$4:$J$19,2,FALSE),VLOOKUP(H512,'Cross-Page Data'!$D$4:$F$48,3,FALSE)))))</f>
        <v/>
      </c>
      <c r="M512" s="120">
        <f>IF(AND($P$2=FALSE,OR(F512="Commercial NAICS Cogen",F512="Industrial NAICS Cogen",F512="NAICS-22 Cogen")),FALSE,IF(AND($P$3=FALSE,OR(F512="Commercial NAICS Cogen",F512="Commercial NAICS Non-Cogen",F512="Industrial NAICS Cogen", F512="industrial NAICS non-Cogen")),FALSE, TRUE))</f>
        <v/>
      </c>
    </row>
    <row r="513">
      <c r="A513" s="129" t="n">
        <v>1364</v>
      </c>
      <c r="B513" s="130" t="inlineStr">
        <is>
          <t>Mill Creek (KY)</t>
        </is>
      </c>
      <c r="C513" s="130" t="inlineStr">
        <is>
          <t>Louisville Gas &amp; Electric Co</t>
        </is>
      </c>
      <c r="D513" s="129" t="n">
        <v>11249</v>
      </c>
      <c r="E513" s="130" t="inlineStr">
        <is>
          <t>KY</t>
        </is>
      </c>
      <c r="F513" s="130" t="inlineStr">
        <is>
          <t>Electric Utility</t>
        </is>
      </c>
      <c r="G513" s="130" t="inlineStr">
        <is>
          <t>ST</t>
        </is>
      </c>
      <c r="H513" s="130" t="inlineStr">
        <is>
          <t>BIT</t>
        </is>
      </c>
      <c r="I513" s="130" t="inlineStr">
        <is>
          <t>COL</t>
        </is>
      </c>
      <c r="J513" s="131" t="n">
        <v>0</v>
      </c>
      <c r="K513" s="129" t="n">
        <v>2020</v>
      </c>
      <c r="L513" s="120">
        <f>IF(VLOOKUP(H513,'Cross-Page Data'!$D$4:$F$48,3,FALSE)="natural gas",VLOOKUP(G513,'Cross-Page Data'!$I$4:$J$19,2,FALSE),IF(VLOOKUP(H513,'Cross-Page Data'!$D$4:$F$48,3,FALSE)="solar",IF(G513="PV","solar PV","solar thermal"),IF(VLOOKUP(H513,'Cross-Page Data'!$D$4:$F$48,3,FALSE)="wind",VLOOKUP(G513,'Cross-Page Data'!$I$4:$J$19,2,FALSE),IF(VLOOKUP(H513,'Cross-Page Data'!$D$4:$F$48,3,FALSE)="hydro",VLOOKUP(G513,'Cross-Page Data'!$I$4:$J$19,2,FALSE),VLOOKUP(H513,'Cross-Page Data'!$D$4:$F$48,3,FALSE)))))</f>
        <v/>
      </c>
      <c r="M513" s="120">
        <f>IF(AND($P$2=FALSE,OR(F513="Commercial NAICS Cogen",F513="Industrial NAICS Cogen",F513="NAICS-22 Cogen")),FALSE,IF(AND($P$3=FALSE,OR(F513="Commercial NAICS Cogen",F513="Commercial NAICS Non-Cogen",F513="Industrial NAICS Cogen", F513="industrial NAICS non-Cogen")),FALSE, TRUE))</f>
        <v/>
      </c>
    </row>
    <row r="514">
      <c r="A514" s="129" t="n">
        <v>1364</v>
      </c>
      <c r="B514" s="130" t="inlineStr">
        <is>
          <t>Mill Creek (KY)</t>
        </is>
      </c>
      <c r="C514" s="130" t="inlineStr">
        <is>
          <t>Louisville Gas &amp; Electric Co</t>
        </is>
      </c>
      <c r="D514" s="129" t="n">
        <v>11249</v>
      </c>
      <c r="E514" s="130" t="inlineStr">
        <is>
          <t>KY</t>
        </is>
      </c>
      <c r="F514" s="130" t="inlineStr">
        <is>
          <t>Electric Utility</t>
        </is>
      </c>
      <c r="G514" s="130" t="inlineStr">
        <is>
          <t>ST</t>
        </is>
      </c>
      <c r="H514" s="130" t="inlineStr">
        <is>
          <t>NG</t>
        </is>
      </c>
      <c r="I514" s="130" t="inlineStr">
        <is>
          <t>NG</t>
        </is>
      </c>
      <c r="J514" s="131" t="n">
        <v>21940.909</v>
      </c>
      <c r="K514" s="129" t="n">
        <v>2020</v>
      </c>
      <c r="L514" s="120">
        <f>IF(VLOOKUP(H514,'Cross-Page Data'!$D$4:$F$48,3,FALSE)="natural gas",VLOOKUP(G514,'Cross-Page Data'!$I$4:$J$19,2,FALSE),IF(VLOOKUP(H514,'Cross-Page Data'!$D$4:$F$48,3,FALSE)="solar",IF(G514="PV","solar PV","solar thermal"),IF(VLOOKUP(H514,'Cross-Page Data'!$D$4:$F$48,3,FALSE)="wind",VLOOKUP(G514,'Cross-Page Data'!$I$4:$J$19,2,FALSE),IF(VLOOKUP(H514,'Cross-Page Data'!$D$4:$F$48,3,FALSE)="hydro",VLOOKUP(G514,'Cross-Page Data'!$I$4:$J$19,2,FALSE),VLOOKUP(H514,'Cross-Page Data'!$D$4:$F$48,3,FALSE)))))</f>
        <v/>
      </c>
      <c r="M514" s="120">
        <f>IF(AND($P$2=FALSE,OR(F514="Commercial NAICS Cogen",F514="Industrial NAICS Cogen",F514="NAICS-22 Cogen")),FALSE,IF(AND($P$3=FALSE,OR(F514="Commercial NAICS Cogen",F514="Commercial NAICS Non-Cogen",F514="Industrial NAICS Cogen", F514="industrial NAICS non-Cogen")),FALSE, TRUE))</f>
        <v/>
      </c>
    </row>
    <row r="515">
      <c r="A515" s="129" t="n">
        <v>1364</v>
      </c>
      <c r="B515" s="130" t="inlineStr">
        <is>
          <t>Mill Creek (KY)</t>
        </is>
      </c>
      <c r="C515" s="130" t="inlineStr">
        <is>
          <t>Louisville Gas &amp; Electric Co</t>
        </is>
      </c>
      <c r="D515" s="129" t="n">
        <v>11249</v>
      </c>
      <c r="E515" s="130" t="inlineStr">
        <is>
          <t>KY</t>
        </is>
      </c>
      <c r="F515" s="130" t="inlineStr">
        <is>
          <t>Electric Utility</t>
        </is>
      </c>
      <c r="G515" s="130" t="inlineStr">
        <is>
          <t>ST</t>
        </is>
      </c>
      <c r="H515" s="130" t="inlineStr">
        <is>
          <t>RC</t>
        </is>
      </c>
      <c r="I515" s="130" t="inlineStr">
        <is>
          <t>COL</t>
        </is>
      </c>
      <c r="J515" s="131" t="n">
        <v>6626028.1</v>
      </c>
      <c r="K515" s="129" t="n">
        <v>2020</v>
      </c>
      <c r="L515" s="120">
        <f>IF(VLOOKUP(H515,'Cross-Page Data'!$D$4:$F$48,3,FALSE)="natural gas",VLOOKUP(G515,'Cross-Page Data'!$I$4:$J$19,2,FALSE),IF(VLOOKUP(H515,'Cross-Page Data'!$D$4:$F$48,3,FALSE)="solar",IF(G515="PV","solar PV","solar thermal"),IF(VLOOKUP(H515,'Cross-Page Data'!$D$4:$F$48,3,FALSE)="wind",VLOOKUP(G515,'Cross-Page Data'!$I$4:$J$19,2,FALSE),IF(VLOOKUP(H515,'Cross-Page Data'!$D$4:$F$48,3,FALSE)="hydro",VLOOKUP(G515,'Cross-Page Data'!$I$4:$J$19,2,FALSE),VLOOKUP(H515,'Cross-Page Data'!$D$4:$F$48,3,FALSE)))))</f>
        <v/>
      </c>
      <c r="M515" s="120">
        <f>IF(AND($P$2=FALSE,OR(F515="Commercial NAICS Cogen",F515="Industrial NAICS Cogen",F515="NAICS-22 Cogen")),FALSE,IF(AND($P$3=FALSE,OR(F515="Commercial NAICS Cogen",F515="Commercial NAICS Non-Cogen",F515="Industrial NAICS Cogen", F515="industrial NAICS non-Cogen")),FALSE, TRUE))</f>
        <v/>
      </c>
    </row>
    <row r="516">
      <c r="A516" s="129" t="n">
        <v>1366</v>
      </c>
      <c r="B516" s="130" t="inlineStr">
        <is>
          <t>Paddys Run</t>
        </is>
      </c>
      <c r="C516" s="130" t="inlineStr">
        <is>
          <t>Louisville Gas &amp; Electric Co</t>
        </is>
      </c>
      <c r="D516" s="129" t="n">
        <v>11249</v>
      </c>
      <c r="E516" s="130" t="inlineStr">
        <is>
          <t>KY</t>
        </is>
      </c>
      <c r="F516" s="130" t="inlineStr">
        <is>
          <t>Electric Utility</t>
        </is>
      </c>
      <c r="G516" s="130" t="inlineStr">
        <is>
          <t>GT</t>
        </is>
      </c>
      <c r="H516" s="130" t="inlineStr">
        <is>
          <t>NG</t>
        </is>
      </c>
      <c r="I516" s="130" t="inlineStr">
        <is>
          <t>NG</t>
        </is>
      </c>
      <c r="J516" s="131" t="n">
        <v>34846</v>
      </c>
      <c r="K516" s="129" t="n">
        <v>2020</v>
      </c>
      <c r="L516" s="120">
        <f>IF(VLOOKUP(H516,'Cross-Page Data'!$D$4:$F$48,3,FALSE)="natural gas",VLOOKUP(G516,'Cross-Page Data'!$I$4:$J$19,2,FALSE),IF(VLOOKUP(H516,'Cross-Page Data'!$D$4:$F$48,3,FALSE)="solar",IF(G516="PV","solar PV","solar thermal"),IF(VLOOKUP(H516,'Cross-Page Data'!$D$4:$F$48,3,FALSE)="wind",VLOOKUP(G516,'Cross-Page Data'!$I$4:$J$19,2,FALSE),IF(VLOOKUP(H516,'Cross-Page Data'!$D$4:$F$48,3,FALSE)="hydro",VLOOKUP(G516,'Cross-Page Data'!$I$4:$J$19,2,FALSE),VLOOKUP(H516,'Cross-Page Data'!$D$4:$F$48,3,FALSE)))))</f>
        <v/>
      </c>
      <c r="M516" s="120">
        <f>IF(AND($P$2=FALSE,OR(F516="Commercial NAICS Cogen",F516="Industrial NAICS Cogen",F516="NAICS-22 Cogen")),FALSE,IF(AND($P$3=FALSE,OR(F516="Commercial NAICS Cogen",F516="Commercial NAICS Non-Cogen",F516="Industrial NAICS Cogen", F516="industrial NAICS non-Cogen")),FALSE, TRUE))</f>
        <v/>
      </c>
    </row>
    <row r="517">
      <c r="A517" s="129" t="n">
        <v>1374</v>
      </c>
      <c r="B517" s="130" t="inlineStr">
        <is>
          <t>Elmer Smith</t>
        </is>
      </c>
      <c r="C517" s="130" t="inlineStr">
        <is>
          <t>City of Owensboro - (KY)</t>
        </is>
      </c>
      <c r="D517" s="129" t="n">
        <v>14268</v>
      </c>
      <c r="E517" s="130" t="inlineStr">
        <is>
          <t>KY</t>
        </is>
      </c>
      <c r="F517" s="130" t="inlineStr">
        <is>
          <t>Electric Utility</t>
        </is>
      </c>
      <c r="G517" s="130" t="inlineStr">
        <is>
          <t>ST</t>
        </is>
      </c>
      <c r="H517" s="130" t="inlineStr">
        <is>
          <t>BIT</t>
        </is>
      </c>
      <c r="I517" s="130" t="inlineStr">
        <is>
          <t>COL</t>
        </is>
      </c>
      <c r="J517" s="131" t="n">
        <v>449523.09</v>
      </c>
      <c r="K517" s="129" t="n">
        <v>2020</v>
      </c>
      <c r="L517" s="120">
        <f>IF(VLOOKUP(H517,'Cross-Page Data'!$D$4:$F$48,3,FALSE)="natural gas",VLOOKUP(G517,'Cross-Page Data'!$I$4:$J$19,2,FALSE),IF(VLOOKUP(H517,'Cross-Page Data'!$D$4:$F$48,3,FALSE)="solar",IF(G517="PV","solar PV","solar thermal"),IF(VLOOKUP(H517,'Cross-Page Data'!$D$4:$F$48,3,FALSE)="wind",VLOOKUP(G517,'Cross-Page Data'!$I$4:$J$19,2,FALSE),IF(VLOOKUP(H517,'Cross-Page Data'!$D$4:$F$48,3,FALSE)="hydro",VLOOKUP(G517,'Cross-Page Data'!$I$4:$J$19,2,FALSE),VLOOKUP(H517,'Cross-Page Data'!$D$4:$F$48,3,FALSE)))))</f>
        <v/>
      </c>
      <c r="M517" s="120">
        <f>IF(AND($P$2=FALSE,OR(F517="Commercial NAICS Cogen",F517="Industrial NAICS Cogen",F517="NAICS-22 Cogen")),FALSE,IF(AND($P$3=FALSE,OR(F517="Commercial NAICS Cogen",F517="Commercial NAICS Non-Cogen",F517="Industrial NAICS Cogen", F517="industrial NAICS non-Cogen")),FALSE, TRUE))</f>
        <v/>
      </c>
    </row>
    <row r="518">
      <c r="A518" s="129" t="n">
        <v>1374</v>
      </c>
      <c r="B518" s="130" t="inlineStr">
        <is>
          <t>Elmer Smith</t>
        </is>
      </c>
      <c r="C518" s="130" t="inlineStr">
        <is>
          <t>City of Owensboro - (KY)</t>
        </is>
      </c>
      <c r="D518" s="129" t="n">
        <v>14268</v>
      </c>
      <c r="E518" s="130" t="inlineStr">
        <is>
          <t>KY</t>
        </is>
      </c>
      <c r="F518" s="130" t="inlineStr">
        <is>
          <t>Electric Utility</t>
        </is>
      </c>
      <c r="G518" s="130" t="inlineStr">
        <is>
          <t>ST</t>
        </is>
      </c>
      <c r="H518" s="130" t="inlineStr">
        <is>
          <t>DFO</t>
        </is>
      </c>
      <c r="I518" s="130" t="inlineStr">
        <is>
          <t>DFO</t>
        </is>
      </c>
      <c r="J518" s="131" t="n">
        <v>313.971</v>
      </c>
      <c r="K518" s="129" t="n">
        <v>2020</v>
      </c>
      <c r="L518" s="120">
        <f>IF(VLOOKUP(H518,'Cross-Page Data'!$D$4:$F$48,3,FALSE)="natural gas",VLOOKUP(G518,'Cross-Page Data'!$I$4:$J$19,2,FALSE),IF(VLOOKUP(H518,'Cross-Page Data'!$D$4:$F$48,3,FALSE)="solar",IF(G518="PV","solar PV","solar thermal"),IF(VLOOKUP(H518,'Cross-Page Data'!$D$4:$F$48,3,FALSE)="wind",VLOOKUP(G518,'Cross-Page Data'!$I$4:$J$19,2,FALSE),IF(VLOOKUP(H518,'Cross-Page Data'!$D$4:$F$48,3,FALSE)="hydro",VLOOKUP(G518,'Cross-Page Data'!$I$4:$J$19,2,FALSE),VLOOKUP(H518,'Cross-Page Data'!$D$4:$F$48,3,FALSE)))))</f>
        <v/>
      </c>
      <c r="M518" s="120">
        <f>IF(AND($P$2=FALSE,OR(F518="Commercial NAICS Cogen",F518="Industrial NAICS Cogen",F518="NAICS-22 Cogen")),FALSE,IF(AND($P$3=FALSE,OR(F518="Commercial NAICS Cogen",F518="Commercial NAICS Non-Cogen",F518="Industrial NAICS Cogen", F518="industrial NAICS non-Cogen")),FALSE, TRUE))</f>
        <v/>
      </c>
    </row>
    <row r="519">
      <c r="A519" s="129" t="n">
        <v>1374</v>
      </c>
      <c r="B519" s="130" t="inlineStr">
        <is>
          <t>Elmer Smith</t>
        </is>
      </c>
      <c r="C519" s="130" t="inlineStr">
        <is>
          <t>City of Owensboro - (KY)</t>
        </is>
      </c>
      <c r="D519" s="129" t="n">
        <v>14268</v>
      </c>
      <c r="E519" s="130" t="inlineStr">
        <is>
          <t>KY</t>
        </is>
      </c>
      <c r="F519" s="130" t="inlineStr">
        <is>
          <t>Electric Utility</t>
        </is>
      </c>
      <c r="G519" s="130" t="inlineStr">
        <is>
          <t>ST</t>
        </is>
      </c>
      <c r="H519" s="130" t="inlineStr">
        <is>
          <t>NG</t>
        </is>
      </c>
      <c r="I519" s="130" t="inlineStr">
        <is>
          <t>NG</t>
        </is>
      </c>
      <c r="J519" s="131" t="n">
        <v>996.998</v>
      </c>
      <c r="K519" s="129" t="n">
        <v>2020</v>
      </c>
      <c r="L519" s="120">
        <f>IF(VLOOKUP(H519,'Cross-Page Data'!$D$4:$F$48,3,FALSE)="natural gas",VLOOKUP(G519,'Cross-Page Data'!$I$4:$J$19,2,FALSE),IF(VLOOKUP(H519,'Cross-Page Data'!$D$4:$F$48,3,FALSE)="solar",IF(G519="PV","solar PV","solar thermal"),IF(VLOOKUP(H519,'Cross-Page Data'!$D$4:$F$48,3,FALSE)="wind",VLOOKUP(G519,'Cross-Page Data'!$I$4:$J$19,2,FALSE),IF(VLOOKUP(H519,'Cross-Page Data'!$D$4:$F$48,3,FALSE)="hydro",VLOOKUP(G519,'Cross-Page Data'!$I$4:$J$19,2,FALSE),VLOOKUP(H519,'Cross-Page Data'!$D$4:$F$48,3,FALSE)))))</f>
        <v/>
      </c>
      <c r="M519" s="120">
        <f>IF(AND($P$2=FALSE,OR(F519="Commercial NAICS Cogen",F519="Industrial NAICS Cogen",F519="NAICS-22 Cogen")),FALSE,IF(AND($P$3=FALSE,OR(F519="Commercial NAICS Cogen",F519="Commercial NAICS Non-Cogen",F519="Industrial NAICS Cogen", F519="industrial NAICS non-Cogen")),FALSE, TRUE))</f>
        <v/>
      </c>
    </row>
    <row r="520">
      <c r="A520" s="129" t="n">
        <v>1374</v>
      </c>
      <c r="B520" s="130" t="inlineStr">
        <is>
          <t>Elmer Smith</t>
        </is>
      </c>
      <c r="C520" s="130" t="inlineStr">
        <is>
          <t>City of Owensboro - (KY)</t>
        </is>
      </c>
      <c r="D520" s="129" t="n">
        <v>14268</v>
      </c>
      <c r="E520" s="130" t="inlineStr">
        <is>
          <t>KY</t>
        </is>
      </c>
      <c r="F520" s="130" t="inlineStr">
        <is>
          <t>Electric Utility</t>
        </is>
      </c>
      <c r="G520" s="130" t="inlineStr">
        <is>
          <t>ST</t>
        </is>
      </c>
      <c r="H520" s="130" t="inlineStr">
        <is>
          <t>PC</t>
        </is>
      </c>
      <c r="I520" s="130" t="inlineStr">
        <is>
          <t>PC</t>
        </is>
      </c>
      <c r="J520" s="131" t="n">
        <v>0</v>
      </c>
      <c r="K520" s="129" t="n">
        <v>2020</v>
      </c>
      <c r="L520" s="120">
        <f>IF(VLOOKUP(H520,'Cross-Page Data'!$D$4:$F$48,3,FALSE)="natural gas",VLOOKUP(G520,'Cross-Page Data'!$I$4:$J$19,2,FALSE),IF(VLOOKUP(H520,'Cross-Page Data'!$D$4:$F$48,3,FALSE)="solar",IF(G520="PV","solar PV","solar thermal"),IF(VLOOKUP(H520,'Cross-Page Data'!$D$4:$F$48,3,FALSE)="wind",VLOOKUP(G520,'Cross-Page Data'!$I$4:$J$19,2,FALSE),IF(VLOOKUP(H520,'Cross-Page Data'!$D$4:$F$48,3,FALSE)="hydro",VLOOKUP(G520,'Cross-Page Data'!$I$4:$J$19,2,FALSE),VLOOKUP(H520,'Cross-Page Data'!$D$4:$F$48,3,FALSE)))))</f>
        <v/>
      </c>
      <c r="M520" s="120">
        <f>IF(AND($P$2=FALSE,OR(F520="Commercial NAICS Cogen",F520="Industrial NAICS Cogen",F520="NAICS-22 Cogen")),FALSE,IF(AND($P$3=FALSE,OR(F520="Commercial NAICS Cogen",F520="Commercial NAICS Non-Cogen",F520="Industrial NAICS Cogen", F520="industrial NAICS non-Cogen")),FALSE, TRUE))</f>
        <v/>
      </c>
    </row>
    <row r="521">
      <c r="A521" s="129" t="n">
        <v>1374</v>
      </c>
      <c r="B521" s="130" t="inlineStr">
        <is>
          <t>Elmer Smith</t>
        </is>
      </c>
      <c r="C521" s="130" t="inlineStr">
        <is>
          <t>City of Owensboro - (KY)</t>
        </is>
      </c>
      <c r="D521" s="129" t="n">
        <v>14268</v>
      </c>
      <c r="E521" s="130" t="inlineStr">
        <is>
          <t>KY</t>
        </is>
      </c>
      <c r="F521" s="130" t="inlineStr">
        <is>
          <t>Electric Utility</t>
        </is>
      </c>
      <c r="G521" s="130" t="inlineStr">
        <is>
          <t>ST</t>
        </is>
      </c>
      <c r="H521" s="130" t="inlineStr">
        <is>
          <t>PG</t>
        </is>
      </c>
      <c r="I521" s="130" t="inlineStr">
        <is>
          <t>WOO</t>
        </is>
      </c>
      <c r="J521" s="131" t="n">
        <v>38.942</v>
      </c>
      <c r="K521" s="129" t="n">
        <v>2020</v>
      </c>
      <c r="L521" s="120">
        <f>IF(VLOOKUP(H521,'Cross-Page Data'!$D$4:$F$48,3,FALSE)="natural gas",VLOOKUP(G521,'Cross-Page Data'!$I$4:$J$19,2,FALSE),IF(VLOOKUP(H521,'Cross-Page Data'!$D$4:$F$48,3,FALSE)="solar",IF(G521="PV","solar PV","solar thermal"),IF(VLOOKUP(H521,'Cross-Page Data'!$D$4:$F$48,3,FALSE)="wind",VLOOKUP(G521,'Cross-Page Data'!$I$4:$J$19,2,FALSE),IF(VLOOKUP(H521,'Cross-Page Data'!$D$4:$F$48,3,FALSE)="hydro",VLOOKUP(G521,'Cross-Page Data'!$I$4:$J$19,2,FALSE),VLOOKUP(H521,'Cross-Page Data'!$D$4:$F$48,3,FALSE)))))</f>
        <v/>
      </c>
      <c r="M521" s="120">
        <f>IF(AND($P$2=FALSE,OR(F521="Commercial NAICS Cogen",F521="Industrial NAICS Cogen",F521="NAICS-22 Cogen")),FALSE,IF(AND($P$3=FALSE,OR(F521="Commercial NAICS Cogen",F521="Commercial NAICS Non-Cogen",F521="Industrial NAICS Cogen", F521="industrial NAICS non-Cogen")),FALSE, TRUE))</f>
        <v/>
      </c>
    </row>
    <row r="522">
      <c r="A522" s="129" t="n">
        <v>1374</v>
      </c>
      <c r="B522" s="130" t="inlineStr">
        <is>
          <t>Elmer Smith</t>
        </is>
      </c>
      <c r="C522" s="130" t="inlineStr">
        <is>
          <t>City of Owensboro - (KY)</t>
        </is>
      </c>
      <c r="D522" s="129" t="n">
        <v>14268</v>
      </c>
      <c r="E522" s="130" t="inlineStr">
        <is>
          <t>KY</t>
        </is>
      </c>
      <c r="F522" s="130" t="inlineStr">
        <is>
          <t>Electric Utility</t>
        </is>
      </c>
      <c r="G522" s="130" t="inlineStr">
        <is>
          <t>ST</t>
        </is>
      </c>
      <c r="H522" s="130" t="inlineStr">
        <is>
          <t>TDF</t>
        </is>
      </c>
      <c r="I522" s="130" t="inlineStr">
        <is>
          <t>OTH</t>
        </is>
      </c>
      <c r="J522" s="131" t="n">
        <v>0</v>
      </c>
      <c r="K522" s="129" t="n">
        <v>2020</v>
      </c>
      <c r="L522" s="120">
        <f>IF(VLOOKUP(H522,'Cross-Page Data'!$D$4:$F$48,3,FALSE)="natural gas",VLOOKUP(G522,'Cross-Page Data'!$I$4:$J$19,2,FALSE),IF(VLOOKUP(H522,'Cross-Page Data'!$D$4:$F$48,3,FALSE)="solar",IF(G522="PV","solar PV","solar thermal"),IF(VLOOKUP(H522,'Cross-Page Data'!$D$4:$F$48,3,FALSE)="wind",VLOOKUP(G522,'Cross-Page Data'!$I$4:$J$19,2,FALSE),IF(VLOOKUP(H522,'Cross-Page Data'!$D$4:$F$48,3,FALSE)="hydro",VLOOKUP(G522,'Cross-Page Data'!$I$4:$J$19,2,FALSE),VLOOKUP(H522,'Cross-Page Data'!$D$4:$F$48,3,FALSE)))))</f>
        <v/>
      </c>
      <c r="M522" s="120">
        <f>IF(AND($P$2=FALSE,OR(F522="Commercial NAICS Cogen",F522="Industrial NAICS Cogen",F522="NAICS-22 Cogen")),FALSE,IF(AND($P$3=FALSE,OR(F522="Commercial NAICS Cogen",F522="Commercial NAICS Non-Cogen",F522="Industrial NAICS Cogen", F522="industrial NAICS non-Cogen")),FALSE, TRUE))</f>
        <v/>
      </c>
    </row>
    <row r="523">
      <c r="A523" s="129" t="n">
        <v>1377</v>
      </c>
      <c r="B523" s="130" t="inlineStr">
        <is>
          <t>Kentucky Dam</t>
        </is>
      </c>
      <c r="C523" s="130" t="inlineStr">
        <is>
          <t>Tennessee Valley Authority</t>
        </is>
      </c>
      <c r="D523" s="129" t="n">
        <v>18642</v>
      </c>
      <c r="E523" s="130" t="inlineStr">
        <is>
          <t>KY</t>
        </is>
      </c>
      <c r="F523" s="130" t="inlineStr">
        <is>
          <t>Electric Utility</t>
        </is>
      </c>
      <c r="G523" s="130" t="inlineStr">
        <is>
          <t>HY</t>
        </is>
      </c>
      <c r="H523" s="130" t="inlineStr">
        <is>
          <t>WAT</t>
        </is>
      </c>
      <c r="I523" s="130" t="inlineStr">
        <is>
          <t>HYC</t>
        </is>
      </c>
      <c r="J523" s="131" t="n">
        <v>1091183</v>
      </c>
      <c r="K523" s="129" t="n">
        <v>2020</v>
      </c>
      <c r="L523" s="120">
        <f>IF(VLOOKUP(H523,'Cross-Page Data'!$D$4:$F$48,3,FALSE)="natural gas",VLOOKUP(G523,'Cross-Page Data'!$I$4:$J$19,2,FALSE),IF(VLOOKUP(H523,'Cross-Page Data'!$D$4:$F$48,3,FALSE)="solar",IF(G523="PV","solar PV","solar thermal"),IF(VLOOKUP(H523,'Cross-Page Data'!$D$4:$F$48,3,FALSE)="wind",VLOOKUP(G523,'Cross-Page Data'!$I$4:$J$19,2,FALSE),IF(VLOOKUP(H523,'Cross-Page Data'!$D$4:$F$48,3,FALSE)="hydro",VLOOKUP(G523,'Cross-Page Data'!$I$4:$J$19,2,FALSE),VLOOKUP(H523,'Cross-Page Data'!$D$4:$F$48,3,FALSE)))))</f>
        <v/>
      </c>
      <c r="M523" s="120">
        <f>IF(AND($P$2=FALSE,OR(F523="Commercial NAICS Cogen",F523="Industrial NAICS Cogen",F523="NAICS-22 Cogen")),FALSE,IF(AND($P$3=FALSE,OR(F523="Commercial NAICS Cogen",F523="Commercial NAICS Non-Cogen",F523="Industrial NAICS Cogen", F523="industrial NAICS non-Cogen")),FALSE, TRUE))</f>
        <v/>
      </c>
    </row>
    <row r="524">
      <c r="A524" s="129" t="n">
        <v>1378</v>
      </c>
      <c r="B524" s="130" t="inlineStr">
        <is>
          <t>Paradise</t>
        </is>
      </c>
      <c r="C524" s="130" t="inlineStr">
        <is>
          <t>Tennessee Valley Authority</t>
        </is>
      </c>
      <c r="D524" s="129" t="n">
        <v>18642</v>
      </c>
      <c r="E524" s="130" t="inlineStr">
        <is>
          <t>KY</t>
        </is>
      </c>
      <c r="F524" s="130" t="inlineStr">
        <is>
          <t>Electric Utility</t>
        </is>
      </c>
      <c r="G524" s="130" t="inlineStr">
        <is>
          <t>CA</t>
        </is>
      </c>
      <c r="H524" s="130" t="inlineStr">
        <is>
          <t>NG</t>
        </is>
      </c>
      <c r="I524" s="130" t="inlineStr">
        <is>
          <t>NG</t>
        </is>
      </c>
      <c r="J524" s="131" t="n">
        <v>2580712</v>
      </c>
      <c r="K524" s="129" t="n">
        <v>2020</v>
      </c>
      <c r="L524" s="120">
        <f>IF(VLOOKUP(H524,'Cross-Page Data'!$D$4:$F$48,3,FALSE)="natural gas",VLOOKUP(G524,'Cross-Page Data'!$I$4:$J$19,2,FALSE),IF(VLOOKUP(H524,'Cross-Page Data'!$D$4:$F$48,3,FALSE)="solar",IF(G524="PV","solar PV","solar thermal"),IF(VLOOKUP(H524,'Cross-Page Data'!$D$4:$F$48,3,FALSE)="wind",VLOOKUP(G524,'Cross-Page Data'!$I$4:$J$19,2,FALSE),IF(VLOOKUP(H524,'Cross-Page Data'!$D$4:$F$48,3,FALSE)="hydro",VLOOKUP(G524,'Cross-Page Data'!$I$4:$J$19,2,FALSE),VLOOKUP(H524,'Cross-Page Data'!$D$4:$F$48,3,FALSE)))))</f>
        <v/>
      </c>
      <c r="M524" s="120">
        <f>IF(AND($P$2=FALSE,OR(F524="Commercial NAICS Cogen",F524="Industrial NAICS Cogen",F524="NAICS-22 Cogen")),FALSE,IF(AND($P$3=FALSE,OR(F524="Commercial NAICS Cogen",F524="Commercial NAICS Non-Cogen",F524="Industrial NAICS Cogen", F524="industrial NAICS non-Cogen")),FALSE, TRUE))</f>
        <v/>
      </c>
    </row>
    <row r="525">
      <c r="A525" s="129" t="n">
        <v>1378</v>
      </c>
      <c r="B525" s="130" t="inlineStr">
        <is>
          <t>Paradise</t>
        </is>
      </c>
      <c r="C525" s="130" t="inlineStr">
        <is>
          <t>Tennessee Valley Authority</t>
        </is>
      </c>
      <c r="D525" s="129" t="n">
        <v>18642</v>
      </c>
      <c r="E525" s="130" t="inlineStr">
        <is>
          <t>KY</t>
        </is>
      </c>
      <c r="F525" s="130" t="inlineStr">
        <is>
          <t>Electric Utility</t>
        </is>
      </c>
      <c r="G525" s="130" t="inlineStr">
        <is>
          <t>CT</t>
        </is>
      </c>
      <c r="H525" s="130" t="inlineStr">
        <is>
          <t>BIT</t>
        </is>
      </c>
      <c r="I525" s="130" t="inlineStr">
        <is>
          <t>COL</t>
        </is>
      </c>
      <c r="J525" s="131" t="n">
        <v>0</v>
      </c>
      <c r="K525" s="129" t="n">
        <v>2020</v>
      </c>
      <c r="L525" s="120">
        <f>IF(VLOOKUP(H525,'Cross-Page Data'!$D$4:$F$48,3,FALSE)="natural gas",VLOOKUP(G525,'Cross-Page Data'!$I$4:$J$19,2,FALSE),IF(VLOOKUP(H525,'Cross-Page Data'!$D$4:$F$48,3,FALSE)="solar",IF(G525="PV","solar PV","solar thermal"),IF(VLOOKUP(H525,'Cross-Page Data'!$D$4:$F$48,3,FALSE)="wind",VLOOKUP(G525,'Cross-Page Data'!$I$4:$J$19,2,FALSE),IF(VLOOKUP(H525,'Cross-Page Data'!$D$4:$F$48,3,FALSE)="hydro",VLOOKUP(G525,'Cross-Page Data'!$I$4:$J$19,2,FALSE),VLOOKUP(H525,'Cross-Page Data'!$D$4:$F$48,3,FALSE)))))</f>
        <v/>
      </c>
      <c r="M525" s="120">
        <f>IF(AND($P$2=FALSE,OR(F525="Commercial NAICS Cogen",F525="Industrial NAICS Cogen",F525="NAICS-22 Cogen")),FALSE,IF(AND($P$3=FALSE,OR(F525="Commercial NAICS Cogen",F525="Commercial NAICS Non-Cogen",F525="Industrial NAICS Cogen", F525="industrial NAICS non-Cogen")),FALSE, TRUE))</f>
        <v/>
      </c>
    </row>
    <row r="526">
      <c r="A526" s="129" t="n">
        <v>1378</v>
      </c>
      <c r="B526" s="130" t="inlineStr">
        <is>
          <t>Paradise</t>
        </is>
      </c>
      <c r="C526" s="130" t="inlineStr">
        <is>
          <t>Tennessee Valley Authority</t>
        </is>
      </c>
      <c r="D526" s="129" t="n">
        <v>18642</v>
      </c>
      <c r="E526" s="130" t="inlineStr">
        <is>
          <t>KY</t>
        </is>
      </c>
      <c r="F526" s="130" t="inlineStr">
        <is>
          <t>Electric Utility</t>
        </is>
      </c>
      <c r="G526" s="130" t="inlineStr">
        <is>
          <t>CT</t>
        </is>
      </c>
      <c r="H526" s="130" t="inlineStr">
        <is>
          <t>DFO</t>
        </is>
      </c>
      <c r="I526" s="130" t="inlineStr">
        <is>
          <t>DFO</t>
        </is>
      </c>
      <c r="J526" s="131" t="n">
        <v>0</v>
      </c>
      <c r="K526" s="129" t="n">
        <v>2020</v>
      </c>
      <c r="L526" s="120">
        <f>IF(VLOOKUP(H526,'Cross-Page Data'!$D$4:$F$48,3,FALSE)="natural gas",VLOOKUP(G526,'Cross-Page Data'!$I$4:$J$19,2,FALSE),IF(VLOOKUP(H526,'Cross-Page Data'!$D$4:$F$48,3,FALSE)="solar",IF(G526="PV","solar PV","solar thermal"),IF(VLOOKUP(H526,'Cross-Page Data'!$D$4:$F$48,3,FALSE)="wind",VLOOKUP(G526,'Cross-Page Data'!$I$4:$J$19,2,FALSE),IF(VLOOKUP(H526,'Cross-Page Data'!$D$4:$F$48,3,FALSE)="hydro",VLOOKUP(G526,'Cross-Page Data'!$I$4:$J$19,2,FALSE),VLOOKUP(H526,'Cross-Page Data'!$D$4:$F$48,3,FALSE)))))</f>
        <v/>
      </c>
      <c r="M526" s="120">
        <f>IF(AND($P$2=FALSE,OR(F526="Commercial NAICS Cogen",F526="Industrial NAICS Cogen",F526="NAICS-22 Cogen")),FALSE,IF(AND($P$3=FALSE,OR(F526="Commercial NAICS Cogen",F526="Commercial NAICS Non-Cogen",F526="Industrial NAICS Cogen", F526="industrial NAICS non-Cogen")),FALSE, TRUE))</f>
        <v/>
      </c>
    </row>
    <row r="527">
      <c r="A527" s="129" t="n">
        <v>1378</v>
      </c>
      <c r="B527" s="130" t="inlineStr">
        <is>
          <t>Paradise</t>
        </is>
      </c>
      <c r="C527" s="130" t="inlineStr">
        <is>
          <t>Tennessee Valley Authority</t>
        </is>
      </c>
      <c r="D527" s="129" t="n">
        <v>18642</v>
      </c>
      <c r="E527" s="130" t="inlineStr">
        <is>
          <t>KY</t>
        </is>
      </c>
      <c r="F527" s="130" t="inlineStr">
        <is>
          <t>Electric Utility</t>
        </is>
      </c>
      <c r="G527" s="130" t="inlineStr">
        <is>
          <t>CT</t>
        </is>
      </c>
      <c r="H527" s="130" t="inlineStr">
        <is>
          <t>NG</t>
        </is>
      </c>
      <c r="I527" s="130" t="inlineStr">
        <is>
          <t>NG</t>
        </is>
      </c>
      <c r="J527" s="131" t="n">
        <v>4327840</v>
      </c>
      <c r="K527" s="129" t="n">
        <v>2020</v>
      </c>
      <c r="L527" s="120">
        <f>IF(VLOOKUP(H527,'Cross-Page Data'!$D$4:$F$48,3,FALSE)="natural gas",VLOOKUP(G527,'Cross-Page Data'!$I$4:$J$19,2,FALSE),IF(VLOOKUP(H527,'Cross-Page Data'!$D$4:$F$48,3,FALSE)="solar",IF(G527="PV","solar PV","solar thermal"),IF(VLOOKUP(H527,'Cross-Page Data'!$D$4:$F$48,3,FALSE)="wind",VLOOKUP(G527,'Cross-Page Data'!$I$4:$J$19,2,FALSE),IF(VLOOKUP(H527,'Cross-Page Data'!$D$4:$F$48,3,FALSE)="hydro",VLOOKUP(G527,'Cross-Page Data'!$I$4:$J$19,2,FALSE),VLOOKUP(H527,'Cross-Page Data'!$D$4:$F$48,3,FALSE)))))</f>
        <v/>
      </c>
      <c r="M527" s="120">
        <f>IF(AND($P$2=FALSE,OR(F527="Commercial NAICS Cogen",F527="Industrial NAICS Cogen",F527="NAICS-22 Cogen")),FALSE,IF(AND($P$3=FALSE,OR(F527="Commercial NAICS Cogen",F527="Commercial NAICS Non-Cogen",F527="Industrial NAICS Cogen", F527="industrial NAICS non-Cogen")),FALSE, TRUE))</f>
        <v/>
      </c>
    </row>
    <row r="528">
      <c r="A528" s="129" t="n">
        <v>1378</v>
      </c>
      <c r="B528" s="130" t="inlineStr">
        <is>
          <t>Paradise</t>
        </is>
      </c>
      <c r="C528" s="130" t="inlineStr">
        <is>
          <t>Tennessee Valley Authority</t>
        </is>
      </c>
      <c r="D528" s="129" t="n">
        <v>18642</v>
      </c>
      <c r="E528" s="130" t="inlineStr">
        <is>
          <t>KY</t>
        </is>
      </c>
      <c r="F528" s="130" t="inlineStr">
        <is>
          <t>Electric Utility</t>
        </is>
      </c>
      <c r="G528" s="130" t="inlineStr">
        <is>
          <t>CT</t>
        </is>
      </c>
      <c r="H528" s="130" t="inlineStr">
        <is>
          <t>RC</t>
        </is>
      </c>
      <c r="I528" s="130" t="inlineStr">
        <is>
          <t>COL</t>
        </is>
      </c>
      <c r="J528" s="131" t="n">
        <v>0</v>
      </c>
      <c r="K528" s="129" t="n">
        <v>2020</v>
      </c>
      <c r="L528" s="120">
        <f>IF(VLOOKUP(H528,'Cross-Page Data'!$D$4:$F$48,3,FALSE)="natural gas",VLOOKUP(G528,'Cross-Page Data'!$I$4:$J$19,2,FALSE),IF(VLOOKUP(H528,'Cross-Page Data'!$D$4:$F$48,3,FALSE)="solar",IF(G528="PV","solar PV","solar thermal"),IF(VLOOKUP(H528,'Cross-Page Data'!$D$4:$F$48,3,FALSE)="wind",VLOOKUP(G528,'Cross-Page Data'!$I$4:$J$19,2,FALSE),IF(VLOOKUP(H528,'Cross-Page Data'!$D$4:$F$48,3,FALSE)="hydro",VLOOKUP(G528,'Cross-Page Data'!$I$4:$J$19,2,FALSE),VLOOKUP(H528,'Cross-Page Data'!$D$4:$F$48,3,FALSE)))))</f>
        <v/>
      </c>
      <c r="M528" s="120">
        <f>IF(AND($P$2=FALSE,OR(F528="Commercial NAICS Cogen",F528="Industrial NAICS Cogen",F528="NAICS-22 Cogen")),FALSE,IF(AND($P$3=FALSE,OR(F528="Commercial NAICS Cogen",F528="Commercial NAICS Non-Cogen",F528="Industrial NAICS Cogen", F528="industrial NAICS non-Cogen")),FALSE, TRUE))</f>
        <v/>
      </c>
    </row>
    <row r="529">
      <c r="A529" s="129" t="n">
        <v>1378</v>
      </c>
      <c r="B529" s="130" t="inlineStr">
        <is>
          <t>Paradise</t>
        </is>
      </c>
      <c r="C529" s="130" t="inlineStr">
        <is>
          <t>Tennessee Valley Authority</t>
        </is>
      </c>
      <c r="D529" s="129" t="n">
        <v>18642</v>
      </c>
      <c r="E529" s="130" t="inlineStr">
        <is>
          <t>KY</t>
        </is>
      </c>
      <c r="F529" s="130" t="inlineStr">
        <is>
          <t>Electric Utility</t>
        </is>
      </c>
      <c r="G529" s="130" t="inlineStr">
        <is>
          <t>CT</t>
        </is>
      </c>
      <c r="H529" s="130" t="inlineStr">
        <is>
          <t>SUB</t>
        </is>
      </c>
      <c r="I529" s="130" t="inlineStr">
        <is>
          <t>COL</t>
        </is>
      </c>
      <c r="J529" s="131" t="n">
        <v>0</v>
      </c>
      <c r="K529" s="129" t="n">
        <v>2020</v>
      </c>
      <c r="L529" s="120">
        <f>IF(VLOOKUP(H529,'Cross-Page Data'!$D$4:$F$48,3,FALSE)="natural gas",VLOOKUP(G529,'Cross-Page Data'!$I$4:$J$19,2,FALSE),IF(VLOOKUP(H529,'Cross-Page Data'!$D$4:$F$48,3,FALSE)="solar",IF(G529="PV","solar PV","solar thermal"),IF(VLOOKUP(H529,'Cross-Page Data'!$D$4:$F$48,3,FALSE)="wind",VLOOKUP(G529,'Cross-Page Data'!$I$4:$J$19,2,FALSE),IF(VLOOKUP(H529,'Cross-Page Data'!$D$4:$F$48,3,FALSE)="hydro",VLOOKUP(G529,'Cross-Page Data'!$I$4:$J$19,2,FALSE),VLOOKUP(H529,'Cross-Page Data'!$D$4:$F$48,3,FALSE)))))</f>
        <v/>
      </c>
      <c r="M529" s="120">
        <f>IF(AND($P$2=FALSE,OR(F529="Commercial NAICS Cogen",F529="Industrial NAICS Cogen",F529="NAICS-22 Cogen")),FALSE,IF(AND($P$3=FALSE,OR(F529="Commercial NAICS Cogen",F529="Commercial NAICS Non-Cogen",F529="Industrial NAICS Cogen", F529="industrial NAICS non-Cogen")),FALSE, TRUE))</f>
        <v/>
      </c>
    </row>
    <row r="530">
      <c r="A530" s="129" t="n">
        <v>1378</v>
      </c>
      <c r="B530" s="130" t="inlineStr">
        <is>
          <t>Paradise</t>
        </is>
      </c>
      <c r="C530" s="130" t="inlineStr">
        <is>
          <t>Tennessee Valley Authority</t>
        </is>
      </c>
      <c r="D530" s="129" t="n">
        <v>18642</v>
      </c>
      <c r="E530" s="130" t="inlineStr">
        <is>
          <t>KY</t>
        </is>
      </c>
      <c r="F530" s="130" t="inlineStr">
        <is>
          <t>Electric Utility</t>
        </is>
      </c>
      <c r="G530" s="130" t="inlineStr">
        <is>
          <t>ST</t>
        </is>
      </c>
      <c r="H530" s="130" t="inlineStr">
        <is>
          <t>BIT</t>
        </is>
      </c>
      <c r="I530" s="130" t="inlineStr">
        <is>
          <t>COL</t>
        </is>
      </c>
      <c r="J530" s="131" t="n">
        <v>456473.57</v>
      </c>
      <c r="K530" s="129" t="n">
        <v>2020</v>
      </c>
      <c r="L530" s="120">
        <f>IF(VLOOKUP(H530,'Cross-Page Data'!$D$4:$F$48,3,FALSE)="natural gas",VLOOKUP(G530,'Cross-Page Data'!$I$4:$J$19,2,FALSE),IF(VLOOKUP(H530,'Cross-Page Data'!$D$4:$F$48,3,FALSE)="solar",IF(G530="PV","solar PV","solar thermal"),IF(VLOOKUP(H530,'Cross-Page Data'!$D$4:$F$48,3,FALSE)="wind",VLOOKUP(G530,'Cross-Page Data'!$I$4:$J$19,2,FALSE),IF(VLOOKUP(H530,'Cross-Page Data'!$D$4:$F$48,3,FALSE)="hydro",VLOOKUP(G530,'Cross-Page Data'!$I$4:$J$19,2,FALSE),VLOOKUP(H530,'Cross-Page Data'!$D$4:$F$48,3,FALSE)))))</f>
        <v/>
      </c>
      <c r="M530" s="120">
        <f>IF(AND($P$2=FALSE,OR(F530="Commercial NAICS Cogen",F530="Industrial NAICS Cogen",F530="NAICS-22 Cogen")),FALSE,IF(AND($P$3=FALSE,OR(F530="Commercial NAICS Cogen",F530="Commercial NAICS Non-Cogen",F530="Industrial NAICS Cogen", F530="industrial NAICS non-Cogen")),FALSE, TRUE))</f>
        <v/>
      </c>
    </row>
    <row r="531">
      <c r="A531" s="129" t="n">
        <v>1378</v>
      </c>
      <c r="B531" s="130" t="inlineStr">
        <is>
          <t>Paradise</t>
        </is>
      </c>
      <c r="C531" s="130" t="inlineStr">
        <is>
          <t>Tennessee Valley Authority</t>
        </is>
      </c>
      <c r="D531" s="129" t="n">
        <v>18642</v>
      </c>
      <c r="E531" s="130" t="inlineStr">
        <is>
          <t>KY</t>
        </is>
      </c>
      <c r="F531" s="130" t="inlineStr">
        <is>
          <t>Electric Utility</t>
        </is>
      </c>
      <c r="G531" s="130" t="inlineStr">
        <is>
          <t>ST</t>
        </is>
      </c>
      <c r="H531" s="130" t="inlineStr">
        <is>
          <t>DFO</t>
        </is>
      </c>
      <c r="I531" s="130" t="inlineStr">
        <is>
          <t>DFO</t>
        </is>
      </c>
      <c r="J531" s="131" t="n">
        <v>144.798</v>
      </c>
      <c r="K531" s="129" t="n">
        <v>2020</v>
      </c>
      <c r="L531" s="120">
        <f>IF(VLOOKUP(H531,'Cross-Page Data'!$D$4:$F$48,3,FALSE)="natural gas",VLOOKUP(G531,'Cross-Page Data'!$I$4:$J$19,2,FALSE),IF(VLOOKUP(H531,'Cross-Page Data'!$D$4:$F$48,3,FALSE)="solar",IF(G531="PV","solar PV","solar thermal"),IF(VLOOKUP(H531,'Cross-Page Data'!$D$4:$F$48,3,FALSE)="wind",VLOOKUP(G531,'Cross-Page Data'!$I$4:$J$19,2,FALSE),IF(VLOOKUP(H531,'Cross-Page Data'!$D$4:$F$48,3,FALSE)="hydro",VLOOKUP(G531,'Cross-Page Data'!$I$4:$J$19,2,FALSE),VLOOKUP(H531,'Cross-Page Data'!$D$4:$F$48,3,FALSE)))))</f>
        <v/>
      </c>
      <c r="M531" s="120">
        <f>IF(AND($P$2=FALSE,OR(F531="Commercial NAICS Cogen",F531="Industrial NAICS Cogen",F531="NAICS-22 Cogen")),FALSE,IF(AND($P$3=FALSE,OR(F531="Commercial NAICS Cogen",F531="Commercial NAICS Non-Cogen",F531="Industrial NAICS Cogen", F531="industrial NAICS non-Cogen")),FALSE, TRUE))</f>
        <v/>
      </c>
    </row>
    <row r="532">
      <c r="A532" s="129" t="n">
        <v>1378</v>
      </c>
      <c r="B532" s="130" t="inlineStr">
        <is>
          <t>Paradise</t>
        </is>
      </c>
      <c r="C532" s="130" t="inlineStr">
        <is>
          <t>Tennessee Valley Authority</t>
        </is>
      </c>
      <c r="D532" s="129" t="n">
        <v>18642</v>
      </c>
      <c r="E532" s="130" t="inlineStr">
        <is>
          <t>KY</t>
        </is>
      </c>
      <c r="F532" s="130" t="inlineStr">
        <is>
          <t>Electric Utility</t>
        </is>
      </c>
      <c r="G532" s="130" t="inlineStr">
        <is>
          <t>ST</t>
        </is>
      </c>
      <c r="H532" s="130" t="inlineStr">
        <is>
          <t>RC</t>
        </is>
      </c>
      <c r="I532" s="130" t="inlineStr">
        <is>
          <t>COL</t>
        </is>
      </c>
      <c r="J532" s="131" t="n">
        <v>0</v>
      </c>
      <c r="K532" s="129" t="n">
        <v>2020</v>
      </c>
      <c r="L532" s="120">
        <f>IF(VLOOKUP(H532,'Cross-Page Data'!$D$4:$F$48,3,FALSE)="natural gas",VLOOKUP(G532,'Cross-Page Data'!$I$4:$J$19,2,FALSE),IF(VLOOKUP(H532,'Cross-Page Data'!$D$4:$F$48,3,FALSE)="solar",IF(G532="PV","solar PV","solar thermal"),IF(VLOOKUP(H532,'Cross-Page Data'!$D$4:$F$48,3,FALSE)="wind",VLOOKUP(G532,'Cross-Page Data'!$I$4:$J$19,2,FALSE),IF(VLOOKUP(H532,'Cross-Page Data'!$D$4:$F$48,3,FALSE)="hydro",VLOOKUP(G532,'Cross-Page Data'!$I$4:$J$19,2,FALSE),VLOOKUP(H532,'Cross-Page Data'!$D$4:$F$48,3,FALSE)))))</f>
        <v/>
      </c>
      <c r="M532" s="120">
        <f>IF(AND($P$2=FALSE,OR(F532="Commercial NAICS Cogen",F532="Industrial NAICS Cogen",F532="NAICS-22 Cogen")),FALSE,IF(AND($P$3=FALSE,OR(F532="Commercial NAICS Cogen",F532="Commercial NAICS Non-Cogen",F532="Industrial NAICS Cogen", F532="industrial NAICS non-Cogen")),FALSE, TRUE))</f>
        <v/>
      </c>
    </row>
    <row r="533">
      <c r="A533" s="129" t="n">
        <v>1378</v>
      </c>
      <c r="B533" s="130" t="inlineStr">
        <is>
          <t>Paradise</t>
        </is>
      </c>
      <c r="C533" s="130" t="inlineStr">
        <is>
          <t>Tennessee Valley Authority</t>
        </is>
      </c>
      <c r="D533" s="129" t="n">
        <v>18642</v>
      </c>
      <c r="E533" s="130" t="inlineStr">
        <is>
          <t>KY</t>
        </is>
      </c>
      <c r="F533" s="130" t="inlineStr">
        <is>
          <t>Electric Utility</t>
        </is>
      </c>
      <c r="G533" s="130" t="inlineStr">
        <is>
          <t>ST</t>
        </is>
      </c>
      <c r="H533" s="130" t="inlineStr">
        <is>
          <t>SUB</t>
        </is>
      </c>
      <c r="I533" s="130" t="inlineStr">
        <is>
          <t>COL</t>
        </is>
      </c>
      <c r="J533" s="131" t="n">
        <v>-14.366</v>
      </c>
      <c r="K533" s="129" t="n">
        <v>2020</v>
      </c>
      <c r="L533" s="120">
        <f>IF(VLOOKUP(H533,'Cross-Page Data'!$D$4:$F$48,3,FALSE)="natural gas",VLOOKUP(G533,'Cross-Page Data'!$I$4:$J$19,2,FALSE),IF(VLOOKUP(H533,'Cross-Page Data'!$D$4:$F$48,3,FALSE)="solar",IF(G533="PV","solar PV","solar thermal"),IF(VLOOKUP(H533,'Cross-Page Data'!$D$4:$F$48,3,FALSE)="wind",VLOOKUP(G533,'Cross-Page Data'!$I$4:$J$19,2,FALSE),IF(VLOOKUP(H533,'Cross-Page Data'!$D$4:$F$48,3,FALSE)="hydro",VLOOKUP(G533,'Cross-Page Data'!$I$4:$J$19,2,FALSE),VLOOKUP(H533,'Cross-Page Data'!$D$4:$F$48,3,FALSE)))))</f>
        <v/>
      </c>
      <c r="M533" s="120">
        <f>IF(AND($P$2=FALSE,OR(F533="Commercial NAICS Cogen",F533="Industrial NAICS Cogen",F533="NAICS-22 Cogen")),FALSE,IF(AND($P$3=FALSE,OR(F533="Commercial NAICS Cogen",F533="Commercial NAICS Non-Cogen",F533="Industrial NAICS Cogen", F533="industrial NAICS non-Cogen")),FALSE, TRUE))</f>
        <v/>
      </c>
    </row>
    <row r="534">
      <c r="A534" s="129" t="n">
        <v>1379</v>
      </c>
      <c r="B534" s="130" t="inlineStr">
        <is>
          <t>Shawnee</t>
        </is>
      </c>
      <c r="C534" s="130" t="inlineStr">
        <is>
          <t>Tennessee Valley Authority</t>
        </is>
      </c>
      <c r="D534" s="129" t="n">
        <v>18642</v>
      </c>
      <c r="E534" s="130" t="inlineStr">
        <is>
          <t>KY</t>
        </is>
      </c>
      <c r="F534" s="130" t="inlineStr">
        <is>
          <t>Electric Utility</t>
        </is>
      </c>
      <c r="G534" s="130" t="inlineStr">
        <is>
          <t>ST</t>
        </is>
      </c>
      <c r="H534" s="130" t="inlineStr">
        <is>
          <t>BIT</t>
        </is>
      </c>
      <c r="I534" s="130" t="inlineStr">
        <is>
          <t>COL</t>
        </is>
      </c>
      <c r="J534" s="131" t="n">
        <v>0</v>
      </c>
      <c r="K534" s="129" t="n">
        <v>2020</v>
      </c>
      <c r="L534" s="120">
        <f>IF(VLOOKUP(H534,'Cross-Page Data'!$D$4:$F$48,3,FALSE)="natural gas",VLOOKUP(G534,'Cross-Page Data'!$I$4:$J$19,2,FALSE),IF(VLOOKUP(H534,'Cross-Page Data'!$D$4:$F$48,3,FALSE)="solar",IF(G534="PV","solar PV","solar thermal"),IF(VLOOKUP(H534,'Cross-Page Data'!$D$4:$F$48,3,FALSE)="wind",VLOOKUP(G534,'Cross-Page Data'!$I$4:$J$19,2,FALSE),IF(VLOOKUP(H534,'Cross-Page Data'!$D$4:$F$48,3,FALSE)="hydro",VLOOKUP(G534,'Cross-Page Data'!$I$4:$J$19,2,FALSE),VLOOKUP(H534,'Cross-Page Data'!$D$4:$F$48,3,FALSE)))))</f>
        <v/>
      </c>
      <c r="M534" s="120">
        <f>IF(AND($P$2=FALSE,OR(F534="Commercial NAICS Cogen",F534="Industrial NAICS Cogen",F534="NAICS-22 Cogen")),FALSE,IF(AND($P$3=FALSE,OR(F534="Commercial NAICS Cogen",F534="Commercial NAICS Non-Cogen",F534="Industrial NAICS Cogen", F534="industrial NAICS non-Cogen")),FALSE, TRUE))</f>
        <v/>
      </c>
    </row>
    <row r="535">
      <c r="A535" s="129" t="n">
        <v>1379</v>
      </c>
      <c r="B535" s="130" t="inlineStr">
        <is>
          <t>Shawnee</t>
        </is>
      </c>
      <c r="C535" s="130" t="inlineStr">
        <is>
          <t>Tennessee Valley Authority</t>
        </is>
      </c>
      <c r="D535" s="129" t="n">
        <v>18642</v>
      </c>
      <c r="E535" s="130" t="inlineStr">
        <is>
          <t>KY</t>
        </is>
      </c>
      <c r="F535" s="130" t="inlineStr">
        <is>
          <t>Electric Utility</t>
        </is>
      </c>
      <c r="G535" s="130" t="inlineStr">
        <is>
          <t>ST</t>
        </is>
      </c>
      <c r="H535" s="130" t="inlineStr">
        <is>
          <t>DFO</t>
        </is>
      </c>
      <c r="I535" s="130" t="inlineStr">
        <is>
          <t>DFO</t>
        </is>
      </c>
      <c r="J535" s="131" t="n">
        <v>10128.644</v>
      </c>
      <c r="K535" s="129" t="n">
        <v>2020</v>
      </c>
      <c r="L535" s="120">
        <f>IF(VLOOKUP(H535,'Cross-Page Data'!$D$4:$F$48,3,FALSE)="natural gas",VLOOKUP(G535,'Cross-Page Data'!$I$4:$J$19,2,FALSE),IF(VLOOKUP(H535,'Cross-Page Data'!$D$4:$F$48,3,FALSE)="solar",IF(G535="PV","solar PV","solar thermal"),IF(VLOOKUP(H535,'Cross-Page Data'!$D$4:$F$48,3,FALSE)="wind",VLOOKUP(G535,'Cross-Page Data'!$I$4:$J$19,2,FALSE),IF(VLOOKUP(H535,'Cross-Page Data'!$D$4:$F$48,3,FALSE)="hydro",VLOOKUP(G535,'Cross-Page Data'!$I$4:$J$19,2,FALSE),VLOOKUP(H535,'Cross-Page Data'!$D$4:$F$48,3,FALSE)))))</f>
        <v/>
      </c>
      <c r="M535" s="120">
        <f>IF(AND($P$2=FALSE,OR(F535="Commercial NAICS Cogen",F535="Industrial NAICS Cogen",F535="NAICS-22 Cogen")),FALSE,IF(AND($P$3=FALSE,OR(F535="Commercial NAICS Cogen",F535="Commercial NAICS Non-Cogen",F535="Industrial NAICS Cogen", F535="industrial NAICS non-Cogen")),FALSE, TRUE))</f>
        <v/>
      </c>
    </row>
    <row r="536">
      <c r="A536" s="129" t="n">
        <v>1379</v>
      </c>
      <c r="B536" s="130" t="inlineStr">
        <is>
          <t>Shawnee</t>
        </is>
      </c>
      <c r="C536" s="130" t="inlineStr">
        <is>
          <t>Tennessee Valley Authority</t>
        </is>
      </c>
      <c r="D536" s="129" t="n">
        <v>18642</v>
      </c>
      <c r="E536" s="130" t="inlineStr">
        <is>
          <t>KY</t>
        </is>
      </c>
      <c r="F536" s="130" t="inlineStr">
        <is>
          <t>Electric Utility</t>
        </is>
      </c>
      <c r="G536" s="130" t="inlineStr">
        <is>
          <t>ST</t>
        </is>
      </c>
      <c r="H536" s="130" t="inlineStr">
        <is>
          <t>SUB</t>
        </is>
      </c>
      <c r="I536" s="130" t="inlineStr">
        <is>
          <t>COL</t>
        </is>
      </c>
      <c r="J536" s="131" t="n">
        <v>3649414.4</v>
      </c>
      <c r="K536" s="129" t="n">
        <v>2020</v>
      </c>
      <c r="L536" s="120">
        <f>IF(VLOOKUP(H536,'Cross-Page Data'!$D$4:$F$48,3,FALSE)="natural gas",VLOOKUP(G536,'Cross-Page Data'!$I$4:$J$19,2,FALSE),IF(VLOOKUP(H536,'Cross-Page Data'!$D$4:$F$48,3,FALSE)="solar",IF(G536="PV","solar PV","solar thermal"),IF(VLOOKUP(H536,'Cross-Page Data'!$D$4:$F$48,3,FALSE)="wind",VLOOKUP(G536,'Cross-Page Data'!$I$4:$J$19,2,FALSE),IF(VLOOKUP(H536,'Cross-Page Data'!$D$4:$F$48,3,FALSE)="hydro",VLOOKUP(G536,'Cross-Page Data'!$I$4:$J$19,2,FALSE),VLOOKUP(H536,'Cross-Page Data'!$D$4:$F$48,3,FALSE)))))</f>
        <v/>
      </c>
      <c r="M536" s="120">
        <f>IF(AND($P$2=FALSE,OR(F536="Commercial NAICS Cogen",F536="Industrial NAICS Cogen",F536="NAICS-22 Cogen")),FALSE,IF(AND($P$3=FALSE,OR(F536="Commercial NAICS Cogen",F536="Commercial NAICS Non-Cogen",F536="Industrial NAICS Cogen", F536="industrial NAICS non-Cogen")),FALSE, TRUE))</f>
        <v/>
      </c>
    </row>
    <row r="537">
      <c r="A537" s="129" t="n">
        <v>1384</v>
      </c>
      <c r="B537" s="130" t="inlineStr">
        <is>
          <t>Cooper</t>
        </is>
      </c>
      <c r="C537" s="130" t="inlineStr">
        <is>
          <t>East Kentucky Power Coop, Inc</t>
        </is>
      </c>
      <c r="D537" s="129" t="n">
        <v>5580</v>
      </c>
      <c r="E537" s="130" t="inlineStr">
        <is>
          <t>KY</t>
        </is>
      </c>
      <c r="F537" s="130" t="inlineStr">
        <is>
          <t>Electric Utility</t>
        </is>
      </c>
      <c r="G537" s="130" t="inlineStr">
        <is>
          <t>ST</t>
        </is>
      </c>
      <c r="H537" s="130" t="inlineStr">
        <is>
          <t>BIT</t>
        </is>
      </c>
      <c r="I537" s="130" t="inlineStr">
        <is>
          <t>COL</t>
        </is>
      </c>
      <c r="J537" s="131" t="n">
        <v>145268.36</v>
      </c>
      <c r="K537" s="129" t="n">
        <v>2020</v>
      </c>
      <c r="L537" s="120">
        <f>IF(VLOOKUP(H537,'Cross-Page Data'!$D$4:$F$48,3,FALSE)="natural gas",VLOOKUP(G537,'Cross-Page Data'!$I$4:$J$19,2,FALSE),IF(VLOOKUP(H537,'Cross-Page Data'!$D$4:$F$48,3,FALSE)="solar",IF(G537="PV","solar PV","solar thermal"),IF(VLOOKUP(H537,'Cross-Page Data'!$D$4:$F$48,3,FALSE)="wind",VLOOKUP(G537,'Cross-Page Data'!$I$4:$J$19,2,FALSE),IF(VLOOKUP(H537,'Cross-Page Data'!$D$4:$F$48,3,FALSE)="hydro",VLOOKUP(G537,'Cross-Page Data'!$I$4:$J$19,2,FALSE),VLOOKUP(H537,'Cross-Page Data'!$D$4:$F$48,3,FALSE)))))</f>
        <v/>
      </c>
      <c r="M537" s="120">
        <f>IF(AND($P$2=FALSE,OR(F537="Commercial NAICS Cogen",F537="Industrial NAICS Cogen",F537="NAICS-22 Cogen")),FALSE,IF(AND($P$3=FALSE,OR(F537="Commercial NAICS Cogen",F537="Commercial NAICS Non-Cogen",F537="Industrial NAICS Cogen", F537="industrial NAICS non-Cogen")),FALSE, TRUE))</f>
        <v/>
      </c>
    </row>
    <row r="538">
      <c r="A538" s="129" t="n">
        <v>1384</v>
      </c>
      <c r="B538" s="130" t="inlineStr">
        <is>
          <t>Cooper</t>
        </is>
      </c>
      <c r="C538" s="130" t="inlineStr">
        <is>
          <t>East Kentucky Power Coop, Inc</t>
        </is>
      </c>
      <c r="D538" s="129" t="n">
        <v>5580</v>
      </c>
      <c r="E538" s="130" t="inlineStr">
        <is>
          <t>KY</t>
        </is>
      </c>
      <c r="F538" s="130" t="inlineStr">
        <is>
          <t>Electric Utility</t>
        </is>
      </c>
      <c r="G538" s="130" t="inlineStr">
        <is>
          <t>ST</t>
        </is>
      </c>
      <c r="H538" s="130" t="inlineStr">
        <is>
          <t>DFO</t>
        </is>
      </c>
      <c r="I538" s="130" t="inlineStr">
        <is>
          <t>DFO</t>
        </is>
      </c>
      <c r="J538" s="131" t="n">
        <v>-2761.363</v>
      </c>
      <c r="K538" s="129" t="n">
        <v>2020</v>
      </c>
      <c r="L538" s="120">
        <f>IF(VLOOKUP(H538,'Cross-Page Data'!$D$4:$F$48,3,FALSE)="natural gas",VLOOKUP(G538,'Cross-Page Data'!$I$4:$J$19,2,FALSE),IF(VLOOKUP(H538,'Cross-Page Data'!$D$4:$F$48,3,FALSE)="solar",IF(G538="PV","solar PV","solar thermal"),IF(VLOOKUP(H538,'Cross-Page Data'!$D$4:$F$48,3,FALSE)="wind",VLOOKUP(G538,'Cross-Page Data'!$I$4:$J$19,2,FALSE),IF(VLOOKUP(H538,'Cross-Page Data'!$D$4:$F$48,3,FALSE)="hydro",VLOOKUP(G538,'Cross-Page Data'!$I$4:$J$19,2,FALSE),VLOOKUP(H538,'Cross-Page Data'!$D$4:$F$48,3,FALSE)))))</f>
        <v/>
      </c>
      <c r="M538" s="120">
        <f>IF(AND($P$2=FALSE,OR(F538="Commercial NAICS Cogen",F538="Industrial NAICS Cogen",F538="NAICS-22 Cogen")),FALSE,IF(AND($P$3=FALSE,OR(F538="Commercial NAICS Cogen",F538="Commercial NAICS Non-Cogen",F538="Industrial NAICS Cogen", F538="industrial NAICS non-Cogen")),FALSE, TRUE))</f>
        <v/>
      </c>
    </row>
    <row r="539">
      <c r="A539" s="129" t="n">
        <v>1391</v>
      </c>
      <c r="B539" s="130" t="inlineStr">
        <is>
          <t>Louisiana 1</t>
        </is>
      </c>
      <c r="C539" s="130" t="inlineStr">
        <is>
          <t>Entergy Louisiana LLC</t>
        </is>
      </c>
      <c r="D539" s="129" t="n">
        <v>11241</v>
      </c>
      <c r="E539" s="130" t="inlineStr">
        <is>
          <t>LA</t>
        </is>
      </c>
      <c r="F539" s="130" t="inlineStr">
        <is>
          <t>Industrial NAICS Cogen</t>
        </is>
      </c>
      <c r="G539" s="130" t="inlineStr">
        <is>
          <t>GT</t>
        </is>
      </c>
      <c r="H539" s="130" t="inlineStr">
        <is>
          <t>NG</t>
        </is>
      </c>
      <c r="I539" s="130" t="inlineStr">
        <is>
          <t>NG</t>
        </is>
      </c>
      <c r="J539" s="131" t="n">
        <v>2042063.9</v>
      </c>
      <c r="K539" s="129" t="n">
        <v>2020</v>
      </c>
      <c r="L539" s="120">
        <f>IF(VLOOKUP(H539,'Cross-Page Data'!$D$4:$F$48,3,FALSE)="natural gas",VLOOKUP(G539,'Cross-Page Data'!$I$4:$J$19,2,FALSE),IF(VLOOKUP(H539,'Cross-Page Data'!$D$4:$F$48,3,FALSE)="solar",IF(G539="PV","solar PV","solar thermal"),IF(VLOOKUP(H539,'Cross-Page Data'!$D$4:$F$48,3,FALSE)="wind",VLOOKUP(G539,'Cross-Page Data'!$I$4:$J$19,2,FALSE),IF(VLOOKUP(H539,'Cross-Page Data'!$D$4:$F$48,3,FALSE)="hydro",VLOOKUP(G539,'Cross-Page Data'!$I$4:$J$19,2,FALSE),VLOOKUP(H539,'Cross-Page Data'!$D$4:$F$48,3,FALSE)))))</f>
        <v/>
      </c>
      <c r="M539" s="120">
        <f>IF(AND($P$2=FALSE,OR(F539="Commercial NAICS Cogen",F539="Industrial NAICS Cogen",F539="NAICS-22 Cogen")),FALSE,IF(AND($P$3=FALSE,OR(F539="Commercial NAICS Cogen",F539="Commercial NAICS Non-Cogen",F539="Industrial NAICS Cogen", F539="industrial NAICS non-Cogen")),FALSE, TRUE))</f>
        <v/>
      </c>
    </row>
    <row r="540">
      <c r="A540" s="129" t="n">
        <v>1391</v>
      </c>
      <c r="B540" s="130" t="inlineStr">
        <is>
          <t>Louisiana 1</t>
        </is>
      </c>
      <c r="C540" s="130" t="inlineStr">
        <is>
          <t>Entergy Louisiana LLC</t>
        </is>
      </c>
      <c r="D540" s="129" t="n">
        <v>11241</v>
      </c>
      <c r="E540" s="130" t="inlineStr">
        <is>
          <t>LA</t>
        </is>
      </c>
      <c r="F540" s="130" t="inlineStr">
        <is>
          <t>Industrial NAICS Cogen</t>
        </is>
      </c>
      <c r="G540" s="130" t="inlineStr">
        <is>
          <t>GT</t>
        </is>
      </c>
      <c r="H540" s="130" t="inlineStr">
        <is>
          <t>OG</t>
        </is>
      </c>
      <c r="I540" s="130" t="inlineStr">
        <is>
          <t>OOG</t>
        </is>
      </c>
      <c r="J540" s="131" t="n">
        <v>90548.095</v>
      </c>
      <c r="K540" s="129" t="n">
        <v>2020</v>
      </c>
      <c r="L540" s="120">
        <f>IF(VLOOKUP(H540,'Cross-Page Data'!$D$4:$F$48,3,FALSE)="natural gas",VLOOKUP(G540,'Cross-Page Data'!$I$4:$J$19,2,FALSE),IF(VLOOKUP(H540,'Cross-Page Data'!$D$4:$F$48,3,FALSE)="solar",IF(G540="PV","solar PV","solar thermal"),IF(VLOOKUP(H540,'Cross-Page Data'!$D$4:$F$48,3,FALSE)="wind",VLOOKUP(G540,'Cross-Page Data'!$I$4:$J$19,2,FALSE),IF(VLOOKUP(H540,'Cross-Page Data'!$D$4:$F$48,3,FALSE)="hydro",VLOOKUP(G540,'Cross-Page Data'!$I$4:$J$19,2,FALSE),VLOOKUP(H540,'Cross-Page Data'!$D$4:$F$48,3,FALSE)))))</f>
        <v/>
      </c>
      <c r="M540" s="120">
        <f>IF(AND($P$2=FALSE,OR(F540="Commercial NAICS Cogen",F540="Industrial NAICS Cogen",F540="NAICS-22 Cogen")),FALSE,IF(AND($P$3=FALSE,OR(F540="Commercial NAICS Cogen",F540="Commercial NAICS Non-Cogen",F540="Industrial NAICS Cogen", F540="industrial NAICS non-Cogen")),FALSE, TRUE))</f>
        <v/>
      </c>
    </row>
    <row r="541">
      <c r="A541" s="129" t="n">
        <v>1391</v>
      </c>
      <c r="B541" s="130" t="inlineStr">
        <is>
          <t>Louisiana 1</t>
        </is>
      </c>
      <c r="C541" s="130" t="inlineStr">
        <is>
          <t>Entergy Louisiana LLC</t>
        </is>
      </c>
      <c r="D541" s="129" t="n">
        <v>11241</v>
      </c>
      <c r="E541" s="130" t="inlineStr">
        <is>
          <t>LA</t>
        </is>
      </c>
      <c r="F541" s="130" t="inlineStr">
        <is>
          <t>Industrial NAICS Cogen</t>
        </is>
      </c>
      <c r="G541" s="130" t="inlineStr">
        <is>
          <t>ST</t>
        </is>
      </c>
      <c r="H541" s="130" t="inlineStr">
        <is>
          <t>DFO</t>
        </is>
      </c>
      <c r="I541" s="130" t="inlineStr">
        <is>
          <t>DFO</t>
        </is>
      </c>
      <c r="J541" s="131" t="n">
        <v>0</v>
      </c>
      <c r="K541" s="129" t="n">
        <v>2020</v>
      </c>
      <c r="L541" s="120">
        <f>IF(VLOOKUP(H541,'Cross-Page Data'!$D$4:$F$48,3,FALSE)="natural gas",VLOOKUP(G541,'Cross-Page Data'!$I$4:$J$19,2,FALSE),IF(VLOOKUP(H541,'Cross-Page Data'!$D$4:$F$48,3,FALSE)="solar",IF(G541="PV","solar PV","solar thermal"),IF(VLOOKUP(H541,'Cross-Page Data'!$D$4:$F$48,3,FALSE)="wind",VLOOKUP(G541,'Cross-Page Data'!$I$4:$J$19,2,FALSE),IF(VLOOKUP(H541,'Cross-Page Data'!$D$4:$F$48,3,FALSE)="hydro",VLOOKUP(G541,'Cross-Page Data'!$I$4:$J$19,2,FALSE),VLOOKUP(H541,'Cross-Page Data'!$D$4:$F$48,3,FALSE)))))</f>
        <v/>
      </c>
      <c r="M541" s="120">
        <f>IF(AND($P$2=FALSE,OR(F541="Commercial NAICS Cogen",F541="Industrial NAICS Cogen",F541="NAICS-22 Cogen")),FALSE,IF(AND($P$3=FALSE,OR(F541="Commercial NAICS Cogen",F541="Commercial NAICS Non-Cogen",F541="Industrial NAICS Cogen", F541="industrial NAICS non-Cogen")),FALSE, TRUE))</f>
        <v/>
      </c>
    </row>
    <row r="542">
      <c r="A542" s="129" t="n">
        <v>1391</v>
      </c>
      <c r="B542" s="130" t="inlineStr">
        <is>
          <t>Louisiana 1</t>
        </is>
      </c>
      <c r="C542" s="130" t="inlineStr">
        <is>
          <t>Entergy Louisiana LLC</t>
        </is>
      </c>
      <c r="D542" s="129" t="n">
        <v>11241</v>
      </c>
      <c r="E542" s="130" t="inlineStr">
        <is>
          <t>LA</t>
        </is>
      </c>
      <c r="F542" s="130" t="inlineStr">
        <is>
          <t>Industrial NAICS Cogen</t>
        </is>
      </c>
      <c r="G542" s="130" t="inlineStr">
        <is>
          <t>ST</t>
        </is>
      </c>
      <c r="H542" s="130" t="inlineStr">
        <is>
          <t>NG</t>
        </is>
      </c>
      <c r="I542" s="130" t="inlineStr">
        <is>
          <t>NG</t>
        </is>
      </c>
      <c r="J542" s="131" t="n">
        <v>9639.183000000001</v>
      </c>
      <c r="K542" s="129" t="n">
        <v>2020</v>
      </c>
      <c r="L542" s="120">
        <f>IF(VLOOKUP(H542,'Cross-Page Data'!$D$4:$F$48,3,FALSE)="natural gas",VLOOKUP(G542,'Cross-Page Data'!$I$4:$J$19,2,FALSE),IF(VLOOKUP(H542,'Cross-Page Data'!$D$4:$F$48,3,FALSE)="solar",IF(G542="PV","solar PV","solar thermal"),IF(VLOOKUP(H542,'Cross-Page Data'!$D$4:$F$48,3,FALSE)="wind",VLOOKUP(G542,'Cross-Page Data'!$I$4:$J$19,2,FALSE),IF(VLOOKUP(H542,'Cross-Page Data'!$D$4:$F$48,3,FALSE)="hydro",VLOOKUP(G542,'Cross-Page Data'!$I$4:$J$19,2,FALSE),VLOOKUP(H542,'Cross-Page Data'!$D$4:$F$48,3,FALSE)))))</f>
        <v/>
      </c>
      <c r="M542" s="120">
        <f>IF(AND($P$2=FALSE,OR(F542="Commercial NAICS Cogen",F542="Industrial NAICS Cogen",F542="NAICS-22 Cogen")),FALSE,IF(AND($P$3=FALSE,OR(F542="Commercial NAICS Cogen",F542="Commercial NAICS Non-Cogen",F542="Industrial NAICS Cogen", F542="industrial NAICS non-Cogen")),FALSE, TRUE))</f>
        <v/>
      </c>
    </row>
    <row r="543">
      <c r="A543" s="129" t="n">
        <v>1391</v>
      </c>
      <c r="B543" s="130" t="inlineStr">
        <is>
          <t>Louisiana 1</t>
        </is>
      </c>
      <c r="C543" s="130" t="inlineStr">
        <is>
          <t>Entergy Louisiana LLC</t>
        </is>
      </c>
      <c r="D543" s="129" t="n">
        <v>11241</v>
      </c>
      <c r="E543" s="130" t="inlineStr">
        <is>
          <t>LA</t>
        </is>
      </c>
      <c r="F543" s="130" t="inlineStr">
        <is>
          <t>Industrial NAICS Cogen</t>
        </is>
      </c>
      <c r="G543" s="130" t="inlineStr">
        <is>
          <t>ST</t>
        </is>
      </c>
      <c r="H543" s="130" t="inlineStr">
        <is>
          <t>OG</t>
        </is>
      </c>
      <c r="I543" s="130" t="inlineStr">
        <is>
          <t>OOG</t>
        </is>
      </c>
      <c r="J543" s="131" t="n">
        <v>865680.8199999999</v>
      </c>
      <c r="K543" s="129" t="n">
        <v>2020</v>
      </c>
      <c r="L543" s="120">
        <f>IF(VLOOKUP(H543,'Cross-Page Data'!$D$4:$F$48,3,FALSE)="natural gas",VLOOKUP(G543,'Cross-Page Data'!$I$4:$J$19,2,FALSE),IF(VLOOKUP(H543,'Cross-Page Data'!$D$4:$F$48,3,FALSE)="solar",IF(G543="PV","solar PV","solar thermal"),IF(VLOOKUP(H543,'Cross-Page Data'!$D$4:$F$48,3,FALSE)="wind",VLOOKUP(G543,'Cross-Page Data'!$I$4:$J$19,2,FALSE),IF(VLOOKUP(H543,'Cross-Page Data'!$D$4:$F$48,3,FALSE)="hydro",VLOOKUP(G543,'Cross-Page Data'!$I$4:$J$19,2,FALSE),VLOOKUP(H543,'Cross-Page Data'!$D$4:$F$48,3,FALSE)))))</f>
        <v/>
      </c>
      <c r="M543" s="120">
        <f>IF(AND($P$2=FALSE,OR(F543="Commercial NAICS Cogen",F543="Industrial NAICS Cogen",F543="NAICS-22 Cogen")),FALSE,IF(AND($P$3=FALSE,OR(F543="Commercial NAICS Cogen",F543="Commercial NAICS Non-Cogen",F543="Industrial NAICS Cogen", F543="industrial NAICS non-Cogen")),FALSE, TRUE))</f>
        <v/>
      </c>
    </row>
    <row r="544">
      <c r="A544" s="129" t="n">
        <v>1393</v>
      </c>
      <c r="B544" s="130" t="inlineStr">
        <is>
          <t>R S Nelson</t>
        </is>
      </c>
      <c r="C544" s="130" t="inlineStr">
        <is>
          <t>Entergy Louisiana LLC</t>
        </is>
      </c>
      <c r="D544" s="129" t="n">
        <v>11241</v>
      </c>
      <c r="E544" s="130" t="inlineStr">
        <is>
          <t>LA</t>
        </is>
      </c>
      <c r="F544" s="130" t="inlineStr">
        <is>
          <t>Electric Utility</t>
        </is>
      </c>
      <c r="G544" s="130" t="inlineStr">
        <is>
          <t>ST</t>
        </is>
      </c>
      <c r="H544" s="130" t="inlineStr">
        <is>
          <t>DFO</t>
        </is>
      </c>
      <c r="I544" s="130" t="inlineStr">
        <is>
          <t>DFO</t>
        </is>
      </c>
      <c r="J544" s="131" t="n">
        <v>4944.118</v>
      </c>
      <c r="K544" s="129" t="n">
        <v>2020</v>
      </c>
      <c r="L544" s="120">
        <f>IF(VLOOKUP(H544,'Cross-Page Data'!$D$4:$F$48,3,FALSE)="natural gas",VLOOKUP(G544,'Cross-Page Data'!$I$4:$J$19,2,FALSE),IF(VLOOKUP(H544,'Cross-Page Data'!$D$4:$F$48,3,FALSE)="solar",IF(G544="PV","solar PV","solar thermal"),IF(VLOOKUP(H544,'Cross-Page Data'!$D$4:$F$48,3,FALSE)="wind",VLOOKUP(G544,'Cross-Page Data'!$I$4:$J$19,2,FALSE),IF(VLOOKUP(H544,'Cross-Page Data'!$D$4:$F$48,3,FALSE)="hydro",VLOOKUP(G544,'Cross-Page Data'!$I$4:$J$19,2,FALSE),VLOOKUP(H544,'Cross-Page Data'!$D$4:$F$48,3,FALSE)))))</f>
        <v/>
      </c>
      <c r="M544" s="120">
        <f>IF(AND($P$2=FALSE,OR(F544="Commercial NAICS Cogen",F544="Industrial NAICS Cogen",F544="NAICS-22 Cogen")),FALSE,IF(AND($P$3=FALSE,OR(F544="Commercial NAICS Cogen",F544="Commercial NAICS Non-Cogen",F544="Industrial NAICS Cogen", F544="industrial NAICS non-Cogen")),FALSE, TRUE))</f>
        <v/>
      </c>
    </row>
    <row r="545">
      <c r="A545" s="129" t="n">
        <v>1393</v>
      </c>
      <c r="B545" s="130" t="inlineStr">
        <is>
          <t>R S Nelson</t>
        </is>
      </c>
      <c r="C545" s="130" t="inlineStr">
        <is>
          <t>Entergy Louisiana LLC</t>
        </is>
      </c>
      <c r="D545" s="129" t="n">
        <v>11241</v>
      </c>
      <c r="E545" s="130" t="inlineStr">
        <is>
          <t>LA</t>
        </is>
      </c>
      <c r="F545" s="130" t="inlineStr">
        <is>
          <t>Electric Utility</t>
        </is>
      </c>
      <c r="G545" s="130" t="inlineStr">
        <is>
          <t>ST</t>
        </is>
      </c>
      <c r="H545" s="130" t="inlineStr">
        <is>
          <t>NG</t>
        </is>
      </c>
      <c r="I545" s="130" t="inlineStr">
        <is>
          <t>NG</t>
        </is>
      </c>
      <c r="J545" s="131" t="n">
        <v>6355.609</v>
      </c>
      <c r="K545" s="129" t="n">
        <v>2020</v>
      </c>
      <c r="L545" s="120">
        <f>IF(VLOOKUP(H545,'Cross-Page Data'!$D$4:$F$48,3,FALSE)="natural gas",VLOOKUP(G545,'Cross-Page Data'!$I$4:$J$19,2,FALSE),IF(VLOOKUP(H545,'Cross-Page Data'!$D$4:$F$48,3,FALSE)="solar",IF(G545="PV","solar PV","solar thermal"),IF(VLOOKUP(H545,'Cross-Page Data'!$D$4:$F$48,3,FALSE)="wind",VLOOKUP(G545,'Cross-Page Data'!$I$4:$J$19,2,FALSE),IF(VLOOKUP(H545,'Cross-Page Data'!$D$4:$F$48,3,FALSE)="hydro",VLOOKUP(G545,'Cross-Page Data'!$I$4:$J$19,2,FALSE),VLOOKUP(H545,'Cross-Page Data'!$D$4:$F$48,3,FALSE)))))</f>
        <v/>
      </c>
      <c r="M545" s="120">
        <f>IF(AND($P$2=FALSE,OR(F545="Commercial NAICS Cogen",F545="Industrial NAICS Cogen",F545="NAICS-22 Cogen")),FALSE,IF(AND($P$3=FALSE,OR(F545="Commercial NAICS Cogen",F545="Commercial NAICS Non-Cogen",F545="Industrial NAICS Cogen", F545="industrial NAICS non-Cogen")),FALSE, TRUE))</f>
        <v/>
      </c>
    </row>
    <row r="546">
      <c r="A546" s="129" t="n">
        <v>1393</v>
      </c>
      <c r="B546" s="130" t="inlineStr">
        <is>
          <t>R S Nelson</t>
        </is>
      </c>
      <c r="C546" s="130" t="inlineStr">
        <is>
          <t>Entergy Louisiana LLC</t>
        </is>
      </c>
      <c r="D546" s="129" t="n">
        <v>11241</v>
      </c>
      <c r="E546" s="130" t="inlineStr">
        <is>
          <t>LA</t>
        </is>
      </c>
      <c r="F546" s="130" t="inlineStr">
        <is>
          <t>Electric Utility</t>
        </is>
      </c>
      <c r="G546" s="130" t="inlineStr">
        <is>
          <t>ST</t>
        </is>
      </c>
      <c r="H546" s="130" t="inlineStr">
        <is>
          <t>PC</t>
        </is>
      </c>
      <c r="I546" s="130" t="inlineStr">
        <is>
          <t>PC</t>
        </is>
      </c>
      <c r="J546" s="131" t="n">
        <v>1156207.8</v>
      </c>
      <c r="K546" s="129" t="n">
        <v>2020</v>
      </c>
      <c r="L546" s="120">
        <f>IF(VLOOKUP(H546,'Cross-Page Data'!$D$4:$F$48,3,FALSE)="natural gas",VLOOKUP(G546,'Cross-Page Data'!$I$4:$J$19,2,FALSE),IF(VLOOKUP(H546,'Cross-Page Data'!$D$4:$F$48,3,FALSE)="solar",IF(G546="PV","solar PV","solar thermal"),IF(VLOOKUP(H546,'Cross-Page Data'!$D$4:$F$48,3,FALSE)="wind",VLOOKUP(G546,'Cross-Page Data'!$I$4:$J$19,2,FALSE),IF(VLOOKUP(H546,'Cross-Page Data'!$D$4:$F$48,3,FALSE)="hydro",VLOOKUP(G546,'Cross-Page Data'!$I$4:$J$19,2,FALSE),VLOOKUP(H546,'Cross-Page Data'!$D$4:$F$48,3,FALSE)))))</f>
        <v/>
      </c>
      <c r="M546" s="120">
        <f>IF(AND($P$2=FALSE,OR(F546="Commercial NAICS Cogen",F546="Industrial NAICS Cogen",F546="NAICS-22 Cogen")),FALSE,IF(AND($P$3=FALSE,OR(F546="Commercial NAICS Cogen",F546="Commercial NAICS Non-Cogen",F546="Industrial NAICS Cogen", F546="industrial NAICS non-Cogen")),FALSE, TRUE))</f>
        <v/>
      </c>
    </row>
    <row r="547">
      <c r="A547" s="129" t="n">
        <v>1393</v>
      </c>
      <c r="B547" s="130" t="inlineStr">
        <is>
          <t>R S Nelson</t>
        </is>
      </c>
      <c r="C547" s="130" t="inlineStr">
        <is>
          <t>Entergy Louisiana LLC</t>
        </is>
      </c>
      <c r="D547" s="129" t="n">
        <v>11241</v>
      </c>
      <c r="E547" s="130" t="inlineStr">
        <is>
          <t>LA</t>
        </is>
      </c>
      <c r="F547" s="130" t="inlineStr">
        <is>
          <t>Electric Utility</t>
        </is>
      </c>
      <c r="G547" s="130" t="inlineStr">
        <is>
          <t>ST</t>
        </is>
      </c>
      <c r="H547" s="130" t="inlineStr">
        <is>
          <t>SUB</t>
        </is>
      </c>
      <c r="I547" s="130" t="inlineStr">
        <is>
          <t>COL</t>
        </is>
      </c>
      <c r="J547" s="131" t="n">
        <v>909610.46</v>
      </c>
      <c r="K547" s="129" t="n">
        <v>2020</v>
      </c>
      <c r="L547" s="120">
        <f>IF(VLOOKUP(H547,'Cross-Page Data'!$D$4:$F$48,3,FALSE)="natural gas",VLOOKUP(G547,'Cross-Page Data'!$I$4:$J$19,2,FALSE),IF(VLOOKUP(H547,'Cross-Page Data'!$D$4:$F$48,3,FALSE)="solar",IF(G547="PV","solar PV","solar thermal"),IF(VLOOKUP(H547,'Cross-Page Data'!$D$4:$F$48,3,FALSE)="wind",VLOOKUP(G547,'Cross-Page Data'!$I$4:$J$19,2,FALSE),IF(VLOOKUP(H547,'Cross-Page Data'!$D$4:$F$48,3,FALSE)="hydro",VLOOKUP(G547,'Cross-Page Data'!$I$4:$J$19,2,FALSE),VLOOKUP(H547,'Cross-Page Data'!$D$4:$F$48,3,FALSE)))))</f>
        <v/>
      </c>
      <c r="M547" s="120">
        <f>IF(AND($P$2=FALSE,OR(F547="Commercial NAICS Cogen",F547="Industrial NAICS Cogen",F547="NAICS-22 Cogen")),FALSE,IF(AND($P$3=FALSE,OR(F547="Commercial NAICS Cogen",F547="Commercial NAICS Non-Cogen",F547="Industrial NAICS Cogen", F547="industrial NAICS non-Cogen")),FALSE, TRUE))</f>
        <v/>
      </c>
    </row>
    <row r="548">
      <c r="A548" s="129" t="n">
        <v>1396</v>
      </c>
      <c r="B548" s="130" t="inlineStr">
        <is>
          <t>Coughlin Power Station</t>
        </is>
      </c>
      <c r="C548" s="130" t="inlineStr">
        <is>
          <t>Cleco Power LLC</t>
        </is>
      </c>
      <c r="D548" s="129" t="n">
        <v>3265</v>
      </c>
      <c r="E548" s="130" t="inlineStr">
        <is>
          <t>LA</t>
        </is>
      </c>
      <c r="F548" s="130" t="inlineStr">
        <is>
          <t>Electric Utility</t>
        </is>
      </c>
      <c r="G548" s="130" t="inlineStr">
        <is>
          <t>CA</t>
        </is>
      </c>
      <c r="H548" s="130" t="inlineStr">
        <is>
          <t>NG</t>
        </is>
      </c>
      <c r="I548" s="130" t="inlineStr">
        <is>
          <t>NG</t>
        </is>
      </c>
      <c r="J548" s="131" t="n">
        <v>1286358</v>
      </c>
      <c r="K548" s="129" t="n">
        <v>2020</v>
      </c>
      <c r="L548" s="120">
        <f>IF(VLOOKUP(H548,'Cross-Page Data'!$D$4:$F$48,3,FALSE)="natural gas",VLOOKUP(G548,'Cross-Page Data'!$I$4:$J$19,2,FALSE),IF(VLOOKUP(H548,'Cross-Page Data'!$D$4:$F$48,3,FALSE)="solar",IF(G548="PV","solar PV","solar thermal"),IF(VLOOKUP(H548,'Cross-Page Data'!$D$4:$F$48,3,FALSE)="wind",VLOOKUP(G548,'Cross-Page Data'!$I$4:$J$19,2,FALSE),IF(VLOOKUP(H548,'Cross-Page Data'!$D$4:$F$48,3,FALSE)="hydro",VLOOKUP(G548,'Cross-Page Data'!$I$4:$J$19,2,FALSE),VLOOKUP(H548,'Cross-Page Data'!$D$4:$F$48,3,FALSE)))))</f>
        <v/>
      </c>
      <c r="M548" s="120">
        <f>IF(AND($P$2=FALSE,OR(F548="Commercial NAICS Cogen",F548="Industrial NAICS Cogen",F548="NAICS-22 Cogen")),FALSE,IF(AND($P$3=FALSE,OR(F548="Commercial NAICS Cogen",F548="Commercial NAICS Non-Cogen",F548="Industrial NAICS Cogen", F548="industrial NAICS non-Cogen")),FALSE, TRUE))</f>
        <v/>
      </c>
    </row>
    <row r="549">
      <c r="A549" s="129" t="n">
        <v>1396</v>
      </c>
      <c r="B549" s="130" t="inlineStr">
        <is>
          <t>Coughlin Power Station</t>
        </is>
      </c>
      <c r="C549" s="130" t="inlineStr">
        <is>
          <t>Cleco Power LLC</t>
        </is>
      </c>
      <c r="D549" s="129" t="n">
        <v>3265</v>
      </c>
      <c r="E549" s="130" t="inlineStr">
        <is>
          <t>LA</t>
        </is>
      </c>
      <c r="F549" s="130" t="inlineStr">
        <is>
          <t>Electric Utility</t>
        </is>
      </c>
      <c r="G549" s="130" t="inlineStr">
        <is>
          <t>CT</t>
        </is>
      </c>
      <c r="H549" s="130" t="inlineStr">
        <is>
          <t>NG</t>
        </is>
      </c>
      <c r="I549" s="130" t="inlineStr">
        <is>
          <t>NG</t>
        </is>
      </c>
      <c r="J549" s="131" t="n">
        <v>2473429</v>
      </c>
      <c r="K549" s="129" t="n">
        <v>2020</v>
      </c>
      <c r="L549" s="120">
        <f>IF(VLOOKUP(H549,'Cross-Page Data'!$D$4:$F$48,3,FALSE)="natural gas",VLOOKUP(G549,'Cross-Page Data'!$I$4:$J$19,2,FALSE),IF(VLOOKUP(H549,'Cross-Page Data'!$D$4:$F$48,3,FALSE)="solar",IF(G549="PV","solar PV","solar thermal"),IF(VLOOKUP(H549,'Cross-Page Data'!$D$4:$F$48,3,FALSE)="wind",VLOOKUP(G549,'Cross-Page Data'!$I$4:$J$19,2,FALSE),IF(VLOOKUP(H549,'Cross-Page Data'!$D$4:$F$48,3,FALSE)="hydro",VLOOKUP(G549,'Cross-Page Data'!$I$4:$J$19,2,FALSE),VLOOKUP(H549,'Cross-Page Data'!$D$4:$F$48,3,FALSE)))))</f>
        <v/>
      </c>
      <c r="M549" s="120">
        <f>IF(AND($P$2=FALSE,OR(F549="Commercial NAICS Cogen",F549="Industrial NAICS Cogen",F549="NAICS-22 Cogen")),FALSE,IF(AND($P$3=FALSE,OR(F549="Commercial NAICS Cogen",F549="Commercial NAICS Non-Cogen",F549="Industrial NAICS Cogen", F549="industrial NAICS non-Cogen")),FALSE, TRUE))</f>
        <v/>
      </c>
    </row>
    <row r="550">
      <c r="A550" s="129" t="n">
        <v>1402</v>
      </c>
      <c r="B550" s="130" t="inlineStr">
        <is>
          <t>Little Gypsy</t>
        </is>
      </c>
      <c r="C550" s="130" t="inlineStr">
        <is>
          <t>Entergy Louisiana LLC</t>
        </is>
      </c>
      <c r="D550" s="129" t="n">
        <v>11241</v>
      </c>
      <c r="E550" s="130" t="inlineStr">
        <is>
          <t>LA</t>
        </is>
      </c>
      <c r="F550" s="130" t="inlineStr">
        <is>
          <t>Electric Utility</t>
        </is>
      </c>
      <c r="G550" s="130" t="inlineStr">
        <is>
          <t>ST</t>
        </is>
      </c>
      <c r="H550" s="130" t="inlineStr">
        <is>
          <t>DFO</t>
        </is>
      </c>
      <c r="I550" s="130" t="inlineStr">
        <is>
          <t>DFO</t>
        </is>
      </c>
      <c r="J550" s="131" t="n">
        <v>0</v>
      </c>
      <c r="K550" s="129" t="n">
        <v>2020</v>
      </c>
      <c r="L550" s="120">
        <f>IF(VLOOKUP(H550,'Cross-Page Data'!$D$4:$F$48,3,FALSE)="natural gas",VLOOKUP(G550,'Cross-Page Data'!$I$4:$J$19,2,FALSE),IF(VLOOKUP(H550,'Cross-Page Data'!$D$4:$F$48,3,FALSE)="solar",IF(G550="PV","solar PV","solar thermal"),IF(VLOOKUP(H550,'Cross-Page Data'!$D$4:$F$48,3,FALSE)="wind",VLOOKUP(G550,'Cross-Page Data'!$I$4:$J$19,2,FALSE),IF(VLOOKUP(H550,'Cross-Page Data'!$D$4:$F$48,3,FALSE)="hydro",VLOOKUP(G550,'Cross-Page Data'!$I$4:$J$19,2,FALSE),VLOOKUP(H550,'Cross-Page Data'!$D$4:$F$48,3,FALSE)))))</f>
        <v/>
      </c>
      <c r="M550" s="120">
        <f>IF(AND($P$2=FALSE,OR(F550="Commercial NAICS Cogen",F550="Industrial NAICS Cogen",F550="NAICS-22 Cogen")),FALSE,IF(AND($P$3=FALSE,OR(F550="Commercial NAICS Cogen",F550="Commercial NAICS Non-Cogen",F550="Industrial NAICS Cogen", F550="industrial NAICS non-Cogen")),FALSE, TRUE))</f>
        <v/>
      </c>
    </row>
    <row r="551">
      <c r="A551" s="129" t="n">
        <v>1402</v>
      </c>
      <c r="B551" s="130" t="inlineStr">
        <is>
          <t>Little Gypsy</t>
        </is>
      </c>
      <c r="C551" s="130" t="inlineStr">
        <is>
          <t>Entergy Louisiana LLC</t>
        </is>
      </c>
      <c r="D551" s="129" t="n">
        <v>11241</v>
      </c>
      <c r="E551" s="130" t="inlineStr">
        <is>
          <t>LA</t>
        </is>
      </c>
      <c r="F551" s="130" t="inlineStr">
        <is>
          <t>Electric Utility</t>
        </is>
      </c>
      <c r="G551" s="130" t="inlineStr">
        <is>
          <t>ST</t>
        </is>
      </c>
      <c r="H551" s="130" t="inlineStr">
        <is>
          <t>NG</t>
        </is>
      </c>
      <c r="I551" s="130" t="inlineStr">
        <is>
          <t>NG</t>
        </is>
      </c>
      <c r="J551" s="131" t="n">
        <v>1641902</v>
      </c>
      <c r="K551" s="129" t="n">
        <v>2020</v>
      </c>
      <c r="L551" s="120">
        <f>IF(VLOOKUP(H551,'Cross-Page Data'!$D$4:$F$48,3,FALSE)="natural gas",VLOOKUP(G551,'Cross-Page Data'!$I$4:$J$19,2,FALSE),IF(VLOOKUP(H551,'Cross-Page Data'!$D$4:$F$48,3,FALSE)="solar",IF(G551="PV","solar PV","solar thermal"),IF(VLOOKUP(H551,'Cross-Page Data'!$D$4:$F$48,3,FALSE)="wind",VLOOKUP(G551,'Cross-Page Data'!$I$4:$J$19,2,FALSE),IF(VLOOKUP(H551,'Cross-Page Data'!$D$4:$F$48,3,FALSE)="hydro",VLOOKUP(G551,'Cross-Page Data'!$I$4:$J$19,2,FALSE),VLOOKUP(H551,'Cross-Page Data'!$D$4:$F$48,3,FALSE)))))</f>
        <v/>
      </c>
      <c r="M551" s="120">
        <f>IF(AND($P$2=FALSE,OR(F551="Commercial NAICS Cogen",F551="Industrial NAICS Cogen",F551="NAICS-22 Cogen")),FALSE,IF(AND($P$3=FALSE,OR(F551="Commercial NAICS Cogen",F551="Commercial NAICS Non-Cogen",F551="Industrial NAICS Cogen", F551="industrial NAICS non-Cogen")),FALSE, TRUE))</f>
        <v/>
      </c>
    </row>
    <row r="552">
      <c r="A552" s="129" t="n">
        <v>1403</v>
      </c>
      <c r="B552" s="130" t="inlineStr">
        <is>
          <t>Nine Mile Point</t>
        </is>
      </c>
      <c r="C552" s="130" t="inlineStr">
        <is>
          <t>Entergy Louisiana LLC</t>
        </is>
      </c>
      <c r="D552" s="129" t="n">
        <v>11241</v>
      </c>
      <c r="E552" s="130" t="inlineStr">
        <is>
          <t>LA</t>
        </is>
      </c>
      <c r="F552" s="130" t="inlineStr">
        <is>
          <t>Electric Utility</t>
        </is>
      </c>
      <c r="G552" s="130" t="inlineStr">
        <is>
          <t>CA</t>
        </is>
      </c>
      <c r="H552" s="130" t="inlineStr">
        <is>
          <t>DFO</t>
        </is>
      </c>
      <c r="I552" s="130" t="inlineStr">
        <is>
          <t>DFO</t>
        </is>
      </c>
      <c r="J552" s="131" t="n">
        <v>429.572</v>
      </c>
      <c r="K552" s="129" t="n">
        <v>2020</v>
      </c>
      <c r="L552" s="120">
        <f>IF(VLOOKUP(H552,'Cross-Page Data'!$D$4:$F$48,3,FALSE)="natural gas",VLOOKUP(G552,'Cross-Page Data'!$I$4:$J$19,2,FALSE),IF(VLOOKUP(H552,'Cross-Page Data'!$D$4:$F$48,3,FALSE)="solar",IF(G552="PV","solar PV","solar thermal"),IF(VLOOKUP(H552,'Cross-Page Data'!$D$4:$F$48,3,FALSE)="wind",VLOOKUP(G552,'Cross-Page Data'!$I$4:$J$19,2,FALSE),IF(VLOOKUP(H552,'Cross-Page Data'!$D$4:$F$48,3,FALSE)="hydro",VLOOKUP(G552,'Cross-Page Data'!$I$4:$J$19,2,FALSE),VLOOKUP(H552,'Cross-Page Data'!$D$4:$F$48,3,FALSE)))))</f>
        <v/>
      </c>
      <c r="M552" s="120">
        <f>IF(AND($P$2=FALSE,OR(F552="Commercial NAICS Cogen",F552="Industrial NAICS Cogen",F552="NAICS-22 Cogen")),FALSE,IF(AND($P$3=FALSE,OR(F552="Commercial NAICS Cogen",F552="Commercial NAICS Non-Cogen",F552="Industrial NAICS Cogen", F552="industrial NAICS non-Cogen")),FALSE, TRUE))</f>
        <v/>
      </c>
    </row>
    <row r="553">
      <c r="A553" s="129" t="n">
        <v>1403</v>
      </c>
      <c r="B553" s="130" t="inlineStr">
        <is>
          <t>Nine Mile Point</t>
        </is>
      </c>
      <c r="C553" s="130" t="inlineStr">
        <is>
          <t>Entergy Louisiana LLC</t>
        </is>
      </c>
      <c r="D553" s="129" t="n">
        <v>11241</v>
      </c>
      <c r="E553" s="130" t="inlineStr">
        <is>
          <t>LA</t>
        </is>
      </c>
      <c r="F553" s="130" t="inlineStr">
        <is>
          <t>Electric Utility</t>
        </is>
      </c>
      <c r="G553" s="130" t="inlineStr">
        <is>
          <t>CA</t>
        </is>
      </c>
      <c r="H553" s="130" t="inlineStr">
        <is>
          <t>NG</t>
        </is>
      </c>
      <c r="I553" s="130" t="inlineStr">
        <is>
          <t>NG</t>
        </is>
      </c>
      <c r="J553" s="131" t="n">
        <v>1734001.4</v>
      </c>
      <c r="K553" s="129" t="n">
        <v>2020</v>
      </c>
      <c r="L553" s="120">
        <f>IF(VLOOKUP(H553,'Cross-Page Data'!$D$4:$F$48,3,FALSE)="natural gas",VLOOKUP(G553,'Cross-Page Data'!$I$4:$J$19,2,FALSE),IF(VLOOKUP(H553,'Cross-Page Data'!$D$4:$F$48,3,FALSE)="solar",IF(G553="PV","solar PV","solar thermal"),IF(VLOOKUP(H553,'Cross-Page Data'!$D$4:$F$48,3,FALSE)="wind",VLOOKUP(G553,'Cross-Page Data'!$I$4:$J$19,2,FALSE),IF(VLOOKUP(H553,'Cross-Page Data'!$D$4:$F$48,3,FALSE)="hydro",VLOOKUP(G553,'Cross-Page Data'!$I$4:$J$19,2,FALSE),VLOOKUP(H553,'Cross-Page Data'!$D$4:$F$48,3,FALSE)))))</f>
        <v/>
      </c>
      <c r="M553" s="120">
        <f>IF(AND($P$2=FALSE,OR(F553="Commercial NAICS Cogen",F553="Industrial NAICS Cogen",F553="NAICS-22 Cogen")),FALSE,IF(AND($P$3=FALSE,OR(F553="Commercial NAICS Cogen",F553="Commercial NAICS Non-Cogen",F553="Industrial NAICS Cogen", F553="industrial NAICS non-Cogen")),FALSE, TRUE))</f>
        <v/>
      </c>
    </row>
    <row r="554">
      <c r="A554" s="129" t="n">
        <v>1403</v>
      </c>
      <c r="B554" s="130" t="inlineStr">
        <is>
          <t>Nine Mile Point</t>
        </is>
      </c>
      <c r="C554" s="130" t="inlineStr">
        <is>
          <t>Entergy Louisiana LLC</t>
        </is>
      </c>
      <c r="D554" s="129" t="n">
        <v>11241</v>
      </c>
      <c r="E554" s="130" t="inlineStr">
        <is>
          <t>LA</t>
        </is>
      </c>
      <c r="F554" s="130" t="inlineStr">
        <is>
          <t>Electric Utility</t>
        </is>
      </c>
      <c r="G554" s="130" t="inlineStr">
        <is>
          <t>CT</t>
        </is>
      </c>
      <c r="H554" s="130" t="inlineStr">
        <is>
          <t>DFO</t>
        </is>
      </c>
      <c r="I554" s="130" t="inlineStr">
        <is>
          <t>DFO</t>
        </is>
      </c>
      <c r="J554" s="131" t="n">
        <v>356.844</v>
      </c>
      <c r="K554" s="129" t="n">
        <v>2020</v>
      </c>
      <c r="L554" s="120">
        <f>IF(VLOOKUP(H554,'Cross-Page Data'!$D$4:$F$48,3,FALSE)="natural gas",VLOOKUP(G554,'Cross-Page Data'!$I$4:$J$19,2,FALSE),IF(VLOOKUP(H554,'Cross-Page Data'!$D$4:$F$48,3,FALSE)="solar",IF(G554="PV","solar PV","solar thermal"),IF(VLOOKUP(H554,'Cross-Page Data'!$D$4:$F$48,3,FALSE)="wind",VLOOKUP(G554,'Cross-Page Data'!$I$4:$J$19,2,FALSE),IF(VLOOKUP(H554,'Cross-Page Data'!$D$4:$F$48,3,FALSE)="hydro",VLOOKUP(G554,'Cross-Page Data'!$I$4:$J$19,2,FALSE),VLOOKUP(H554,'Cross-Page Data'!$D$4:$F$48,3,FALSE)))))</f>
        <v/>
      </c>
      <c r="M554" s="120">
        <f>IF(AND($P$2=FALSE,OR(F554="Commercial NAICS Cogen",F554="Industrial NAICS Cogen",F554="NAICS-22 Cogen")),FALSE,IF(AND($P$3=FALSE,OR(F554="Commercial NAICS Cogen",F554="Commercial NAICS Non-Cogen",F554="Industrial NAICS Cogen", F554="industrial NAICS non-Cogen")),FALSE, TRUE))</f>
        <v/>
      </c>
    </row>
    <row r="555">
      <c r="A555" s="129" t="n">
        <v>1403</v>
      </c>
      <c r="B555" s="130" t="inlineStr">
        <is>
          <t>Nine Mile Point</t>
        </is>
      </c>
      <c r="C555" s="130" t="inlineStr">
        <is>
          <t>Entergy Louisiana LLC</t>
        </is>
      </c>
      <c r="D555" s="129" t="n">
        <v>11241</v>
      </c>
      <c r="E555" s="130" t="inlineStr">
        <is>
          <t>LA</t>
        </is>
      </c>
      <c r="F555" s="130" t="inlineStr">
        <is>
          <t>Electric Utility</t>
        </is>
      </c>
      <c r="G555" s="130" t="inlineStr">
        <is>
          <t>CT</t>
        </is>
      </c>
      <c r="H555" s="130" t="inlineStr">
        <is>
          <t>NG</t>
        </is>
      </c>
      <c r="I555" s="130" t="inlineStr">
        <is>
          <t>NG</t>
        </is>
      </c>
      <c r="J555" s="131" t="n">
        <v>2618784.2</v>
      </c>
      <c r="K555" s="129" t="n">
        <v>2020</v>
      </c>
      <c r="L555" s="120">
        <f>IF(VLOOKUP(H555,'Cross-Page Data'!$D$4:$F$48,3,FALSE)="natural gas",VLOOKUP(G555,'Cross-Page Data'!$I$4:$J$19,2,FALSE),IF(VLOOKUP(H555,'Cross-Page Data'!$D$4:$F$48,3,FALSE)="solar",IF(G555="PV","solar PV","solar thermal"),IF(VLOOKUP(H555,'Cross-Page Data'!$D$4:$F$48,3,FALSE)="wind",VLOOKUP(G555,'Cross-Page Data'!$I$4:$J$19,2,FALSE),IF(VLOOKUP(H555,'Cross-Page Data'!$D$4:$F$48,3,FALSE)="hydro",VLOOKUP(G555,'Cross-Page Data'!$I$4:$J$19,2,FALSE),VLOOKUP(H555,'Cross-Page Data'!$D$4:$F$48,3,FALSE)))))</f>
        <v/>
      </c>
      <c r="M555" s="120">
        <f>IF(AND($P$2=FALSE,OR(F555="Commercial NAICS Cogen",F555="Industrial NAICS Cogen",F555="NAICS-22 Cogen")),FALSE,IF(AND($P$3=FALSE,OR(F555="Commercial NAICS Cogen",F555="Commercial NAICS Non-Cogen",F555="Industrial NAICS Cogen", F555="industrial NAICS non-Cogen")),FALSE, TRUE))</f>
        <v/>
      </c>
    </row>
    <row r="556">
      <c r="A556" s="129" t="n">
        <v>1403</v>
      </c>
      <c r="B556" s="130" t="inlineStr">
        <is>
          <t>Nine Mile Point</t>
        </is>
      </c>
      <c r="C556" s="130" t="inlineStr">
        <is>
          <t>Entergy Louisiana LLC</t>
        </is>
      </c>
      <c r="D556" s="129" t="n">
        <v>11241</v>
      </c>
      <c r="E556" s="130" t="inlineStr">
        <is>
          <t>LA</t>
        </is>
      </c>
      <c r="F556" s="130" t="inlineStr">
        <is>
          <t>Electric Utility</t>
        </is>
      </c>
      <c r="G556" s="130" t="inlineStr">
        <is>
          <t>ST</t>
        </is>
      </c>
      <c r="H556" s="130" t="inlineStr">
        <is>
          <t>DFO</t>
        </is>
      </c>
      <c r="I556" s="130" t="inlineStr">
        <is>
          <t>DFO</t>
        </is>
      </c>
      <c r="J556" s="131" t="n">
        <v>0</v>
      </c>
      <c r="K556" s="129" t="n">
        <v>2020</v>
      </c>
      <c r="L556" s="120">
        <f>IF(VLOOKUP(H556,'Cross-Page Data'!$D$4:$F$48,3,FALSE)="natural gas",VLOOKUP(G556,'Cross-Page Data'!$I$4:$J$19,2,FALSE),IF(VLOOKUP(H556,'Cross-Page Data'!$D$4:$F$48,3,FALSE)="solar",IF(G556="PV","solar PV","solar thermal"),IF(VLOOKUP(H556,'Cross-Page Data'!$D$4:$F$48,3,FALSE)="wind",VLOOKUP(G556,'Cross-Page Data'!$I$4:$J$19,2,FALSE),IF(VLOOKUP(H556,'Cross-Page Data'!$D$4:$F$48,3,FALSE)="hydro",VLOOKUP(G556,'Cross-Page Data'!$I$4:$J$19,2,FALSE),VLOOKUP(H556,'Cross-Page Data'!$D$4:$F$48,3,FALSE)))))</f>
        <v/>
      </c>
      <c r="M556" s="120">
        <f>IF(AND($P$2=FALSE,OR(F556="Commercial NAICS Cogen",F556="Industrial NAICS Cogen",F556="NAICS-22 Cogen")),FALSE,IF(AND($P$3=FALSE,OR(F556="Commercial NAICS Cogen",F556="Commercial NAICS Non-Cogen",F556="Industrial NAICS Cogen", F556="industrial NAICS non-Cogen")),FALSE, TRUE))</f>
        <v/>
      </c>
    </row>
    <row r="557">
      <c r="A557" s="129" t="n">
        <v>1403</v>
      </c>
      <c r="B557" s="130" t="inlineStr">
        <is>
          <t>Nine Mile Point</t>
        </is>
      </c>
      <c r="C557" s="130" t="inlineStr">
        <is>
          <t>Entergy Louisiana LLC</t>
        </is>
      </c>
      <c r="D557" s="129" t="n">
        <v>11241</v>
      </c>
      <c r="E557" s="130" t="inlineStr">
        <is>
          <t>LA</t>
        </is>
      </c>
      <c r="F557" s="130" t="inlineStr">
        <is>
          <t>Electric Utility</t>
        </is>
      </c>
      <c r="G557" s="130" t="inlineStr">
        <is>
          <t>ST</t>
        </is>
      </c>
      <c r="H557" s="130" t="inlineStr">
        <is>
          <t>NG</t>
        </is>
      </c>
      <c r="I557" s="130" t="inlineStr">
        <is>
          <t>NG</t>
        </is>
      </c>
      <c r="J557" s="131" t="n">
        <v>5136820</v>
      </c>
      <c r="K557" s="129" t="n">
        <v>2020</v>
      </c>
      <c r="L557" s="120">
        <f>IF(VLOOKUP(H557,'Cross-Page Data'!$D$4:$F$48,3,FALSE)="natural gas",VLOOKUP(G557,'Cross-Page Data'!$I$4:$J$19,2,FALSE),IF(VLOOKUP(H557,'Cross-Page Data'!$D$4:$F$48,3,FALSE)="solar",IF(G557="PV","solar PV","solar thermal"),IF(VLOOKUP(H557,'Cross-Page Data'!$D$4:$F$48,3,FALSE)="wind",VLOOKUP(G557,'Cross-Page Data'!$I$4:$J$19,2,FALSE),IF(VLOOKUP(H557,'Cross-Page Data'!$D$4:$F$48,3,FALSE)="hydro",VLOOKUP(G557,'Cross-Page Data'!$I$4:$J$19,2,FALSE),VLOOKUP(H557,'Cross-Page Data'!$D$4:$F$48,3,FALSE)))))</f>
        <v/>
      </c>
      <c r="M557" s="120">
        <f>IF(AND($P$2=FALSE,OR(F557="Commercial NAICS Cogen",F557="Industrial NAICS Cogen",F557="NAICS-22 Cogen")),FALSE,IF(AND($P$3=FALSE,OR(F557="Commercial NAICS Cogen",F557="Commercial NAICS Non-Cogen",F557="Industrial NAICS Cogen", F557="industrial NAICS non-Cogen")),FALSE, TRUE))</f>
        <v/>
      </c>
    </row>
    <row r="558">
      <c r="A558" s="129" t="n">
        <v>1507</v>
      </c>
      <c r="B558" s="130" t="inlineStr">
        <is>
          <t>William F Wyman Hybrid</t>
        </is>
      </c>
      <c r="C558" s="130" t="inlineStr">
        <is>
          <t>FPL Energy Wyman LLC</t>
        </is>
      </c>
      <c r="D558" s="129" t="n">
        <v>31719</v>
      </c>
      <c r="E558" s="130" t="inlineStr">
        <is>
          <t>ME</t>
        </is>
      </c>
      <c r="F558" s="130" t="inlineStr">
        <is>
          <t>NAICS-22 Non-Cogen</t>
        </is>
      </c>
      <c r="G558" s="130" t="inlineStr">
        <is>
          <t>BA</t>
        </is>
      </c>
      <c r="H558" s="130" t="inlineStr">
        <is>
          <t>MWH</t>
        </is>
      </c>
      <c r="I558" s="130" t="inlineStr">
        <is>
          <t>OTH</t>
        </is>
      </c>
      <c r="J558" s="131" t="n">
        <v>-2971</v>
      </c>
      <c r="K558" s="129" t="n">
        <v>2020</v>
      </c>
      <c r="L558" s="120">
        <f>IF(VLOOKUP(H558,'Cross-Page Data'!$D$4:$F$48,3,FALSE)="natural gas",VLOOKUP(G558,'Cross-Page Data'!$I$4:$J$19,2,FALSE),IF(VLOOKUP(H558,'Cross-Page Data'!$D$4:$F$48,3,FALSE)="solar",IF(G558="PV","solar PV","solar thermal"),IF(VLOOKUP(H558,'Cross-Page Data'!$D$4:$F$48,3,FALSE)="wind",VLOOKUP(G558,'Cross-Page Data'!$I$4:$J$19,2,FALSE),IF(VLOOKUP(H558,'Cross-Page Data'!$D$4:$F$48,3,FALSE)="hydro",VLOOKUP(G558,'Cross-Page Data'!$I$4:$J$19,2,FALSE),VLOOKUP(H558,'Cross-Page Data'!$D$4:$F$48,3,FALSE)))))</f>
        <v/>
      </c>
      <c r="M558" s="120">
        <f>IF(AND($P$2=FALSE,OR(F558="Commercial NAICS Cogen",F558="Industrial NAICS Cogen",F558="NAICS-22 Cogen")),FALSE,IF(AND($P$3=FALSE,OR(F558="Commercial NAICS Cogen",F558="Commercial NAICS Non-Cogen",F558="Industrial NAICS Cogen", F558="industrial NAICS non-Cogen")),FALSE, TRUE))</f>
        <v/>
      </c>
    </row>
    <row r="559">
      <c r="A559" s="129" t="n">
        <v>1507</v>
      </c>
      <c r="B559" s="130" t="inlineStr">
        <is>
          <t>William F Wyman Hybrid</t>
        </is>
      </c>
      <c r="C559" s="130" t="inlineStr">
        <is>
          <t>FPL Energy Wyman LLC</t>
        </is>
      </c>
      <c r="D559" s="129" t="n">
        <v>31719</v>
      </c>
      <c r="E559" s="130" t="inlineStr">
        <is>
          <t>ME</t>
        </is>
      </c>
      <c r="F559" s="130" t="inlineStr">
        <is>
          <t>NAICS-22 Non-Cogen</t>
        </is>
      </c>
      <c r="G559" s="130" t="inlineStr">
        <is>
          <t>ST</t>
        </is>
      </c>
      <c r="H559" s="130" t="inlineStr">
        <is>
          <t>DFO</t>
        </is>
      </c>
      <c r="I559" s="130" t="inlineStr">
        <is>
          <t>DFO</t>
        </is>
      </c>
      <c r="J559" s="131" t="n">
        <v>91.124</v>
      </c>
      <c r="K559" s="129" t="n">
        <v>2020</v>
      </c>
      <c r="L559" s="120">
        <f>IF(VLOOKUP(H559,'Cross-Page Data'!$D$4:$F$48,3,FALSE)="natural gas",VLOOKUP(G559,'Cross-Page Data'!$I$4:$J$19,2,FALSE),IF(VLOOKUP(H559,'Cross-Page Data'!$D$4:$F$48,3,FALSE)="solar",IF(G559="PV","solar PV","solar thermal"),IF(VLOOKUP(H559,'Cross-Page Data'!$D$4:$F$48,3,FALSE)="wind",VLOOKUP(G559,'Cross-Page Data'!$I$4:$J$19,2,FALSE),IF(VLOOKUP(H559,'Cross-Page Data'!$D$4:$F$48,3,FALSE)="hydro",VLOOKUP(G559,'Cross-Page Data'!$I$4:$J$19,2,FALSE),VLOOKUP(H559,'Cross-Page Data'!$D$4:$F$48,3,FALSE)))))</f>
        <v/>
      </c>
      <c r="M559" s="120">
        <f>IF(AND($P$2=FALSE,OR(F559="Commercial NAICS Cogen",F559="Industrial NAICS Cogen",F559="NAICS-22 Cogen")),FALSE,IF(AND($P$3=FALSE,OR(F559="Commercial NAICS Cogen",F559="Commercial NAICS Non-Cogen",F559="Industrial NAICS Cogen", F559="industrial NAICS non-Cogen")),FALSE, TRUE))</f>
        <v/>
      </c>
    </row>
    <row r="560">
      <c r="A560" s="129" t="n">
        <v>1507</v>
      </c>
      <c r="B560" s="130" t="inlineStr">
        <is>
          <t>William F Wyman Hybrid</t>
        </is>
      </c>
      <c r="C560" s="130" t="inlineStr">
        <is>
          <t>FPL Energy Wyman LLC</t>
        </is>
      </c>
      <c r="D560" s="129" t="n">
        <v>31719</v>
      </c>
      <c r="E560" s="130" t="inlineStr">
        <is>
          <t>ME</t>
        </is>
      </c>
      <c r="F560" s="130" t="inlineStr">
        <is>
          <t>NAICS-22 Non-Cogen</t>
        </is>
      </c>
      <c r="G560" s="130" t="inlineStr">
        <is>
          <t>ST</t>
        </is>
      </c>
      <c r="H560" s="130" t="inlineStr">
        <is>
          <t>RFO</t>
        </is>
      </c>
      <c r="I560" s="130" t="inlineStr">
        <is>
          <t>RFO</t>
        </is>
      </c>
      <c r="J560" s="131" t="n">
        <v>13446.876</v>
      </c>
      <c r="K560" s="129" t="n">
        <v>2020</v>
      </c>
      <c r="L560" s="120">
        <f>IF(VLOOKUP(H560,'Cross-Page Data'!$D$4:$F$48,3,FALSE)="natural gas",VLOOKUP(G560,'Cross-Page Data'!$I$4:$J$19,2,FALSE),IF(VLOOKUP(H560,'Cross-Page Data'!$D$4:$F$48,3,FALSE)="solar",IF(G560="PV","solar PV","solar thermal"),IF(VLOOKUP(H560,'Cross-Page Data'!$D$4:$F$48,3,FALSE)="wind",VLOOKUP(G560,'Cross-Page Data'!$I$4:$J$19,2,FALSE),IF(VLOOKUP(H560,'Cross-Page Data'!$D$4:$F$48,3,FALSE)="hydro",VLOOKUP(G560,'Cross-Page Data'!$I$4:$J$19,2,FALSE),VLOOKUP(H560,'Cross-Page Data'!$D$4:$F$48,3,FALSE)))))</f>
        <v/>
      </c>
      <c r="M560" s="120">
        <f>IF(AND($P$2=FALSE,OR(F560="Commercial NAICS Cogen",F560="Industrial NAICS Cogen",F560="NAICS-22 Cogen")),FALSE,IF(AND($P$3=FALSE,OR(F560="Commercial NAICS Cogen",F560="Commercial NAICS Non-Cogen",F560="Industrial NAICS Cogen", F560="industrial NAICS non-Cogen")),FALSE, TRUE))</f>
        <v/>
      </c>
    </row>
    <row r="561">
      <c r="A561" s="129" t="n">
        <v>1554</v>
      </c>
      <c r="B561" s="130" t="inlineStr">
        <is>
          <t>Herbert A Wagner</t>
        </is>
      </c>
      <c r="C561" s="130" t="inlineStr">
        <is>
          <t>H.A. Wagner LLC</t>
        </is>
      </c>
      <c r="D561" s="129" t="n">
        <v>60422</v>
      </c>
      <c r="E561" s="130" t="inlineStr">
        <is>
          <t>MD</t>
        </is>
      </c>
      <c r="F561" s="130" t="inlineStr">
        <is>
          <t>NAICS-22 Non-Cogen</t>
        </is>
      </c>
      <c r="G561" s="130" t="inlineStr">
        <is>
          <t>GT</t>
        </is>
      </c>
      <c r="H561" s="130" t="inlineStr">
        <is>
          <t>DFO</t>
        </is>
      </c>
      <c r="I561" s="130" t="inlineStr">
        <is>
          <t>DFO</t>
        </is>
      </c>
      <c r="J561" s="131" t="n">
        <v>70</v>
      </c>
      <c r="K561" s="129" t="n">
        <v>2020</v>
      </c>
      <c r="L561" s="120">
        <f>IF(VLOOKUP(H561,'Cross-Page Data'!$D$4:$F$48,3,FALSE)="natural gas",VLOOKUP(G561,'Cross-Page Data'!$I$4:$J$19,2,FALSE),IF(VLOOKUP(H561,'Cross-Page Data'!$D$4:$F$48,3,FALSE)="solar",IF(G561="PV","solar PV","solar thermal"),IF(VLOOKUP(H561,'Cross-Page Data'!$D$4:$F$48,3,FALSE)="wind",VLOOKUP(G561,'Cross-Page Data'!$I$4:$J$19,2,FALSE),IF(VLOOKUP(H561,'Cross-Page Data'!$D$4:$F$48,3,FALSE)="hydro",VLOOKUP(G561,'Cross-Page Data'!$I$4:$J$19,2,FALSE),VLOOKUP(H561,'Cross-Page Data'!$D$4:$F$48,3,FALSE)))))</f>
        <v/>
      </c>
      <c r="M561" s="120">
        <f>IF(AND($P$2=FALSE,OR(F561="Commercial NAICS Cogen",F561="Industrial NAICS Cogen",F561="NAICS-22 Cogen")),FALSE,IF(AND($P$3=FALSE,OR(F561="Commercial NAICS Cogen",F561="Commercial NAICS Non-Cogen",F561="Industrial NAICS Cogen", F561="industrial NAICS non-Cogen")),FALSE, TRUE))</f>
        <v/>
      </c>
    </row>
    <row r="562">
      <c r="A562" s="129" t="n">
        <v>1554</v>
      </c>
      <c r="B562" s="130" t="inlineStr">
        <is>
          <t>Herbert A Wagner</t>
        </is>
      </c>
      <c r="C562" s="130" t="inlineStr">
        <is>
          <t>H.A. Wagner LLC</t>
        </is>
      </c>
      <c r="D562" s="129" t="n">
        <v>60422</v>
      </c>
      <c r="E562" s="130" t="inlineStr">
        <is>
          <t>MD</t>
        </is>
      </c>
      <c r="F562" s="130" t="inlineStr">
        <is>
          <t>NAICS-22 Non-Cogen</t>
        </is>
      </c>
      <c r="G562" s="130" t="inlineStr">
        <is>
          <t>ST</t>
        </is>
      </c>
      <c r="H562" s="130" t="inlineStr">
        <is>
          <t>ANT</t>
        </is>
      </c>
      <c r="I562" s="130" t="inlineStr">
        <is>
          <t>COL</t>
        </is>
      </c>
      <c r="J562" s="131" t="n">
        <v>0</v>
      </c>
      <c r="K562" s="129" t="n">
        <v>2020</v>
      </c>
      <c r="L562" s="120">
        <f>IF(VLOOKUP(H562,'Cross-Page Data'!$D$4:$F$48,3,FALSE)="natural gas",VLOOKUP(G562,'Cross-Page Data'!$I$4:$J$19,2,FALSE),IF(VLOOKUP(H562,'Cross-Page Data'!$D$4:$F$48,3,FALSE)="solar",IF(G562="PV","solar PV","solar thermal"),IF(VLOOKUP(H562,'Cross-Page Data'!$D$4:$F$48,3,FALSE)="wind",VLOOKUP(G562,'Cross-Page Data'!$I$4:$J$19,2,FALSE),IF(VLOOKUP(H562,'Cross-Page Data'!$D$4:$F$48,3,FALSE)="hydro",VLOOKUP(G562,'Cross-Page Data'!$I$4:$J$19,2,FALSE),VLOOKUP(H562,'Cross-Page Data'!$D$4:$F$48,3,FALSE)))))</f>
        <v/>
      </c>
      <c r="M562" s="120">
        <f>IF(AND($P$2=FALSE,OR(F562="Commercial NAICS Cogen",F562="Industrial NAICS Cogen",F562="NAICS-22 Cogen")),FALSE,IF(AND($P$3=FALSE,OR(F562="Commercial NAICS Cogen",F562="Commercial NAICS Non-Cogen",F562="Industrial NAICS Cogen", F562="industrial NAICS non-Cogen")),FALSE, TRUE))</f>
        <v/>
      </c>
    </row>
    <row r="563">
      <c r="A563" s="129" t="n">
        <v>1554</v>
      </c>
      <c r="B563" s="130" t="inlineStr">
        <is>
          <t>Herbert A Wagner</t>
        </is>
      </c>
      <c r="C563" s="130" t="inlineStr">
        <is>
          <t>H.A. Wagner LLC</t>
        </is>
      </c>
      <c r="D563" s="129" t="n">
        <v>60422</v>
      </c>
      <c r="E563" s="130" t="inlineStr">
        <is>
          <t>MD</t>
        </is>
      </c>
      <c r="F563" s="130" t="inlineStr">
        <is>
          <t>NAICS-22 Non-Cogen</t>
        </is>
      </c>
      <c r="G563" s="130" t="inlineStr">
        <is>
          <t>ST</t>
        </is>
      </c>
      <c r="H563" s="130" t="inlineStr">
        <is>
          <t>BIT</t>
        </is>
      </c>
      <c r="I563" s="130" t="inlineStr">
        <is>
          <t>COL</t>
        </is>
      </c>
      <c r="J563" s="131" t="n">
        <v>64924.767</v>
      </c>
      <c r="K563" s="129" t="n">
        <v>2020</v>
      </c>
      <c r="L563" s="120">
        <f>IF(VLOOKUP(H563,'Cross-Page Data'!$D$4:$F$48,3,FALSE)="natural gas",VLOOKUP(G563,'Cross-Page Data'!$I$4:$J$19,2,FALSE),IF(VLOOKUP(H563,'Cross-Page Data'!$D$4:$F$48,3,FALSE)="solar",IF(G563="PV","solar PV","solar thermal"),IF(VLOOKUP(H563,'Cross-Page Data'!$D$4:$F$48,3,FALSE)="wind",VLOOKUP(G563,'Cross-Page Data'!$I$4:$J$19,2,FALSE),IF(VLOOKUP(H563,'Cross-Page Data'!$D$4:$F$48,3,FALSE)="hydro",VLOOKUP(G563,'Cross-Page Data'!$I$4:$J$19,2,FALSE),VLOOKUP(H563,'Cross-Page Data'!$D$4:$F$48,3,FALSE)))))</f>
        <v/>
      </c>
      <c r="M563" s="120">
        <f>IF(AND($P$2=FALSE,OR(F563="Commercial NAICS Cogen",F563="Industrial NAICS Cogen",F563="NAICS-22 Cogen")),FALSE,IF(AND($P$3=FALSE,OR(F563="Commercial NAICS Cogen",F563="Commercial NAICS Non-Cogen",F563="Industrial NAICS Cogen", F563="industrial NAICS non-Cogen")),FALSE, TRUE))</f>
        <v/>
      </c>
    </row>
    <row r="564">
      <c r="A564" s="129" t="n">
        <v>1554</v>
      </c>
      <c r="B564" s="130" t="inlineStr">
        <is>
          <t>Herbert A Wagner</t>
        </is>
      </c>
      <c r="C564" s="130" t="inlineStr">
        <is>
          <t>H.A. Wagner LLC</t>
        </is>
      </c>
      <c r="D564" s="129" t="n">
        <v>60422</v>
      </c>
      <c r="E564" s="130" t="inlineStr">
        <is>
          <t>MD</t>
        </is>
      </c>
      <c r="F564" s="130" t="inlineStr">
        <is>
          <t>NAICS-22 Non-Cogen</t>
        </is>
      </c>
      <c r="G564" s="130" t="inlineStr">
        <is>
          <t>ST</t>
        </is>
      </c>
      <c r="H564" s="130" t="inlineStr">
        <is>
          <t>NG</t>
        </is>
      </c>
      <c r="I564" s="130" t="inlineStr">
        <is>
          <t>NG</t>
        </is>
      </c>
      <c r="J564" s="131" t="n">
        <v>8904.388000000001</v>
      </c>
      <c r="K564" s="129" t="n">
        <v>2020</v>
      </c>
      <c r="L564" s="120">
        <f>IF(VLOOKUP(H564,'Cross-Page Data'!$D$4:$F$48,3,FALSE)="natural gas",VLOOKUP(G564,'Cross-Page Data'!$I$4:$J$19,2,FALSE),IF(VLOOKUP(H564,'Cross-Page Data'!$D$4:$F$48,3,FALSE)="solar",IF(G564="PV","solar PV","solar thermal"),IF(VLOOKUP(H564,'Cross-Page Data'!$D$4:$F$48,3,FALSE)="wind",VLOOKUP(G564,'Cross-Page Data'!$I$4:$J$19,2,FALSE),IF(VLOOKUP(H564,'Cross-Page Data'!$D$4:$F$48,3,FALSE)="hydro",VLOOKUP(G564,'Cross-Page Data'!$I$4:$J$19,2,FALSE),VLOOKUP(H564,'Cross-Page Data'!$D$4:$F$48,3,FALSE)))))</f>
        <v/>
      </c>
      <c r="M564" s="120">
        <f>IF(AND($P$2=FALSE,OR(F564="Commercial NAICS Cogen",F564="Industrial NAICS Cogen",F564="NAICS-22 Cogen")),FALSE,IF(AND($P$3=FALSE,OR(F564="Commercial NAICS Cogen",F564="Commercial NAICS Non-Cogen",F564="Industrial NAICS Cogen", F564="industrial NAICS non-Cogen")),FALSE, TRUE))</f>
        <v/>
      </c>
    </row>
    <row r="565">
      <c r="A565" s="129" t="n">
        <v>1554</v>
      </c>
      <c r="B565" s="130" t="inlineStr">
        <is>
          <t>Herbert A Wagner</t>
        </is>
      </c>
      <c r="C565" s="130" t="inlineStr">
        <is>
          <t>H.A. Wagner LLC</t>
        </is>
      </c>
      <c r="D565" s="129" t="n">
        <v>60422</v>
      </c>
      <c r="E565" s="130" t="inlineStr">
        <is>
          <t>MD</t>
        </is>
      </c>
      <c r="F565" s="130" t="inlineStr">
        <is>
          <t>NAICS-22 Non-Cogen</t>
        </is>
      </c>
      <c r="G565" s="130" t="inlineStr">
        <is>
          <t>ST</t>
        </is>
      </c>
      <c r="H565" s="130" t="inlineStr">
        <is>
          <t>RC</t>
        </is>
      </c>
      <c r="I565" s="130" t="inlineStr">
        <is>
          <t>COL</t>
        </is>
      </c>
      <c r="J565" s="131" t="n">
        <v>0</v>
      </c>
      <c r="K565" s="129" t="n">
        <v>2020</v>
      </c>
      <c r="L565" s="120">
        <f>IF(VLOOKUP(H565,'Cross-Page Data'!$D$4:$F$48,3,FALSE)="natural gas",VLOOKUP(G565,'Cross-Page Data'!$I$4:$J$19,2,FALSE),IF(VLOOKUP(H565,'Cross-Page Data'!$D$4:$F$48,3,FALSE)="solar",IF(G565="PV","solar PV","solar thermal"),IF(VLOOKUP(H565,'Cross-Page Data'!$D$4:$F$48,3,FALSE)="wind",VLOOKUP(G565,'Cross-Page Data'!$I$4:$J$19,2,FALSE),IF(VLOOKUP(H565,'Cross-Page Data'!$D$4:$F$48,3,FALSE)="hydro",VLOOKUP(G565,'Cross-Page Data'!$I$4:$J$19,2,FALSE),VLOOKUP(H565,'Cross-Page Data'!$D$4:$F$48,3,FALSE)))))</f>
        <v/>
      </c>
      <c r="M565" s="120">
        <f>IF(AND($P$2=FALSE,OR(F565="Commercial NAICS Cogen",F565="Industrial NAICS Cogen",F565="NAICS-22 Cogen")),FALSE,IF(AND($P$3=FALSE,OR(F565="Commercial NAICS Cogen",F565="Commercial NAICS Non-Cogen",F565="Industrial NAICS Cogen", F565="industrial NAICS non-Cogen")),FALSE, TRUE))</f>
        <v/>
      </c>
    </row>
    <row r="566">
      <c r="A566" s="129" t="n">
        <v>1554</v>
      </c>
      <c r="B566" s="130" t="inlineStr">
        <is>
          <t>Herbert A Wagner</t>
        </is>
      </c>
      <c r="C566" s="130" t="inlineStr">
        <is>
          <t>H.A. Wagner LLC</t>
        </is>
      </c>
      <c r="D566" s="129" t="n">
        <v>60422</v>
      </c>
      <c r="E566" s="130" t="inlineStr">
        <is>
          <t>MD</t>
        </is>
      </c>
      <c r="F566" s="130" t="inlineStr">
        <is>
          <t>NAICS-22 Non-Cogen</t>
        </is>
      </c>
      <c r="G566" s="130" t="inlineStr">
        <is>
          <t>ST</t>
        </is>
      </c>
      <c r="H566" s="130" t="inlineStr">
        <is>
          <t>RFO</t>
        </is>
      </c>
      <c r="I566" s="130" t="inlineStr">
        <is>
          <t>RFO</t>
        </is>
      </c>
      <c r="J566" s="131" t="n">
        <v>6606.845</v>
      </c>
      <c r="K566" s="129" t="n">
        <v>2020</v>
      </c>
      <c r="L566" s="120">
        <f>IF(VLOOKUP(H566,'Cross-Page Data'!$D$4:$F$48,3,FALSE)="natural gas",VLOOKUP(G566,'Cross-Page Data'!$I$4:$J$19,2,FALSE),IF(VLOOKUP(H566,'Cross-Page Data'!$D$4:$F$48,3,FALSE)="solar",IF(G566="PV","solar PV","solar thermal"),IF(VLOOKUP(H566,'Cross-Page Data'!$D$4:$F$48,3,FALSE)="wind",VLOOKUP(G566,'Cross-Page Data'!$I$4:$J$19,2,FALSE),IF(VLOOKUP(H566,'Cross-Page Data'!$D$4:$F$48,3,FALSE)="hydro",VLOOKUP(G566,'Cross-Page Data'!$I$4:$J$19,2,FALSE),VLOOKUP(H566,'Cross-Page Data'!$D$4:$F$48,3,FALSE)))))</f>
        <v/>
      </c>
      <c r="M566" s="120">
        <f>IF(AND($P$2=FALSE,OR(F566="Commercial NAICS Cogen",F566="Industrial NAICS Cogen",F566="NAICS-22 Cogen")),FALSE,IF(AND($P$3=FALSE,OR(F566="Commercial NAICS Cogen",F566="Commercial NAICS Non-Cogen",F566="Industrial NAICS Cogen", F566="industrial NAICS non-Cogen")),FALSE, TRUE))</f>
        <v/>
      </c>
    </row>
    <row r="567">
      <c r="A567" s="129" t="n">
        <v>1556</v>
      </c>
      <c r="B567" s="130" t="inlineStr">
        <is>
          <t>Perryman</t>
        </is>
      </c>
      <c r="C567" s="130" t="inlineStr">
        <is>
          <t>Constellation Power Source Gen</t>
        </is>
      </c>
      <c r="D567" s="129" t="n">
        <v>4161</v>
      </c>
      <c r="E567" s="130" t="inlineStr">
        <is>
          <t>MD</t>
        </is>
      </c>
      <c r="F567" s="130" t="inlineStr">
        <is>
          <t>NAICS-22 Non-Cogen</t>
        </is>
      </c>
      <c r="G567" s="130" t="inlineStr">
        <is>
          <t>GT</t>
        </is>
      </c>
      <c r="H567" s="130" t="inlineStr">
        <is>
          <t>DFO</t>
        </is>
      </c>
      <c r="I567" s="130" t="inlineStr">
        <is>
          <t>DFO</t>
        </is>
      </c>
      <c r="J567" s="131" t="n">
        <v>24401.918</v>
      </c>
      <c r="K567" s="129" t="n">
        <v>2020</v>
      </c>
      <c r="L567" s="120">
        <f>IF(VLOOKUP(H567,'Cross-Page Data'!$D$4:$F$48,3,FALSE)="natural gas",VLOOKUP(G567,'Cross-Page Data'!$I$4:$J$19,2,FALSE),IF(VLOOKUP(H567,'Cross-Page Data'!$D$4:$F$48,3,FALSE)="solar",IF(G567="PV","solar PV","solar thermal"),IF(VLOOKUP(H567,'Cross-Page Data'!$D$4:$F$48,3,FALSE)="wind",VLOOKUP(G567,'Cross-Page Data'!$I$4:$J$19,2,FALSE),IF(VLOOKUP(H567,'Cross-Page Data'!$D$4:$F$48,3,FALSE)="hydro",VLOOKUP(G567,'Cross-Page Data'!$I$4:$J$19,2,FALSE),VLOOKUP(H567,'Cross-Page Data'!$D$4:$F$48,3,FALSE)))))</f>
        <v/>
      </c>
      <c r="M567" s="120">
        <f>IF(AND($P$2=FALSE,OR(F567="Commercial NAICS Cogen",F567="Industrial NAICS Cogen",F567="NAICS-22 Cogen")),FALSE,IF(AND($P$3=FALSE,OR(F567="Commercial NAICS Cogen",F567="Commercial NAICS Non-Cogen",F567="Industrial NAICS Cogen", F567="industrial NAICS non-Cogen")),FALSE, TRUE))</f>
        <v/>
      </c>
    </row>
    <row r="568">
      <c r="A568" s="129" t="n">
        <v>1556</v>
      </c>
      <c r="B568" s="130" t="inlineStr">
        <is>
          <t>Perryman</t>
        </is>
      </c>
      <c r="C568" s="130" t="inlineStr">
        <is>
          <t>Constellation Power Source Gen</t>
        </is>
      </c>
      <c r="D568" s="129" t="n">
        <v>4161</v>
      </c>
      <c r="E568" s="130" t="inlineStr">
        <is>
          <t>MD</t>
        </is>
      </c>
      <c r="F568" s="130" t="inlineStr">
        <is>
          <t>NAICS-22 Non-Cogen</t>
        </is>
      </c>
      <c r="G568" s="130" t="inlineStr">
        <is>
          <t>GT</t>
        </is>
      </c>
      <c r="H568" s="130" t="inlineStr">
        <is>
          <t>NG</t>
        </is>
      </c>
      <c r="I568" s="130" t="inlineStr">
        <is>
          <t>NG</t>
        </is>
      </c>
      <c r="J568" s="131" t="n">
        <v>169145.08</v>
      </c>
      <c r="K568" s="129" t="n">
        <v>2020</v>
      </c>
      <c r="L568" s="120">
        <f>IF(VLOOKUP(H568,'Cross-Page Data'!$D$4:$F$48,3,FALSE)="natural gas",VLOOKUP(G568,'Cross-Page Data'!$I$4:$J$19,2,FALSE),IF(VLOOKUP(H568,'Cross-Page Data'!$D$4:$F$48,3,FALSE)="solar",IF(G568="PV","solar PV","solar thermal"),IF(VLOOKUP(H568,'Cross-Page Data'!$D$4:$F$48,3,FALSE)="wind",VLOOKUP(G568,'Cross-Page Data'!$I$4:$J$19,2,FALSE),IF(VLOOKUP(H568,'Cross-Page Data'!$D$4:$F$48,3,FALSE)="hydro",VLOOKUP(G568,'Cross-Page Data'!$I$4:$J$19,2,FALSE),VLOOKUP(H568,'Cross-Page Data'!$D$4:$F$48,3,FALSE)))))</f>
        <v/>
      </c>
      <c r="M568" s="120">
        <f>IF(AND($P$2=FALSE,OR(F568="Commercial NAICS Cogen",F568="Industrial NAICS Cogen",F568="NAICS-22 Cogen")),FALSE,IF(AND($P$3=FALSE,OR(F568="Commercial NAICS Cogen",F568="Commercial NAICS Non-Cogen",F568="Industrial NAICS Cogen", F568="industrial NAICS non-Cogen")),FALSE, TRUE))</f>
        <v/>
      </c>
    </row>
    <row r="569">
      <c r="A569" s="129" t="n">
        <v>1571</v>
      </c>
      <c r="B569" s="130" t="inlineStr">
        <is>
          <t>Chalk Point LLC</t>
        </is>
      </c>
      <c r="C569" s="130" t="inlineStr">
        <is>
          <t>Chalk Point Steam, LLC</t>
        </is>
      </c>
      <c r="D569" s="129" t="n">
        <v>12628</v>
      </c>
      <c r="E569" s="130" t="inlineStr">
        <is>
          <t>MD</t>
        </is>
      </c>
      <c r="F569" s="130" t="inlineStr">
        <is>
          <t>NAICS-22 Non-Cogen</t>
        </is>
      </c>
      <c r="G569" s="130" t="inlineStr">
        <is>
          <t>GT</t>
        </is>
      </c>
      <c r="H569" s="130" t="inlineStr">
        <is>
          <t>DFO</t>
        </is>
      </c>
      <c r="I569" s="130" t="inlineStr">
        <is>
          <t>DFO</t>
        </is>
      </c>
      <c r="J569" s="131" t="n">
        <v>2299.116</v>
      </c>
      <c r="K569" s="129" t="n">
        <v>2020</v>
      </c>
      <c r="L569" s="120">
        <f>IF(VLOOKUP(H569,'Cross-Page Data'!$D$4:$F$48,3,FALSE)="natural gas",VLOOKUP(G569,'Cross-Page Data'!$I$4:$J$19,2,FALSE),IF(VLOOKUP(H569,'Cross-Page Data'!$D$4:$F$48,3,FALSE)="solar",IF(G569="PV","solar PV","solar thermal"),IF(VLOOKUP(H569,'Cross-Page Data'!$D$4:$F$48,3,FALSE)="wind",VLOOKUP(G569,'Cross-Page Data'!$I$4:$J$19,2,FALSE),IF(VLOOKUP(H569,'Cross-Page Data'!$D$4:$F$48,3,FALSE)="hydro",VLOOKUP(G569,'Cross-Page Data'!$I$4:$J$19,2,FALSE),VLOOKUP(H569,'Cross-Page Data'!$D$4:$F$48,3,FALSE)))))</f>
        <v/>
      </c>
      <c r="M569" s="120">
        <f>IF(AND($P$2=FALSE,OR(F569="Commercial NAICS Cogen",F569="Industrial NAICS Cogen",F569="NAICS-22 Cogen")),FALSE,IF(AND($P$3=FALSE,OR(F569="Commercial NAICS Cogen",F569="Commercial NAICS Non-Cogen",F569="Industrial NAICS Cogen", F569="industrial NAICS non-Cogen")),FALSE, TRUE))</f>
        <v/>
      </c>
    </row>
    <row r="570">
      <c r="A570" s="129" t="n">
        <v>1571</v>
      </c>
      <c r="B570" s="130" t="inlineStr">
        <is>
          <t>Chalk Point LLC</t>
        </is>
      </c>
      <c r="C570" s="130" t="inlineStr">
        <is>
          <t>Chalk Point Steam, LLC</t>
        </is>
      </c>
      <c r="D570" s="129" t="n">
        <v>12628</v>
      </c>
      <c r="E570" s="130" t="inlineStr">
        <is>
          <t>MD</t>
        </is>
      </c>
      <c r="F570" s="130" t="inlineStr">
        <is>
          <t>NAICS-22 Non-Cogen</t>
        </is>
      </c>
      <c r="G570" s="130" t="inlineStr">
        <is>
          <t>GT</t>
        </is>
      </c>
      <c r="H570" s="130" t="inlineStr">
        <is>
          <t>NG</t>
        </is>
      </c>
      <c r="I570" s="130" t="inlineStr">
        <is>
          <t>NG</t>
        </is>
      </c>
      <c r="J570" s="131" t="n">
        <v>4872.884</v>
      </c>
      <c r="K570" s="129" t="n">
        <v>2020</v>
      </c>
      <c r="L570" s="120">
        <f>IF(VLOOKUP(H570,'Cross-Page Data'!$D$4:$F$48,3,FALSE)="natural gas",VLOOKUP(G570,'Cross-Page Data'!$I$4:$J$19,2,FALSE),IF(VLOOKUP(H570,'Cross-Page Data'!$D$4:$F$48,3,FALSE)="solar",IF(G570="PV","solar PV","solar thermal"),IF(VLOOKUP(H570,'Cross-Page Data'!$D$4:$F$48,3,FALSE)="wind",VLOOKUP(G570,'Cross-Page Data'!$I$4:$J$19,2,FALSE),IF(VLOOKUP(H570,'Cross-Page Data'!$D$4:$F$48,3,FALSE)="hydro",VLOOKUP(G570,'Cross-Page Data'!$I$4:$J$19,2,FALSE),VLOOKUP(H570,'Cross-Page Data'!$D$4:$F$48,3,FALSE)))))</f>
        <v/>
      </c>
      <c r="M570" s="120">
        <f>IF(AND($P$2=FALSE,OR(F570="Commercial NAICS Cogen",F570="Industrial NAICS Cogen",F570="NAICS-22 Cogen")),FALSE,IF(AND($P$3=FALSE,OR(F570="Commercial NAICS Cogen",F570="Commercial NAICS Non-Cogen",F570="Industrial NAICS Cogen", F570="industrial NAICS non-Cogen")),FALSE, TRUE))</f>
        <v/>
      </c>
    </row>
    <row r="571">
      <c r="A571" s="129" t="n">
        <v>1571</v>
      </c>
      <c r="B571" s="130" t="inlineStr">
        <is>
          <t>Chalk Point LLC</t>
        </is>
      </c>
      <c r="C571" s="130" t="inlineStr">
        <is>
          <t>Chalk Point Steam, LLC</t>
        </is>
      </c>
      <c r="D571" s="129" t="n">
        <v>12628</v>
      </c>
      <c r="E571" s="130" t="inlineStr">
        <is>
          <t>MD</t>
        </is>
      </c>
      <c r="F571" s="130" t="inlineStr">
        <is>
          <t>NAICS-22 Non-Cogen</t>
        </is>
      </c>
      <c r="G571" s="130" t="inlineStr">
        <is>
          <t>ST</t>
        </is>
      </c>
      <c r="H571" s="130" t="inlineStr">
        <is>
          <t>BIT</t>
        </is>
      </c>
      <c r="I571" s="130" t="inlineStr">
        <is>
          <t>COL</t>
        </is>
      </c>
      <c r="J571" s="131" t="n">
        <v>149882.79</v>
      </c>
      <c r="K571" s="129" t="n">
        <v>2020</v>
      </c>
      <c r="L571" s="120">
        <f>IF(VLOOKUP(H571,'Cross-Page Data'!$D$4:$F$48,3,FALSE)="natural gas",VLOOKUP(G571,'Cross-Page Data'!$I$4:$J$19,2,FALSE),IF(VLOOKUP(H571,'Cross-Page Data'!$D$4:$F$48,3,FALSE)="solar",IF(G571="PV","solar PV","solar thermal"),IF(VLOOKUP(H571,'Cross-Page Data'!$D$4:$F$48,3,FALSE)="wind",VLOOKUP(G571,'Cross-Page Data'!$I$4:$J$19,2,FALSE),IF(VLOOKUP(H571,'Cross-Page Data'!$D$4:$F$48,3,FALSE)="hydro",VLOOKUP(G571,'Cross-Page Data'!$I$4:$J$19,2,FALSE),VLOOKUP(H571,'Cross-Page Data'!$D$4:$F$48,3,FALSE)))))</f>
        <v/>
      </c>
      <c r="M571" s="120">
        <f>IF(AND($P$2=FALSE,OR(F571="Commercial NAICS Cogen",F571="Industrial NAICS Cogen",F571="NAICS-22 Cogen")),FALSE,IF(AND($P$3=FALSE,OR(F571="Commercial NAICS Cogen",F571="Commercial NAICS Non-Cogen",F571="Industrial NAICS Cogen", F571="industrial NAICS non-Cogen")),FALSE, TRUE))</f>
        <v/>
      </c>
    </row>
    <row r="572">
      <c r="A572" s="129" t="n">
        <v>1571</v>
      </c>
      <c r="B572" s="130" t="inlineStr">
        <is>
          <t>Chalk Point LLC</t>
        </is>
      </c>
      <c r="C572" s="130" t="inlineStr">
        <is>
          <t>Chalk Point Steam, LLC</t>
        </is>
      </c>
      <c r="D572" s="129" t="n">
        <v>12628</v>
      </c>
      <c r="E572" s="130" t="inlineStr">
        <is>
          <t>MD</t>
        </is>
      </c>
      <c r="F572" s="130" t="inlineStr">
        <is>
          <t>NAICS-22 Non-Cogen</t>
        </is>
      </c>
      <c r="G572" s="130" t="inlineStr">
        <is>
          <t>ST</t>
        </is>
      </c>
      <c r="H572" s="130" t="inlineStr">
        <is>
          <t>DFO</t>
        </is>
      </c>
      <c r="I572" s="130" t="inlineStr">
        <is>
          <t>DFO</t>
        </is>
      </c>
      <c r="J572" s="131" t="n">
        <v>2136.995</v>
      </c>
      <c r="K572" s="129" t="n">
        <v>2020</v>
      </c>
      <c r="L572" s="120">
        <f>IF(VLOOKUP(H572,'Cross-Page Data'!$D$4:$F$48,3,FALSE)="natural gas",VLOOKUP(G572,'Cross-Page Data'!$I$4:$J$19,2,FALSE),IF(VLOOKUP(H572,'Cross-Page Data'!$D$4:$F$48,3,FALSE)="solar",IF(G572="PV","solar PV","solar thermal"),IF(VLOOKUP(H572,'Cross-Page Data'!$D$4:$F$48,3,FALSE)="wind",VLOOKUP(G572,'Cross-Page Data'!$I$4:$J$19,2,FALSE),IF(VLOOKUP(H572,'Cross-Page Data'!$D$4:$F$48,3,FALSE)="hydro",VLOOKUP(G572,'Cross-Page Data'!$I$4:$J$19,2,FALSE),VLOOKUP(H572,'Cross-Page Data'!$D$4:$F$48,3,FALSE)))))</f>
        <v/>
      </c>
      <c r="M572" s="120">
        <f>IF(AND($P$2=FALSE,OR(F572="Commercial NAICS Cogen",F572="Industrial NAICS Cogen",F572="NAICS-22 Cogen")),FALSE,IF(AND($P$3=FALSE,OR(F572="Commercial NAICS Cogen",F572="Commercial NAICS Non-Cogen",F572="Industrial NAICS Cogen", F572="industrial NAICS non-Cogen")),FALSE, TRUE))</f>
        <v/>
      </c>
    </row>
    <row r="573">
      <c r="A573" s="129" t="n">
        <v>1571</v>
      </c>
      <c r="B573" s="130" t="inlineStr">
        <is>
          <t>Chalk Point LLC</t>
        </is>
      </c>
      <c r="C573" s="130" t="inlineStr">
        <is>
          <t>Chalk Point Steam, LLC</t>
        </is>
      </c>
      <c r="D573" s="129" t="n">
        <v>12628</v>
      </c>
      <c r="E573" s="130" t="inlineStr">
        <is>
          <t>MD</t>
        </is>
      </c>
      <c r="F573" s="130" t="inlineStr">
        <is>
          <t>NAICS-22 Non-Cogen</t>
        </is>
      </c>
      <c r="G573" s="130" t="inlineStr">
        <is>
          <t>ST</t>
        </is>
      </c>
      <c r="H573" s="130" t="inlineStr">
        <is>
          <t>NG</t>
        </is>
      </c>
      <c r="I573" s="130" t="inlineStr">
        <is>
          <t>NG</t>
        </is>
      </c>
      <c r="J573" s="131" t="n">
        <v>206512.21</v>
      </c>
      <c r="K573" s="129" t="n">
        <v>2020</v>
      </c>
      <c r="L573" s="120">
        <f>IF(VLOOKUP(H573,'Cross-Page Data'!$D$4:$F$48,3,FALSE)="natural gas",VLOOKUP(G573,'Cross-Page Data'!$I$4:$J$19,2,FALSE),IF(VLOOKUP(H573,'Cross-Page Data'!$D$4:$F$48,3,FALSE)="solar",IF(G573="PV","solar PV","solar thermal"),IF(VLOOKUP(H573,'Cross-Page Data'!$D$4:$F$48,3,FALSE)="wind",VLOOKUP(G573,'Cross-Page Data'!$I$4:$J$19,2,FALSE),IF(VLOOKUP(H573,'Cross-Page Data'!$D$4:$F$48,3,FALSE)="hydro",VLOOKUP(G573,'Cross-Page Data'!$I$4:$J$19,2,FALSE),VLOOKUP(H573,'Cross-Page Data'!$D$4:$F$48,3,FALSE)))))</f>
        <v/>
      </c>
      <c r="M573" s="120">
        <f>IF(AND($P$2=FALSE,OR(F573="Commercial NAICS Cogen",F573="Industrial NAICS Cogen",F573="NAICS-22 Cogen")),FALSE,IF(AND($P$3=FALSE,OR(F573="Commercial NAICS Cogen",F573="Commercial NAICS Non-Cogen",F573="Industrial NAICS Cogen", F573="industrial NAICS non-Cogen")),FALSE, TRUE))</f>
        <v/>
      </c>
    </row>
    <row r="574">
      <c r="A574" s="129" t="n">
        <v>1571</v>
      </c>
      <c r="B574" s="130" t="inlineStr">
        <is>
          <t>Chalk Point LLC</t>
        </is>
      </c>
      <c r="C574" s="130" t="inlineStr">
        <is>
          <t>Chalk Point Steam, LLC</t>
        </is>
      </c>
      <c r="D574" s="129" t="n">
        <v>12628</v>
      </c>
      <c r="E574" s="130" t="inlineStr">
        <is>
          <t>MD</t>
        </is>
      </c>
      <c r="F574" s="130" t="inlineStr">
        <is>
          <t>NAICS-22 Non-Cogen</t>
        </is>
      </c>
      <c r="G574" s="130" t="inlineStr">
        <is>
          <t>ST</t>
        </is>
      </c>
      <c r="H574" s="130" t="inlineStr">
        <is>
          <t>RFO</t>
        </is>
      </c>
      <c r="I574" s="130" t="inlineStr">
        <is>
          <t>RFO</t>
        </is>
      </c>
      <c r="J574" s="131" t="n">
        <v>0</v>
      </c>
      <c r="K574" s="129" t="n">
        <v>2020</v>
      </c>
      <c r="L574" s="120">
        <f>IF(VLOOKUP(H574,'Cross-Page Data'!$D$4:$F$48,3,FALSE)="natural gas",VLOOKUP(G574,'Cross-Page Data'!$I$4:$J$19,2,FALSE),IF(VLOOKUP(H574,'Cross-Page Data'!$D$4:$F$48,3,FALSE)="solar",IF(G574="PV","solar PV","solar thermal"),IF(VLOOKUP(H574,'Cross-Page Data'!$D$4:$F$48,3,FALSE)="wind",VLOOKUP(G574,'Cross-Page Data'!$I$4:$J$19,2,FALSE),IF(VLOOKUP(H574,'Cross-Page Data'!$D$4:$F$48,3,FALSE)="hydro",VLOOKUP(G574,'Cross-Page Data'!$I$4:$J$19,2,FALSE),VLOOKUP(H574,'Cross-Page Data'!$D$4:$F$48,3,FALSE)))))</f>
        <v/>
      </c>
      <c r="M574" s="120">
        <f>IF(AND($P$2=FALSE,OR(F574="Commercial NAICS Cogen",F574="Industrial NAICS Cogen",F574="NAICS-22 Cogen")),FALSE,IF(AND($P$3=FALSE,OR(F574="Commercial NAICS Cogen",F574="Commercial NAICS Non-Cogen",F574="Industrial NAICS Cogen", F574="industrial NAICS non-Cogen")),FALSE, TRUE))</f>
        <v/>
      </c>
    </row>
    <row r="575">
      <c r="A575" s="129" t="n">
        <v>1572</v>
      </c>
      <c r="B575" s="130" t="inlineStr">
        <is>
          <t>Dickerson</t>
        </is>
      </c>
      <c r="C575" s="130" t="inlineStr">
        <is>
          <t>Lanyard Power Holdings, LLC</t>
        </is>
      </c>
      <c r="D575" s="129" t="n">
        <v>12653</v>
      </c>
      <c r="E575" s="130" t="inlineStr">
        <is>
          <t>MD</t>
        </is>
      </c>
      <c r="F575" s="130" t="inlineStr">
        <is>
          <t>NAICS-22 Non-Cogen</t>
        </is>
      </c>
      <c r="G575" s="130" t="inlineStr">
        <is>
          <t>GT</t>
        </is>
      </c>
      <c r="H575" s="130" t="inlineStr">
        <is>
          <t>BIT</t>
        </is>
      </c>
      <c r="I575" s="130" t="inlineStr">
        <is>
          <t>COL</t>
        </is>
      </c>
      <c r="J575" s="131" t="n">
        <v>0</v>
      </c>
      <c r="K575" s="129" t="n">
        <v>2020</v>
      </c>
      <c r="L575" s="120">
        <f>IF(VLOOKUP(H575,'Cross-Page Data'!$D$4:$F$48,3,FALSE)="natural gas",VLOOKUP(G575,'Cross-Page Data'!$I$4:$J$19,2,FALSE),IF(VLOOKUP(H575,'Cross-Page Data'!$D$4:$F$48,3,FALSE)="solar",IF(G575="PV","solar PV","solar thermal"),IF(VLOOKUP(H575,'Cross-Page Data'!$D$4:$F$48,3,FALSE)="wind",VLOOKUP(G575,'Cross-Page Data'!$I$4:$J$19,2,FALSE),IF(VLOOKUP(H575,'Cross-Page Data'!$D$4:$F$48,3,FALSE)="hydro",VLOOKUP(G575,'Cross-Page Data'!$I$4:$J$19,2,FALSE),VLOOKUP(H575,'Cross-Page Data'!$D$4:$F$48,3,FALSE)))))</f>
        <v/>
      </c>
      <c r="M575" s="120">
        <f>IF(AND($P$2=FALSE,OR(F575="Commercial NAICS Cogen",F575="Industrial NAICS Cogen",F575="NAICS-22 Cogen")),FALSE,IF(AND($P$3=FALSE,OR(F575="Commercial NAICS Cogen",F575="Commercial NAICS Non-Cogen",F575="Industrial NAICS Cogen", F575="industrial NAICS non-Cogen")),FALSE, TRUE))</f>
        <v/>
      </c>
    </row>
    <row r="576">
      <c r="A576" s="129" t="n">
        <v>1572</v>
      </c>
      <c r="B576" s="130" t="inlineStr">
        <is>
          <t>Dickerson</t>
        </is>
      </c>
      <c r="C576" s="130" t="inlineStr">
        <is>
          <t>Lanyard Power Holdings, LLC</t>
        </is>
      </c>
      <c r="D576" s="129" t="n">
        <v>12653</v>
      </c>
      <c r="E576" s="130" t="inlineStr">
        <is>
          <t>MD</t>
        </is>
      </c>
      <c r="F576" s="130" t="inlineStr">
        <is>
          <t>NAICS-22 Non-Cogen</t>
        </is>
      </c>
      <c r="G576" s="130" t="inlineStr">
        <is>
          <t>GT</t>
        </is>
      </c>
      <c r="H576" s="130" t="inlineStr">
        <is>
          <t>DFO</t>
        </is>
      </c>
      <c r="I576" s="130" t="inlineStr">
        <is>
          <t>DFO</t>
        </is>
      </c>
      <c r="J576" s="131" t="n">
        <v>1469.199</v>
      </c>
      <c r="K576" s="129" t="n">
        <v>2020</v>
      </c>
      <c r="L576" s="120">
        <f>IF(VLOOKUP(H576,'Cross-Page Data'!$D$4:$F$48,3,FALSE)="natural gas",VLOOKUP(G576,'Cross-Page Data'!$I$4:$J$19,2,FALSE),IF(VLOOKUP(H576,'Cross-Page Data'!$D$4:$F$48,3,FALSE)="solar",IF(G576="PV","solar PV","solar thermal"),IF(VLOOKUP(H576,'Cross-Page Data'!$D$4:$F$48,3,FALSE)="wind",VLOOKUP(G576,'Cross-Page Data'!$I$4:$J$19,2,FALSE),IF(VLOOKUP(H576,'Cross-Page Data'!$D$4:$F$48,3,FALSE)="hydro",VLOOKUP(G576,'Cross-Page Data'!$I$4:$J$19,2,FALSE),VLOOKUP(H576,'Cross-Page Data'!$D$4:$F$48,3,FALSE)))))</f>
        <v/>
      </c>
      <c r="M576" s="120">
        <f>IF(AND($P$2=FALSE,OR(F576="Commercial NAICS Cogen",F576="Industrial NAICS Cogen",F576="NAICS-22 Cogen")),FALSE,IF(AND($P$3=FALSE,OR(F576="Commercial NAICS Cogen",F576="Commercial NAICS Non-Cogen",F576="Industrial NAICS Cogen", F576="industrial NAICS non-Cogen")),FALSE, TRUE))</f>
        <v/>
      </c>
    </row>
    <row r="577">
      <c r="A577" s="129" t="n">
        <v>1572</v>
      </c>
      <c r="B577" s="130" t="inlineStr">
        <is>
          <t>Dickerson</t>
        </is>
      </c>
      <c r="C577" s="130" t="inlineStr">
        <is>
          <t>Lanyard Power Holdings, LLC</t>
        </is>
      </c>
      <c r="D577" s="129" t="n">
        <v>12653</v>
      </c>
      <c r="E577" s="130" t="inlineStr">
        <is>
          <t>MD</t>
        </is>
      </c>
      <c r="F577" s="130" t="inlineStr">
        <is>
          <t>NAICS-22 Non-Cogen</t>
        </is>
      </c>
      <c r="G577" s="130" t="inlineStr">
        <is>
          <t>GT</t>
        </is>
      </c>
      <c r="H577" s="130" t="inlineStr">
        <is>
          <t>NG</t>
        </is>
      </c>
      <c r="I577" s="130" t="inlineStr">
        <is>
          <t>NG</t>
        </is>
      </c>
      <c r="J577" s="131" t="n">
        <v>36869.801</v>
      </c>
      <c r="K577" s="129" t="n">
        <v>2020</v>
      </c>
      <c r="L577" s="120">
        <f>IF(VLOOKUP(H577,'Cross-Page Data'!$D$4:$F$48,3,FALSE)="natural gas",VLOOKUP(G577,'Cross-Page Data'!$I$4:$J$19,2,FALSE),IF(VLOOKUP(H577,'Cross-Page Data'!$D$4:$F$48,3,FALSE)="solar",IF(G577="PV","solar PV","solar thermal"),IF(VLOOKUP(H577,'Cross-Page Data'!$D$4:$F$48,3,FALSE)="wind",VLOOKUP(G577,'Cross-Page Data'!$I$4:$J$19,2,FALSE),IF(VLOOKUP(H577,'Cross-Page Data'!$D$4:$F$48,3,FALSE)="hydro",VLOOKUP(G577,'Cross-Page Data'!$I$4:$J$19,2,FALSE),VLOOKUP(H577,'Cross-Page Data'!$D$4:$F$48,3,FALSE)))))</f>
        <v/>
      </c>
      <c r="M577" s="120">
        <f>IF(AND($P$2=FALSE,OR(F577="Commercial NAICS Cogen",F577="Industrial NAICS Cogen",F577="NAICS-22 Cogen")),FALSE,IF(AND($P$3=FALSE,OR(F577="Commercial NAICS Cogen",F577="Commercial NAICS Non-Cogen",F577="Industrial NAICS Cogen", F577="industrial NAICS non-Cogen")),FALSE, TRUE))</f>
        <v/>
      </c>
    </row>
    <row r="578">
      <c r="A578" s="129" t="n">
        <v>1572</v>
      </c>
      <c r="B578" s="130" t="inlineStr">
        <is>
          <t>Dickerson</t>
        </is>
      </c>
      <c r="C578" s="130" t="inlineStr">
        <is>
          <t>Lanyard Power Holdings, LLC</t>
        </is>
      </c>
      <c r="D578" s="129" t="n">
        <v>12653</v>
      </c>
      <c r="E578" s="130" t="inlineStr">
        <is>
          <t>MD</t>
        </is>
      </c>
      <c r="F578" s="130" t="inlineStr">
        <is>
          <t>NAICS-22 Non-Cogen</t>
        </is>
      </c>
      <c r="G578" s="130" t="inlineStr">
        <is>
          <t>ST</t>
        </is>
      </c>
      <c r="H578" s="130" t="inlineStr">
        <is>
          <t>BIT</t>
        </is>
      </c>
      <c r="I578" s="130" t="inlineStr">
        <is>
          <t>COL</t>
        </is>
      </c>
      <c r="J578" s="131" t="n">
        <v>178956.45</v>
      </c>
      <c r="K578" s="129" t="n">
        <v>2020</v>
      </c>
      <c r="L578" s="120">
        <f>IF(VLOOKUP(H578,'Cross-Page Data'!$D$4:$F$48,3,FALSE)="natural gas",VLOOKUP(G578,'Cross-Page Data'!$I$4:$J$19,2,FALSE),IF(VLOOKUP(H578,'Cross-Page Data'!$D$4:$F$48,3,FALSE)="solar",IF(G578="PV","solar PV","solar thermal"),IF(VLOOKUP(H578,'Cross-Page Data'!$D$4:$F$48,3,FALSE)="wind",VLOOKUP(G578,'Cross-Page Data'!$I$4:$J$19,2,FALSE),IF(VLOOKUP(H578,'Cross-Page Data'!$D$4:$F$48,3,FALSE)="hydro",VLOOKUP(G578,'Cross-Page Data'!$I$4:$J$19,2,FALSE),VLOOKUP(H578,'Cross-Page Data'!$D$4:$F$48,3,FALSE)))))</f>
        <v/>
      </c>
      <c r="M578" s="120">
        <f>IF(AND($P$2=FALSE,OR(F578="Commercial NAICS Cogen",F578="Industrial NAICS Cogen",F578="NAICS-22 Cogen")),FALSE,IF(AND($P$3=FALSE,OR(F578="Commercial NAICS Cogen",F578="Commercial NAICS Non-Cogen",F578="Industrial NAICS Cogen", F578="industrial NAICS non-Cogen")),FALSE, TRUE))</f>
        <v/>
      </c>
    </row>
    <row r="579">
      <c r="A579" s="129" t="n">
        <v>1572</v>
      </c>
      <c r="B579" s="130" t="inlineStr">
        <is>
          <t>Dickerson</t>
        </is>
      </c>
      <c r="C579" s="130" t="inlineStr">
        <is>
          <t>Lanyard Power Holdings, LLC</t>
        </is>
      </c>
      <c r="D579" s="129" t="n">
        <v>12653</v>
      </c>
      <c r="E579" s="130" t="inlineStr">
        <is>
          <t>MD</t>
        </is>
      </c>
      <c r="F579" s="130" t="inlineStr">
        <is>
          <t>NAICS-22 Non-Cogen</t>
        </is>
      </c>
      <c r="G579" s="130" t="inlineStr">
        <is>
          <t>ST</t>
        </is>
      </c>
      <c r="H579" s="130" t="inlineStr">
        <is>
          <t>DFO</t>
        </is>
      </c>
      <c r="I579" s="130" t="inlineStr">
        <is>
          <t>DFO</t>
        </is>
      </c>
      <c r="J579" s="131" t="n">
        <v>2746.548</v>
      </c>
      <c r="K579" s="129" t="n">
        <v>2020</v>
      </c>
      <c r="L579" s="120">
        <f>IF(VLOOKUP(H579,'Cross-Page Data'!$D$4:$F$48,3,FALSE)="natural gas",VLOOKUP(G579,'Cross-Page Data'!$I$4:$J$19,2,FALSE),IF(VLOOKUP(H579,'Cross-Page Data'!$D$4:$F$48,3,FALSE)="solar",IF(G579="PV","solar PV","solar thermal"),IF(VLOOKUP(H579,'Cross-Page Data'!$D$4:$F$48,3,FALSE)="wind",VLOOKUP(G579,'Cross-Page Data'!$I$4:$J$19,2,FALSE),IF(VLOOKUP(H579,'Cross-Page Data'!$D$4:$F$48,3,FALSE)="hydro",VLOOKUP(G579,'Cross-Page Data'!$I$4:$J$19,2,FALSE),VLOOKUP(H579,'Cross-Page Data'!$D$4:$F$48,3,FALSE)))))</f>
        <v/>
      </c>
      <c r="M579" s="120">
        <f>IF(AND($P$2=FALSE,OR(F579="Commercial NAICS Cogen",F579="Industrial NAICS Cogen",F579="NAICS-22 Cogen")),FALSE,IF(AND($P$3=FALSE,OR(F579="Commercial NAICS Cogen",F579="Commercial NAICS Non-Cogen",F579="Industrial NAICS Cogen", F579="industrial NAICS non-Cogen")),FALSE, TRUE))</f>
        <v/>
      </c>
    </row>
    <row r="580">
      <c r="A580" s="129" t="n">
        <v>1573</v>
      </c>
      <c r="B580" s="130" t="inlineStr">
        <is>
          <t>Morgantown Generating Plant</t>
        </is>
      </c>
      <c r="C580" s="130" t="inlineStr">
        <is>
          <t>Lanyard Power Holdings, LLC</t>
        </is>
      </c>
      <c r="D580" s="129" t="n">
        <v>12653</v>
      </c>
      <c r="E580" s="130" t="inlineStr">
        <is>
          <t>MD</t>
        </is>
      </c>
      <c r="F580" s="130" t="inlineStr">
        <is>
          <t>NAICS-22 Non-Cogen</t>
        </is>
      </c>
      <c r="G580" s="130" t="inlineStr">
        <is>
          <t>GT</t>
        </is>
      </c>
      <c r="H580" s="130" t="inlineStr">
        <is>
          <t>DFO</t>
        </is>
      </c>
      <c r="I580" s="130" t="inlineStr">
        <is>
          <t>DFO</t>
        </is>
      </c>
      <c r="J580" s="131" t="n">
        <v>2679</v>
      </c>
      <c r="K580" s="129" t="n">
        <v>2020</v>
      </c>
      <c r="L580" s="120">
        <f>IF(VLOOKUP(H580,'Cross-Page Data'!$D$4:$F$48,3,FALSE)="natural gas",VLOOKUP(G580,'Cross-Page Data'!$I$4:$J$19,2,FALSE),IF(VLOOKUP(H580,'Cross-Page Data'!$D$4:$F$48,3,FALSE)="solar",IF(G580="PV","solar PV","solar thermal"),IF(VLOOKUP(H580,'Cross-Page Data'!$D$4:$F$48,3,FALSE)="wind",VLOOKUP(G580,'Cross-Page Data'!$I$4:$J$19,2,FALSE),IF(VLOOKUP(H580,'Cross-Page Data'!$D$4:$F$48,3,FALSE)="hydro",VLOOKUP(G580,'Cross-Page Data'!$I$4:$J$19,2,FALSE),VLOOKUP(H580,'Cross-Page Data'!$D$4:$F$48,3,FALSE)))))</f>
        <v/>
      </c>
      <c r="M580" s="120">
        <f>IF(AND($P$2=FALSE,OR(F580="Commercial NAICS Cogen",F580="Industrial NAICS Cogen",F580="NAICS-22 Cogen")),FALSE,IF(AND($P$3=FALSE,OR(F580="Commercial NAICS Cogen",F580="Commercial NAICS Non-Cogen",F580="Industrial NAICS Cogen", F580="industrial NAICS non-Cogen")),FALSE, TRUE))</f>
        <v/>
      </c>
    </row>
    <row r="581">
      <c r="A581" s="129" t="n">
        <v>1573</v>
      </c>
      <c r="B581" s="130" t="inlineStr">
        <is>
          <t>Morgantown Generating Plant</t>
        </is>
      </c>
      <c r="C581" s="130" t="inlineStr">
        <is>
          <t>Lanyard Power Holdings, LLC</t>
        </is>
      </c>
      <c r="D581" s="129" t="n">
        <v>12653</v>
      </c>
      <c r="E581" s="130" t="inlineStr">
        <is>
          <t>MD</t>
        </is>
      </c>
      <c r="F581" s="130" t="inlineStr">
        <is>
          <t>NAICS-22 Non-Cogen</t>
        </is>
      </c>
      <c r="G581" s="130" t="inlineStr">
        <is>
          <t>ST</t>
        </is>
      </c>
      <c r="H581" s="130" t="inlineStr">
        <is>
          <t>BIT</t>
        </is>
      </c>
      <c r="I581" s="130" t="inlineStr">
        <is>
          <t>COL</t>
        </is>
      </c>
      <c r="J581" s="131" t="n">
        <v>1083103</v>
      </c>
      <c r="K581" s="129" t="n">
        <v>2020</v>
      </c>
      <c r="L581" s="120">
        <f>IF(VLOOKUP(H581,'Cross-Page Data'!$D$4:$F$48,3,FALSE)="natural gas",VLOOKUP(G581,'Cross-Page Data'!$I$4:$J$19,2,FALSE),IF(VLOOKUP(H581,'Cross-Page Data'!$D$4:$F$48,3,FALSE)="solar",IF(G581="PV","solar PV","solar thermal"),IF(VLOOKUP(H581,'Cross-Page Data'!$D$4:$F$48,3,FALSE)="wind",VLOOKUP(G581,'Cross-Page Data'!$I$4:$J$19,2,FALSE),IF(VLOOKUP(H581,'Cross-Page Data'!$D$4:$F$48,3,FALSE)="hydro",VLOOKUP(G581,'Cross-Page Data'!$I$4:$J$19,2,FALSE),VLOOKUP(H581,'Cross-Page Data'!$D$4:$F$48,3,FALSE)))))</f>
        <v/>
      </c>
      <c r="M581" s="120">
        <f>IF(AND($P$2=FALSE,OR(F581="Commercial NAICS Cogen",F581="Industrial NAICS Cogen",F581="NAICS-22 Cogen")),FALSE,IF(AND($P$3=FALSE,OR(F581="Commercial NAICS Cogen",F581="Commercial NAICS Non-Cogen",F581="Industrial NAICS Cogen", F581="industrial NAICS non-Cogen")),FALSE, TRUE))</f>
        <v/>
      </c>
    </row>
    <row r="582">
      <c r="A582" s="129" t="n">
        <v>1573</v>
      </c>
      <c r="B582" s="130" t="inlineStr">
        <is>
          <t>Morgantown Generating Plant</t>
        </is>
      </c>
      <c r="C582" s="130" t="inlineStr">
        <is>
          <t>Lanyard Power Holdings, LLC</t>
        </is>
      </c>
      <c r="D582" s="129" t="n">
        <v>12653</v>
      </c>
      <c r="E582" s="130" t="inlineStr">
        <is>
          <t>MD</t>
        </is>
      </c>
      <c r="F582" s="130" t="inlineStr">
        <is>
          <t>NAICS-22 Non-Cogen</t>
        </is>
      </c>
      <c r="G582" s="130" t="inlineStr">
        <is>
          <t>ST</t>
        </is>
      </c>
      <c r="H582" s="130" t="inlineStr">
        <is>
          <t>DFO</t>
        </is>
      </c>
      <c r="I582" s="130" t="inlineStr">
        <is>
          <t>DFO</t>
        </is>
      </c>
      <c r="J582" s="131" t="n">
        <v>0</v>
      </c>
      <c r="K582" s="129" t="n">
        <v>2020</v>
      </c>
      <c r="L582" s="120">
        <f>IF(VLOOKUP(H582,'Cross-Page Data'!$D$4:$F$48,3,FALSE)="natural gas",VLOOKUP(G582,'Cross-Page Data'!$I$4:$J$19,2,FALSE),IF(VLOOKUP(H582,'Cross-Page Data'!$D$4:$F$48,3,FALSE)="solar",IF(G582="PV","solar PV","solar thermal"),IF(VLOOKUP(H582,'Cross-Page Data'!$D$4:$F$48,3,FALSE)="wind",VLOOKUP(G582,'Cross-Page Data'!$I$4:$J$19,2,FALSE),IF(VLOOKUP(H582,'Cross-Page Data'!$D$4:$F$48,3,FALSE)="hydro",VLOOKUP(G582,'Cross-Page Data'!$I$4:$J$19,2,FALSE),VLOOKUP(H582,'Cross-Page Data'!$D$4:$F$48,3,FALSE)))))</f>
        <v/>
      </c>
      <c r="M582" s="120">
        <f>IF(AND($P$2=FALSE,OR(F582="Commercial NAICS Cogen",F582="Industrial NAICS Cogen",F582="NAICS-22 Cogen")),FALSE,IF(AND($P$3=FALSE,OR(F582="Commercial NAICS Cogen",F582="Commercial NAICS Non-Cogen",F582="Industrial NAICS Cogen", F582="industrial NAICS non-Cogen")),FALSE, TRUE))</f>
        <v/>
      </c>
    </row>
    <row r="583">
      <c r="A583" s="129" t="n">
        <v>1574</v>
      </c>
      <c r="B583" s="130" t="inlineStr">
        <is>
          <t>Conowingo</t>
        </is>
      </c>
      <c r="C583" s="130" t="inlineStr">
        <is>
          <t>Exelon Power</t>
        </is>
      </c>
      <c r="D583" s="129" t="n">
        <v>6035</v>
      </c>
      <c r="E583" s="130" t="inlineStr">
        <is>
          <t>MD</t>
        </is>
      </c>
      <c r="F583" s="130" t="inlineStr">
        <is>
          <t>NAICS-22 Non-Cogen</t>
        </is>
      </c>
      <c r="G583" s="130" t="inlineStr">
        <is>
          <t>HY</t>
        </is>
      </c>
      <c r="H583" s="130" t="inlineStr">
        <is>
          <t>WAT</t>
        </is>
      </c>
      <c r="I583" s="130" t="inlineStr">
        <is>
          <t>HYC</t>
        </is>
      </c>
      <c r="J583" s="131" t="n">
        <v>1673169</v>
      </c>
      <c r="K583" s="129" t="n">
        <v>2020</v>
      </c>
      <c r="L583" s="120">
        <f>IF(VLOOKUP(H583,'Cross-Page Data'!$D$4:$F$48,3,FALSE)="natural gas",VLOOKUP(G583,'Cross-Page Data'!$I$4:$J$19,2,FALSE),IF(VLOOKUP(H583,'Cross-Page Data'!$D$4:$F$48,3,FALSE)="solar",IF(G583="PV","solar PV","solar thermal"),IF(VLOOKUP(H583,'Cross-Page Data'!$D$4:$F$48,3,FALSE)="wind",VLOOKUP(G583,'Cross-Page Data'!$I$4:$J$19,2,FALSE),IF(VLOOKUP(H583,'Cross-Page Data'!$D$4:$F$48,3,FALSE)="hydro",VLOOKUP(G583,'Cross-Page Data'!$I$4:$J$19,2,FALSE),VLOOKUP(H583,'Cross-Page Data'!$D$4:$F$48,3,FALSE)))))</f>
        <v/>
      </c>
      <c r="M583" s="120">
        <f>IF(AND($P$2=FALSE,OR(F583="Commercial NAICS Cogen",F583="Industrial NAICS Cogen",F583="NAICS-22 Cogen")),FALSE,IF(AND($P$3=FALSE,OR(F583="Commercial NAICS Cogen",F583="Commercial NAICS Non-Cogen",F583="Industrial NAICS Cogen", F583="industrial NAICS non-Cogen")),FALSE, TRUE))</f>
        <v/>
      </c>
    </row>
    <row r="584">
      <c r="A584" s="129" t="n">
        <v>1580</v>
      </c>
      <c r="B584" s="130" t="inlineStr">
        <is>
          <t>Easton</t>
        </is>
      </c>
      <c r="C584" s="130" t="inlineStr">
        <is>
          <t>Easton Utilities Comm</t>
        </is>
      </c>
      <c r="D584" s="129" t="n">
        <v>5625</v>
      </c>
      <c r="E584" s="130" t="inlineStr">
        <is>
          <t>MD</t>
        </is>
      </c>
      <c r="F584" s="130" t="inlineStr">
        <is>
          <t>Electric Utility</t>
        </is>
      </c>
      <c r="G584" s="130" t="inlineStr">
        <is>
          <t>IC</t>
        </is>
      </c>
      <c r="H584" s="130" t="inlineStr">
        <is>
          <t>DFO</t>
        </is>
      </c>
      <c r="I584" s="130" t="inlineStr">
        <is>
          <t>DFO</t>
        </is>
      </c>
      <c r="J584" s="131" t="n">
        <v>-184</v>
      </c>
      <c r="K584" s="129" t="n">
        <v>2020</v>
      </c>
      <c r="L584" s="120">
        <f>IF(VLOOKUP(H584,'Cross-Page Data'!$D$4:$F$48,3,FALSE)="natural gas",VLOOKUP(G584,'Cross-Page Data'!$I$4:$J$19,2,FALSE),IF(VLOOKUP(H584,'Cross-Page Data'!$D$4:$F$48,3,FALSE)="solar",IF(G584="PV","solar PV","solar thermal"),IF(VLOOKUP(H584,'Cross-Page Data'!$D$4:$F$48,3,FALSE)="wind",VLOOKUP(G584,'Cross-Page Data'!$I$4:$J$19,2,FALSE),IF(VLOOKUP(H584,'Cross-Page Data'!$D$4:$F$48,3,FALSE)="hydro",VLOOKUP(G584,'Cross-Page Data'!$I$4:$J$19,2,FALSE),VLOOKUP(H584,'Cross-Page Data'!$D$4:$F$48,3,FALSE)))))</f>
        <v/>
      </c>
      <c r="M584" s="120">
        <f>IF(AND($P$2=FALSE,OR(F584="Commercial NAICS Cogen",F584="Industrial NAICS Cogen",F584="NAICS-22 Cogen")),FALSE,IF(AND($P$3=FALSE,OR(F584="Commercial NAICS Cogen",F584="Commercial NAICS Non-Cogen",F584="Industrial NAICS Cogen", F584="industrial NAICS non-Cogen")),FALSE, TRUE))</f>
        <v/>
      </c>
    </row>
    <row r="585">
      <c r="A585" s="129" t="n">
        <v>1580</v>
      </c>
      <c r="B585" s="130" t="inlineStr">
        <is>
          <t>Easton</t>
        </is>
      </c>
      <c r="C585" s="130" t="inlineStr">
        <is>
          <t>Easton Utilities Comm</t>
        </is>
      </c>
      <c r="D585" s="129" t="n">
        <v>5625</v>
      </c>
      <c r="E585" s="130" t="inlineStr">
        <is>
          <t>MD</t>
        </is>
      </c>
      <c r="F585" s="130" t="inlineStr">
        <is>
          <t>Electric Utility</t>
        </is>
      </c>
      <c r="G585" s="130" t="inlineStr">
        <is>
          <t>IC</t>
        </is>
      </c>
      <c r="H585" s="130" t="inlineStr">
        <is>
          <t>NG</t>
        </is>
      </c>
      <c r="I585" s="130" t="inlineStr">
        <is>
          <t>NG</t>
        </is>
      </c>
      <c r="J585" s="131" t="n">
        <v>0</v>
      </c>
      <c r="K585" s="129" t="n">
        <v>2020</v>
      </c>
      <c r="L585" s="120">
        <f>IF(VLOOKUP(H585,'Cross-Page Data'!$D$4:$F$48,3,FALSE)="natural gas",VLOOKUP(G585,'Cross-Page Data'!$I$4:$J$19,2,FALSE),IF(VLOOKUP(H585,'Cross-Page Data'!$D$4:$F$48,3,FALSE)="solar",IF(G585="PV","solar PV","solar thermal"),IF(VLOOKUP(H585,'Cross-Page Data'!$D$4:$F$48,3,FALSE)="wind",VLOOKUP(G585,'Cross-Page Data'!$I$4:$J$19,2,FALSE),IF(VLOOKUP(H585,'Cross-Page Data'!$D$4:$F$48,3,FALSE)="hydro",VLOOKUP(G585,'Cross-Page Data'!$I$4:$J$19,2,FALSE),VLOOKUP(H585,'Cross-Page Data'!$D$4:$F$48,3,FALSE)))))</f>
        <v/>
      </c>
      <c r="M585" s="120">
        <f>IF(AND($P$2=FALSE,OR(F585="Commercial NAICS Cogen",F585="Industrial NAICS Cogen",F585="NAICS-22 Cogen")),FALSE,IF(AND($P$3=FALSE,OR(F585="Commercial NAICS Cogen",F585="Commercial NAICS Non-Cogen",F585="Industrial NAICS Cogen", F585="industrial NAICS non-Cogen")),FALSE, TRUE))</f>
        <v/>
      </c>
    </row>
    <row r="586">
      <c r="A586" s="129" t="n">
        <v>1588</v>
      </c>
      <c r="B586" s="130" t="inlineStr">
        <is>
          <t>Mystic Generating Station</t>
        </is>
      </c>
      <c r="C586" s="130" t="inlineStr">
        <is>
          <t>Constellation Mystic Power LLC</t>
        </is>
      </c>
      <c r="D586" s="129" t="n">
        <v>49965</v>
      </c>
      <c r="E586" s="130" t="inlineStr">
        <is>
          <t>MA</t>
        </is>
      </c>
      <c r="F586" s="130" t="inlineStr">
        <is>
          <t>NAICS-22 Non-Cogen</t>
        </is>
      </c>
      <c r="G586" s="130" t="inlineStr">
        <is>
          <t>CA</t>
        </is>
      </c>
      <c r="H586" s="130" t="inlineStr">
        <is>
          <t>NG</t>
        </is>
      </c>
      <c r="I586" s="130" t="inlineStr">
        <is>
          <t>NG</t>
        </is>
      </c>
      <c r="J586" s="131" t="n">
        <v>631892</v>
      </c>
      <c r="K586" s="129" t="n">
        <v>2020</v>
      </c>
      <c r="L586" s="120">
        <f>IF(VLOOKUP(H586,'Cross-Page Data'!$D$4:$F$48,3,FALSE)="natural gas",VLOOKUP(G586,'Cross-Page Data'!$I$4:$J$19,2,FALSE),IF(VLOOKUP(H586,'Cross-Page Data'!$D$4:$F$48,3,FALSE)="solar",IF(G586="PV","solar PV","solar thermal"),IF(VLOOKUP(H586,'Cross-Page Data'!$D$4:$F$48,3,FALSE)="wind",VLOOKUP(G586,'Cross-Page Data'!$I$4:$J$19,2,FALSE),IF(VLOOKUP(H586,'Cross-Page Data'!$D$4:$F$48,3,FALSE)="hydro",VLOOKUP(G586,'Cross-Page Data'!$I$4:$J$19,2,FALSE),VLOOKUP(H586,'Cross-Page Data'!$D$4:$F$48,3,FALSE)))))</f>
        <v/>
      </c>
      <c r="M586" s="120">
        <f>IF(AND($P$2=FALSE,OR(F586="Commercial NAICS Cogen",F586="Industrial NAICS Cogen",F586="NAICS-22 Cogen")),FALSE,IF(AND($P$3=FALSE,OR(F586="Commercial NAICS Cogen",F586="Commercial NAICS Non-Cogen",F586="Industrial NAICS Cogen", F586="industrial NAICS non-Cogen")),FALSE, TRUE))</f>
        <v/>
      </c>
    </row>
    <row r="587">
      <c r="A587" s="129" t="n">
        <v>1588</v>
      </c>
      <c r="B587" s="130" t="inlineStr">
        <is>
          <t>Mystic Generating Station</t>
        </is>
      </c>
      <c r="C587" s="130" t="inlineStr">
        <is>
          <t>Constellation Mystic Power LLC</t>
        </is>
      </c>
      <c r="D587" s="129" t="n">
        <v>49965</v>
      </c>
      <c r="E587" s="130" t="inlineStr">
        <is>
          <t>MA</t>
        </is>
      </c>
      <c r="F587" s="130" t="inlineStr">
        <is>
          <t>NAICS-22 Non-Cogen</t>
        </is>
      </c>
      <c r="G587" s="130" t="inlineStr">
        <is>
          <t>CT</t>
        </is>
      </c>
      <c r="H587" s="130" t="inlineStr">
        <is>
          <t>NG</t>
        </is>
      </c>
      <c r="I587" s="130" t="inlineStr">
        <is>
          <t>NG</t>
        </is>
      </c>
      <c r="J587" s="131" t="n">
        <v>1248165</v>
      </c>
      <c r="K587" s="129" t="n">
        <v>2020</v>
      </c>
      <c r="L587" s="120">
        <f>IF(VLOOKUP(H587,'Cross-Page Data'!$D$4:$F$48,3,FALSE)="natural gas",VLOOKUP(G587,'Cross-Page Data'!$I$4:$J$19,2,FALSE),IF(VLOOKUP(H587,'Cross-Page Data'!$D$4:$F$48,3,FALSE)="solar",IF(G587="PV","solar PV","solar thermal"),IF(VLOOKUP(H587,'Cross-Page Data'!$D$4:$F$48,3,FALSE)="wind",VLOOKUP(G587,'Cross-Page Data'!$I$4:$J$19,2,FALSE),IF(VLOOKUP(H587,'Cross-Page Data'!$D$4:$F$48,3,FALSE)="hydro",VLOOKUP(G587,'Cross-Page Data'!$I$4:$J$19,2,FALSE),VLOOKUP(H587,'Cross-Page Data'!$D$4:$F$48,3,FALSE)))))</f>
        <v/>
      </c>
      <c r="M587" s="120">
        <f>IF(AND($P$2=FALSE,OR(F587="Commercial NAICS Cogen",F587="Industrial NAICS Cogen",F587="NAICS-22 Cogen")),FALSE,IF(AND($P$3=FALSE,OR(F587="Commercial NAICS Cogen",F587="Commercial NAICS Non-Cogen",F587="Industrial NAICS Cogen", F587="industrial NAICS non-Cogen")),FALSE, TRUE))</f>
        <v/>
      </c>
    </row>
    <row r="588">
      <c r="A588" s="129" t="n">
        <v>1588</v>
      </c>
      <c r="B588" s="130" t="inlineStr">
        <is>
          <t>Mystic Generating Station</t>
        </is>
      </c>
      <c r="C588" s="130" t="inlineStr">
        <is>
          <t>Constellation Mystic Power LLC</t>
        </is>
      </c>
      <c r="D588" s="129" t="n">
        <v>49965</v>
      </c>
      <c r="E588" s="130" t="inlineStr">
        <is>
          <t>MA</t>
        </is>
      </c>
      <c r="F588" s="130" t="inlineStr">
        <is>
          <t>NAICS-22 Non-Cogen</t>
        </is>
      </c>
      <c r="G588" s="130" t="inlineStr">
        <is>
          <t>GT</t>
        </is>
      </c>
      <c r="H588" s="130" t="inlineStr">
        <is>
          <t>DFO</t>
        </is>
      </c>
      <c r="I588" s="130" t="inlineStr">
        <is>
          <t>DFO</t>
        </is>
      </c>
      <c r="J588" s="131" t="n">
        <v>345</v>
      </c>
      <c r="K588" s="129" t="n">
        <v>2020</v>
      </c>
      <c r="L588" s="120">
        <f>IF(VLOOKUP(H588,'Cross-Page Data'!$D$4:$F$48,3,FALSE)="natural gas",VLOOKUP(G588,'Cross-Page Data'!$I$4:$J$19,2,FALSE),IF(VLOOKUP(H588,'Cross-Page Data'!$D$4:$F$48,3,FALSE)="solar",IF(G588="PV","solar PV","solar thermal"),IF(VLOOKUP(H588,'Cross-Page Data'!$D$4:$F$48,3,FALSE)="wind",VLOOKUP(G588,'Cross-Page Data'!$I$4:$J$19,2,FALSE),IF(VLOOKUP(H588,'Cross-Page Data'!$D$4:$F$48,3,FALSE)="hydro",VLOOKUP(G588,'Cross-Page Data'!$I$4:$J$19,2,FALSE),VLOOKUP(H588,'Cross-Page Data'!$D$4:$F$48,3,FALSE)))))</f>
        <v/>
      </c>
      <c r="M588" s="120">
        <f>IF(AND($P$2=FALSE,OR(F588="Commercial NAICS Cogen",F588="Industrial NAICS Cogen",F588="NAICS-22 Cogen")),FALSE,IF(AND($P$3=FALSE,OR(F588="Commercial NAICS Cogen",F588="Commercial NAICS Non-Cogen",F588="Industrial NAICS Cogen", F588="industrial NAICS non-Cogen")),FALSE, TRUE))</f>
        <v/>
      </c>
    </row>
    <row r="589">
      <c r="A589" s="129" t="n">
        <v>1588</v>
      </c>
      <c r="B589" s="130" t="inlineStr">
        <is>
          <t>Mystic Generating Station</t>
        </is>
      </c>
      <c r="C589" s="130" t="inlineStr">
        <is>
          <t>Constellation Mystic Power LLC</t>
        </is>
      </c>
      <c r="D589" s="129" t="n">
        <v>49965</v>
      </c>
      <c r="E589" s="130" t="inlineStr">
        <is>
          <t>MA</t>
        </is>
      </c>
      <c r="F589" s="130" t="inlineStr">
        <is>
          <t>NAICS-22 Non-Cogen</t>
        </is>
      </c>
      <c r="G589" s="130" t="inlineStr">
        <is>
          <t>ST</t>
        </is>
      </c>
      <c r="H589" s="130" t="inlineStr">
        <is>
          <t>NG</t>
        </is>
      </c>
      <c r="I589" s="130" t="inlineStr">
        <is>
          <t>NG</t>
        </is>
      </c>
      <c r="J589" s="131" t="n">
        <v>275.329</v>
      </c>
      <c r="K589" s="129" t="n">
        <v>2020</v>
      </c>
      <c r="L589" s="120">
        <f>IF(VLOOKUP(H589,'Cross-Page Data'!$D$4:$F$48,3,FALSE)="natural gas",VLOOKUP(G589,'Cross-Page Data'!$I$4:$J$19,2,FALSE),IF(VLOOKUP(H589,'Cross-Page Data'!$D$4:$F$48,3,FALSE)="solar",IF(G589="PV","solar PV","solar thermal"),IF(VLOOKUP(H589,'Cross-Page Data'!$D$4:$F$48,3,FALSE)="wind",VLOOKUP(G589,'Cross-Page Data'!$I$4:$J$19,2,FALSE),IF(VLOOKUP(H589,'Cross-Page Data'!$D$4:$F$48,3,FALSE)="hydro",VLOOKUP(G589,'Cross-Page Data'!$I$4:$J$19,2,FALSE),VLOOKUP(H589,'Cross-Page Data'!$D$4:$F$48,3,FALSE)))))</f>
        <v/>
      </c>
      <c r="M589" s="120">
        <f>IF(AND($P$2=FALSE,OR(F589="Commercial NAICS Cogen",F589="Industrial NAICS Cogen",F589="NAICS-22 Cogen")),FALSE,IF(AND($P$3=FALSE,OR(F589="Commercial NAICS Cogen",F589="Commercial NAICS Non-Cogen",F589="Industrial NAICS Cogen", F589="industrial NAICS non-Cogen")),FALSE, TRUE))</f>
        <v/>
      </c>
    </row>
    <row r="590">
      <c r="A590" s="129" t="n">
        <v>1588</v>
      </c>
      <c r="B590" s="130" t="inlineStr">
        <is>
          <t>Mystic Generating Station</t>
        </is>
      </c>
      <c r="C590" s="130" t="inlineStr">
        <is>
          <t>Constellation Mystic Power LLC</t>
        </is>
      </c>
      <c r="D590" s="129" t="n">
        <v>49965</v>
      </c>
      <c r="E590" s="130" t="inlineStr">
        <is>
          <t>MA</t>
        </is>
      </c>
      <c r="F590" s="130" t="inlineStr">
        <is>
          <t>NAICS-22 Non-Cogen</t>
        </is>
      </c>
      <c r="G590" s="130" t="inlineStr">
        <is>
          <t>ST</t>
        </is>
      </c>
      <c r="H590" s="130" t="inlineStr">
        <is>
          <t>RFO</t>
        </is>
      </c>
      <c r="I590" s="130" t="inlineStr">
        <is>
          <t>RFO</t>
        </is>
      </c>
      <c r="J590" s="131" t="n">
        <v>4011.671</v>
      </c>
      <c r="K590" s="129" t="n">
        <v>2020</v>
      </c>
      <c r="L590" s="120">
        <f>IF(VLOOKUP(H590,'Cross-Page Data'!$D$4:$F$48,3,FALSE)="natural gas",VLOOKUP(G590,'Cross-Page Data'!$I$4:$J$19,2,FALSE),IF(VLOOKUP(H590,'Cross-Page Data'!$D$4:$F$48,3,FALSE)="solar",IF(G590="PV","solar PV","solar thermal"),IF(VLOOKUP(H590,'Cross-Page Data'!$D$4:$F$48,3,FALSE)="wind",VLOOKUP(G590,'Cross-Page Data'!$I$4:$J$19,2,FALSE),IF(VLOOKUP(H590,'Cross-Page Data'!$D$4:$F$48,3,FALSE)="hydro",VLOOKUP(G590,'Cross-Page Data'!$I$4:$J$19,2,FALSE),VLOOKUP(H590,'Cross-Page Data'!$D$4:$F$48,3,FALSE)))))</f>
        <v/>
      </c>
      <c r="M590" s="120">
        <f>IF(AND($P$2=FALSE,OR(F590="Commercial NAICS Cogen",F590="Industrial NAICS Cogen",F590="NAICS-22 Cogen")),FALSE,IF(AND($P$3=FALSE,OR(F590="Commercial NAICS Cogen",F590="Commercial NAICS Non-Cogen",F590="Industrial NAICS Cogen", F590="industrial NAICS non-Cogen")),FALSE, TRUE))</f>
        <v/>
      </c>
    </row>
    <row r="591">
      <c r="A591" s="129" t="n">
        <v>1595</v>
      </c>
      <c r="B591" s="130" t="inlineStr">
        <is>
          <t>Kendall Square Station</t>
        </is>
      </c>
      <c r="C591" s="130" t="inlineStr">
        <is>
          <t>Kendall Green Energy, LLC</t>
        </is>
      </c>
      <c r="D591" s="129" t="n">
        <v>59528</v>
      </c>
      <c r="E591" s="130" t="inlineStr">
        <is>
          <t>MA</t>
        </is>
      </c>
      <c r="F591" s="130" t="inlineStr">
        <is>
          <t>NAICS-22 Cogen</t>
        </is>
      </c>
      <c r="G591" s="130" t="inlineStr">
        <is>
          <t>CA</t>
        </is>
      </c>
      <c r="H591" s="130" t="inlineStr">
        <is>
          <t>DFO</t>
        </is>
      </c>
      <c r="I591" s="130" t="inlineStr">
        <is>
          <t>DFO</t>
        </is>
      </c>
      <c r="J591" s="131" t="n">
        <v>0</v>
      </c>
      <c r="K591" s="129" t="n">
        <v>2020</v>
      </c>
      <c r="L591" s="120">
        <f>IF(VLOOKUP(H591,'Cross-Page Data'!$D$4:$F$48,3,FALSE)="natural gas",VLOOKUP(G591,'Cross-Page Data'!$I$4:$J$19,2,FALSE),IF(VLOOKUP(H591,'Cross-Page Data'!$D$4:$F$48,3,FALSE)="solar",IF(G591="PV","solar PV","solar thermal"),IF(VLOOKUP(H591,'Cross-Page Data'!$D$4:$F$48,3,FALSE)="wind",VLOOKUP(G591,'Cross-Page Data'!$I$4:$J$19,2,FALSE),IF(VLOOKUP(H591,'Cross-Page Data'!$D$4:$F$48,3,FALSE)="hydro",VLOOKUP(G591,'Cross-Page Data'!$I$4:$J$19,2,FALSE),VLOOKUP(H591,'Cross-Page Data'!$D$4:$F$48,3,FALSE)))))</f>
        <v/>
      </c>
      <c r="M591" s="120">
        <f>IF(AND($P$2=FALSE,OR(F591="Commercial NAICS Cogen",F591="Industrial NAICS Cogen",F591="NAICS-22 Cogen")),FALSE,IF(AND($P$3=FALSE,OR(F591="Commercial NAICS Cogen",F591="Commercial NAICS Non-Cogen",F591="Industrial NAICS Cogen", F591="industrial NAICS non-Cogen")),FALSE, TRUE))</f>
        <v/>
      </c>
    </row>
    <row r="592">
      <c r="A592" s="129" t="n">
        <v>1595</v>
      </c>
      <c r="B592" s="130" t="inlineStr">
        <is>
          <t>Kendall Square Station</t>
        </is>
      </c>
      <c r="C592" s="130" t="inlineStr">
        <is>
          <t>Kendall Green Energy, LLC</t>
        </is>
      </c>
      <c r="D592" s="129" t="n">
        <v>59528</v>
      </c>
      <c r="E592" s="130" t="inlineStr">
        <is>
          <t>MA</t>
        </is>
      </c>
      <c r="F592" s="130" t="inlineStr">
        <is>
          <t>NAICS-22 Cogen</t>
        </is>
      </c>
      <c r="G592" s="130" t="inlineStr">
        <is>
          <t>CA</t>
        </is>
      </c>
      <c r="H592" s="130" t="inlineStr">
        <is>
          <t>NG</t>
        </is>
      </c>
      <c r="I592" s="130" t="inlineStr">
        <is>
          <t>NG</t>
        </is>
      </c>
      <c r="J592" s="131" t="n">
        <v>154286</v>
      </c>
      <c r="K592" s="129" t="n">
        <v>2020</v>
      </c>
      <c r="L592" s="120">
        <f>IF(VLOOKUP(H592,'Cross-Page Data'!$D$4:$F$48,3,FALSE)="natural gas",VLOOKUP(G592,'Cross-Page Data'!$I$4:$J$19,2,FALSE),IF(VLOOKUP(H592,'Cross-Page Data'!$D$4:$F$48,3,FALSE)="solar",IF(G592="PV","solar PV","solar thermal"),IF(VLOOKUP(H592,'Cross-Page Data'!$D$4:$F$48,3,FALSE)="wind",VLOOKUP(G592,'Cross-Page Data'!$I$4:$J$19,2,FALSE),IF(VLOOKUP(H592,'Cross-Page Data'!$D$4:$F$48,3,FALSE)="hydro",VLOOKUP(G592,'Cross-Page Data'!$I$4:$J$19,2,FALSE),VLOOKUP(H592,'Cross-Page Data'!$D$4:$F$48,3,FALSE)))))</f>
        <v/>
      </c>
      <c r="M592" s="120">
        <f>IF(AND($P$2=FALSE,OR(F592="Commercial NAICS Cogen",F592="Industrial NAICS Cogen",F592="NAICS-22 Cogen")),FALSE,IF(AND($P$3=FALSE,OR(F592="Commercial NAICS Cogen",F592="Commercial NAICS Non-Cogen",F592="Industrial NAICS Cogen", F592="industrial NAICS non-Cogen")),FALSE, TRUE))</f>
        <v/>
      </c>
    </row>
    <row r="593">
      <c r="A593" s="129" t="n">
        <v>1595</v>
      </c>
      <c r="B593" s="130" t="inlineStr">
        <is>
          <t>Kendall Square Station</t>
        </is>
      </c>
      <c r="C593" s="130" t="inlineStr">
        <is>
          <t>Kendall Green Energy, LLC</t>
        </is>
      </c>
      <c r="D593" s="129" t="n">
        <v>59528</v>
      </c>
      <c r="E593" s="130" t="inlineStr">
        <is>
          <t>MA</t>
        </is>
      </c>
      <c r="F593" s="130" t="inlineStr">
        <is>
          <t>NAICS-22 Cogen</t>
        </is>
      </c>
      <c r="G593" s="130" t="inlineStr">
        <is>
          <t>CT</t>
        </is>
      </c>
      <c r="H593" s="130" t="inlineStr">
        <is>
          <t>DFO</t>
        </is>
      </c>
      <c r="I593" s="130" t="inlineStr">
        <is>
          <t>DFO</t>
        </is>
      </c>
      <c r="J593" s="131" t="n">
        <v>0</v>
      </c>
      <c r="K593" s="129" t="n">
        <v>2020</v>
      </c>
      <c r="L593" s="120">
        <f>IF(VLOOKUP(H593,'Cross-Page Data'!$D$4:$F$48,3,FALSE)="natural gas",VLOOKUP(G593,'Cross-Page Data'!$I$4:$J$19,2,FALSE),IF(VLOOKUP(H593,'Cross-Page Data'!$D$4:$F$48,3,FALSE)="solar",IF(G593="PV","solar PV","solar thermal"),IF(VLOOKUP(H593,'Cross-Page Data'!$D$4:$F$48,3,FALSE)="wind",VLOOKUP(G593,'Cross-Page Data'!$I$4:$J$19,2,FALSE),IF(VLOOKUP(H593,'Cross-Page Data'!$D$4:$F$48,3,FALSE)="hydro",VLOOKUP(G593,'Cross-Page Data'!$I$4:$J$19,2,FALSE),VLOOKUP(H593,'Cross-Page Data'!$D$4:$F$48,3,FALSE)))))</f>
        <v/>
      </c>
      <c r="M593" s="120">
        <f>IF(AND($P$2=FALSE,OR(F593="Commercial NAICS Cogen",F593="Industrial NAICS Cogen",F593="NAICS-22 Cogen")),FALSE,IF(AND($P$3=FALSE,OR(F593="Commercial NAICS Cogen",F593="Commercial NAICS Non-Cogen",F593="Industrial NAICS Cogen", F593="industrial NAICS non-Cogen")),FALSE, TRUE))</f>
        <v/>
      </c>
    </row>
    <row r="594">
      <c r="A594" s="129" t="n">
        <v>1595</v>
      </c>
      <c r="B594" s="130" t="inlineStr">
        <is>
          <t>Kendall Square Station</t>
        </is>
      </c>
      <c r="C594" s="130" t="inlineStr">
        <is>
          <t>Kendall Green Energy, LLC</t>
        </is>
      </c>
      <c r="D594" s="129" t="n">
        <v>59528</v>
      </c>
      <c r="E594" s="130" t="inlineStr">
        <is>
          <t>MA</t>
        </is>
      </c>
      <c r="F594" s="130" t="inlineStr">
        <is>
          <t>NAICS-22 Cogen</t>
        </is>
      </c>
      <c r="G594" s="130" t="inlineStr">
        <is>
          <t>CT</t>
        </is>
      </c>
      <c r="H594" s="130" t="inlineStr">
        <is>
          <t>NG</t>
        </is>
      </c>
      <c r="I594" s="130" t="inlineStr">
        <is>
          <t>NG</t>
        </is>
      </c>
      <c r="J594" s="131" t="n">
        <v>1216002</v>
      </c>
      <c r="K594" s="129" t="n">
        <v>2020</v>
      </c>
      <c r="L594" s="120">
        <f>IF(VLOOKUP(H594,'Cross-Page Data'!$D$4:$F$48,3,FALSE)="natural gas",VLOOKUP(G594,'Cross-Page Data'!$I$4:$J$19,2,FALSE),IF(VLOOKUP(H594,'Cross-Page Data'!$D$4:$F$48,3,FALSE)="solar",IF(G594="PV","solar PV","solar thermal"),IF(VLOOKUP(H594,'Cross-Page Data'!$D$4:$F$48,3,FALSE)="wind",VLOOKUP(G594,'Cross-Page Data'!$I$4:$J$19,2,FALSE),IF(VLOOKUP(H594,'Cross-Page Data'!$D$4:$F$48,3,FALSE)="hydro",VLOOKUP(G594,'Cross-Page Data'!$I$4:$J$19,2,FALSE),VLOOKUP(H594,'Cross-Page Data'!$D$4:$F$48,3,FALSE)))))</f>
        <v/>
      </c>
      <c r="M594" s="120">
        <f>IF(AND($P$2=FALSE,OR(F594="Commercial NAICS Cogen",F594="Industrial NAICS Cogen",F594="NAICS-22 Cogen")),FALSE,IF(AND($P$3=FALSE,OR(F594="Commercial NAICS Cogen",F594="Commercial NAICS Non-Cogen",F594="Industrial NAICS Cogen", F594="industrial NAICS non-Cogen")),FALSE, TRUE))</f>
        <v/>
      </c>
    </row>
    <row r="595">
      <c r="A595" s="129" t="n">
        <v>1595</v>
      </c>
      <c r="B595" s="130" t="inlineStr">
        <is>
          <t>Kendall Square Station</t>
        </is>
      </c>
      <c r="C595" s="130" t="inlineStr">
        <is>
          <t>Kendall Green Energy, LLC</t>
        </is>
      </c>
      <c r="D595" s="129" t="n">
        <v>59528</v>
      </c>
      <c r="E595" s="130" t="inlineStr">
        <is>
          <t>MA</t>
        </is>
      </c>
      <c r="F595" s="130" t="inlineStr">
        <is>
          <t>NAICS-22 Cogen</t>
        </is>
      </c>
      <c r="G595" s="130" t="inlineStr">
        <is>
          <t>CT</t>
        </is>
      </c>
      <c r="H595" s="130" t="inlineStr">
        <is>
          <t>RFO</t>
        </is>
      </c>
      <c r="I595" s="130" t="inlineStr">
        <is>
          <t>RFO</t>
        </is>
      </c>
      <c r="J595" s="131" t="n">
        <v>0</v>
      </c>
      <c r="K595" s="129" t="n">
        <v>2020</v>
      </c>
      <c r="L595" s="120">
        <f>IF(VLOOKUP(H595,'Cross-Page Data'!$D$4:$F$48,3,FALSE)="natural gas",VLOOKUP(G595,'Cross-Page Data'!$I$4:$J$19,2,FALSE),IF(VLOOKUP(H595,'Cross-Page Data'!$D$4:$F$48,3,FALSE)="solar",IF(G595="PV","solar PV","solar thermal"),IF(VLOOKUP(H595,'Cross-Page Data'!$D$4:$F$48,3,FALSE)="wind",VLOOKUP(G595,'Cross-Page Data'!$I$4:$J$19,2,FALSE),IF(VLOOKUP(H595,'Cross-Page Data'!$D$4:$F$48,3,FALSE)="hydro",VLOOKUP(G595,'Cross-Page Data'!$I$4:$J$19,2,FALSE),VLOOKUP(H595,'Cross-Page Data'!$D$4:$F$48,3,FALSE)))))</f>
        <v/>
      </c>
      <c r="M595" s="120">
        <f>IF(AND($P$2=FALSE,OR(F595="Commercial NAICS Cogen",F595="Industrial NAICS Cogen",F595="NAICS-22 Cogen")),FALSE,IF(AND($P$3=FALSE,OR(F595="Commercial NAICS Cogen",F595="Commercial NAICS Non-Cogen",F595="Industrial NAICS Cogen", F595="industrial NAICS non-Cogen")),FALSE, TRUE))</f>
        <v/>
      </c>
    </row>
    <row r="596">
      <c r="A596" s="129" t="n">
        <v>1595</v>
      </c>
      <c r="B596" s="130" t="inlineStr">
        <is>
          <t>Kendall Square Station</t>
        </is>
      </c>
      <c r="C596" s="130" t="inlineStr">
        <is>
          <t>Kendall Green Energy, LLC</t>
        </is>
      </c>
      <c r="D596" s="129" t="n">
        <v>59528</v>
      </c>
      <c r="E596" s="130" t="inlineStr">
        <is>
          <t>MA</t>
        </is>
      </c>
      <c r="F596" s="130" t="inlineStr">
        <is>
          <t>NAICS-22 Cogen</t>
        </is>
      </c>
      <c r="G596" s="130" t="inlineStr">
        <is>
          <t>GT</t>
        </is>
      </c>
      <c r="H596" s="130" t="inlineStr">
        <is>
          <t>DFO</t>
        </is>
      </c>
      <c r="I596" s="130" t="inlineStr">
        <is>
          <t>DFO</t>
        </is>
      </c>
      <c r="J596" s="131" t="n">
        <v>544</v>
      </c>
      <c r="K596" s="129" t="n">
        <v>2020</v>
      </c>
      <c r="L596" s="120">
        <f>IF(VLOOKUP(H596,'Cross-Page Data'!$D$4:$F$48,3,FALSE)="natural gas",VLOOKUP(G596,'Cross-Page Data'!$I$4:$J$19,2,FALSE),IF(VLOOKUP(H596,'Cross-Page Data'!$D$4:$F$48,3,FALSE)="solar",IF(G596="PV","solar PV","solar thermal"),IF(VLOOKUP(H596,'Cross-Page Data'!$D$4:$F$48,3,FALSE)="wind",VLOOKUP(G596,'Cross-Page Data'!$I$4:$J$19,2,FALSE),IF(VLOOKUP(H596,'Cross-Page Data'!$D$4:$F$48,3,FALSE)="hydro",VLOOKUP(G596,'Cross-Page Data'!$I$4:$J$19,2,FALSE),VLOOKUP(H596,'Cross-Page Data'!$D$4:$F$48,3,FALSE)))))</f>
        <v/>
      </c>
      <c r="M596" s="120">
        <f>IF(AND($P$2=FALSE,OR(F596="Commercial NAICS Cogen",F596="Industrial NAICS Cogen",F596="NAICS-22 Cogen")),FALSE,IF(AND($P$3=FALSE,OR(F596="Commercial NAICS Cogen",F596="Commercial NAICS Non-Cogen",F596="Industrial NAICS Cogen", F596="industrial NAICS non-Cogen")),FALSE, TRUE))</f>
        <v/>
      </c>
    </row>
    <row r="597">
      <c r="A597" s="129" t="n">
        <v>1599</v>
      </c>
      <c r="B597" s="130" t="inlineStr">
        <is>
          <t>Canal</t>
        </is>
      </c>
      <c r="C597" s="130" t="inlineStr">
        <is>
          <t>NRG Canal 3 Development LLC</t>
        </is>
      </c>
      <c r="D597" s="129" t="n">
        <v>61708</v>
      </c>
      <c r="E597" s="130" t="inlineStr">
        <is>
          <t>MA</t>
        </is>
      </c>
      <c r="F597" s="130" t="inlineStr">
        <is>
          <t>NAICS-22 Non-Cogen</t>
        </is>
      </c>
      <c r="G597" s="130" t="inlineStr">
        <is>
          <t>GT</t>
        </is>
      </c>
      <c r="H597" s="130" t="inlineStr">
        <is>
          <t>DFO</t>
        </is>
      </c>
      <c r="I597" s="130" t="inlineStr">
        <is>
          <t>DFO</t>
        </is>
      </c>
      <c r="J597" s="131" t="n">
        <v>6470.922</v>
      </c>
      <c r="K597" s="129" t="n">
        <v>2020</v>
      </c>
      <c r="L597" s="120">
        <f>IF(VLOOKUP(H597,'Cross-Page Data'!$D$4:$F$48,3,FALSE)="natural gas",VLOOKUP(G597,'Cross-Page Data'!$I$4:$J$19,2,FALSE),IF(VLOOKUP(H597,'Cross-Page Data'!$D$4:$F$48,3,FALSE)="solar",IF(G597="PV","solar PV","solar thermal"),IF(VLOOKUP(H597,'Cross-Page Data'!$D$4:$F$48,3,FALSE)="wind",VLOOKUP(G597,'Cross-Page Data'!$I$4:$J$19,2,FALSE),IF(VLOOKUP(H597,'Cross-Page Data'!$D$4:$F$48,3,FALSE)="hydro",VLOOKUP(G597,'Cross-Page Data'!$I$4:$J$19,2,FALSE),VLOOKUP(H597,'Cross-Page Data'!$D$4:$F$48,3,FALSE)))))</f>
        <v/>
      </c>
      <c r="M597" s="120">
        <f>IF(AND($P$2=FALSE,OR(F597="Commercial NAICS Cogen",F597="Industrial NAICS Cogen",F597="NAICS-22 Cogen")),FALSE,IF(AND($P$3=FALSE,OR(F597="Commercial NAICS Cogen",F597="Commercial NAICS Non-Cogen",F597="Industrial NAICS Cogen", F597="industrial NAICS non-Cogen")),FALSE, TRUE))</f>
        <v/>
      </c>
    </row>
    <row r="598">
      <c r="A598" s="129" t="n">
        <v>1599</v>
      </c>
      <c r="B598" s="130" t="inlineStr">
        <is>
          <t>Canal</t>
        </is>
      </c>
      <c r="C598" s="130" t="inlineStr">
        <is>
          <t>NRG Canal 3 Development LLC</t>
        </is>
      </c>
      <c r="D598" s="129" t="n">
        <v>61708</v>
      </c>
      <c r="E598" s="130" t="inlineStr">
        <is>
          <t>MA</t>
        </is>
      </c>
      <c r="F598" s="130" t="inlineStr">
        <is>
          <t>NAICS-22 Non-Cogen</t>
        </is>
      </c>
      <c r="G598" s="130" t="inlineStr">
        <is>
          <t>GT</t>
        </is>
      </c>
      <c r="H598" s="130" t="inlineStr">
        <is>
          <t>NG</t>
        </is>
      </c>
      <c r="I598" s="130" t="inlineStr">
        <is>
          <t>NG</t>
        </is>
      </c>
      <c r="J598" s="131" t="n">
        <v>174337.08</v>
      </c>
      <c r="K598" s="129" t="n">
        <v>2020</v>
      </c>
      <c r="L598" s="120">
        <f>IF(VLOOKUP(H598,'Cross-Page Data'!$D$4:$F$48,3,FALSE)="natural gas",VLOOKUP(G598,'Cross-Page Data'!$I$4:$J$19,2,FALSE),IF(VLOOKUP(H598,'Cross-Page Data'!$D$4:$F$48,3,FALSE)="solar",IF(G598="PV","solar PV","solar thermal"),IF(VLOOKUP(H598,'Cross-Page Data'!$D$4:$F$48,3,FALSE)="wind",VLOOKUP(G598,'Cross-Page Data'!$I$4:$J$19,2,FALSE),IF(VLOOKUP(H598,'Cross-Page Data'!$D$4:$F$48,3,FALSE)="hydro",VLOOKUP(G598,'Cross-Page Data'!$I$4:$J$19,2,FALSE),VLOOKUP(H598,'Cross-Page Data'!$D$4:$F$48,3,FALSE)))))</f>
        <v/>
      </c>
      <c r="M598" s="120">
        <f>IF(AND($P$2=FALSE,OR(F598="Commercial NAICS Cogen",F598="Industrial NAICS Cogen",F598="NAICS-22 Cogen")),FALSE,IF(AND($P$3=FALSE,OR(F598="Commercial NAICS Cogen",F598="Commercial NAICS Non-Cogen",F598="Industrial NAICS Cogen", F598="industrial NAICS non-Cogen")),FALSE, TRUE))</f>
        <v/>
      </c>
    </row>
    <row r="599">
      <c r="A599" s="129" t="n">
        <v>1599</v>
      </c>
      <c r="B599" s="130" t="inlineStr">
        <is>
          <t>Canal</t>
        </is>
      </c>
      <c r="C599" s="130" t="inlineStr">
        <is>
          <t>NRG Canal 3 Development LLC</t>
        </is>
      </c>
      <c r="D599" s="129" t="n">
        <v>61708</v>
      </c>
      <c r="E599" s="130" t="inlineStr">
        <is>
          <t>MA</t>
        </is>
      </c>
      <c r="F599" s="130" t="inlineStr">
        <is>
          <t>NAICS-22 Non-Cogen</t>
        </is>
      </c>
      <c r="G599" s="130" t="inlineStr">
        <is>
          <t>ST</t>
        </is>
      </c>
      <c r="H599" s="130" t="inlineStr">
        <is>
          <t>DFO</t>
        </is>
      </c>
      <c r="I599" s="130" t="inlineStr">
        <is>
          <t>DFO</t>
        </is>
      </c>
      <c r="J599" s="131" t="n">
        <v>-34.566</v>
      </c>
      <c r="K599" s="129" t="n">
        <v>2020</v>
      </c>
      <c r="L599" s="120">
        <f>IF(VLOOKUP(H599,'Cross-Page Data'!$D$4:$F$48,3,FALSE)="natural gas",VLOOKUP(G599,'Cross-Page Data'!$I$4:$J$19,2,FALSE),IF(VLOOKUP(H599,'Cross-Page Data'!$D$4:$F$48,3,FALSE)="solar",IF(G599="PV","solar PV","solar thermal"),IF(VLOOKUP(H599,'Cross-Page Data'!$D$4:$F$48,3,FALSE)="wind",VLOOKUP(G599,'Cross-Page Data'!$I$4:$J$19,2,FALSE),IF(VLOOKUP(H599,'Cross-Page Data'!$D$4:$F$48,3,FALSE)="hydro",VLOOKUP(G599,'Cross-Page Data'!$I$4:$J$19,2,FALSE),VLOOKUP(H599,'Cross-Page Data'!$D$4:$F$48,3,FALSE)))))</f>
        <v/>
      </c>
      <c r="M599" s="120">
        <f>IF(AND($P$2=FALSE,OR(F599="Commercial NAICS Cogen",F599="Industrial NAICS Cogen",F599="NAICS-22 Cogen")),FALSE,IF(AND($P$3=FALSE,OR(F599="Commercial NAICS Cogen",F599="Commercial NAICS Non-Cogen",F599="Industrial NAICS Cogen", F599="industrial NAICS non-Cogen")),FALSE, TRUE))</f>
        <v/>
      </c>
    </row>
    <row r="600">
      <c r="A600" s="129" t="n">
        <v>1599</v>
      </c>
      <c r="B600" s="130" t="inlineStr">
        <is>
          <t>Canal</t>
        </is>
      </c>
      <c r="C600" s="130" t="inlineStr">
        <is>
          <t>NRG Canal 3 Development LLC</t>
        </is>
      </c>
      <c r="D600" s="129" t="n">
        <v>61708</v>
      </c>
      <c r="E600" s="130" t="inlineStr">
        <is>
          <t>MA</t>
        </is>
      </c>
      <c r="F600" s="130" t="inlineStr">
        <is>
          <t>NAICS-22 Non-Cogen</t>
        </is>
      </c>
      <c r="G600" s="130" t="inlineStr">
        <is>
          <t>ST</t>
        </is>
      </c>
      <c r="H600" s="130" t="inlineStr">
        <is>
          <t>NG</t>
        </is>
      </c>
      <c r="I600" s="130" t="inlineStr">
        <is>
          <t>NG</t>
        </is>
      </c>
      <c r="J600" s="131" t="n">
        <v>4148.948</v>
      </c>
      <c r="K600" s="129" t="n">
        <v>2020</v>
      </c>
      <c r="L600" s="120">
        <f>IF(VLOOKUP(H600,'Cross-Page Data'!$D$4:$F$48,3,FALSE)="natural gas",VLOOKUP(G600,'Cross-Page Data'!$I$4:$J$19,2,FALSE),IF(VLOOKUP(H600,'Cross-Page Data'!$D$4:$F$48,3,FALSE)="solar",IF(G600="PV","solar PV","solar thermal"),IF(VLOOKUP(H600,'Cross-Page Data'!$D$4:$F$48,3,FALSE)="wind",VLOOKUP(G600,'Cross-Page Data'!$I$4:$J$19,2,FALSE),IF(VLOOKUP(H600,'Cross-Page Data'!$D$4:$F$48,3,FALSE)="hydro",VLOOKUP(G600,'Cross-Page Data'!$I$4:$J$19,2,FALSE),VLOOKUP(H600,'Cross-Page Data'!$D$4:$F$48,3,FALSE)))))</f>
        <v/>
      </c>
      <c r="M600" s="120">
        <f>IF(AND($P$2=FALSE,OR(F600="Commercial NAICS Cogen",F600="Industrial NAICS Cogen",F600="NAICS-22 Cogen")),FALSE,IF(AND($P$3=FALSE,OR(F600="Commercial NAICS Cogen",F600="Commercial NAICS Non-Cogen",F600="Industrial NAICS Cogen", F600="industrial NAICS non-Cogen")),FALSE, TRUE))</f>
        <v/>
      </c>
    </row>
    <row r="601">
      <c r="A601" s="129" t="n">
        <v>1599</v>
      </c>
      <c r="B601" s="130" t="inlineStr">
        <is>
          <t>Canal</t>
        </is>
      </c>
      <c r="C601" s="130" t="inlineStr">
        <is>
          <t>NRG Canal 3 Development LLC</t>
        </is>
      </c>
      <c r="D601" s="129" t="n">
        <v>61708</v>
      </c>
      <c r="E601" s="130" t="inlineStr">
        <is>
          <t>MA</t>
        </is>
      </c>
      <c r="F601" s="130" t="inlineStr">
        <is>
          <t>NAICS-22 Non-Cogen</t>
        </is>
      </c>
      <c r="G601" s="130" t="inlineStr">
        <is>
          <t>ST</t>
        </is>
      </c>
      <c r="H601" s="130" t="inlineStr">
        <is>
          <t>RFO</t>
        </is>
      </c>
      <c r="I601" s="130" t="inlineStr">
        <is>
          <t>RFO</t>
        </is>
      </c>
      <c r="J601" s="131" t="n">
        <v>-7765.382</v>
      </c>
      <c r="K601" s="129" t="n">
        <v>2020</v>
      </c>
      <c r="L601" s="120">
        <f>IF(VLOOKUP(H601,'Cross-Page Data'!$D$4:$F$48,3,FALSE)="natural gas",VLOOKUP(G601,'Cross-Page Data'!$I$4:$J$19,2,FALSE),IF(VLOOKUP(H601,'Cross-Page Data'!$D$4:$F$48,3,FALSE)="solar",IF(G601="PV","solar PV","solar thermal"),IF(VLOOKUP(H601,'Cross-Page Data'!$D$4:$F$48,3,FALSE)="wind",VLOOKUP(G601,'Cross-Page Data'!$I$4:$J$19,2,FALSE),IF(VLOOKUP(H601,'Cross-Page Data'!$D$4:$F$48,3,FALSE)="hydro",VLOOKUP(G601,'Cross-Page Data'!$I$4:$J$19,2,FALSE),VLOOKUP(H601,'Cross-Page Data'!$D$4:$F$48,3,FALSE)))))</f>
        <v/>
      </c>
      <c r="M601" s="120">
        <f>IF(AND($P$2=FALSE,OR(F601="Commercial NAICS Cogen",F601="Industrial NAICS Cogen",F601="NAICS-22 Cogen")),FALSE,IF(AND($P$3=FALSE,OR(F601="Commercial NAICS Cogen",F601="Commercial NAICS Non-Cogen",F601="Industrial NAICS Cogen", F601="industrial NAICS non-Cogen")),FALSE, TRUE))</f>
        <v/>
      </c>
    </row>
    <row r="602">
      <c r="A602" s="129" t="n">
        <v>1702</v>
      </c>
      <c r="B602" s="130" t="inlineStr">
        <is>
          <t>Dan E Karn</t>
        </is>
      </c>
      <c r="C602" s="130" t="inlineStr">
        <is>
          <t>Consumers Energy Co</t>
        </is>
      </c>
      <c r="D602" s="129" t="n">
        <v>4254</v>
      </c>
      <c r="E602" s="130" t="inlineStr">
        <is>
          <t>MI</t>
        </is>
      </c>
      <c r="F602" s="130" t="inlineStr">
        <is>
          <t>Electric Utility</t>
        </is>
      </c>
      <c r="G602" s="130" t="inlineStr">
        <is>
          <t>ST</t>
        </is>
      </c>
      <c r="H602" s="130" t="inlineStr">
        <is>
          <t>BIT</t>
        </is>
      </c>
      <c r="I602" s="130" t="inlineStr">
        <is>
          <t>COL</t>
        </is>
      </c>
      <c r="J602" s="131" t="n">
        <v>2217.338</v>
      </c>
      <c r="K602" s="129" t="n">
        <v>2020</v>
      </c>
      <c r="L602" s="120">
        <f>IF(VLOOKUP(H602,'Cross-Page Data'!$D$4:$F$48,3,FALSE)="natural gas",VLOOKUP(G602,'Cross-Page Data'!$I$4:$J$19,2,FALSE),IF(VLOOKUP(H602,'Cross-Page Data'!$D$4:$F$48,3,FALSE)="solar",IF(G602="PV","solar PV","solar thermal"),IF(VLOOKUP(H602,'Cross-Page Data'!$D$4:$F$48,3,FALSE)="wind",VLOOKUP(G602,'Cross-Page Data'!$I$4:$J$19,2,FALSE),IF(VLOOKUP(H602,'Cross-Page Data'!$D$4:$F$48,3,FALSE)="hydro",VLOOKUP(G602,'Cross-Page Data'!$I$4:$J$19,2,FALSE),VLOOKUP(H602,'Cross-Page Data'!$D$4:$F$48,3,FALSE)))))</f>
        <v/>
      </c>
      <c r="M602" s="120">
        <f>IF(AND($P$2=FALSE,OR(F602="Commercial NAICS Cogen",F602="Industrial NAICS Cogen",F602="NAICS-22 Cogen")),FALSE,IF(AND($P$3=FALSE,OR(F602="Commercial NAICS Cogen",F602="Commercial NAICS Non-Cogen",F602="Industrial NAICS Cogen", F602="industrial NAICS non-Cogen")),FALSE, TRUE))</f>
        <v/>
      </c>
    </row>
    <row r="603">
      <c r="A603" s="129" t="n">
        <v>1702</v>
      </c>
      <c r="B603" s="130" t="inlineStr">
        <is>
          <t>Dan E Karn</t>
        </is>
      </c>
      <c r="C603" s="130" t="inlineStr">
        <is>
          <t>Consumers Energy Co</t>
        </is>
      </c>
      <c r="D603" s="129" t="n">
        <v>4254</v>
      </c>
      <c r="E603" s="130" t="inlineStr">
        <is>
          <t>MI</t>
        </is>
      </c>
      <c r="F603" s="130" t="inlineStr">
        <is>
          <t>Electric Utility</t>
        </is>
      </c>
      <c r="G603" s="130" t="inlineStr">
        <is>
          <t>ST</t>
        </is>
      </c>
      <c r="H603" s="130" t="inlineStr">
        <is>
          <t>DFO</t>
        </is>
      </c>
      <c r="I603" s="130" t="inlineStr">
        <is>
          <t>DFO</t>
        </is>
      </c>
      <c r="J603" s="131" t="n">
        <v>5301.445</v>
      </c>
      <c r="K603" s="129" t="n">
        <v>2020</v>
      </c>
      <c r="L603" s="120">
        <f>IF(VLOOKUP(H603,'Cross-Page Data'!$D$4:$F$48,3,FALSE)="natural gas",VLOOKUP(G603,'Cross-Page Data'!$I$4:$J$19,2,FALSE),IF(VLOOKUP(H603,'Cross-Page Data'!$D$4:$F$48,3,FALSE)="solar",IF(G603="PV","solar PV","solar thermal"),IF(VLOOKUP(H603,'Cross-Page Data'!$D$4:$F$48,3,FALSE)="wind",VLOOKUP(G603,'Cross-Page Data'!$I$4:$J$19,2,FALSE),IF(VLOOKUP(H603,'Cross-Page Data'!$D$4:$F$48,3,FALSE)="hydro",VLOOKUP(G603,'Cross-Page Data'!$I$4:$J$19,2,FALSE),VLOOKUP(H603,'Cross-Page Data'!$D$4:$F$48,3,FALSE)))))</f>
        <v/>
      </c>
      <c r="M603" s="120">
        <f>IF(AND($P$2=FALSE,OR(F603="Commercial NAICS Cogen",F603="Industrial NAICS Cogen",F603="NAICS-22 Cogen")),FALSE,IF(AND($P$3=FALSE,OR(F603="Commercial NAICS Cogen",F603="Commercial NAICS Non-Cogen",F603="Industrial NAICS Cogen", F603="industrial NAICS non-Cogen")),FALSE, TRUE))</f>
        <v/>
      </c>
    </row>
    <row r="604">
      <c r="A604" s="129" t="n">
        <v>1702</v>
      </c>
      <c r="B604" s="130" t="inlineStr">
        <is>
          <t>Dan E Karn</t>
        </is>
      </c>
      <c r="C604" s="130" t="inlineStr">
        <is>
          <t>Consumers Energy Co</t>
        </is>
      </c>
      <c r="D604" s="129" t="n">
        <v>4254</v>
      </c>
      <c r="E604" s="130" t="inlineStr">
        <is>
          <t>MI</t>
        </is>
      </c>
      <c r="F604" s="130" t="inlineStr">
        <is>
          <t>Electric Utility</t>
        </is>
      </c>
      <c r="G604" s="130" t="inlineStr">
        <is>
          <t>ST</t>
        </is>
      </c>
      <c r="H604" s="130" t="inlineStr">
        <is>
          <t>NG</t>
        </is>
      </c>
      <c r="I604" s="130" t="inlineStr">
        <is>
          <t>NG</t>
        </is>
      </c>
      <c r="J604" s="131" t="n">
        <v>74173.101</v>
      </c>
      <c r="K604" s="129" t="n">
        <v>2020</v>
      </c>
      <c r="L604" s="120">
        <f>IF(VLOOKUP(H604,'Cross-Page Data'!$D$4:$F$48,3,FALSE)="natural gas",VLOOKUP(G604,'Cross-Page Data'!$I$4:$J$19,2,FALSE),IF(VLOOKUP(H604,'Cross-Page Data'!$D$4:$F$48,3,FALSE)="solar",IF(G604="PV","solar PV","solar thermal"),IF(VLOOKUP(H604,'Cross-Page Data'!$D$4:$F$48,3,FALSE)="wind",VLOOKUP(G604,'Cross-Page Data'!$I$4:$J$19,2,FALSE),IF(VLOOKUP(H604,'Cross-Page Data'!$D$4:$F$48,3,FALSE)="hydro",VLOOKUP(G604,'Cross-Page Data'!$I$4:$J$19,2,FALSE),VLOOKUP(H604,'Cross-Page Data'!$D$4:$F$48,3,FALSE)))))</f>
        <v/>
      </c>
      <c r="M604" s="120">
        <f>IF(AND($P$2=FALSE,OR(F604="Commercial NAICS Cogen",F604="Industrial NAICS Cogen",F604="NAICS-22 Cogen")),FALSE,IF(AND($P$3=FALSE,OR(F604="Commercial NAICS Cogen",F604="Commercial NAICS Non-Cogen",F604="Industrial NAICS Cogen", F604="industrial NAICS non-Cogen")),FALSE, TRUE))</f>
        <v/>
      </c>
    </row>
    <row r="605">
      <c r="A605" s="129" t="n">
        <v>1702</v>
      </c>
      <c r="B605" s="130" t="inlineStr">
        <is>
          <t>Dan E Karn</t>
        </is>
      </c>
      <c r="C605" s="130" t="inlineStr">
        <is>
          <t>Consumers Energy Co</t>
        </is>
      </c>
      <c r="D605" s="129" t="n">
        <v>4254</v>
      </c>
      <c r="E605" s="130" t="inlineStr">
        <is>
          <t>MI</t>
        </is>
      </c>
      <c r="F605" s="130" t="inlineStr">
        <is>
          <t>Electric Utility</t>
        </is>
      </c>
      <c r="G605" s="130" t="inlineStr">
        <is>
          <t>ST</t>
        </is>
      </c>
      <c r="H605" s="130" t="inlineStr">
        <is>
          <t>RFO</t>
        </is>
      </c>
      <c r="I605" s="130" t="inlineStr">
        <is>
          <t>RFO</t>
        </is>
      </c>
      <c r="J605" s="131" t="n">
        <v>8925.493</v>
      </c>
      <c r="K605" s="129" t="n">
        <v>2020</v>
      </c>
      <c r="L605" s="120">
        <f>IF(VLOOKUP(H605,'Cross-Page Data'!$D$4:$F$48,3,FALSE)="natural gas",VLOOKUP(G605,'Cross-Page Data'!$I$4:$J$19,2,FALSE),IF(VLOOKUP(H605,'Cross-Page Data'!$D$4:$F$48,3,FALSE)="solar",IF(G605="PV","solar PV","solar thermal"),IF(VLOOKUP(H605,'Cross-Page Data'!$D$4:$F$48,3,FALSE)="wind",VLOOKUP(G605,'Cross-Page Data'!$I$4:$J$19,2,FALSE),IF(VLOOKUP(H605,'Cross-Page Data'!$D$4:$F$48,3,FALSE)="hydro",VLOOKUP(G605,'Cross-Page Data'!$I$4:$J$19,2,FALSE),VLOOKUP(H605,'Cross-Page Data'!$D$4:$F$48,3,FALSE)))))</f>
        <v/>
      </c>
      <c r="M605" s="120">
        <f>IF(AND($P$2=FALSE,OR(F605="Commercial NAICS Cogen",F605="Industrial NAICS Cogen",F605="NAICS-22 Cogen")),FALSE,IF(AND($P$3=FALSE,OR(F605="Commercial NAICS Cogen",F605="Commercial NAICS Non-Cogen",F605="Industrial NAICS Cogen", F605="industrial NAICS non-Cogen")),FALSE, TRUE))</f>
        <v/>
      </c>
    </row>
    <row r="606">
      <c r="A606" s="129" t="n">
        <v>1702</v>
      </c>
      <c r="B606" s="130" t="inlineStr">
        <is>
          <t>Dan E Karn</t>
        </is>
      </c>
      <c r="C606" s="130" t="inlineStr">
        <is>
          <t>Consumers Energy Co</t>
        </is>
      </c>
      <c r="D606" s="129" t="n">
        <v>4254</v>
      </c>
      <c r="E606" s="130" t="inlineStr">
        <is>
          <t>MI</t>
        </is>
      </c>
      <c r="F606" s="130" t="inlineStr">
        <is>
          <t>Electric Utility</t>
        </is>
      </c>
      <c r="G606" s="130" t="inlineStr">
        <is>
          <t>ST</t>
        </is>
      </c>
      <c r="H606" s="130" t="inlineStr">
        <is>
          <t>SUB</t>
        </is>
      </c>
      <c r="I606" s="130" t="inlineStr">
        <is>
          <t>COL</t>
        </is>
      </c>
      <c r="J606" s="131" t="n">
        <v>1563735.6</v>
      </c>
      <c r="K606" s="129" t="n">
        <v>2020</v>
      </c>
      <c r="L606" s="120">
        <f>IF(VLOOKUP(H606,'Cross-Page Data'!$D$4:$F$48,3,FALSE)="natural gas",VLOOKUP(G606,'Cross-Page Data'!$I$4:$J$19,2,FALSE),IF(VLOOKUP(H606,'Cross-Page Data'!$D$4:$F$48,3,FALSE)="solar",IF(G606="PV","solar PV","solar thermal"),IF(VLOOKUP(H606,'Cross-Page Data'!$D$4:$F$48,3,FALSE)="wind",VLOOKUP(G606,'Cross-Page Data'!$I$4:$J$19,2,FALSE),IF(VLOOKUP(H606,'Cross-Page Data'!$D$4:$F$48,3,FALSE)="hydro",VLOOKUP(G606,'Cross-Page Data'!$I$4:$J$19,2,FALSE),VLOOKUP(H606,'Cross-Page Data'!$D$4:$F$48,3,FALSE)))))</f>
        <v/>
      </c>
      <c r="M606" s="120">
        <f>IF(AND($P$2=FALSE,OR(F606="Commercial NAICS Cogen",F606="Industrial NAICS Cogen",F606="NAICS-22 Cogen")),FALSE,IF(AND($P$3=FALSE,OR(F606="Commercial NAICS Cogen",F606="Commercial NAICS Non-Cogen",F606="Industrial NAICS Cogen", F606="industrial NAICS non-Cogen")),FALSE, TRUE))</f>
        <v/>
      </c>
    </row>
    <row r="607">
      <c r="A607" s="129" t="n">
        <v>1710</v>
      </c>
      <c r="B607" s="130" t="inlineStr">
        <is>
          <t>J H Campbell</t>
        </is>
      </c>
      <c r="C607" s="130" t="inlineStr">
        <is>
          <t>Consumers Energy Co</t>
        </is>
      </c>
      <c r="D607" s="129" t="n">
        <v>4254</v>
      </c>
      <c r="E607" s="130" t="inlineStr">
        <is>
          <t>MI</t>
        </is>
      </c>
      <c r="F607" s="130" t="inlineStr">
        <is>
          <t>Electric Utility</t>
        </is>
      </c>
      <c r="G607" s="130" t="inlineStr">
        <is>
          <t>GT</t>
        </is>
      </c>
      <c r="H607" s="130" t="inlineStr">
        <is>
          <t>DFO</t>
        </is>
      </c>
      <c r="I607" s="130" t="inlineStr">
        <is>
          <t>DFO</t>
        </is>
      </c>
      <c r="J607" s="131" t="n">
        <v>0</v>
      </c>
      <c r="K607" s="129" t="n">
        <v>2020</v>
      </c>
      <c r="L607" s="120">
        <f>IF(VLOOKUP(H607,'Cross-Page Data'!$D$4:$F$48,3,FALSE)="natural gas",VLOOKUP(G607,'Cross-Page Data'!$I$4:$J$19,2,FALSE),IF(VLOOKUP(H607,'Cross-Page Data'!$D$4:$F$48,3,FALSE)="solar",IF(G607="PV","solar PV","solar thermal"),IF(VLOOKUP(H607,'Cross-Page Data'!$D$4:$F$48,3,FALSE)="wind",VLOOKUP(G607,'Cross-Page Data'!$I$4:$J$19,2,FALSE),IF(VLOOKUP(H607,'Cross-Page Data'!$D$4:$F$48,3,FALSE)="hydro",VLOOKUP(G607,'Cross-Page Data'!$I$4:$J$19,2,FALSE),VLOOKUP(H607,'Cross-Page Data'!$D$4:$F$48,3,FALSE)))))</f>
        <v/>
      </c>
      <c r="M607" s="120">
        <f>IF(AND($P$2=FALSE,OR(F607="Commercial NAICS Cogen",F607="Industrial NAICS Cogen",F607="NAICS-22 Cogen")),FALSE,IF(AND($P$3=FALSE,OR(F607="Commercial NAICS Cogen",F607="Commercial NAICS Non-Cogen",F607="Industrial NAICS Cogen", F607="industrial NAICS non-Cogen")),FALSE, TRUE))</f>
        <v/>
      </c>
    </row>
    <row r="608">
      <c r="A608" s="129" t="n">
        <v>1710</v>
      </c>
      <c r="B608" s="130" t="inlineStr">
        <is>
          <t>J H Campbell</t>
        </is>
      </c>
      <c r="C608" s="130" t="inlineStr">
        <is>
          <t>Consumers Energy Co</t>
        </is>
      </c>
      <c r="D608" s="129" t="n">
        <v>4254</v>
      </c>
      <c r="E608" s="130" t="inlineStr">
        <is>
          <t>MI</t>
        </is>
      </c>
      <c r="F608" s="130" t="inlineStr">
        <is>
          <t>Electric Utility</t>
        </is>
      </c>
      <c r="G608" s="130" t="inlineStr">
        <is>
          <t>ST</t>
        </is>
      </c>
      <c r="H608" s="130" t="inlineStr">
        <is>
          <t>BIT</t>
        </is>
      </c>
      <c r="I608" s="130" t="inlineStr">
        <is>
          <t>COL</t>
        </is>
      </c>
      <c r="J608" s="131" t="n">
        <v>75819.13400000001</v>
      </c>
      <c r="K608" s="129" t="n">
        <v>2020</v>
      </c>
      <c r="L608" s="120">
        <f>IF(VLOOKUP(H608,'Cross-Page Data'!$D$4:$F$48,3,FALSE)="natural gas",VLOOKUP(G608,'Cross-Page Data'!$I$4:$J$19,2,FALSE),IF(VLOOKUP(H608,'Cross-Page Data'!$D$4:$F$48,3,FALSE)="solar",IF(G608="PV","solar PV","solar thermal"),IF(VLOOKUP(H608,'Cross-Page Data'!$D$4:$F$48,3,FALSE)="wind",VLOOKUP(G608,'Cross-Page Data'!$I$4:$J$19,2,FALSE),IF(VLOOKUP(H608,'Cross-Page Data'!$D$4:$F$48,3,FALSE)="hydro",VLOOKUP(G608,'Cross-Page Data'!$I$4:$J$19,2,FALSE),VLOOKUP(H608,'Cross-Page Data'!$D$4:$F$48,3,FALSE)))))</f>
        <v/>
      </c>
      <c r="M608" s="120">
        <f>IF(AND($P$2=FALSE,OR(F608="Commercial NAICS Cogen",F608="Industrial NAICS Cogen",F608="NAICS-22 Cogen")),FALSE,IF(AND($P$3=FALSE,OR(F608="Commercial NAICS Cogen",F608="Commercial NAICS Non-Cogen",F608="Industrial NAICS Cogen", F608="industrial NAICS non-Cogen")),FALSE, TRUE))</f>
        <v/>
      </c>
    </row>
    <row r="609">
      <c r="A609" s="129" t="n">
        <v>1710</v>
      </c>
      <c r="B609" s="130" t="inlineStr">
        <is>
          <t>J H Campbell</t>
        </is>
      </c>
      <c r="C609" s="130" t="inlineStr">
        <is>
          <t>Consumers Energy Co</t>
        </is>
      </c>
      <c r="D609" s="129" t="n">
        <v>4254</v>
      </c>
      <c r="E609" s="130" t="inlineStr">
        <is>
          <t>MI</t>
        </is>
      </c>
      <c r="F609" s="130" t="inlineStr">
        <is>
          <t>Electric Utility</t>
        </is>
      </c>
      <c r="G609" s="130" t="inlineStr">
        <is>
          <t>ST</t>
        </is>
      </c>
      <c r="H609" s="130" t="inlineStr">
        <is>
          <t>DFO</t>
        </is>
      </c>
      <c r="I609" s="130" t="inlineStr">
        <is>
          <t>DFO</t>
        </is>
      </c>
      <c r="J609" s="131" t="n">
        <v>17239.354</v>
      </c>
      <c r="K609" s="129" t="n">
        <v>2020</v>
      </c>
      <c r="L609" s="120">
        <f>IF(VLOOKUP(H609,'Cross-Page Data'!$D$4:$F$48,3,FALSE)="natural gas",VLOOKUP(G609,'Cross-Page Data'!$I$4:$J$19,2,FALSE),IF(VLOOKUP(H609,'Cross-Page Data'!$D$4:$F$48,3,FALSE)="solar",IF(G609="PV","solar PV","solar thermal"),IF(VLOOKUP(H609,'Cross-Page Data'!$D$4:$F$48,3,FALSE)="wind",VLOOKUP(G609,'Cross-Page Data'!$I$4:$J$19,2,FALSE),IF(VLOOKUP(H609,'Cross-Page Data'!$D$4:$F$48,3,FALSE)="hydro",VLOOKUP(G609,'Cross-Page Data'!$I$4:$J$19,2,FALSE),VLOOKUP(H609,'Cross-Page Data'!$D$4:$F$48,3,FALSE)))))</f>
        <v/>
      </c>
      <c r="M609" s="120">
        <f>IF(AND($P$2=FALSE,OR(F609="Commercial NAICS Cogen",F609="Industrial NAICS Cogen",F609="NAICS-22 Cogen")),FALSE,IF(AND($P$3=FALSE,OR(F609="Commercial NAICS Cogen",F609="Commercial NAICS Non-Cogen",F609="Industrial NAICS Cogen", F609="industrial NAICS non-Cogen")),FALSE, TRUE))</f>
        <v/>
      </c>
    </row>
    <row r="610">
      <c r="A610" s="129" t="n">
        <v>1710</v>
      </c>
      <c r="B610" s="130" t="inlineStr">
        <is>
          <t>J H Campbell</t>
        </is>
      </c>
      <c r="C610" s="130" t="inlineStr">
        <is>
          <t>Consumers Energy Co</t>
        </is>
      </c>
      <c r="D610" s="129" t="n">
        <v>4254</v>
      </c>
      <c r="E610" s="130" t="inlineStr">
        <is>
          <t>MI</t>
        </is>
      </c>
      <c r="F610" s="130" t="inlineStr">
        <is>
          <t>Electric Utility</t>
        </is>
      </c>
      <c r="G610" s="130" t="inlineStr">
        <is>
          <t>ST</t>
        </is>
      </c>
      <c r="H610" s="130" t="inlineStr">
        <is>
          <t>SUB</t>
        </is>
      </c>
      <c r="I610" s="130" t="inlineStr">
        <is>
          <t>COL</t>
        </is>
      </c>
      <c r="J610" s="131" t="n">
        <v>6674563.5</v>
      </c>
      <c r="K610" s="129" t="n">
        <v>2020</v>
      </c>
      <c r="L610" s="120">
        <f>IF(VLOOKUP(H610,'Cross-Page Data'!$D$4:$F$48,3,FALSE)="natural gas",VLOOKUP(G610,'Cross-Page Data'!$I$4:$J$19,2,FALSE),IF(VLOOKUP(H610,'Cross-Page Data'!$D$4:$F$48,3,FALSE)="solar",IF(G610="PV","solar PV","solar thermal"),IF(VLOOKUP(H610,'Cross-Page Data'!$D$4:$F$48,3,FALSE)="wind",VLOOKUP(G610,'Cross-Page Data'!$I$4:$J$19,2,FALSE),IF(VLOOKUP(H610,'Cross-Page Data'!$D$4:$F$48,3,FALSE)="hydro",VLOOKUP(G610,'Cross-Page Data'!$I$4:$J$19,2,FALSE),VLOOKUP(H610,'Cross-Page Data'!$D$4:$F$48,3,FALSE)))))</f>
        <v/>
      </c>
      <c r="M610" s="120">
        <f>IF(AND($P$2=FALSE,OR(F610="Commercial NAICS Cogen",F610="Industrial NAICS Cogen",F610="NAICS-22 Cogen")),FALSE,IF(AND($P$3=FALSE,OR(F610="Commercial NAICS Cogen",F610="Commercial NAICS Non-Cogen",F610="Industrial NAICS Cogen", F610="industrial NAICS non-Cogen")),FALSE, TRUE))</f>
        <v/>
      </c>
    </row>
    <row r="611">
      <c r="A611" s="129" t="n">
        <v>1713</v>
      </c>
      <c r="B611" s="130" t="inlineStr">
        <is>
          <t>Ludington</t>
        </is>
      </c>
      <c r="C611" s="130" t="inlineStr">
        <is>
          <t>Consumers Energy Co</t>
        </is>
      </c>
      <c r="D611" s="129" t="n">
        <v>4254</v>
      </c>
      <c r="E611" s="130" t="inlineStr">
        <is>
          <t>MI</t>
        </is>
      </c>
      <c r="F611" s="130" t="inlineStr">
        <is>
          <t>Electric Utility</t>
        </is>
      </c>
      <c r="G611" s="130" t="inlineStr">
        <is>
          <t>PS</t>
        </is>
      </c>
      <c r="H611" s="130" t="inlineStr">
        <is>
          <t>WAT</t>
        </is>
      </c>
      <c r="I611" s="130" t="inlineStr">
        <is>
          <t>HPS</t>
        </is>
      </c>
      <c r="J611" s="131" t="n">
        <v>-845480</v>
      </c>
      <c r="K611" s="129" t="n">
        <v>2020</v>
      </c>
      <c r="L611" s="120">
        <f>IF(VLOOKUP(H611,'Cross-Page Data'!$D$4:$F$48,3,FALSE)="natural gas",VLOOKUP(G611,'Cross-Page Data'!$I$4:$J$19,2,FALSE),IF(VLOOKUP(H611,'Cross-Page Data'!$D$4:$F$48,3,FALSE)="solar",IF(G611="PV","solar PV","solar thermal"),IF(VLOOKUP(H611,'Cross-Page Data'!$D$4:$F$48,3,FALSE)="wind",VLOOKUP(G611,'Cross-Page Data'!$I$4:$J$19,2,FALSE),IF(VLOOKUP(H611,'Cross-Page Data'!$D$4:$F$48,3,FALSE)="hydro",VLOOKUP(G611,'Cross-Page Data'!$I$4:$J$19,2,FALSE),VLOOKUP(H611,'Cross-Page Data'!$D$4:$F$48,3,FALSE)))))</f>
        <v/>
      </c>
      <c r="M611" s="120">
        <f>IF(AND($P$2=FALSE,OR(F611="Commercial NAICS Cogen",F611="Industrial NAICS Cogen",F611="NAICS-22 Cogen")),FALSE,IF(AND($P$3=FALSE,OR(F611="Commercial NAICS Cogen",F611="Commercial NAICS Non-Cogen",F611="Industrial NAICS Cogen", F611="industrial NAICS non-Cogen")),FALSE, TRUE))</f>
        <v/>
      </c>
    </row>
    <row r="612">
      <c r="A612" s="129" t="n">
        <v>1715</v>
      </c>
      <c r="B612" s="130" t="inlineStr">
        <is>
          <t>Palisades</t>
        </is>
      </c>
      <c r="C612" s="130" t="inlineStr">
        <is>
          <t>Entergy Nuclear Palisades LLC</t>
        </is>
      </c>
      <c r="D612" s="129" t="n">
        <v>56192</v>
      </c>
      <c r="E612" s="130" t="inlineStr">
        <is>
          <t>MI</t>
        </is>
      </c>
      <c r="F612" s="130" t="inlineStr">
        <is>
          <t>NAICS-22 Non-Cogen</t>
        </is>
      </c>
      <c r="G612" s="130" t="inlineStr">
        <is>
          <t>ST</t>
        </is>
      </c>
      <c r="H612" s="130" t="inlineStr">
        <is>
          <t>NUC</t>
        </is>
      </c>
      <c r="I612" s="130" t="inlineStr">
        <is>
          <t>NUC</t>
        </is>
      </c>
      <c r="J612" s="131" t="n">
        <v>5995123</v>
      </c>
      <c r="K612" s="129" t="n">
        <v>2020</v>
      </c>
      <c r="L612" s="120">
        <f>IF(VLOOKUP(H612,'Cross-Page Data'!$D$4:$F$48,3,FALSE)="natural gas",VLOOKUP(G612,'Cross-Page Data'!$I$4:$J$19,2,FALSE),IF(VLOOKUP(H612,'Cross-Page Data'!$D$4:$F$48,3,FALSE)="solar",IF(G612="PV","solar PV","solar thermal"),IF(VLOOKUP(H612,'Cross-Page Data'!$D$4:$F$48,3,FALSE)="wind",VLOOKUP(G612,'Cross-Page Data'!$I$4:$J$19,2,FALSE),IF(VLOOKUP(H612,'Cross-Page Data'!$D$4:$F$48,3,FALSE)="hydro",VLOOKUP(G612,'Cross-Page Data'!$I$4:$J$19,2,FALSE),VLOOKUP(H612,'Cross-Page Data'!$D$4:$F$48,3,FALSE)))))</f>
        <v/>
      </c>
      <c r="M612" s="120">
        <f>IF(AND($P$2=FALSE,OR(F612="Commercial NAICS Cogen",F612="Industrial NAICS Cogen",F612="NAICS-22 Cogen")),FALSE,IF(AND($P$3=FALSE,OR(F612="Commercial NAICS Cogen",F612="Commercial NAICS Non-Cogen",F612="Industrial NAICS Cogen", F612="industrial NAICS non-Cogen")),FALSE, TRUE))</f>
        <v/>
      </c>
    </row>
    <row r="613">
      <c r="A613" s="129" t="n">
        <v>1729</v>
      </c>
      <c r="B613" s="130" t="inlineStr">
        <is>
          <t>Fermi</t>
        </is>
      </c>
      <c r="C613" s="130" t="inlineStr">
        <is>
          <t>DTE Electric Company</t>
        </is>
      </c>
      <c r="D613" s="129" t="n">
        <v>5109</v>
      </c>
      <c r="E613" s="130" t="inlineStr">
        <is>
          <t>MI</t>
        </is>
      </c>
      <c r="F613" s="130" t="inlineStr">
        <is>
          <t>Electric Utility</t>
        </is>
      </c>
      <c r="G613" s="130" t="inlineStr">
        <is>
          <t>GT</t>
        </is>
      </c>
      <c r="H613" s="130" t="inlineStr">
        <is>
          <t>DFO</t>
        </is>
      </c>
      <c r="I613" s="130" t="inlineStr">
        <is>
          <t>DFO</t>
        </is>
      </c>
      <c r="J613" s="131" t="n">
        <v>-410</v>
      </c>
      <c r="K613" s="129" t="n">
        <v>2020</v>
      </c>
      <c r="L613" s="120">
        <f>IF(VLOOKUP(H613,'Cross-Page Data'!$D$4:$F$48,3,FALSE)="natural gas",VLOOKUP(G613,'Cross-Page Data'!$I$4:$J$19,2,FALSE),IF(VLOOKUP(H613,'Cross-Page Data'!$D$4:$F$48,3,FALSE)="solar",IF(G613="PV","solar PV","solar thermal"),IF(VLOOKUP(H613,'Cross-Page Data'!$D$4:$F$48,3,FALSE)="wind",VLOOKUP(G613,'Cross-Page Data'!$I$4:$J$19,2,FALSE),IF(VLOOKUP(H613,'Cross-Page Data'!$D$4:$F$48,3,FALSE)="hydro",VLOOKUP(G613,'Cross-Page Data'!$I$4:$J$19,2,FALSE),VLOOKUP(H613,'Cross-Page Data'!$D$4:$F$48,3,FALSE)))))</f>
        <v/>
      </c>
      <c r="M613" s="120">
        <f>IF(AND($P$2=FALSE,OR(F613="Commercial NAICS Cogen",F613="Industrial NAICS Cogen",F613="NAICS-22 Cogen")),FALSE,IF(AND($P$3=FALSE,OR(F613="Commercial NAICS Cogen",F613="Commercial NAICS Non-Cogen",F613="Industrial NAICS Cogen", F613="industrial NAICS non-Cogen")),FALSE, TRUE))</f>
        <v/>
      </c>
    </row>
    <row r="614">
      <c r="A614" s="129" t="n">
        <v>1729</v>
      </c>
      <c r="B614" s="130" t="inlineStr">
        <is>
          <t>Fermi</t>
        </is>
      </c>
      <c r="C614" s="130" t="inlineStr">
        <is>
          <t>DTE Electric Company</t>
        </is>
      </c>
      <c r="D614" s="129" t="n">
        <v>5109</v>
      </c>
      <c r="E614" s="130" t="inlineStr">
        <is>
          <t>MI</t>
        </is>
      </c>
      <c r="F614" s="130" t="inlineStr">
        <is>
          <t>Electric Utility</t>
        </is>
      </c>
      <c r="G614" s="130" t="inlineStr">
        <is>
          <t>ST</t>
        </is>
      </c>
      <c r="H614" s="130" t="inlineStr">
        <is>
          <t>NUC</t>
        </is>
      </c>
      <c r="I614" s="130" t="inlineStr">
        <is>
          <t>NUC</t>
        </is>
      </c>
      <c r="J614" s="131" t="n">
        <v>6070778</v>
      </c>
      <c r="K614" s="129" t="n">
        <v>2020</v>
      </c>
      <c r="L614" s="120">
        <f>IF(VLOOKUP(H614,'Cross-Page Data'!$D$4:$F$48,3,FALSE)="natural gas",VLOOKUP(G614,'Cross-Page Data'!$I$4:$J$19,2,FALSE),IF(VLOOKUP(H614,'Cross-Page Data'!$D$4:$F$48,3,FALSE)="solar",IF(G614="PV","solar PV","solar thermal"),IF(VLOOKUP(H614,'Cross-Page Data'!$D$4:$F$48,3,FALSE)="wind",VLOOKUP(G614,'Cross-Page Data'!$I$4:$J$19,2,FALSE),IF(VLOOKUP(H614,'Cross-Page Data'!$D$4:$F$48,3,FALSE)="hydro",VLOOKUP(G614,'Cross-Page Data'!$I$4:$J$19,2,FALSE),VLOOKUP(H614,'Cross-Page Data'!$D$4:$F$48,3,FALSE)))))</f>
        <v/>
      </c>
      <c r="M614" s="120">
        <f>IF(AND($P$2=FALSE,OR(F614="Commercial NAICS Cogen",F614="Industrial NAICS Cogen",F614="NAICS-22 Cogen")),FALSE,IF(AND($P$3=FALSE,OR(F614="Commercial NAICS Cogen",F614="Commercial NAICS Non-Cogen",F614="Industrial NAICS Cogen", F614="industrial NAICS non-Cogen")),FALSE, TRUE))</f>
        <v/>
      </c>
    </row>
    <row r="615">
      <c r="A615" s="129" t="n">
        <v>1733</v>
      </c>
      <c r="B615" s="130" t="inlineStr">
        <is>
          <t>Monroe (MI)</t>
        </is>
      </c>
      <c r="C615" s="130" t="inlineStr">
        <is>
          <t>DTE Electric Company</t>
        </is>
      </c>
      <c r="D615" s="129" t="n">
        <v>5109</v>
      </c>
      <c r="E615" s="130" t="inlineStr">
        <is>
          <t>MI</t>
        </is>
      </c>
      <c r="F615" s="130" t="inlineStr">
        <is>
          <t>Electric Utility</t>
        </is>
      </c>
      <c r="G615" s="130" t="inlineStr">
        <is>
          <t>IC</t>
        </is>
      </c>
      <c r="H615" s="130" t="inlineStr">
        <is>
          <t>DFO</t>
        </is>
      </c>
      <c r="I615" s="130" t="inlineStr">
        <is>
          <t>DFO</t>
        </is>
      </c>
      <c r="J615" s="131" t="n">
        <v>-275</v>
      </c>
      <c r="K615" s="129" t="n">
        <v>2020</v>
      </c>
      <c r="L615" s="120">
        <f>IF(VLOOKUP(H615,'Cross-Page Data'!$D$4:$F$48,3,FALSE)="natural gas",VLOOKUP(G615,'Cross-Page Data'!$I$4:$J$19,2,FALSE),IF(VLOOKUP(H615,'Cross-Page Data'!$D$4:$F$48,3,FALSE)="solar",IF(G615="PV","solar PV","solar thermal"),IF(VLOOKUP(H615,'Cross-Page Data'!$D$4:$F$48,3,FALSE)="wind",VLOOKUP(G615,'Cross-Page Data'!$I$4:$J$19,2,FALSE),IF(VLOOKUP(H615,'Cross-Page Data'!$D$4:$F$48,3,FALSE)="hydro",VLOOKUP(G615,'Cross-Page Data'!$I$4:$J$19,2,FALSE),VLOOKUP(H615,'Cross-Page Data'!$D$4:$F$48,3,FALSE)))))</f>
        <v/>
      </c>
      <c r="M615" s="120">
        <f>IF(AND($P$2=FALSE,OR(F615="Commercial NAICS Cogen",F615="Industrial NAICS Cogen",F615="NAICS-22 Cogen")),FALSE,IF(AND($P$3=FALSE,OR(F615="Commercial NAICS Cogen",F615="Commercial NAICS Non-Cogen",F615="Industrial NAICS Cogen", F615="industrial NAICS non-Cogen")),FALSE, TRUE))</f>
        <v/>
      </c>
    </row>
    <row r="616">
      <c r="A616" s="129" t="n">
        <v>1733</v>
      </c>
      <c r="B616" s="130" t="inlineStr">
        <is>
          <t>Monroe (MI)</t>
        </is>
      </c>
      <c r="C616" s="130" t="inlineStr">
        <is>
          <t>DTE Electric Company</t>
        </is>
      </c>
      <c r="D616" s="129" t="n">
        <v>5109</v>
      </c>
      <c r="E616" s="130" t="inlineStr">
        <is>
          <t>MI</t>
        </is>
      </c>
      <c r="F616" s="130" t="inlineStr">
        <is>
          <t>Electric Utility</t>
        </is>
      </c>
      <c r="G616" s="130" t="inlineStr">
        <is>
          <t>ST</t>
        </is>
      </c>
      <c r="H616" s="130" t="inlineStr">
        <is>
          <t>BIT</t>
        </is>
      </c>
      <c r="I616" s="130" t="inlineStr">
        <is>
          <t>COL</t>
        </is>
      </c>
      <c r="J616" s="131" t="n">
        <v>0</v>
      </c>
      <c r="K616" s="129" t="n">
        <v>2020</v>
      </c>
      <c r="L616" s="120">
        <f>IF(VLOOKUP(H616,'Cross-Page Data'!$D$4:$F$48,3,FALSE)="natural gas",VLOOKUP(G616,'Cross-Page Data'!$I$4:$J$19,2,FALSE),IF(VLOOKUP(H616,'Cross-Page Data'!$D$4:$F$48,3,FALSE)="solar",IF(G616="PV","solar PV","solar thermal"),IF(VLOOKUP(H616,'Cross-Page Data'!$D$4:$F$48,3,FALSE)="wind",VLOOKUP(G616,'Cross-Page Data'!$I$4:$J$19,2,FALSE),IF(VLOOKUP(H616,'Cross-Page Data'!$D$4:$F$48,3,FALSE)="hydro",VLOOKUP(G616,'Cross-Page Data'!$I$4:$J$19,2,FALSE),VLOOKUP(H616,'Cross-Page Data'!$D$4:$F$48,3,FALSE)))))</f>
        <v/>
      </c>
      <c r="M616" s="120">
        <f>IF(AND($P$2=FALSE,OR(F616="Commercial NAICS Cogen",F616="Industrial NAICS Cogen",F616="NAICS-22 Cogen")),FALSE,IF(AND($P$3=FALSE,OR(F616="Commercial NAICS Cogen",F616="Commercial NAICS Non-Cogen",F616="Industrial NAICS Cogen", F616="industrial NAICS non-Cogen")),FALSE, TRUE))</f>
        <v/>
      </c>
    </row>
    <row r="617">
      <c r="A617" s="129" t="n">
        <v>1733</v>
      </c>
      <c r="B617" s="130" t="inlineStr">
        <is>
          <t>Monroe (MI)</t>
        </is>
      </c>
      <c r="C617" s="130" t="inlineStr">
        <is>
          <t>DTE Electric Company</t>
        </is>
      </c>
      <c r="D617" s="129" t="n">
        <v>5109</v>
      </c>
      <c r="E617" s="130" t="inlineStr">
        <is>
          <t>MI</t>
        </is>
      </c>
      <c r="F617" s="130" t="inlineStr">
        <is>
          <t>Electric Utility</t>
        </is>
      </c>
      <c r="G617" s="130" t="inlineStr">
        <is>
          <t>ST</t>
        </is>
      </c>
      <c r="H617" s="130" t="inlineStr">
        <is>
          <t>DFO</t>
        </is>
      </c>
      <c r="I617" s="130" t="inlineStr">
        <is>
          <t>DFO</t>
        </is>
      </c>
      <c r="J617" s="131" t="n">
        <v>24520.726</v>
      </c>
      <c r="K617" s="129" t="n">
        <v>2020</v>
      </c>
      <c r="L617" s="120">
        <f>IF(VLOOKUP(H617,'Cross-Page Data'!$D$4:$F$48,3,FALSE)="natural gas",VLOOKUP(G617,'Cross-Page Data'!$I$4:$J$19,2,FALSE),IF(VLOOKUP(H617,'Cross-Page Data'!$D$4:$F$48,3,FALSE)="solar",IF(G617="PV","solar PV","solar thermal"),IF(VLOOKUP(H617,'Cross-Page Data'!$D$4:$F$48,3,FALSE)="wind",VLOOKUP(G617,'Cross-Page Data'!$I$4:$J$19,2,FALSE),IF(VLOOKUP(H617,'Cross-Page Data'!$D$4:$F$48,3,FALSE)="hydro",VLOOKUP(G617,'Cross-Page Data'!$I$4:$J$19,2,FALSE),VLOOKUP(H617,'Cross-Page Data'!$D$4:$F$48,3,FALSE)))))</f>
        <v/>
      </c>
      <c r="M617" s="120">
        <f>IF(AND($P$2=FALSE,OR(F617="Commercial NAICS Cogen",F617="Industrial NAICS Cogen",F617="NAICS-22 Cogen")),FALSE,IF(AND($P$3=FALSE,OR(F617="Commercial NAICS Cogen",F617="Commercial NAICS Non-Cogen",F617="Industrial NAICS Cogen", F617="industrial NAICS non-Cogen")),FALSE, TRUE))</f>
        <v/>
      </c>
    </row>
    <row r="618">
      <c r="A618" s="129" t="n">
        <v>1733</v>
      </c>
      <c r="B618" s="130" t="inlineStr">
        <is>
          <t>Monroe (MI)</t>
        </is>
      </c>
      <c r="C618" s="130" t="inlineStr">
        <is>
          <t>DTE Electric Company</t>
        </is>
      </c>
      <c r="D618" s="129" t="n">
        <v>5109</v>
      </c>
      <c r="E618" s="130" t="inlineStr">
        <is>
          <t>MI</t>
        </is>
      </c>
      <c r="F618" s="130" t="inlineStr">
        <is>
          <t>Electric Utility</t>
        </is>
      </c>
      <c r="G618" s="130" t="inlineStr">
        <is>
          <t>ST</t>
        </is>
      </c>
      <c r="H618" s="130" t="inlineStr">
        <is>
          <t>PC</t>
        </is>
      </c>
      <c r="I618" s="130" t="inlineStr">
        <is>
          <t>PC</t>
        </is>
      </c>
      <c r="J618" s="131" t="n">
        <v>684937.5600000001</v>
      </c>
      <c r="K618" s="129" t="n">
        <v>2020</v>
      </c>
      <c r="L618" s="120">
        <f>IF(VLOOKUP(H618,'Cross-Page Data'!$D$4:$F$48,3,FALSE)="natural gas",VLOOKUP(G618,'Cross-Page Data'!$I$4:$J$19,2,FALSE),IF(VLOOKUP(H618,'Cross-Page Data'!$D$4:$F$48,3,FALSE)="solar",IF(G618="PV","solar PV","solar thermal"),IF(VLOOKUP(H618,'Cross-Page Data'!$D$4:$F$48,3,FALSE)="wind",VLOOKUP(G618,'Cross-Page Data'!$I$4:$J$19,2,FALSE),IF(VLOOKUP(H618,'Cross-Page Data'!$D$4:$F$48,3,FALSE)="hydro",VLOOKUP(G618,'Cross-Page Data'!$I$4:$J$19,2,FALSE),VLOOKUP(H618,'Cross-Page Data'!$D$4:$F$48,3,FALSE)))))</f>
        <v/>
      </c>
      <c r="M618" s="120">
        <f>IF(AND($P$2=FALSE,OR(F618="Commercial NAICS Cogen",F618="Industrial NAICS Cogen",F618="NAICS-22 Cogen")),FALSE,IF(AND($P$3=FALSE,OR(F618="Commercial NAICS Cogen",F618="Commercial NAICS Non-Cogen",F618="Industrial NAICS Cogen", F618="industrial NAICS non-Cogen")),FALSE, TRUE))</f>
        <v/>
      </c>
    </row>
    <row r="619">
      <c r="A619" s="129" t="n">
        <v>1733</v>
      </c>
      <c r="B619" s="130" t="inlineStr">
        <is>
          <t>Monroe (MI)</t>
        </is>
      </c>
      <c r="C619" s="130" t="inlineStr">
        <is>
          <t>DTE Electric Company</t>
        </is>
      </c>
      <c r="D619" s="129" t="n">
        <v>5109</v>
      </c>
      <c r="E619" s="130" t="inlineStr">
        <is>
          <t>MI</t>
        </is>
      </c>
      <c r="F619" s="130" t="inlineStr">
        <is>
          <t>Electric Utility</t>
        </is>
      </c>
      <c r="G619" s="130" t="inlineStr">
        <is>
          <t>ST</t>
        </is>
      </c>
      <c r="H619" s="130" t="inlineStr">
        <is>
          <t>RC</t>
        </is>
      </c>
      <c r="I619" s="130" t="inlineStr">
        <is>
          <t>COL</t>
        </is>
      </c>
      <c r="J619" s="131" t="n">
        <v>12494609</v>
      </c>
      <c r="K619" s="129" t="n">
        <v>2020</v>
      </c>
      <c r="L619" s="120">
        <f>IF(VLOOKUP(H619,'Cross-Page Data'!$D$4:$F$48,3,FALSE)="natural gas",VLOOKUP(G619,'Cross-Page Data'!$I$4:$J$19,2,FALSE),IF(VLOOKUP(H619,'Cross-Page Data'!$D$4:$F$48,3,FALSE)="solar",IF(G619="PV","solar PV","solar thermal"),IF(VLOOKUP(H619,'Cross-Page Data'!$D$4:$F$48,3,FALSE)="wind",VLOOKUP(G619,'Cross-Page Data'!$I$4:$J$19,2,FALSE),IF(VLOOKUP(H619,'Cross-Page Data'!$D$4:$F$48,3,FALSE)="hydro",VLOOKUP(G619,'Cross-Page Data'!$I$4:$J$19,2,FALSE),VLOOKUP(H619,'Cross-Page Data'!$D$4:$F$48,3,FALSE)))))</f>
        <v/>
      </c>
      <c r="M619" s="120">
        <f>IF(AND($P$2=FALSE,OR(F619="Commercial NAICS Cogen",F619="Industrial NAICS Cogen",F619="NAICS-22 Cogen")),FALSE,IF(AND($P$3=FALSE,OR(F619="Commercial NAICS Cogen",F619="Commercial NAICS Non-Cogen",F619="Industrial NAICS Cogen", F619="industrial NAICS non-Cogen")),FALSE, TRUE))</f>
        <v/>
      </c>
    </row>
    <row r="620">
      <c r="A620" s="129" t="n">
        <v>1733</v>
      </c>
      <c r="B620" s="130" t="inlineStr">
        <is>
          <t>Monroe (MI)</t>
        </is>
      </c>
      <c r="C620" s="130" t="inlineStr">
        <is>
          <t>DTE Electric Company</t>
        </is>
      </c>
      <c r="D620" s="129" t="n">
        <v>5109</v>
      </c>
      <c r="E620" s="130" t="inlineStr">
        <is>
          <t>MI</t>
        </is>
      </c>
      <c r="F620" s="130" t="inlineStr">
        <is>
          <t>Electric Utility</t>
        </is>
      </c>
      <c r="G620" s="130" t="inlineStr">
        <is>
          <t>ST</t>
        </is>
      </c>
      <c r="H620" s="130" t="inlineStr">
        <is>
          <t>SUB</t>
        </is>
      </c>
      <c r="I620" s="130" t="inlineStr">
        <is>
          <t>COL</t>
        </is>
      </c>
      <c r="J620" s="131" t="n">
        <v>0</v>
      </c>
      <c r="K620" s="129" t="n">
        <v>2020</v>
      </c>
      <c r="L620" s="120">
        <f>IF(VLOOKUP(H620,'Cross-Page Data'!$D$4:$F$48,3,FALSE)="natural gas",VLOOKUP(G620,'Cross-Page Data'!$I$4:$J$19,2,FALSE),IF(VLOOKUP(H620,'Cross-Page Data'!$D$4:$F$48,3,FALSE)="solar",IF(G620="PV","solar PV","solar thermal"),IF(VLOOKUP(H620,'Cross-Page Data'!$D$4:$F$48,3,FALSE)="wind",VLOOKUP(G620,'Cross-Page Data'!$I$4:$J$19,2,FALSE),IF(VLOOKUP(H620,'Cross-Page Data'!$D$4:$F$48,3,FALSE)="hydro",VLOOKUP(G620,'Cross-Page Data'!$I$4:$J$19,2,FALSE),VLOOKUP(H620,'Cross-Page Data'!$D$4:$F$48,3,FALSE)))))</f>
        <v/>
      </c>
      <c r="M620" s="120">
        <f>IF(AND($P$2=FALSE,OR(F620="Commercial NAICS Cogen",F620="Industrial NAICS Cogen",F620="NAICS-22 Cogen")),FALSE,IF(AND($P$3=FALSE,OR(F620="Commercial NAICS Cogen",F620="Commercial NAICS Non-Cogen",F620="Industrial NAICS Cogen", F620="industrial NAICS non-Cogen")),FALSE, TRUE))</f>
        <v/>
      </c>
    </row>
    <row r="621">
      <c r="A621" s="129" t="n">
        <v>1740</v>
      </c>
      <c r="B621" s="130" t="inlineStr">
        <is>
          <t>River Rouge</t>
        </is>
      </c>
      <c r="C621" s="130" t="inlineStr">
        <is>
          <t>DTE Electric Company</t>
        </is>
      </c>
      <c r="D621" s="129" t="n">
        <v>5109</v>
      </c>
      <c r="E621" s="130" t="inlineStr">
        <is>
          <t>MI</t>
        </is>
      </c>
      <c r="F621" s="130" t="inlineStr">
        <is>
          <t>Electric Utility</t>
        </is>
      </c>
      <c r="G621" s="130" t="inlineStr">
        <is>
          <t>IC</t>
        </is>
      </c>
      <c r="H621" s="130" t="inlineStr">
        <is>
          <t>DFO</t>
        </is>
      </c>
      <c r="I621" s="130" t="inlineStr">
        <is>
          <t>DFO</t>
        </is>
      </c>
      <c r="J621" s="131" t="n">
        <v>-189</v>
      </c>
      <c r="K621" s="129" t="n">
        <v>2020</v>
      </c>
      <c r="L621" s="120">
        <f>IF(VLOOKUP(H621,'Cross-Page Data'!$D$4:$F$48,3,FALSE)="natural gas",VLOOKUP(G621,'Cross-Page Data'!$I$4:$J$19,2,FALSE),IF(VLOOKUP(H621,'Cross-Page Data'!$D$4:$F$48,3,FALSE)="solar",IF(G621="PV","solar PV","solar thermal"),IF(VLOOKUP(H621,'Cross-Page Data'!$D$4:$F$48,3,FALSE)="wind",VLOOKUP(G621,'Cross-Page Data'!$I$4:$J$19,2,FALSE),IF(VLOOKUP(H621,'Cross-Page Data'!$D$4:$F$48,3,FALSE)="hydro",VLOOKUP(G621,'Cross-Page Data'!$I$4:$J$19,2,FALSE),VLOOKUP(H621,'Cross-Page Data'!$D$4:$F$48,3,FALSE)))))</f>
        <v/>
      </c>
      <c r="M621" s="120">
        <f>IF(AND($P$2=FALSE,OR(F621="Commercial NAICS Cogen",F621="Industrial NAICS Cogen",F621="NAICS-22 Cogen")),FALSE,IF(AND($P$3=FALSE,OR(F621="Commercial NAICS Cogen",F621="Commercial NAICS Non-Cogen",F621="Industrial NAICS Cogen", F621="industrial NAICS non-Cogen")),FALSE, TRUE))</f>
        <v/>
      </c>
    </row>
    <row r="622">
      <c r="A622" s="129" t="n">
        <v>1740</v>
      </c>
      <c r="B622" s="130" t="inlineStr">
        <is>
          <t>River Rouge</t>
        </is>
      </c>
      <c r="C622" s="130" t="inlineStr">
        <is>
          <t>DTE Electric Company</t>
        </is>
      </c>
      <c r="D622" s="129" t="n">
        <v>5109</v>
      </c>
      <c r="E622" s="130" t="inlineStr">
        <is>
          <t>MI</t>
        </is>
      </c>
      <c r="F622" s="130" t="inlineStr">
        <is>
          <t>Electric Utility</t>
        </is>
      </c>
      <c r="G622" s="130" t="inlineStr">
        <is>
          <t>ST</t>
        </is>
      </c>
      <c r="H622" s="130" t="inlineStr">
        <is>
          <t>BFG</t>
        </is>
      </c>
      <c r="I622" s="130" t="inlineStr">
        <is>
          <t>OOG</t>
        </is>
      </c>
      <c r="J622" s="131" t="n">
        <v>1344.782</v>
      </c>
      <c r="K622" s="129" t="n">
        <v>2020</v>
      </c>
      <c r="L622" s="120">
        <f>IF(VLOOKUP(H622,'Cross-Page Data'!$D$4:$F$48,3,FALSE)="natural gas",VLOOKUP(G622,'Cross-Page Data'!$I$4:$J$19,2,FALSE),IF(VLOOKUP(H622,'Cross-Page Data'!$D$4:$F$48,3,FALSE)="solar",IF(G622="PV","solar PV","solar thermal"),IF(VLOOKUP(H622,'Cross-Page Data'!$D$4:$F$48,3,FALSE)="wind",VLOOKUP(G622,'Cross-Page Data'!$I$4:$J$19,2,FALSE),IF(VLOOKUP(H622,'Cross-Page Data'!$D$4:$F$48,3,FALSE)="hydro",VLOOKUP(G622,'Cross-Page Data'!$I$4:$J$19,2,FALSE),VLOOKUP(H622,'Cross-Page Data'!$D$4:$F$48,3,FALSE)))))</f>
        <v/>
      </c>
      <c r="M622" s="120">
        <f>IF(AND($P$2=FALSE,OR(F622="Commercial NAICS Cogen",F622="Industrial NAICS Cogen",F622="NAICS-22 Cogen")),FALSE,IF(AND($P$3=FALSE,OR(F622="Commercial NAICS Cogen",F622="Commercial NAICS Non-Cogen",F622="Industrial NAICS Cogen", F622="industrial NAICS non-Cogen")),FALSE, TRUE))</f>
        <v/>
      </c>
    </row>
    <row r="623">
      <c r="A623" s="129" t="n">
        <v>1740</v>
      </c>
      <c r="B623" s="130" t="inlineStr">
        <is>
          <t>River Rouge</t>
        </is>
      </c>
      <c r="C623" s="130" t="inlineStr">
        <is>
          <t>DTE Electric Company</t>
        </is>
      </c>
      <c r="D623" s="129" t="n">
        <v>5109</v>
      </c>
      <c r="E623" s="130" t="inlineStr">
        <is>
          <t>MI</t>
        </is>
      </c>
      <c r="F623" s="130" t="inlineStr">
        <is>
          <t>Electric Utility</t>
        </is>
      </c>
      <c r="G623" s="130" t="inlineStr">
        <is>
          <t>ST</t>
        </is>
      </c>
      <c r="H623" s="130" t="inlineStr">
        <is>
          <t>BIT</t>
        </is>
      </c>
      <c r="I623" s="130" t="inlineStr">
        <is>
          <t>COL</t>
        </is>
      </c>
      <c r="J623" s="131" t="n">
        <v>3429.616</v>
      </c>
      <c r="K623" s="129" t="n">
        <v>2020</v>
      </c>
      <c r="L623" s="120">
        <f>IF(VLOOKUP(H623,'Cross-Page Data'!$D$4:$F$48,3,FALSE)="natural gas",VLOOKUP(G623,'Cross-Page Data'!$I$4:$J$19,2,FALSE),IF(VLOOKUP(H623,'Cross-Page Data'!$D$4:$F$48,3,FALSE)="solar",IF(G623="PV","solar PV","solar thermal"),IF(VLOOKUP(H623,'Cross-Page Data'!$D$4:$F$48,3,FALSE)="wind",VLOOKUP(G623,'Cross-Page Data'!$I$4:$J$19,2,FALSE),IF(VLOOKUP(H623,'Cross-Page Data'!$D$4:$F$48,3,FALSE)="hydro",VLOOKUP(G623,'Cross-Page Data'!$I$4:$J$19,2,FALSE),VLOOKUP(H623,'Cross-Page Data'!$D$4:$F$48,3,FALSE)))))</f>
        <v/>
      </c>
      <c r="M623" s="120">
        <f>IF(AND($P$2=FALSE,OR(F623="Commercial NAICS Cogen",F623="Industrial NAICS Cogen",F623="NAICS-22 Cogen")),FALSE,IF(AND($P$3=FALSE,OR(F623="Commercial NAICS Cogen",F623="Commercial NAICS Non-Cogen",F623="Industrial NAICS Cogen", F623="industrial NAICS non-Cogen")),FALSE, TRUE))</f>
        <v/>
      </c>
    </row>
    <row r="624">
      <c r="A624" s="129" t="n">
        <v>1740</v>
      </c>
      <c r="B624" s="130" t="inlineStr">
        <is>
          <t>River Rouge</t>
        </is>
      </c>
      <c r="C624" s="130" t="inlineStr">
        <is>
          <t>DTE Electric Company</t>
        </is>
      </c>
      <c r="D624" s="129" t="n">
        <v>5109</v>
      </c>
      <c r="E624" s="130" t="inlineStr">
        <is>
          <t>MI</t>
        </is>
      </c>
      <c r="F624" s="130" t="inlineStr">
        <is>
          <t>Electric Utility</t>
        </is>
      </c>
      <c r="G624" s="130" t="inlineStr">
        <is>
          <t>ST</t>
        </is>
      </c>
      <c r="H624" s="130" t="inlineStr">
        <is>
          <t>NG</t>
        </is>
      </c>
      <c r="I624" s="130" t="inlineStr">
        <is>
          <t>NG</t>
        </is>
      </c>
      <c r="J624" s="131" t="n">
        <v>52101.409</v>
      </c>
      <c r="K624" s="129" t="n">
        <v>2020</v>
      </c>
      <c r="L624" s="120">
        <f>IF(VLOOKUP(H624,'Cross-Page Data'!$D$4:$F$48,3,FALSE)="natural gas",VLOOKUP(G624,'Cross-Page Data'!$I$4:$J$19,2,FALSE),IF(VLOOKUP(H624,'Cross-Page Data'!$D$4:$F$48,3,FALSE)="solar",IF(G624="PV","solar PV","solar thermal"),IF(VLOOKUP(H624,'Cross-Page Data'!$D$4:$F$48,3,FALSE)="wind",VLOOKUP(G624,'Cross-Page Data'!$I$4:$J$19,2,FALSE),IF(VLOOKUP(H624,'Cross-Page Data'!$D$4:$F$48,3,FALSE)="hydro",VLOOKUP(G624,'Cross-Page Data'!$I$4:$J$19,2,FALSE),VLOOKUP(H624,'Cross-Page Data'!$D$4:$F$48,3,FALSE)))))</f>
        <v/>
      </c>
      <c r="M624" s="120">
        <f>IF(AND($P$2=FALSE,OR(F624="Commercial NAICS Cogen",F624="Industrial NAICS Cogen",F624="NAICS-22 Cogen")),FALSE,IF(AND($P$3=FALSE,OR(F624="Commercial NAICS Cogen",F624="Commercial NAICS Non-Cogen",F624="Industrial NAICS Cogen", F624="industrial NAICS non-Cogen")),FALSE, TRUE))</f>
        <v/>
      </c>
    </row>
    <row r="625">
      <c r="A625" s="129" t="n">
        <v>1740</v>
      </c>
      <c r="B625" s="130" t="inlineStr">
        <is>
          <t>River Rouge</t>
        </is>
      </c>
      <c r="C625" s="130" t="inlineStr">
        <is>
          <t>DTE Electric Company</t>
        </is>
      </c>
      <c r="D625" s="129" t="n">
        <v>5109</v>
      </c>
      <c r="E625" s="130" t="inlineStr">
        <is>
          <t>MI</t>
        </is>
      </c>
      <c r="F625" s="130" t="inlineStr">
        <is>
          <t>Electric Utility</t>
        </is>
      </c>
      <c r="G625" s="130" t="inlineStr">
        <is>
          <t>ST</t>
        </is>
      </c>
      <c r="H625" s="130" t="inlineStr">
        <is>
          <t>OG</t>
        </is>
      </c>
      <c r="I625" s="130" t="inlineStr">
        <is>
          <t>OOG</t>
        </is>
      </c>
      <c r="J625" s="131" t="n">
        <v>43887.462</v>
      </c>
      <c r="K625" s="129" t="n">
        <v>2020</v>
      </c>
      <c r="L625" s="120">
        <f>IF(VLOOKUP(H625,'Cross-Page Data'!$D$4:$F$48,3,FALSE)="natural gas",VLOOKUP(G625,'Cross-Page Data'!$I$4:$J$19,2,FALSE),IF(VLOOKUP(H625,'Cross-Page Data'!$D$4:$F$48,3,FALSE)="solar",IF(G625="PV","solar PV","solar thermal"),IF(VLOOKUP(H625,'Cross-Page Data'!$D$4:$F$48,3,FALSE)="wind",VLOOKUP(G625,'Cross-Page Data'!$I$4:$J$19,2,FALSE),IF(VLOOKUP(H625,'Cross-Page Data'!$D$4:$F$48,3,FALSE)="hydro",VLOOKUP(G625,'Cross-Page Data'!$I$4:$J$19,2,FALSE),VLOOKUP(H625,'Cross-Page Data'!$D$4:$F$48,3,FALSE)))))</f>
        <v/>
      </c>
      <c r="M625" s="120">
        <f>IF(AND($P$2=FALSE,OR(F625="Commercial NAICS Cogen",F625="Industrial NAICS Cogen",F625="NAICS-22 Cogen")),FALSE,IF(AND($P$3=FALSE,OR(F625="Commercial NAICS Cogen",F625="Commercial NAICS Non-Cogen",F625="Industrial NAICS Cogen", F625="industrial NAICS non-Cogen")),FALSE, TRUE))</f>
        <v/>
      </c>
    </row>
    <row r="626">
      <c r="A626" s="129" t="n">
        <v>1740</v>
      </c>
      <c r="B626" s="130" t="inlineStr">
        <is>
          <t>River Rouge</t>
        </is>
      </c>
      <c r="C626" s="130" t="inlineStr">
        <is>
          <t>DTE Electric Company</t>
        </is>
      </c>
      <c r="D626" s="129" t="n">
        <v>5109</v>
      </c>
      <c r="E626" s="130" t="inlineStr">
        <is>
          <t>MI</t>
        </is>
      </c>
      <c r="F626" s="130" t="inlineStr">
        <is>
          <t>Electric Utility</t>
        </is>
      </c>
      <c r="G626" s="130" t="inlineStr">
        <is>
          <t>ST</t>
        </is>
      </c>
      <c r="H626" s="130" t="inlineStr">
        <is>
          <t>SUB</t>
        </is>
      </c>
      <c r="I626" s="130" t="inlineStr">
        <is>
          <t>COL</t>
        </is>
      </c>
      <c r="J626" s="131" t="n">
        <v>97510.731</v>
      </c>
      <c r="K626" s="129" t="n">
        <v>2020</v>
      </c>
      <c r="L626" s="120">
        <f>IF(VLOOKUP(H626,'Cross-Page Data'!$D$4:$F$48,3,FALSE)="natural gas",VLOOKUP(G626,'Cross-Page Data'!$I$4:$J$19,2,FALSE),IF(VLOOKUP(H626,'Cross-Page Data'!$D$4:$F$48,3,FALSE)="solar",IF(G626="PV","solar PV","solar thermal"),IF(VLOOKUP(H626,'Cross-Page Data'!$D$4:$F$48,3,FALSE)="wind",VLOOKUP(G626,'Cross-Page Data'!$I$4:$J$19,2,FALSE),IF(VLOOKUP(H626,'Cross-Page Data'!$D$4:$F$48,3,FALSE)="hydro",VLOOKUP(G626,'Cross-Page Data'!$I$4:$J$19,2,FALSE),VLOOKUP(H626,'Cross-Page Data'!$D$4:$F$48,3,FALSE)))))</f>
        <v/>
      </c>
      <c r="M626" s="120">
        <f>IF(AND($P$2=FALSE,OR(F626="Commercial NAICS Cogen",F626="Industrial NAICS Cogen",F626="NAICS-22 Cogen")),FALSE,IF(AND($P$3=FALSE,OR(F626="Commercial NAICS Cogen",F626="Commercial NAICS Non-Cogen",F626="Industrial NAICS Cogen", F626="industrial NAICS non-Cogen")),FALSE, TRUE))</f>
        <v/>
      </c>
    </row>
    <row r="627">
      <c r="A627" s="129" t="n">
        <v>1743</v>
      </c>
      <c r="B627" s="130" t="inlineStr">
        <is>
          <t>St Clair</t>
        </is>
      </c>
      <c r="C627" s="130" t="inlineStr">
        <is>
          <t>DTE Electric Company</t>
        </is>
      </c>
      <c r="D627" s="129" t="n">
        <v>5109</v>
      </c>
      <c r="E627" s="130" t="inlineStr">
        <is>
          <t>MI</t>
        </is>
      </c>
      <c r="F627" s="130" t="inlineStr">
        <is>
          <t>Electric Utility</t>
        </is>
      </c>
      <c r="G627" s="130" t="inlineStr">
        <is>
          <t>GT</t>
        </is>
      </c>
      <c r="H627" s="130" t="inlineStr">
        <is>
          <t>DFO</t>
        </is>
      </c>
      <c r="I627" s="130" t="inlineStr">
        <is>
          <t>DFO</t>
        </is>
      </c>
      <c r="J627" s="131" t="n">
        <v>0</v>
      </c>
      <c r="K627" s="129" t="n">
        <v>2020</v>
      </c>
      <c r="L627" s="120">
        <f>IF(VLOOKUP(H627,'Cross-Page Data'!$D$4:$F$48,3,FALSE)="natural gas",VLOOKUP(G627,'Cross-Page Data'!$I$4:$J$19,2,FALSE),IF(VLOOKUP(H627,'Cross-Page Data'!$D$4:$F$48,3,FALSE)="solar",IF(G627="PV","solar PV","solar thermal"),IF(VLOOKUP(H627,'Cross-Page Data'!$D$4:$F$48,3,FALSE)="wind",VLOOKUP(G627,'Cross-Page Data'!$I$4:$J$19,2,FALSE),IF(VLOOKUP(H627,'Cross-Page Data'!$D$4:$F$48,3,FALSE)="hydro",VLOOKUP(G627,'Cross-Page Data'!$I$4:$J$19,2,FALSE),VLOOKUP(H627,'Cross-Page Data'!$D$4:$F$48,3,FALSE)))))</f>
        <v/>
      </c>
      <c r="M627" s="120">
        <f>IF(AND($P$2=FALSE,OR(F627="Commercial NAICS Cogen",F627="Industrial NAICS Cogen",F627="NAICS-22 Cogen")),FALSE,IF(AND($P$3=FALSE,OR(F627="Commercial NAICS Cogen",F627="Commercial NAICS Non-Cogen",F627="Industrial NAICS Cogen", F627="industrial NAICS non-Cogen")),FALSE, TRUE))</f>
        <v/>
      </c>
    </row>
    <row r="628">
      <c r="A628" s="129" t="n">
        <v>1743</v>
      </c>
      <c r="B628" s="130" t="inlineStr">
        <is>
          <t>St Clair</t>
        </is>
      </c>
      <c r="C628" s="130" t="inlineStr">
        <is>
          <t>DTE Electric Company</t>
        </is>
      </c>
      <c r="D628" s="129" t="n">
        <v>5109</v>
      </c>
      <c r="E628" s="130" t="inlineStr">
        <is>
          <t>MI</t>
        </is>
      </c>
      <c r="F628" s="130" t="inlineStr">
        <is>
          <t>Electric Utility</t>
        </is>
      </c>
      <c r="G628" s="130" t="inlineStr">
        <is>
          <t>GT</t>
        </is>
      </c>
      <c r="H628" s="130" t="inlineStr">
        <is>
          <t>NG</t>
        </is>
      </c>
      <c r="I628" s="130" t="inlineStr">
        <is>
          <t>NG</t>
        </is>
      </c>
      <c r="J628" s="131" t="n">
        <v>834</v>
      </c>
      <c r="K628" s="129" t="n">
        <v>2020</v>
      </c>
      <c r="L628" s="120">
        <f>IF(VLOOKUP(H628,'Cross-Page Data'!$D$4:$F$48,3,FALSE)="natural gas",VLOOKUP(G628,'Cross-Page Data'!$I$4:$J$19,2,FALSE),IF(VLOOKUP(H628,'Cross-Page Data'!$D$4:$F$48,3,FALSE)="solar",IF(G628="PV","solar PV","solar thermal"),IF(VLOOKUP(H628,'Cross-Page Data'!$D$4:$F$48,3,FALSE)="wind",VLOOKUP(G628,'Cross-Page Data'!$I$4:$J$19,2,FALSE),IF(VLOOKUP(H628,'Cross-Page Data'!$D$4:$F$48,3,FALSE)="hydro",VLOOKUP(G628,'Cross-Page Data'!$I$4:$J$19,2,FALSE),VLOOKUP(H628,'Cross-Page Data'!$D$4:$F$48,3,FALSE)))))</f>
        <v/>
      </c>
      <c r="M628" s="120">
        <f>IF(AND($P$2=FALSE,OR(F628="Commercial NAICS Cogen",F628="Industrial NAICS Cogen",F628="NAICS-22 Cogen")),FALSE,IF(AND($P$3=FALSE,OR(F628="Commercial NAICS Cogen",F628="Commercial NAICS Non-Cogen",F628="Industrial NAICS Cogen", F628="industrial NAICS non-Cogen")),FALSE, TRUE))</f>
        <v/>
      </c>
    </row>
    <row r="629">
      <c r="A629" s="129" t="n">
        <v>1743</v>
      </c>
      <c r="B629" s="130" t="inlineStr">
        <is>
          <t>St Clair</t>
        </is>
      </c>
      <c r="C629" s="130" t="inlineStr">
        <is>
          <t>DTE Electric Company</t>
        </is>
      </c>
      <c r="D629" s="129" t="n">
        <v>5109</v>
      </c>
      <c r="E629" s="130" t="inlineStr">
        <is>
          <t>MI</t>
        </is>
      </c>
      <c r="F629" s="130" t="inlineStr">
        <is>
          <t>Electric Utility</t>
        </is>
      </c>
      <c r="G629" s="130" t="inlineStr">
        <is>
          <t>IC</t>
        </is>
      </c>
      <c r="H629" s="130" t="inlineStr">
        <is>
          <t>DFO</t>
        </is>
      </c>
      <c r="I629" s="130" t="inlineStr">
        <is>
          <t>DFO</t>
        </is>
      </c>
      <c r="J629" s="131" t="n">
        <v>-15</v>
      </c>
      <c r="K629" s="129" t="n">
        <v>2020</v>
      </c>
      <c r="L629" s="120">
        <f>IF(VLOOKUP(H629,'Cross-Page Data'!$D$4:$F$48,3,FALSE)="natural gas",VLOOKUP(G629,'Cross-Page Data'!$I$4:$J$19,2,FALSE),IF(VLOOKUP(H629,'Cross-Page Data'!$D$4:$F$48,3,FALSE)="solar",IF(G629="PV","solar PV","solar thermal"),IF(VLOOKUP(H629,'Cross-Page Data'!$D$4:$F$48,3,FALSE)="wind",VLOOKUP(G629,'Cross-Page Data'!$I$4:$J$19,2,FALSE),IF(VLOOKUP(H629,'Cross-Page Data'!$D$4:$F$48,3,FALSE)="hydro",VLOOKUP(G629,'Cross-Page Data'!$I$4:$J$19,2,FALSE),VLOOKUP(H629,'Cross-Page Data'!$D$4:$F$48,3,FALSE)))))</f>
        <v/>
      </c>
      <c r="M629" s="120">
        <f>IF(AND($P$2=FALSE,OR(F629="Commercial NAICS Cogen",F629="Industrial NAICS Cogen",F629="NAICS-22 Cogen")),FALSE,IF(AND($P$3=FALSE,OR(F629="Commercial NAICS Cogen",F629="Commercial NAICS Non-Cogen",F629="Industrial NAICS Cogen", F629="industrial NAICS non-Cogen")),FALSE, TRUE))</f>
        <v/>
      </c>
    </row>
    <row r="630">
      <c r="A630" s="129" t="n">
        <v>1743</v>
      </c>
      <c r="B630" s="130" t="inlineStr">
        <is>
          <t>St Clair</t>
        </is>
      </c>
      <c r="C630" s="130" t="inlineStr">
        <is>
          <t>DTE Electric Company</t>
        </is>
      </c>
      <c r="D630" s="129" t="n">
        <v>5109</v>
      </c>
      <c r="E630" s="130" t="inlineStr">
        <is>
          <t>MI</t>
        </is>
      </c>
      <c r="F630" s="130" t="inlineStr">
        <is>
          <t>Electric Utility</t>
        </is>
      </c>
      <c r="G630" s="130" t="inlineStr">
        <is>
          <t>IC</t>
        </is>
      </c>
      <c r="H630" s="130" t="inlineStr">
        <is>
          <t>RFO</t>
        </is>
      </c>
      <c r="I630" s="130" t="inlineStr">
        <is>
          <t>RFO</t>
        </is>
      </c>
      <c r="J630" s="131" t="n">
        <v>0</v>
      </c>
      <c r="K630" s="129" t="n">
        <v>2020</v>
      </c>
      <c r="L630" s="120">
        <f>IF(VLOOKUP(H630,'Cross-Page Data'!$D$4:$F$48,3,FALSE)="natural gas",VLOOKUP(G630,'Cross-Page Data'!$I$4:$J$19,2,FALSE),IF(VLOOKUP(H630,'Cross-Page Data'!$D$4:$F$48,3,FALSE)="solar",IF(G630="PV","solar PV","solar thermal"),IF(VLOOKUP(H630,'Cross-Page Data'!$D$4:$F$48,3,FALSE)="wind",VLOOKUP(G630,'Cross-Page Data'!$I$4:$J$19,2,FALSE),IF(VLOOKUP(H630,'Cross-Page Data'!$D$4:$F$48,3,FALSE)="hydro",VLOOKUP(G630,'Cross-Page Data'!$I$4:$J$19,2,FALSE),VLOOKUP(H630,'Cross-Page Data'!$D$4:$F$48,3,FALSE)))))</f>
        <v/>
      </c>
      <c r="M630" s="120">
        <f>IF(AND($P$2=FALSE,OR(F630="Commercial NAICS Cogen",F630="Industrial NAICS Cogen",F630="NAICS-22 Cogen")),FALSE,IF(AND($P$3=FALSE,OR(F630="Commercial NAICS Cogen",F630="Commercial NAICS Non-Cogen",F630="Industrial NAICS Cogen", F630="industrial NAICS non-Cogen")),FALSE, TRUE))</f>
        <v/>
      </c>
    </row>
    <row r="631">
      <c r="A631" s="129" t="n">
        <v>1743</v>
      </c>
      <c r="B631" s="130" t="inlineStr">
        <is>
          <t>St Clair</t>
        </is>
      </c>
      <c r="C631" s="130" t="inlineStr">
        <is>
          <t>DTE Electric Company</t>
        </is>
      </c>
      <c r="D631" s="129" t="n">
        <v>5109</v>
      </c>
      <c r="E631" s="130" t="inlineStr">
        <is>
          <t>MI</t>
        </is>
      </c>
      <c r="F631" s="130" t="inlineStr">
        <is>
          <t>Electric Utility</t>
        </is>
      </c>
      <c r="G631" s="130" t="inlineStr">
        <is>
          <t>ST</t>
        </is>
      </c>
      <c r="H631" s="130" t="inlineStr">
        <is>
          <t>BIT</t>
        </is>
      </c>
      <c r="I631" s="130" t="inlineStr">
        <is>
          <t>COL</t>
        </is>
      </c>
      <c r="J631" s="131" t="n">
        <v>0</v>
      </c>
      <c r="K631" s="129" t="n">
        <v>2020</v>
      </c>
      <c r="L631" s="120">
        <f>IF(VLOOKUP(H631,'Cross-Page Data'!$D$4:$F$48,3,FALSE)="natural gas",VLOOKUP(G631,'Cross-Page Data'!$I$4:$J$19,2,FALSE),IF(VLOOKUP(H631,'Cross-Page Data'!$D$4:$F$48,3,FALSE)="solar",IF(G631="PV","solar PV","solar thermal"),IF(VLOOKUP(H631,'Cross-Page Data'!$D$4:$F$48,3,FALSE)="wind",VLOOKUP(G631,'Cross-Page Data'!$I$4:$J$19,2,FALSE),IF(VLOOKUP(H631,'Cross-Page Data'!$D$4:$F$48,3,FALSE)="hydro",VLOOKUP(G631,'Cross-Page Data'!$I$4:$J$19,2,FALSE),VLOOKUP(H631,'Cross-Page Data'!$D$4:$F$48,3,FALSE)))))</f>
        <v/>
      </c>
      <c r="M631" s="120">
        <f>IF(AND($P$2=FALSE,OR(F631="Commercial NAICS Cogen",F631="Industrial NAICS Cogen",F631="NAICS-22 Cogen")),FALSE,IF(AND($P$3=FALSE,OR(F631="Commercial NAICS Cogen",F631="Commercial NAICS Non-Cogen",F631="Industrial NAICS Cogen", F631="industrial NAICS non-Cogen")),FALSE, TRUE))</f>
        <v/>
      </c>
    </row>
    <row r="632">
      <c r="A632" s="129" t="n">
        <v>1743</v>
      </c>
      <c r="B632" s="130" t="inlineStr">
        <is>
          <t>St Clair</t>
        </is>
      </c>
      <c r="C632" s="130" t="inlineStr">
        <is>
          <t>DTE Electric Company</t>
        </is>
      </c>
      <c r="D632" s="129" t="n">
        <v>5109</v>
      </c>
      <c r="E632" s="130" t="inlineStr">
        <is>
          <t>MI</t>
        </is>
      </c>
      <c r="F632" s="130" t="inlineStr">
        <is>
          <t>Electric Utility</t>
        </is>
      </c>
      <c r="G632" s="130" t="inlineStr">
        <is>
          <t>ST</t>
        </is>
      </c>
      <c r="H632" s="130" t="inlineStr">
        <is>
          <t>DFO</t>
        </is>
      </c>
      <c r="I632" s="130" t="inlineStr">
        <is>
          <t>DFO</t>
        </is>
      </c>
      <c r="J632" s="131" t="n">
        <v>5627.034</v>
      </c>
      <c r="K632" s="129" t="n">
        <v>2020</v>
      </c>
      <c r="L632" s="120">
        <f>IF(VLOOKUP(H632,'Cross-Page Data'!$D$4:$F$48,3,FALSE)="natural gas",VLOOKUP(G632,'Cross-Page Data'!$I$4:$J$19,2,FALSE),IF(VLOOKUP(H632,'Cross-Page Data'!$D$4:$F$48,3,FALSE)="solar",IF(G632="PV","solar PV","solar thermal"),IF(VLOOKUP(H632,'Cross-Page Data'!$D$4:$F$48,3,FALSE)="wind",VLOOKUP(G632,'Cross-Page Data'!$I$4:$J$19,2,FALSE),IF(VLOOKUP(H632,'Cross-Page Data'!$D$4:$F$48,3,FALSE)="hydro",VLOOKUP(G632,'Cross-Page Data'!$I$4:$J$19,2,FALSE),VLOOKUP(H632,'Cross-Page Data'!$D$4:$F$48,3,FALSE)))))</f>
        <v/>
      </c>
      <c r="M632" s="120">
        <f>IF(AND($P$2=FALSE,OR(F632="Commercial NAICS Cogen",F632="Industrial NAICS Cogen",F632="NAICS-22 Cogen")),FALSE,IF(AND($P$3=FALSE,OR(F632="Commercial NAICS Cogen",F632="Commercial NAICS Non-Cogen",F632="Industrial NAICS Cogen", F632="industrial NAICS non-Cogen")),FALSE, TRUE))</f>
        <v/>
      </c>
    </row>
    <row r="633">
      <c r="A633" s="129" t="n">
        <v>1743</v>
      </c>
      <c r="B633" s="130" t="inlineStr">
        <is>
          <t>St Clair</t>
        </is>
      </c>
      <c r="C633" s="130" t="inlineStr">
        <is>
          <t>DTE Electric Company</t>
        </is>
      </c>
      <c r="D633" s="129" t="n">
        <v>5109</v>
      </c>
      <c r="E633" s="130" t="inlineStr">
        <is>
          <t>MI</t>
        </is>
      </c>
      <c r="F633" s="130" t="inlineStr">
        <is>
          <t>Electric Utility</t>
        </is>
      </c>
      <c r="G633" s="130" t="inlineStr">
        <is>
          <t>ST</t>
        </is>
      </c>
      <c r="H633" s="130" t="inlineStr">
        <is>
          <t>NG</t>
        </is>
      </c>
      <c r="I633" s="130" t="inlineStr">
        <is>
          <t>NG</t>
        </is>
      </c>
      <c r="J633" s="131" t="n">
        <v>29460.087</v>
      </c>
      <c r="K633" s="129" t="n">
        <v>2020</v>
      </c>
      <c r="L633" s="120">
        <f>IF(VLOOKUP(H633,'Cross-Page Data'!$D$4:$F$48,3,FALSE)="natural gas",VLOOKUP(G633,'Cross-Page Data'!$I$4:$J$19,2,FALSE),IF(VLOOKUP(H633,'Cross-Page Data'!$D$4:$F$48,3,FALSE)="solar",IF(G633="PV","solar PV","solar thermal"),IF(VLOOKUP(H633,'Cross-Page Data'!$D$4:$F$48,3,FALSE)="wind",VLOOKUP(G633,'Cross-Page Data'!$I$4:$J$19,2,FALSE),IF(VLOOKUP(H633,'Cross-Page Data'!$D$4:$F$48,3,FALSE)="hydro",VLOOKUP(G633,'Cross-Page Data'!$I$4:$J$19,2,FALSE),VLOOKUP(H633,'Cross-Page Data'!$D$4:$F$48,3,FALSE)))))</f>
        <v/>
      </c>
      <c r="M633" s="120">
        <f>IF(AND($P$2=FALSE,OR(F633="Commercial NAICS Cogen",F633="Industrial NAICS Cogen",F633="NAICS-22 Cogen")),FALSE,IF(AND($P$3=FALSE,OR(F633="Commercial NAICS Cogen",F633="Commercial NAICS Non-Cogen",F633="Industrial NAICS Cogen", F633="industrial NAICS non-Cogen")),FALSE, TRUE))</f>
        <v/>
      </c>
    </row>
    <row r="634">
      <c r="A634" s="129" t="n">
        <v>1743</v>
      </c>
      <c r="B634" s="130" t="inlineStr">
        <is>
          <t>St Clair</t>
        </is>
      </c>
      <c r="C634" s="130" t="inlineStr">
        <is>
          <t>DTE Electric Company</t>
        </is>
      </c>
      <c r="D634" s="129" t="n">
        <v>5109</v>
      </c>
      <c r="E634" s="130" t="inlineStr">
        <is>
          <t>MI</t>
        </is>
      </c>
      <c r="F634" s="130" t="inlineStr">
        <is>
          <t>Electric Utility</t>
        </is>
      </c>
      <c r="G634" s="130" t="inlineStr">
        <is>
          <t>ST</t>
        </is>
      </c>
      <c r="H634" s="130" t="inlineStr">
        <is>
          <t>RC</t>
        </is>
      </c>
      <c r="I634" s="130" t="inlineStr">
        <is>
          <t>COL</t>
        </is>
      </c>
      <c r="J634" s="131" t="n">
        <v>1601262.4</v>
      </c>
      <c r="K634" s="129" t="n">
        <v>2020</v>
      </c>
      <c r="L634" s="120">
        <f>IF(VLOOKUP(H634,'Cross-Page Data'!$D$4:$F$48,3,FALSE)="natural gas",VLOOKUP(G634,'Cross-Page Data'!$I$4:$J$19,2,FALSE),IF(VLOOKUP(H634,'Cross-Page Data'!$D$4:$F$48,3,FALSE)="solar",IF(G634="PV","solar PV","solar thermal"),IF(VLOOKUP(H634,'Cross-Page Data'!$D$4:$F$48,3,FALSE)="wind",VLOOKUP(G634,'Cross-Page Data'!$I$4:$J$19,2,FALSE),IF(VLOOKUP(H634,'Cross-Page Data'!$D$4:$F$48,3,FALSE)="hydro",VLOOKUP(G634,'Cross-Page Data'!$I$4:$J$19,2,FALSE),VLOOKUP(H634,'Cross-Page Data'!$D$4:$F$48,3,FALSE)))))</f>
        <v/>
      </c>
      <c r="M634" s="120">
        <f>IF(AND($P$2=FALSE,OR(F634="Commercial NAICS Cogen",F634="Industrial NAICS Cogen",F634="NAICS-22 Cogen")),FALSE,IF(AND($P$3=FALSE,OR(F634="Commercial NAICS Cogen",F634="Commercial NAICS Non-Cogen",F634="Industrial NAICS Cogen", F634="industrial NAICS non-Cogen")),FALSE, TRUE))</f>
        <v/>
      </c>
    </row>
    <row r="635">
      <c r="A635" s="129" t="n">
        <v>1743</v>
      </c>
      <c r="B635" s="130" t="inlineStr">
        <is>
          <t>St Clair</t>
        </is>
      </c>
      <c r="C635" s="130" t="inlineStr">
        <is>
          <t>DTE Electric Company</t>
        </is>
      </c>
      <c r="D635" s="129" t="n">
        <v>5109</v>
      </c>
      <c r="E635" s="130" t="inlineStr">
        <is>
          <t>MI</t>
        </is>
      </c>
      <c r="F635" s="130" t="inlineStr">
        <is>
          <t>Electric Utility</t>
        </is>
      </c>
      <c r="G635" s="130" t="inlineStr">
        <is>
          <t>ST</t>
        </is>
      </c>
      <c r="H635" s="130" t="inlineStr">
        <is>
          <t>RFO</t>
        </is>
      </c>
      <c r="I635" s="130" t="inlineStr">
        <is>
          <t>RFO</t>
        </is>
      </c>
      <c r="J635" s="131" t="n">
        <v>0</v>
      </c>
      <c r="K635" s="129" t="n">
        <v>2020</v>
      </c>
      <c r="L635" s="120">
        <f>IF(VLOOKUP(H635,'Cross-Page Data'!$D$4:$F$48,3,FALSE)="natural gas",VLOOKUP(G635,'Cross-Page Data'!$I$4:$J$19,2,FALSE),IF(VLOOKUP(H635,'Cross-Page Data'!$D$4:$F$48,3,FALSE)="solar",IF(G635="PV","solar PV","solar thermal"),IF(VLOOKUP(H635,'Cross-Page Data'!$D$4:$F$48,3,FALSE)="wind",VLOOKUP(G635,'Cross-Page Data'!$I$4:$J$19,2,FALSE),IF(VLOOKUP(H635,'Cross-Page Data'!$D$4:$F$48,3,FALSE)="hydro",VLOOKUP(G635,'Cross-Page Data'!$I$4:$J$19,2,FALSE),VLOOKUP(H635,'Cross-Page Data'!$D$4:$F$48,3,FALSE)))))</f>
        <v/>
      </c>
      <c r="M635" s="120">
        <f>IF(AND($P$2=FALSE,OR(F635="Commercial NAICS Cogen",F635="Industrial NAICS Cogen",F635="NAICS-22 Cogen")),FALSE,IF(AND($P$3=FALSE,OR(F635="Commercial NAICS Cogen",F635="Commercial NAICS Non-Cogen",F635="Industrial NAICS Cogen", F635="industrial NAICS non-Cogen")),FALSE, TRUE))</f>
        <v/>
      </c>
    </row>
    <row r="636">
      <c r="A636" s="129" t="n">
        <v>1743</v>
      </c>
      <c r="B636" s="130" t="inlineStr">
        <is>
          <t>St Clair</t>
        </is>
      </c>
      <c r="C636" s="130" t="inlineStr">
        <is>
          <t>DTE Electric Company</t>
        </is>
      </c>
      <c r="D636" s="129" t="n">
        <v>5109</v>
      </c>
      <c r="E636" s="130" t="inlineStr">
        <is>
          <t>MI</t>
        </is>
      </c>
      <c r="F636" s="130" t="inlineStr">
        <is>
          <t>Electric Utility</t>
        </is>
      </c>
      <c r="G636" s="130" t="inlineStr">
        <is>
          <t>ST</t>
        </is>
      </c>
      <c r="H636" s="130" t="inlineStr">
        <is>
          <t>SUB</t>
        </is>
      </c>
      <c r="I636" s="130" t="inlineStr">
        <is>
          <t>COL</t>
        </is>
      </c>
      <c r="J636" s="131" t="n">
        <v>0</v>
      </c>
      <c r="K636" s="129" t="n">
        <v>2020</v>
      </c>
      <c r="L636" s="120">
        <f>IF(VLOOKUP(H636,'Cross-Page Data'!$D$4:$F$48,3,FALSE)="natural gas",VLOOKUP(G636,'Cross-Page Data'!$I$4:$J$19,2,FALSE),IF(VLOOKUP(H636,'Cross-Page Data'!$D$4:$F$48,3,FALSE)="solar",IF(G636="PV","solar PV","solar thermal"),IF(VLOOKUP(H636,'Cross-Page Data'!$D$4:$F$48,3,FALSE)="wind",VLOOKUP(G636,'Cross-Page Data'!$I$4:$J$19,2,FALSE),IF(VLOOKUP(H636,'Cross-Page Data'!$D$4:$F$48,3,FALSE)="hydro",VLOOKUP(G636,'Cross-Page Data'!$I$4:$J$19,2,FALSE),VLOOKUP(H636,'Cross-Page Data'!$D$4:$F$48,3,FALSE)))))</f>
        <v/>
      </c>
      <c r="M636" s="120">
        <f>IF(AND($P$2=FALSE,OR(F636="Commercial NAICS Cogen",F636="Industrial NAICS Cogen",F636="NAICS-22 Cogen")),FALSE,IF(AND($P$3=FALSE,OR(F636="Commercial NAICS Cogen",F636="Commercial NAICS Non-Cogen",F636="Industrial NAICS Cogen", F636="industrial NAICS non-Cogen")),FALSE, TRUE))</f>
        <v/>
      </c>
    </row>
    <row r="637">
      <c r="A637" s="129" t="n">
        <v>1743</v>
      </c>
      <c r="B637" s="130" t="inlineStr">
        <is>
          <t>St Clair</t>
        </is>
      </c>
      <c r="C637" s="130" t="inlineStr">
        <is>
          <t>DTE Electric Company</t>
        </is>
      </c>
      <c r="D637" s="129" t="n">
        <v>5109</v>
      </c>
      <c r="E637" s="130" t="inlineStr">
        <is>
          <t>MI</t>
        </is>
      </c>
      <c r="F637" s="130" t="inlineStr">
        <is>
          <t>Electric Utility</t>
        </is>
      </c>
      <c r="G637" s="130" t="inlineStr">
        <is>
          <t>ST</t>
        </is>
      </c>
      <c r="H637" s="130" t="inlineStr">
        <is>
          <t>WO</t>
        </is>
      </c>
      <c r="I637" s="130" t="inlineStr">
        <is>
          <t>WOO</t>
        </is>
      </c>
      <c r="J637" s="131" t="n">
        <v>2659.472</v>
      </c>
      <c r="K637" s="129" t="n">
        <v>2020</v>
      </c>
      <c r="L637" s="120">
        <f>IF(VLOOKUP(H637,'Cross-Page Data'!$D$4:$F$48,3,FALSE)="natural gas",VLOOKUP(G637,'Cross-Page Data'!$I$4:$J$19,2,FALSE),IF(VLOOKUP(H637,'Cross-Page Data'!$D$4:$F$48,3,FALSE)="solar",IF(G637="PV","solar PV","solar thermal"),IF(VLOOKUP(H637,'Cross-Page Data'!$D$4:$F$48,3,FALSE)="wind",VLOOKUP(G637,'Cross-Page Data'!$I$4:$J$19,2,FALSE),IF(VLOOKUP(H637,'Cross-Page Data'!$D$4:$F$48,3,FALSE)="hydro",VLOOKUP(G637,'Cross-Page Data'!$I$4:$J$19,2,FALSE),VLOOKUP(H637,'Cross-Page Data'!$D$4:$F$48,3,FALSE)))))</f>
        <v/>
      </c>
      <c r="M637" s="120">
        <f>IF(AND($P$2=FALSE,OR(F637="Commercial NAICS Cogen",F637="Industrial NAICS Cogen",F637="NAICS-22 Cogen")),FALSE,IF(AND($P$3=FALSE,OR(F637="Commercial NAICS Cogen",F637="Commercial NAICS Non-Cogen",F637="Industrial NAICS Cogen", F637="industrial NAICS non-Cogen")),FALSE, TRUE))</f>
        <v/>
      </c>
    </row>
    <row r="638">
      <c r="A638" s="129" t="n">
        <v>1745</v>
      </c>
      <c r="B638" s="130" t="inlineStr">
        <is>
          <t>Trenton Channel</t>
        </is>
      </c>
      <c r="C638" s="130" t="inlineStr">
        <is>
          <t>DTE Electric Company</t>
        </is>
      </c>
      <c r="D638" s="129" t="n">
        <v>5109</v>
      </c>
      <c r="E638" s="130" t="inlineStr">
        <is>
          <t>MI</t>
        </is>
      </c>
      <c r="F638" s="130" t="inlineStr">
        <is>
          <t>Electric Utility</t>
        </is>
      </c>
      <c r="G638" s="130" t="inlineStr">
        <is>
          <t>ST</t>
        </is>
      </c>
      <c r="H638" s="130" t="inlineStr">
        <is>
          <t>BIT</t>
        </is>
      </c>
      <c r="I638" s="130" t="inlineStr">
        <is>
          <t>COL</t>
        </is>
      </c>
      <c r="J638" s="131" t="n">
        <v>8763.974</v>
      </c>
      <c r="K638" s="129" t="n">
        <v>2020</v>
      </c>
      <c r="L638" s="120">
        <f>IF(VLOOKUP(H638,'Cross-Page Data'!$D$4:$F$48,3,FALSE)="natural gas",VLOOKUP(G638,'Cross-Page Data'!$I$4:$J$19,2,FALSE),IF(VLOOKUP(H638,'Cross-Page Data'!$D$4:$F$48,3,FALSE)="solar",IF(G638="PV","solar PV","solar thermal"),IF(VLOOKUP(H638,'Cross-Page Data'!$D$4:$F$48,3,FALSE)="wind",VLOOKUP(G638,'Cross-Page Data'!$I$4:$J$19,2,FALSE),IF(VLOOKUP(H638,'Cross-Page Data'!$D$4:$F$48,3,FALSE)="hydro",VLOOKUP(G638,'Cross-Page Data'!$I$4:$J$19,2,FALSE),VLOOKUP(H638,'Cross-Page Data'!$D$4:$F$48,3,FALSE)))))</f>
        <v/>
      </c>
      <c r="M638" s="120">
        <f>IF(AND($P$2=FALSE,OR(F638="Commercial NAICS Cogen",F638="Industrial NAICS Cogen",F638="NAICS-22 Cogen")),FALSE,IF(AND($P$3=FALSE,OR(F638="Commercial NAICS Cogen",F638="Commercial NAICS Non-Cogen",F638="Industrial NAICS Cogen", F638="industrial NAICS non-Cogen")),FALSE, TRUE))</f>
        <v/>
      </c>
    </row>
    <row r="639">
      <c r="A639" s="129" t="n">
        <v>1745</v>
      </c>
      <c r="B639" s="130" t="inlineStr">
        <is>
          <t>Trenton Channel</t>
        </is>
      </c>
      <c r="C639" s="130" t="inlineStr">
        <is>
          <t>DTE Electric Company</t>
        </is>
      </c>
      <c r="D639" s="129" t="n">
        <v>5109</v>
      </c>
      <c r="E639" s="130" t="inlineStr">
        <is>
          <t>MI</t>
        </is>
      </c>
      <c r="F639" s="130" t="inlineStr">
        <is>
          <t>Electric Utility</t>
        </is>
      </c>
      <c r="G639" s="130" t="inlineStr">
        <is>
          <t>ST</t>
        </is>
      </c>
      <c r="H639" s="130" t="inlineStr">
        <is>
          <t>DFO</t>
        </is>
      </c>
      <c r="I639" s="130" t="inlineStr">
        <is>
          <t>DFO</t>
        </is>
      </c>
      <c r="J639" s="131" t="n">
        <v>-3196.493</v>
      </c>
      <c r="K639" s="129" t="n">
        <v>2020</v>
      </c>
      <c r="L639" s="120">
        <f>IF(VLOOKUP(H639,'Cross-Page Data'!$D$4:$F$48,3,FALSE)="natural gas",VLOOKUP(G639,'Cross-Page Data'!$I$4:$J$19,2,FALSE),IF(VLOOKUP(H639,'Cross-Page Data'!$D$4:$F$48,3,FALSE)="solar",IF(G639="PV","solar PV","solar thermal"),IF(VLOOKUP(H639,'Cross-Page Data'!$D$4:$F$48,3,FALSE)="wind",VLOOKUP(G639,'Cross-Page Data'!$I$4:$J$19,2,FALSE),IF(VLOOKUP(H639,'Cross-Page Data'!$D$4:$F$48,3,FALSE)="hydro",VLOOKUP(G639,'Cross-Page Data'!$I$4:$J$19,2,FALSE),VLOOKUP(H639,'Cross-Page Data'!$D$4:$F$48,3,FALSE)))))</f>
        <v/>
      </c>
      <c r="M639" s="120">
        <f>IF(AND($P$2=FALSE,OR(F639="Commercial NAICS Cogen",F639="Industrial NAICS Cogen",F639="NAICS-22 Cogen")),FALSE,IF(AND($P$3=FALSE,OR(F639="Commercial NAICS Cogen",F639="Commercial NAICS Non-Cogen",F639="Industrial NAICS Cogen", F639="industrial NAICS non-Cogen")),FALSE, TRUE))</f>
        <v/>
      </c>
    </row>
    <row r="640">
      <c r="A640" s="129" t="n">
        <v>1745</v>
      </c>
      <c r="B640" s="130" t="inlineStr">
        <is>
          <t>Trenton Channel</t>
        </is>
      </c>
      <c r="C640" s="130" t="inlineStr">
        <is>
          <t>DTE Electric Company</t>
        </is>
      </c>
      <c r="D640" s="129" t="n">
        <v>5109</v>
      </c>
      <c r="E640" s="130" t="inlineStr">
        <is>
          <t>MI</t>
        </is>
      </c>
      <c r="F640" s="130" t="inlineStr">
        <is>
          <t>Electric Utility</t>
        </is>
      </c>
      <c r="G640" s="130" t="inlineStr">
        <is>
          <t>ST</t>
        </is>
      </c>
      <c r="H640" s="130" t="inlineStr">
        <is>
          <t>NG</t>
        </is>
      </c>
      <c r="I640" s="130" t="inlineStr">
        <is>
          <t>NG</t>
        </is>
      </c>
      <c r="J640" s="131" t="n">
        <v>0</v>
      </c>
      <c r="K640" s="129" t="n">
        <v>2020</v>
      </c>
      <c r="L640" s="120">
        <f>IF(VLOOKUP(H640,'Cross-Page Data'!$D$4:$F$48,3,FALSE)="natural gas",VLOOKUP(G640,'Cross-Page Data'!$I$4:$J$19,2,FALSE),IF(VLOOKUP(H640,'Cross-Page Data'!$D$4:$F$48,3,FALSE)="solar",IF(G640="PV","solar PV","solar thermal"),IF(VLOOKUP(H640,'Cross-Page Data'!$D$4:$F$48,3,FALSE)="wind",VLOOKUP(G640,'Cross-Page Data'!$I$4:$J$19,2,FALSE),IF(VLOOKUP(H640,'Cross-Page Data'!$D$4:$F$48,3,FALSE)="hydro",VLOOKUP(G640,'Cross-Page Data'!$I$4:$J$19,2,FALSE),VLOOKUP(H640,'Cross-Page Data'!$D$4:$F$48,3,FALSE)))))</f>
        <v/>
      </c>
      <c r="M640" s="120">
        <f>IF(AND($P$2=FALSE,OR(F640="Commercial NAICS Cogen",F640="Industrial NAICS Cogen",F640="NAICS-22 Cogen")),FALSE,IF(AND($P$3=FALSE,OR(F640="Commercial NAICS Cogen",F640="Commercial NAICS Non-Cogen",F640="Industrial NAICS Cogen", F640="industrial NAICS non-Cogen")),FALSE, TRUE))</f>
        <v/>
      </c>
    </row>
    <row r="641">
      <c r="A641" s="129" t="n">
        <v>1745</v>
      </c>
      <c r="B641" s="130" t="inlineStr">
        <is>
          <t>Trenton Channel</t>
        </is>
      </c>
      <c r="C641" s="130" t="inlineStr">
        <is>
          <t>DTE Electric Company</t>
        </is>
      </c>
      <c r="D641" s="129" t="n">
        <v>5109</v>
      </c>
      <c r="E641" s="130" t="inlineStr">
        <is>
          <t>MI</t>
        </is>
      </c>
      <c r="F641" s="130" t="inlineStr">
        <is>
          <t>Electric Utility</t>
        </is>
      </c>
      <c r="G641" s="130" t="inlineStr">
        <is>
          <t>ST</t>
        </is>
      </c>
      <c r="H641" s="130" t="inlineStr">
        <is>
          <t>OTH</t>
        </is>
      </c>
      <c r="I641" s="130" t="inlineStr">
        <is>
          <t>OTH</t>
        </is>
      </c>
      <c r="J641" s="131" t="n">
        <v>0</v>
      </c>
      <c r="K641" s="129" t="n">
        <v>2020</v>
      </c>
      <c r="L641" s="120">
        <f>IF(VLOOKUP(H641,'Cross-Page Data'!$D$4:$F$48,3,FALSE)="natural gas",VLOOKUP(G641,'Cross-Page Data'!$I$4:$J$19,2,FALSE),IF(VLOOKUP(H641,'Cross-Page Data'!$D$4:$F$48,3,FALSE)="solar",IF(G641="PV","solar PV","solar thermal"),IF(VLOOKUP(H641,'Cross-Page Data'!$D$4:$F$48,3,FALSE)="wind",VLOOKUP(G641,'Cross-Page Data'!$I$4:$J$19,2,FALSE),IF(VLOOKUP(H641,'Cross-Page Data'!$D$4:$F$48,3,FALSE)="hydro",VLOOKUP(G641,'Cross-Page Data'!$I$4:$J$19,2,FALSE),VLOOKUP(H641,'Cross-Page Data'!$D$4:$F$48,3,FALSE)))))</f>
        <v/>
      </c>
      <c r="M641" s="120">
        <f>IF(AND($P$2=FALSE,OR(F641="Commercial NAICS Cogen",F641="Industrial NAICS Cogen",F641="NAICS-22 Cogen")),FALSE,IF(AND($P$3=FALSE,OR(F641="Commercial NAICS Cogen",F641="Commercial NAICS Non-Cogen",F641="Industrial NAICS Cogen", F641="industrial NAICS non-Cogen")),FALSE, TRUE))</f>
        <v/>
      </c>
    </row>
    <row r="642">
      <c r="A642" s="129" t="n">
        <v>1745</v>
      </c>
      <c r="B642" s="130" t="inlineStr">
        <is>
          <t>Trenton Channel</t>
        </is>
      </c>
      <c r="C642" s="130" t="inlineStr">
        <is>
          <t>DTE Electric Company</t>
        </is>
      </c>
      <c r="D642" s="129" t="n">
        <v>5109</v>
      </c>
      <c r="E642" s="130" t="inlineStr">
        <is>
          <t>MI</t>
        </is>
      </c>
      <c r="F642" s="130" t="inlineStr">
        <is>
          <t>Electric Utility</t>
        </is>
      </c>
      <c r="G642" s="130" t="inlineStr">
        <is>
          <t>ST</t>
        </is>
      </c>
      <c r="H642" s="130" t="inlineStr">
        <is>
          <t>SUB</t>
        </is>
      </c>
      <c r="I642" s="130" t="inlineStr">
        <is>
          <t>COL</t>
        </is>
      </c>
      <c r="J642" s="131" t="n">
        <v>252209.52</v>
      </c>
      <c r="K642" s="129" t="n">
        <v>2020</v>
      </c>
      <c r="L642" s="120">
        <f>IF(VLOOKUP(H642,'Cross-Page Data'!$D$4:$F$48,3,FALSE)="natural gas",VLOOKUP(G642,'Cross-Page Data'!$I$4:$J$19,2,FALSE),IF(VLOOKUP(H642,'Cross-Page Data'!$D$4:$F$48,3,FALSE)="solar",IF(G642="PV","solar PV","solar thermal"),IF(VLOOKUP(H642,'Cross-Page Data'!$D$4:$F$48,3,FALSE)="wind",VLOOKUP(G642,'Cross-Page Data'!$I$4:$J$19,2,FALSE),IF(VLOOKUP(H642,'Cross-Page Data'!$D$4:$F$48,3,FALSE)="hydro",VLOOKUP(G642,'Cross-Page Data'!$I$4:$J$19,2,FALSE),VLOOKUP(H642,'Cross-Page Data'!$D$4:$F$48,3,FALSE)))))</f>
        <v/>
      </c>
      <c r="M642" s="120">
        <f>IF(AND($P$2=FALSE,OR(F642="Commercial NAICS Cogen",F642="Industrial NAICS Cogen",F642="NAICS-22 Cogen")),FALSE,IF(AND($P$3=FALSE,OR(F642="Commercial NAICS Cogen",F642="Commercial NAICS Non-Cogen",F642="Industrial NAICS Cogen", F642="industrial NAICS non-Cogen")),FALSE, TRUE))</f>
        <v/>
      </c>
    </row>
    <row r="643">
      <c r="A643" s="129" t="n">
        <v>1746</v>
      </c>
      <c r="B643" s="130" t="inlineStr">
        <is>
          <t>Wilmot</t>
        </is>
      </c>
      <c r="C643" s="130" t="inlineStr">
        <is>
          <t>DTE Electric Company</t>
        </is>
      </c>
      <c r="D643" s="129" t="n">
        <v>5109</v>
      </c>
      <c r="E643" s="130" t="inlineStr">
        <is>
          <t>MI</t>
        </is>
      </c>
      <c r="F643" s="130" t="inlineStr">
        <is>
          <t>Electric Utility</t>
        </is>
      </c>
      <c r="G643" s="130" t="inlineStr">
        <is>
          <t>IC</t>
        </is>
      </c>
      <c r="H643" s="130" t="inlineStr">
        <is>
          <t>DFO</t>
        </is>
      </c>
      <c r="I643" s="130" t="inlineStr">
        <is>
          <t>DFO</t>
        </is>
      </c>
      <c r="J643" s="131" t="n">
        <v>148</v>
      </c>
      <c r="K643" s="129" t="n">
        <v>2020</v>
      </c>
      <c r="L643" s="120">
        <f>IF(VLOOKUP(H643,'Cross-Page Data'!$D$4:$F$48,3,FALSE)="natural gas",VLOOKUP(G643,'Cross-Page Data'!$I$4:$J$19,2,FALSE),IF(VLOOKUP(H643,'Cross-Page Data'!$D$4:$F$48,3,FALSE)="solar",IF(G643="PV","solar PV","solar thermal"),IF(VLOOKUP(H643,'Cross-Page Data'!$D$4:$F$48,3,FALSE)="wind",VLOOKUP(G643,'Cross-Page Data'!$I$4:$J$19,2,FALSE),IF(VLOOKUP(H643,'Cross-Page Data'!$D$4:$F$48,3,FALSE)="hydro",VLOOKUP(G643,'Cross-Page Data'!$I$4:$J$19,2,FALSE),VLOOKUP(H643,'Cross-Page Data'!$D$4:$F$48,3,FALSE)))))</f>
        <v/>
      </c>
      <c r="M643" s="120">
        <f>IF(AND($P$2=FALSE,OR(F643="Commercial NAICS Cogen",F643="Industrial NAICS Cogen",F643="NAICS-22 Cogen")),FALSE,IF(AND($P$3=FALSE,OR(F643="Commercial NAICS Cogen",F643="Commercial NAICS Non-Cogen",F643="Industrial NAICS Cogen", F643="industrial NAICS non-Cogen")),FALSE, TRUE))</f>
        <v/>
      </c>
    </row>
    <row r="644">
      <c r="A644" s="129" t="n">
        <v>1831</v>
      </c>
      <c r="B644" s="130" t="inlineStr">
        <is>
          <t>Eckert Station</t>
        </is>
      </c>
      <c r="C644" s="130" t="inlineStr">
        <is>
          <t>Lansing Board of Water and Light</t>
        </is>
      </c>
      <c r="D644" s="129" t="n">
        <v>56155</v>
      </c>
      <c r="E644" s="130" t="inlineStr">
        <is>
          <t>MI</t>
        </is>
      </c>
      <c r="F644" s="130" t="inlineStr">
        <is>
          <t>Electric Utility</t>
        </is>
      </c>
      <c r="G644" s="130" t="inlineStr">
        <is>
          <t>ST</t>
        </is>
      </c>
      <c r="H644" s="130" t="inlineStr">
        <is>
          <t>DFO</t>
        </is>
      </c>
      <c r="I644" s="130" t="inlineStr">
        <is>
          <t>DFO</t>
        </is>
      </c>
      <c r="J644" s="131" t="n">
        <v>1.073</v>
      </c>
      <c r="K644" s="129" t="n">
        <v>2020</v>
      </c>
      <c r="L644" s="120">
        <f>IF(VLOOKUP(H644,'Cross-Page Data'!$D$4:$F$48,3,FALSE)="natural gas",VLOOKUP(G644,'Cross-Page Data'!$I$4:$J$19,2,FALSE),IF(VLOOKUP(H644,'Cross-Page Data'!$D$4:$F$48,3,FALSE)="solar",IF(G644="PV","solar PV","solar thermal"),IF(VLOOKUP(H644,'Cross-Page Data'!$D$4:$F$48,3,FALSE)="wind",VLOOKUP(G644,'Cross-Page Data'!$I$4:$J$19,2,FALSE),IF(VLOOKUP(H644,'Cross-Page Data'!$D$4:$F$48,3,FALSE)="hydro",VLOOKUP(G644,'Cross-Page Data'!$I$4:$J$19,2,FALSE),VLOOKUP(H644,'Cross-Page Data'!$D$4:$F$48,3,FALSE)))))</f>
        <v/>
      </c>
      <c r="M644" s="120">
        <f>IF(AND($P$2=FALSE,OR(F644="Commercial NAICS Cogen",F644="Industrial NAICS Cogen",F644="NAICS-22 Cogen")),FALSE,IF(AND($P$3=FALSE,OR(F644="Commercial NAICS Cogen",F644="Commercial NAICS Non-Cogen",F644="Industrial NAICS Cogen", F644="industrial NAICS non-Cogen")),FALSE, TRUE))</f>
        <v/>
      </c>
    </row>
    <row r="645">
      <c r="A645" s="129" t="n">
        <v>1831</v>
      </c>
      <c r="B645" s="130" t="inlineStr">
        <is>
          <t>Eckert Station</t>
        </is>
      </c>
      <c r="C645" s="130" t="inlineStr">
        <is>
          <t>Lansing Board of Water and Light</t>
        </is>
      </c>
      <c r="D645" s="129" t="n">
        <v>56155</v>
      </c>
      <c r="E645" s="130" t="inlineStr">
        <is>
          <t>MI</t>
        </is>
      </c>
      <c r="F645" s="130" t="inlineStr">
        <is>
          <t>Electric Utility</t>
        </is>
      </c>
      <c r="G645" s="130" t="inlineStr">
        <is>
          <t>ST</t>
        </is>
      </c>
      <c r="H645" s="130" t="inlineStr">
        <is>
          <t>SUB</t>
        </is>
      </c>
      <c r="I645" s="130" t="inlineStr">
        <is>
          <t>COL</t>
        </is>
      </c>
      <c r="J645" s="131" t="n">
        <v>5327.927</v>
      </c>
      <c r="K645" s="129" t="n">
        <v>2020</v>
      </c>
      <c r="L645" s="120">
        <f>IF(VLOOKUP(H645,'Cross-Page Data'!$D$4:$F$48,3,FALSE)="natural gas",VLOOKUP(G645,'Cross-Page Data'!$I$4:$J$19,2,FALSE),IF(VLOOKUP(H645,'Cross-Page Data'!$D$4:$F$48,3,FALSE)="solar",IF(G645="PV","solar PV","solar thermal"),IF(VLOOKUP(H645,'Cross-Page Data'!$D$4:$F$48,3,FALSE)="wind",VLOOKUP(G645,'Cross-Page Data'!$I$4:$J$19,2,FALSE),IF(VLOOKUP(H645,'Cross-Page Data'!$D$4:$F$48,3,FALSE)="hydro",VLOOKUP(G645,'Cross-Page Data'!$I$4:$J$19,2,FALSE),VLOOKUP(H645,'Cross-Page Data'!$D$4:$F$48,3,FALSE)))))</f>
        <v/>
      </c>
      <c r="M645" s="120">
        <f>IF(AND($P$2=FALSE,OR(F645="Commercial NAICS Cogen",F645="Industrial NAICS Cogen",F645="NAICS-22 Cogen")),FALSE,IF(AND($P$3=FALSE,OR(F645="Commercial NAICS Cogen",F645="Commercial NAICS Non-Cogen",F645="Industrial NAICS Cogen", F645="industrial NAICS non-Cogen")),FALSE, TRUE))</f>
        <v/>
      </c>
    </row>
    <row r="646">
      <c r="A646" s="129" t="n">
        <v>1866</v>
      </c>
      <c r="B646" s="130" t="inlineStr">
        <is>
          <t>Wyandotte</t>
        </is>
      </c>
      <c r="C646" s="130" t="inlineStr">
        <is>
          <t>Wyandotte Municipal Serv Comm</t>
        </is>
      </c>
      <c r="D646" s="129" t="n">
        <v>21048</v>
      </c>
      <c r="E646" s="130" t="inlineStr">
        <is>
          <t>MI</t>
        </is>
      </c>
      <c r="F646" s="130" t="inlineStr">
        <is>
          <t>Electric Utility</t>
        </is>
      </c>
      <c r="G646" s="130" t="inlineStr">
        <is>
          <t>IC</t>
        </is>
      </c>
      <c r="H646" s="130" t="inlineStr">
        <is>
          <t>DFO</t>
        </is>
      </c>
      <c r="I646" s="130" t="inlineStr">
        <is>
          <t>DFO</t>
        </is>
      </c>
      <c r="J646" s="131" t="n">
        <v>50</v>
      </c>
      <c r="K646" s="129" t="n">
        <v>2020</v>
      </c>
      <c r="L646" s="120">
        <f>IF(VLOOKUP(H646,'Cross-Page Data'!$D$4:$F$48,3,FALSE)="natural gas",VLOOKUP(G646,'Cross-Page Data'!$I$4:$J$19,2,FALSE),IF(VLOOKUP(H646,'Cross-Page Data'!$D$4:$F$48,3,FALSE)="solar",IF(G646="PV","solar PV","solar thermal"),IF(VLOOKUP(H646,'Cross-Page Data'!$D$4:$F$48,3,FALSE)="wind",VLOOKUP(G646,'Cross-Page Data'!$I$4:$J$19,2,FALSE),IF(VLOOKUP(H646,'Cross-Page Data'!$D$4:$F$48,3,FALSE)="hydro",VLOOKUP(G646,'Cross-Page Data'!$I$4:$J$19,2,FALSE),VLOOKUP(H646,'Cross-Page Data'!$D$4:$F$48,3,FALSE)))))</f>
        <v/>
      </c>
      <c r="M646" s="120">
        <f>IF(AND($P$2=FALSE,OR(F646="Commercial NAICS Cogen",F646="Industrial NAICS Cogen",F646="NAICS-22 Cogen")),FALSE,IF(AND($P$3=FALSE,OR(F646="Commercial NAICS Cogen",F646="Commercial NAICS Non-Cogen",F646="Industrial NAICS Cogen", F646="industrial NAICS non-Cogen")),FALSE, TRUE))</f>
        <v/>
      </c>
    </row>
    <row r="647">
      <c r="A647" s="129" t="n">
        <v>1866</v>
      </c>
      <c r="B647" s="130" t="inlineStr">
        <is>
          <t>Wyandotte</t>
        </is>
      </c>
      <c r="C647" s="130" t="inlineStr">
        <is>
          <t>Wyandotte Municipal Serv Comm</t>
        </is>
      </c>
      <c r="D647" s="129" t="n">
        <v>21048</v>
      </c>
      <c r="E647" s="130" t="inlineStr">
        <is>
          <t>MI</t>
        </is>
      </c>
      <c r="F647" s="130" t="inlineStr">
        <is>
          <t>Electric Utility</t>
        </is>
      </c>
      <c r="G647" s="130" t="inlineStr">
        <is>
          <t>ST</t>
        </is>
      </c>
      <c r="H647" s="130" t="inlineStr">
        <is>
          <t>BIT</t>
        </is>
      </c>
      <c r="I647" s="130" t="inlineStr">
        <is>
          <t>COL</t>
        </is>
      </c>
      <c r="J647" s="131" t="n">
        <v>0</v>
      </c>
      <c r="K647" s="129" t="n">
        <v>2020</v>
      </c>
      <c r="L647" s="120">
        <f>IF(VLOOKUP(H647,'Cross-Page Data'!$D$4:$F$48,3,FALSE)="natural gas",VLOOKUP(G647,'Cross-Page Data'!$I$4:$J$19,2,FALSE),IF(VLOOKUP(H647,'Cross-Page Data'!$D$4:$F$48,3,FALSE)="solar",IF(G647="PV","solar PV","solar thermal"),IF(VLOOKUP(H647,'Cross-Page Data'!$D$4:$F$48,3,FALSE)="wind",VLOOKUP(G647,'Cross-Page Data'!$I$4:$J$19,2,FALSE),IF(VLOOKUP(H647,'Cross-Page Data'!$D$4:$F$48,3,FALSE)="hydro",VLOOKUP(G647,'Cross-Page Data'!$I$4:$J$19,2,FALSE),VLOOKUP(H647,'Cross-Page Data'!$D$4:$F$48,3,FALSE)))))</f>
        <v/>
      </c>
      <c r="M647" s="120">
        <f>IF(AND($P$2=FALSE,OR(F647="Commercial NAICS Cogen",F647="Industrial NAICS Cogen",F647="NAICS-22 Cogen")),FALSE,IF(AND($P$3=FALSE,OR(F647="Commercial NAICS Cogen",F647="Commercial NAICS Non-Cogen",F647="Industrial NAICS Cogen", F647="industrial NAICS non-Cogen")),FALSE, TRUE))</f>
        <v/>
      </c>
    </row>
    <row r="648">
      <c r="A648" s="129" t="n">
        <v>1866</v>
      </c>
      <c r="B648" s="130" t="inlineStr">
        <is>
          <t>Wyandotte</t>
        </is>
      </c>
      <c r="C648" s="130" t="inlineStr">
        <is>
          <t>Wyandotte Municipal Serv Comm</t>
        </is>
      </c>
      <c r="D648" s="129" t="n">
        <v>21048</v>
      </c>
      <c r="E648" s="130" t="inlineStr">
        <is>
          <t>MI</t>
        </is>
      </c>
      <c r="F648" s="130" t="inlineStr">
        <is>
          <t>Electric Utility</t>
        </is>
      </c>
      <c r="G648" s="130" t="inlineStr">
        <is>
          <t>ST</t>
        </is>
      </c>
      <c r="H648" s="130" t="inlineStr">
        <is>
          <t>NG</t>
        </is>
      </c>
      <c r="I648" s="130" t="inlineStr">
        <is>
          <t>NG</t>
        </is>
      </c>
      <c r="J648" s="131" t="n">
        <v>27112</v>
      </c>
      <c r="K648" s="129" t="n">
        <v>2020</v>
      </c>
      <c r="L648" s="120">
        <f>IF(VLOOKUP(H648,'Cross-Page Data'!$D$4:$F$48,3,FALSE)="natural gas",VLOOKUP(G648,'Cross-Page Data'!$I$4:$J$19,2,FALSE),IF(VLOOKUP(H648,'Cross-Page Data'!$D$4:$F$48,3,FALSE)="solar",IF(G648="PV","solar PV","solar thermal"),IF(VLOOKUP(H648,'Cross-Page Data'!$D$4:$F$48,3,FALSE)="wind",VLOOKUP(G648,'Cross-Page Data'!$I$4:$J$19,2,FALSE),IF(VLOOKUP(H648,'Cross-Page Data'!$D$4:$F$48,3,FALSE)="hydro",VLOOKUP(G648,'Cross-Page Data'!$I$4:$J$19,2,FALSE),VLOOKUP(H648,'Cross-Page Data'!$D$4:$F$48,3,FALSE)))))</f>
        <v/>
      </c>
      <c r="M648" s="120">
        <f>IF(AND($P$2=FALSE,OR(F648="Commercial NAICS Cogen",F648="Industrial NAICS Cogen",F648="NAICS-22 Cogen")),FALSE,IF(AND($P$3=FALSE,OR(F648="Commercial NAICS Cogen",F648="Commercial NAICS Non-Cogen",F648="Industrial NAICS Cogen", F648="industrial NAICS non-Cogen")),FALSE, TRUE))</f>
        <v/>
      </c>
    </row>
    <row r="649">
      <c r="A649" s="129" t="n">
        <v>1866</v>
      </c>
      <c r="B649" s="130" t="inlineStr">
        <is>
          <t>Wyandotte</t>
        </is>
      </c>
      <c r="C649" s="130" t="inlineStr">
        <is>
          <t>Wyandotte Municipal Serv Comm</t>
        </is>
      </c>
      <c r="D649" s="129" t="n">
        <v>21048</v>
      </c>
      <c r="E649" s="130" t="inlineStr">
        <is>
          <t>MI</t>
        </is>
      </c>
      <c r="F649" s="130" t="inlineStr">
        <is>
          <t>Electric Utility</t>
        </is>
      </c>
      <c r="G649" s="130" t="inlineStr">
        <is>
          <t>ST</t>
        </is>
      </c>
      <c r="H649" s="130" t="inlineStr">
        <is>
          <t>TDF</t>
        </is>
      </c>
      <c r="I649" s="130" t="inlineStr">
        <is>
          <t>OTH</t>
        </is>
      </c>
      <c r="J649" s="131" t="n">
        <v>0</v>
      </c>
      <c r="K649" s="129" t="n">
        <v>2020</v>
      </c>
      <c r="L649" s="120">
        <f>IF(VLOOKUP(H649,'Cross-Page Data'!$D$4:$F$48,3,FALSE)="natural gas",VLOOKUP(G649,'Cross-Page Data'!$I$4:$J$19,2,FALSE),IF(VLOOKUP(H649,'Cross-Page Data'!$D$4:$F$48,3,FALSE)="solar",IF(G649="PV","solar PV","solar thermal"),IF(VLOOKUP(H649,'Cross-Page Data'!$D$4:$F$48,3,FALSE)="wind",VLOOKUP(G649,'Cross-Page Data'!$I$4:$J$19,2,FALSE),IF(VLOOKUP(H649,'Cross-Page Data'!$D$4:$F$48,3,FALSE)="hydro",VLOOKUP(G649,'Cross-Page Data'!$I$4:$J$19,2,FALSE),VLOOKUP(H649,'Cross-Page Data'!$D$4:$F$48,3,FALSE)))))</f>
        <v/>
      </c>
      <c r="M649" s="120">
        <f>IF(AND($P$2=FALSE,OR(F649="Commercial NAICS Cogen",F649="Industrial NAICS Cogen",F649="NAICS-22 Cogen")),FALSE,IF(AND($P$3=FALSE,OR(F649="Commercial NAICS Cogen",F649="Commercial NAICS Non-Cogen",F649="Industrial NAICS Cogen", F649="industrial NAICS non-Cogen")),FALSE, TRUE))</f>
        <v/>
      </c>
    </row>
    <row r="650">
      <c r="A650" s="129" t="n">
        <v>1893</v>
      </c>
      <c r="B650" s="130" t="inlineStr">
        <is>
          <t>Clay Boswell</t>
        </is>
      </c>
      <c r="C650" s="130" t="inlineStr">
        <is>
          <t>ALLETE, Inc.</t>
        </is>
      </c>
      <c r="D650" s="129" t="n">
        <v>12647</v>
      </c>
      <c r="E650" s="130" t="inlineStr">
        <is>
          <t>MN</t>
        </is>
      </c>
      <c r="F650" s="130" t="inlineStr">
        <is>
          <t>Electric Utility</t>
        </is>
      </c>
      <c r="G650" s="130" t="inlineStr">
        <is>
          <t>IC</t>
        </is>
      </c>
      <c r="H650" s="130" t="inlineStr">
        <is>
          <t>DFO</t>
        </is>
      </c>
      <c r="I650" s="130" t="inlineStr">
        <is>
          <t>DFO</t>
        </is>
      </c>
      <c r="J650" s="131" t="n">
        <v>0</v>
      </c>
      <c r="K650" s="129" t="n">
        <v>2020</v>
      </c>
      <c r="L650" s="120">
        <f>IF(VLOOKUP(H650,'Cross-Page Data'!$D$4:$F$48,3,FALSE)="natural gas",VLOOKUP(G650,'Cross-Page Data'!$I$4:$J$19,2,FALSE),IF(VLOOKUP(H650,'Cross-Page Data'!$D$4:$F$48,3,FALSE)="solar",IF(G650="PV","solar PV","solar thermal"),IF(VLOOKUP(H650,'Cross-Page Data'!$D$4:$F$48,3,FALSE)="wind",VLOOKUP(G650,'Cross-Page Data'!$I$4:$J$19,2,FALSE),IF(VLOOKUP(H650,'Cross-Page Data'!$D$4:$F$48,3,FALSE)="hydro",VLOOKUP(G650,'Cross-Page Data'!$I$4:$J$19,2,FALSE),VLOOKUP(H650,'Cross-Page Data'!$D$4:$F$48,3,FALSE)))))</f>
        <v/>
      </c>
      <c r="M650" s="120">
        <f>IF(AND($P$2=FALSE,OR(F650="Commercial NAICS Cogen",F650="Industrial NAICS Cogen",F650="NAICS-22 Cogen")),FALSE,IF(AND($P$3=FALSE,OR(F650="Commercial NAICS Cogen",F650="Commercial NAICS Non-Cogen",F650="Industrial NAICS Cogen", F650="industrial NAICS non-Cogen")),FALSE, TRUE))</f>
        <v/>
      </c>
    </row>
    <row r="651">
      <c r="A651" s="129" t="n">
        <v>1893</v>
      </c>
      <c r="B651" s="130" t="inlineStr">
        <is>
          <t>Clay Boswell</t>
        </is>
      </c>
      <c r="C651" s="130" t="inlineStr">
        <is>
          <t>ALLETE, Inc.</t>
        </is>
      </c>
      <c r="D651" s="129" t="n">
        <v>12647</v>
      </c>
      <c r="E651" s="130" t="inlineStr">
        <is>
          <t>MN</t>
        </is>
      </c>
      <c r="F651" s="130" t="inlineStr">
        <is>
          <t>Electric Utility</t>
        </is>
      </c>
      <c r="G651" s="130" t="inlineStr">
        <is>
          <t>ST</t>
        </is>
      </c>
      <c r="H651" s="130" t="inlineStr">
        <is>
          <t>NG</t>
        </is>
      </c>
      <c r="I651" s="130" t="inlineStr">
        <is>
          <t>NG</t>
        </is>
      </c>
      <c r="J651" s="131" t="n">
        <v>17962.067</v>
      </c>
      <c r="K651" s="129" t="n">
        <v>2020</v>
      </c>
      <c r="L651" s="120">
        <f>IF(VLOOKUP(H651,'Cross-Page Data'!$D$4:$F$48,3,FALSE)="natural gas",VLOOKUP(G651,'Cross-Page Data'!$I$4:$J$19,2,FALSE),IF(VLOOKUP(H651,'Cross-Page Data'!$D$4:$F$48,3,FALSE)="solar",IF(G651="PV","solar PV","solar thermal"),IF(VLOOKUP(H651,'Cross-Page Data'!$D$4:$F$48,3,FALSE)="wind",VLOOKUP(G651,'Cross-Page Data'!$I$4:$J$19,2,FALSE),IF(VLOOKUP(H651,'Cross-Page Data'!$D$4:$F$48,3,FALSE)="hydro",VLOOKUP(G651,'Cross-Page Data'!$I$4:$J$19,2,FALSE),VLOOKUP(H651,'Cross-Page Data'!$D$4:$F$48,3,FALSE)))))</f>
        <v/>
      </c>
      <c r="M651" s="120">
        <f>IF(AND($P$2=FALSE,OR(F651="Commercial NAICS Cogen",F651="Industrial NAICS Cogen",F651="NAICS-22 Cogen")),FALSE,IF(AND($P$3=FALSE,OR(F651="Commercial NAICS Cogen",F651="Commercial NAICS Non-Cogen",F651="Industrial NAICS Cogen", F651="industrial NAICS non-Cogen")),FALSE, TRUE))</f>
        <v/>
      </c>
    </row>
    <row r="652">
      <c r="A652" s="129" t="n">
        <v>1893</v>
      </c>
      <c r="B652" s="130" t="inlineStr">
        <is>
          <t>Clay Boswell</t>
        </is>
      </c>
      <c r="C652" s="130" t="inlineStr">
        <is>
          <t>ALLETE, Inc.</t>
        </is>
      </c>
      <c r="D652" s="129" t="n">
        <v>12647</v>
      </c>
      <c r="E652" s="130" t="inlineStr">
        <is>
          <t>MN</t>
        </is>
      </c>
      <c r="F652" s="130" t="inlineStr">
        <is>
          <t>Electric Utility</t>
        </is>
      </c>
      <c r="G652" s="130" t="inlineStr">
        <is>
          <t>ST</t>
        </is>
      </c>
      <c r="H652" s="130" t="inlineStr">
        <is>
          <t>RC</t>
        </is>
      </c>
      <c r="I652" s="130" t="inlineStr">
        <is>
          <t>COL</t>
        </is>
      </c>
      <c r="J652" s="131" t="n">
        <v>4165791</v>
      </c>
      <c r="K652" s="129" t="n">
        <v>2020</v>
      </c>
      <c r="L652" s="120">
        <f>IF(VLOOKUP(H652,'Cross-Page Data'!$D$4:$F$48,3,FALSE)="natural gas",VLOOKUP(G652,'Cross-Page Data'!$I$4:$J$19,2,FALSE),IF(VLOOKUP(H652,'Cross-Page Data'!$D$4:$F$48,3,FALSE)="solar",IF(G652="PV","solar PV","solar thermal"),IF(VLOOKUP(H652,'Cross-Page Data'!$D$4:$F$48,3,FALSE)="wind",VLOOKUP(G652,'Cross-Page Data'!$I$4:$J$19,2,FALSE),IF(VLOOKUP(H652,'Cross-Page Data'!$D$4:$F$48,3,FALSE)="hydro",VLOOKUP(G652,'Cross-Page Data'!$I$4:$J$19,2,FALSE),VLOOKUP(H652,'Cross-Page Data'!$D$4:$F$48,3,FALSE)))))</f>
        <v/>
      </c>
      <c r="M652" s="120">
        <f>IF(AND($P$2=FALSE,OR(F652="Commercial NAICS Cogen",F652="Industrial NAICS Cogen",F652="NAICS-22 Cogen")),FALSE,IF(AND($P$3=FALSE,OR(F652="Commercial NAICS Cogen",F652="Commercial NAICS Non-Cogen",F652="Industrial NAICS Cogen", F652="industrial NAICS non-Cogen")),FALSE, TRUE))</f>
        <v/>
      </c>
    </row>
    <row r="653">
      <c r="A653" s="129" t="n">
        <v>1893</v>
      </c>
      <c r="B653" s="130" t="inlineStr">
        <is>
          <t>Clay Boswell</t>
        </is>
      </c>
      <c r="C653" s="130" t="inlineStr">
        <is>
          <t>ALLETE, Inc.</t>
        </is>
      </c>
      <c r="D653" s="129" t="n">
        <v>12647</v>
      </c>
      <c r="E653" s="130" t="inlineStr">
        <is>
          <t>MN</t>
        </is>
      </c>
      <c r="F653" s="130" t="inlineStr">
        <is>
          <t>Electric Utility</t>
        </is>
      </c>
      <c r="G653" s="130" t="inlineStr">
        <is>
          <t>ST</t>
        </is>
      </c>
      <c r="H653" s="130" t="inlineStr">
        <is>
          <t>SUB</t>
        </is>
      </c>
      <c r="I653" s="130" t="inlineStr">
        <is>
          <t>COL</t>
        </is>
      </c>
      <c r="J653" s="131" t="n">
        <v>19623.919</v>
      </c>
      <c r="K653" s="129" t="n">
        <v>2020</v>
      </c>
      <c r="L653" s="120">
        <f>IF(VLOOKUP(H653,'Cross-Page Data'!$D$4:$F$48,3,FALSE)="natural gas",VLOOKUP(G653,'Cross-Page Data'!$I$4:$J$19,2,FALSE),IF(VLOOKUP(H653,'Cross-Page Data'!$D$4:$F$48,3,FALSE)="solar",IF(G653="PV","solar PV","solar thermal"),IF(VLOOKUP(H653,'Cross-Page Data'!$D$4:$F$48,3,FALSE)="wind",VLOOKUP(G653,'Cross-Page Data'!$I$4:$J$19,2,FALSE),IF(VLOOKUP(H653,'Cross-Page Data'!$D$4:$F$48,3,FALSE)="hydro",VLOOKUP(G653,'Cross-Page Data'!$I$4:$J$19,2,FALSE),VLOOKUP(H653,'Cross-Page Data'!$D$4:$F$48,3,FALSE)))))</f>
        <v/>
      </c>
      <c r="M653" s="120">
        <f>IF(AND($P$2=FALSE,OR(F653="Commercial NAICS Cogen",F653="Industrial NAICS Cogen",F653="NAICS-22 Cogen")),FALSE,IF(AND($P$3=FALSE,OR(F653="Commercial NAICS Cogen",F653="Commercial NAICS Non-Cogen",F653="Industrial NAICS Cogen", F653="industrial NAICS non-Cogen")),FALSE, TRUE))</f>
        <v/>
      </c>
    </row>
    <row r="654">
      <c r="A654" s="129" t="n">
        <v>1897</v>
      </c>
      <c r="B654" s="130" t="inlineStr">
        <is>
          <t>M L Hibbard</t>
        </is>
      </c>
      <c r="C654" s="130" t="inlineStr">
        <is>
          <t>ALLETE, Inc.</t>
        </is>
      </c>
      <c r="D654" s="129" t="n">
        <v>12647</v>
      </c>
      <c r="E654" s="130" t="inlineStr">
        <is>
          <t>MN</t>
        </is>
      </c>
      <c r="F654" s="130" t="inlineStr">
        <is>
          <t>Commercial NAICS Cogen</t>
        </is>
      </c>
      <c r="G654" s="130" t="inlineStr">
        <is>
          <t>ST</t>
        </is>
      </c>
      <c r="H654" s="130" t="inlineStr">
        <is>
          <t>NG</t>
        </is>
      </c>
      <c r="I654" s="130" t="inlineStr">
        <is>
          <t>NG</t>
        </is>
      </c>
      <c r="J654" s="131" t="n">
        <v>654.672</v>
      </c>
      <c r="K654" s="129" t="n">
        <v>2020</v>
      </c>
      <c r="L654" s="120">
        <f>IF(VLOOKUP(H654,'Cross-Page Data'!$D$4:$F$48,3,FALSE)="natural gas",VLOOKUP(G654,'Cross-Page Data'!$I$4:$J$19,2,FALSE),IF(VLOOKUP(H654,'Cross-Page Data'!$D$4:$F$48,3,FALSE)="solar",IF(G654="PV","solar PV","solar thermal"),IF(VLOOKUP(H654,'Cross-Page Data'!$D$4:$F$48,3,FALSE)="wind",VLOOKUP(G654,'Cross-Page Data'!$I$4:$J$19,2,FALSE),IF(VLOOKUP(H654,'Cross-Page Data'!$D$4:$F$48,3,FALSE)="hydro",VLOOKUP(G654,'Cross-Page Data'!$I$4:$J$19,2,FALSE),VLOOKUP(H654,'Cross-Page Data'!$D$4:$F$48,3,FALSE)))))</f>
        <v/>
      </c>
      <c r="M654" s="120">
        <f>IF(AND($P$2=FALSE,OR(F654="Commercial NAICS Cogen",F654="Industrial NAICS Cogen",F654="NAICS-22 Cogen")),FALSE,IF(AND($P$3=FALSE,OR(F654="Commercial NAICS Cogen",F654="Commercial NAICS Non-Cogen",F654="Industrial NAICS Cogen", F654="industrial NAICS non-Cogen")),FALSE, TRUE))</f>
        <v/>
      </c>
    </row>
    <row r="655">
      <c r="A655" s="129" t="n">
        <v>1897</v>
      </c>
      <c r="B655" s="130" t="inlineStr">
        <is>
          <t>M L Hibbard</t>
        </is>
      </c>
      <c r="C655" s="130" t="inlineStr">
        <is>
          <t>ALLETE, Inc.</t>
        </is>
      </c>
      <c r="D655" s="129" t="n">
        <v>12647</v>
      </c>
      <c r="E655" s="130" t="inlineStr">
        <is>
          <t>MN</t>
        </is>
      </c>
      <c r="F655" s="130" t="inlineStr">
        <is>
          <t>Commercial NAICS Cogen</t>
        </is>
      </c>
      <c r="G655" s="130" t="inlineStr">
        <is>
          <t>ST</t>
        </is>
      </c>
      <c r="H655" s="130" t="inlineStr">
        <is>
          <t>SUB</t>
        </is>
      </c>
      <c r="I655" s="130" t="inlineStr">
        <is>
          <t>COL</t>
        </is>
      </c>
      <c r="J655" s="131" t="n">
        <v>1287.251</v>
      </c>
      <c r="K655" s="129" t="n">
        <v>2020</v>
      </c>
      <c r="L655" s="120">
        <f>IF(VLOOKUP(H655,'Cross-Page Data'!$D$4:$F$48,3,FALSE)="natural gas",VLOOKUP(G655,'Cross-Page Data'!$I$4:$J$19,2,FALSE),IF(VLOOKUP(H655,'Cross-Page Data'!$D$4:$F$48,3,FALSE)="solar",IF(G655="PV","solar PV","solar thermal"),IF(VLOOKUP(H655,'Cross-Page Data'!$D$4:$F$48,3,FALSE)="wind",VLOOKUP(G655,'Cross-Page Data'!$I$4:$J$19,2,FALSE),IF(VLOOKUP(H655,'Cross-Page Data'!$D$4:$F$48,3,FALSE)="hydro",VLOOKUP(G655,'Cross-Page Data'!$I$4:$J$19,2,FALSE),VLOOKUP(H655,'Cross-Page Data'!$D$4:$F$48,3,FALSE)))))</f>
        <v/>
      </c>
      <c r="M655" s="120">
        <f>IF(AND($P$2=FALSE,OR(F655="Commercial NAICS Cogen",F655="Industrial NAICS Cogen",F655="NAICS-22 Cogen")),FALSE,IF(AND($P$3=FALSE,OR(F655="Commercial NAICS Cogen",F655="Commercial NAICS Non-Cogen",F655="Industrial NAICS Cogen", F655="industrial NAICS non-Cogen")),FALSE, TRUE))</f>
        <v/>
      </c>
    </row>
    <row r="656">
      <c r="A656" s="129" t="n">
        <v>1897</v>
      </c>
      <c r="B656" s="130" t="inlineStr">
        <is>
          <t>M L Hibbard</t>
        </is>
      </c>
      <c r="C656" s="130" t="inlineStr">
        <is>
          <t>ALLETE, Inc.</t>
        </is>
      </c>
      <c r="D656" s="129" t="n">
        <v>12647</v>
      </c>
      <c r="E656" s="130" t="inlineStr">
        <is>
          <t>MN</t>
        </is>
      </c>
      <c r="F656" s="130" t="inlineStr">
        <is>
          <t>Commercial NAICS Cogen</t>
        </is>
      </c>
      <c r="G656" s="130" t="inlineStr">
        <is>
          <t>ST</t>
        </is>
      </c>
      <c r="H656" s="130" t="inlineStr">
        <is>
          <t>WDS</t>
        </is>
      </c>
      <c r="I656" s="130" t="inlineStr">
        <is>
          <t>WWW</t>
        </is>
      </c>
      <c r="J656" s="131" t="n">
        <v>28916.077</v>
      </c>
      <c r="K656" s="129" t="n">
        <v>2020</v>
      </c>
      <c r="L656" s="120">
        <f>IF(VLOOKUP(H656,'Cross-Page Data'!$D$4:$F$48,3,FALSE)="natural gas",VLOOKUP(G656,'Cross-Page Data'!$I$4:$J$19,2,FALSE),IF(VLOOKUP(H656,'Cross-Page Data'!$D$4:$F$48,3,FALSE)="solar",IF(G656="PV","solar PV","solar thermal"),IF(VLOOKUP(H656,'Cross-Page Data'!$D$4:$F$48,3,FALSE)="wind",VLOOKUP(G656,'Cross-Page Data'!$I$4:$J$19,2,FALSE),IF(VLOOKUP(H656,'Cross-Page Data'!$D$4:$F$48,3,FALSE)="hydro",VLOOKUP(G656,'Cross-Page Data'!$I$4:$J$19,2,FALSE),VLOOKUP(H656,'Cross-Page Data'!$D$4:$F$48,3,FALSE)))))</f>
        <v/>
      </c>
      <c r="M656" s="120">
        <f>IF(AND($P$2=FALSE,OR(F656="Commercial NAICS Cogen",F656="Industrial NAICS Cogen",F656="NAICS-22 Cogen")),FALSE,IF(AND($P$3=FALSE,OR(F656="Commercial NAICS Cogen",F656="Commercial NAICS Non-Cogen",F656="Industrial NAICS Cogen", F656="industrial NAICS non-Cogen")),FALSE, TRUE))</f>
        <v/>
      </c>
    </row>
    <row r="657">
      <c r="A657" s="129" t="n">
        <v>1912</v>
      </c>
      <c r="B657" s="130" t="inlineStr">
        <is>
          <t>High Bridge</t>
        </is>
      </c>
      <c r="C657" s="130" t="inlineStr">
        <is>
          <t>Northern States Power Co - Minnesota</t>
        </is>
      </c>
      <c r="D657" s="129" t="n">
        <v>13781</v>
      </c>
      <c r="E657" s="130" t="inlineStr">
        <is>
          <t>MN</t>
        </is>
      </c>
      <c r="F657" s="130" t="inlineStr">
        <is>
          <t>Electric Utility</t>
        </is>
      </c>
      <c r="G657" s="130" t="inlineStr">
        <is>
          <t>CA</t>
        </is>
      </c>
      <c r="H657" s="130" t="inlineStr">
        <is>
          <t>NG</t>
        </is>
      </c>
      <c r="I657" s="130" t="inlineStr">
        <is>
          <t>NG</t>
        </is>
      </c>
      <c r="J657" s="131" t="n">
        <v>1030009</v>
      </c>
      <c r="K657" s="129" t="n">
        <v>2020</v>
      </c>
      <c r="L657" s="120">
        <f>IF(VLOOKUP(H657,'Cross-Page Data'!$D$4:$F$48,3,FALSE)="natural gas",VLOOKUP(G657,'Cross-Page Data'!$I$4:$J$19,2,FALSE),IF(VLOOKUP(H657,'Cross-Page Data'!$D$4:$F$48,3,FALSE)="solar",IF(G657="PV","solar PV","solar thermal"),IF(VLOOKUP(H657,'Cross-Page Data'!$D$4:$F$48,3,FALSE)="wind",VLOOKUP(G657,'Cross-Page Data'!$I$4:$J$19,2,FALSE),IF(VLOOKUP(H657,'Cross-Page Data'!$D$4:$F$48,3,FALSE)="hydro",VLOOKUP(G657,'Cross-Page Data'!$I$4:$J$19,2,FALSE),VLOOKUP(H657,'Cross-Page Data'!$D$4:$F$48,3,FALSE)))))</f>
        <v/>
      </c>
      <c r="M657" s="120">
        <f>IF(AND($P$2=FALSE,OR(F657="Commercial NAICS Cogen",F657="Industrial NAICS Cogen",F657="NAICS-22 Cogen")),FALSE,IF(AND($P$3=FALSE,OR(F657="Commercial NAICS Cogen",F657="Commercial NAICS Non-Cogen",F657="Industrial NAICS Cogen", F657="industrial NAICS non-Cogen")),FALSE, TRUE))</f>
        <v/>
      </c>
    </row>
    <row r="658">
      <c r="A658" s="129" t="n">
        <v>1912</v>
      </c>
      <c r="B658" s="130" t="inlineStr">
        <is>
          <t>High Bridge</t>
        </is>
      </c>
      <c r="C658" s="130" t="inlineStr">
        <is>
          <t>Northern States Power Co - Minnesota</t>
        </is>
      </c>
      <c r="D658" s="129" t="n">
        <v>13781</v>
      </c>
      <c r="E658" s="130" t="inlineStr">
        <is>
          <t>MN</t>
        </is>
      </c>
      <c r="F658" s="130" t="inlineStr">
        <is>
          <t>Electric Utility</t>
        </is>
      </c>
      <c r="G658" s="130" t="inlineStr">
        <is>
          <t>CT</t>
        </is>
      </c>
      <c r="H658" s="130" t="inlineStr">
        <is>
          <t>NG</t>
        </is>
      </c>
      <c r="I658" s="130" t="inlineStr">
        <is>
          <t>NG</t>
        </is>
      </c>
      <c r="J658" s="131" t="n">
        <v>1678081</v>
      </c>
      <c r="K658" s="129" t="n">
        <v>2020</v>
      </c>
      <c r="L658" s="120">
        <f>IF(VLOOKUP(H658,'Cross-Page Data'!$D$4:$F$48,3,FALSE)="natural gas",VLOOKUP(G658,'Cross-Page Data'!$I$4:$J$19,2,FALSE),IF(VLOOKUP(H658,'Cross-Page Data'!$D$4:$F$48,3,FALSE)="solar",IF(G658="PV","solar PV","solar thermal"),IF(VLOOKUP(H658,'Cross-Page Data'!$D$4:$F$48,3,FALSE)="wind",VLOOKUP(G658,'Cross-Page Data'!$I$4:$J$19,2,FALSE),IF(VLOOKUP(H658,'Cross-Page Data'!$D$4:$F$48,3,FALSE)="hydro",VLOOKUP(G658,'Cross-Page Data'!$I$4:$J$19,2,FALSE),VLOOKUP(H658,'Cross-Page Data'!$D$4:$F$48,3,FALSE)))))</f>
        <v/>
      </c>
      <c r="M658" s="120">
        <f>IF(AND($P$2=FALSE,OR(F658="Commercial NAICS Cogen",F658="Industrial NAICS Cogen",F658="NAICS-22 Cogen")),FALSE,IF(AND($P$3=FALSE,OR(F658="Commercial NAICS Cogen",F658="Commercial NAICS Non-Cogen",F658="Industrial NAICS Cogen", F658="industrial NAICS non-Cogen")),FALSE, TRUE))</f>
        <v/>
      </c>
    </row>
    <row r="659">
      <c r="A659" s="129" t="n">
        <v>1915</v>
      </c>
      <c r="B659" s="130" t="inlineStr">
        <is>
          <t>Allen S King</t>
        </is>
      </c>
      <c r="C659" s="130" t="inlineStr">
        <is>
          <t>Northern States Power Co - Minnesota</t>
        </is>
      </c>
      <c r="D659" s="129" t="n">
        <v>13781</v>
      </c>
      <c r="E659" s="130" t="inlineStr">
        <is>
          <t>MN</t>
        </is>
      </c>
      <c r="F659" s="130" t="inlineStr">
        <is>
          <t>Electric Utility</t>
        </is>
      </c>
      <c r="G659" s="130" t="inlineStr">
        <is>
          <t>ST</t>
        </is>
      </c>
      <c r="H659" s="130" t="inlineStr">
        <is>
          <t>DFO</t>
        </is>
      </c>
      <c r="I659" s="130" t="inlineStr">
        <is>
          <t>DFO</t>
        </is>
      </c>
      <c r="J659" s="131" t="n">
        <v>-48.819</v>
      </c>
      <c r="K659" s="129" t="n">
        <v>2020</v>
      </c>
      <c r="L659" s="120">
        <f>IF(VLOOKUP(H659,'Cross-Page Data'!$D$4:$F$48,3,FALSE)="natural gas",VLOOKUP(G659,'Cross-Page Data'!$I$4:$J$19,2,FALSE),IF(VLOOKUP(H659,'Cross-Page Data'!$D$4:$F$48,3,FALSE)="solar",IF(G659="PV","solar PV","solar thermal"),IF(VLOOKUP(H659,'Cross-Page Data'!$D$4:$F$48,3,FALSE)="wind",VLOOKUP(G659,'Cross-Page Data'!$I$4:$J$19,2,FALSE),IF(VLOOKUP(H659,'Cross-Page Data'!$D$4:$F$48,3,FALSE)="hydro",VLOOKUP(G659,'Cross-Page Data'!$I$4:$J$19,2,FALSE),VLOOKUP(H659,'Cross-Page Data'!$D$4:$F$48,3,FALSE)))))</f>
        <v/>
      </c>
      <c r="M659" s="120">
        <f>IF(AND($P$2=FALSE,OR(F659="Commercial NAICS Cogen",F659="Industrial NAICS Cogen",F659="NAICS-22 Cogen")),FALSE,IF(AND($P$3=FALSE,OR(F659="Commercial NAICS Cogen",F659="Commercial NAICS Non-Cogen",F659="Industrial NAICS Cogen", F659="industrial NAICS non-Cogen")),FALSE, TRUE))</f>
        <v/>
      </c>
    </row>
    <row r="660">
      <c r="A660" s="129" t="n">
        <v>1915</v>
      </c>
      <c r="B660" s="130" t="inlineStr">
        <is>
          <t>Allen S King</t>
        </is>
      </c>
      <c r="C660" s="130" t="inlineStr">
        <is>
          <t>Northern States Power Co - Minnesota</t>
        </is>
      </c>
      <c r="D660" s="129" t="n">
        <v>13781</v>
      </c>
      <c r="E660" s="130" t="inlineStr">
        <is>
          <t>MN</t>
        </is>
      </c>
      <c r="F660" s="130" t="inlineStr">
        <is>
          <t>Electric Utility</t>
        </is>
      </c>
      <c r="G660" s="130" t="inlineStr">
        <is>
          <t>ST</t>
        </is>
      </c>
      <c r="H660" s="130" t="inlineStr">
        <is>
          <t>NG</t>
        </is>
      </c>
      <c r="I660" s="130" t="inlineStr">
        <is>
          <t>NG</t>
        </is>
      </c>
      <c r="J660" s="131" t="n">
        <v>-24671.51</v>
      </c>
      <c r="K660" s="129" t="n">
        <v>2020</v>
      </c>
      <c r="L660" s="120">
        <f>IF(VLOOKUP(H660,'Cross-Page Data'!$D$4:$F$48,3,FALSE)="natural gas",VLOOKUP(G660,'Cross-Page Data'!$I$4:$J$19,2,FALSE),IF(VLOOKUP(H660,'Cross-Page Data'!$D$4:$F$48,3,FALSE)="solar",IF(G660="PV","solar PV","solar thermal"),IF(VLOOKUP(H660,'Cross-Page Data'!$D$4:$F$48,3,FALSE)="wind",VLOOKUP(G660,'Cross-Page Data'!$I$4:$J$19,2,FALSE),IF(VLOOKUP(H660,'Cross-Page Data'!$D$4:$F$48,3,FALSE)="hydro",VLOOKUP(G660,'Cross-Page Data'!$I$4:$J$19,2,FALSE),VLOOKUP(H660,'Cross-Page Data'!$D$4:$F$48,3,FALSE)))))</f>
        <v/>
      </c>
      <c r="M660" s="120">
        <f>IF(AND($P$2=FALSE,OR(F660="Commercial NAICS Cogen",F660="Industrial NAICS Cogen",F660="NAICS-22 Cogen")),FALSE,IF(AND($P$3=FALSE,OR(F660="Commercial NAICS Cogen",F660="Commercial NAICS Non-Cogen",F660="Industrial NAICS Cogen", F660="industrial NAICS non-Cogen")),FALSE, TRUE))</f>
        <v/>
      </c>
    </row>
    <row r="661">
      <c r="A661" s="129" t="n">
        <v>1915</v>
      </c>
      <c r="B661" s="130" t="inlineStr">
        <is>
          <t>Allen S King</t>
        </is>
      </c>
      <c r="C661" s="130" t="inlineStr">
        <is>
          <t>Northern States Power Co - Minnesota</t>
        </is>
      </c>
      <c r="D661" s="129" t="n">
        <v>13781</v>
      </c>
      <c r="E661" s="130" t="inlineStr">
        <is>
          <t>MN</t>
        </is>
      </c>
      <c r="F661" s="130" t="inlineStr">
        <is>
          <t>Electric Utility</t>
        </is>
      </c>
      <c r="G661" s="130" t="inlineStr">
        <is>
          <t>ST</t>
        </is>
      </c>
      <c r="H661" s="130" t="inlineStr">
        <is>
          <t>SUB</t>
        </is>
      </c>
      <c r="I661" s="130" t="inlineStr">
        <is>
          <t>COL</t>
        </is>
      </c>
      <c r="J661" s="131" t="n">
        <v>786020.33</v>
      </c>
      <c r="K661" s="129" t="n">
        <v>2020</v>
      </c>
      <c r="L661" s="120">
        <f>IF(VLOOKUP(H661,'Cross-Page Data'!$D$4:$F$48,3,FALSE)="natural gas",VLOOKUP(G661,'Cross-Page Data'!$I$4:$J$19,2,FALSE),IF(VLOOKUP(H661,'Cross-Page Data'!$D$4:$F$48,3,FALSE)="solar",IF(G661="PV","solar PV","solar thermal"),IF(VLOOKUP(H661,'Cross-Page Data'!$D$4:$F$48,3,FALSE)="wind",VLOOKUP(G661,'Cross-Page Data'!$I$4:$J$19,2,FALSE),IF(VLOOKUP(H661,'Cross-Page Data'!$D$4:$F$48,3,FALSE)="hydro",VLOOKUP(G661,'Cross-Page Data'!$I$4:$J$19,2,FALSE),VLOOKUP(H661,'Cross-Page Data'!$D$4:$F$48,3,FALSE)))))</f>
        <v/>
      </c>
      <c r="M661" s="120">
        <f>IF(AND($P$2=FALSE,OR(F661="Commercial NAICS Cogen",F661="Industrial NAICS Cogen",F661="NAICS-22 Cogen")),FALSE,IF(AND($P$3=FALSE,OR(F661="Commercial NAICS Cogen",F661="Commercial NAICS Non-Cogen",F661="Industrial NAICS Cogen", F661="industrial NAICS non-Cogen")),FALSE, TRUE))</f>
        <v/>
      </c>
    </row>
    <row r="662">
      <c r="A662" s="129" t="n">
        <v>1922</v>
      </c>
      <c r="B662" s="130" t="inlineStr">
        <is>
          <t>Monticello Nuclear Facility</t>
        </is>
      </c>
      <c r="C662" s="130" t="inlineStr">
        <is>
          <t>Northern States Power Co - Minnesota</t>
        </is>
      </c>
      <c r="D662" s="129" t="n">
        <v>13781</v>
      </c>
      <c r="E662" s="130" t="inlineStr">
        <is>
          <t>MN</t>
        </is>
      </c>
      <c r="F662" s="130" t="inlineStr">
        <is>
          <t>Electric Utility</t>
        </is>
      </c>
      <c r="G662" s="130" t="inlineStr">
        <is>
          <t>ST</t>
        </is>
      </c>
      <c r="H662" s="130" t="inlineStr">
        <is>
          <t>NUC</t>
        </is>
      </c>
      <c r="I662" s="130" t="inlineStr">
        <is>
          <t>NUC</t>
        </is>
      </c>
      <c r="J662" s="131" t="n">
        <v>5593314</v>
      </c>
      <c r="K662" s="129" t="n">
        <v>2020</v>
      </c>
      <c r="L662" s="120">
        <f>IF(VLOOKUP(H662,'Cross-Page Data'!$D$4:$F$48,3,FALSE)="natural gas",VLOOKUP(G662,'Cross-Page Data'!$I$4:$J$19,2,FALSE),IF(VLOOKUP(H662,'Cross-Page Data'!$D$4:$F$48,3,FALSE)="solar",IF(G662="PV","solar PV","solar thermal"),IF(VLOOKUP(H662,'Cross-Page Data'!$D$4:$F$48,3,FALSE)="wind",VLOOKUP(G662,'Cross-Page Data'!$I$4:$J$19,2,FALSE),IF(VLOOKUP(H662,'Cross-Page Data'!$D$4:$F$48,3,FALSE)="hydro",VLOOKUP(G662,'Cross-Page Data'!$I$4:$J$19,2,FALSE),VLOOKUP(H662,'Cross-Page Data'!$D$4:$F$48,3,FALSE)))))</f>
        <v/>
      </c>
      <c r="M662" s="120">
        <f>IF(AND($P$2=FALSE,OR(F662="Commercial NAICS Cogen",F662="Industrial NAICS Cogen",F662="NAICS-22 Cogen")),FALSE,IF(AND($P$3=FALSE,OR(F662="Commercial NAICS Cogen",F662="Commercial NAICS Non-Cogen",F662="Industrial NAICS Cogen", F662="industrial NAICS non-Cogen")),FALSE, TRUE))</f>
        <v/>
      </c>
    </row>
    <row r="663">
      <c r="A663" s="129" t="n">
        <v>1925</v>
      </c>
      <c r="B663" s="130" t="inlineStr">
        <is>
          <t>Prairie Island</t>
        </is>
      </c>
      <c r="C663" s="130" t="inlineStr">
        <is>
          <t>Northern States Power Co - Minnesota</t>
        </is>
      </c>
      <c r="D663" s="129" t="n">
        <v>13781</v>
      </c>
      <c r="E663" s="130" t="inlineStr">
        <is>
          <t>MN</t>
        </is>
      </c>
      <c r="F663" s="130" t="inlineStr">
        <is>
          <t>Electric Utility</t>
        </is>
      </c>
      <c r="G663" s="130" t="inlineStr">
        <is>
          <t>ST</t>
        </is>
      </c>
      <c r="H663" s="130" t="inlineStr">
        <is>
          <t>NUC</t>
        </is>
      </c>
      <c r="I663" s="130" t="inlineStr">
        <is>
          <t>NUC</t>
        </is>
      </c>
      <c r="J663" s="131" t="n">
        <v>4337576</v>
      </c>
      <c r="K663" s="129" t="n">
        <v>2020</v>
      </c>
      <c r="L663" s="120">
        <f>IF(VLOOKUP(H663,'Cross-Page Data'!$D$4:$F$48,3,FALSE)="natural gas",VLOOKUP(G663,'Cross-Page Data'!$I$4:$J$19,2,FALSE),IF(VLOOKUP(H663,'Cross-Page Data'!$D$4:$F$48,3,FALSE)="solar",IF(G663="PV","solar PV","solar thermal"),IF(VLOOKUP(H663,'Cross-Page Data'!$D$4:$F$48,3,FALSE)="wind",VLOOKUP(G663,'Cross-Page Data'!$I$4:$J$19,2,FALSE),IF(VLOOKUP(H663,'Cross-Page Data'!$D$4:$F$48,3,FALSE)="hydro",VLOOKUP(G663,'Cross-Page Data'!$I$4:$J$19,2,FALSE),VLOOKUP(H663,'Cross-Page Data'!$D$4:$F$48,3,FALSE)))))</f>
        <v/>
      </c>
      <c r="M663" s="120">
        <f>IF(AND($P$2=FALSE,OR(F663="Commercial NAICS Cogen",F663="Industrial NAICS Cogen",F663="NAICS-22 Cogen")),FALSE,IF(AND($P$3=FALSE,OR(F663="Commercial NAICS Cogen",F663="Commercial NAICS Non-Cogen",F663="Industrial NAICS Cogen", F663="industrial NAICS non-Cogen")),FALSE, TRUE))</f>
        <v/>
      </c>
    </row>
    <row r="664">
      <c r="A664" s="129" t="n">
        <v>1925</v>
      </c>
      <c r="B664" s="130" t="inlineStr">
        <is>
          <t>Prairie Island</t>
        </is>
      </c>
      <c r="C664" s="130" t="inlineStr">
        <is>
          <t>Northern States Power Co - Minnesota</t>
        </is>
      </c>
      <c r="D664" s="129" t="n">
        <v>13781</v>
      </c>
      <c r="E664" s="130" t="inlineStr">
        <is>
          <t>MN</t>
        </is>
      </c>
      <c r="F664" s="130" t="inlineStr">
        <is>
          <t>Electric Utility</t>
        </is>
      </c>
      <c r="G664" s="130" t="inlineStr">
        <is>
          <t>ST</t>
        </is>
      </c>
      <c r="H664" s="130" t="inlineStr">
        <is>
          <t>NUC</t>
        </is>
      </c>
      <c r="I664" s="130" t="inlineStr">
        <is>
          <t>NUC</t>
        </is>
      </c>
      <c r="J664" s="131" t="n">
        <v>4746398</v>
      </c>
      <c r="K664" s="129" t="n">
        <v>2020</v>
      </c>
      <c r="L664" s="120">
        <f>IF(VLOOKUP(H664,'Cross-Page Data'!$D$4:$F$48,3,FALSE)="natural gas",VLOOKUP(G664,'Cross-Page Data'!$I$4:$J$19,2,FALSE),IF(VLOOKUP(H664,'Cross-Page Data'!$D$4:$F$48,3,FALSE)="solar",IF(G664="PV","solar PV","solar thermal"),IF(VLOOKUP(H664,'Cross-Page Data'!$D$4:$F$48,3,FALSE)="wind",VLOOKUP(G664,'Cross-Page Data'!$I$4:$J$19,2,FALSE),IF(VLOOKUP(H664,'Cross-Page Data'!$D$4:$F$48,3,FALSE)="hydro",VLOOKUP(G664,'Cross-Page Data'!$I$4:$J$19,2,FALSE),VLOOKUP(H664,'Cross-Page Data'!$D$4:$F$48,3,FALSE)))))</f>
        <v/>
      </c>
      <c r="M664" s="120">
        <f>IF(AND($P$2=FALSE,OR(F664="Commercial NAICS Cogen",F664="Industrial NAICS Cogen",F664="NAICS-22 Cogen")),FALSE,IF(AND($P$3=FALSE,OR(F664="Commercial NAICS Cogen",F664="Commercial NAICS Non-Cogen",F664="Industrial NAICS Cogen", F664="industrial NAICS non-Cogen")),FALSE, TRUE))</f>
        <v/>
      </c>
    </row>
    <row r="665">
      <c r="A665" s="129" t="n">
        <v>1926</v>
      </c>
      <c r="B665" s="130" t="inlineStr">
        <is>
          <t>Red Wing</t>
        </is>
      </c>
      <c r="C665" s="130" t="inlineStr">
        <is>
          <t>Northern States Power Co - Minnesota</t>
        </is>
      </c>
      <c r="D665" s="129" t="n">
        <v>13781</v>
      </c>
      <c r="E665" s="130" t="inlineStr">
        <is>
          <t>MN</t>
        </is>
      </c>
      <c r="F665" s="130" t="inlineStr">
        <is>
          <t>Electric Utility</t>
        </is>
      </c>
      <c r="G665" s="130" t="inlineStr">
        <is>
          <t>ST</t>
        </is>
      </c>
      <c r="H665" s="130" t="inlineStr">
        <is>
          <t>MSB</t>
        </is>
      </c>
      <c r="I665" s="130" t="inlineStr">
        <is>
          <t>MLG</t>
        </is>
      </c>
      <c r="J665" s="131" t="n">
        <v>64705.839</v>
      </c>
      <c r="K665" s="129" t="n">
        <v>2020</v>
      </c>
      <c r="L665" s="120">
        <f>IF(VLOOKUP(H665,'Cross-Page Data'!$D$4:$F$48,3,FALSE)="natural gas",VLOOKUP(G665,'Cross-Page Data'!$I$4:$J$19,2,FALSE),IF(VLOOKUP(H665,'Cross-Page Data'!$D$4:$F$48,3,FALSE)="solar",IF(G665="PV","solar PV","solar thermal"),IF(VLOOKUP(H665,'Cross-Page Data'!$D$4:$F$48,3,FALSE)="wind",VLOOKUP(G665,'Cross-Page Data'!$I$4:$J$19,2,FALSE),IF(VLOOKUP(H665,'Cross-Page Data'!$D$4:$F$48,3,FALSE)="hydro",VLOOKUP(G665,'Cross-Page Data'!$I$4:$J$19,2,FALSE),VLOOKUP(H665,'Cross-Page Data'!$D$4:$F$48,3,FALSE)))))</f>
        <v/>
      </c>
      <c r="M665" s="120">
        <f>IF(AND($P$2=FALSE,OR(F665="Commercial NAICS Cogen",F665="Industrial NAICS Cogen",F665="NAICS-22 Cogen")),FALSE,IF(AND($P$3=FALSE,OR(F665="Commercial NAICS Cogen",F665="Commercial NAICS Non-Cogen",F665="Industrial NAICS Cogen", F665="industrial NAICS non-Cogen")),FALSE, TRUE))</f>
        <v/>
      </c>
    </row>
    <row r="666">
      <c r="A666" s="129" t="n">
        <v>1926</v>
      </c>
      <c r="B666" s="130" t="inlineStr">
        <is>
          <t>Red Wing</t>
        </is>
      </c>
      <c r="C666" s="130" t="inlineStr">
        <is>
          <t>Northern States Power Co - Minnesota</t>
        </is>
      </c>
      <c r="D666" s="129" t="n">
        <v>13781</v>
      </c>
      <c r="E666" s="130" t="inlineStr">
        <is>
          <t>MN</t>
        </is>
      </c>
      <c r="F666" s="130" t="inlineStr">
        <is>
          <t>Electric Utility</t>
        </is>
      </c>
      <c r="G666" s="130" t="inlineStr">
        <is>
          <t>ST</t>
        </is>
      </c>
      <c r="H666" s="130" t="inlineStr">
        <is>
          <t>MSN</t>
        </is>
      </c>
      <c r="I666" s="130" t="inlineStr">
        <is>
          <t>OTH</t>
        </is>
      </c>
      <c r="J666" s="131" t="n">
        <v>79087.072</v>
      </c>
      <c r="K666" s="129" t="n">
        <v>2020</v>
      </c>
      <c r="L666" s="120">
        <f>IF(VLOOKUP(H666,'Cross-Page Data'!$D$4:$F$48,3,FALSE)="natural gas",VLOOKUP(G666,'Cross-Page Data'!$I$4:$J$19,2,FALSE),IF(VLOOKUP(H666,'Cross-Page Data'!$D$4:$F$48,3,FALSE)="solar",IF(G666="PV","solar PV","solar thermal"),IF(VLOOKUP(H666,'Cross-Page Data'!$D$4:$F$48,3,FALSE)="wind",VLOOKUP(G666,'Cross-Page Data'!$I$4:$J$19,2,FALSE),IF(VLOOKUP(H666,'Cross-Page Data'!$D$4:$F$48,3,FALSE)="hydro",VLOOKUP(G666,'Cross-Page Data'!$I$4:$J$19,2,FALSE),VLOOKUP(H666,'Cross-Page Data'!$D$4:$F$48,3,FALSE)))))</f>
        <v/>
      </c>
      <c r="M666" s="120">
        <f>IF(AND($P$2=FALSE,OR(F666="Commercial NAICS Cogen",F666="Industrial NAICS Cogen",F666="NAICS-22 Cogen")),FALSE,IF(AND($P$3=FALSE,OR(F666="Commercial NAICS Cogen",F666="Commercial NAICS Non-Cogen",F666="Industrial NAICS Cogen", F666="industrial NAICS non-Cogen")),FALSE, TRUE))</f>
        <v/>
      </c>
    </row>
    <row r="667">
      <c r="A667" s="129" t="n">
        <v>1926</v>
      </c>
      <c r="B667" s="130" t="inlineStr">
        <is>
          <t>Red Wing</t>
        </is>
      </c>
      <c r="C667" s="130" t="inlineStr">
        <is>
          <t>Northern States Power Co - Minnesota</t>
        </is>
      </c>
      <c r="D667" s="129" t="n">
        <v>13781</v>
      </c>
      <c r="E667" s="130" t="inlineStr">
        <is>
          <t>MN</t>
        </is>
      </c>
      <c r="F667" s="130" t="inlineStr">
        <is>
          <t>Electric Utility</t>
        </is>
      </c>
      <c r="G667" s="130" t="inlineStr">
        <is>
          <t>ST</t>
        </is>
      </c>
      <c r="H667" s="130" t="inlineStr">
        <is>
          <t>NG</t>
        </is>
      </c>
      <c r="I667" s="130" t="inlineStr">
        <is>
          <t>NG</t>
        </is>
      </c>
      <c r="J667" s="131" t="n">
        <v>1326.278</v>
      </c>
      <c r="K667" s="129" t="n">
        <v>2020</v>
      </c>
      <c r="L667" s="120">
        <f>IF(VLOOKUP(H667,'Cross-Page Data'!$D$4:$F$48,3,FALSE)="natural gas",VLOOKUP(G667,'Cross-Page Data'!$I$4:$J$19,2,FALSE),IF(VLOOKUP(H667,'Cross-Page Data'!$D$4:$F$48,3,FALSE)="solar",IF(G667="PV","solar PV","solar thermal"),IF(VLOOKUP(H667,'Cross-Page Data'!$D$4:$F$48,3,FALSE)="wind",VLOOKUP(G667,'Cross-Page Data'!$I$4:$J$19,2,FALSE),IF(VLOOKUP(H667,'Cross-Page Data'!$D$4:$F$48,3,FALSE)="hydro",VLOOKUP(G667,'Cross-Page Data'!$I$4:$J$19,2,FALSE),VLOOKUP(H667,'Cross-Page Data'!$D$4:$F$48,3,FALSE)))))</f>
        <v/>
      </c>
      <c r="M667" s="120">
        <f>IF(AND($P$2=FALSE,OR(F667="Commercial NAICS Cogen",F667="Industrial NAICS Cogen",F667="NAICS-22 Cogen")),FALSE,IF(AND($P$3=FALSE,OR(F667="Commercial NAICS Cogen",F667="Commercial NAICS Non-Cogen",F667="Industrial NAICS Cogen", F667="industrial NAICS non-Cogen")),FALSE, TRUE))</f>
        <v/>
      </c>
    </row>
    <row r="668">
      <c r="A668" s="129" t="n">
        <v>1926</v>
      </c>
      <c r="B668" s="130" t="inlineStr">
        <is>
          <t>Red Wing</t>
        </is>
      </c>
      <c r="C668" s="130" t="inlineStr">
        <is>
          <t>Northern States Power Co - Minnesota</t>
        </is>
      </c>
      <c r="D668" s="129" t="n">
        <v>13781</v>
      </c>
      <c r="E668" s="130" t="inlineStr">
        <is>
          <t>MN</t>
        </is>
      </c>
      <c r="F668" s="130" t="inlineStr">
        <is>
          <t>Electric Utility</t>
        </is>
      </c>
      <c r="G668" s="130" t="inlineStr">
        <is>
          <t>ST</t>
        </is>
      </c>
      <c r="H668" s="130" t="inlineStr">
        <is>
          <t>WDS</t>
        </is>
      </c>
      <c r="I668" s="130" t="inlineStr">
        <is>
          <t>WWW</t>
        </is>
      </c>
      <c r="J668" s="131" t="n">
        <v>45.811</v>
      </c>
      <c r="K668" s="129" t="n">
        <v>2020</v>
      </c>
      <c r="L668" s="120">
        <f>IF(VLOOKUP(H668,'Cross-Page Data'!$D$4:$F$48,3,FALSE)="natural gas",VLOOKUP(G668,'Cross-Page Data'!$I$4:$J$19,2,FALSE),IF(VLOOKUP(H668,'Cross-Page Data'!$D$4:$F$48,3,FALSE)="solar",IF(G668="PV","solar PV","solar thermal"),IF(VLOOKUP(H668,'Cross-Page Data'!$D$4:$F$48,3,FALSE)="wind",VLOOKUP(G668,'Cross-Page Data'!$I$4:$J$19,2,FALSE),IF(VLOOKUP(H668,'Cross-Page Data'!$D$4:$F$48,3,FALSE)="hydro",VLOOKUP(G668,'Cross-Page Data'!$I$4:$J$19,2,FALSE),VLOOKUP(H668,'Cross-Page Data'!$D$4:$F$48,3,FALSE)))))</f>
        <v/>
      </c>
      <c r="M668" s="120">
        <f>IF(AND($P$2=FALSE,OR(F668="Commercial NAICS Cogen",F668="Industrial NAICS Cogen",F668="NAICS-22 Cogen")),FALSE,IF(AND($P$3=FALSE,OR(F668="Commercial NAICS Cogen",F668="Commercial NAICS Non-Cogen",F668="Industrial NAICS Cogen", F668="industrial NAICS non-Cogen")),FALSE, TRUE))</f>
        <v/>
      </c>
    </row>
    <row r="669">
      <c r="A669" s="129" t="n">
        <v>1927</v>
      </c>
      <c r="B669" s="130" t="inlineStr">
        <is>
          <t>Riverside (MN)</t>
        </is>
      </c>
      <c r="C669" s="130" t="inlineStr">
        <is>
          <t>Northern States Power Co - Minnesota</t>
        </is>
      </c>
      <c r="D669" s="129" t="n">
        <v>13781</v>
      </c>
      <c r="E669" s="130" t="inlineStr">
        <is>
          <t>MN</t>
        </is>
      </c>
      <c r="F669" s="130" t="inlineStr">
        <is>
          <t>Electric Utility</t>
        </is>
      </c>
      <c r="G669" s="130" t="inlineStr">
        <is>
          <t>CA</t>
        </is>
      </c>
      <c r="H669" s="130" t="inlineStr">
        <is>
          <t>DFO</t>
        </is>
      </c>
      <c r="I669" s="130" t="inlineStr">
        <is>
          <t>DFO</t>
        </is>
      </c>
      <c r="J669" s="131" t="n">
        <v>0.792</v>
      </c>
      <c r="K669" s="129" t="n">
        <v>2020</v>
      </c>
      <c r="L669" s="120">
        <f>IF(VLOOKUP(H669,'Cross-Page Data'!$D$4:$F$48,3,FALSE)="natural gas",VLOOKUP(G669,'Cross-Page Data'!$I$4:$J$19,2,FALSE),IF(VLOOKUP(H669,'Cross-Page Data'!$D$4:$F$48,3,FALSE)="solar",IF(G669="PV","solar PV","solar thermal"),IF(VLOOKUP(H669,'Cross-Page Data'!$D$4:$F$48,3,FALSE)="wind",VLOOKUP(G669,'Cross-Page Data'!$I$4:$J$19,2,FALSE),IF(VLOOKUP(H669,'Cross-Page Data'!$D$4:$F$48,3,FALSE)="hydro",VLOOKUP(G669,'Cross-Page Data'!$I$4:$J$19,2,FALSE),VLOOKUP(H669,'Cross-Page Data'!$D$4:$F$48,3,FALSE)))))</f>
        <v/>
      </c>
      <c r="M669" s="120">
        <f>IF(AND($P$2=FALSE,OR(F669="Commercial NAICS Cogen",F669="Industrial NAICS Cogen",F669="NAICS-22 Cogen")),FALSE,IF(AND($P$3=FALSE,OR(F669="Commercial NAICS Cogen",F669="Commercial NAICS Non-Cogen",F669="Industrial NAICS Cogen", F669="industrial NAICS non-Cogen")),FALSE, TRUE))</f>
        <v/>
      </c>
    </row>
    <row r="670">
      <c r="A670" s="129" t="n">
        <v>1927</v>
      </c>
      <c r="B670" s="130" t="inlineStr">
        <is>
          <t>Riverside (MN)</t>
        </is>
      </c>
      <c r="C670" s="130" t="inlineStr">
        <is>
          <t>Northern States Power Co - Minnesota</t>
        </is>
      </c>
      <c r="D670" s="129" t="n">
        <v>13781</v>
      </c>
      <c r="E670" s="130" t="inlineStr">
        <is>
          <t>MN</t>
        </is>
      </c>
      <c r="F670" s="130" t="inlineStr">
        <is>
          <t>Electric Utility</t>
        </is>
      </c>
      <c r="G670" s="130" t="inlineStr">
        <is>
          <t>CA</t>
        </is>
      </c>
      <c r="H670" s="130" t="inlineStr">
        <is>
          <t>NG</t>
        </is>
      </c>
      <c r="I670" s="130" t="inlineStr">
        <is>
          <t>NG</t>
        </is>
      </c>
      <c r="J670" s="131" t="n">
        <v>746209.21</v>
      </c>
      <c r="K670" s="129" t="n">
        <v>2020</v>
      </c>
      <c r="L670" s="120">
        <f>IF(VLOOKUP(H670,'Cross-Page Data'!$D$4:$F$48,3,FALSE)="natural gas",VLOOKUP(G670,'Cross-Page Data'!$I$4:$J$19,2,FALSE),IF(VLOOKUP(H670,'Cross-Page Data'!$D$4:$F$48,3,FALSE)="solar",IF(G670="PV","solar PV","solar thermal"),IF(VLOOKUP(H670,'Cross-Page Data'!$D$4:$F$48,3,FALSE)="wind",VLOOKUP(G670,'Cross-Page Data'!$I$4:$J$19,2,FALSE),IF(VLOOKUP(H670,'Cross-Page Data'!$D$4:$F$48,3,FALSE)="hydro",VLOOKUP(G670,'Cross-Page Data'!$I$4:$J$19,2,FALSE),VLOOKUP(H670,'Cross-Page Data'!$D$4:$F$48,3,FALSE)))))</f>
        <v/>
      </c>
      <c r="M670" s="120">
        <f>IF(AND($P$2=FALSE,OR(F670="Commercial NAICS Cogen",F670="Industrial NAICS Cogen",F670="NAICS-22 Cogen")),FALSE,IF(AND($P$3=FALSE,OR(F670="Commercial NAICS Cogen",F670="Commercial NAICS Non-Cogen",F670="Industrial NAICS Cogen", F670="industrial NAICS non-Cogen")),FALSE, TRUE))</f>
        <v/>
      </c>
    </row>
    <row r="671">
      <c r="A671" s="129" t="n">
        <v>1927</v>
      </c>
      <c r="B671" s="130" t="inlineStr">
        <is>
          <t>Riverside (MN)</t>
        </is>
      </c>
      <c r="C671" s="130" t="inlineStr">
        <is>
          <t>Northern States Power Co - Minnesota</t>
        </is>
      </c>
      <c r="D671" s="129" t="n">
        <v>13781</v>
      </c>
      <c r="E671" s="130" t="inlineStr">
        <is>
          <t>MN</t>
        </is>
      </c>
      <c r="F671" s="130" t="inlineStr">
        <is>
          <t>Electric Utility</t>
        </is>
      </c>
      <c r="G671" s="130" t="inlineStr">
        <is>
          <t>CT</t>
        </is>
      </c>
      <c r="H671" s="130" t="inlineStr">
        <is>
          <t>DFO</t>
        </is>
      </c>
      <c r="I671" s="130" t="inlineStr">
        <is>
          <t>DFO</t>
        </is>
      </c>
      <c r="J671" s="131" t="n">
        <v>1.537</v>
      </c>
      <c r="K671" s="129" t="n">
        <v>2020</v>
      </c>
      <c r="L671" s="120">
        <f>IF(VLOOKUP(H671,'Cross-Page Data'!$D$4:$F$48,3,FALSE)="natural gas",VLOOKUP(G671,'Cross-Page Data'!$I$4:$J$19,2,FALSE),IF(VLOOKUP(H671,'Cross-Page Data'!$D$4:$F$48,3,FALSE)="solar",IF(G671="PV","solar PV","solar thermal"),IF(VLOOKUP(H671,'Cross-Page Data'!$D$4:$F$48,3,FALSE)="wind",VLOOKUP(G671,'Cross-Page Data'!$I$4:$J$19,2,FALSE),IF(VLOOKUP(H671,'Cross-Page Data'!$D$4:$F$48,3,FALSE)="hydro",VLOOKUP(G671,'Cross-Page Data'!$I$4:$J$19,2,FALSE),VLOOKUP(H671,'Cross-Page Data'!$D$4:$F$48,3,FALSE)))))</f>
        <v/>
      </c>
      <c r="M671" s="120">
        <f>IF(AND($P$2=FALSE,OR(F671="Commercial NAICS Cogen",F671="Industrial NAICS Cogen",F671="NAICS-22 Cogen")),FALSE,IF(AND($P$3=FALSE,OR(F671="Commercial NAICS Cogen",F671="Commercial NAICS Non-Cogen",F671="Industrial NAICS Cogen", F671="industrial NAICS non-Cogen")),FALSE, TRUE))</f>
        <v/>
      </c>
    </row>
    <row r="672">
      <c r="A672" s="129" t="n">
        <v>1927</v>
      </c>
      <c r="B672" s="130" t="inlineStr">
        <is>
          <t>Riverside (MN)</t>
        </is>
      </c>
      <c r="C672" s="130" t="inlineStr">
        <is>
          <t>Northern States Power Co - Minnesota</t>
        </is>
      </c>
      <c r="D672" s="129" t="n">
        <v>13781</v>
      </c>
      <c r="E672" s="130" t="inlineStr">
        <is>
          <t>MN</t>
        </is>
      </c>
      <c r="F672" s="130" t="inlineStr">
        <is>
          <t>Electric Utility</t>
        </is>
      </c>
      <c r="G672" s="130" t="inlineStr">
        <is>
          <t>CT</t>
        </is>
      </c>
      <c r="H672" s="130" t="inlineStr">
        <is>
          <t>NG</t>
        </is>
      </c>
      <c r="I672" s="130" t="inlineStr">
        <is>
          <t>NG</t>
        </is>
      </c>
      <c r="J672" s="131" t="n">
        <v>1433113.5</v>
      </c>
      <c r="K672" s="129" t="n">
        <v>2020</v>
      </c>
      <c r="L672" s="120">
        <f>IF(VLOOKUP(H672,'Cross-Page Data'!$D$4:$F$48,3,FALSE)="natural gas",VLOOKUP(G672,'Cross-Page Data'!$I$4:$J$19,2,FALSE),IF(VLOOKUP(H672,'Cross-Page Data'!$D$4:$F$48,3,FALSE)="solar",IF(G672="PV","solar PV","solar thermal"),IF(VLOOKUP(H672,'Cross-Page Data'!$D$4:$F$48,3,FALSE)="wind",VLOOKUP(G672,'Cross-Page Data'!$I$4:$J$19,2,FALSE),IF(VLOOKUP(H672,'Cross-Page Data'!$D$4:$F$48,3,FALSE)="hydro",VLOOKUP(G672,'Cross-Page Data'!$I$4:$J$19,2,FALSE),VLOOKUP(H672,'Cross-Page Data'!$D$4:$F$48,3,FALSE)))))</f>
        <v/>
      </c>
      <c r="M672" s="120">
        <f>IF(AND($P$2=FALSE,OR(F672="Commercial NAICS Cogen",F672="Industrial NAICS Cogen",F672="NAICS-22 Cogen")),FALSE,IF(AND($P$3=FALSE,OR(F672="Commercial NAICS Cogen",F672="Commercial NAICS Non-Cogen",F672="Industrial NAICS Cogen", F672="industrial NAICS non-Cogen")),FALSE, TRUE))</f>
        <v/>
      </c>
    </row>
    <row r="673">
      <c r="A673" s="129" t="n">
        <v>1934</v>
      </c>
      <c r="B673" s="130" t="inlineStr">
        <is>
          <t>Wilmarth</t>
        </is>
      </c>
      <c r="C673" s="130" t="inlineStr">
        <is>
          <t>Northern States Power Co - Minnesota</t>
        </is>
      </c>
      <c r="D673" s="129" t="n">
        <v>13781</v>
      </c>
      <c r="E673" s="130" t="inlineStr">
        <is>
          <t>MN</t>
        </is>
      </c>
      <c r="F673" s="130" t="inlineStr">
        <is>
          <t>Electric Utility</t>
        </is>
      </c>
      <c r="G673" s="130" t="inlineStr">
        <is>
          <t>ST</t>
        </is>
      </c>
      <c r="H673" s="130" t="inlineStr">
        <is>
          <t>MSB</t>
        </is>
      </c>
      <c r="I673" s="130" t="inlineStr">
        <is>
          <t>MLG</t>
        </is>
      </c>
      <c r="J673" s="131" t="n">
        <v>50210.256</v>
      </c>
      <c r="K673" s="129" t="n">
        <v>2020</v>
      </c>
      <c r="L673" s="120">
        <f>IF(VLOOKUP(H673,'Cross-Page Data'!$D$4:$F$48,3,FALSE)="natural gas",VLOOKUP(G673,'Cross-Page Data'!$I$4:$J$19,2,FALSE),IF(VLOOKUP(H673,'Cross-Page Data'!$D$4:$F$48,3,FALSE)="solar",IF(G673="PV","solar PV","solar thermal"),IF(VLOOKUP(H673,'Cross-Page Data'!$D$4:$F$48,3,FALSE)="wind",VLOOKUP(G673,'Cross-Page Data'!$I$4:$J$19,2,FALSE),IF(VLOOKUP(H673,'Cross-Page Data'!$D$4:$F$48,3,FALSE)="hydro",VLOOKUP(G673,'Cross-Page Data'!$I$4:$J$19,2,FALSE),VLOOKUP(H673,'Cross-Page Data'!$D$4:$F$48,3,FALSE)))))</f>
        <v/>
      </c>
      <c r="M673" s="120">
        <f>IF(AND($P$2=FALSE,OR(F673="Commercial NAICS Cogen",F673="Industrial NAICS Cogen",F673="NAICS-22 Cogen")),FALSE,IF(AND($P$3=FALSE,OR(F673="Commercial NAICS Cogen",F673="Commercial NAICS Non-Cogen",F673="Industrial NAICS Cogen", F673="industrial NAICS non-Cogen")),FALSE, TRUE))</f>
        <v/>
      </c>
    </row>
    <row r="674">
      <c r="A674" s="129" t="n">
        <v>1934</v>
      </c>
      <c r="B674" s="130" t="inlineStr">
        <is>
          <t>Wilmarth</t>
        </is>
      </c>
      <c r="C674" s="130" t="inlineStr">
        <is>
          <t>Northern States Power Co - Minnesota</t>
        </is>
      </c>
      <c r="D674" s="129" t="n">
        <v>13781</v>
      </c>
      <c r="E674" s="130" t="inlineStr">
        <is>
          <t>MN</t>
        </is>
      </c>
      <c r="F674" s="130" t="inlineStr">
        <is>
          <t>Electric Utility</t>
        </is>
      </c>
      <c r="G674" s="130" t="inlineStr">
        <is>
          <t>ST</t>
        </is>
      </c>
      <c r="H674" s="130" t="inlineStr">
        <is>
          <t>MSN</t>
        </is>
      </c>
      <c r="I674" s="130" t="inlineStr">
        <is>
          <t>OTH</t>
        </is>
      </c>
      <c r="J674" s="131" t="n">
        <v>61368.442</v>
      </c>
      <c r="K674" s="129" t="n">
        <v>2020</v>
      </c>
      <c r="L674" s="120">
        <f>IF(VLOOKUP(H674,'Cross-Page Data'!$D$4:$F$48,3,FALSE)="natural gas",VLOOKUP(G674,'Cross-Page Data'!$I$4:$J$19,2,FALSE),IF(VLOOKUP(H674,'Cross-Page Data'!$D$4:$F$48,3,FALSE)="solar",IF(G674="PV","solar PV","solar thermal"),IF(VLOOKUP(H674,'Cross-Page Data'!$D$4:$F$48,3,FALSE)="wind",VLOOKUP(G674,'Cross-Page Data'!$I$4:$J$19,2,FALSE),IF(VLOOKUP(H674,'Cross-Page Data'!$D$4:$F$48,3,FALSE)="hydro",VLOOKUP(G674,'Cross-Page Data'!$I$4:$J$19,2,FALSE),VLOOKUP(H674,'Cross-Page Data'!$D$4:$F$48,3,FALSE)))))</f>
        <v/>
      </c>
      <c r="M674" s="120">
        <f>IF(AND($P$2=FALSE,OR(F674="Commercial NAICS Cogen",F674="Industrial NAICS Cogen",F674="NAICS-22 Cogen")),FALSE,IF(AND($P$3=FALSE,OR(F674="Commercial NAICS Cogen",F674="Commercial NAICS Non-Cogen",F674="Industrial NAICS Cogen", F674="industrial NAICS non-Cogen")),FALSE, TRUE))</f>
        <v/>
      </c>
    </row>
    <row r="675">
      <c r="A675" s="129" t="n">
        <v>1934</v>
      </c>
      <c r="B675" s="130" t="inlineStr">
        <is>
          <t>Wilmarth</t>
        </is>
      </c>
      <c r="C675" s="130" t="inlineStr">
        <is>
          <t>Northern States Power Co - Minnesota</t>
        </is>
      </c>
      <c r="D675" s="129" t="n">
        <v>13781</v>
      </c>
      <c r="E675" s="130" t="inlineStr">
        <is>
          <t>MN</t>
        </is>
      </c>
      <c r="F675" s="130" t="inlineStr">
        <is>
          <t>Electric Utility</t>
        </is>
      </c>
      <c r="G675" s="130" t="inlineStr">
        <is>
          <t>ST</t>
        </is>
      </c>
      <c r="H675" s="130" t="inlineStr">
        <is>
          <t>NG</t>
        </is>
      </c>
      <c r="I675" s="130" t="inlineStr">
        <is>
          <t>NG</t>
        </is>
      </c>
      <c r="J675" s="131" t="n">
        <v>2346.302</v>
      </c>
      <c r="K675" s="129" t="n">
        <v>2020</v>
      </c>
      <c r="L675" s="120">
        <f>IF(VLOOKUP(H675,'Cross-Page Data'!$D$4:$F$48,3,FALSE)="natural gas",VLOOKUP(G675,'Cross-Page Data'!$I$4:$J$19,2,FALSE),IF(VLOOKUP(H675,'Cross-Page Data'!$D$4:$F$48,3,FALSE)="solar",IF(G675="PV","solar PV","solar thermal"),IF(VLOOKUP(H675,'Cross-Page Data'!$D$4:$F$48,3,FALSE)="wind",VLOOKUP(G675,'Cross-Page Data'!$I$4:$J$19,2,FALSE),IF(VLOOKUP(H675,'Cross-Page Data'!$D$4:$F$48,3,FALSE)="hydro",VLOOKUP(G675,'Cross-Page Data'!$I$4:$J$19,2,FALSE),VLOOKUP(H675,'Cross-Page Data'!$D$4:$F$48,3,FALSE)))))</f>
        <v/>
      </c>
      <c r="M675" s="120">
        <f>IF(AND($P$2=FALSE,OR(F675="Commercial NAICS Cogen",F675="Industrial NAICS Cogen",F675="NAICS-22 Cogen")),FALSE,IF(AND($P$3=FALSE,OR(F675="Commercial NAICS Cogen",F675="Commercial NAICS Non-Cogen",F675="Industrial NAICS Cogen", F675="industrial NAICS non-Cogen")),FALSE, TRUE))</f>
        <v/>
      </c>
    </row>
    <row r="676">
      <c r="A676" s="129" t="n">
        <v>2039</v>
      </c>
      <c r="B676" s="130" t="inlineStr">
        <is>
          <t>Elk River</t>
        </is>
      </c>
      <c r="C676" s="130" t="inlineStr">
        <is>
          <t>Great River Energy</t>
        </is>
      </c>
      <c r="D676" s="129" t="n">
        <v>7570</v>
      </c>
      <c r="E676" s="130" t="inlineStr">
        <is>
          <t>MN</t>
        </is>
      </c>
      <c r="F676" s="130" t="inlineStr">
        <is>
          <t>Electric Utility</t>
        </is>
      </c>
      <c r="G676" s="130" t="inlineStr">
        <is>
          <t>GT</t>
        </is>
      </c>
      <c r="H676" s="130" t="inlineStr">
        <is>
          <t>DFO</t>
        </is>
      </c>
      <c r="I676" s="130" t="inlineStr">
        <is>
          <t>DFO</t>
        </is>
      </c>
      <c r="J676" s="131" t="n">
        <v>170.298</v>
      </c>
      <c r="K676" s="129" t="n">
        <v>2020</v>
      </c>
      <c r="L676" s="120">
        <f>IF(VLOOKUP(H676,'Cross-Page Data'!$D$4:$F$48,3,FALSE)="natural gas",VLOOKUP(G676,'Cross-Page Data'!$I$4:$J$19,2,FALSE),IF(VLOOKUP(H676,'Cross-Page Data'!$D$4:$F$48,3,FALSE)="solar",IF(G676="PV","solar PV","solar thermal"),IF(VLOOKUP(H676,'Cross-Page Data'!$D$4:$F$48,3,FALSE)="wind",VLOOKUP(G676,'Cross-Page Data'!$I$4:$J$19,2,FALSE),IF(VLOOKUP(H676,'Cross-Page Data'!$D$4:$F$48,3,FALSE)="hydro",VLOOKUP(G676,'Cross-Page Data'!$I$4:$J$19,2,FALSE),VLOOKUP(H676,'Cross-Page Data'!$D$4:$F$48,3,FALSE)))))</f>
        <v/>
      </c>
      <c r="M676" s="120">
        <f>IF(AND($P$2=FALSE,OR(F676="Commercial NAICS Cogen",F676="Industrial NAICS Cogen",F676="NAICS-22 Cogen")),FALSE,IF(AND($P$3=FALSE,OR(F676="Commercial NAICS Cogen",F676="Commercial NAICS Non-Cogen",F676="Industrial NAICS Cogen", F676="industrial NAICS non-Cogen")),FALSE, TRUE))</f>
        <v/>
      </c>
    </row>
    <row r="677">
      <c r="A677" s="129" t="n">
        <v>2039</v>
      </c>
      <c r="B677" s="130" t="inlineStr">
        <is>
          <t>Elk River</t>
        </is>
      </c>
      <c r="C677" s="130" t="inlineStr">
        <is>
          <t>Great River Energy</t>
        </is>
      </c>
      <c r="D677" s="129" t="n">
        <v>7570</v>
      </c>
      <c r="E677" s="130" t="inlineStr">
        <is>
          <t>MN</t>
        </is>
      </c>
      <c r="F677" s="130" t="inlineStr">
        <is>
          <t>Electric Utility</t>
        </is>
      </c>
      <c r="G677" s="130" t="inlineStr">
        <is>
          <t>GT</t>
        </is>
      </c>
      <c r="H677" s="130" t="inlineStr">
        <is>
          <t>NG</t>
        </is>
      </c>
      <c r="I677" s="130" t="inlineStr">
        <is>
          <t>NG</t>
        </is>
      </c>
      <c r="J677" s="131" t="n">
        <v>12856.702</v>
      </c>
      <c r="K677" s="129" t="n">
        <v>2020</v>
      </c>
      <c r="L677" s="120">
        <f>IF(VLOOKUP(H677,'Cross-Page Data'!$D$4:$F$48,3,FALSE)="natural gas",VLOOKUP(G677,'Cross-Page Data'!$I$4:$J$19,2,FALSE),IF(VLOOKUP(H677,'Cross-Page Data'!$D$4:$F$48,3,FALSE)="solar",IF(G677="PV","solar PV","solar thermal"),IF(VLOOKUP(H677,'Cross-Page Data'!$D$4:$F$48,3,FALSE)="wind",VLOOKUP(G677,'Cross-Page Data'!$I$4:$J$19,2,FALSE),IF(VLOOKUP(H677,'Cross-Page Data'!$D$4:$F$48,3,FALSE)="hydro",VLOOKUP(G677,'Cross-Page Data'!$I$4:$J$19,2,FALSE),VLOOKUP(H677,'Cross-Page Data'!$D$4:$F$48,3,FALSE)))))</f>
        <v/>
      </c>
      <c r="M677" s="120">
        <f>IF(AND($P$2=FALSE,OR(F677="Commercial NAICS Cogen",F677="Industrial NAICS Cogen",F677="NAICS-22 Cogen")),FALSE,IF(AND($P$3=FALSE,OR(F677="Commercial NAICS Cogen",F677="Commercial NAICS Non-Cogen",F677="Industrial NAICS Cogen", F677="industrial NAICS non-Cogen")),FALSE, TRUE))</f>
        <v/>
      </c>
    </row>
    <row r="678">
      <c r="A678" s="129" t="n">
        <v>2047</v>
      </c>
      <c r="B678" s="130" t="inlineStr">
        <is>
          <t>Chevron Oil</t>
        </is>
      </c>
      <c r="C678" s="130" t="inlineStr">
        <is>
          <t>Mississippi Power Co</t>
        </is>
      </c>
      <c r="D678" s="129" t="n">
        <v>12686</v>
      </c>
      <c r="E678" s="130" t="inlineStr">
        <is>
          <t>MS</t>
        </is>
      </c>
      <c r="F678" s="130" t="inlineStr">
        <is>
          <t>Electric Utility</t>
        </is>
      </c>
      <c r="G678" s="130" t="inlineStr">
        <is>
          <t>GT</t>
        </is>
      </c>
      <c r="H678" s="130" t="inlineStr">
        <is>
          <t>BIT</t>
        </is>
      </c>
      <c r="I678" s="130" t="inlineStr">
        <is>
          <t>COL</t>
        </is>
      </c>
      <c r="J678" s="131" t="n">
        <v>0</v>
      </c>
      <c r="K678" s="129" t="n">
        <v>2020</v>
      </c>
      <c r="L678" s="120">
        <f>IF(VLOOKUP(H678,'Cross-Page Data'!$D$4:$F$48,3,FALSE)="natural gas",VLOOKUP(G678,'Cross-Page Data'!$I$4:$J$19,2,FALSE),IF(VLOOKUP(H678,'Cross-Page Data'!$D$4:$F$48,3,FALSE)="solar",IF(G678="PV","solar PV","solar thermal"),IF(VLOOKUP(H678,'Cross-Page Data'!$D$4:$F$48,3,FALSE)="wind",VLOOKUP(G678,'Cross-Page Data'!$I$4:$J$19,2,FALSE),IF(VLOOKUP(H678,'Cross-Page Data'!$D$4:$F$48,3,FALSE)="hydro",VLOOKUP(G678,'Cross-Page Data'!$I$4:$J$19,2,FALSE),VLOOKUP(H678,'Cross-Page Data'!$D$4:$F$48,3,FALSE)))))</f>
        <v/>
      </c>
      <c r="M678" s="120">
        <f>IF(AND($P$2=FALSE,OR(F678="Commercial NAICS Cogen",F678="Industrial NAICS Cogen",F678="NAICS-22 Cogen")),FALSE,IF(AND($P$3=FALSE,OR(F678="Commercial NAICS Cogen",F678="Commercial NAICS Non-Cogen",F678="Industrial NAICS Cogen", F678="industrial NAICS non-Cogen")),FALSE, TRUE))</f>
        <v/>
      </c>
    </row>
    <row r="679">
      <c r="A679" s="129" t="n">
        <v>2047</v>
      </c>
      <c r="B679" s="130" t="inlineStr">
        <is>
          <t>Chevron Oil</t>
        </is>
      </c>
      <c r="C679" s="130" t="inlineStr">
        <is>
          <t>Mississippi Power Co</t>
        </is>
      </c>
      <c r="D679" s="129" t="n">
        <v>12686</v>
      </c>
      <c r="E679" s="130" t="inlineStr">
        <is>
          <t>MS</t>
        </is>
      </c>
      <c r="F679" s="130" t="inlineStr">
        <is>
          <t>Electric Utility</t>
        </is>
      </c>
      <c r="G679" s="130" t="inlineStr">
        <is>
          <t>GT</t>
        </is>
      </c>
      <c r="H679" s="130" t="inlineStr">
        <is>
          <t>DFO</t>
        </is>
      </c>
      <c r="I679" s="130" t="inlineStr">
        <is>
          <t>DFO</t>
        </is>
      </c>
      <c r="J679" s="131" t="n">
        <v>0</v>
      </c>
      <c r="K679" s="129" t="n">
        <v>2020</v>
      </c>
      <c r="L679" s="120">
        <f>IF(VLOOKUP(H679,'Cross-Page Data'!$D$4:$F$48,3,FALSE)="natural gas",VLOOKUP(G679,'Cross-Page Data'!$I$4:$J$19,2,FALSE),IF(VLOOKUP(H679,'Cross-Page Data'!$D$4:$F$48,3,FALSE)="solar",IF(G679="PV","solar PV","solar thermal"),IF(VLOOKUP(H679,'Cross-Page Data'!$D$4:$F$48,3,FALSE)="wind",VLOOKUP(G679,'Cross-Page Data'!$I$4:$J$19,2,FALSE),IF(VLOOKUP(H679,'Cross-Page Data'!$D$4:$F$48,3,FALSE)="hydro",VLOOKUP(G679,'Cross-Page Data'!$I$4:$J$19,2,FALSE),VLOOKUP(H679,'Cross-Page Data'!$D$4:$F$48,3,FALSE)))))</f>
        <v/>
      </c>
      <c r="M679" s="120">
        <f>IF(AND($P$2=FALSE,OR(F679="Commercial NAICS Cogen",F679="Industrial NAICS Cogen",F679="NAICS-22 Cogen")),FALSE,IF(AND($P$3=FALSE,OR(F679="Commercial NAICS Cogen",F679="Commercial NAICS Non-Cogen",F679="Industrial NAICS Cogen", F679="industrial NAICS non-Cogen")),FALSE, TRUE))</f>
        <v/>
      </c>
    </row>
    <row r="680">
      <c r="A680" s="129" t="n">
        <v>2047</v>
      </c>
      <c r="B680" s="130" t="inlineStr">
        <is>
          <t>Chevron Oil</t>
        </is>
      </c>
      <c r="C680" s="130" t="inlineStr">
        <is>
          <t>Mississippi Power Co</t>
        </is>
      </c>
      <c r="D680" s="129" t="n">
        <v>12686</v>
      </c>
      <c r="E680" s="130" t="inlineStr">
        <is>
          <t>MS</t>
        </is>
      </c>
      <c r="F680" s="130" t="inlineStr">
        <is>
          <t>Electric Utility</t>
        </is>
      </c>
      <c r="G680" s="130" t="inlineStr">
        <is>
          <t>GT</t>
        </is>
      </c>
      <c r="H680" s="130" t="inlineStr">
        <is>
          <t>NG</t>
        </is>
      </c>
      <c r="I680" s="130" t="inlineStr">
        <is>
          <t>NG</t>
        </is>
      </c>
      <c r="J680" s="131" t="n">
        <v>1021583</v>
      </c>
      <c r="K680" s="129" t="n">
        <v>2020</v>
      </c>
      <c r="L680" s="120">
        <f>IF(VLOOKUP(H680,'Cross-Page Data'!$D$4:$F$48,3,FALSE)="natural gas",VLOOKUP(G680,'Cross-Page Data'!$I$4:$J$19,2,FALSE),IF(VLOOKUP(H680,'Cross-Page Data'!$D$4:$F$48,3,FALSE)="solar",IF(G680="PV","solar PV","solar thermal"),IF(VLOOKUP(H680,'Cross-Page Data'!$D$4:$F$48,3,FALSE)="wind",VLOOKUP(G680,'Cross-Page Data'!$I$4:$J$19,2,FALSE),IF(VLOOKUP(H680,'Cross-Page Data'!$D$4:$F$48,3,FALSE)="hydro",VLOOKUP(G680,'Cross-Page Data'!$I$4:$J$19,2,FALSE),VLOOKUP(H680,'Cross-Page Data'!$D$4:$F$48,3,FALSE)))))</f>
        <v/>
      </c>
      <c r="M680" s="120">
        <f>IF(AND($P$2=FALSE,OR(F680="Commercial NAICS Cogen",F680="Industrial NAICS Cogen",F680="NAICS-22 Cogen")),FALSE,IF(AND($P$3=FALSE,OR(F680="Commercial NAICS Cogen",F680="Commercial NAICS Non-Cogen",F680="Industrial NAICS Cogen", F680="industrial NAICS non-Cogen")),FALSE, TRUE))</f>
        <v/>
      </c>
    </row>
    <row r="681">
      <c r="A681" s="129" t="n">
        <v>2049</v>
      </c>
      <c r="B681" s="130" t="inlineStr">
        <is>
          <t>Jack Watson</t>
        </is>
      </c>
      <c r="C681" s="130" t="inlineStr">
        <is>
          <t>Mississippi Power Co</t>
        </is>
      </c>
      <c r="D681" s="129" t="n">
        <v>12686</v>
      </c>
      <c r="E681" s="130" t="inlineStr">
        <is>
          <t>MS</t>
        </is>
      </c>
      <c r="F681" s="130" t="inlineStr">
        <is>
          <t>Electric Utility</t>
        </is>
      </c>
      <c r="G681" s="130" t="inlineStr">
        <is>
          <t>GT</t>
        </is>
      </c>
      <c r="H681" s="130" t="inlineStr">
        <is>
          <t>NG</t>
        </is>
      </c>
      <c r="I681" s="130" t="inlineStr">
        <is>
          <t>NG</t>
        </is>
      </c>
      <c r="J681" s="131" t="n">
        <v>3838</v>
      </c>
      <c r="K681" s="129" t="n">
        <v>2020</v>
      </c>
      <c r="L681" s="120">
        <f>IF(VLOOKUP(H681,'Cross-Page Data'!$D$4:$F$48,3,FALSE)="natural gas",VLOOKUP(G681,'Cross-Page Data'!$I$4:$J$19,2,FALSE),IF(VLOOKUP(H681,'Cross-Page Data'!$D$4:$F$48,3,FALSE)="solar",IF(G681="PV","solar PV","solar thermal"),IF(VLOOKUP(H681,'Cross-Page Data'!$D$4:$F$48,3,FALSE)="wind",VLOOKUP(G681,'Cross-Page Data'!$I$4:$J$19,2,FALSE),IF(VLOOKUP(H681,'Cross-Page Data'!$D$4:$F$48,3,FALSE)="hydro",VLOOKUP(G681,'Cross-Page Data'!$I$4:$J$19,2,FALSE),VLOOKUP(H681,'Cross-Page Data'!$D$4:$F$48,3,FALSE)))))</f>
        <v/>
      </c>
      <c r="M681" s="120">
        <f>IF(AND($P$2=FALSE,OR(F681="Commercial NAICS Cogen",F681="Industrial NAICS Cogen",F681="NAICS-22 Cogen")),FALSE,IF(AND($P$3=FALSE,OR(F681="Commercial NAICS Cogen",F681="Commercial NAICS Non-Cogen",F681="Industrial NAICS Cogen", F681="industrial NAICS non-Cogen")),FALSE, TRUE))</f>
        <v/>
      </c>
    </row>
    <row r="682">
      <c r="A682" s="129" t="n">
        <v>2049</v>
      </c>
      <c r="B682" s="130" t="inlineStr">
        <is>
          <t>Jack Watson</t>
        </is>
      </c>
      <c r="C682" s="130" t="inlineStr">
        <is>
          <t>Mississippi Power Co</t>
        </is>
      </c>
      <c r="D682" s="129" t="n">
        <v>12686</v>
      </c>
      <c r="E682" s="130" t="inlineStr">
        <is>
          <t>MS</t>
        </is>
      </c>
      <c r="F682" s="130" t="inlineStr">
        <is>
          <t>Electric Utility</t>
        </is>
      </c>
      <c r="G682" s="130" t="inlineStr">
        <is>
          <t>ST</t>
        </is>
      </c>
      <c r="H682" s="130" t="inlineStr">
        <is>
          <t>NG</t>
        </is>
      </c>
      <c r="I682" s="130" t="inlineStr">
        <is>
          <t>NG</t>
        </is>
      </c>
      <c r="J682" s="131" t="n">
        <v>2231013</v>
      </c>
      <c r="K682" s="129" t="n">
        <v>2020</v>
      </c>
      <c r="L682" s="120">
        <f>IF(VLOOKUP(H682,'Cross-Page Data'!$D$4:$F$48,3,FALSE)="natural gas",VLOOKUP(G682,'Cross-Page Data'!$I$4:$J$19,2,FALSE),IF(VLOOKUP(H682,'Cross-Page Data'!$D$4:$F$48,3,FALSE)="solar",IF(G682="PV","solar PV","solar thermal"),IF(VLOOKUP(H682,'Cross-Page Data'!$D$4:$F$48,3,FALSE)="wind",VLOOKUP(G682,'Cross-Page Data'!$I$4:$J$19,2,FALSE),IF(VLOOKUP(H682,'Cross-Page Data'!$D$4:$F$48,3,FALSE)="hydro",VLOOKUP(G682,'Cross-Page Data'!$I$4:$J$19,2,FALSE),VLOOKUP(H682,'Cross-Page Data'!$D$4:$F$48,3,FALSE)))))</f>
        <v/>
      </c>
      <c r="M682" s="120">
        <f>IF(AND($P$2=FALSE,OR(F682="Commercial NAICS Cogen",F682="Industrial NAICS Cogen",F682="NAICS-22 Cogen")),FALSE,IF(AND($P$3=FALSE,OR(F682="Commercial NAICS Cogen",F682="Commercial NAICS Non-Cogen",F682="Industrial NAICS Cogen", F682="industrial NAICS non-Cogen")),FALSE, TRUE))</f>
        <v/>
      </c>
    </row>
    <row r="683">
      <c r="A683" s="129" t="n">
        <v>2050</v>
      </c>
      <c r="B683" s="130" t="inlineStr">
        <is>
          <t>Baxter Wilson</t>
        </is>
      </c>
      <c r="C683" s="130" t="inlineStr">
        <is>
          <t>Entergy Mississippi LLC</t>
        </is>
      </c>
      <c r="D683" s="129" t="n">
        <v>12685</v>
      </c>
      <c r="E683" s="130" t="inlineStr">
        <is>
          <t>MS</t>
        </is>
      </c>
      <c r="F683" s="130" t="inlineStr">
        <is>
          <t>Electric Utility</t>
        </is>
      </c>
      <c r="G683" s="130" t="inlineStr">
        <is>
          <t>ST</t>
        </is>
      </c>
      <c r="H683" s="130" t="inlineStr">
        <is>
          <t>DFO</t>
        </is>
      </c>
      <c r="I683" s="130" t="inlineStr">
        <is>
          <t>DFO</t>
        </is>
      </c>
      <c r="J683" s="131" t="n">
        <v>1010.85</v>
      </c>
      <c r="K683" s="129" t="n">
        <v>2020</v>
      </c>
      <c r="L683" s="120">
        <f>IF(VLOOKUP(H683,'Cross-Page Data'!$D$4:$F$48,3,FALSE)="natural gas",VLOOKUP(G683,'Cross-Page Data'!$I$4:$J$19,2,FALSE),IF(VLOOKUP(H683,'Cross-Page Data'!$D$4:$F$48,3,FALSE)="solar",IF(G683="PV","solar PV","solar thermal"),IF(VLOOKUP(H683,'Cross-Page Data'!$D$4:$F$48,3,FALSE)="wind",VLOOKUP(G683,'Cross-Page Data'!$I$4:$J$19,2,FALSE),IF(VLOOKUP(H683,'Cross-Page Data'!$D$4:$F$48,3,FALSE)="hydro",VLOOKUP(G683,'Cross-Page Data'!$I$4:$J$19,2,FALSE),VLOOKUP(H683,'Cross-Page Data'!$D$4:$F$48,3,FALSE)))))</f>
        <v/>
      </c>
      <c r="M683" s="120">
        <f>IF(AND($P$2=FALSE,OR(F683="Commercial NAICS Cogen",F683="Industrial NAICS Cogen",F683="NAICS-22 Cogen")),FALSE,IF(AND($P$3=FALSE,OR(F683="Commercial NAICS Cogen",F683="Commercial NAICS Non-Cogen",F683="Industrial NAICS Cogen", F683="industrial NAICS non-Cogen")),FALSE, TRUE))</f>
        <v/>
      </c>
    </row>
    <row r="684">
      <c r="A684" s="129" t="n">
        <v>2050</v>
      </c>
      <c r="B684" s="130" t="inlineStr">
        <is>
          <t>Baxter Wilson</t>
        </is>
      </c>
      <c r="C684" s="130" t="inlineStr">
        <is>
          <t>Entergy Mississippi LLC</t>
        </is>
      </c>
      <c r="D684" s="129" t="n">
        <v>12685</v>
      </c>
      <c r="E684" s="130" t="inlineStr">
        <is>
          <t>MS</t>
        </is>
      </c>
      <c r="F684" s="130" t="inlineStr">
        <is>
          <t>Electric Utility</t>
        </is>
      </c>
      <c r="G684" s="130" t="inlineStr">
        <is>
          <t>ST</t>
        </is>
      </c>
      <c r="H684" s="130" t="inlineStr">
        <is>
          <t>NG</t>
        </is>
      </c>
      <c r="I684" s="130" t="inlineStr">
        <is>
          <t>NG</t>
        </is>
      </c>
      <c r="J684" s="131" t="n">
        <v>1536170.2</v>
      </c>
      <c r="K684" s="129" t="n">
        <v>2020</v>
      </c>
      <c r="L684" s="120">
        <f>IF(VLOOKUP(H684,'Cross-Page Data'!$D$4:$F$48,3,FALSE)="natural gas",VLOOKUP(G684,'Cross-Page Data'!$I$4:$J$19,2,FALSE),IF(VLOOKUP(H684,'Cross-Page Data'!$D$4:$F$48,3,FALSE)="solar",IF(G684="PV","solar PV","solar thermal"),IF(VLOOKUP(H684,'Cross-Page Data'!$D$4:$F$48,3,FALSE)="wind",VLOOKUP(G684,'Cross-Page Data'!$I$4:$J$19,2,FALSE),IF(VLOOKUP(H684,'Cross-Page Data'!$D$4:$F$48,3,FALSE)="hydro",VLOOKUP(G684,'Cross-Page Data'!$I$4:$J$19,2,FALSE),VLOOKUP(H684,'Cross-Page Data'!$D$4:$F$48,3,FALSE)))))</f>
        <v/>
      </c>
      <c r="M684" s="120">
        <f>IF(AND($P$2=FALSE,OR(F684="Commercial NAICS Cogen",F684="Industrial NAICS Cogen",F684="NAICS-22 Cogen")),FALSE,IF(AND($P$3=FALSE,OR(F684="Commercial NAICS Cogen",F684="Commercial NAICS Non-Cogen",F684="Industrial NAICS Cogen", F684="industrial NAICS non-Cogen")),FALSE, TRUE))</f>
        <v/>
      </c>
    </row>
    <row r="685">
      <c r="A685" s="129" t="n">
        <v>2050</v>
      </c>
      <c r="B685" s="130" t="inlineStr">
        <is>
          <t>Baxter Wilson</t>
        </is>
      </c>
      <c r="C685" s="130" t="inlineStr">
        <is>
          <t>Entergy Mississippi LLC</t>
        </is>
      </c>
      <c r="D685" s="129" t="n">
        <v>12685</v>
      </c>
      <c r="E685" s="130" t="inlineStr">
        <is>
          <t>MS</t>
        </is>
      </c>
      <c r="F685" s="130" t="inlineStr">
        <is>
          <t>Electric Utility</t>
        </is>
      </c>
      <c r="G685" s="130" t="inlineStr">
        <is>
          <t>ST</t>
        </is>
      </c>
      <c r="H685" s="130" t="inlineStr">
        <is>
          <t>RFO</t>
        </is>
      </c>
      <c r="I685" s="130" t="inlineStr">
        <is>
          <t>RFO</t>
        </is>
      </c>
      <c r="J685" s="131" t="n">
        <v>0</v>
      </c>
      <c r="K685" s="129" t="n">
        <v>2020</v>
      </c>
      <c r="L685" s="120">
        <f>IF(VLOOKUP(H685,'Cross-Page Data'!$D$4:$F$48,3,FALSE)="natural gas",VLOOKUP(G685,'Cross-Page Data'!$I$4:$J$19,2,FALSE),IF(VLOOKUP(H685,'Cross-Page Data'!$D$4:$F$48,3,FALSE)="solar",IF(G685="PV","solar PV","solar thermal"),IF(VLOOKUP(H685,'Cross-Page Data'!$D$4:$F$48,3,FALSE)="wind",VLOOKUP(G685,'Cross-Page Data'!$I$4:$J$19,2,FALSE),IF(VLOOKUP(H685,'Cross-Page Data'!$D$4:$F$48,3,FALSE)="hydro",VLOOKUP(G685,'Cross-Page Data'!$I$4:$J$19,2,FALSE),VLOOKUP(H685,'Cross-Page Data'!$D$4:$F$48,3,FALSE)))))</f>
        <v/>
      </c>
      <c r="M685" s="120">
        <f>IF(AND($P$2=FALSE,OR(F685="Commercial NAICS Cogen",F685="Industrial NAICS Cogen",F685="NAICS-22 Cogen")),FALSE,IF(AND($P$3=FALSE,OR(F685="Commercial NAICS Cogen",F685="Commercial NAICS Non-Cogen",F685="Industrial NAICS Cogen", F685="industrial NAICS non-Cogen")),FALSE, TRUE))</f>
        <v/>
      </c>
    </row>
    <row r="686">
      <c r="A686" s="129" t="n">
        <v>2070</v>
      </c>
      <c r="B686" s="130" t="inlineStr">
        <is>
          <t>Moselle</t>
        </is>
      </c>
      <c r="C686" s="130" t="inlineStr">
        <is>
          <t>Cooperative Energy</t>
        </is>
      </c>
      <c r="D686" s="129" t="n">
        <v>17568</v>
      </c>
      <c r="E686" s="130" t="inlineStr">
        <is>
          <t>MS</t>
        </is>
      </c>
      <c r="F686" s="130" t="inlineStr">
        <is>
          <t>Electric Utility</t>
        </is>
      </c>
      <c r="G686" s="130" t="inlineStr">
        <is>
          <t>CA</t>
        </is>
      </c>
      <c r="H686" s="130" t="inlineStr">
        <is>
          <t>NG</t>
        </is>
      </c>
      <c r="I686" s="130" t="inlineStr">
        <is>
          <t>NG</t>
        </is>
      </c>
      <c r="J686" s="131" t="n">
        <v>640612</v>
      </c>
      <c r="K686" s="129" t="n">
        <v>2020</v>
      </c>
      <c r="L686" s="120">
        <f>IF(VLOOKUP(H686,'Cross-Page Data'!$D$4:$F$48,3,FALSE)="natural gas",VLOOKUP(G686,'Cross-Page Data'!$I$4:$J$19,2,FALSE),IF(VLOOKUP(H686,'Cross-Page Data'!$D$4:$F$48,3,FALSE)="solar",IF(G686="PV","solar PV","solar thermal"),IF(VLOOKUP(H686,'Cross-Page Data'!$D$4:$F$48,3,FALSE)="wind",VLOOKUP(G686,'Cross-Page Data'!$I$4:$J$19,2,FALSE),IF(VLOOKUP(H686,'Cross-Page Data'!$D$4:$F$48,3,FALSE)="hydro",VLOOKUP(G686,'Cross-Page Data'!$I$4:$J$19,2,FALSE),VLOOKUP(H686,'Cross-Page Data'!$D$4:$F$48,3,FALSE)))))</f>
        <v/>
      </c>
      <c r="M686" s="120">
        <f>IF(AND($P$2=FALSE,OR(F686="Commercial NAICS Cogen",F686="Industrial NAICS Cogen",F686="NAICS-22 Cogen")),FALSE,IF(AND($P$3=FALSE,OR(F686="Commercial NAICS Cogen",F686="Commercial NAICS Non-Cogen",F686="Industrial NAICS Cogen", F686="industrial NAICS non-Cogen")),FALSE, TRUE))</f>
        <v/>
      </c>
    </row>
    <row r="687">
      <c r="A687" s="129" t="n">
        <v>2070</v>
      </c>
      <c r="B687" s="130" t="inlineStr">
        <is>
          <t>Moselle</t>
        </is>
      </c>
      <c r="C687" s="130" t="inlineStr">
        <is>
          <t>Cooperative Energy</t>
        </is>
      </c>
      <c r="D687" s="129" t="n">
        <v>17568</v>
      </c>
      <c r="E687" s="130" t="inlineStr">
        <is>
          <t>MS</t>
        </is>
      </c>
      <c r="F687" s="130" t="inlineStr">
        <is>
          <t>Electric Utility</t>
        </is>
      </c>
      <c r="G687" s="130" t="inlineStr">
        <is>
          <t>CT</t>
        </is>
      </c>
      <c r="H687" s="130" t="inlineStr">
        <is>
          <t>NG</t>
        </is>
      </c>
      <c r="I687" s="130" t="inlineStr">
        <is>
          <t>NG</t>
        </is>
      </c>
      <c r="J687" s="131" t="n">
        <v>932276</v>
      </c>
      <c r="K687" s="129" t="n">
        <v>2020</v>
      </c>
      <c r="L687" s="120">
        <f>IF(VLOOKUP(H687,'Cross-Page Data'!$D$4:$F$48,3,FALSE)="natural gas",VLOOKUP(G687,'Cross-Page Data'!$I$4:$J$19,2,FALSE),IF(VLOOKUP(H687,'Cross-Page Data'!$D$4:$F$48,3,FALSE)="solar",IF(G687="PV","solar PV","solar thermal"),IF(VLOOKUP(H687,'Cross-Page Data'!$D$4:$F$48,3,FALSE)="wind",VLOOKUP(G687,'Cross-Page Data'!$I$4:$J$19,2,FALSE),IF(VLOOKUP(H687,'Cross-Page Data'!$D$4:$F$48,3,FALSE)="hydro",VLOOKUP(G687,'Cross-Page Data'!$I$4:$J$19,2,FALSE),VLOOKUP(H687,'Cross-Page Data'!$D$4:$F$48,3,FALSE)))))</f>
        <v/>
      </c>
      <c r="M687" s="120">
        <f>IF(AND($P$2=FALSE,OR(F687="Commercial NAICS Cogen",F687="Industrial NAICS Cogen",F687="NAICS-22 Cogen")),FALSE,IF(AND($P$3=FALSE,OR(F687="Commercial NAICS Cogen",F687="Commercial NAICS Non-Cogen",F687="Industrial NAICS Cogen", F687="industrial NAICS non-Cogen")),FALSE, TRUE))</f>
        <v/>
      </c>
    </row>
    <row r="688">
      <c r="A688" s="129" t="n">
        <v>2070</v>
      </c>
      <c r="B688" s="130" t="inlineStr">
        <is>
          <t>Moselle</t>
        </is>
      </c>
      <c r="C688" s="130" t="inlineStr">
        <is>
          <t>Cooperative Energy</t>
        </is>
      </c>
      <c r="D688" s="129" t="n">
        <v>17568</v>
      </c>
      <c r="E688" s="130" t="inlineStr">
        <is>
          <t>MS</t>
        </is>
      </c>
      <c r="F688" s="130" t="inlineStr">
        <is>
          <t>Electric Utility</t>
        </is>
      </c>
      <c r="G688" s="130" t="inlineStr">
        <is>
          <t>GT</t>
        </is>
      </c>
      <c r="H688" s="130" t="inlineStr">
        <is>
          <t>DFO</t>
        </is>
      </c>
      <c r="I688" s="130" t="inlineStr">
        <is>
          <t>DFO</t>
        </is>
      </c>
      <c r="J688" s="131" t="n">
        <v>0</v>
      </c>
      <c r="K688" s="129" t="n">
        <v>2020</v>
      </c>
      <c r="L688" s="120">
        <f>IF(VLOOKUP(H688,'Cross-Page Data'!$D$4:$F$48,3,FALSE)="natural gas",VLOOKUP(G688,'Cross-Page Data'!$I$4:$J$19,2,FALSE),IF(VLOOKUP(H688,'Cross-Page Data'!$D$4:$F$48,3,FALSE)="solar",IF(G688="PV","solar PV","solar thermal"),IF(VLOOKUP(H688,'Cross-Page Data'!$D$4:$F$48,3,FALSE)="wind",VLOOKUP(G688,'Cross-Page Data'!$I$4:$J$19,2,FALSE),IF(VLOOKUP(H688,'Cross-Page Data'!$D$4:$F$48,3,FALSE)="hydro",VLOOKUP(G688,'Cross-Page Data'!$I$4:$J$19,2,FALSE),VLOOKUP(H688,'Cross-Page Data'!$D$4:$F$48,3,FALSE)))))</f>
        <v/>
      </c>
      <c r="M688" s="120">
        <f>IF(AND($P$2=FALSE,OR(F688="Commercial NAICS Cogen",F688="Industrial NAICS Cogen",F688="NAICS-22 Cogen")),FALSE,IF(AND($P$3=FALSE,OR(F688="Commercial NAICS Cogen",F688="Commercial NAICS Non-Cogen",F688="Industrial NAICS Cogen", F688="industrial NAICS non-Cogen")),FALSE, TRUE))</f>
        <v/>
      </c>
    </row>
    <row r="689">
      <c r="A689" s="129" t="n">
        <v>2070</v>
      </c>
      <c r="B689" s="130" t="inlineStr">
        <is>
          <t>Moselle</t>
        </is>
      </c>
      <c r="C689" s="130" t="inlineStr">
        <is>
          <t>Cooperative Energy</t>
        </is>
      </c>
      <c r="D689" s="129" t="n">
        <v>17568</v>
      </c>
      <c r="E689" s="130" t="inlineStr">
        <is>
          <t>MS</t>
        </is>
      </c>
      <c r="F689" s="130" t="inlineStr">
        <is>
          <t>Electric Utility</t>
        </is>
      </c>
      <c r="G689" s="130" t="inlineStr">
        <is>
          <t>GT</t>
        </is>
      </c>
      <c r="H689" s="130" t="inlineStr">
        <is>
          <t>NG</t>
        </is>
      </c>
      <c r="I689" s="130" t="inlineStr">
        <is>
          <t>NG</t>
        </is>
      </c>
      <c r="J689" s="131" t="n">
        <v>57583</v>
      </c>
      <c r="K689" s="129" t="n">
        <v>2020</v>
      </c>
      <c r="L689" s="120">
        <f>IF(VLOOKUP(H689,'Cross-Page Data'!$D$4:$F$48,3,FALSE)="natural gas",VLOOKUP(G689,'Cross-Page Data'!$I$4:$J$19,2,FALSE),IF(VLOOKUP(H689,'Cross-Page Data'!$D$4:$F$48,3,FALSE)="solar",IF(G689="PV","solar PV","solar thermal"),IF(VLOOKUP(H689,'Cross-Page Data'!$D$4:$F$48,3,FALSE)="wind",VLOOKUP(G689,'Cross-Page Data'!$I$4:$J$19,2,FALSE),IF(VLOOKUP(H689,'Cross-Page Data'!$D$4:$F$48,3,FALSE)="hydro",VLOOKUP(G689,'Cross-Page Data'!$I$4:$J$19,2,FALSE),VLOOKUP(H689,'Cross-Page Data'!$D$4:$F$48,3,FALSE)))))</f>
        <v/>
      </c>
      <c r="M689" s="120">
        <f>IF(AND($P$2=FALSE,OR(F689="Commercial NAICS Cogen",F689="Industrial NAICS Cogen",F689="NAICS-22 Cogen")),FALSE,IF(AND($P$3=FALSE,OR(F689="Commercial NAICS Cogen",F689="Commercial NAICS Non-Cogen",F689="Industrial NAICS Cogen", F689="industrial NAICS non-Cogen")),FALSE, TRUE))</f>
        <v/>
      </c>
    </row>
    <row r="690">
      <c r="A690" s="129" t="n">
        <v>2070</v>
      </c>
      <c r="B690" s="130" t="inlineStr">
        <is>
          <t>Moselle</t>
        </is>
      </c>
      <c r="C690" s="130" t="inlineStr">
        <is>
          <t>Cooperative Energy</t>
        </is>
      </c>
      <c r="D690" s="129" t="n">
        <v>17568</v>
      </c>
      <c r="E690" s="130" t="inlineStr">
        <is>
          <t>MS</t>
        </is>
      </c>
      <c r="F690" s="130" t="inlineStr">
        <is>
          <t>Electric Utility</t>
        </is>
      </c>
      <c r="G690" s="130" t="inlineStr">
        <is>
          <t>ST</t>
        </is>
      </c>
      <c r="H690" s="130" t="inlineStr">
        <is>
          <t>NG</t>
        </is>
      </c>
      <c r="I690" s="130" t="inlineStr">
        <is>
          <t>NG</t>
        </is>
      </c>
      <c r="J690" s="131" t="n">
        <v>12705</v>
      </c>
      <c r="K690" s="129" t="n">
        <v>2020</v>
      </c>
      <c r="L690" s="120">
        <f>IF(VLOOKUP(H690,'Cross-Page Data'!$D$4:$F$48,3,FALSE)="natural gas",VLOOKUP(G690,'Cross-Page Data'!$I$4:$J$19,2,FALSE),IF(VLOOKUP(H690,'Cross-Page Data'!$D$4:$F$48,3,FALSE)="solar",IF(G690="PV","solar PV","solar thermal"),IF(VLOOKUP(H690,'Cross-Page Data'!$D$4:$F$48,3,FALSE)="wind",VLOOKUP(G690,'Cross-Page Data'!$I$4:$J$19,2,FALSE),IF(VLOOKUP(H690,'Cross-Page Data'!$D$4:$F$48,3,FALSE)="hydro",VLOOKUP(G690,'Cross-Page Data'!$I$4:$J$19,2,FALSE),VLOOKUP(H690,'Cross-Page Data'!$D$4:$F$48,3,FALSE)))))</f>
        <v/>
      </c>
      <c r="M690" s="120">
        <f>IF(AND($P$2=FALSE,OR(F690="Commercial NAICS Cogen",F690="Industrial NAICS Cogen",F690="NAICS-22 Cogen")),FALSE,IF(AND($P$3=FALSE,OR(F690="Commercial NAICS Cogen",F690="Commercial NAICS Non-Cogen",F690="Industrial NAICS Cogen", F690="industrial NAICS non-Cogen")),FALSE, TRUE))</f>
        <v/>
      </c>
    </row>
    <row r="691">
      <c r="A691" s="129" t="n">
        <v>2070</v>
      </c>
      <c r="B691" s="130" t="inlineStr">
        <is>
          <t>Moselle</t>
        </is>
      </c>
      <c r="C691" s="130" t="inlineStr">
        <is>
          <t>Cooperative Energy</t>
        </is>
      </c>
      <c r="D691" s="129" t="n">
        <v>17568</v>
      </c>
      <c r="E691" s="130" t="inlineStr">
        <is>
          <t>MS</t>
        </is>
      </c>
      <c r="F691" s="130" t="inlineStr">
        <is>
          <t>Electric Utility</t>
        </is>
      </c>
      <c r="G691" s="130" t="inlineStr">
        <is>
          <t>ST</t>
        </is>
      </c>
      <c r="H691" s="130" t="inlineStr">
        <is>
          <t>RFO</t>
        </is>
      </c>
      <c r="I691" s="130" t="inlineStr">
        <is>
          <t>RFO</t>
        </is>
      </c>
      <c r="J691" s="131" t="n">
        <v>0</v>
      </c>
      <c r="K691" s="129" t="n">
        <v>2020</v>
      </c>
      <c r="L691" s="120">
        <f>IF(VLOOKUP(H691,'Cross-Page Data'!$D$4:$F$48,3,FALSE)="natural gas",VLOOKUP(G691,'Cross-Page Data'!$I$4:$J$19,2,FALSE),IF(VLOOKUP(H691,'Cross-Page Data'!$D$4:$F$48,3,FALSE)="solar",IF(G691="PV","solar PV","solar thermal"),IF(VLOOKUP(H691,'Cross-Page Data'!$D$4:$F$48,3,FALSE)="wind",VLOOKUP(G691,'Cross-Page Data'!$I$4:$J$19,2,FALSE),IF(VLOOKUP(H691,'Cross-Page Data'!$D$4:$F$48,3,FALSE)="hydro",VLOOKUP(G691,'Cross-Page Data'!$I$4:$J$19,2,FALSE),VLOOKUP(H691,'Cross-Page Data'!$D$4:$F$48,3,FALSE)))))</f>
        <v/>
      </c>
      <c r="M691" s="120">
        <f>IF(AND($P$2=FALSE,OR(F691="Commercial NAICS Cogen",F691="Industrial NAICS Cogen",F691="NAICS-22 Cogen")),FALSE,IF(AND($P$3=FALSE,OR(F691="Commercial NAICS Cogen",F691="Commercial NAICS Non-Cogen",F691="Industrial NAICS Cogen", F691="industrial NAICS non-Cogen")),FALSE, TRUE))</f>
        <v/>
      </c>
    </row>
    <row r="692">
      <c r="A692" s="129" t="n">
        <v>2076</v>
      </c>
      <c r="B692" s="130" t="inlineStr">
        <is>
          <t>Asbury</t>
        </is>
      </c>
      <c r="C692" s="130" t="inlineStr">
        <is>
          <t>Empire District Electric Co</t>
        </is>
      </c>
      <c r="D692" s="129" t="n">
        <v>5860</v>
      </c>
      <c r="E692" s="130" t="inlineStr">
        <is>
          <t>MO</t>
        </is>
      </c>
      <c r="F692" s="130" t="inlineStr">
        <is>
          <t>Electric Utility</t>
        </is>
      </c>
      <c r="G692" s="130" t="inlineStr">
        <is>
          <t>ST</t>
        </is>
      </c>
      <c r="H692" s="130" t="inlineStr">
        <is>
          <t>BIT</t>
        </is>
      </c>
      <c r="I692" s="130" t="inlineStr">
        <is>
          <t>COL</t>
        </is>
      </c>
      <c r="J692" s="131" t="n">
        <v>0</v>
      </c>
      <c r="K692" s="129" t="n">
        <v>2020</v>
      </c>
      <c r="L692" s="120">
        <f>IF(VLOOKUP(H692,'Cross-Page Data'!$D$4:$F$48,3,FALSE)="natural gas",VLOOKUP(G692,'Cross-Page Data'!$I$4:$J$19,2,FALSE),IF(VLOOKUP(H692,'Cross-Page Data'!$D$4:$F$48,3,FALSE)="solar",IF(G692="PV","solar PV","solar thermal"),IF(VLOOKUP(H692,'Cross-Page Data'!$D$4:$F$48,3,FALSE)="wind",VLOOKUP(G692,'Cross-Page Data'!$I$4:$J$19,2,FALSE),IF(VLOOKUP(H692,'Cross-Page Data'!$D$4:$F$48,3,FALSE)="hydro",VLOOKUP(G692,'Cross-Page Data'!$I$4:$J$19,2,FALSE),VLOOKUP(H692,'Cross-Page Data'!$D$4:$F$48,3,FALSE)))))</f>
        <v/>
      </c>
      <c r="M692" s="120">
        <f>IF(AND($P$2=FALSE,OR(F692="Commercial NAICS Cogen",F692="Industrial NAICS Cogen",F692="NAICS-22 Cogen")),FALSE,IF(AND($P$3=FALSE,OR(F692="Commercial NAICS Cogen",F692="Commercial NAICS Non-Cogen",F692="Industrial NAICS Cogen", F692="industrial NAICS non-Cogen")),FALSE, TRUE))</f>
        <v/>
      </c>
    </row>
    <row r="693">
      <c r="A693" s="129" t="n">
        <v>2076</v>
      </c>
      <c r="B693" s="130" t="inlineStr">
        <is>
          <t>Asbury</t>
        </is>
      </c>
      <c r="C693" s="130" t="inlineStr">
        <is>
          <t>Empire District Electric Co</t>
        </is>
      </c>
      <c r="D693" s="129" t="n">
        <v>5860</v>
      </c>
      <c r="E693" s="130" t="inlineStr">
        <is>
          <t>MO</t>
        </is>
      </c>
      <c r="F693" s="130" t="inlineStr">
        <is>
          <t>Electric Utility</t>
        </is>
      </c>
      <c r="G693" s="130" t="inlineStr">
        <is>
          <t>ST</t>
        </is>
      </c>
      <c r="H693" s="130" t="inlineStr">
        <is>
          <t>DFO</t>
        </is>
      </c>
      <c r="I693" s="130" t="inlineStr">
        <is>
          <t>DFO</t>
        </is>
      </c>
      <c r="J693" s="131" t="n">
        <v>0</v>
      </c>
      <c r="K693" s="129" t="n">
        <v>2020</v>
      </c>
      <c r="L693" s="120">
        <f>IF(VLOOKUP(H693,'Cross-Page Data'!$D$4:$F$48,3,FALSE)="natural gas",VLOOKUP(G693,'Cross-Page Data'!$I$4:$J$19,2,FALSE),IF(VLOOKUP(H693,'Cross-Page Data'!$D$4:$F$48,3,FALSE)="solar",IF(G693="PV","solar PV","solar thermal"),IF(VLOOKUP(H693,'Cross-Page Data'!$D$4:$F$48,3,FALSE)="wind",VLOOKUP(G693,'Cross-Page Data'!$I$4:$J$19,2,FALSE),IF(VLOOKUP(H693,'Cross-Page Data'!$D$4:$F$48,3,FALSE)="hydro",VLOOKUP(G693,'Cross-Page Data'!$I$4:$J$19,2,FALSE),VLOOKUP(H693,'Cross-Page Data'!$D$4:$F$48,3,FALSE)))))</f>
        <v/>
      </c>
      <c r="M693" s="120">
        <f>IF(AND($P$2=FALSE,OR(F693="Commercial NAICS Cogen",F693="Industrial NAICS Cogen",F693="NAICS-22 Cogen")),FALSE,IF(AND($P$3=FALSE,OR(F693="Commercial NAICS Cogen",F693="Commercial NAICS Non-Cogen",F693="Industrial NAICS Cogen", F693="industrial NAICS non-Cogen")),FALSE, TRUE))</f>
        <v/>
      </c>
    </row>
    <row r="694">
      <c r="A694" s="129" t="n">
        <v>2076</v>
      </c>
      <c r="B694" s="130" t="inlineStr">
        <is>
          <t>Asbury</t>
        </is>
      </c>
      <c r="C694" s="130" t="inlineStr">
        <is>
          <t>Empire District Electric Co</t>
        </is>
      </c>
      <c r="D694" s="129" t="n">
        <v>5860</v>
      </c>
      <c r="E694" s="130" t="inlineStr">
        <is>
          <t>MO</t>
        </is>
      </c>
      <c r="F694" s="130" t="inlineStr">
        <is>
          <t>Electric Utility</t>
        </is>
      </c>
      <c r="G694" s="130" t="inlineStr">
        <is>
          <t>ST</t>
        </is>
      </c>
      <c r="H694" s="130" t="inlineStr">
        <is>
          <t>SUB</t>
        </is>
      </c>
      <c r="I694" s="130" t="inlineStr">
        <is>
          <t>COL</t>
        </is>
      </c>
      <c r="J694" s="131" t="n">
        <v>0</v>
      </c>
      <c r="K694" s="129" t="n">
        <v>2020</v>
      </c>
      <c r="L694" s="120">
        <f>IF(VLOOKUP(H694,'Cross-Page Data'!$D$4:$F$48,3,FALSE)="natural gas",VLOOKUP(G694,'Cross-Page Data'!$I$4:$J$19,2,FALSE),IF(VLOOKUP(H694,'Cross-Page Data'!$D$4:$F$48,3,FALSE)="solar",IF(G694="PV","solar PV","solar thermal"),IF(VLOOKUP(H694,'Cross-Page Data'!$D$4:$F$48,3,FALSE)="wind",VLOOKUP(G694,'Cross-Page Data'!$I$4:$J$19,2,FALSE),IF(VLOOKUP(H694,'Cross-Page Data'!$D$4:$F$48,3,FALSE)="hydro",VLOOKUP(G694,'Cross-Page Data'!$I$4:$J$19,2,FALSE),VLOOKUP(H694,'Cross-Page Data'!$D$4:$F$48,3,FALSE)))))</f>
        <v/>
      </c>
      <c r="M694" s="120">
        <f>IF(AND($P$2=FALSE,OR(F694="Commercial NAICS Cogen",F694="Industrial NAICS Cogen",F694="NAICS-22 Cogen")),FALSE,IF(AND($P$3=FALSE,OR(F694="Commercial NAICS Cogen",F694="Commercial NAICS Non-Cogen",F694="Industrial NAICS Cogen", F694="industrial NAICS non-Cogen")),FALSE, TRUE))</f>
        <v/>
      </c>
    </row>
    <row r="695">
      <c r="A695" s="129" t="n">
        <v>2076</v>
      </c>
      <c r="B695" s="130" t="inlineStr">
        <is>
          <t>Asbury</t>
        </is>
      </c>
      <c r="C695" s="130" t="inlineStr">
        <is>
          <t>Empire District Electric Co</t>
        </is>
      </c>
      <c r="D695" s="129" t="n">
        <v>5860</v>
      </c>
      <c r="E695" s="130" t="inlineStr">
        <is>
          <t>MO</t>
        </is>
      </c>
      <c r="F695" s="130" t="inlineStr">
        <is>
          <t>Electric Utility</t>
        </is>
      </c>
      <c r="G695" s="130" t="inlineStr">
        <is>
          <t>ST</t>
        </is>
      </c>
      <c r="H695" s="130" t="inlineStr">
        <is>
          <t>TDF</t>
        </is>
      </c>
      <c r="I695" s="130" t="inlineStr">
        <is>
          <t>OTH</t>
        </is>
      </c>
      <c r="J695" s="131" t="n">
        <v>0</v>
      </c>
      <c r="K695" s="129" t="n">
        <v>2020</v>
      </c>
      <c r="L695" s="120">
        <f>IF(VLOOKUP(H695,'Cross-Page Data'!$D$4:$F$48,3,FALSE)="natural gas",VLOOKUP(G695,'Cross-Page Data'!$I$4:$J$19,2,FALSE),IF(VLOOKUP(H695,'Cross-Page Data'!$D$4:$F$48,3,FALSE)="solar",IF(G695="PV","solar PV","solar thermal"),IF(VLOOKUP(H695,'Cross-Page Data'!$D$4:$F$48,3,FALSE)="wind",VLOOKUP(G695,'Cross-Page Data'!$I$4:$J$19,2,FALSE),IF(VLOOKUP(H695,'Cross-Page Data'!$D$4:$F$48,3,FALSE)="hydro",VLOOKUP(G695,'Cross-Page Data'!$I$4:$J$19,2,FALSE),VLOOKUP(H695,'Cross-Page Data'!$D$4:$F$48,3,FALSE)))))</f>
        <v/>
      </c>
      <c r="M695" s="120">
        <f>IF(AND($P$2=FALSE,OR(F695="Commercial NAICS Cogen",F695="Industrial NAICS Cogen",F695="NAICS-22 Cogen")),FALSE,IF(AND($P$3=FALSE,OR(F695="Commercial NAICS Cogen",F695="Commercial NAICS Non-Cogen",F695="Industrial NAICS Cogen", F695="industrial NAICS non-Cogen")),FALSE, TRUE))</f>
        <v/>
      </c>
    </row>
    <row r="696">
      <c r="A696" s="129" t="n">
        <v>2079</v>
      </c>
      <c r="B696" s="130" t="inlineStr">
        <is>
          <t>Hawthorn</t>
        </is>
      </c>
      <c r="C696" s="130" t="inlineStr">
        <is>
          <t>Evergy Metro</t>
        </is>
      </c>
      <c r="D696" s="129" t="n">
        <v>10000</v>
      </c>
      <c r="E696" s="130" t="inlineStr">
        <is>
          <t>MO</t>
        </is>
      </c>
      <c r="F696" s="130" t="inlineStr">
        <is>
          <t>Electric Utility</t>
        </is>
      </c>
      <c r="G696" s="130" t="inlineStr">
        <is>
          <t>CA</t>
        </is>
      </c>
      <c r="H696" s="130" t="inlineStr">
        <is>
          <t>NG</t>
        </is>
      </c>
      <c r="I696" s="130" t="inlineStr">
        <is>
          <t>NG</t>
        </is>
      </c>
      <c r="J696" s="131" t="n">
        <v>34177</v>
      </c>
      <c r="K696" s="129" t="n">
        <v>2020</v>
      </c>
      <c r="L696" s="120">
        <f>IF(VLOOKUP(H696,'Cross-Page Data'!$D$4:$F$48,3,FALSE)="natural gas",VLOOKUP(G696,'Cross-Page Data'!$I$4:$J$19,2,FALSE),IF(VLOOKUP(H696,'Cross-Page Data'!$D$4:$F$48,3,FALSE)="solar",IF(G696="PV","solar PV","solar thermal"),IF(VLOOKUP(H696,'Cross-Page Data'!$D$4:$F$48,3,FALSE)="wind",VLOOKUP(G696,'Cross-Page Data'!$I$4:$J$19,2,FALSE),IF(VLOOKUP(H696,'Cross-Page Data'!$D$4:$F$48,3,FALSE)="hydro",VLOOKUP(G696,'Cross-Page Data'!$I$4:$J$19,2,FALSE),VLOOKUP(H696,'Cross-Page Data'!$D$4:$F$48,3,FALSE)))))</f>
        <v/>
      </c>
      <c r="M696" s="120">
        <f>IF(AND($P$2=FALSE,OR(F696="Commercial NAICS Cogen",F696="Industrial NAICS Cogen",F696="NAICS-22 Cogen")),FALSE,IF(AND($P$3=FALSE,OR(F696="Commercial NAICS Cogen",F696="Commercial NAICS Non-Cogen",F696="Industrial NAICS Cogen", F696="industrial NAICS non-Cogen")),FALSE, TRUE))</f>
        <v/>
      </c>
    </row>
    <row r="697">
      <c r="A697" s="129" t="n">
        <v>2079</v>
      </c>
      <c r="B697" s="130" t="inlineStr">
        <is>
          <t>Hawthorn</t>
        </is>
      </c>
      <c r="C697" s="130" t="inlineStr">
        <is>
          <t>Evergy Metro</t>
        </is>
      </c>
      <c r="D697" s="129" t="n">
        <v>10000</v>
      </c>
      <c r="E697" s="130" t="inlineStr">
        <is>
          <t>MO</t>
        </is>
      </c>
      <c r="F697" s="130" t="inlineStr">
        <is>
          <t>Electric Utility</t>
        </is>
      </c>
      <c r="G697" s="130" t="inlineStr">
        <is>
          <t>CT</t>
        </is>
      </c>
      <c r="H697" s="130" t="inlineStr">
        <is>
          <t>NG</t>
        </is>
      </c>
      <c r="I697" s="130" t="inlineStr">
        <is>
          <t>NG</t>
        </is>
      </c>
      <c r="J697" s="131" t="n">
        <v>95077</v>
      </c>
      <c r="K697" s="129" t="n">
        <v>2020</v>
      </c>
      <c r="L697" s="120">
        <f>IF(VLOOKUP(H697,'Cross-Page Data'!$D$4:$F$48,3,FALSE)="natural gas",VLOOKUP(G697,'Cross-Page Data'!$I$4:$J$19,2,FALSE),IF(VLOOKUP(H697,'Cross-Page Data'!$D$4:$F$48,3,FALSE)="solar",IF(G697="PV","solar PV","solar thermal"),IF(VLOOKUP(H697,'Cross-Page Data'!$D$4:$F$48,3,FALSE)="wind",VLOOKUP(G697,'Cross-Page Data'!$I$4:$J$19,2,FALSE),IF(VLOOKUP(H697,'Cross-Page Data'!$D$4:$F$48,3,FALSE)="hydro",VLOOKUP(G697,'Cross-Page Data'!$I$4:$J$19,2,FALSE),VLOOKUP(H697,'Cross-Page Data'!$D$4:$F$48,3,FALSE)))))</f>
        <v/>
      </c>
      <c r="M697" s="120">
        <f>IF(AND($P$2=FALSE,OR(F697="Commercial NAICS Cogen",F697="Industrial NAICS Cogen",F697="NAICS-22 Cogen")),FALSE,IF(AND($P$3=FALSE,OR(F697="Commercial NAICS Cogen",F697="Commercial NAICS Non-Cogen",F697="Industrial NAICS Cogen", F697="industrial NAICS non-Cogen")),FALSE, TRUE))</f>
        <v/>
      </c>
    </row>
    <row r="698">
      <c r="A698" s="129" t="n">
        <v>2079</v>
      </c>
      <c r="B698" s="130" t="inlineStr">
        <is>
          <t>Hawthorn</t>
        </is>
      </c>
      <c r="C698" s="130" t="inlineStr">
        <is>
          <t>Evergy Metro</t>
        </is>
      </c>
      <c r="D698" s="129" t="n">
        <v>10000</v>
      </c>
      <c r="E698" s="130" t="inlineStr">
        <is>
          <t>MO</t>
        </is>
      </c>
      <c r="F698" s="130" t="inlineStr">
        <is>
          <t>Electric Utility</t>
        </is>
      </c>
      <c r="G698" s="130" t="inlineStr">
        <is>
          <t>GT</t>
        </is>
      </c>
      <c r="H698" s="130" t="inlineStr">
        <is>
          <t>NG</t>
        </is>
      </c>
      <c r="I698" s="130" t="inlineStr">
        <is>
          <t>NG</t>
        </is>
      </c>
      <c r="J698" s="131" t="n">
        <v>98372</v>
      </c>
      <c r="K698" s="129" t="n">
        <v>2020</v>
      </c>
      <c r="L698" s="120">
        <f>IF(VLOOKUP(H698,'Cross-Page Data'!$D$4:$F$48,3,FALSE)="natural gas",VLOOKUP(G698,'Cross-Page Data'!$I$4:$J$19,2,FALSE),IF(VLOOKUP(H698,'Cross-Page Data'!$D$4:$F$48,3,FALSE)="solar",IF(G698="PV","solar PV","solar thermal"),IF(VLOOKUP(H698,'Cross-Page Data'!$D$4:$F$48,3,FALSE)="wind",VLOOKUP(G698,'Cross-Page Data'!$I$4:$J$19,2,FALSE),IF(VLOOKUP(H698,'Cross-Page Data'!$D$4:$F$48,3,FALSE)="hydro",VLOOKUP(G698,'Cross-Page Data'!$I$4:$J$19,2,FALSE),VLOOKUP(H698,'Cross-Page Data'!$D$4:$F$48,3,FALSE)))))</f>
        <v/>
      </c>
      <c r="M698" s="120">
        <f>IF(AND($P$2=FALSE,OR(F698="Commercial NAICS Cogen",F698="Industrial NAICS Cogen",F698="NAICS-22 Cogen")),FALSE,IF(AND($P$3=FALSE,OR(F698="Commercial NAICS Cogen",F698="Commercial NAICS Non-Cogen",F698="Industrial NAICS Cogen", F698="industrial NAICS non-Cogen")),FALSE, TRUE))</f>
        <v/>
      </c>
    </row>
    <row r="699">
      <c r="A699" s="129" t="n">
        <v>2079</v>
      </c>
      <c r="B699" s="130" t="inlineStr">
        <is>
          <t>Hawthorn</t>
        </is>
      </c>
      <c r="C699" s="130" t="inlineStr">
        <is>
          <t>Evergy Metro</t>
        </is>
      </c>
      <c r="D699" s="129" t="n">
        <v>10000</v>
      </c>
      <c r="E699" s="130" t="inlineStr">
        <is>
          <t>MO</t>
        </is>
      </c>
      <c r="F699" s="130" t="inlineStr">
        <is>
          <t>Electric Utility</t>
        </is>
      </c>
      <c r="G699" s="130" t="inlineStr">
        <is>
          <t>ST</t>
        </is>
      </c>
      <c r="H699" s="130" t="inlineStr">
        <is>
          <t>NG</t>
        </is>
      </c>
      <c r="I699" s="130" t="inlineStr">
        <is>
          <t>NG</t>
        </is>
      </c>
      <c r="J699" s="131" t="n">
        <v>13653.582</v>
      </c>
      <c r="K699" s="129" t="n">
        <v>2020</v>
      </c>
      <c r="L699" s="120">
        <f>IF(VLOOKUP(H699,'Cross-Page Data'!$D$4:$F$48,3,FALSE)="natural gas",VLOOKUP(G699,'Cross-Page Data'!$I$4:$J$19,2,FALSE),IF(VLOOKUP(H699,'Cross-Page Data'!$D$4:$F$48,3,FALSE)="solar",IF(G699="PV","solar PV","solar thermal"),IF(VLOOKUP(H699,'Cross-Page Data'!$D$4:$F$48,3,FALSE)="wind",VLOOKUP(G699,'Cross-Page Data'!$I$4:$J$19,2,FALSE),IF(VLOOKUP(H699,'Cross-Page Data'!$D$4:$F$48,3,FALSE)="hydro",VLOOKUP(G699,'Cross-Page Data'!$I$4:$J$19,2,FALSE),VLOOKUP(H699,'Cross-Page Data'!$D$4:$F$48,3,FALSE)))))</f>
        <v/>
      </c>
      <c r="M699" s="120">
        <f>IF(AND($P$2=FALSE,OR(F699="Commercial NAICS Cogen",F699="Industrial NAICS Cogen",F699="NAICS-22 Cogen")),FALSE,IF(AND($P$3=FALSE,OR(F699="Commercial NAICS Cogen",F699="Commercial NAICS Non-Cogen",F699="Industrial NAICS Cogen", F699="industrial NAICS non-Cogen")),FALSE, TRUE))</f>
        <v/>
      </c>
    </row>
    <row r="700">
      <c r="A700" s="129" t="n">
        <v>2079</v>
      </c>
      <c r="B700" s="130" t="inlineStr">
        <is>
          <t>Hawthorn</t>
        </is>
      </c>
      <c r="C700" s="130" t="inlineStr">
        <is>
          <t>Evergy Metro</t>
        </is>
      </c>
      <c r="D700" s="129" t="n">
        <v>10000</v>
      </c>
      <c r="E700" s="130" t="inlineStr">
        <is>
          <t>MO</t>
        </is>
      </c>
      <c r="F700" s="130" t="inlineStr">
        <is>
          <t>Electric Utility</t>
        </is>
      </c>
      <c r="G700" s="130" t="inlineStr">
        <is>
          <t>ST</t>
        </is>
      </c>
      <c r="H700" s="130" t="inlineStr">
        <is>
          <t>SUB</t>
        </is>
      </c>
      <c r="I700" s="130" t="inlineStr">
        <is>
          <t>COL</t>
        </is>
      </c>
      <c r="J700" s="131" t="n">
        <v>1988637.4</v>
      </c>
      <c r="K700" s="129" t="n">
        <v>2020</v>
      </c>
      <c r="L700" s="120">
        <f>IF(VLOOKUP(H700,'Cross-Page Data'!$D$4:$F$48,3,FALSE)="natural gas",VLOOKUP(G700,'Cross-Page Data'!$I$4:$J$19,2,FALSE),IF(VLOOKUP(H700,'Cross-Page Data'!$D$4:$F$48,3,FALSE)="solar",IF(G700="PV","solar PV","solar thermal"),IF(VLOOKUP(H700,'Cross-Page Data'!$D$4:$F$48,3,FALSE)="wind",VLOOKUP(G700,'Cross-Page Data'!$I$4:$J$19,2,FALSE),IF(VLOOKUP(H700,'Cross-Page Data'!$D$4:$F$48,3,FALSE)="hydro",VLOOKUP(G700,'Cross-Page Data'!$I$4:$J$19,2,FALSE),VLOOKUP(H700,'Cross-Page Data'!$D$4:$F$48,3,FALSE)))))</f>
        <v/>
      </c>
      <c r="M700" s="120">
        <f>IF(AND($P$2=FALSE,OR(F700="Commercial NAICS Cogen",F700="Industrial NAICS Cogen",F700="NAICS-22 Cogen")),FALSE,IF(AND($P$3=FALSE,OR(F700="Commercial NAICS Cogen",F700="Commercial NAICS Non-Cogen",F700="Industrial NAICS Cogen", F700="industrial NAICS non-Cogen")),FALSE, TRUE))</f>
        <v/>
      </c>
    </row>
    <row r="701">
      <c r="A701" s="129" t="n">
        <v>2098</v>
      </c>
      <c r="B701" s="130" t="inlineStr">
        <is>
          <t>Lake Road (MO)</t>
        </is>
      </c>
      <c r="C701" s="130" t="inlineStr">
        <is>
          <t>Evergy Missouri West</t>
        </is>
      </c>
      <c r="D701" s="129" t="n">
        <v>56211</v>
      </c>
      <c r="E701" s="130" t="inlineStr">
        <is>
          <t>MO</t>
        </is>
      </c>
      <c r="F701" s="130" t="inlineStr">
        <is>
          <t>Electric Utility</t>
        </is>
      </c>
      <c r="G701" s="130" t="inlineStr">
        <is>
          <t>GT</t>
        </is>
      </c>
      <c r="H701" s="130" t="inlineStr">
        <is>
          <t>DFO</t>
        </is>
      </c>
      <c r="I701" s="130" t="inlineStr">
        <is>
          <t>DFO</t>
        </is>
      </c>
      <c r="J701" s="131" t="n">
        <v>361.373</v>
      </c>
      <c r="K701" s="129" t="n">
        <v>2020</v>
      </c>
      <c r="L701" s="120">
        <f>IF(VLOOKUP(H701,'Cross-Page Data'!$D$4:$F$48,3,FALSE)="natural gas",VLOOKUP(G701,'Cross-Page Data'!$I$4:$J$19,2,FALSE),IF(VLOOKUP(H701,'Cross-Page Data'!$D$4:$F$48,3,FALSE)="solar",IF(G701="PV","solar PV","solar thermal"),IF(VLOOKUP(H701,'Cross-Page Data'!$D$4:$F$48,3,FALSE)="wind",VLOOKUP(G701,'Cross-Page Data'!$I$4:$J$19,2,FALSE),IF(VLOOKUP(H701,'Cross-Page Data'!$D$4:$F$48,3,FALSE)="hydro",VLOOKUP(G701,'Cross-Page Data'!$I$4:$J$19,2,FALSE),VLOOKUP(H701,'Cross-Page Data'!$D$4:$F$48,3,FALSE)))))</f>
        <v/>
      </c>
      <c r="M701" s="120">
        <f>IF(AND($P$2=FALSE,OR(F701="Commercial NAICS Cogen",F701="Industrial NAICS Cogen",F701="NAICS-22 Cogen")),FALSE,IF(AND($P$3=FALSE,OR(F701="Commercial NAICS Cogen",F701="Commercial NAICS Non-Cogen",F701="Industrial NAICS Cogen", F701="industrial NAICS non-Cogen")),FALSE, TRUE))</f>
        <v/>
      </c>
    </row>
    <row r="702">
      <c r="A702" s="129" t="n">
        <v>2098</v>
      </c>
      <c r="B702" s="130" t="inlineStr">
        <is>
          <t>Lake Road (MO)</t>
        </is>
      </c>
      <c r="C702" s="130" t="inlineStr">
        <is>
          <t>Evergy Missouri West</t>
        </is>
      </c>
      <c r="D702" s="129" t="n">
        <v>56211</v>
      </c>
      <c r="E702" s="130" t="inlineStr">
        <is>
          <t>MO</t>
        </is>
      </c>
      <c r="F702" s="130" t="inlineStr">
        <is>
          <t>Electric Utility</t>
        </is>
      </c>
      <c r="G702" s="130" t="inlineStr">
        <is>
          <t>GT</t>
        </is>
      </c>
      <c r="H702" s="130" t="inlineStr">
        <is>
          <t>NG</t>
        </is>
      </c>
      <c r="I702" s="130" t="inlineStr">
        <is>
          <t>NG</t>
        </is>
      </c>
      <c r="J702" s="131" t="n">
        <v>2424.627</v>
      </c>
      <c r="K702" s="129" t="n">
        <v>2020</v>
      </c>
      <c r="L702" s="120">
        <f>IF(VLOOKUP(H702,'Cross-Page Data'!$D$4:$F$48,3,FALSE)="natural gas",VLOOKUP(G702,'Cross-Page Data'!$I$4:$J$19,2,FALSE),IF(VLOOKUP(H702,'Cross-Page Data'!$D$4:$F$48,3,FALSE)="solar",IF(G702="PV","solar PV","solar thermal"),IF(VLOOKUP(H702,'Cross-Page Data'!$D$4:$F$48,3,FALSE)="wind",VLOOKUP(G702,'Cross-Page Data'!$I$4:$J$19,2,FALSE),IF(VLOOKUP(H702,'Cross-Page Data'!$D$4:$F$48,3,FALSE)="hydro",VLOOKUP(G702,'Cross-Page Data'!$I$4:$J$19,2,FALSE),VLOOKUP(H702,'Cross-Page Data'!$D$4:$F$48,3,FALSE)))))</f>
        <v/>
      </c>
      <c r="M702" s="120">
        <f>IF(AND($P$2=FALSE,OR(F702="Commercial NAICS Cogen",F702="Industrial NAICS Cogen",F702="NAICS-22 Cogen")),FALSE,IF(AND($P$3=FALSE,OR(F702="Commercial NAICS Cogen",F702="Commercial NAICS Non-Cogen",F702="Industrial NAICS Cogen", F702="industrial NAICS non-Cogen")),FALSE, TRUE))</f>
        <v/>
      </c>
    </row>
    <row r="703">
      <c r="A703" s="129" t="n">
        <v>2098</v>
      </c>
      <c r="B703" s="130" t="inlineStr">
        <is>
          <t>Lake Road (MO)</t>
        </is>
      </c>
      <c r="C703" s="130" t="inlineStr">
        <is>
          <t>Evergy Missouri West</t>
        </is>
      </c>
      <c r="D703" s="129" t="n">
        <v>56211</v>
      </c>
      <c r="E703" s="130" t="inlineStr">
        <is>
          <t>MO</t>
        </is>
      </c>
      <c r="F703" s="130" t="inlineStr">
        <is>
          <t>Electric Utility</t>
        </is>
      </c>
      <c r="G703" s="130" t="inlineStr">
        <is>
          <t>ST</t>
        </is>
      </c>
      <c r="H703" s="130" t="inlineStr">
        <is>
          <t>DFO</t>
        </is>
      </c>
      <c r="I703" s="130" t="inlineStr">
        <is>
          <t>DFO</t>
        </is>
      </c>
      <c r="J703" s="131" t="n">
        <v>0</v>
      </c>
      <c r="K703" s="129" t="n">
        <v>2020</v>
      </c>
      <c r="L703" s="120">
        <f>IF(VLOOKUP(H703,'Cross-Page Data'!$D$4:$F$48,3,FALSE)="natural gas",VLOOKUP(G703,'Cross-Page Data'!$I$4:$J$19,2,FALSE),IF(VLOOKUP(H703,'Cross-Page Data'!$D$4:$F$48,3,FALSE)="solar",IF(G703="PV","solar PV","solar thermal"),IF(VLOOKUP(H703,'Cross-Page Data'!$D$4:$F$48,3,FALSE)="wind",VLOOKUP(G703,'Cross-Page Data'!$I$4:$J$19,2,FALSE),IF(VLOOKUP(H703,'Cross-Page Data'!$D$4:$F$48,3,FALSE)="hydro",VLOOKUP(G703,'Cross-Page Data'!$I$4:$J$19,2,FALSE),VLOOKUP(H703,'Cross-Page Data'!$D$4:$F$48,3,FALSE)))))</f>
        <v/>
      </c>
      <c r="M703" s="120">
        <f>IF(AND($P$2=FALSE,OR(F703="Commercial NAICS Cogen",F703="Industrial NAICS Cogen",F703="NAICS-22 Cogen")),FALSE,IF(AND($P$3=FALSE,OR(F703="Commercial NAICS Cogen",F703="Commercial NAICS Non-Cogen",F703="Industrial NAICS Cogen", F703="industrial NAICS non-Cogen")),FALSE, TRUE))</f>
        <v/>
      </c>
    </row>
    <row r="704">
      <c r="A704" s="129" t="n">
        <v>2098</v>
      </c>
      <c r="B704" s="130" t="inlineStr">
        <is>
          <t>Lake Road (MO)</t>
        </is>
      </c>
      <c r="C704" s="130" t="inlineStr">
        <is>
          <t>Evergy Missouri West</t>
        </is>
      </c>
      <c r="D704" s="129" t="n">
        <v>56211</v>
      </c>
      <c r="E704" s="130" t="inlineStr">
        <is>
          <t>MO</t>
        </is>
      </c>
      <c r="F704" s="130" t="inlineStr">
        <is>
          <t>Electric Utility</t>
        </is>
      </c>
      <c r="G704" s="130" t="inlineStr">
        <is>
          <t>ST</t>
        </is>
      </c>
      <c r="H704" s="130" t="inlineStr">
        <is>
          <t>NG</t>
        </is>
      </c>
      <c r="I704" s="130" t="inlineStr">
        <is>
          <t>NG</t>
        </is>
      </c>
      <c r="J704" s="131" t="n">
        <v>1939.931</v>
      </c>
      <c r="K704" s="129" t="n">
        <v>2020</v>
      </c>
      <c r="L704" s="120">
        <f>IF(VLOOKUP(H704,'Cross-Page Data'!$D$4:$F$48,3,FALSE)="natural gas",VLOOKUP(G704,'Cross-Page Data'!$I$4:$J$19,2,FALSE),IF(VLOOKUP(H704,'Cross-Page Data'!$D$4:$F$48,3,FALSE)="solar",IF(G704="PV","solar PV","solar thermal"),IF(VLOOKUP(H704,'Cross-Page Data'!$D$4:$F$48,3,FALSE)="wind",VLOOKUP(G704,'Cross-Page Data'!$I$4:$J$19,2,FALSE),IF(VLOOKUP(H704,'Cross-Page Data'!$D$4:$F$48,3,FALSE)="hydro",VLOOKUP(G704,'Cross-Page Data'!$I$4:$J$19,2,FALSE),VLOOKUP(H704,'Cross-Page Data'!$D$4:$F$48,3,FALSE)))))</f>
        <v/>
      </c>
      <c r="M704" s="120">
        <f>IF(AND($P$2=FALSE,OR(F704="Commercial NAICS Cogen",F704="Industrial NAICS Cogen",F704="NAICS-22 Cogen")),FALSE,IF(AND($P$3=FALSE,OR(F704="Commercial NAICS Cogen",F704="Commercial NAICS Non-Cogen",F704="Industrial NAICS Cogen", F704="industrial NAICS non-Cogen")),FALSE, TRUE))</f>
        <v/>
      </c>
    </row>
    <row r="705">
      <c r="A705" s="129" t="n">
        <v>2098</v>
      </c>
      <c r="B705" s="130" t="inlineStr">
        <is>
          <t>Lake Road (MO)</t>
        </is>
      </c>
      <c r="C705" s="130" t="inlineStr">
        <is>
          <t>Evergy Missouri West</t>
        </is>
      </c>
      <c r="D705" s="129" t="n">
        <v>56211</v>
      </c>
      <c r="E705" s="130" t="inlineStr">
        <is>
          <t>MO</t>
        </is>
      </c>
      <c r="F705" s="130" t="inlineStr">
        <is>
          <t>Electric Utility</t>
        </is>
      </c>
      <c r="G705" s="130" t="inlineStr">
        <is>
          <t>ST</t>
        </is>
      </c>
      <c r="H705" s="130" t="inlineStr">
        <is>
          <t>PG</t>
        </is>
      </c>
      <c r="I705" s="130" t="inlineStr">
        <is>
          <t>WOO</t>
        </is>
      </c>
      <c r="J705" s="131" t="n">
        <v>0</v>
      </c>
      <c r="K705" s="129" t="n">
        <v>2020</v>
      </c>
      <c r="L705" s="120">
        <f>IF(VLOOKUP(H705,'Cross-Page Data'!$D$4:$F$48,3,FALSE)="natural gas",VLOOKUP(G705,'Cross-Page Data'!$I$4:$J$19,2,FALSE),IF(VLOOKUP(H705,'Cross-Page Data'!$D$4:$F$48,3,FALSE)="solar",IF(G705="PV","solar PV","solar thermal"),IF(VLOOKUP(H705,'Cross-Page Data'!$D$4:$F$48,3,FALSE)="wind",VLOOKUP(G705,'Cross-Page Data'!$I$4:$J$19,2,FALSE),IF(VLOOKUP(H705,'Cross-Page Data'!$D$4:$F$48,3,FALSE)="hydro",VLOOKUP(G705,'Cross-Page Data'!$I$4:$J$19,2,FALSE),VLOOKUP(H705,'Cross-Page Data'!$D$4:$F$48,3,FALSE)))))</f>
        <v/>
      </c>
      <c r="M705" s="120">
        <f>IF(AND($P$2=FALSE,OR(F705="Commercial NAICS Cogen",F705="Industrial NAICS Cogen",F705="NAICS-22 Cogen")),FALSE,IF(AND($P$3=FALSE,OR(F705="Commercial NAICS Cogen",F705="Commercial NAICS Non-Cogen",F705="Industrial NAICS Cogen", F705="industrial NAICS non-Cogen")),FALSE, TRUE))</f>
        <v/>
      </c>
    </row>
    <row r="706">
      <c r="A706" s="129" t="n">
        <v>2098</v>
      </c>
      <c r="B706" s="130" t="inlineStr">
        <is>
          <t>Lake Road (MO)</t>
        </is>
      </c>
      <c r="C706" s="130" t="inlineStr">
        <is>
          <t>Evergy Missouri West</t>
        </is>
      </c>
      <c r="D706" s="129" t="n">
        <v>56211</v>
      </c>
      <c r="E706" s="130" t="inlineStr">
        <is>
          <t>MO</t>
        </is>
      </c>
      <c r="F706" s="130" t="inlineStr">
        <is>
          <t>Electric Utility</t>
        </is>
      </c>
      <c r="G706" s="130" t="inlineStr">
        <is>
          <t>ST</t>
        </is>
      </c>
      <c r="H706" s="130" t="inlineStr">
        <is>
          <t>SUB</t>
        </is>
      </c>
      <c r="I706" s="130" t="inlineStr">
        <is>
          <t>COL</t>
        </is>
      </c>
      <c r="J706" s="131" t="n">
        <v>457.069</v>
      </c>
      <c r="K706" s="129" t="n">
        <v>2020</v>
      </c>
      <c r="L706" s="120">
        <f>IF(VLOOKUP(H706,'Cross-Page Data'!$D$4:$F$48,3,FALSE)="natural gas",VLOOKUP(G706,'Cross-Page Data'!$I$4:$J$19,2,FALSE),IF(VLOOKUP(H706,'Cross-Page Data'!$D$4:$F$48,3,FALSE)="solar",IF(G706="PV","solar PV","solar thermal"),IF(VLOOKUP(H706,'Cross-Page Data'!$D$4:$F$48,3,FALSE)="wind",VLOOKUP(G706,'Cross-Page Data'!$I$4:$J$19,2,FALSE),IF(VLOOKUP(H706,'Cross-Page Data'!$D$4:$F$48,3,FALSE)="hydro",VLOOKUP(G706,'Cross-Page Data'!$I$4:$J$19,2,FALSE),VLOOKUP(H706,'Cross-Page Data'!$D$4:$F$48,3,FALSE)))))</f>
        <v/>
      </c>
      <c r="M706" s="120">
        <f>IF(AND($P$2=FALSE,OR(F706="Commercial NAICS Cogen",F706="Industrial NAICS Cogen",F706="NAICS-22 Cogen")),FALSE,IF(AND($P$3=FALSE,OR(F706="Commercial NAICS Cogen",F706="Commercial NAICS Non-Cogen",F706="Industrial NAICS Cogen", F706="industrial NAICS non-Cogen")),FALSE, TRUE))</f>
        <v/>
      </c>
    </row>
    <row r="707">
      <c r="A707" s="129" t="n">
        <v>2098</v>
      </c>
      <c r="B707" s="130" t="inlineStr">
        <is>
          <t>Lake Road (MO)</t>
        </is>
      </c>
      <c r="C707" s="130" t="inlineStr">
        <is>
          <t>Evergy Missouri West</t>
        </is>
      </c>
      <c r="D707" s="129" t="n">
        <v>56211</v>
      </c>
      <c r="E707" s="130" t="inlineStr">
        <is>
          <t>MO</t>
        </is>
      </c>
      <c r="F707" s="130" t="inlineStr">
        <is>
          <t>Electric Utility</t>
        </is>
      </c>
      <c r="G707" s="130" t="inlineStr">
        <is>
          <t>ST</t>
        </is>
      </c>
      <c r="H707" s="130" t="inlineStr">
        <is>
          <t>TDF</t>
        </is>
      </c>
      <c r="I707" s="130" t="inlineStr">
        <is>
          <t>OTH</t>
        </is>
      </c>
      <c r="J707" s="131" t="n">
        <v>0</v>
      </c>
      <c r="K707" s="129" t="n">
        <v>2020</v>
      </c>
      <c r="L707" s="120">
        <f>IF(VLOOKUP(H707,'Cross-Page Data'!$D$4:$F$48,3,FALSE)="natural gas",VLOOKUP(G707,'Cross-Page Data'!$I$4:$J$19,2,FALSE),IF(VLOOKUP(H707,'Cross-Page Data'!$D$4:$F$48,3,FALSE)="solar",IF(G707="PV","solar PV","solar thermal"),IF(VLOOKUP(H707,'Cross-Page Data'!$D$4:$F$48,3,FALSE)="wind",VLOOKUP(G707,'Cross-Page Data'!$I$4:$J$19,2,FALSE),IF(VLOOKUP(H707,'Cross-Page Data'!$D$4:$F$48,3,FALSE)="hydro",VLOOKUP(G707,'Cross-Page Data'!$I$4:$J$19,2,FALSE),VLOOKUP(H707,'Cross-Page Data'!$D$4:$F$48,3,FALSE)))))</f>
        <v/>
      </c>
      <c r="M707" s="120">
        <f>IF(AND($P$2=FALSE,OR(F707="Commercial NAICS Cogen",F707="Industrial NAICS Cogen",F707="NAICS-22 Cogen")),FALSE,IF(AND($P$3=FALSE,OR(F707="Commercial NAICS Cogen",F707="Commercial NAICS Non-Cogen",F707="Industrial NAICS Cogen", F707="industrial NAICS non-Cogen")),FALSE, TRUE))</f>
        <v/>
      </c>
    </row>
    <row r="708">
      <c r="A708" s="129" t="n">
        <v>2103</v>
      </c>
      <c r="B708" s="130" t="inlineStr">
        <is>
          <t>Labadie</t>
        </is>
      </c>
      <c r="C708" s="130" t="inlineStr">
        <is>
          <t>Union Electric Co - (MO)</t>
        </is>
      </c>
      <c r="D708" s="129" t="n">
        <v>19436</v>
      </c>
      <c r="E708" s="130" t="inlineStr">
        <is>
          <t>MO</t>
        </is>
      </c>
      <c r="F708" s="130" t="inlineStr">
        <is>
          <t>Electric Utility</t>
        </is>
      </c>
      <c r="G708" s="130" t="inlineStr">
        <is>
          <t>ST</t>
        </is>
      </c>
      <c r="H708" s="130" t="inlineStr">
        <is>
          <t>DFO</t>
        </is>
      </c>
      <c r="I708" s="130" t="inlineStr">
        <is>
          <t>DFO</t>
        </is>
      </c>
      <c r="J708" s="131" t="n">
        <v>7833.377</v>
      </c>
      <c r="K708" s="129" t="n">
        <v>2020</v>
      </c>
      <c r="L708" s="120">
        <f>IF(VLOOKUP(H708,'Cross-Page Data'!$D$4:$F$48,3,FALSE)="natural gas",VLOOKUP(G708,'Cross-Page Data'!$I$4:$J$19,2,FALSE),IF(VLOOKUP(H708,'Cross-Page Data'!$D$4:$F$48,3,FALSE)="solar",IF(G708="PV","solar PV","solar thermal"),IF(VLOOKUP(H708,'Cross-Page Data'!$D$4:$F$48,3,FALSE)="wind",VLOOKUP(G708,'Cross-Page Data'!$I$4:$J$19,2,FALSE),IF(VLOOKUP(H708,'Cross-Page Data'!$D$4:$F$48,3,FALSE)="hydro",VLOOKUP(G708,'Cross-Page Data'!$I$4:$J$19,2,FALSE),VLOOKUP(H708,'Cross-Page Data'!$D$4:$F$48,3,FALSE)))))</f>
        <v/>
      </c>
      <c r="M708" s="120">
        <f>IF(AND($P$2=FALSE,OR(F708="Commercial NAICS Cogen",F708="Industrial NAICS Cogen",F708="NAICS-22 Cogen")),FALSE,IF(AND($P$3=FALSE,OR(F708="Commercial NAICS Cogen",F708="Commercial NAICS Non-Cogen",F708="Industrial NAICS Cogen", F708="industrial NAICS non-Cogen")),FALSE, TRUE))</f>
        <v/>
      </c>
    </row>
    <row r="709">
      <c r="A709" s="129" t="n">
        <v>2103</v>
      </c>
      <c r="B709" s="130" t="inlineStr">
        <is>
          <t>Labadie</t>
        </is>
      </c>
      <c r="C709" s="130" t="inlineStr">
        <is>
          <t>Union Electric Co - (MO)</t>
        </is>
      </c>
      <c r="D709" s="129" t="n">
        <v>19436</v>
      </c>
      <c r="E709" s="130" t="inlineStr">
        <is>
          <t>MO</t>
        </is>
      </c>
      <c r="F709" s="130" t="inlineStr">
        <is>
          <t>Electric Utility</t>
        </is>
      </c>
      <c r="G709" s="130" t="inlineStr">
        <is>
          <t>ST</t>
        </is>
      </c>
      <c r="H709" s="130" t="inlineStr">
        <is>
          <t>RC</t>
        </is>
      </c>
      <c r="I709" s="130" t="inlineStr">
        <is>
          <t>COL</t>
        </is>
      </c>
      <c r="J709" s="131" t="n">
        <v>16476659</v>
      </c>
      <c r="K709" s="129" t="n">
        <v>2020</v>
      </c>
      <c r="L709" s="120">
        <f>IF(VLOOKUP(H709,'Cross-Page Data'!$D$4:$F$48,3,FALSE)="natural gas",VLOOKUP(G709,'Cross-Page Data'!$I$4:$J$19,2,FALSE),IF(VLOOKUP(H709,'Cross-Page Data'!$D$4:$F$48,3,FALSE)="solar",IF(G709="PV","solar PV","solar thermal"),IF(VLOOKUP(H709,'Cross-Page Data'!$D$4:$F$48,3,FALSE)="wind",VLOOKUP(G709,'Cross-Page Data'!$I$4:$J$19,2,FALSE),IF(VLOOKUP(H709,'Cross-Page Data'!$D$4:$F$48,3,FALSE)="hydro",VLOOKUP(G709,'Cross-Page Data'!$I$4:$J$19,2,FALSE),VLOOKUP(H709,'Cross-Page Data'!$D$4:$F$48,3,FALSE)))))</f>
        <v/>
      </c>
      <c r="M709" s="120">
        <f>IF(AND($P$2=FALSE,OR(F709="Commercial NAICS Cogen",F709="Industrial NAICS Cogen",F709="NAICS-22 Cogen")),FALSE,IF(AND($P$3=FALSE,OR(F709="Commercial NAICS Cogen",F709="Commercial NAICS Non-Cogen",F709="Industrial NAICS Cogen", F709="industrial NAICS non-Cogen")),FALSE, TRUE))</f>
        <v/>
      </c>
    </row>
    <row r="710">
      <c r="A710" s="129" t="n">
        <v>2103</v>
      </c>
      <c r="B710" s="130" t="inlineStr">
        <is>
          <t>Labadie</t>
        </is>
      </c>
      <c r="C710" s="130" t="inlineStr">
        <is>
          <t>Union Electric Co - (MO)</t>
        </is>
      </c>
      <c r="D710" s="129" t="n">
        <v>19436</v>
      </c>
      <c r="E710" s="130" t="inlineStr">
        <is>
          <t>MO</t>
        </is>
      </c>
      <c r="F710" s="130" t="inlineStr">
        <is>
          <t>Electric Utility</t>
        </is>
      </c>
      <c r="G710" s="130" t="inlineStr">
        <is>
          <t>ST</t>
        </is>
      </c>
      <c r="H710" s="130" t="inlineStr">
        <is>
          <t>SUB</t>
        </is>
      </c>
      <c r="I710" s="130" t="inlineStr">
        <is>
          <t>COL</t>
        </is>
      </c>
      <c r="J710" s="131" t="n">
        <v>0</v>
      </c>
      <c r="K710" s="129" t="n">
        <v>2020</v>
      </c>
      <c r="L710" s="120">
        <f>IF(VLOOKUP(H710,'Cross-Page Data'!$D$4:$F$48,3,FALSE)="natural gas",VLOOKUP(G710,'Cross-Page Data'!$I$4:$J$19,2,FALSE),IF(VLOOKUP(H710,'Cross-Page Data'!$D$4:$F$48,3,FALSE)="solar",IF(G710="PV","solar PV","solar thermal"),IF(VLOOKUP(H710,'Cross-Page Data'!$D$4:$F$48,3,FALSE)="wind",VLOOKUP(G710,'Cross-Page Data'!$I$4:$J$19,2,FALSE),IF(VLOOKUP(H710,'Cross-Page Data'!$D$4:$F$48,3,FALSE)="hydro",VLOOKUP(G710,'Cross-Page Data'!$I$4:$J$19,2,FALSE),VLOOKUP(H710,'Cross-Page Data'!$D$4:$F$48,3,FALSE)))))</f>
        <v/>
      </c>
      <c r="M710" s="120">
        <f>IF(AND($P$2=FALSE,OR(F710="Commercial NAICS Cogen",F710="Industrial NAICS Cogen",F710="NAICS-22 Cogen")),FALSE,IF(AND($P$3=FALSE,OR(F710="Commercial NAICS Cogen",F710="Commercial NAICS Non-Cogen",F710="Industrial NAICS Cogen", F710="industrial NAICS non-Cogen")),FALSE, TRUE))</f>
        <v/>
      </c>
    </row>
    <row r="711">
      <c r="A711" s="129" t="n">
        <v>2104</v>
      </c>
      <c r="B711" s="130" t="inlineStr">
        <is>
          <t>Meramec</t>
        </is>
      </c>
      <c r="C711" s="130" t="inlineStr">
        <is>
          <t>Union Electric Co - (MO)</t>
        </is>
      </c>
      <c r="D711" s="129" t="n">
        <v>19436</v>
      </c>
      <c r="E711" s="130" t="inlineStr">
        <is>
          <t>MO</t>
        </is>
      </c>
      <c r="F711" s="130" t="inlineStr">
        <is>
          <t>Electric Utility</t>
        </is>
      </c>
      <c r="G711" s="130" t="inlineStr">
        <is>
          <t>GT</t>
        </is>
      </c>
      <c r="H711" s="130" t="inlineStr">
        <is>
          <t>DFO</t>
        </is>
      </c>
      <c r="I711" s="130" t="inlineStr">
        <is>
          <t>DFO</t>
        </is>
      </c>
      <c r="J711" s="131" t="n">
        <v>0</v>
      </c>
      <c r="K711" s="129" t="n">
        <v>2020</v>
      </c>
      <c r="L711" s="120">
        <f>IF(VLOOKUP(H711,'Cross-Page Data'!$D$4:$F$48,3,FALSE)="natural gas",VLOOKUP(G711,'Cross-Page Data'!$I$4:$J$19,2,FALSE),IF(VLOOKUP(H711,'Cross-Page Data'!$D$4:$F$48,3,FALSE)="solar",IF(G711="PV","solar PV","solar thermal"),IF(VLOOKUP(H711,'Cross-Page Data'!$D$4:$F$48,3,FALSE)="wind",VLOOKUP(G711,'Cross-Page Data'!$I$4:$J$19,2,FALSE),IF(VLOOKUP(H711,'Cross-Page Data'!$D$4:$F$48,3,FALSE)="hydro",VLOOKUP(G711,'Cross-Page Data'!$I$4:$J$19,2,FALSE),VLOOKUP(H711,'Cross-Page Data'!$D$4:$F$48,3,FALSE)))))</f>
        <v/>
      </c>
      <c r="M711" s="120">
        <f>IF(AND($P$2=FALSE,OR(F711="Commercial NAICS Cogen",F711="Industrial NAICS Cogen",F711="NAICS-22 Cogen")),FALSE,IF(AND($P$3=FALSE,OR(F711="Commercial NAICS Cogen",F711="Commercial NAICS Non-Cogen",F711="Industrial NAICS Cogen", F711="industrial NAICS non-Cogen")),FALSE, TRUE))</f>
        <v/>
      </c>
    </row>
    <row r="712">
      <c r="A712" s="129" t="n">
        <v>2104</v>
      </c>
      <c r="B712" s="130" t="inlineStr">
        <is>
          <t>Meramec</t>
        </is>
      </c>
      <c r="C712" s="130" t="inlineStr">
        <is>
          <t>Union Electric Co - (MO)</t>
        </is>
      </c>
      <c r="D712" s="129" t="n">
        <v>19436</v>
      </c>
      <c r="E712" s="130" t="inlineStr">
        <is>
          <t>MO</t>
        </is>
      </c>
      <c r="F712" s="130" t="inlineStr">
        <is>
          <t>Electric Utility</t>
        </is>
      </c>
      <c r="G712" s="130" t="inlineStr">
        <is>
          <t>GT</t>
        </is>
      </c>
      <c r="H712" s="130" t="inlineStr">
        <is>
          <t>NG</t>
        </is>
      </c>
      <c r="I712" s="130" t="inlineStr">
        <is>
          <t>NG</t>
        </is>
      </c>
      <c r="J712" s="131" t="n">
        <v>0</v>
      </c>
      <c r="K712" s="129" t="n">
        <v>2020</v>
      </c>
      <c r="L712" s="120">
        <f>IF(VLOOKUP(H712,'Cross-Page Data'!$D$4:$F$48,3,FALSE)="natural gas",VLOOKUP(G712,'Cross-Page Data'!$I$4:$J$19,2,FALSE),IF(VLOOKUP(H712,'Cross-Page Data'!$D$4:$F$48,3,FALSE)="solar",IF(G712="PV","solar PV","solar thermal"),IF(VLOOKUP(H712,'Cross-Page Data'!$D$4:$F$48,3,FALSE)="wind",VLOOKUP(G712,'Cross-Page Data'!$I$4:$J$19,2,FALSE),IF(VLOOKUP(H712,'Cross-Page Data'!$D$4:$F$48,3,FALSE)="hydro",VLOOKUP(G712,'Cross-Page Data'!$I$4:$J$19,2,FALSE),VLOOKUP(H712,'Cross-Page Data'!$D$4:$F$48,3,FALSE)))))</f>
        <v/>
      </c>
      <c r="M712" s="120">
        <f>IF(AND($P$2=FALSE,OR(F712="Commercial NAICS Cogen",F712="Industrial NAICS Cogen",F712="NAICS-22 Cogen")),FALSE,IF(AND($P$3=FALSE,OR(F712="Commercial NAICS Cogen",F712="Commercial NAICS Non-Cogen",F712="Industrial NAICS Cogen", F712="industrial NAICS non-Cogen")),FALSE, TRUE))</f>
        <v/>
      </c>
    </row>
    <row r="713">
      <c r="A713" s="129" t="n">
        <v>2104</v>
      </c>
      <c r="B713" s="130" t="inlineStr">
        <is>
          <t>Meramec</t>
        </is>
      </c>
      <c r="C713" s="130" t="inlineStr">
        <is>
          <t>Union Electric Co - (MO)</t>
        </is>
      </c>
      <c r="D713" s="129" t="n">
        <v>19436</v>
      </c>
      <c r="E713" s="130" t="inlineStr">
        <is>
          <t>MO</t>
        </is>
      </c>
      <c r="F713" s="130" t="inlineStr">
        <is>
          <t>Electric Utility</t>
        </is>
      </c>
      <c r="G713" s="130" t="inlineStr">
        <is>
          <t>ST</t>
        </is>
      </c>
      <c r="H713" s="130" t="inlineStr">
        <is>
          <t>NG</t>
        </is>
      </c>
      <c r="I713" s="130" t="inlineStr">
        <is>
          <t>NG</t>
        </is>
      </c>
      <c r="J713" s="131" t="n">
        <v>22920.905</v>
      </c>
      <c r="K713" s="129" t="n">
        <v>2020</v>
      </c>
      <c r="L713" s="120">
        <f>IF(VLOOKUP(H713,'Cross-Page Data'!$D$4:$F$48,3,FALSE)="natural gas",VLOOKUP(G713,'Cross-Page Data'!$I$4:$J$19,2,FALSE),IF(VLOOKUP(H713,'Cross-Page Data'!$D$4:$F$48,3,FALSE)="solar",IF(G713="PV","solar PV","solar thermal"),IF(VLOOKUP(H713,'Cross-Page Data'!$D$4:$F$48,3,FALSE)="wind",VLOOKUP(G713,'Cross-Page Data'!$I$4:$J$19,2,FALSE),IF(VLOOKUP(H713,'Cross-Page Data'!$D$4:$F$48,3,FALSE)="hydro",VLOOKUP(G713,'Cross-Page Data'!$I$4:$J$19,2,FALSE),VLOOKUP(H713,'Cross-Page Data'!$D$4:$F$48,3,FALSE)))))</f>
        <v/>
      </c>
      <c r="M713" s="120">
        <f>IF(AND($P$2=FALSE,OR(F713="Commercial NAICS Cogen",F713="Industrial NAICS Cogen",F713="NAICS-22 Cogen")),FALSE,IF(AND($P$3=FALSE,OR(F713="Commercial NAICS Cogen",F713="Commercial NAICS Non-Cogen",F713="Industrial NAICS Cogen", F713="industrial NAICS non-Cogen")),FALSE, TRUE))</f>
        <v/>
      </c>
    </row>
    <row r="714">
      <c r="A714" s="129" t="n">
        <v>2104</v>
      </c>
      <c r="B714" s="130" t="inlineStr">
        <is>
          <t>Meramec</t>
        </is>
      </c>
      <c r="C714" s="130" t="inlineStr">
        <is>
          <t>Union Electric Co - (MO)</t>
        </is>
      </c>
      <c r="D714" s="129" t="n">
        <v>19436</v>
      </c>
      <c r="E714" s="130" t="inlineStr">
        <is>
          <t>MO</t>
        </is>
      </c>
      <c r="F714" s="130" t="inlineStr">
        <is>
          <t>Electric Utility</t>
        </is>
      </c>
      <c r="G714" s="130" t="inlineStr">
        <is>
          <t>ST</t>
        </is>
      </c>
      <c r="H714" s="130" t="inlineStr">
        <is>
          <t>OTH</t>
        </is>
      </c>
      <c r="I714" s="130" t="inlineStr">
        <is>
          <t>OTH</t>
        </is>
      </c>
      <c r="J714" s="131" t="n">
        <v>0</v>
      </c>
      <c r="K714" s="129" t="n">
        <v>2020</v>
      </c>
      <c r="L714" s="120">
        <f>IF(VLOOKUP(H714,'Cross-Page Data'!$D$4:$F$48,3,FALSE)="natural gas",VLOOKUP(G714,'Cross-Page Data'!$I$4:$J$19,2,FALSE),IF(VLOOKUP(H714,'Cross-Page Data'!$D$4:$F$48,3,FALSE)="solar",IF(G714="PV","solar PV","solar thermal"),IF(VLOOKUP(H714,'Cross-Page Data'!$D$4:$F$48,3,FALSE)="wind",VLOOKUP(G714,'Cross-Page Data'!$I$4:$J$19,2,FALSE),IF(VLOOKUP(H714,'Cross-Page Data'!$D$4:$F$48,3,FALSE)="hydro",VLOOKUP(G714,'Cross-Page Data'!$I$4:$J$19,2,FALSE),VLOOKUP(H714,'Cross-Page Data'!$D$4:$F$48,3,FALSE)))))</f>
        <v/>
      </c>
      <c r="M714" s="120">
        <f>IF(AND($P$2=FALSE,OR(F714="Commercial NAICS Cogen",F714="Industrial NAICS Cogen",F714="NAICS-22 Cogen")),FALSE,IF(AND($P$3=FALSE,OR(F714="Commercial NAICS Cogen",F714="Commercial NAICS Non-Cogen",F714="Industrial NAICS Cogen", F714="industrial NAICS non-Cogen")),FALSE, TRUE))</f>
        <v/>
      </c>
    </row>
    <row r="715">
      <c r="A715" s="129" t="n">
        <v>2104</v>
      </c>
      <c r="B715" s="130" t="inlineStr">
        <is>
          <t>Meramec</t>
        </is>
      </c>
      <c r="C715" s="130" t="inlineStr">
        <is>
          <t>Union Electric Co - (MO)</t>
        </is>
      </c>
      <c r="D715" s="129" t="n">
        <v>19436</v>
      </c>
      <c r="E715" s="130" t="inlineStr">
        <is>
          <t>MO</t>
        </is>
      </c>
      <c r="F715" s="130" t="inlineStr">
        <is>
          <t>Electric Utility</t>
        </is>
      </c>
      <c r="G715" s="130" t="inlineStr">
        <is>
          <t>ST</t>
        </is>
      </c>
      <c r="H715" s="130" t="inlineStr">
        <is>
          <t>SUB</t>
        </is>
      </c>
      <c r="I715" s="130" t="inlineStr">
        <is>
          <t>COL</t>
        </is>
      </c>
      <c r="J715" s="131" t="n">
        <v>74795.463</v>
      </c>
      <c r="K715" s="129" t="n">
        <v>2020</v>
      </c>
      <c r="L715" s="120">
        <f>IF(VLOOKUP(H715,'Cross-Page Data'!$D$4:$F$48,3,FALSE)="natural gas",VLOOKUP(G715,'Cross-Page Data'!$I$4:$J$19,2,FALSE),IF(VLOOKUP(H715,'Cross-Page Data'!$D$4:$F$48,3,FALSE)="solar",IF(G715="PV","solar PV","solar thermal"),IF(VLOOKUP(H715,'Cross-Page Data'!$D$4:$F$48,3,FALSE)="wind",VLOOKUP(G715,'Cross-Page Data'!$I$4:$J$19,2,FALSE),IF(VLOOKUP(H715,'Cross-Page Data'!$D$4:$F$48,3,FALSE)="hydro",VLOOKUP(G715,'Cross-Page Data'!$I$4:$J$19,2,FALSE),VLOOKUP(H715,'Cross-Page Data'!$D$4:$F$48,3,FALSE)))))</f>
        <v/>
      </c>
      <c r="M715" s="120">
        <f>IF(AND($P$2=FALSE,OR(F715="Commercial NAICS Cogen",F715="Industrial NAICS Cogen",F715="NAICS-22 Cogen")),FALSE,IF(AND($P$3=FALSE,OR(F715="Commercial NAICS Cogen",F715="Commercial NAICS Non-Cogen",F715="Industrial NAICS Cogen", F715="industrial NAICS non-Cogen")),FALSE, TRUE))</f>
        <v/>
      </c>
    </row>
    <row r="716">
      <c r="A716" s="129" t="n">
        <v>2107</v>
      </c>
      <c r="B716" s="130" t="inlineStr">
        <is>
          <t>Sioux</t>
        </is>
      </c>
      <c r="C716" s="130" t="inlineStr">
        <is>
          <t>Union Electric Co - (MO)</t>
        </is>
      </c>
      <c r="D716" s="129" t="n">
        <v>19436</v>
      </c>
      <c r="E716" s="130" t="inlineStr">
        <is>
          <t>MO</t>
        </is>
      </c>
      <c r="F716" s="130" t="inlineStr">
        <is>
          <t>Electric Utility</t>
        </is>
      </c>
      <c r="G716" s="130" t="inlineStr">
        <is>
          <t>ST</t>
        </is>
      </c>
      <c r="H716" s="130" t="inlineStr">
        <is>
          <t>BIT</t>
        </is>
      </c>
      <c r="I716" s="130" t="inlineStr">
        <is>
          <t>COL</t>
        </is>
      </c>
      <c r="J716" s="131" t="n">
        <v>0</v>
      </c>
      <c r="K716" s="129" t="n">
        <v>2020</v>
      </c>
      <c r="L716" s="120">
        <f>IF(VLOOKUP(H716,'Cross-Page Data'!$D$4:$F$48,3,FALSE)="natural gas",VLOOKUP(G716,'Cross-Page Data'!$I$4:$J$19,2,FALSE),IF(VLOOKUP(H716,'Cross-Page Data'!$D$4:$F$48,3,FALSE)="solar",IF(G716="PV","solar PV","solar thermal"),IF(VLOOKUP(H716,'Cross-Page Data'!$D$4:$F$48,3,FALSE)="wind",VLOOKUP(G716,'Cross-Page Data'!$I$4:$J$19,2,FALSE),IF(VLOOKUP(H716,'Cross-Page Data'!$D$4:$F$48,3,FALSE)="hydro",VLOOKUP(G716,'Cross-Page Data'!$I$4:$J$19,2,FALSE),VLOOKUP(H716,'Cross-Page Data'!$D$4:$F$48,3,FALSE)))))</f>
        <v/>
      </c>
      <c r="M716" s="120">
        <f>IF(AND($P$2=FALSE,OR(F716="Commercial NAICS Cogen",F716="Industrial NAICS Cogen",F716="NAICS-22 Cogen")),FALSE,IF(AND($P$3=FALSE,OR(F716="Commercial NAICS Cogen",F716="Commercial NAICS Non-Cogen",F716="Industrial NAICS Cogen", F716="industrial NAICS non-Cogen")),FALSE, TRUE))</f>
        <v/>
      </c>
    </row>
    <row r="717">
      <c r="A717" s="129" t="n">
        <v>2107</v>
      </c>
      <c r="B717" s="130" t="inlineStr">
        <is>
          <t>Sioux</t>
        </is>
      </c>
      <c r="C717" s="130" t="inlineStr">
        <is>
          <t>Union Electric Co - (MO)</t>
        </is>
      </c>
      <c r="D717" s="129" t="n">
        <v>19436</v>
      </c>
      <c r="E717" s="130" t="inlineStr">
        <is>
          <t>MO</t>
        </is>
      </c>
      <c r="F717" s="130" t="inlineStr">
        <is>
          <t>Electric Utility</t>
        </is>
      </c>
      <c r="G717" s="130" t="inlineStr">
        <is>
          <t>ST</t>
        </is>
      </c>
      <c r="H717" s="130" t="inlineStr">
        <is>
          <t>DFO</t>
        </is>
      </c>
      <c r="I717" s="130" t="inlineStr">
        <is>
          <t>DFO</t>
        </is>
      </c>
      <c r="J717" s="131" t="n">
        <v>-499.291</v>
      </c>
      <c r="K717" s="129" t="n">
        <v>2020</v>
      </c>
      <c r="L717" s="120">
        <f>IF(VLOOKUP(H717,'Cross-Page Data'!$D$4:$F$48,3,FALSE)="natural gas",VLOOKUP(G717,'Cross-Page Data'!$I$4:$J$19,2,FALSE),IF(VLOOKUP(H717,'Cross-Page Data'!$D$4:$F$48,3,FALSE)="solar",IF(G717="PV","solar PV","solar thermal"),IF(VLOOKUP(H717,'Cross-Page Data'!$D$4:$F$48,3,FALSE)="wind",VLOOKUP(G717,'Cross-Page Data'!$I$4:$J$19,2,FALSE),IF(VLOOKUP(H717,'Cross-Page Data'!$D$4:$F$48,3,FALSE)="hydro",VLOOKUP(G717,'Cross-Page Data'!$I$4:$J$19,2,FALSE),VLOOKUP(H717,'Cross-Page Data'!$D$4:$F$48,3,FALSE)))))</f>
        <v/>
      </c>
      <c r="M717" s="120">
        <f>IF(AND($P$2=FALSE,OR(F717="Commercial NAICS Cogen",F717="Industrial NAICS Cogen",F717="NAICS-22 Cogen")),FALSE,IF(AND($P$3=FALSE,OR(F717="Commercial NAICS Cogen",F717="Commercial NAICS Non-Cogen",F717="Industrial NAICS Cogen", F717="industrial NAICS non-Cogen")),FALSE, TRUE))</f>
        <v/>
      </c>
    </row>
    <row r="718">
      <c r="A718" s="129" t="n">
        <v>2107</v>
      </c>
      <c r="B718" s="130" t="inlineStr">
        <is>
          <t>Sioux</t>
        </is>
      </c>
      <c r="C718" s="130" t="inlineStr">
        <is>
          <t>Union Electric Co - (MO)</t>
        </is>
      </c>
      <c r="D718" s="129" t="n">
        <v>19436</v>
      </c>
      <c r="E718" s="130" t="inlineStr">
        <is>
          <t>MO</t>
        </is>
      </c>
      <c r="F718" s="130" t="inlineStr">
        <is>
          <t>Electric Utility</t>
        </is>
      </c>
      <c r="G718" s="130" t="inlineStr">
        <is>
          <t>ST</t>
        </is>
      </c>
      <c r="H718" s="130" t="inlineStr">
        <is>
          <t>RC</t>
        </is>
      </c>
      <c r="I718" s="130" t="inlineStr">
        <is>
          <t>COL</t>
        </is>
      </c>
      <c r="J718" s="131" t="n">
        <v>2749888.3</v>
      </c>
      <c r="K718" s="129" t="n">
        <v>2020</v>
      </c>
      <c r="L718" s="120">
        <f>IF(VLOOKUP(H718,'Cross-Page Data'!$D$4:$F$48,3,FALSE)="natural gas",VLOOKUP(G718,'Cross-Page Data'!$I$4:$J$19,2,FALSE),IF(VLOOKUP(H718,'Cross-Page Data'!$D$4:$F$48,3,FALSE)="solar",IF(G718="PV","solar PV","solar thermal"),IF(VLOOKUP(H718,'Cross-Page Data'!$D$4:$F$48,3,FALSE)="wind",VLOOKUP(G718,'Cross-Page Data'!$I$4:$J$19,2,FALSE),IF(VLOOKUP(H718,'Cross-Page Data'!$D$4:$F$48,3,FALSE)="hydro",VLOOKUP(G718,'Cross-Page Data'!$I$4:$J$19,2,FALSE),VLOOKUP(H718,'Cross-Page Data'!$D$4:$F$48,3,FALSE)))))</f>
        <v/>
      </c>
      <c r="M718" s="120">
        <f>IF(AND($P$2=FALSE,OR(F718="Commercial NAICS Cogen",F718="Industrial NAICS Cogen",F718="NAICS-22 Cogen")),FALSE,IF(AND($P$3=FALSE,OR(F718="Commercial NAICS Cogen",F718="Commercial NAICS Non-Cogen",F718="Industrial NAICS Cogen", F718="industrial NAICS non-Cogen")),FALSE, TRUE))</f>
        <v/>
      </c>
    </row>
    <row r="719">
      <c r="A719" s="129" t="n">
        <v>2107</v>
      </c>
      <c r="B719" s="130" t="inlineStr">
        <is>
          <t>Sioux</t>
        </is>
      </c>
      <c r="C719" s="130" t="inlineStr">
        <is>
          <t>Union Electric Co - (MO)</t>
        </is>
      </c>
      <c r="D719" s="129" t="n">
        <v>19436</v>
      </c>
      <c r="E719" s="130" t="inlineStr">
        <is>
          <t>MO</t>
        </is>
      </c>
      <c r="F719" s="130" t="inlineStr">
        <is>
          <t>Electric Utility</t>
        </is>
      </c>
      <c r="G719" s="130" t="inlineStr">
        <is>
          <t>ST</t>
        </is>
      </c>
      <c r="H719" s="130" t="inlineStr">
        <is>
          <t>SUB</t>
        </is>
      </c>
      <c r="I719" s="130" t="inlineStr">
        <is>
          <t>COL</t>
        </is>
      </c>
      <c r="J719" s="131" t="n">
        <v>0</v>
      </c>
      <c r="K719" s="129" t="n">
        <v>2020</v>
      </c>
      <c r="L719" s="120">
        <f>IF(VLOOKUP(H719,'Cross-Page Data'!$D$4:$F$48,3,FALSE)="natural gas",VLOOKUP(G719,'Cross-Page Data'!$I$4:$J$19,2,FALSE),IF(VLOOKUP(H719,'Cross-Page Data'!$D$4:$F$48,3,FALSE)="solar",IF(G719="PV","solar PV","solar thermal"),IF(VLOOKUP(H719,'Cross-Page Data'!$D$4:$F$48,3,FALSE)="wind",VLOOKUP(G719,'Cross-Page Data'!$I$4:$J$19,2,FALSE),IF(VLOOKUP(H719,'Cross-Page Data'!$D$4:$F$48,3,FALSE)="hydro",VLOOKUP(G719,'Cross-Page Data'!$I$4:$J$19,2,FALSE),VLOOKUP(H719,'Cross-Page Data'!$D$4:$F$48,3,FALSE)))))</f>
        <v/>
      </c>
      <c r="M719" s="120">
        <f>IF(AND($P$2=FALSE,OR(F719="Commercial NAICS Cogen",F719="Industrial NAICS Cogen",F719="NAICS-22 Cogen")),FALSE,IF(AND($P$3=FALSE,OR(F719="Commercial NAICS Cogen",F719="Commercial NAICS Non-Cogen",F719="Industrial NAICS Cogen", F719="industrial NAICS non-Cogen")),FALSE, TRUE))</f>
        <v/>
      </c>
    </row>
    <row r="720">
      <c r="A720" s="129" t="n">
        <v>2108</v>
      </c>
      <c r="B720" s="130" t="inlineStr">
        <is>
          <t>Taum Sauk</t>
        </is>
      </c>
      <c r="C720" s="130" t="inlineStr">
        <is>
          <t>Union Electric Co - (MO)</t>
        </is>
      </c>
      <c r="D720" s="129" t="n">
        <v>19436</v>
      </c>
      <c r="E720" s="130" t="inlineStr">
        <is>
          <t>MO</t>
        </is>
      </c>
      <c r="F720" s="130" t="inlineStr">
        <is>
          <t>Electric Utility</t>
        </is>
      </c>
      <c r="G720" s="130" t="inlineStr">
        <is>
          <t>PS</t>
        </is>
      </c>
      <c r="H720" s="130" t="inlineStr">
        <is>
          <t>WAT</t>
        </is>
      </c>
      <c r="I720" s="130" t="inlineStr">
        <is>
          <t>HPS</t>
        </is>
      </c>
      <c r="J720" s="131" t="n">
        <v>-93662</v>
      </c>
      <c r="K720" s="129" t="n">
        <v>2020</v>
      </c>
      <c r="L720" s="120">
        <f>IF(VLOOKUP(H720,'Cross-Page Data'!$D$4:$F$48,3,FALSE)="natural gas",VLOOKUP(G720,'Cross-Page Data'!$I$4:$J$19,2,FALSE),IF(VLOOKUP(H720,'Cross-Page Data'!$D$4:$F$48,3,FALSE)="solar",IF(G720="PV","solar PV","solar thermal"),IF(VLOOKUP(H720,'Cross-Page Data'!$D$4:$F$48,3,FALSE)="wind",VLOOKUP(G720,'Cross-Page Data'!$I$4:$J$19,2,FALSE),IF(VLOOKUP(H720,'Cross-Page Data'!$D$4:$F$48,3,FALSE)="hydro",VLOOKUP(G720,'Cross-Page Data'!$I$4:$J$19,2,FALSE),VLOOKUP(H720,'Cross-Page Data'!$D$4:$F$48,3,FALSE)))))</f>
        <v/>
      </c>
      <c r="M720" s="120">
        <f>IF(AND($P$2=FALSE,OR(F720="Commercial NAICS Cogen",F720="Industrial NAICS Cogen",F720="NAICS-22 Cogen")),FALSE,IF(AND($P$3=FALSE,OR(F720="Commercial NAICS Cogen",F720="Commercial NAICS Non-Cogen",F720="Industrial NAICS Cogen", F720="industrial NAICS non-Cogen")),FALSE, TRUE))</f>
        <v/>
      </c>
    </row>
    <row r="721">
      <c r="A721" s="129" t="n">
        <v>2161</v>
      </c>
      <c r="B721" s="130" t="inlineStr">
        <is>
          <t>James River Power Station</t>
        </is>
      </c>
      <c r="C721" s="130" t="inlineStr">
        <is>
          <t>City Utilities of Springfield - (MO)</t>
        </is>
      </c>
      <c r="D721" s="129" t="n">
        <v>17833</v>
      </c>
      <c r="E721" s="130" t="inlineStr">
        <is>
          <t>MO</t>
        </is>
      </c>
      <c r="F721" s="130" t="inlineStr">
        <is>
          <t>Electric Utility</t>
        </is>
      </c>
      <c r="G721" s="130" t="inlineStr">
        <is>
          <t>GT</t>
        </is>
      </c>
      <c r="H721" s="130" t="inlineStr">
        <is>
          <t>DFO</t>
        </is>
      </c>
      <c r="I721" s="130" t="inlineStr">
        <is>
          <t>DFO</t>
        </is>
      </c>
      <c r="J721" s="131" t="n">
        <v>2573.109</v>
      </c>
      <c r="K721" s="129" t="n">
        <v>2020</v>
      </c>
      <c r="L721" s="120">
        <f>IF(VLOOKUP(H721,'Cross-Page Data'!$D$4:$F$48,3,FALSE)="natural gas",VLOOKUP(G721,'Cross-Page Data'!$I$4:$J$19,2,FALSE),IF(VLOOKUP(H721,'Cross-Page Data'!$D$4:$F$48,3,FALSE)="solar",IF(G721="PV","solar PV","solar thermal"),IF(VLOOKUP(H721,'Cross-Page Data'!$D$4:$F$48,3,FALSE)="wind",VLOOKUP(G721,'Cross-Page Data'!$I$4:$J$19,2,FALSE),IF(VLOOKUP(H721,'Cross-Page Data'!$D$4:$F$48,3,FALSE)="hydro",VLOOKUP(G721,'Cross-Page Data'!$I$4:$J$19,2,FALSE),VLOOKUP(H721,'Cross-Page Data'!$D$4:$F$48,3,FALSE)))))</f>
        <v/>
      </c>
      <c r="M721" s="120">
        <f>IF(AND($P$2=FALSE,OR(F721="Commercial NAICS Cogen",F721="Industrial NAICS Cogen",F721="NAICS-22 Cogen")),FALSE,IF(AND($P$3=FALSE,OR(F721="Commercial NAICS Cogen",F721="Commercial NAICS Non-Cogen",F721="Industrial NAICS Cogen", F721="industrial NAICS non-Cogen")),FALSE, TRUE))</f>
        <v/>
      </c>
    </row>
    <row r="722">
      <c r="A722" s="129" t="n">
        <v>2161</v>
      </c>
      <c r="B722" s="130" t="inlineStr">
        <is>
          <t>James River Power Station</t>
        </is>
      </c>
      <c r="C722" s="130" t="inlineStr">
        <is>
          <t>City Utilities of Springfield - (MO)</t>
        </is>
      </c>
      <c r="D722" s="129" t="n">
        <v>17833</v>
      </c>
      <c r="E722" s="130" t="inlineStr">
        <is>
          <t>MO</t>
        </is>
      </c>
      <c r="F722" s="130" t="inlineStr">
        <is>
          <t>Electric Utility</t>
        </is>
      </c>
      <c r="G722" s="130" t="inlineStr">
        <is>
          <t>GT</t>
        </is>
      </c>
      <c r="H722" s="130" t="inlineStr">
        <is>
          <t>NG</t>
        </is>
      </c>
      <c r="I722" s="130" t="inlineStr">
        <is>
          <t>NG</t>
        </is>
      </c>
      <c r="J722" s="131" t="n">
        <v>122040.89</v>
      </c>
      <c r="K722" s="129" t="n">
        <v>2020</v>
      </c>
      <c r="L722" s="120">
        <f>IF(VLOOKUP(H722,'Cross-Page Data'!$D$4:$F$48,3,FALSE)="natural gas",VLOOKUP(G722,'Cross-Page Data'!$I$4:$J$19,2,FALSE),IF(VLOOKUP(H722,'Cross-Page Data'!$D$4:$F$48,3,FALSE)="solar",IF(G722="PV","solar PV","solar thermal"),IF(VLOOKUP(H722,'Cross-Page Data'!$D$4:$F$48,3,FALSE)="wind",VLOOKUP(G722,'Cross-Page Data'!$I$4:$J$19,2,FALSE),IF(VLOOKUP(H722,'Cross-Page Data'!$D$4:$F$48,3,FALSE)="hydro",VLOOKUP(G722,'Cross-Page Data'!$I$4:$J$19,2,FALSE),VLOOKUP(H722,'Cross-Page Data'!$D$4:$F$48,3,FALSE)))))</f>
        <v/>
      </c>
      <c r="M722" s="120">
        <f>IF(AND($P$2=FALSE,OR(F722="Commercial NAICS Cogen",F722="Industrial NAICS Cogen",F722="NAICS-22 Cogen")),FALSE,IF(AND($P$3=FALSE,OR(F722="Commercial NAICS Cogen",F722="Commercial NAICS Non-Cogen",F722="Industrial NAICS Cogen", F722="industrial NAICS non-Cogen")),FALSE, TRUE))</f>
        <v/>
      </c>
    </row>
    <row r="723">
      <c r="A723" s="129" t="n">
        <v>2161</v>
      </c>
      <c r="B723" s="130" t="inlineStr">
        <is>
          <t>James River Power Station</t>
        </is>
      </c>
      <c r="C723" s="130" t="inlineStr">
        <is>
          <t>City Utilities of Springfield - (MO)</t>
        </is>
      </c>
      <c r="D723" s="129" t="n">
        <v>17833</v>
      </c>
      <c r="E723" s="130" t="inlineStr">
        <is>
          <t>MO</t>
        </is>
      </c>
      <c r="F723" s="130" t="inlineStr">
        <is>
          <t>Electric Utility</t>
        </is>
      </c>
      <c r="G723" s="130" t="inlineStr">
        <is>
          <t>ST</t>
        </is>
      </c>
      <c r="H723" s="130" t="inlineStr">
        <is>
          <t>BIT</t>
        </is>
      </c>
      <c r="I723" s="130" t="inlineStr">
        <is>
          <t>COL</t>
        </is>
      </c>
      <c r="J723" s="131" t="n">
        <v>0</v>
      </c>
      <c r="K723" s="129" t="n">
        <v>2020</v>
      </c>
      <c r="L723" s="120">
        <f>IF(VLOOKUP(H723,'Cross-Page Data'!$D$4:$F$48,3,FALSE)="natural gas",VLOOKUP(G723,'Cross-Page Data'!$I$4:$J$19,2,FALSE),IF(VLOOKUP(H723,'Cross-Page Data'!$D$4:$F$48,3,FALSE)="solar",IF(G723="PV","solar PV","solar thermal"),IF(VLOOKUP(H723,'Cross-Page Data'!$D$4:$F$48,3,FALSE)="wind",VLOOKUP(G723,'Cross-Page Data'!$I$4:$J$19,2,FALSE),IF(VLOOKUP(H723,'Cross-Page Data'!$D$4:$F$48,3,FALSE)="hydro",VLOOKUP(G723,'Cross-Page Data'!$I$4:$J$19,2,FALSE),VLOOKUP(H723,'Cross-Page Data'!$D$4:$F$48,3,FALSE)))))</f>
        <v/>
      </c>
      <c r="M723" s="120">
        <f>IF(AND($P$2=FALSE,OR(F723="Commercial NAICS Cogen",F723="Industrial NAICS Cogen",F723="NAICS-22 Cogen")),FALSE,IF(AND($P$3=FALSE,OR(F723="Commercial NAICS Cogen",F723="Commercial NAICS Non-Cogen",F723="Industrial NAICS Cogen", F723="industrial NAICS non-Cogen")),FALSE, TRUE))</f>
        <v/>
      </c>
    </row>
    <row r="724">
      <c r="A724" s="129" t="n">
        <v>2161</v>
      </c>
      <c r="B724" s="130" t="inlineStr">
        <is>
          <t>James River Power Station</t>
        </is>
      </c>
      <c r="C724" s="130" t="inlineStr">
        <is>
          <t>City Utilities of Springfield - (MO)</t>
        </is>
      </c>
      <c r="D724" s="129" t="n">
        <v>17833</v>
      </c>
      <c r="E724" s="130" t="inlineStr">
        <is>
          <t>MO</t>
        </is>
      </c>
      <c r="F724" s="130" t="inlineStr">
        <is>
          <t>Electric Utility</t>
        </is>
      </c>
      <c r="G724" s="130" t="inlineStr">
        <is>
          <t>ST</t>
        </is>
      </c>
      <c r="H724" s="130" t="inlineStr">
        <is>
          <t>DFO</t>
        </is>
      </c>
      <c r="I724" s="130" t="inlineStr">
        <is>
          <t>DFO</t>
        </is>
      </c>
      <c r="J724" s="131" t="n">
        <v>0</v>
      </c>
      <c r="K724" s="129" t="n">
        <v>2020</v>
      </c>
      <c r="L724" s="120">
        <f>IF(VLOOKUP(H724,'Cross-Page Data'!$D$4:$F$48,3,FALSE)="natural gas",VLOOKUP(G724,'Cross-Page Data'!$I$4:$J$19,2,FALSE),IF(VLOOKUP(H724,'Cross-Page Data'!$D$4:$F$48,3,FALSE)="solar",IF(G724="PV","solar PV","solar thermal"),IF(VLOOKUP(H724,'Cross-Page Data'!$D$4:$F$48,3,FALSE)="wind",VLOOKUP(G724,'Cross-Page Data'!$I$4:$J$19,2,FALSE),IF(VLOOKUP(H724,'Cross-Page Data'!$D$4:$F$48,3,FALSE)="hydro",VLOOKUP(G724,'Cross-Page Data'!$I$4:$J$19,2,FALSE),VLOOKUP(H724,'Cross-Page Data'!$D$4:$F$48,3,FALSE)))))</f>
        <v/>
      </c>
      <c r="M724" s="120">
        <f>IF(AND($P$2=FALSE,OR(F724="Commercial NAICS Cogen",F724="Industrial NAICS Cogen",F724="NAICS-22 Cogen")),FALSE,IF(AND($P$3=FALSE,OR(F724="Commercial NAICS Cogen",F724="Commercial NAICS Non-Cogen",F724="Industrial NAICS Cogen", F724="industrial NAICS non-Cogen")),FALSE, TRUE))</f>
        <v/>
      </c>
    </row>
    <row r="725">
      <c r="A725" s="129" t="n">
        <v>2161</v>
      </c>
      <c r="B725" s="130" t="inlineStr">
        <is>
          <t>James River Power Station</t>
        </is>
      </c>
      <c r="C725" s="130" t="inlineStr">
        <is>
          <t>City Utilities of Springfield - (MO)</t>
        </is>
      </c>
      <c r="D725" s="129" t="n">
        <v>17833</v>
      </c>
      <c r="E725" s="130" t="inlineStr">
        <is>
          <t>MO</t>
        </is>
      </c>
      <c r="F725" s="130" t="inlineStr">
        <is>
          <t>Electric Utility</t>
        </is>
      </c>
      <c r="G725" s="130" t="inlineStr">
        <is>
          <t>ST</t>
        </is>
      </c>
      <c r="H725" s="130" t="inlineStr">
        <is>
          <t>NG</t>
        </is>
      </c>
      <c r="I725" s="130" t="inlineStr">
        <is>
          <t>NG</t>
        </is>
      </c>
      <c r="J725" s="131" t="n">
        <v>0</v>
      </c>
      <c r="K725" s="129" t="n">
        <v>2020</v>
      </c>
      <c r="L725" s="120">
        <f>IF(VLOOKUP(H725,'Cross-Page Data'!$D$4:$F$48,3,FALSE)="natural gas",VLOOKUP(G725,'Cross-Page Data'!$I$4:$J$19,2,FALSE),IF(VLOOKUP(H725,'Cross-Page Data'!$D$4:$F$48,3,FALSE)="solar",IF(G725="PV","solar PV","solar thermal"),IF(VLOOKUP(H725,'Cross-Page Data'!$D$4:$F$48,3,FALSE)="wind",VLOOKUP(G725,'Cross-Page Data'!$I$4:$J$19,2,FALSE),IF(VLOOKUP(H725,'Cross-Page Data'!$D$4:$F$48,3,FALSE)="hydro",VLOOKUP(G725,'Cross-Page Data'!$I$4:$J$19,2,FALSE),VLOOKUP(H725,'Cross-Page Data'!$D$4:$F$48,3,FALSE)))))</f>
        <v/>
      </c>
      <c r="M725" s="120">
        <f>IF(AND($P$2=FALSE,OR(F725="Commercial NAICS Cogen",F725="Industrial NAICS Cogen",F725="NAICS-22 Cogen")),FALSE,IF(AND($P$3=FALSE,OR(F725="Commercial NAICS Cogen",F725="Commercial NAICS Non-Cogen",F725="Industrial NAICS Cogen", F725="industrial NAICS non-Cogen")),FALSE, TRUE))</f>
        <v/>
      </c>
    </row>
    <row r="726">
      <c r="A726" s="129" t="n">
        <v>2161</v>
      </c>
      <c r="B726" s="130" t="inlineStr">
        <is>
          <t>James River Power Station</t>
        </is>
      </c>
      <c r="C726" s="130" t="inlineStr">
        <is>
          <t>City Utilities of Springfield - (MO)</t>
        </is>
      </c>
      <c r="D726" s="129" t="n">
        <v>17833</v>
      </c>
      <c r="E726" s="130" t="inlineStr">
        <is>
          <t>MO</t>
        </is>
      </c>
      <c r="F726" s="130" t="inlineStr">
        <is>
          <t>Electric Utility</t>
        </is>
      </c>
      <c r="G726" s="130" t="inlineStr">
        <is>
          <t>ST</t>
        </is>
      </c>
      <c r="H726" s="130" t="inlineStr">
        <is>
          <t>SUB</t>
        </is>
      </c>
      <c r="I726" s="130" t="inlineStr">
        <is>
          <t>COL</t>
        </is>
      </c>
      <c r="J726" s="131" t="n">
        <v>0</v>
      </c>
      <c r="K726" s="129" t="n">
        <v>2020</v>
      </c>
      <c r="L726" s="120">
        <f>IF(VLOOKUP(H726,'Cross-Page Data'!$D$4:$F$48,3,FALSE)="natural gas",VLOOKUP(G726,'Cross-Page Data'!$I$4:$J$19,2,FALSE),IF(VLOOKUP(H726,'Cross-Page Data'!$D$4:$F$48,3,FALSE)="solar",IF(G726="PV","solar PV","solar thermal"),IF(VLOOKUP(H726,'Cross-Page Data'!$D$4:$F$48,3,FALSE)="wind",VLOOKUP(G726,'Cross-Page Data'!$I$4:$J$19,2,FALSE),IF(VLOOKUP(H726,'Cross-Page Data'!$D$4:$F$48,3,FALSE)="hydro",VLOOKUP(G726,'Cross-Page Data'!$I$4:$J$19,2,FALSE),VLOOKUP(H726,'Cross-Page Data'!$D$4:$F$48,3,FALSE)))))</f>
        <v/>
      </c>
      <c r="M726" s="120">
        <f>IF(AND($P$2=FALSE,OR(F726="Commercial NAICS Cogen",F726="Industrial NAICS Cogen",F726="NAICS-22 Cogen")),FALSE,IF(AND($P$3=FALSE,OR(F726="Commercial NAICS Cogen",F726="Commercial NAICS Non-Cogen",F726="Industrial NAICS Cogen", F726="industrial NAICS non-Cogen")),FALSE, TRUE))</f>
        <v/>
      </c>
    </row>
    <row r="727">
      <c r="A727" s="129" t="n">
        <v>2161</v>
      </c>
      <c r="B727" s="130" t="inlineStr">
        <is>
          <t>James River Power Station</t>
        </is>
      </c>
      <c r="C727" s="130" t="inlineStr">
        <is>
          <t>City Utilities of Springfield - (MO)</t>
        </is>
      </c>
      <c r="D727" s="129" t="n">
        <v>17833</v>
      </c>
      <c r="E727" s="130" t="inlineStr">
        <is>
          <t>MO</t>
        </is>
      </c>
      <c r="F727" s="130" t="inlineStr">
        <is>
          <t>Electric Utility</t>
        </is>
      </c>
      <c r="G727" s="130" t="inlineStr">
        <is>
          <t>ST</t>
        </is>
      </c>
      <c r="H727" s="130" t="inlineStr">
        <is>
          <t>WDS</t>
        </is>
      </c>
      <c r="I727" s="130" t="inlineStr">
        <is>
          <t>WWW</t>
        </is>
      </c>
      <c r="J727" s="131" t="n">
        <v>0</v>
      </c>
      <c r="K727" s="129" t="n">
        <v>2020</v>
      </c>
      <c r="L727" s="120">
        <f>IF(VLOOKUP(H727,'Cross-Page Data'!$D$4:$F$48,3,FALSE)="natural gas",VLOOKUP(G727,'Cross-Page Data'!$I$4:$J$19,2,FALSE),IF(VLOOKUP(H727,'Cross-Page Data'!$D$4:$F$48,3,FALSE)="solar",IF(G727="PV","solar PV","solar thermal"),IF(VLOOKUP(H727,'Cross-Page Data'!$D$4:$F$48,3,FALSE)="wind",VLOOKUP(G727,'Cross-Page Data'!$I$4:$J$19,2,FALSE),IF(VLOOKUP(H727,'Cross-Page Data'!$D$4:$F$48,3,FALSE)="hydro",VLOOKUP(G727,'Cross-Page Data'!$I$4:$J$19,2,FALSE),VLOOKUP(H727,'Cross-Page Data'!$D$4:$F$48,3,FALSE)))))</f>
        <v/>
      </c>
      <c r="M727" s="120">
        <f>IF(AND($P$2=FALSE,OR(F727="Commercial NAICS Cogen",F727="Industrial NAICS Cogen",F727="NAICS-22 Cogen")),FALSE,IF(AND($P$3=FALSE,OR(F727="Commercial NAICS Cogen",F727="Commercial NAICS Non-Cogen",F727="Industrial NAICS Cogen", F727="industrial NAICS non-Cogen")),FALSE, TRUE))</f>
        <v/>
      </c>
    </row>
    <row r="728">
      <c r="A728" s="129" t="n">
        <v>2167</v>
      </c>
      <c r="B728" s="130" t="inlineStr">
        <is>
          <t>New Madrid</t>
        </is>
      </c>
      <c r="C728" s="130" t="inlineStr">
        <is>
          <t>Associated Electric Coop, Inc</t>
        </is>
      </c>
      <c r="D728" s="129" t="n">
        <v>924</v>
      </c>
      <c r="E728" s="130" t="inlineStr">
        <is>
          <t>MO</t>
        </is>
      </c>
      <c r="F728" s="130" t="inlineStr">
        <is>
          <t>Electric Utility</t>
        </is>
      </c>
      <c r="G728" s="130" t="inlineStr">
        <is>
          <t>ST</t>
        </is>
      </c>
      <c r="H728" s="130" t="inlineStr">
        <is>
          <t>DFO</t>
        </is>
      </c>
      <c r="I728" s="130" t="inlineStr">
        <is>
          <t>DFO</t>
        </is>
      </c>
      <c r="J728" s="131" t="n">
        <v>3620.514</v>
      </c>
      <c r="K728" s="129" t="n">
        <v>2020</v>
      </c>
      <c r="L728" s="120">
        <f>IF(VLOOKUP(H728,'Cross-Page Data'!$D$4:$F$48,3,FALSE)="natural gas",VLOOKUP(G728,'Cross-Page Data'!$I$4:$J$19,2,FALSE),IF(VLOOKUP(H728,'Cross-Page Data'!$D$4:$F$48,3,FALSE)="solar",IF(G728="PV","solar PV","solar thermal"),IF(VLOOKUP(H728,'Cross-Page Data'!$D$4:$F$48,3,FALSE)="wind",VLOOKUP(G728,'Cross-Page Data'!$I$4:$J$19,2,FALSE),IF(VLOOKUP(H728,'Cross-Page Data'!$D$4:$F$48,3,FALSE)="hydro",VLOOKUP(G728,'Cross-Page Data'!$I$4:$J$19,2,FALSE),VLOOKUP(H728,'Cross-Page Data'!$D$4:$F$48,3,FALSE)))))</f>
        <v/>
      </c>
      <c r="M728" s="120">
        <f>IF(AND($P$2=FALSE,OR(F728="Commercial NAICS Cogen",F728="Industrial NAICS Cogen",F728="NAICS-22 Cogen")),FALSE,IF(AND($P$3=FALSE,OR(F728="Commercial NAICS Cogen",F728="Commercial NAICS Non-Cogen",F728="Industrial NAICS Cogen", F728="industrial NAICS non-Cogen")),FALSE, TRUE))</f>
        <v/>
      </c>
    </row>
    <row r="729">
      <c r="A729" s="129" t="n">
        <v>2167</v>
      </c>
      <c r="B729" s="130" t="inlineStr">
        <is>
          <t>New Madrid</t>
        </is>
      </c>
      <c r="C729" s="130" t="inlineStr">
        <is>
          <t>Associated Electric Coop, Inc</t>
        </is>
      </c>
      <c r="D729" s="129" t="n">
        <v>924</v>
      </c>
      <c r="E729" s="130" t="inlineStr">
        <is>
          <t>MO</t>
        </is>
      </c>
      <c r="F729" s="130" t="inlineStr">
        <is>
          <t>Electric Utility</t>
        </is>
      </c>
      <c r="G729" s="130" t="inlineStr">
        <is>
          <t>ST</t>
        </is>
      </c>
      <c r="H729" s="130" t="inlineStr">
        <is>
          <t>RC</t>
        </is>
      </c>
      <c r="I729" s="130" t="inlineStr">
        <is>
          <t>COL</t>
        </is>
      </c>
      <c r="J729" s="131" t="n">
        <v>6177368.5</v>
      </c>
      <c r="K729" s="129" t="n">
        <v>2020</v>
      </c>
      <c r="L729" s="120">
        <f>IF(VLOOKUP(H729,'Cross-Page Data'!$D$4:$F$48,3,FALSE)="natural gas",VLOOKUP(G729,'Cross-Page Data'!$I$4:$J$19,2,FALSE),IF(VLOOKUP(H729,'Cross-Page Data'!$D$4:$F$48,3,FALSE)="solar",IF(G729="PV","solar PV","solar thermal"),IF(VLOOKUP(H729,'Cross-Page Data'!$D$4:$F$48,3,FALSE)="wind",VLOOKUP(G729,'Cross-Page Data'!$I$4:$J$19,2,FALSE),IF(VLOOKUP(H729,'Cross-Page Data'!$D$4:$F$48,3,FALSE)="hydro",VLOOKUP(G729,'Cross-Page Data'!$I$4:$J$19,2,FALSE),VLOOKUP(H729,'Cross-Page Data'!$D$4:$F$48,3,FALSE)))))</f>
        <v/>
      </c>
      <c r="M729" s="120">
        <f>IF(AND($P$2=FALSE,OR(F729="Commercial NAICS Cogen",F729="Industrial NAICS Cogen",F729="NAICS-22 Cogen")),FALSE,IF(AND($P$3=FALSE,OR(F729="Commercial NAICS Cogen",F729="Commercial NAICS Non-Cogen",F729="Industrial NAICS Cogen", F729="industrial NAICS non-Cogen")),FALSE, TRUE))</f>
        <v/>
      </c>
    </row>
    <row r="730">
      <c r="A730" s="129" t="n">
        <v>2167</v>
      </c>
      <c r="B730" s="130" t="inlineStr">
        <is>
          <t>New Madrid</t>
        </is>
      </c>
      <c r="C730" s="130" t="inlineStr">
        <is>
          <t>Associated Electric Coop, Inc</t>
        </is>
      </c>
      <c r="D730" s="129" t="n">
        <v>924</v>
      </c>
      <c r="E730" s="130" t="inlineStr">
        <is>
          <t>MO</t>
        </is>
      </c>
      <c r="F730" s="130" t="inlineStr">
        <is>
          <t>Electric Utility</t>
        </is>
      </c>
      <c r="G730" s="130" t="inlineStr">
        <is>
          <t>ST</t>
        </is>
      </c>
      <c r="H730" s="130" t="inlineStr">
        <is>
          <t>SUB</t>
        </is>
      </c>
      <c r="I730" s="130" t="inlineStr">
        <is>
          <t>COL</t>
        </is>
      </c>
      <c r="J730" s="131" t="n">
        <v>0</v>
      </c>
      <c r="K730" s="129" t="n">
        <v>2020</v>
      </c>
      <c r="L730" s="120">
        <f>IF(VLOOKUP(H730,'Cross-Page Data'!$D$4:$F$48,3,FALSE)="natural gas",VLOOKUP(G730,'Cross-Page Data'!$I$4:$J$19,2,FALSE),IF(VLOOKUP(H730,'Cross-Page Data'!$D$4:$F$48,3,FALSE)="solar",IF(G730="PV","solar PV","solar thermal"),IF(VLOOKUP(H730,'Cross-Page Data'!$D$4:$F$48,3,FALSE)="wind",VLOOKUP(G730,'Cross-Page Data'!$I$4:$J$19,2,FALSE),IF(VLOOKUP(H730,'Cross-Page Data'!$D$4:$F$48,3,FALSE)="hydro",VLOOKUP(G730,'Cross-Page Data'!$I$4:$J$19,2,FALSE),VLOOKUP(H730,'Cross-Page Data'!$D$4:$F$48,3,FALSE)))))</f>
        <v/>
      </c>
      <c r="M730" s="120">
        <f>IF(AND($P$2=FALSE,OR(F730="Commercial NAICS Cogen",F730="Industrial NAICS Cogen",F730="NAICS-22 Cogen")),FALSE,IF(AND($P$3=FALSE,OR(F730="Commercial NAICS Cogen",F730="Commercial NAICS Non-Cogen",F730="Industrial NAICS Cogen", F730="industrial NAICS non-Cogen")),FALSE, TRUE))</f>
        <v/>
      </c>
    </row>
    <row r="731">
      <c r="A731" s="129" t="n">
        <v>2168</v>
      </c>
      <c r="B731" s="130" t="inlineStr">
        <is>
          <t>Thomas Hill</t>
        </is>
      </c>
      <c r="C731" s="130" t="inlineStr">
        <is>
          <t>Associated Electric Coop, Inc</t>
        </is>
      </c>
      <c r="D731" s="129" t="n">
        <v>924</v>
      </c>
      <c r="E731" s="130" t="inlineStr">
        <is>
          <t>MO</t>
        </is>
      </c>
      <c r="F731" s="130" t="inlineStr">
        <is>
          <t>Electric Utility</t>
        </is>
      </c>
      <c r="G731" s="130" t="inlineStr">
        <is>
          <t>ST</t>
        </is>
      </c>
      <c r="H731" s="130" t="inlineStr">
        <is>
          <t>DFO</t>
        </is>
      </c>
      <c r="I731" s="130" t="inlineStr">
        <is>
          <t>DFO</t>
        </is>
      </c>
      <c r="J731" s="131" t="n">
        <v>5560.434</v>
      </c>
      <c r="K731" s="129" t="n">
        <v>2020</v>
      </c>
      <c r="L731" s="120">
        <f>IF(VLOOKUP(H731,'Cross-Page Data'!$D$4:$F$48,3,FALSE)="natural gas",VLOOKUP(G731,'Cross-Page Data'!$I$4:$J$19,2,FALSE),IF(VLOOKUP(H731,'Cross-Page Data'!$D$4:$F$48,3,FALSE)="solar",IF(G731="PV","solar PV","solar thermal"),IF(VLOOKUP(H731,'Cross-Page Data'!$D$4:$F$48,3,FALSE)="wind",VLOOKUP(G731,'Cross-Page Data'!$I$4:$J$19,2,FALSE),IF(VLOOKUP(H731,'Cross-Page Data'!$D$4:$F$48,3,FALSE)="hydro",VLOOKUP(G731,'Cross-Page Data'!$I$4:$J$19,2,FALSE),VLOOKUP(H731,'Cross-Page Data'!$D$4:$F$48,3,FALSE)))))</f>
        <v/>
      </c>
      <c r="M731" s="120">
        <f>IF(AND($P$2=FALSE,OR(F731="Commercial NAICS Cogen",F731="Industrial NAICS Cogen",F731="NAICS-22 Cogen")),FALSE,IF(AND($P$3=FALSE,OR(F731="Commercial NAICS Cogen",F731="Commercial NAICS Non-Cogen",F731="Industrial NAICS Cogen", F731="industrial NAICS non-Cogen")),FALSE, TRUE))</f>
        <v/>
      </c>
    </row>
    <row r="732">
      <c r="A732" s="129" t="n">
        <v>2168</v>
      </c>
      <c r="B732" s="130" t="inlineStr">
        <is>
          <t>Thomas Hill</t>
        </is>
      </c>
      <c r="C732" s="130" t="inlineStr">
        <is>
          <t>Associated Electric Coop, Inc</t>
        </is>
      </c>
      <c r="D732" s="129" t="n">
        <v>924</v>
      </c>
      <c r="E732" s="130" t="inlineStr">
        <is>
          <t>MO</t>
        </is>
      </c>
      <c r="F732" s="130" t="inlineStr">
        <is>
          <t>Electric Utility</t>
        </is>
      </c>
      <c r="G732" s="130" t="inlineStr">
        <is>
          <t>ST</t>
        </is>
      </c>
      <c r="H732" s="130" t="inlineStr">
        <is>
          <t>RC</t>
        </is>
      </c>
      <c r="I732" s="130" t="inlineStr">
        <is>
          <t>COL</t>
        </is>
      </c>
      <c r="J732" s="131" t="n">
        <v>6877598.6</v>
      </c>
      <c r="K732" s="129" t="n">
        <v>2020</v>
      </c>
      <c r="L732" s="120">
        <f>IF(VLOOKUP(H732,'Cross-Page Data'!$D$4:$F$48,3,FALSE)="natural gas",VLOOKUP(G732,'Cross-Page Data'!$I$4:$J$19,2,FALSE),IF(VLOOKUP(H732,'Cross-Page Data'!$D$4:$F$48,3,FALSE)="solar",IF(G732="PV","solar PV","solar thermal"),IF(VLOOKUP(H732,'Cross-Page Data'!$D$4:$F$48,3,FALSE)="wind",VLOOKUP(G732,'Cross-Page Data'!$I$4:$J$19,2,FALSE),IF(VLOOKUP(H732,'Cross-Page Data'!$D$4:$F$48,3,FALSE)="hydro",VLOOKUP(G732,'Cross-Page Data'!$I$4:$J$19,2,FALSE),VLOOKUP(H732,'Cross-Page Data'!$D$4:$F$48,3,FALSE)))))</f>
        <v/>
      </c>
      <c r="M732" s="120">
        <f>IF(AND($P$2=FALSE,OR(F732="Commercial NAICS Cogen",F732="Industrial NAICS Cogen",F732="NAICS-22 Cogen")),FALSE,IF(AND($P$3=FALSE,OR(F732="Commercial NAICS Cogen",F732="Commercial NAICS Non-Cogen",F732="Industrial NAICS Cogen", F732="industrial NAICS non-Cogen")),FALSE, TRUE))</f>
        <v/>
      </c>
    </row>
    <row r="733">
      <c r="A733" s="129" t="n">
        <v>2168</v>
      </c>
      <c r="B733" s="130" t="inlineStr">
        <is>
          <t>Thomas Hill</t>
        </is>
      </c>
      <c r="C733" s="130" t="inlineStr">
        <is>
          <t>Associated Electric Coop, Inc</t>
        </is>
      </c>
      <c r="D733" s="129" t="n">
        <v>924</v>
      </c>
      <c r="E733" s="130" t="inlineStr">
        <is>
          <t>MO</t>
        </is>
      </c>
      <c r="F733" s="130" t="inlineStr">
        <is>
          <t>Electric Utility</t>
        </is>
      </c>
      <c r="G733" s="130" t="inlineStr">
        <is>
          <t>ST</t>
        </is>
      </c>
      <c r="H733" s="130" t="inlineStr">
        <is>
          <t>SUB</t>
        </is>
      </c>
      <c r="I733" s="130" t="inlineStr">
        <is>
          <t>COL</t>
        </is>
      </c>
      <c r="J733" s="131" t="n">
        <v>0</v>
      </c>
      <c r="K733" s="129" t="n">
        <v>2020</v>
      </c>
      <c r="L733" s="120">
        <f>IF(VLOOKUP(H733,'Cross-Page Data'!$D$4:$F$48,3,FALSE)="natural gas",VLOOKUP(G733,'Cross-Page Data'!$I$4:$J$19,2,FALSE),IF(VLOOKUP(H733,'Cross-Page Data'!$D$4:$F$48,3,FALSE)="solar",IF(G733="PV","solar PV","solar thermal"),IF(VLOOKUP(H733,'Cross-Page Data'!$D$4:$F$48,3,FALSE)="wind",VLOOKUP(G733,'Cross-Page Data'!$I$4:$J$19,2,FALSE),IF(VLOOKUP(H733,'Cross-Page Data'!$D$4:$F$48,3,FALSE)="hydro",VLOOKUP(G733,'Cross-Page Data'!$I$4:$J$19,2,FALSE),VLOOKUP(H733,'Cross-Page Data'!$D$4:$F$48,3,FALSE)))))</f>
        <v/>
      </c>
      <c r="M733" s="120">
        <f>IF(AND($P$2=FALSE,OR(F733="Commercial NAICS Cogen",F733="Industrial NAICS Cogen",F733="NAICS-22 Cogen")),FALSE,IF(AND($P$3=FALSE,OR(F733="Commercial NAICS Cogen",F733="Commercial NAICS Non-Cogen",F733="Industrial NAICS Cogen", F733="industrial NAICS non-Cogen")),FALSE, TRUE))</f>
        <v/>
      </c>
    </row>
    <row r="734">
      <c r="A734" s="129" t="n">
        <v>2277</v>
      </c>
      <c r="B734" s="130" t="inlineStr">
        <is>
          <t>Sheldon</t>
        </is>
      </c>
      <c r="C734" s="130" t="inlineStr">
        <is>
          <t>Nebraska Public Power District</t>
        </is>
      </c>
      <c r="D734" s="129" t="n">
        <v>13337</v>
      </c>
      <c r="E734" s="130" t="inlineStr">
        <is>
          <t>NE</t>
        </is>
      </c>
      <c r="F734" s="130" t="inlineStr">
        <is>
          <t>Electric Utility</t>
        </is>
      </c>
      <c r="G734" s="130" t="inlineStr">
        <is>
          <t>ST</t>
        </is>
      </c>
      <c r="H734" s="130" t="inlineStr">
        <is>
          <t>NG</t>
        </is>
      </c>
      <c r="I734" s="130" t="inlineStr">
        <is>
          <t>NG</t>
        </is>
      </c>
      <c r="J734" s="131" t="n">
        <v>1955.015</v>
      </c>
      <c r="K734" s="129" t="n">
        <v>2020</v>
      </c>
      <c r="L734" s="120">
        <f>IF(VLOOKUP(H734,'Cross-Page Data'!$D$4:$F$48,3,FALSE)="natural gas",VLOOKUP(G734,'Cross-Page Data'!$I$4:$J$19,2,FALSE),IF(VLOOKUP(H734,'Cross-Page Data'!$D$4:$F$48,3,FALSE)="solar",IF(G734="PV","solar PV","solar thermal"),IF(VLOOKUP(H734,'Cross-Page Data'!$D$4:$F$48,3,FALSE)="wind",VLOOKUP(G734,'Cross-Page Data'!$I$4:$J$19,2,FALSE),IF(VLOOKUP(H734,'Cross-Page Data'!$D$4:$F$48,3,FALSE)="hydro",VLOOKUP(G734,'Cross-Page Data'!$I$4:$J$19,2,FALSE),VLOOKUP(H734,'Cross-Page Data'!$D$4:$F$48,3,FALSE)))))</f>
        <v/>
      </c>
      <c r="M734" s="120">
        <f>IF(AND($P$2=FALSE,OR(F734="Commercial NAICS Cogen",F734="Industrial NAICS Cogen",F734="NAICS-22 Cogen")),FALSE,IF(AND($P$3=FALSE,OR(F734="Commercial NAICS Cogen",F734="Commercial NAICS Non-Cogen",F734="Industrial NAICS Cogen", F734="industrial NAICS non-Cogen")),FALSE, TRUE))</f>
        <v/>
      </c>
    </row>
    <row r="735">
      <c r="A735" s="129" t="n">
        <v>2277</v>
      </c>
      <c r="B735" s="130" t="inlineStr">
        <is>
          <t>Sheldon</t>
        </is>
      </c>
      <c r="C735" s="130" t="inlineStr">
        <is>
          <t>Nebraska Public Power District</t>
        </is>
      </c>
      <c r="D735" s="129" t="n">
        <v>13337</v>
      </c>
      <c r="E735" s="130" t="inlineStr">
        <is>
          <t>NE</t>
        </is>
      </c>
      <c r="F735" s="130" t="inlineStr">
        <is>
          <t>Electric Utility</t>
        </is>
      </c>
      <c r="G735" s="130" t="inlineStr">
        <is>
          <t>ST</t>
        </is>
      </c>
      <c r="H735" s="130" t="inlineStr">
        <is>
          <t>SUB</t>
        </is>
      </c>
      <c r="I735" s="130" t="inlineStr">
        <is>
          <t>COL</t>
        </is>
      </c>
      <c r="J735" s="131" t="n">
        <v>495749.99</v>
      </c>
      <c r="K735" s="129" t="n">
        <v>2020</v>
      </c>
      <c r="L735" s="120">
        <f>IF(VLOOKUP(H735,'Cross-Page Data'!$D$4:$F$48,3,FALSE)="natural gas",VLOOKUP(G735,'Cross-Page Data'!$I$4:$J$19,2,FALSE),IF(VLOOKUP(H735,'Cross-Page Data'!$D$4:$F$48,3,FALSE)="solar",IF(G735="PV","solar PV","solar thermal"),IF(VLOOKUP(H735,'Cross-Page Data'!$D$4:$F$48,3,FALSE)="wind",VLOOKUP(G735,'Cross-Page Data'!$I$4:$J$19,2,FALSE),IF(VLOOKUP(H735,'Cross-Page Data'!$D$4:$F$48,3,FALSE)="hydro",VLOOKUP(G735,'Cross-Page Data'!$I$4:$J$19,2,FALSE),VLOOKUP(H735,'Cross-Page Data'!$D$4:$F$48,3,FALSE)))))</f>
        <v/>
      </c>
      <c r="M735" s="120">
        <f>IF(AND($P$2=FALSE,OR(F735="Commercial NAICS Cogen",F735="Industrial NAICS Cogen",F735="NAICS-22 Cogen")),FALSE,IF(AND($P$3=FALSE,OR(F735="Commercial NAICS Cogen",F735="Commercial NAICS Non-Cogen",F735="Industrial NAICS Cogen", F735="industrial NAICS non-Cogen")),FALSE, TRUE))</f>
        <v/>
      </c>
    </row>
    <row r="736">
      <c r="A736" s="129" t="n">
        <v>2291</v>
      </c>
      <c r="B736" s="130" t="inlineStr">
        <is>
          <t>North Omaha</t>
        </is>
      </c>
      <c r="C736" s="130" t="inlineStr">
        <is>
          <t>Omaha Public Power District</t>
        </is>
      </c>
      <c r="D736" s="129" t="n">
        <v>14127</v>
      </c>
      <c r="E736" s="130" t="inlineStr">
        <is>
          <t>NE</t>
        </is>
      </c>
      <c r="F736" s="130" t="inlineStr">
        <is>
          <t>Electric Utility</t>
        </is>
      </c>
      <c r="G736" s="130" t="inlineStr">
        <is>
          <t>ST</t>
        </is>
      </c>
      <c r="H736" s="130" t="inlineStr">
        <is>
          <t>NG</t>
        </is>
      </c>
      <c r="I736" s="130" t="inlineStr">
        <is>
          <t>NG</t>
        </is>
      </c>
      <c r="J736" s="131" t="n">
        <v>33011.799</v>
      </c>
      <c r="K736" s="129" t="n">
        <v>2020</v>
      </c>
      <c r="L736" s="120">
        <f>IF(VLOOKUP(H736,'Cross-Page Data'!$D$4:$F$48,3,FALSE)="natural gas",VLOOKUP(G736,'Cross-Page Data'!$I$4:$J$19,2,FALSE),IF(VLOOKUP(H736,'Cross-Page Data'!$D$4:$F$48,3,FALSE)="solar",IF(G736="PV","solar PV","solar thermal"),IF(VLOOKUP(H736,'Cross-Page Data'!$D$4:$F$48,3,FALSE)="wind",VLOOKUP(G736,'Cross-Page Data'!$I$4:$J$19,2,FALSE),IF(VLOOKUP(H736,'Cross-Page Data'!$D$4:$F$48,3,FALSE)="hydro",VLOOKUP(G736,'Cross-Page Data'!$I$4:$J$19,2,FALSE),VLOOKUP(H736,'Cross-Page Data'!$D$4:$F$48,3,FALSE)))))</f>
        <v/>
      </c>
      <c r="M736" s="120">
        <f>IF(AND($P$2=FALSE,OR(F736="Commercial NAICS Cogen",F736="Industrial NAICS Cogen",F736="NAICS-22 Cogen")),FALSE,IF(AND($P$3=FALSE,OR(F736="Commercial NAICS Cogen",F736="Commercial NAICS Non-Cogen",F736="Industrial NAICS Cogen", F736="industrial NAICS non-Cogen")),FALSE, TRUE))</f>
        <v/>
      </c>
    </row>
    <row r="737">
      <c r="A737" s="129" t="n">
        <v>2291</v>
      </c>
      <c r="B737" s="130" t="inlineStr">
        <is>
          <t>North Omaha</t>
        </is>
      </c>
      <c r="C737" s="130" t="inlineStr">
        <is>
          <t>Omaha Public Power District</t>
        </is>
      </c>
      <c r="D737" s="129" t="n">
        <v>14127</v>
      </c>
      <c r="E737" s="130" t="inlineStr">
        <is>
          <t>NE</t>
        </is>
      </c>
      <c r="F737" s="130" t="inlineStr">
        <is>
          <t>Electric Utility</t>
        </is>
      </c>
      <c r="G737" s="130" t="inlineStr">
        <is>
          <t>ST</t>
        </is>
      </c>
      <c r="H737" s="130" t="inlineStr">
        <is>
          <t>SUB</t>
        </is>
      </c>
      <c r="I737" s="130" t="inlineStr">
        <is>
          <t>COL</t>
        </is>
      </c>
      <c r="J737" s="131" t="n">
        <v>1738479.2</v>
      </c>
      <c r="K737" s="129" t="n">
        <v>2020</v>
      </c>
      <c r="L737" s="120">
        <f>IF(VLOOKUP(H737,'Cross-Page Data'!$D$4:$F$48,3,FALSE)="natural gas",VLOOKUP(G737,'Cross-Page Data'!$I$4:$J$19,2,FALSE),IF(VLOOKUP(H737,'Cross-Page Data'!$D$4:$F$48,3,FALSE)="solar",IF(G737="PV","solar PV","solar thermal"),IF(VLOOKUP(H737,'Cross-Page Data'!$D$4:$F$48,3,FALSE)="wind",VLOOKUP(G737,'Cross-Page Data'!$I$4:$J$19,2,FALSE),IF(VLOOKUP(H737,'Cross-Page Data'!$D$4:$F$48,3,FALSE)="hydro",VLOOKUP(G737,'Cross-Page Data'!$I$4:$J$19,2,FALSE),VLOOKUP(H737,'Cross-Page Data'!$D$4:$F$48,3,FALSE)))))</f>
        <v/>
      </c>
      <c r="M737" s="120">
        <f>IF(AND($P$2=FALSE,OR(F737="Commercial NAICS Cogen",F737="Industrial NAICS Cogen",F737="NAICS-22 Cogen")),FALSE,IF(AND($P$3=FALSE,OR(F737="Commercial NAICS Cogen",F737="Commercial NAICS Non-Cogen",F737="Industrial NAICS Cogen", F737="industrial NAICS non-Cogen")),FALSE, TRUE))</f>
        <v/>
      </c>
    </row>
    <row r="738">
      <c r="A738" s="129" t="n">
        <v>2322</v>
      </c>
      <c r="B738" s="130" t="inlineStr">
        <is>
          <t>Clark (NVE)</t>
        </is>
      </c>
      <c r="C738" s="130" t="inlineStr">
        <is>
          <t>Nevada Power Co</t>
        </is>
      </c>
      <c r="D738" s="129" t="n">
        <v>13407</v>
      </c>
      <c r="E738" s="130" t="inlineStr">
        <is>
          <t>NV</t>
        </is>
      </c>
      <c r="F738" s="130" t="inlineStr">
        <is>
          <t>Electric Utility</t>
        </is>
      </c>
      <c r="G738" s="130" t="inlineStr">
        <is>
          <t>CA</t>
        </is>
      </c>
      <c r="H738" s="130" t="inlineStr">
        <is>
          <t>NG</t>
        </is>
      </c>
      <c r="I738" s="130" t="inlineStr">
        <is>
          <t>NG</t>
        </is>
      </c>
      <c r="J738" s="131" t="n">
        <v>187230</v>
      </c>
      <c r="K738" s="129" t="n">
        <v>2020</v>
      </c>
      <c r="L738" s="120">
        <f>IF(VLOOKUP(H738,'Cross-Page Data'!$D$4:$F$48,3,FALSE)="natural gas",VLOOKUP(G738,'Cross-Page Data'!$I$4:$J$19,2,FALSE),IF(VLOOKUP(H738,'Cross-Page Data'!$D$4:$F$48,3,FALSE)="solar",IF(G738="PV","solar PV","solar thermal"),IF(VLOOKUP(H738,'Cross-Page Data'!$D$4:$F$48,3,FALSE)="wind",VLOOKUP(G738,'Cross-Page Data'!$I$4:$J$19,2,FALSE),IF(VLOOKUP(H738,'Cross-Page Data'!$D$4:$F$48,3,FALSE)="hydro",VLOOKUP(G738,'Cross-Page Data'!$I$4:$J$19,2,FALSE),VLOOKUP(H738,'Cross-Page Data'!$D$4:$F$48,3,FALSE)))))</f>
        <v/>
      </c>
      <c r="M738" s="120">
        <f>IF(AND($P$2=FALSE,OR(F738="Commercial NAICS Cogen",F738="Industrial NAICS Cogen",F738="NAICS-22 Cogen")),FALSE,IF(AND($P$3=FALSE,OR(F738="Commercial NAICS Cogen",F738="Commercial NAICS Non-Cogen",F738="Industrial NAICS Cogen", F738="industrial NAICS non-Cogen")),FALSE, TRUE))</f>
        <v/>
      </c>
    </row>
    <row r="739">
      <c r="A739" s="129" t="n">
        <v>2322</v>
      </c>
      <c r="B739" s="130" t="inlineStr">
        <is>
          <t>Clark (NVE)</t>
        </is>
      </c>
      <c r="C739" s="130" t="inlineStr">
        <is>
          <t>Nevada Power Co</t>
        </is>
      </c>
      <c r="D739" s="129" t="n">
        <v>13407</v>
      </c>
      <c r="E739" s="130" t="inlineStr">
        <is>
          <t>NV</t>
        </is>
      </c>
      <c r="F739" s="130" t="inlineStr">
        <is>
          <t>Electric Utility</t>
        </is>
      </c>
      <c r="G739" s="130" t="inlineStr">
        <is>
          <t>CT</t>
        </is>
      </c>
      <c r="H739" s="130" t="inlineStr">
        <is>
          <t>NG</t>
        </is>
      </c>
      <c r="I739" s="130" t="inlineStr">
        <is>
          <t>NG</t>
        </is>
      </c>
      <c r="J739" s="131" t="n">
        <v>373511</v>
      </c>
      <c r="K739" s="129" t="n">
        <v>2020</v>
      </c>
      <c r="L739" s="120">
        <f>IF(VLOOKUP(H739,'Cross-Page Data'!$D$4:$F$48,3,FALSE)="natural gas",VLOOKUP(G739,'Cross-Page Data'!$I$4:$J$19,2,FALSE),IF(VLOOKUP(H739,'Cross-Page Data'!$D$4:$F$48,3,FALSE)="solar",IF(G739="PV","solar PV","solar thermal"),IF(VLOOKUP(H739,'Cross-Page Data'!$D$4:$F$48,3,FALSE)="wind",VLOOKUP(G739,'Cross-Page Data'!$I$4:$J$19,2,FALSE),IF(VLOOKUP(H739,'Cross-Page Data'!$D$4:$F$48,3,FALSE)="hydro",VLOOKUP(G739,'Cross-Page Data'!$I$4:$J$19,2,FALSE),VLOOKUP(H739,'Cross-Page Data'!$D$4:$F$48,3,FALSE)))))</f>
        <v/>
      </c>
      <c r="M739" s="120">
        <f>IF(AND($P$2=FALSE,OR(F739="Commercial NAICS Cogen",F739="Industrial NAICS Cogen",F739="NAICS-22 Cogen")),FALSE,IF(AND($P$3=FALSE,OR(F739="Commercial NAICS Cogen",F739="Commercial NAICS Non-Cogen",F739="Industrial NAICS Cogen", F739="industrial NAICS non-Cogen")),FALSE, TRUE))</f>
        <v/>
      </c>
    </row>
    <row r="740">
      <c r="A740" s="129" t="n">
        <v>2322</v>
      </c>
      <c r="B740" s="130" t="inlineStr">
        <is>
          <t>Clark (NVE)</t>
        </is>
      </c>
      <c r="C740" s="130" t="inlineStr">
        <is>
          <t>Nevada Power Co</t>
        </is>
      </c>
      <c r="D740" s="129" t="n">
        <v>13407</v>
      </c>
      <c r="E740" s="130" t="inlineStr">
        <is>
          <t>NV</t>
        </is>
      </c>
      <c r="F740" s="130" t="inlineStr">
        <is>
          <t>Electric Utility</t>
        </is>
      </c>
      <c r="G740" s="130" t="inlineStr">
        <is>
          <t>GT</t>
        </is>
      </c>
      <c r="H740" s="130" t="inlineStr">
        <is>
          <t>NG</t>
        </is>
      </c>
      <c r="I740" s="130" t="inlineStr">
        <is>
          <t>NG</t>
        </is>
      </c>
      <c r="J740" s="131" t="n">
        <v>253258</v>
      </c>
      <c r="K740" s="129" t="n">
        <v>2020</v>
      </c>
      <c r="L740" s="120">
        <f>IF(VLOOKUP(H740,'Cross-Page Data'!$D$4:$F$48,3,FALSE)="natural gas",VLOOKUP(G740,'Cross-Page Data'!$I$4:$J$19,2,FALSE),IF(VLOOKUP(H740,'Cross-Page Data'!$D$4:$F$48,3,FALSE)="solar",IF(G740="PV","solar PV","solar thermal"),IF(VLOOKUP(H740,'Cross-Page Data'!$D$4:$F$48,3,FALSE)="wind",VLOOKUP(G740,'Cross-Page Data'!$I$4:$J$19,2,FALSE),IF(VLOOKUP(H740,'Cross-Page Data'!$D$4:$F$48,3,FALSE)="hydro",VLOOKUP(G740,'Cross-Page Data'!$I$4:$J$19,2,FALSE),VLOOKUP(H740,'Cross-Page Data'!$D$4:$F$48,3,FALSE)))))</f>
        <v/>
      </c>
      <c r="M740" s="120">
        <f>IF(AND($P$2=FALSE,OR(F740="Commercial NAICS Cogen",F740="Industrial NAICS Cogen",F740="NAICS-22 Cogen")),FALSE,IF(AND($P$3=FALSE,OR(F740="Commercial NAICS Cogen",F740="Commercial NAICS Non-Cogen",F740="Industrial NAICS Cogen", F740="industrial NAICS non-Cogen")),FALSE, TRUE))</f>
        <v/>
      </c>
    </row>
    <row r="741">
      <c r="A741" s="129" t="n">
        <v>2330</v>
      </c>
      <c r="B741" s="130" t="inlineStr">
        <is>
          <t>Fort Churchill</t>
        </is>
      </c>
      <c r="C741" s="130" t="inlineStr">
        <is>
          <t>Sierra Pacific Power Co</t>
        </is>
      </c>
      <c r="D741" s="129" t="n">
        <v>17166</v>
      </c>
      <c r="E741" s="130" t="inlineStr">
        <is>
          <t>NV</t>
        </is>
      </c>
      <c r="F741" s="130" t="inlineStr">
        <is>
          <t>Electric Utility</t>
        </is>
      </c>
      <c r="G741" s="130" t="inlineStr">
        <is>
          <t>ST</t>
        </is>
      </c>
      <c r="H741" s="130" t="inlineStr">
        <is>
          <t>NG</t>
        </is>
      </c>
      <c r="I741" s="130" t="inlineStr">
        <is>
          <t>NG</t>
        </is>
      </c>
      <c r="J741" s="131" t="n">
        <v>620747</v>
      </c>
      <c r="K741" s="129" t="n">
        <v>2020</v>
      </c>
      <c r="L741" s="120">
        <f>IF(VLOOKUP(H741,'Cross-Page Data'!$D$4:$F$48,3,FALSE)="natural gas",VLOOKUP(G741,'Cross-Page Data'!$I$4:$J$19,2,FALSE),IF(VLOOKUP(H741,'Cross-Page Data'!$D$4:$F$48,3,FALSE)="solar",IF(G741="PV","solar PV","solar thermal"),IF(VLOOKUP(H741,'Cross-Page Data'!$D$4:$F$48,3,FALSE)="wind",VLOOKUP(G741,'Cross-Page Data'!$I$4:$J$19,2,FALSE),IF(VLOOKUP(H741,'Cross-Page Data'!$D$4:$F$48,3,FALSE)="hydro",VLOOKUP(G741,'Cross-Page Data'!$I$4:$J$19,2,FALSE),VLOOKUP(H741,'Cross-Page Data'!$D$4:$F$48,3,FALSE)))))</f>
        <v/>
      </c>
      <c r="M741" s="120">
        <f>IF(AND($P$2=FALSE,OR(F741="Commercial NAICS Cogen",F741="Industrial NAICS Cogen",F741="NAICS-22 Cogen")),FALSE,IF(AND($P$3=FALSE,OR(F741="Commercial NAICS Cogen",F741="Commercial NAICS Non-Cogen",F741="Industrial NAICS Cogen", F741="industrial NAICS non-Cogen")),FALSE, TRUE))</f>
        <v/>
      </c>
    </row>
    <row r="742">
      <c r="A742" s="129" t="n">
        <v>2336</v>
      </c>
      <c r="B742" s="130" t="inlineStr">
        <is>
          <t>Tracy</t>
        </is>
      </c>
      <c r="C742" s="130" t="inlineStr">
        <is>
          <t>Sierra Pacific Power Co</t>
        </is>
      </c>
      <c r="D742" s="129" t="n">
        <v>17166</v>
      </c>
      <c r="E742" s="130" t="inlineStr">
        <is>
          <t>NV</t>
        </is>
      </c>
      <c r="F742" s="130" t="inlineStr">
        <is>
          <t>Electric Utility</t>
        </is>
      </c>
      <c r="G742" s="130" t="inlineStr">
        <is>
          <t>CA</t>
        </is>
      </c>
      <c r="H742" s="130" t="inlineStr">
        <is>
          <t>NG</t>
        </is>
      </c>
      <c r="I742" s="130" t="inlineStr">
        <is>
          <t>NG</t>
        </is>
      </c>
      <c r="J742" s="131" t="n">
        <v>1573901</v>
      </c>
      <c r="K742" s="129" t="n">
        <v>2020</v>
      </c>
      <c r="L742" s="120">
        <f>IF(VLOOKUP(H742,'Cross-Page Data'!$D$4:$F$48,3,FALSE)="natural gas",VLOOKUP(G742,'Cross-Page Data'!$I$4:$J$19,2,FALSE),IF(VLOOKUP(H742,'Cross-Page Data'!$D$4:$F$48,3,FALSE)="solar",IF(G742="PV","solar PV","solar thermal"),IF(VLOOKUP(H742,'Cross-Page Data'!$D$4:$F$48,3,FALSE)="wind",VLOOKUP(G742,'Cross-Page Data'!$I$4:$J$19,2,FALSE),IF(VLOOKUP(H742,'Cross-Page Data'!$D$4:$F$48,3,FALSE)="hydro",VLOOKUP(G742,'Cross-Page Data'!$I$4:$J$19,2,FALSE),VLOOKUP(H742,'Cross-Page Data'!$D$4:$F$48,3,FALSE)))))</f>
        <v/>
      </c>
      <c r="M742" s="120">
        <f>IF(AND($P$2=FALSE,OR(F742="Commercial NAICS Cogen",F742="Industrial NAICS Cogen",F742="NAICS-22 Cogen")),FALSE,IF(AND($P$3=FALSE,OR(F742="Commercial NAICS Cogen",F742="Commercial NAICS Non-Cogen",F742="Industrial NAICS Cogen", F742="industrial NAICS non-Cogen")),FALSE, TRUE))</f>
        <v/>
      </c>
    </row>
    <row r="743">
      <c r="A743" s="129" t="n">
        <v>2336</v>
      </c>
      <c r="B743" s="130" t="inlineStr">
        <is>
          <t>Tracy</t>
        </is>
      </c>
      <c r="C743" s="130" t="inlineStr">
        <is>
          <t>Sierra Pacific Power Co</t>
        </is>
      </c>
      <c r="D743" s="129" t="n">
        <v>17166</v>
      </c>
      <c r="E743" s="130" t="inlineStr">
        <is>
          <t>NV</t>
        </is>
      </c>
      <c r="F743" s="130" t="inlineStr">
        <is>
          <t>Electric Utility</t>
        </is>
      </c>
      <c r="G743" s="130" t="inlineStr">
        <is>
          <t>CT</t>
        </is>
      </c>
      <c r="H743" s="130" t="inlineStr">
        <is>
          <t>NG</t>
        </is>
      </c>
      <c r="I743" s="130" t="inlineStr">
        <is>
          <t>NG</t>
        </is>
      </c>
      <c r="J743" s="131" t="n">
        <v>2595550</v>
      </c>
      <c r="K743" s="129" t="n">
        <v>2020</v>
      </c>
      <c r="L743" s="120">
        <f>IF(VLOOKUP(H743,'Cross-Page Data'!$D$4:$F$48,3,FALSE)="natural gas",VLOOKUP(G743,'Cross-Page Data'!$I$4:$J$19,2,FALSE),IF(VLOOKUP(H743,'Cross-Page Data'!$D$4:$F$48,3,FALSE)="solar",IF(G743="PV","solar PV","solar thermal"),IF(VLOOKUP(H743,'Cross-Page Data'!$D$4:$F$48,3,FALSE)="wind",VLOOKUP(G743,'Cross-Page Data'!$I$4:$J$19,2,FALSE),IF(VLOOKUP(H743,'Cross-Page Data'!$D$4:$F$48,3,FALSE)="hydro",VLOOKUP(G743,'Cross-Page Data'!$I$4:$J$19,2,FALSE),VLOOKUP(H743,'Cross-Page Data'!$D$4:$F$48,3,FALSE)))))</f>
        <v/>
      </c>
      <c r="M743" s="120">
        <f>IF(AND($P$2=FALSE,OR(F743="Commercial NAICS Cogen",F743="Industrial NAICS Cogen",F743="NAICS-22 Cogen")),FALSE,IF(AND($P$3=FALSE,OR(F743="Commercial NAICS Cogen",F743="Commercial NAICS Non-Cogen",F743="Industrial NAICS Cogen", F743="industrial NAICS non-Cogen")),FALSE, TRUE))</f>
        <v/>
      </c>
    </row>
    <row r="744">
      <c r="A744" s="129" t="n">
        <v>2336</v>
      </c>
      <c r="B744" s="130" t="inlineStr">
        <is>
          <t>Tracy</t>
        </is>
      </c>
      <c r="C744" s="130" t="inlineStr">
        <is>
          <t>Sierra Pacific Power Co</t>
        </is>
      </c>
      <c r="D744" s="129" t="n">
        <v>17166</v>
      </c>
      <c r="E744" s="130" t="inlineStr">
        <is>
          <t>NV</t>
        </is>
      </c>
      <c r="F744" s="130" t="inlineStr">
        <is>
          <t>Electric Utility</t>
        </is>
      </c>
      <c r="G744" s="130" t="inlineStr">
        <is>
          <t>GT</t>
        </is>
      </c>
      <c r="H744" s="130" t="inlineStr">
        <is>
          <t>NG</t>
        </is>
      </c>
      <c r="I744" s="130" t="inlineStr">
        <is>
          <t>NG</t>
        </is>
      </c>
      <c r="J744" s="131" t="n">
        <v>199347</v>
      </c>
      <c r="K744" s="129" t="n">
        <v>2020</v>
      </c>
      <c r="L744" s="120">
        <f>IF(VLOOKUP(H744,'Cross-Page Data'!$D$4:$F$48,3,FALSE)="natural gas",VLOOKUP(G744,'Cross-Page Data'!$I$4:$J$19,2,FALSE),IF(VLOOKUP(H744,'Cross-Page Data'!$D$4:$F$48,3,FALSE)="solar",IF(G744="PV","solar PV","solar thermal"),IF(VLOOKUP(H744,'Cross-Page Data'!$D$4:$F$48,3,FALSE)="wind",VLOOKUP(G744,'Cross-Page Data'!$I$4:$J$19,2,FALSE),IF(VLOOKUP(H744,'Cross-Page Data'!$D$4:$F$48,3,FALSE)="hydro",VLOOKUP(G744,'Cross-Page Data'!$I$4:$J$19,2,FALSE),VLOOKUP(H744,'Cross-Page Data'!$D$4:$F$48,3,FALSE)))))</f>
        <v/>
      </c>
      <c r="M744" s="120">
        <f>IF(AND($P$2=FALSE,OR(F744="Commercial NAICS Cogen",F744="Industrial NAICS Cogen",F744="NAICS-22 Cogen")),FALSE,IF(AND($P$3=FALSE,OR(F744="Commercial NAICS Cogen",F744="Commercial NAICS Non-Cogen",F744="Industrial NAICS Cogen", F744="industrial NAICS non-Cogen")),FALSE, TRUE))</f>
        <v/>
      </c>
    </row>
    <row r="745">
      <c r="A745" s="129" t="n">
        <v>2336</v>
      </c>
      <c r="B745" s="130" t="inlineStr">
        <is>
          <t>Tracy</t>
        </is>
      </c>
      <c r="C745" s="130" t="inlineStr">
        <is>
          <t>Sierra Pacific Power Co</t>
        </is>
      </c>
      <c r="D745" s="129" t="n">
        <v>17166</v>
      </c>
      <c r="E745" s="130" t="inlineStr">
        <is>
          <t>NV</t>
        </is>
      </c>
      <c r="F745" s="130" t="inlineStr">
        <is>
          <t>Electric Utility</t>
        </is>
      </c>
      <c r="G745" s="130" t="inlineStr">
        <is>
          <t>ST</t>
        </is>
      </c>
      <c r="H745" s="130" t="inlineStr">
        <is>
          <t>NG</t>
        </is>
      </c>
      <c r="I745" s="130" t="inlineStr">
        <is>
          <t>NG</t>
        </is>
      </c>
      <c r="J745" s="131" t="n">
        <v>260730</v>
      </c>
      <c r="K745" s="129" t="n">
        <v>2020</v>
      </c>
      <c r="L745" s="120">
        <f>IF(VLOOKUP(H745,'Cross-Page Data'!$D$4:$F$48,3,FALSE)="natural gas",VLOOKUP(G745,'Cross-Page Data'!$I$4:$J$19,2,FALSE),IF(VLOOKUP(H745,'Cross-Page Data'!$D$4:$F$48,3,FALSE)="solar",IF(G745="PV","solar PV","solar thermal"),IF(VLOOKUP(H745,'Cross-Page Data'!$D$4:$F$48,3,FALSE)="wind",VLOOKUP(G745,'Cross-Page Data'!$I$4:$J$19,2,FALSE),IF(VLOOKUP(H745,'Cross-Page Data'!$D$4:$F$48,3,FALSE)="hydro",VLOOKUP(G745,'Cross-Page Data'!$I$4:$J$19,2,FALSE),VLOOKUP(H745,'Cross-Page Data'!$D$4:$F$48,3,FALSE)))))</f>
        <v/>
      </c>
      <c r="M745" s="120">
        <f>IF(AND($P$2=FALSE,OR(F745="Commercial NAICS Cogen",F745="Industrial NAICS Cogen",F745="NAICS-22 Cogen")),FALSE,IF(AND($P$3=FALSE,OR(F745="Commercial NAICS Cogen",F745="Commercial NAICS Non-Cogen",F745="Industrial NAICS Cogen", F745="industrial NAICS non-Cogen")),FALSE, TRUE))</f>
        <v/>
      </c>
    </row>
    <row r="746">
      <c r="A746" s="129" t="n">
        <v>2364</v>
      </c>
      <c r="B746" s="130" t="inlineStr">
        <is>
          <t>Merrimack</t>
        </is>
      </c>
      <c r="C746" s="130" t="inlineStr">
        <is>
          <t>Granite Shore Power</t>
        </is>
      </c>
      <c r="D746" s="129" t="n">
        <v>62032</v>
      </c>
      <c r="E746" s="130" t="inlineStr">
        <is>
          <t>NH</t>
        </is>
      </c>
      <c r="F746" s="130" t="inlineStr">
        <is>
          <t>Electric Utility</t>
        </is>
      </c>
      <c r="G746" s="130" t="inlineStr">
        <is>
          <t>GT</t>
        </is>
      </c>
      <c r="H746" s="130" t="inlineStr">
        <is>
          <t>JF</t>
        </is>
      </c>
      <c r="I746" s="130" t="inlineStr">
        <is>
          <t>WOO</t>
        </is>
      </c>
      <c r="J746" s="131" t="n">
        <v>878</v>
      </c>
      <c r="K746" s="129" t="n">
        <v>2020</v>
      </c>
      <c r="L746" s="120">
        <f>IF(VLOOKUP(H746,'Cross-Page Data'!$D$4:$F$48,3,FALSE)="natural gas",VLOOKUP(G746,'Cross-Page Data'!$I$4:$J$19,2,FALSE),IF(VLOOKUP(H746,'Cross-Page Data'!$D$4:$F$48,3,FALSE)="solar",IF(G746="PV","solar PV","solar thermal"),IF(VLOOKUP(H746,'Cross-Page Data'!$D$4:$F$48,3,FALSE)="wind",VLOOKUP(G746,'Cross-Page Data'!$I$4:$J$19,2,FALSE),IF(VLOOKUP(H746,'Cross-Page Data'!$D$4:$F$48,3,FALSE)="hydro",VLOOKUP(G746,'Cross-Page Data'!$I$4:$J$19,2,FALSE),VLOOKUP(H746,'Cross-Page Data'!$D$4:$F$48,3,FALSE)))))</f>
        <v/>
      </c>
      <c r="M746" s="120">
        <f>IF(AND($P$2=FALSE,OR(F746="Commercial NAICS Cogen",F746="Industrial NAICS Cogen",F746="NAICS-22 Cogen")),FALSE,IF(AND($P$3=FALSE,OR(F746="Commercial NAICS Cogen",F746="Commercial NAICS Non-Cogen",F746="Industrial NAICS Cogen", F746="industrial NAICS non-Cogen")),FALSE, TRUE))</f>
        <v/>
      </c>
    </row>
    <row r="747">
      <c r="A747" s="129" t="n">
        <v>2364</v>
      </c>
      <c r="B747" s="130" t="inlineStr">
        <is>
          <t>Merrimack</t>
        </is>
      </c>
      <c r="C747" s="130" t="inlineStr">
        <is>
          <t>Granite Shore Power</t>
        </is>
      </c>
      <c r="D747" s="129" t="n">
        <v>62032</v>
      </c>
      <c r="E747" s="130" t="inlineStr">
        <is>
          <t>NH</t>
        </is>
      </c>
      <c r="F747" s="130" t="inlineStr">
        <is>
          <t>Electric Utility</t>
        </is>
      </c>
      <c r="G747" s="130" t="inlineStr">
        <is>
          <t>ST</t>
        </is>
      </c>
      <c r="H747" s="130" t="inlineStr">
        <is>
          <t>BIT</t>
        </is>
      </c>
      <c r="I747" s="130" t="inlineStr">
        <is>
          <t>COL</t>
        </is>
      </c>
      <c r="J747" s="131" t="n">
        <v>127490.34</v>
      </c>
      <c r="K747" s="129" t="n">
        <v>2020</v>
      </c>
      <c r="L747" s="120">
        <f>IF(VLOOKUP(H747,'Cross-Page Data'!$D$4:$F$48,3,FALSE)="natural gas",VLOOKUP(G747,'Cross-Page Data'!$I$4:$J$19,2,FALSE),IF(VLOOKUP(H747,'Cross-Page Data'!$D$4:$F$48,3,FALSE)="solar",IF(G747="PV","solar PV","solar thermal"),IF(VLOOKUP(H747,'Cross-Page Data'!$D$4:$F$48,3,FALSE)="wind",VLOOKUP(G747,'Cross-Page Data'!$I$4:$J$19,2,FALSE),IF(VLOOKUP(H747,'Cross-Page Data'!$D$4:$F$48,3,FALSE)="hydro",VLOOKUP(G747,'Cross-Page Data'!$I$4:$J$19,2,FALSE),VLOOKUP(H747,'Cross-Page Data'!$D$4:$F$48,3,FALSE)))))</f>
        <v/>
      </c>
      <c r="M747" s="120">
        <f>IF(AND($P$2=FALSE,OR(F747="Commercial NAICS Cogen",F747="Industrial NAICS Cogen",F747="NAICS-22 Cogen")),FALSE,IF(AND($P$3=FALSE,OR(F747="Commercial NAICS Cogen",F747="Commercial NAICS Non-Cogen",F747="Industrial NAICS Cogen", F747="industrial NAICS non-Cogen")),FALSE, TRUE))</f>
        <v/>
      </c>
    </row>
    <row r="748">
      <c r="A748" s="129" t="n">
        <v>2364</v>
      </c>
      <c r="B748" s="130" t="inlineStr">
        <is>
          <t>Merrimack</t>
        </is>
      </c>
      <c r="C748" s="130" t="inlineStr">
        <is>
          <t>Granite Shore Power</t>
        </is>
      </c>
      <c r="D748" s="129" t="n">
        <v>62032</v>
      </c>
      <c r="E748" s="130" t="inlineStr">
        <is>
          <t>NH</t>
        </is>
      </c>
      <c r="F748" s="130" t="inlineStr">
        <is>
          <t>Electric Utility</t>
        </is>
      </c>
      <c r="G748" s="130" t="inlineStr">
        <is>
          <t>ST</t>
        </is>
      </c>
      <c r="H748" s="130" t="inlineStr">
        <is>
          <t>DFO</t>
        </is>
      </c>
      <c r="I748" s="130" t="inlineStr">
        <is>
          <t>DFO</t>
        </is>
      </c>
      <c r="J748" s="131" t="n">
        <v>292.66</v>
      </c>
      <c r="K748" s="129" t="n">
        <v>2020</v>
      </c>
      <c r="L748" s="120">
        <f>IF(VLOOKUP(H748,'Cross-Page Data'!$D$4:$F$48,3,FALSE)="natural gas",VLOOKUP(G748,'Cross-Page Data'!$I$4:$J$19,2,FALSE),IF(VLOOKUP(H748,'Cross-Page Data'!$D$4:$F$48,3,FALSE)="solar",IF(G748="PV","solar PV","solar thermal"),IF(VLOOKUP(H748,'Cross-Page Data'!$D$4:$F$48,3,FALSE)="wind",VLOOKUP(G748,'Cross-Page Data'!$I$4:$J$19,2,FALSE),IF(VLOOKUP(H748,'Cross-Page Data'!$D$4:$F$48,3,FALSE)="hydro",VLOOKUP(G748,'Cross-Page Data'!$I$4:$J$19,2,FALSE),VLOOKUP(H748,'Cross-Page Data'!$D$4:$F$48,3,FALSE)))))</f>
        <v/>
      </c>
      <c r="M748" s="120">
        <f>IF(AND($P$2=FALSE,OR(F748="Commercial NAICS Cogen",F748="Industrial NAICS Cogen",F748="NAICS-22 Cogen")),FALSE,IF(AND($P$3=FALSE,OR(F748="Commercial NAICS Cogen",F748="Commercial NAICS Non-Cogen",F748="Industrial NAICS Cogen", F748="industrial NAICS non-Cogen")),FALSE, TRUE))</f>
        <v/>
      </c>
    </row>
    <row r="749">
      <c r="A749" s="129" t="n">
        <v>2367</v>
      </c>
      <c r="B749" s="130" t="inlineStr">
        <is>
          <t>Schiller</t>
        </is>
      </c>
      <c r="C749" s="130" t="inlineStr">
        <is>
          <t>Granite Shore Power</t>
        </is>
      </c>
      <c r="D749" s="129" t="n">
        <v>62032</v>
      </c>
      <c r="E749" s="130" t="inlineStr">
        <is>
          <t>NH</t>
        </is>
      </c>
      <c r="F749" s="130" t="inlineStr">
        <is>
          <t>Electric Utility</t>
        </is>
      </c>
      <c r="G749" s="130" t="inlineStr">
        <is>
          <t>GT</t>
        </is>
      </c>
      <c r="H749" s="130" t="inlineStr">
        <is>
          <t>JF</t>
        </is>
      </c>
      <c r="I749" s="130" t="inlineStr">
        <is>
          <t>WOO</t>
        </is>
      </c>
      <c r="J749" s="131" t="n">
        <v>518</v>
      </c>
      <c r="K749" s="129" t="n">
        <v>2020</v>
      </c>
      <c r="L749" s="120">
        <f>IF(VLOOKUP(H749,'Cross-Page Data'!$D$4:$F$48,3,FALSE)="natural gas",VLOOKUP(G749,'Cross-Page Data'!$I$4:$J$19,2,FALSE),IF(VLOOKUP(H749,'Cross-Page Data'!$D$4:$F$48,3,FALSE)="solar",IF(G749="PV","solar PV","solar thermal"),IF(VLOOKUP(H749,'Cross-Page Data'!$D$4:$F$48,3,FALSE)="wind",VLOOKUP(G749,'Cross-Page Data'!$I$4:$J$19,2,FALSE),IF(VLOOKUP(H749,'Cross-Page Data'!$D$4:$F$48,3,FALSE)="hydro",VLOOKUP(G749,'Cross-Page Data'!$I$4:$J$19,2,FALSE),VLOOKUP(H749,'Cross-Page Data'!$D$4:$F$48,3,FALSE)))))</f>
        <v/>
      </c>
      <c r="M749" s="120">
        <f>IF(AND($P$2=FALSE,OR(F749="Commercial NAICS Cogen",F749="Industrial NAICS Cogen",F749="NAICS-22 Cogen")),FALSE,IF(AND($P$3=FALSE,OR(F749="Commercial NAICS Cogen",F749="Commercial NAICS Non-Cogen",F749="Industrial NAICS Cogen", F749="industrial NAICS non-Cogen")),FALSE, TRUE))</f>
        <v/>
      </c>
    </row>
    <row r="750">
      <c r="A750" s="129" t="n">
        <v>2367</v>
      </c>
      <c r="B750" s="130" t="inlineStr">
        <is>
          <t>Schiller</t>
        </is>
      </c>
      <c r="C750" s="130" t="inlineStr">
        <is>
          <t>Granite Shore Power</t>
        </is>
      </c>
      <c r="D750" s="129" t="n">
        <v>62032</v>
      </c>
      <c r="E750" s="130" t="inlineStr">
        <is>
          <t>NH</t>
        </is>
      </c>
      <c r="F750" s="130" t="inlineStr">
        <is>
          <t>Electric Utility</t>
        </is>
      </c>
      <c r="G750" s="130" t="inlineStr">
        <is>
          <t>GT</t>
        </is>
      </c>
      <c r="H750" s="130" t="inlineStr">
        <is>
          <t>NG</t>
        </is>
      </c>
      <c r="I750" s="130" t="inlineStr">
        <is>
          <t>NG</t>
        </is>
      </c>
      <c r="J750" s="131" t="n">
        <v>0</v>
      </c>
      <c r="K750" s="129" t="n">
        <v>2020</v>
      </c>
      <c r="L750" s="120">
        <f>IF(VLOOKUP(H750,'Cross-Page Data'!$D$4:$F$48,3,FALSE)="natural gas",VLOOKUP(G750,'Cross-Page Data'!$I$4:$J$19,2,FALSE),IF(VLOOKUP(H750,'Cross-Page Data'!$D$4:$F$48,3,FALSE)="solar",IF(G750="PV","solar PV","solar thermal"),IF(VLOOKUP(H750,'Cross-Page Data'!$D$4:$F$48,3,FALSE)="wind",VLOOKUP(G750,'Cross-Page Data'!$I$4:$J$19,2,FALSE),IF(VLOOKUP(H750,'Cross-Page Data'!$D$4:$F$48,3,FALSE)="hydro",VLOOKUP(G750,'Cross-Page Data'!$I$4:$J$19,2,FALSE),VLOOKUP(H750,'Cross-Page Data'!$D$4:$F$48,3,FALSE)))))</f>
        <v/>
      </c>
      <c r="M750" s="120">
        <f>IF(AND($P$2=FALSE,OR(F750="Commercial NAICS Cogen",F750="Industrial NAICS Cogen",F750="NAICS-22 Cogen")),FALSE,IF(AND($P$3=FALSE,OR(F750="Commercial NAICS Cogen",F750="Commercial NAICS Non-Cogen",F750="Industrial NAICS Cogen", F750="industrial NAICS non-Cogen")),FALSE, TRUE))</f>
        <v/>
      </c>
    </row>
    <row r="751">
      <c r="A751" s="129" t="n">
        <v>2367</v>
      </c>
      <c r="B751" s="130" t="inlineStr">
        <is>
          <t>Schiller</t>
        </is>
      </c>
      <c r="C751" s="130" t="inlineStr">
        <is>
          <t>Granite Shore Power</t>
        </is>
      </c>
      <c r="D751" s="129" t="n">
        <v>62032</v>
      </c>
      <c r="E751" s="130" t="inlineStr">
        <is>
          <t>NH</t>
        </is>
      </c>
      <c r="F751" s="130" t="inlineStr">
        <is>
          <t>Electric Utility</t>
        </is>
      </c>
      <c r="G751" s="130" t="inlineStr">
        <is>
          <t>ST</t>
        </is>
      </c>
      <c r="H751" s="130" t="inlineStr">
        <is>
          <t>BIT</t>
        </is>
      </c>
      <c r="I751" s="130" t="inlineStr">
        <is>
          <t>COL</t>
        </is>
      </c>
      <c r="J751" s="131" t="n">
        <v>991.785</v>
      </c>
      <c r="K751" s="129" t="n">
        <v>2020</v>
      </c>
      <c r="L751" s="120">
        <f>IF(VLOOKUP(H751,'Cross-Page Data'!$D$4:$F$48,3,FALSE)="natural gas",VLOOKUP(G751,'Cross-Page Data'!$I$4:$J$19,2,FALSE),IF(VLOOKUP(H751,'Cross-Page Data'!$D$4:$F$48,3,FALSE)="solar",IF(G751="PV","solar PV","solar thermal"),IF(VLOOKUP(H751,'Cross-Page Data'!$D$4:$F$48,3,FALSE)="wind",VLOOKUP(G751,'Cross-Page Data'!$I$4:$J$19,2,FALSE),IF(VLOOKUP(H751,'Cross-Page Data'!$D$4:$F$48,3,FALSE)="hydro",VLOOKUP(G751,'Cross-Page Data'!$I$4:$J$19,2,FALSE),VLOOKUP(H751,'Cross-Page Data'!$D$4:$F$48,3,FALSE)))))</f>
        <v/>
      </c>
      <c r="M751" s="120">
        <f>IF(AND($P$2=FALSE,OR(F751="Commercial NAICS Cogen",F751="Industrial NAICS Cogen",F751="NAICS-22 Cogen")),FALSE,IF(AND($P$3=FALSE,OR(F751="Commercial NAICS Cogen",F751="Commercial NAICS Non-Cogen",F751="Industrial NAICS Cogen", F751="industrial NAICS non-Cogen")),FALSE, TRUE))</f>
        <v/>
      </c>
    </row>
    <row r="752">
      <c r="A752" s="129" t="n">
        <v>2367</v>
      </c>
      <c r="B752" s="130" t="inlineStr">
        <is>
          <t>Schiller</t>
        </is>
      </c>
      <c r="C752" s="130" t="inlineStr">
        <is>
          <t>Granite Shore Power</t>
        </is>
      </c>
      <c r="D752" s="129" t="n">
        <v>62032</v>
      </c>
      <c r="E752" s="130" t="inlineStr">
        <is>
          <t>NH</t>
        </is>
      </c>
      <c r="F752" s="130" t="inlineStr">
        <is>
          <t>Electric Utility</t>
        </is>
      </c>
      <c r="G752" s="130" t="inlineStr">
        <is>
          <t>ST</t>
        </is>
      </c>
      <c r="H752" s="130" t="inlineStr">
        <is>
          <t>DFO</t>
        </is>
      </c>
      <c r="I752" s="130" t="inlineStr">
        <is>
          <t>DFO</t>
        </is>
      </c>
      <c r="J752" s="131" t="n">
        <v>0</v>
      </c>
      <c r="K752" s="129" t="n">
        <v>2020</v>
      </c>
      <c r="L752" s="120">
        <f>IF(VLOOKUP(H752,'Cross-Page Data'!$D$4:$F$48,3,FALSE)="natural gas",VLOOKUP(G752,'Cross-Page Data'!$I$4:$J$19,2,FALSE),IF(VLOOKUP(H752,'Cross-Page Data'!$D$4:$F$48,3,FALSE)="solar",IF(G752="PV","solar PV","solar thermal"),IF(VLOOKUP(H752,'Cross-Page Data'!$D$4:$F$48,3,FALSE)="wind",VLOOKUP(G752,'Cross-Page Data'!$I$4:$J$19,2,FALSE),IF(VLOOKUP(H752,'Cross-Page Data'!$D$4:$F$48,3,FALSE)="hydro",VLOOKUP(G752,'Cross-Page Data'!$I$4:$J$19,2,FALSE),VLOOKUP(H752,'Cross-Page Data'!$D$4:$F$48,3,FALSE)))))</f>
        <v/>
      </c>
      <c r="M752" s="120">
        <f>IF(AND($P$2=FALSE,OR(F752="Commercial NAICS Cogen",F752="Industrial NAICS Cogen",F752="NAICS-22 Cogen")),FALSE,IF(AND($P$3=FALSE,OR(F752="Commercial NAICS Cogen",F752="Commercial NAICS Non-Cogen",F752="Industrial NAICS Cogen", F752="industrial NAICS non-Cogen")),FALSE, TRUE))</f>
        <v/>
      </c>
    </row>
    <row r="753">
      <c r="A753" s="129" t="n">
        <v>2367</v>
      </c>
      <c r="B753" s="130" t="inlineStr">
        <is>
          <t>Schiller</t>
        </is>
      </c>
      <c r="C753" s="130" t="inlineStr">
        <is>
          <t>Granite Shore Power</t>
        </is>
      </c>
      <c r="D753" s="129" t="n">
        <v>62032</v>
      </c>
      <c r="E753" s="130" t="inlineStr">
        <is>
          <t>NH</t>
        </is>
      </c>
      <c r="F753" s="130" t="inlineStr">
        <is>
          <t>Electric Utility</t>
        </is>
      </c>
      <c r="G753" s="130" t="inlineStr">
        <is>
          <t>ST</t>
        </is>
      </c>
      <c r="H753" s="130" t="inlineStr">
        <is>
          <t>NG</t>
        </is>
      </c>
      <c r="I753" s="130" t="inlineStr">
        <is>
          <t>NG</t>
        </is>
      </c>
      <c r="J753" s="131" t="n">
        <v>239.83</v>
      </c>
      <c r="K753" s="129" t="n">
        <v>2020</v>
      </c>
      <c r="L753" s="120">
        <f>IF(VLOOKUP(H753,'Cross-Page Data'!$D$4:$F$48,3,FALSE)="natural gas",VLOOKUP(G753,'Cross-Page Data'!$I$4:$J$19,2,FALSE),IF(VLOOKUP(H753,'Cross-Page Data'!$D$4:$F$48,3,FALSE)="solar",IF(G753="PV","solar PV","solar thermal"),IF(VLOOKUP(H753,'Cross-Page Data'!$D$4:$F$48,3,FALSE)="wind",VLOOKUP(G753,'Cross-Page Data'!$I$4:$J$19,2,FALSE),IF(VLOOKUP(H753,'Cross-Page Data'!$D$4:$F$48,3,FALSE)="hydro",VLOOKUP(G753,'Cross-Page Data'!$I$4:$J$19,2,FALSE),VLOOKUP(H753,'Cross-Page Data'!$D$4:$F$48,3,FALSE)))))</f>
        <v/>
      </c>
      <c r="M753" s="120">
        <f>IF(AND($P$2=FALSE,OR(F753="Commercial NAICS Cogen",F753="Industrial NAICS Cogen",F753="NAICS-22 Cogen")),FALSE,IF(AND($P$3=FALSE,OR(F753="Commercial NAICS Cogen",F753="Commercial NAICS Non-Cogen",F753="Industrial NAICS Cogen", F753="industrial NAICS non-Cogen")),FALSE, TRUE))</f>
        <v/>
      </c>
    </row>
    <row r="754">
      <c r="A754" s="129" t="n">
        <v>2367</v>
      </c>
      <c r="B754" s="130" t="inlineStr">
        <is>
          <t>Schiller</t>
        </is>
      </c>
      <c r="C754" s="130" t="inlineStr">
        <is>
          <t>Granite Shore Power</t>
        </is>
      </c>
      <c r="D754" s="129" t="n">
        <v>62032</v>
      </c>
      <c r="E754" s="130" t="inlineStr">
        <is>
          <t>NH</t>
        </is>
      </c>
      <c r="F754" s="130" t="inlineStr">
        <is>
          <t>Electric Utility</t>
        </is>
      </c>
      <c r="G754" s="130" t="inlineStr">
        <is>
          <t>ST</t>
        </is>
      </c>
      <c r="H754" s="130" t="inlineStr">
        <is>
          <t>OBS</t>
        </is>
      </c>
      <c r="I754" s="130" t="inlineStr">
        <is>
          <t>ORW</t>
        </is>
      </c>
      <c r="J754" s="131" t="n">
        <v>0</v>
      </c>
      <c r="K754" s="129" t="n">
        <v>2020</v>
      </c>
      <c r="L754" s="120">
        <f>IF(VLOOKUP(H754,'Cross-Page Data'!$D$4:$F$48,3,FALSE)="natural gas",VLOOKUP(G754,'Cross-Page Data'!$I$4:$J$19,2,FALSE),IF(VLOOKUP(H754,'Cross-Page Data'!$D$4:$F$48,3,FALSE)="solar",IF(G754="PV","solar PV","solar thermal"),IF(VLOOKUP(H754,'Cross-Page Data'!$D$4:$F$48,3,FALSE)="wind",VLOOKUP(G754,'Cross-Page Data'!$I$4:$J$19,2,FALSE),IF(VLOOKUP(H754,'Cross-Page Data'!$D$4:$F$48,3,FALSE)="hydro",VLOOKUP(G754,'Cross-Page Data'!$I$4:$J$19,2,FALSE),VLOOKUP(H754,'Cross-Page Data'!$D$4:$F$48,3,FALSE)))))</f>
        <v/>
      </c>
      <c r="M754" s="120">
        <f>IF(AND($P$2=FALSE,OR(F754="Commercial NAICS Cogen",F754="Industrial NAICS Cogen",F754="NAICS-22 Cogen")),FALSE,IF(AND($P$3=FALSE,OR(F754="Commercial NAICS Cogen",F754="Commercial NAICS Non-Cogen",F754="Industrial NAICS Cogen", F754="industrial NAICS non-Cogen")),FALSE, TRUE))</f>
        <v/>
      </c>
    </row>
    <row r="755">
      <c r="A755" s="129" t="n">
        <v>2367</v>
      </c>
      <c r="B755" s="130" t="inlineStr">
        <is>
          <t>Schiller</t>
        </is>
      </c>
      <c r="C755" s="130" t="inlineStr">
        <is>
          <t>Granite Shore Power</t>
        </is>
      </c>
      <c r="D755" s="129" t="n">
        <v>62032</v>
      </c>
      <c r="E755" s="130" t="inlineStr">
        <is>
          <t>NH</t>
        </is>
      </c>
      <c r="F755" s="130" t="inlineStr">
        <is>
          <t>Electric Utility</t>
        </is>
      </c>
      <c r="G755" s="130" t="inlineStr">
        <is>
          <t>ST</t>
        </is>
      </c>
      <c r="H755" s="130" t="inlineStr">
        <is>
          <t>RFO</t>
        </is>
      </c>
      <c r="I755" s="130" t="inlineStr">
        <is>
          <t>RFO</t>
        </is>
      </c>
      <c r="J755" s="131" t="n">
        <v>840.434</v>
      </c>
      <c r="K755" s="129" t="n">
        <v>2020</v>
      </c>
      <c r="L755" s="120">
        <f>IF(VLOOKUP(H755,'Cross-Page Data'!$D$4:$F$48,3,FALSE)="natural gas",VLOOKUP(G755,'Cross-Page Data'!$I$4:$J$19,2,FALSE),IF(VLOOKUP(H755,'Cross-Page Data'!$D$4:$F$48,3,FALSE)="solar",IF(G755="PV","solar PV","solar thermal"),IF(VLOOKUP(H755,'Cross-Page Data'!$D$4:$F$48,3,FALSE)="wind",VLOOKUP(G755,'Cross-Page Data'!$I$4:$J$19,2,FALSE),IF(VLOOKUP(H755,'Cross-Page Data'!$D$4:$F$48,3,FALSE)="hydro",VLOOKUP(G755,'Cross-Page Data'!$I$4:$J$19,2,FALSE),VLOOKUP(H755,'Cross-Page Data'!$D$4:$F$48,3,FALSE)))))</f>
        <v/>
      </c>
      <c r="M755" s="120">
        <f>IF(AND($P$2=FALSE,OR(F755="Commercial NAICS Cogen",F755="Industrial NAICS Cogen",F755="NAICS-22 Cogen")),FALSE,IF(AND($P$3=FALSE,OR(F755="Commercial NAICS Cogen",F755="Commercial NAICS Non-Cogen",F755="Industrial NAICS Cogen", F755="industrial NAICS non-Cogen")),FALSE, TRUE))</f>
        <v/>
      </c>
    </row>
    <row r="756">
      <c r="A756" s="129" t="n">
        <v>2367</v>
      </c>
      <c r="B756" s="130" t="inlineStr">
        <is>
          <t>Schiller</t>
        </is>
      </c>
      <c r="C756" s="130" t="inlineStr">
        <is>
          <t>Granite Shore Power</t>
        </is>
      </c>
      <c r="D756" s="129" t="n">
        <v>62032</v>
      </c>
      <c r="E756" s="130" t="inlineStr">
        <is>
          <t>NH</t>
        </is>
      </c>
      <c r="F756" s="130" t="inlineStr">
        <is>
          <t>Electric Utility</t>
        </is>
      </c>
      <c r="G756" s="130" t="inlineStr">
        <is>
          <t>ST</t>
        </is>
      </c>
      <c r="H756" s="130" t="inlineStr">
        <is>
          <t>WDS</t>
        </is>
      </c>
      <c r="I756" s="130" t="inlineStr">
        <is>
          <t>WWW</t>
        </is>
      </c>
      <c r="J756" s="131" t="n">
        <v>20777.951</v>
      </c>
      <c r="K756" s="129" t="n">
        <v>2020</v>
      </c>
      <c r="L756" s="120">
        <f>IF(VLOOKUP(H756,'Cross-Page Data'!$D$4:$F$48,3,FALSE)="natural gas",VLOOKUP(G756,'Cross-Page Data'!$I$4:$J$19,2,FALSE),IF(VLOOKUP(H756,'Cross-Page Data'!$D$4:$F$48,3,FALSE)="solar",IF(G756="PV","solar PV","solar thermal"),IF(VLOOKUP(H756,'Cross-Page Data'!$D$4:$F$48,3,FALSE)="wind",VLOOKUP(G756,'Cross-Page Data'!$I$4:$J$19,2,FALSE),IF(VLOOKUP(H756,'Cross-Page Data'!$D$4:$F$48,3,FALSE)="hydro",VLOOKUP(G756,'Cross-Page Data'!$I$4:$J$19,2,FALSE),VLOOKUP(H756,'Cross-Page Data'!$D$4:$F$48,3,FALSE)))))</f>
        <v/>
      </c>
      <c r="M756" s="120">
        <f>IF(AND($P$2=FALSE,OR(F756="Commercial NAICS Cogen",F756="Industrial NAICS Cogen",F756="NAICS-22 Cogen")),FALSE,IF(AND($P$3=FALSE,OR(F756="Commercial NAICS Cogen",F756="Commercial NAICS Non-Cogen",F756="Industrial NAICS Cogen", F756="industrial NAICS non-Cogen")),FALSE, TRUE))</f>
        <v/>
      </c>
    </row>
    <row r="757">
      <c r="A757" s="129" t="n">
        <v>2398</v>
      </c>
      <c r="B757" s="130" t="inlineStr">
        <is>
          <t>Bergen Generating Station</t>
        </is>
      </c>
      <c r="C757" s="130" t="inlineStr">
        <is>
          <t>PSEG Fossil LLC</t>
        </is>
      </c>
      <c r="D757" s="129" t="n">
        <v>15147</v>
      </c>
      <c r="E757" s="130" t="inlineStr">
        <is>
          <t>NJ</t>
        </is>
      </c>
      <c r="F757" s="130" t="inlineStr">
        <is>
          <t>NAICS-22 Non-Cogen</t>
        </is>
      </c>
      <c r="G757" s="130" t="inlineStr">
        <is>
          <t>CA</t>
        </is>
      </c>
      <c r="H757" s="130" t="inlineStr">
        <is>
          <t>KER</t>
        </is>
      </c>
      <c r="I757" s="130" t="inlineStr">
        <is>
          <t>WOO</t>
        </is>
      </c>
      <c r="J757" s="131" t="n">
        <v>-32.711</v>
      </c>
      <c r="K757" s="129" t="n">
        <v>2020</v>
      </c>
      <c r="L757" s="120">
        <f>IF(VLOOKUP(H757,'Cross-Page Data'!$D$4:$F$48,3,FALSE)="natural gas",VLOOKUP(G757,'Cross-Page Data'!$I$4:$J$19,2,FALSE),IF(VLOOKUP(H757,'Cross-Page Data'!$D$4:$F$48,3,FALSE)="solar",IF(G757="PV","solar PV","solar thermal"),IF(VLOOKUP(H757,'Cross-Page Data'!$D$4:$F$48,3,FALSE)="wind",VLOOKUP(G757,'Cross-Page Data'!$I$4:$J$19,2,FALSE),IF(VLOOKUP(H757,'Cross-Page Data'!$D$4:$F$48,3,FALSE)="hydro",VLOOKUP(G757,'Cross-Page Data'!$I$4:$J$19,2,FALSE),VLOOKUP(H757,'Cross-Page Data'!$D$4:$F$48,3,FALSE)))))</f>
        <v/>
      </c>
      <c r="M757" s="120">
        <f>IF(AND($P$2=FALSE,OR(F757="Commercial NAICS Cogen",F757="Industrial NAICS Cogen",F757="NAICS-22 Cogen")),FALSE,IF(AND($P$3=FALSE,OR(F757="Commercial NAICS Cogen",F757="Commercial NAICS Non-Cogen",F757="Industrial NAICS Cogen", F757="industrial NAICS non-Cogen")),FALSE, TRUE))</f>
        <v/>
      </c>
    </row>
    <row r="758">
      <c r="A758" s="129" t="n">
        <v>2398</v>
      </c>
      <c r="B758" s="130" t="inlineStr">
        <is>
          <t>Bergen Generating Station</t>
        </is>
      </c>
      <c r="C758" s="130" t="inlineStr">
        <is>
          <t>PSEG Fossil LLC</t>
        </is>
      </c>
      <c r="D758" s="129" t="n">
        <v>15147</v>
      </c>
      <c r="E758" s="130" t="inlineStr">
        <is>
          <t>NJ</t>
        </is>
      </c>
      <c r="F758" s="130" t="inlineStr">
        <is>
          <t>NAICS-22 Non-Cogen</t>
        </is>
      </c>
      <c r="G758" s="130" t="inlineStr">
        <is>
          <t>CA</t>
        </is>
      </c>
      <c r="H758" s="130" t="inlineStr">
        <is>
          <t>NG</t>
        </is>
      </c>
      <c r="I758" s="130" t="inlineStr">
        <is>
          <t>NG</t>
        </is>
      </c>
      <c r="J758" s="131" t="n">
        <v>559579.71</v>
      </c>
      <c r="K758" s="129" t="n">
        <v>2020</v>
      </c>
      <c r="L758" s="120">
        <f>IF(VLOOKUP(H758,'Cross-Page Data'!$D$4:$F$48,3,FALSE)="natural gas",VLOOKUP(G758,'Cross-Page Data'!$I$4:$J$19,2,FALSE),IF(VLOOKUP(H758,'Cross-Page Data'!$D$4:$F$48,3,FALSE)="solar",IF(G758="PV","solar PV","solar thermal"),IF(VLOOKUP(H758,'Cross-Page Data'!$D$4:$F$48,3,FALSE)="wind",VLOOKUP(G758,'Cross-Page Data'!$I$4:$J$19,2,FALSE),IF(VLOOKUP(H758,'Cross-Page Data'!$D$4:$F$48,3,FALSE)="hydro",VLOOKUP(G758,'Cross-Page Data'!$I$4:$J$19,2,FALSE),VLOOKUP(H758,'Cross-Page Data'!$D$4:$F$48,3,FALSE)))))</f>
        <v/>
      </c>
      <c r="M758" s="120">
        <f>IF(AND($P$2=FALSE,OR(F758="Commercial NAICS Cogen",F758="Industrial NAICS Cogen",F758="NAICS-22 Cogen")),FALSE,IF(AND($P$3=FALSE,OR(F758="Commercial NAICS Cogen",F758="Commercial NAICS Non-Cogen",F758="Industrial NAICS Cogen", F758="industrial NAICS non-Cogen")),FALSE, TRUE))</f>
        <v/>
      </c>
    </row>
    <row r="759">
      <c r="A759" s="129" t="n">
        <v>2398</v>
      </c>
      <c r="B759" s="130" t="inlineStr">
        <is>
          <t>Bergen Generating Station</t>
        </is>
      </c>
      <c r="C759" s="130" t="inlineStr">
        <is>
          <t>PSEG Fossil LLC</t>
        </is>
      </c>
      <c r="D759" s="129" t="n">
        <v>15147</v>
      </c>
      <c r="E759" s="130" t="inlineStr">
        <is>
          <t>NJ</t>
        </is>
      </c>
      <c r="F759" s="130" t="inlineStr">
        <is>
          <t>NAICS-22 Non-Cogen</t>
        </is>
      </c>
      <c r="G759" s="130" t="inlineStr">
        <is>
          <t>CT</t>
        </is>
      </c>
      <c r="H759" s="130" t="inlineStr">
        <is>
          <t>KER</t>
        </is>
      </c>
      <c r="I759" s="130" t="inlineStr">
        <is>
          <t>WOO</t>
        </is>
      </c>
      <c r="J759" s="131" t="n">
        <v>112.62</v>
      </c>
      <c r="K759" s="129" t="n">
        <v>2020</v>
      </c>
      <c r="L759" s="120">
        <f>IF(VLOOKUP(H759,'Cross-Page Data'!$D$4:$F$48,3,FALSE)="natural gas",VLOOKUP(G759,'Cross-Page Data'!$I$4:$J$19,2,FALSE),IF(VLOOKUP(H759,'Cross-Page Data'!$D$4:$F$48,3,FALSE)="solar",IF(G759="PV","solar PV","solar thermal"),IF(VLOOKUP(H759,'Cross-Page Data'!$D$4:$F$48,3,FALSE)="wind",VLOOKUP(G759,'Cross-Page Data'!$I$4:$J$19,2,FALSE),IF(VLOOKUP(H759,'Cross-Page Data'!$D$4:$F$48,3,FALSE)="hydro",VLOOKUP(G759,'Cross-Page Data'!$I$4:$J$19,2,FALSE),VLOOKUP(H759,'Cross-Page Data'!$D$4:$F$48,3,FALSE)))))</f>
        <v/>
      </c>
      <c r="M759" s="120">
        <f>IF(AND($P$2=FALSE,OR(F759="Commercial NAICS Cogen",F759="Industrial NAICS Cogen",F759="NAICS-22 Cogen")),FALSE,IF(AND($P$3=FALSE,OR(F759="Commercial NAICS Cogen",F759="Commercial NAICS Non-Cogen",F759="Industrial NAICS Cogen", F759="industrial NAICS non-Cogen")),FALSE, TRUE))</f>
        <v/>
      </c>
    </row>
    <row r="760">
      <c r="A760" s="129" t="n">
        <v>2398</v>
      </c>
      <c r="B760" s="130" t="inlineStr">
        <is>
          <t>Bergen Generating Station</t>
        </is>
      </c>
      <c r="C760" s="130" t="inlineStr">
        <is>
          <t>PSEG Fossil LLC</t>
        </is>
      </c>
      <c r="D760" s="129" t="n">
        <v>15147</v>
      </c>
      <c r="E760" s="130" t="inlineStr">
        <is>
          <t>NJ</t>
        </is>
      </c>
      <c r="F760" s="130" t="inlineStr">
        <is>
          <t>NAICS-22 Non-Cogen</t>
        </is>
      </c>
      <c r="G760" s="130" t="inlineStr">
        <is>
          <t>CT</t>
        </is>
      </c>
      <c r="H760" s="130" t="inlineStr">
        <is>
          <t>NG</t>
        </is>
      </c>
      <c r="I760" s="130" t="inlineStr">
        <is>
          <t>NG</t>
        </is>
      </c>
      <c r="J760" s="131" t="n">
        <v>1117530.4</v>
      </c>
      <c r="K760" s="129" t="n">
        <v>2020</v>
      </c>
      <c r="L760" s="120">
        <f>IF(VLOOKUP(H760,'Cross-Page Data'!$D$4:$F$48,3,FALSE)="natural gas",VLOOKUP(G760,'Cross-Page Data'!$I$4:$J$19,2,FALSE),IF(VLOOKUP(H760,'Cross-Page Data'!$D$4:$F$48,3,FALSE)="solar",IF(G760="PV","solar PV","solar thermal"),IF(VLOOKUP(H760,'Cross-Page Data'!$D$4:$F$48,3,FALSE)="wind",VLOOKUP(G760,'Cross-Page Data'!$I$4:$J$19,2,FALSE),IF(VLOOKUP(H760,'Cross-Page Data'!$D$4:$F$48,3,FALSE)="hydro",VLOOKUP(G760,'Cross-Page Data'!$I$4:$J$19,2,FALSE),VLOOKUP(H760,'Cross-Page Data'!$D$4:$F$48,3,FALSE)))))</f>
        <v/>
      </c>
      <c r="M760" s="120">
        <f>IF(AND($P$2=FALSE,OR(F760="Commercial NAICS Cogen",F760="Industrial NAICS Cogen",F760="NAICS-22 Cogen")),FALSE,IF(AND($P$3=FALSE,OR(F760="Commercial NAICS Cogen",F760="Commercial NAICS Non-Cogen",F760="Industrial NAICS Cogen", F760="industrial NAICS non-Cogen")),FALSE, TRUE))</f>
        <v/>
      </c>
    </row>
    <row r="761">
      <c r="A761" s="129" t="n">
        <v>2406</v>
      </c>
      <c r="B761" s="130" t="inlineStr">
        <is>
          <t>PSEG Linden Generating Station</t>
        </is>
      </c>
      <c r="C761" s="130" t="inlineStr">
        <is>
          <t>PSEG Fossil LLC</t>
        </is>
      </c>
      <c r="D761" s="129" t="n">
        <v>15147</v>
      </c>
      <c r="E761" s="130" t="inlineStr">
        <is>
          <t>NJ</t>
        </is>
      </c>
      <c r="F761" s="130" t="inlineStr">
        <is>
          <t>NAICS-22 Non-Cogen</t>
        </is>
      </c>
      <c r="G761" s="130" t="inlineStr">
        <is>
          <t>CA</t>
        </is>
      </c>
      <c r="H761" s="130" t="inlineStr">
        <is>
          <t>DFO</t>
        </is>
      </c>
      <c r="I761" s="130" t="inlineStr">
        <is>
          <t>DFO</t>
        </is>
      </c>
      <c r="J761" s="131" t="n">
        <v>55.057</v>
      </c>
      <c r="K761" s="129" t="n">
        <v>2020</v>
      </c>
      <c r="L761" s="120">
        <f>IF(VLOOKUP(H761,'Cross-Page Data'!$D$4:$F$48,3,FALSE)="natural gas",VLOOKUP(G761,'Cross-Page Data'!$I$4:$J$19,2,FALSE),IF(VLOOKUP(H761,'Cross-Page Data'!$D$4:$F$48,3,FALSE)="solar",IF(G761="PV","solar PV","solar thermal"),IF(VLOOKUP(H761,'Cross-Page Data'!$D$4:$F$48,3,FALSE)="wind",VLOOKUP(G761,'Cross-Page Data'!$I$4:$J$19,2,FALSE),IF(VLOOKUP(H761,'Cross-Page Data'!$D$4:$F$48,3,FALSE)="hydro",VLOOKUP(G761,'Cross-Page Data'!$I$4:$J$19,2,FALSE),VLOOKUP(H761,'Cross-Page Data'!$D$4:$F$48,3,FALSE)))))</f>
        <v/>
      </c>
      <c r="M761" s="120">
        <f>IF(AND($P$2=FALSE,OR(F761="Commercial NAICS Cogen",F761="Industrial NAICS Cogen",F761="NAICS-22 Cogen")),FALSE,IF(AND($P$3=FALSE,OR(F761="Commercial NAICS Cogen",F761="Commercial NAICS Non-Cogen",F761="Industrial NAICS Cogen", F761="industrial NAICS non-Cogen")),FALSE, TRUE))</f>
        <v/>
      </c>
    </row>
    <row r="762">
      <c r="A762" s="129" t="n">
        <v>2406</v>
      </c>
      <c r="B762" s="130" t="inlineStr">
        <is>
          <t>PSEG Linden Generating Station</t>
        </is>
      </c>
      <c r="C762" s="130" t="inlineStr">
        <is>
          <t>PSEG Fossil LLC</t>
        </is>
      </c>
      <c r="D762" s="129" t="n">
        <v>15147</v>
      </c>
      <c r="E762" s="130" t="inlineStr">
        <is>
          <t>NJ</t>
        </is>
      </c>
      <c r="F762" s="130" t="inlineStr">
        <is>
          <t>NAICS-22 Non-Cogen</t>
        </is>
      </c>
      <c r="G762" s="130" t="inlineStr">
        <is>
          <t>CA</t>
        </is>
      </c>
      <c r="H762" s="130" t="inlineStr">
        <is>
          <t>NG</t>
        </is>
      </c>
      <c r="I762" s="130" t="inlineStr">
        <is>
          <t>NG</t>
        </is>
      </c>
      <c r="J762" s="131" t="n">
        <v>1171283.9</v>
      </c>
      <c r="K762" s="129" t="n">
        <v>2020</v>
      </c>
      <c r="L762" s="120">
        <f>IF(VLOOKUP(H762,'Cross-Page Data'!$D$4:$F$48,3,FALSE)="natural gas",VLOOKUP(G762,'Cross-Page Data'!$I$4:$J$19,2,FALSE),IF(VLOOKUP(H762,'Cross-Page Data'!$D$4:$F$48,3,FALSE)="solar",IF(G762="PV","solar PV","solar thermal"),IF(VLOOKUP(H762,'Cross-Page Data'!$D$4:$F$48,3,FALSE)="wind",VLOOKUP(G762,'Cross-Page Data'!$I$4:$J$19,2,FALSE),IF(VLOOKUP(H762,'Cross-Page Data'!$D$4:$F$48,3,FALSE)="hydro",VLOOKUP(G762,'Cross-Page Data'!$I$4:$J$19,2,FALSE),VLOOKUP(H762,'Cross-Page Data'!$D$4:$F$48,3,FALSE)))))</f>
        <v/>
      </c>
      <c r="M762" s="120">
        <f>IF(AND($P$2=FALSE,OR(F762="Commercial NAICS Cogen",F762="Industrial NAICS Cogen",F762="NAICS-22 Cogen")),FALSE,IF(AND($P$3=FALSE,OR(F762="Commercial NAICS Cogen",F762="Commercial NAICS Non-Cogen",F762="Industrial NAICS Cogen", F762="industrial NAICS non-Cogen")),FALSE, TRUE))</f>
        <v/>
      </c>
    </row>
    <row r="763">
      <c r="A763" s="129" t="n">
        <v>2406</v>
      </c>
      <c r="B763" s="130" t="inlineStr">
        <is>
          <t>PSEG Linden Generating Station</t>
        </is>
      </c>
      <c r="C763" s="130" t="inlineStr">
        <is>
          <t>PSEG Fossil LLC</t>
        </is>
      </c>
      <c r="D763" s="129" t="n">
        <v>15147</v>
      </c>
      <c r="E763" s="130" t="inlineStr">
        <is>
          <t>NJ</t>
        </is>
      </c>
      <c r="F763" s="130" t="inlineStr">
        <is>
          <t>NAICS-22 Non-Cogen</t>
        </is>
      </c>
      <c r="G763" s="130" t="inlineStr">
        <is>
          <t>CT</t>
        </is>
      </c>
      <c r="H763" s="130" t="inlineStr">
        <is>
          <t>DFO</t>
        </is>
      </c>
      <c r="I763" s="130" t="inlineStr">
        <is>
          <t>DFO</t>
        </is>
      </c>
      <c r="J763" s="131" t="n">
        <v>115.438</v>
      </c>
      <c r="K763" s="129" t="n">
        <v>2020</v>
      </c>
      <c r="L763" s="120">
        <f>IF(VLOOKUP(H763,'Cross-Page Data'!$D$4:$F$48,3,FALSE)="natural gas",VLOOKUP(G763,'Cross-Page Data'!$I$4:$J$19,2,FALSE),IF(VLOOKUP(H763,'Cross-Page Data'!$D$4:$F$48,3,FALSE)="solar",IF(G763="PV","solar PV","solar thermal"),IF(VLOOKUP(H763,'Cross-Page Data'!$D$4:$F$48,3,FALSE)="wind",VLOOKUP(G763,'Cross-Page Data'!$I$4:$J$19,2,FALSE),IF(VLOOKUP(H763,'Cross-Page Data'!$D$4:$F$48,3,FALSE)="hydro",VLOOKUP(G763,'Cross-Page Data'!$I$4:$J$19,2,FALSE),VLOOKUP(H763,'Cross-Page Data'!$D$4:$F$48,3,FALSE)))))</f>
        <v/>
      </c>
      <c r="M763" s="120">
        <f>IF(AND($P$2=FALSE,OR(F763="Commercial NAICS Cogen",F763="Industrial NAICS Cogen",F763="NAICS-22 Cogen")),FALSE,IF(AND($P$3=FALSE,OR(F763="Commercial NAICS Cogen",F763="Commercial NAICS Non-Cogen",F763="Industrial NAICS Cogen", F763="industrial NAICS non-Cogen")),FALSE, TRUE))</f>
        <v/>
      </c>
    </row>
    <row r="764">
      <c r="A764" s="129" t="n">
        <v>2406</v>
      </c>
      <c r="B764" s="130" t="inlineStr">
        <is>
          <t>PSEG Linden Generating Station</t>
        </is>
      </c>
      <c r="C764" s="130" t="inlineStr">
        <is>
          <t>PSEG Fossil LLC</t>
        </is>
      </c>
      <c r="D764" s="129" t="n">
        <v>15147</v>
      </c>
      <c r="E764" s="130" t="inlineStr">
        <is>
          <t>NJ</t>
        </is>
      </c>
      <c r="F764" s="130" t="inlineStr">
        <is>
          <t>NAICS-22 Non-Cogen</t>
        </is>
      </c>
      <c r="G764" s="130" t="inlineStr">
        <is>
          <t>CT</t>
        </is>
      </c>
      <c r="H764" s="130" t="inlineStr">
        <is>
          <t>NG</t>
        </is>
      </c>
      <c r="I764" s="130" t="inlineStr">
        <is>
          <t>NG</t>
        </is>
      </c>
      <c r="J764" s="131" t="n">
        <v>2077146.6</v>
      </c>
      <c r="K764" s="129" t="n">
        <v>2020</v>
      </c>
      <c r="L764" s="120">
        <f>IF(VLOOKUP(H764,'Cross-Page Data'!$D$4:$F$48,3,FALSE)="natural gas",VLOOKUP(G764,'Cross-Page Data'!$I$4:$J$19,2,FALSE),IF(VLOOKUP(H764,'Cross-Page Data'!$D$4:$F$48,3,FALSE)="solar",IF(G764="PV","solar PV","solar thermal"),IF(VLOOKUP(H764,'Cross-Page Data'!$D$4:$F$48,3,FALSE)="wind",VLOOKUP(G764,'Cross-Page Data'!$I$4:$J$19,2,FALSE),IF(VLOOKUP(H764,'Cross-Page Data'!$D$4:$F$48,3,FALSE)="hydro",VLOOKUP(G764,'Cross-Page Data'!$I$4:$J$19,2,FALSE),VLOOKUP(H764,'Cross-Page Data'!$D$4:$F$48,3,FALSE)))))</f>
        <v/>
      </c>
      <c r="M764" s="120">
        <f>IF(AND($P$2=FALSE,OR(F764="Commercial NAICS Cogen",F764="Industrial NAICS Cogen",F764="NAICS-22 Cogen")),FALSE,IF(AND($P$3=FALSE,OR(F764="Commercial NAICS Cogen",F764="Commercial NAICS Non-Cogen",F764="Industrial NAICS Cogen", F764="industrial NAICS non-Cogen")),FALSE, TRUE))</f>
        <v/>
      </c>
    </row>
    <row r="765">
      <c r="A765" s="129" t="n">
        <v>2406</v>
      </c>
      <c r="B765" s="130" t="inlineStr">
        <is>
          <t>PSEG Linden Generating Station</t>
        </is>
      </c>
      <c r="C765" s="130" t="inlineStr">
        <is>
          <t>PSEG Fossil LLC</t>
        </is>
      </c>
      <c r="D765" s="129" t="n">
        <v>15147</v>
      </c>
      <c r="E765" s="130" t="inlineStr">
        <is>
          <t>NJ</t>
        </is>
      </c>
      <c r="F765" s="130" t="inlineStr">
        <is>
          <t>NAICS-22 Non-Cogen</t>
        </is>
      </c>
      <c r="G765" s="130" t="inlineStr">
        <is>
          <t>GT</t>
        </is>
      </c>
      <c r="H765" s="130" t="inlineStr">
        <is>
          <t>DFO</t>
        </is>
      </c>
      <c r="I765" s="130" t="inlineStr">
        <is>
          <t>DFO</t>
        </is>
      </c>
      <c r="J765" s="131" t="n">
        <v>242.37</v>
      </c>
      <c r="K765" s="129" t="n">
        <v>2020</v>
      </c>
      <c r="L765" s="120">
        <f>IF(VLOOKUP(H765,'Cross-Page Data'!$D$4:$F$48,3,FALSE)="natural gas",VLOOKUP(G765,'Cross-Page Data'!$I$4:$J$19,2,FALSE),IF(VLOOKUP(H765,'Cross-Page Data'!$D$4:$F$48,3,FALSE)="solar",IF(G765="PV","solar PV","solar thermal"),IF(VLOOKUP(H765,'Cross-Page Data'!$D$4:$F$48,3,FALSE)="wind",VLOOKUP(G765,'Cross-Page Data'!$I$4:$J$19,2,FALSE),IF(VLOOKUP(H765,'Cross-Page Data'!$D$4:$F$48,3,FALSE)="hydro",VLOOKUP(G765,'Cross-Page Data'!$I$4:$J$19,2,FALSE),VLOOKUP(H765,'Cross-Page Data'!$D$4:$F$48,3,FALSE)))))</f>
        <v/>
      </c>
      <c r="M765" s="120">
        <f>IF(AND($P$2=FALSE,OR(F765="Commercial NAICS Cogen",F765="Industrial NAICS Cogen",F765="NAICS-22 Cogen")),FALSE,IF(AND($P$3=FALSE,OR(F765="Commercial NAICS Cogen",F765="Commercial NAICS Non-Cogen",F765="Industrial NAICS Cogen", F765="industrial NAICS non-Cogen")),FALSE, TRUE))</f>
        <v/>
      </c>
    </row>
    <row r="766">
      <c r="A766" s="129" t="n">
        <v>2406</v>
      </c>
      <c r="B766" s="130" t="inlineStr">
        <is>
          <t>PSEG Linden Generating Station</t>
        </is>
      </c>
      <c r="C766" s="130" t="inlineStr">
        <is>
          <t>PSEG Fossil LLC</t>
        </is>
      </c>
      <c r="D766" s="129" t="n">
        <v>15147</v>
      </c>
      <c r="E766" s="130" t="inlineStr">
        <is>
          <t>NJ</t>
        </is>
      </c>
      <c r="F766" s="130" t="inlineStr">
        <is>
          <t>NAICS-22 Non-Cogen</t>
        </is>
      </c>
      <c r="G766" s="130" t="inlineStr">
        <is>
          <t>GT</t>
        </is>
      </c>
      <c r="H766" s="130" t="inlineStr">
        <is>
          <t>NG</t>
        </is>
      </c>
      <c r="I766" s="130" t="inlineStr">
        <is>
          <t>NG</t>
        </is>
      </c>
      <c r="J766" s="131" t="n">
        <v>6941.63</v>
      </c>
      <c r="K766" s="129" t="n">
        <v>2020</v>
      </c>
      <c r="L766" s="120">
        <f>IF(VLOOKUP(H766,'Cross-Page Data'!$D$4:$F$48,3,FALSE)="natural gas",VLOOKUP(G766,'Cross-Page Data'!$I$4:$J$19,2,FALSE),IF(VLOOKUP(H766,'Cross-Page Data'!$D$4:$F$48,3,FALSE)="solar",IF(G766="PV","solar PV","solar thermal"),IF(VLOOKUP(H766,'Cross-Page Data'!$D$4:$F$48,3,FALSE)="wind",VLOOKUP(G766,'Cross-Page Data'!$I$4:$J$19,2,FALSE),IF(VLOOKUP(H766,'Cross-Page Data'!$D$4:$F$48,3,FALSE)="hydro",VLOOKUP(G766,'Cross-Page Data'!$I$4:$J$19,2,FALSE),VLOOKUP(H766,'Cross-Page Data'!$D$4:$F$48,3,FALSE)))))</f>
        <v/>
      </c>
      <c r="M766" s="120">
        <f>IF(AND($P$2=FALSE,OR(F766="Commercial NAICS Cogen",F766="Industrial NAICS Cogen",F766="NAICS-22 Cogen")),FALSE,IF(AND($P$3=FALSE,OR(F766="Commercial NAICS Cogen",F766="Commercial NAICS Non-Cogen",F766="Industrial NAICS Cogen", F766="industrial NAICS non-Cogen")),FALSE, TRUE))</f>
        <v/>
      </c>
    </row>
    <row r="767">
      <c r="A767" s="129" t="n">
        <v>2410</v>
      </c>
      <c r="B767" s="130" t="inlineStr">
        <is>
          <t>PSEG Salem Generating Station</t>
        </is>
      </c>
      <c r="C767" s="130" t="inlineStr">
        <is>
          <t>PSEG Nuclear LLC</t>
        </is>
      </c>
      <c r="D767" s="129" t="n">
        <v>15478</v>
      </c>
      <c r="E767" s="130" t="inlineStr">
        <is>
          <t>NJ</t>
        </is>
      </c>
      <c r="F767" s="130" t="inlineStr">
        <is>
          <t>NAICS-22 Non-Cogen</t>
        </is>
      </c>
      <c r="G767" s="130" t="inlineStr">
        <is>
          <t>GT</t>
        </is>
      </c>
      <c r="H767" s="130" t="inlineStr">
        <is>
          <t>DFO</t>
        </is>
      </c>
      <c r="I767" s="130" t="inlineStr">
        <is>
          <t>DFO</t>
        </is>
      </c>
      <c r="J767" s="131" t="n">
        <v>-125</v>
      </c>
      <c r="K767" s="129" t="n">
        <v>2020</v>
      </c>
      <c r="L767" s="120">
        <f>IF(VLOOKUP(H767,'Cross-Page Data'!$D$4:$F$48,3,FALSE)="natural gas",VLOOKUP(G767,'Cross-Page Data'!$I$4:$J$19,2,FALSE),IF(VLOOKUP(H767,'Cross-Page Data'!$D$4:$F$48,3,FALSE)="solar",IF(G767="PV","solar PV","solar thermal"),IF(VLOOKUP(H767,'Cross-Page Data'!$D$4:$F$48,3,FALSE)="wind",VLOOKUP(G767,'Cross-Page Data'!$I$4:$J$19,2,FALSE),IF(VLOOKUP(H767,'Cross-Page Data'!$D$4:$F$48,3,FALSE)="hydro",VLOOKUP(G767,'Cross-Page Data'!$I$4:$J$19,2,FALSE),VLOOKUP(H767,'Cross-Page Data'!$D$4:$F$48,3,FALSE)))))</f>
        <v/>
      </c>
      <c r="M767" s="120">
        <f>IF(AND($P$2=FALSE,OR(F767="Commercial NAICS Cogen",F767="Industrial NAICS Cogen",F767="NAICS-22 Cogen")),FALSE,IF(AND($P$3=FALSE,OR(F767="Commercial NAICS Cogen",F767="Commercial NAICS Non-Cogen",F767="Industrial NAICS Cogen", F767="industrial NAICS non-Cogen")),FALSE, TRUE))</f>
        <v/>
      </c>
    </row>
    <row r="768">
      <c r="A768" s="129" t="n">
        <v>2410</v>
      </c>
      <c r="B768" s="130" t="inlineStr">
        <is>
          <t>PSEG Salem Generating Station</t>
        </is>
      </c>
      <c r="C768" s="130" t="inlineStr">
        <is>
          <t>PSEG Nuclear LLC</t>
        </is>
      </c>
      <c r="D768" s="129" t="n">
        <v>15478</v>
      </c>
      <c r="E768" s="130" t="inlineStr">
        <is>
          <t>NJ</t>
        </is>
      </c>
      <c r="F768" s="130" t="inlineStr">
        <is>
          <t>NAICS-22 Non-Cogen</t>
        </is>
      </c>
      <c r="G768" s="130" t="inlineStr">
        <is>
          <t>GT</t>
        </is>
      </c>
      <c r="H768" s="130" t="inlineStr">
        <is>
          <t>KER</t>
        </is>
      </c>
      <c r="I768" s="130" t="inlineStr">
        <is>
          <t>WOO</t>
        </is>
      </c>
      <c r="J768" s="131" t="n">
        <v>0</v>
      </c>
      <c r="K768" s="129" t="n">
        <v>2020</v>
      </c>
      <c r="L768" s="120">
        <f>IF(VLOOKUP(H768,'Cross-Page Data'!$D$4:$F$48,3,FALSE)="natural gas",VLOOKUP(G768,'Cross-Page Data'!$I$4:$J$19,2,FALSE),IF(VLOOKUP(H768,'Cross-Page Data'!$D$4:$F$48,3,FALSE)="solar",IF(G768="PV","solar PV","solar thermal"),IF(VLOOKUP(H768,'Cross-Page Data'!$D$4:$F$48,3,FALSE)="wind",VLOOKUP(G768,'Cross-Page Data'!$I$4:$J$19,2,FALSE),IF(VLOOKUP(H768,'Cross-Page Data'!$D$4:$F$48,3,FALSE)="hydro",VLOOKUP(G768,'Cross-Page Data'!$I$4:$J$19,2,FALSE),VLOOKUP(H768,'Cross-Page Data'!$D$4:$F$48,3,FALSE)))))</f>
        <v/>
      </c>
      <c r="M768" s="120">
        <f>IF(AND($P$2=FALSE,OR(F768="Commercial NAICS Cogen",F768="Industrial NAICS Cogen",F768="NAICS-22 Cogen")),FALSE,IF(AND($P$3=FALSE,OR(F768="Commercial NAICS Cogen",F768="Commercial NAICS Non-Cogen",F768="Industrial NAICS Cogen", F768="industrial NAICS non-Cogen")),FALSE, TRUE))</f>
        <v/>
      </c>
    </row>
    <row r="769">
      <c r="A769" s="129" t="n">
        <v>2410</v>
      </c>
      <c r="B769" s="130" t="inlineStr">
        <is>
          <t>PSEG Salem Generating Station</t>
        </is>
      </c>
      <c r="C769" s="130" t="inlineStr">
        <is>
          <t>PSEG Nuclear LLC</t>
        </is>
      </c>
      <c r="D769" s="129" t="n">
        <v>15478</v>
      </c>
      <c r="E769" s="130" t="inlineStr">
        <is>
          <t>NJ</t>
        </is>
      </c>
      <c r="F769" s="130" t="inlineStr">
        <is>
          <t>NAICS-22 Non-Cogen</t>
        </is>
      </c>
      <c r="G769" s="130" t="inlineStr">
        <is>
          <t>ST</t>
        </is>
      </c>
      <c r="H769" s="130" t="inlineStr">
        <is>
          <t>NUC</t>
        </is>
      </c>
      <c r="I769" s="130" t="inlineStr">
        <is>
          <t>NUC</t>
        </is>
      </c>
      <c r="J769" s="131" t="n">
        <v>7142172</v>
      </c>
      <c r="K769" s="129" t="n">
        <v>2020</v>
      </c>
      <c r="L769" s="120">
        <f>IF(VLOOKUP(H769,'Cross-Page Data'!$D$4:$F$48,3,FALSE)="natural gas",VLOOKUP(G769,'Cross-Page Data'!$I$4:$J$19,2,FALSE),IF(VLOOKUP(H769,'Cross-Page Data'!$D$4:$F$48,3,FALSE)="solar",IF(G769="PV","solar PV","solar thermal"),IF(VLOOKUP(H769,'Cross-Page Data'!$D$4:$F$48,3,FALSE)="wind",VLOOKUP(G769,'Cross-Page Data'!$I$4:$J$19,2,FALSE),IF(VLOOKUP(H769,'Cross-Page Data'!$D$4:$F$48,3,FALSE)="hydro",VLOOKUP(G769,'Cross-Page Data'!$I$4:$J$19,2,FALSE),VLOOKUP(H769,'Cross-Page Data'!$D$4:$F$48,3,FALSE)))))</f>
        <v/>
      </c>
      <c r="M769" s="120">
        <f>IF(AND($P$2=FALSE,OR(F769="Commercial NAICS Cogen",F769="Industrial NAICS Cogen",F769="NAICS-22 Cogen")),FALSE,IF(AND($P$3=FALSE,OR(F769="Commercial NAICS Cogen",F769="Commercial NAICS Non-Cogen",F769="Industrial NAICS Cogen", F769="industrial NAICS non-Cogen")),FALSE, TRUE))</f>
        <v/>
      </c>
    </row>
    <row r="770">
      <c r="A770" s="129" t="n">
        <v>2410</v>
      </c>
      <c r="B770" s="130" t="inlineStr">
        <is>
          <t>PSEG Salem Generating Station</t>
        </is>
      </c>
      <c r="C770" s="130" t="inlineStr">
        <is>
          <t>PSEG Nuclear LLC</t>
        </is>
      </c>
      <c r="D770" s="129" t="n">
        <v>15478</v>
      </c>
      <c r="E770" s="130" t="inlineStr">
        <is>
          <t>NJ</t>
        </is>
      </c>
      <c r="F770" s="130" t="inlineStr">
        <is>
          <t>NAICS-22 Non-Cogen</t>
        </is>
      </c>
      <c r="G770" s="130" t="inlineStr">
        <is>
          <t>ST</t>
        </is>
      </c>
      <c r="H770" s="130" t="inlineStr">
        <is>
          <t>NUC</t>
        </is>
      </c>
      <c r="I770" s="130" t="inlineStr">
        <is>
          <t>NUC</t>
        </is>
      </c>
      <c r="J770" s="131" t="n">
        <v>9003389</v>
      </c>
      <c r="K770" s="129" t="n">
        <v>2020</v>
      </c>
      <c r="L770" s="120">
        <f>IF(VLOOKUP(H770,'Cross-Page Data'!$D$4:$F$48,3,FALSE)="natural gas",VLOOKUP(G770,'Cross-Page Data'!$I$4:$J$19,2,FALSE),IF(VLOOKUP(H770,'Cross-Page Data'!$D$4:$F$48,3,FALSE)="solar",IF(G770="PV","solar PV","solar thermal"),IF(VLOOKUP(H770,'Cross-Page Data'!$D$4:$F$48,3,FALSE)="wind",VLOOKUP(G770,'Cross-Page Data'!$I$4:$J$19,2,FALSE),IF(VLOOKUP(H770,'Cross-Page Data'!$D$4:$F$48,3,FALSE)="hydro",VLOOKUP(G770,'Cross-Page Data'!$I$4:$J$19,2,FALSE),VLOOKUP(H770,'Cross-Page Data'!$D$4:$F$48,3,FALSE)))))</f>
        <v/>
      </c>
      <c r="M770" s="120">
        <f>IF(AND($P$2=FALSE,OR(F770="Commercial NAICS Cogen",F770="Industrial NAICS Cogen",F770="NAICS-22 Cogen")),FALSE,IF(AND($P$3=FALSE,OR(F770="Commercial NAICS Cogen",F770="Commercial NAICS Non-Cogen",F770="Industrial NAICS Cogen", F770="industrial NAICS non-Cogen")),FALSE, TRUE))</f>
        <v/>
      </c>
    </row>
    <row r="771">
      <c r="A771" s="129" t="n">
        <v>2411</v>
      </c>
      <c r="B771" s="130" t="inlineStr">
        <is>
          <t>PSEG Sewaren Generating Station</t>
        </is>
      </c>
      <c r="C771" s="130" t="inlineStr">
        <is>
          <t>PSEG Fossil LLC</t>
        </is>
      </c>
      <c r="D771" s="129" t="n">
        <v>15147</v>
      </c>
      <c r="E771" s="130" t="inlineStr">
        <is>
          <t>NJ</t>
        </is>
      </c>
      <c r="F771" s="130" t="inlineStr">
        <is>
          <t>NAICS-22 Non-Cogen</t>
        </is>
      </c>
      <c r="G771" s="130" t="inlineStr">
        <is>
          <t>CA</t>
        </is>
      </c>
      <c r="H771" s="130" t="inlineStr">
        <is>
          <t>DFO</t>
        </is>
      </c>
      <c r="I771" s="130" t="inlineStr">
        <is>
          <t>DFO</t>
        </is>
      </c>
      <c r="J771" s="131" t="n">
        <v>3361.042</v>
      </c>
      <c r="K771" s="129" t="n">
        <v>2020</v>
      </c>
      <c r="L771" s="120">
        <f>IF(VLOOKUP(H771,'Cross-Page Data'!$D$4:$F$48,3,FALSE)="natural gas",VLOOKUP(G771,'Cross-Page Data'!$I$4:$J$19,2,FALSE),IF(VLOOKUP(H771,'Cross-Page Data'!$D$4:$F$48,3,FALSE)="solar",IF(G771="PV","solar PV","solar thermal"),IF(VLOOKUP(H771,'Cross-Page Data'!$D$4:$F$48,3,FALSE)="wind",VLOOKUP(G771,'Cross-Page Data'!$I$4:$J$19,2,FALSE),IF(VLOOKUP(H771,'Cross-Page Data'!$D$4:$F$48,3,FALSE)="hydro",VLOOKUP(G771,'Cross-Page Data'!$I$4:$J$19,2,FALSE),VLOOKUP(H771,'Cross-Page Data'!$D$4:$F$48,3,FALSE)))))</f>
        <v/>
      </c>
      <c r="M771" s="120">
        <f>IF(AND($P$2=FALSE,OR(F771="Commercial NAICS Cogen",F771="Industrial NAICS Cogen",F771="NAICS-22 Cogen")),FALSE,IF(AND($P$3=FALSE,OR(F771="Commercial NAICS Cogen",F771="Commercial NAICS Non-Cogen",F771="Industrial NAICS Cogen", F771="industrial NAICS non-Cogen")),FALSE, TRUE))</f>
        <v/>
      </c>
    </row>
    <row r="772">
      <c r="A772" s="129" t="n">
        <v>2411</v>
      </c>
      <c r="B772" s="130" t="inlineStr">
        <is>
          <t>PSEG Sewaren Generating Station</t>
        </is>
      </c>
      <c r="C772" s="130" t="inlineStr">
        <is>
          <t>PSEG Fossil LLC</t>
        </is>
      </c>
      <c r="D772" s="129" t="n">
        <v>15147</v>
      </c>
      <c r="E772" s="130" t="inlineStr">
        <is>
          <t>NJ</t>
        </is>
      </c>
      <c r="F772" s="130" t="inlineStr">
        <is>
          <t>NAICS-22 Non-Cogen</t>
        </is>
      </c>
      <c r="G772" s="130" t="inlineStr">
        <is>
          <t>CA</t>
        </is>
      </c>
      <c r="H772" s="130" t="inlineStr">
        <is>
          <t>NG</t>
        </is>
      </c>
      <c r="I772" s="130" t="inlineStr">
        <is>
          <t>NG</t>
        </is>
      </c>
      <c r="J772" s="131" t="n">
        <v>1187035</v>
      </c>
      <c r="K772" s="129" t="n">
        <v>2020</v>
      </c>
      <c r="L772" s="120">
        <f>IF(VLOOKUP(H772,'Cross-Page Data'!$D$4:$F$48,3,FALSE)="natural gas",VLOOKUP(G772,'Cross-Page Data'!$I$4:$J$19,2,FALSE),IF(VLOOKUP(H772,'Cross-Page Data'!$D$4:$F$48,3,FALSE)="solar",IF(G772="PV","solar PV","solar thermal"),IF(VLOOKUP(H772,'Cross-Page Data'!$D$4:$F$48,3,FALSE)="wind",VLOOKUP(G772,'Cross-Page Data'!$I$4:$J$19,2,FALSE),IF(VLOOKUP(H772,'Cross-Page Data'!$D$4:$F$48,3,FALSE)="hydro",VLOOKUP(G772,'Cross-Page Data'!$I$4:$J$19,2,FALSE),VLOOKUP(H772,'Cross-Page Data'!$D$4:$F$48,3,FALSE)))))</f>
        <v/>
      </c>
      <c r="M772" s="120">
        <f>IF(AND($P$2=FALSE,OR(F772="Commercial NAICS Cogen",F772="Industrial NAICS Cogen",F772="NAICS-22 Cogen")),FALSE,IF(AND($P$3=FALSE,OR(F772="Commercial NAICS Cogen",F772="Commercial NAICS Non-Cogen",F772="Industrial NAICS Cogen", F772="industrial NAICS non-Cogen")),FALSE, TRUE))</f>
        <v/>
      </c>
    </row>
    <row r="773">
      <c r="A773" s="129" t="n">
        <v>2411</v>
      </c>
      <c r="B773" s="130" t="inlineStr">
        <is>
          <t>PSEG Sewaren Generating Station</t>
        </is>
      </c>
      <c r="C773" s="130" t="inlineStr">
        <is>
          <t>PSEG Fossil LLC</t>
        </is>
      </c>
      <c r="D773" s="129" t="n">
        <v>15147</v>
      </c>
      <c r="E773" s="130" t="inlineStr">
        <is>
          <t>NJ</t>
        </is>
      </c>
      <c r="F773" s="130" t="inlineStr">
        <is>
          <t>NAICS-22 Non-Cogen</t>
        </is>
      </c>
      <c r="G773" s="130" t="inlineStr">
        <is>
          <t>CT</t>
        </is>
      </c>
      <c r="H773" s="130" t="inlineStr">
        <is>
          <t>DFO</t>
        </is>
      </c>
      <c r="I773" s="130" t="inlineStr">
        <is>
          <t>DFO</t>
        </is>
      </c>
      <c r="J773" s="131" t="n">
        <v>7788.762</v>
      </c>
      <c r="K773" s="129" t="n">
        <v>2020</v>
      </c>
      <c r="L773" s="120">
        <f>IF(VLOOKUP(H773,'Cross-Page Data'!$D$4:$F$48,3,FALSE)="natural gas",VLOOKUP(G773,'Cross-Page Data'!$I$4:$J$19,2,FALSE),IF(VLOOKUP(H773,'Cross-Page Data'!$D$4:$F$48,3,FALSE)="solar",IF(G773="PV","solar PV","solar thermal"),IF(VLOOKUP(H773,'Cross-Page Data'!$D$4:$F$48,3,FALSE)="wind",VLOOKUP(G773,'Cross-Page Data'!$I$4:$J$19,2,FALSE),IF(VLOOKUP(H773,'Cross-Page Data'!$D$4:$F$48,3,FALSE)="hydro",VLOOKUP(G773,'Cross-Page Data'!$I$4:$J$19,2,FALSE),VLOOKUP(H773,'Cross-Page Data'!$D$4:$F$48,3,FALSE)))))</f>
        <v/>
      </c>
      <c r="M773" s="120">
        <f>IF(AND($P$2=FALSE,OR(F773="Commercial NAICS Cogen",F773="Industrial NAICS Cogen",F773="NAICS-22 Cogen")),FALSE,IF(AND($P$3=FALSE,OR(F773="Commercial NAICS Cogen",F773="Commercial NAICS Non-Cogen",F773="Industrial NAICS Cogen", F773="industrial NAICS non-Cogen")),FALSE, TRUE))</f>
        <v/>
      </c>
    </row>
    <row r="774">
      <c r="A774" s="129" t="n">
        <v>2411</v>
      </c>
      <c r="B774" s="130" t="inlineStr">
        <is>
          <t>PSEG Sewaren Generating Station</t>
        </is>
      </c>
      <c r="C774" s="130" t="inlineStr">
        <is>
          <t>PSEG Fossil LLC</t>
        </is>
      </c>
      <c r="D774" s="129" t="n">
        <v>15147</v>
      </c>
      <c r="E774" s="130" t="inlineStr">
        <is>
          <t>NJ</t>
        </is>
      </c>
      <c r="F774" s="130" t="inlineStr">
        <is>
          <t>NAICS-22 Non-Cogen</t>
        </is>
      </c>
      <c r="G774" s="130" t="inlineStr">
        <is>
          <t>CT</t>
        </is>
      </c>
      <c r="H774" s="130" t="inlineStr">
        <is>
          <t>NG</t>
        </is>
      </c>
      <c r="I774" s="130" t="inlineStr">
        <is>
          <t>NG</t>
        </is>
      </c>
      <c r="J774" s="131" t="n">
        <v>2468869.2</v>
      </c>
      <c r="K774" s="129" t="n">
        <v>2020</v>
      </c>
      <c r="L774" s="120">
        <f>IF(VLOOKUP(H774,'Cross-Page Data'!$D$4:$F$48,3,FALSE)="natural gas",VLOOKUP(G774,'Cross-Page Data'!$I$4:$J$19,2,FALSE),IF(VLOOKUP(H774,'Cross-Page Data'!$D$4:$F$48,3,FALSE)="solar",IF(G774="PV","solar PV","solar thermal"),IF(VLOOKUP(H774,'Cross-Page Data'!$D$4:$F$48,3,FALSE)="wind",VLOOKUP(G774,'Cross-Page Data'!$I$4:$J$19,2,FALSE),IF(VLOOKUP(H774,'Cross-Page Data'!$D$4:$F$48,3,FALSE)="hydro",VLOOKUP(G774,'Cross-Page Data'!$I$4:$J$19,2,FALSE),VLOOKUP(H774,'Cross-Page Data'!$D$4:$F$48,3,FALSE)))))</f>
        <v/>
      </c>
      <c r="M774" s="120">
        <f>IF(AND($P$2=FALSE,OR(F774="Commercial NAICS Cogen",F774="Industrial NAICS Cogen",F774="NAICS-22 Cogen")),FALSE,IF(AND($P$3=FALSE,OR(F774="Commercial NAICS Cogen",F774="Commercial NAICS Non-Cogen",F774="Industrial NAICS Cogen", F774="industrial NAICS non-Cogen")),FALSE, TRUE))</f>
        <v/>
      </c>
    </row>
    <row r="775">
      <c r="A775" s="129" t="n">
        <v>2434</v>
      </c>
      <c r="B775" s="130" t="inlineStr">
        <is>
          <t>Howard Down</t>
        </is>
      </c>
      <c r="C775" s="130" t="inlineStr">
        <is>
          <t>City of Vineland - (NJ)</t>
        </is>
      </c>
      <c r="D775" s="129" t="n">
        <v>19856</v>
      </c>
      <c r="E775" s="130" t="inlineStr">
        <is>
          <t>NJ</t>
        </is>
      </c>
      <c r="F775" s="130" t="inlineStr">
        <is>
          <t>Electric Utility</t>
        </is>
      </c>
      <c r="G775" s="130" t="inlineStr">
        <is>
          <t>GT</t>
        </is>
      </c>
      <c r="H775" s="130" t="inlineStr">
        <is>
          <t>BIT</t>
        </is>
      </c>
      <c r="I775" s="130" t="inlineStr">
        <is>
          <t>COL</t>
        </is>
      </c>
      <c r="J775" s="131" t="n">
        <v>0</v>
      </c>
      <c r="K775" s="129" t="n">
        <v>2020</v>
      </c>
      <c r="L775" s="120">
        <f>IF(VLOOKUP(H775,'Cross-Page Data'!$D$4:$F$48,3,FALSE)="natural gas",VLOOKUP(G775,'Cross-Page Data'!$I$4:$J$19,2,FALSE),IF(VLOOKUP(H775,'Cross-Page Data'!$D$4:$F$48,3,FALSE)="solar",IF(G775="PV","solar PV","solar thermal"),IF(VLOOKUP(H775,'Cross-Page Data'!$D$4:$F$48,3,FALSE)="wind",VLOOKUP(G775,'Cross-Page Data'!$I$4:$J$19,2,FALSE),IF(VLOOKUP(H775,'Cross-Page Data'!$D$4:$F$48,3,FALSE)="hydro",VLOOKUP(G775,'Cross-Page Data'!$I$4:$J$19,2,FALSE),VLOOKUP(H775,'Cross-Page Data'!$D$4:$F$48,3,FALSE)))))</f>
        <v/>
      </c>
      <c r="M775" s="120">
        <f>IF(AND($P$2=FALSE,OR(F775="Commercial NAICS Cogen",F775="Industrial NAICS Cogen",F775="NAICS-22 Cogen")),FALSE,IF(AND($P$3=FALSE,OR(F775="Commercial NAICS Cogen",F775="Commercial NAICS Non-Cogen",F775="Industrial NAICS Cogen", F775="industrial NAICS non-Cogen")),FALSE, TRUE))</f>
        <v/>
      </c>
    </row>
    <row r="776">
      <c r="A776" s="129" t="n">
        <v>2434</v>
      </c>
      <c r="B776" s="130" t="inlineStr">
        <is>
          <t>Howard Down</t>
        </is>
      </c>
      <c r="C776" s="130" t="inlineStr">
        <is>
          <t>City of Vineland - (NJ)</t>
        </is>
      </c>
      <c r="D776" s="129" t="n">
        <v>19856</v>
      </c>
      <c r="E776" s="130" t="inlineStr">
        <is>
          <t>NJ</t>
        </is>
      </c>
      <c r="F776" s="130" t="inlineStr">
        <is>
          <t>Electric Utility</t>
        </is>
      </c>
      <c r="G776" s="130" t="inlineStr">
        <is>
          <t>GT</t>
        </is>
      </c>
      <c r="H776" s="130" t="inlineStr">
        <is>
          <t>DFO</t>
        </is>
      </c>
      <c r="I776" s="130" t="inlineStr">
        <is>
          <t>DFO</t>
        </is>
      </c>
      <c r="J776" s="131" t="n">
        <v>0</v>
      </c>
      <c r="K776" s="129" t="n">
        <v>2020</v>
      </c>
      <c r="L776" s="120">
        <f>IF(VLOOKUP(H776,'Cross-Page Data'!$D$4:$F$48,3,FALSE)="natural gas",VLOOKUP(G776,'Cross-Page Data'!$I$4:$J$19,2,FALSE),IF(VLOOKUP(H776,'Cross-Page Data'!$D$4:$F$48,3,FALSE)="solar",IF(G776="PV","solar PV","solar thermal"),IF(VLOOKUP(H776,'Cross-Page Data'!$D$4:$F$48,3,FALSE)="wind",VLOOKUP(G776,'Cross-Page Data'!$I$4:$J$19,2,FALSE),IF(VLOOKUP(H776,'Cross-Page Data'!$D$4:$F$48,3,FALSE)="hydro",VLOOKUP(G776,'Cross-Page Data'!$I$4:$J$19,2,FALSE),VLOOKUP(H776,'Cross-Page Data'!$D$4:$F$48,3,FALSE)))))</f>
        <v/>
      </c>
      <c r="M776" s="120">
        <f>IF(AND($P$2=FALSE,OR(F776="Commercial NAICS Cogen",F776="Industrial NAICS Cogen",F776="NAICS-22 Cogen")),FALSE,IF(AND($P$3=FALSE,OR(F776="Commercial NAICS Cogen",F776="Commercial NAICS Non-Cogen",F776="Industrial NAICS Cogen", F776="industrial NAICS non-Cogen")),FALSE, TRUE))</f>
        <v/>
      </c>
    </row>
    <row r="777">
      <c r="A777" s="129" t="n">
        <v>2434</v>
      </c>
      <c r="B777" s="130" t="inlineStr">
        <is>
          <t>Howard Down</t>
        </is>
      </c>
      <c r="C777" s="130" t="inlineStr">
        <is>
          <t>City of Vineland - (NJ)</t>
        </is>
      </c>
      <c r="D777" s="129" t="n">
        <v>19856</v>
      </c>
      <c r="E777" s="130" t="inlineStr">
        <is>
          <t>NJ</t>
        </is>
      </c>
      <c r="F777" s="130" t="inlineStr">
        <is>
          <t>Electric Utility</t>
        </is>
      </c>
      <c r="G777" s="130" t="inlineStr">
        <is>
          <t>GT</t>
        </is>
      </c>
      <c r="H777" s="130" t="inlineStr">
        <is>
          <t>NG</t>
        </is>
      </c>
      <c r="I777" s="130" t="inlineStr">
        <is>
          <t>NG</t>
        </is>
      </c>
      <c r="J777" s="131" t="n">
        <v>64814</v>
      </c>
      <c r="K777" s="129" t="n">
        <v>2020</v>
      </c>
      <c r="L777" s="120">
        <f>IF(VLOOKUP(H777,'Cross-Page Data'!$D$4:$F$48,3,FALSE)="natural gas",VLOOKUP(G777,'Cross-Page Data'!$I$4:$J$19,2,FALSE),IF(VLOOKUP(H777,'Cross-Page Data'!$D$4:$F$48,3,FALSE)="solar",IF(G777="PV","solar PV","solar thermal"),IF(VLOOKUP(H777,'Cross-Page Data'!$D$4:$F$48,3,FALSE)="wind",VLOOKUP(G777,'Cross-Page Data'!$I$4:$J$19,2,FALSE),IF(VLOOKUP(H777,'Cross-Page Data'!$D$4:$F$48,3,FALSE)="hydro",VLOOKUP(G777,'Cross-Page Data'!$I$4:$J$19,2,FALSE),VLOOKUP(H777,'Cross-Page Data'!$D$4:$F$48,3,FALSE)))))</f>
        <v/>
      </c>
      <c r="M777" s="120">
        <f>IF(AND($P$2=FALSE,OR(F777="Commercial NAICS Cogen",F777="Industrial NAICS Cogen",F777="NAICS-22 Cogen")),FALSE,IF(AND($P$3=FALSE,OR(F777="Commercial NAICS Cogen",F777="Commercial NAICS Non-Cogen",F777="Industrial NAICS Cogen", F777="industrial NAICS non-Cogen")),FALSE, TRUE))</f>
        <v/>
      </c>
    </row>
    <row r="778">
      <c r="A778" s="129" t="n">
        <v>2434</v>
      </c>
      <c r="B778" s="130" t="inlineStr">
        <is>
          <t>Howard Down</t>
        </is>
      </c>
      <c r="C778" s="130" t="inlineStr">
        <is>
          <t>City of Vineland - (NJ)</t>
        </is>
      </c>
      <c r="D778" s="129" t="n">
        <v>19856</v>
      </c>
      <c r="E778" s="130" t="inlineStr">
        <is>
          <t>NJ</t>
        </is>
      </c>
      <c r="F778" s="130" t="inlineStr">
        <is>
          <t>Electric Utility</t>
        </is>
      </c>
      <c r="G778" s="130" t="inlineStr">
        <is>
          <t>GT</t>
        </is>
      </c>
      <c r="H778" s="130" t="inlineStr">
        <is>
          <t>RFO</t>
        </is>
      </c>
      <c r="I778" s="130" t="inlineStr">
        <is>
          <t>RFO</t>
        </is>
      </c>
      <c r="J778" s="131" t="n">
        <v>0</v>
      </c>
      <c r="K778" s="129" t="n">
        <v>2020</v>
      </c>
      <c r="L778" s="120">
        <f>IF(VLOOKUP(H778,'Cross-Page Data'!$D$4:$F$48,3,FALSE)="natural gas",VLOOKUP(G778,'Cross-Page Data'!$I$4:$J$19,2,FALSE),IF(VLOOKUP(H778,'Cross-Page Data'!$D$4:$F$48,3,FALSE)="solar",IF(G778="PV","solar PV","solar thermal"),IF(VLOOKUP(H778,'Cross-Page Data'!$D$4:$F$48,3,FALSE)="wind",VLOOKUP(G778,'Cross-Page Data'!$I$4:$J$19,2,FALSE),IF(VLOOKUP(H778,'Cross-Page Data'!$D$4:$F$48,3,FALSE)="hydro",VLOOKUP(G778,'Cross-Page Data'!$I$4:$J$19,2,FALSE),VLOOKUP(H778,'Cross-Page Data'!$D$4:$F$48,3,FALSE)))))</f>
        <v/>
      </c>
      <c r="M778" s="120">
        <f>IF(AND($P$2=FALSE,OR(F778="Commercial NAICS Cogen",F778="Industrial NAICS Cogen",F778="NAICS-22 Cogen")),FALSE,IF(AND($P$3=FALSE,OR(F778="Commercial NAICS Cogen",F778="Commercial NAICS Non-Cogen",F778="Industrial NAICS Cogen", F778="industrial NAICS non-Cogen")),FALSE, TRUE))</f>
        <v/>
      </c>
    </row>
    <row r="779">
      <c r="A779" s="129" t="n">
        <v>2442</v>
      </c>
      <c r="B779" s="130" t="inlineStr">
        <is>
          <t>Four Corners</t>
        </is>
      </c>
      <c r="C779" s="130" t="inlineStr">
        <is>
          <t>Arizona Public Service Co</t>
        </is>
      </c>
      <c r="D779" s="129" t="n">
        <v>803</v>
      </c>
      <c r="E779" s="130" t="inlineStr">
        <is>
          <t>NM</t>
        </is>
      </c>
      <c r="F779" s="130" t="inlineStr">
        <is>
          <t>Electric Utility</t>
        </is>
      </c>
      <c r="G779" s="130" t="inlineStr">
        <is>
          <t>ST</t>
        </is>
      </c>
      <c r="H779" s="130" t="inlineStr">
        <is>
          <t>BIT</t>
        </is>
      </c>
      <c r="I779" s="130" t="inlineStr">
        <is>
          <t>COL</t>
        </is>
      </c>
      <c r="J779" s="131" t="n">
        <v>0</v>
      </c>
      <c r="K779" s="129" t="n">
        <v>2020</v>
      </c>
      <c r="L779" s="120">
        <f>IF(VLOOKUP(H779,'Cross-Page Data'!$D$4:$F$48,3,FALSE)="natural gas",VLOOKUP(G779,'Cross-Page Data'!$I$4:$J$19,2,FALSE),IF(VLOOKUP(H779,'Cross-Page Data'!$D$4:$F$48,3,FALSE)="solar",IF(G779="PV","solar PV","solar thermal"),IF(VLOOKUP(H779,'Cross-Page Data'!$D$4:$F$48,3,FALSE)="wind",VLOOKUP(G779,'Cross-Page Data'!$I$4:$J$19,2,FALSE),IF(VLOOKUP(H779,'Cross-Page Data'!$D$4:$F$48,3,FALSE)="hydro",VLOOKUP(G779,'Cross-Page Data'!$I$4:$J$19,2,FALSE),VLOOKUP(H779,'Cross-Page Data'!$D$4:$F$48,3,FALSE)))))</f>
        <v/>
      </c>
      <c r="M779" s="120">
        <f>IF(AND($P$2=FALSE,OR(F779="Commercial NAICS Cogen",F779="Industrial NAICS Cogen",F779="NAICS-22 Cogen")),FALSE,IF(AND($P$3=FALSE,OR(F779="Commercial NAICS Cogen",F779="Commercial NAICS Non-Cogen",F779="Industrial NAICS Cogen", F779="industrial NAICS non-Cogen")),FALSE, TRUE))</f>
        <v/>
      </c>
    </row>
    <row r="780">
      <c r="A780" s="129" t="n">
        <v>2442</v>
      </c>
      <c r="B780" s="130" t="inlineStr">
        <is>
          <t>Four Corners</t>
        </is>
      </c>
      <c r="C780" s="130" t="inlineStr">
        <is>
          <t>Arizona Public Service Co</t>
        </is>
      </c>
      <c r="D780" s="129" t="n">
        <v>803</v>
      </c>
      <c r="E780" s="130" t="inlineStr">
        <is>
          <t>NM</t>
        </is>
      </c>
      <c r="F780" s="130" t="inlineStr">
        <is>
          <t>Electric Utility</t>
        </is>
      </c>
      <c r="G780" s="130" t="inlineStr">
        <is>
          <t>ST</t>
        </is>
      </c>
      <c r="H780" s="130" t="inlineStr">
        <is>
          <t>NG</t>
        </is>
      </c>
      <c r="I780" s="130" t="inlineStr">
        <is>
          <t>NG</t>
        </is>
      </c>
      <c r="J780" s="131" t="n">
        <v>125018.32</v>
      </c>
      <c r="K780" s="129" t="n">
        <v>2020</v>
      </c>
      <c r="L780" s="120">
        <f>IF(VLOOKUP(H780,'Cross-Page Data'!$D$4:$F$48,3,FALSE)="natural gas",VLOOKUP(G780,'Cross-Page Data'!$I$4:$J$19,2,FALSE),IF(VLOOKUP(H780,'Cross-Page Data'!$D$4:$F$48,3,FALSE)="solar",IF(G780="PV","solar PV","solar thermal"),IF(VLOOKUP(H780,'Cross-Page Data'!$D$4:$F$48,3,FALSE)="wind",VLOOKUP(G780,'Cross-Page Data'!$I$4:$J$19,2,FALSE),IF(VLOOKUP(H780,'Cross-Page Data'!$D$4:$F$48,3,FALSE)="hydro",VLOOKUP(G780,'Cross-Page Data'!$I$4:$J$19,2,FALSE),VLOOKUP(H780,'Cross-Page Data'!$D$4:$F$48,3,FALSE)))))</f>
        <v/>
      </c>
      <c r="M780" s="120">
        <f>IF(AND($P$2=FALSE,OR(F780="Commercial NAICS Cogen",F780="Industrial NAICS Cogen",F780="NAICS-22 Cogen")),FALSE,IF(AND($P$3=FALSE,OR(F780="Commercial NAICS Cogen",F780="Commercial NAICS Non-Cogen",F780="Industrial NAICS Cogen", F780="industrial NAICS non-Cogen")),FALSE, TRUE))</f>
        <v/>
      </c>
    </row>
    <row r="781">
      <c r="A781" s="129" t="n">
        <v>2442</v>
      </c>
      <c r="B781" s="130" t="inlineStr">
        <is>
          <t>Four Corners</t>
        </is>
      </c>
      <c r="C781" s="130" t="inlineStr">
        <is>
          <t>Arizona Public Service Co</t>
        </is>
      </c>
      <c r="D781" s="129" t="n">
        <v>803</v>
      </c>
      <c r="E781" s="130" t="inlineStr">
        <is>
          <t>NM</t>
        </is>
      </c>
      <c r="F781" s="130" t="inlineStr">
        <is>
          <t>Electric Utility</t>
        </is>
      </c>
      <c r="G781" s="130" t="inlineStr">
        <is>
          <t>ST</t>
        </is>
      </c>
      <c r="H781" s="130" t="inlineStr">
        <is>
          <t>SUB</t>
        </is>
      </c>
      <c r="I781" s="130" t="inlineStr">
        <is>
          <t>COL</t>
        </is>
      </c>
      <c r="J781" s="131" t="n">
        <v>7473954.7</v>
      </c>
      <c r="K781" s="129" t="n">
        <v>2020</v>
      </c>
      <c r="L781" s="120">
        <f>IF(VLOOKUP(H781,'Cross-Page Data'!$D$4:$F$48,3,FALSE)="natural gas",VLOOKUP(G781,'Cross-Page Data'!$I$4:$J$19,2,FALSE),IF(VLOOKUP(H781,'Cross-Page Data'!$D$4:$F$48,3,FALSE)="solar",IF(G781="PV","solar PV","solar thermal"),IF(VLOOKUP(H781,'Cross-Page Data'!$D$4:$F$48,3,FALSE)="wind",VLOOKUP(G781,'Cross-Page Data'!$I$4:$J$19,2,FALSE),IF(VLOOKUP(H781,'Cross-Page Data'!$D$4:$F$48,3,FALSE)="hydro",VLOOKUP(G781,'Cross-Page Data'!$I$4:$J$19,2,FALSE),VLOOKUP(H781,'Cross-Page Data'!$D$4:$F$48,3,FALSE)))))</f>
        <v/>
      </c>
      <c r="M781" s="120">
        <f>IF(AND($P$2=FALSE,OR(F781="Commercial NAICS Cogen",F781="Industrial NAICS Cogen",F781="NAICS-22 Cogen")),FALSE,IF(AND($P$3=FALSE,OR(F781="Commercial NAICS Cogen",F781="Commercial NAICS Non-Cogen",F781="Industrial NAICS Cogen", F781="industrial NAICS non-Cogen")),FALSE, TRUE))</f>
        <v/>
      </c>
    </row>
    <row r="782">
      <c r="A782" s="129" t="n">
        <v>2444</v>
      </c>
      <c r="B782" s="130" t="inlineStr">
        <is>
          <t>Rio Grande</t>
        </is>
      </c>
      <c r="C782" s="130" t="inlineStr">
        <is>
          <t>El Paso Electric Co</t>
        </is>
      </c>
      <c r="D782" s="129" t="n">
        <v>5701</v>
      </c>
      <c r="E782" s="130" t="inlineStr">
        <is>
          <t>NM</t>
        </is>
      </c>
      <c r="F782" s="130" t="inlineStr">
        <is>
          <t>Electric Utility</t>
        </is>
      </c>
      <c r="G782" s="130" t="inlineStr">
        <is>
          <t>GT</t>
        </is>
      </c>
      <c r="H782" s="130" t="inlineStr">
        <is>
          <t>NG</t>
        </is>
      </c>
      <c r="I782" s="130" t="inlineStr">
        <is>
          <t>NG</t>
        </is>
      </c>
      <c r="J782" s="131" t="n">
        <v>282149</v>
      </c>
      <c r="K782" s="129" t="n">
        <v>2020</v>
      </c>
      <c r="L782" s="120">
        <f>IF(VLOOKUP(H782,'Cross-Page Data'!$D$4:$F$48,3,FALSE)="natural gas",VLOOKUP(G782,'Cross-Page Data'!$I$4:$J$19,2,FALSE),IF(VLOOKUP(H782,'Cross-Page Data'!$D$4:$F$48,3,FALSE)="solar",IF(G782="PV","solar PV","solar thermal"),IF(VLOOKUP(H782,'Cross-Page Data'!$D$4:$F$48,3,FALSE)="wind",VLOOKUP(G782,'Cross-Page Data'!$I$4:$J$19,2,FALSE),IF(VLOOKUP(H782,'Cross-Page Data'!$D$4:$F$48,3,FALSE)="hydro",VLOOKUP(G782,'Cross-Page Data'!$I$4:$J$19,2,FALSE),VLOOKUP(H782,'Cross-Page Data'!$D$4:$F$48,3,FALSE)))))</f>
        <v/>
      </c>
      <c r="M782" s="120">
        <f>IF(AND($P$2=FALSE,OR(F782="Commercial NAICS Cogen",F782="Industrial NAICS Cogen",F782="NAICS-22 Cogen")),FALSE,IF(AND($P$3=FALSE,OR(F782="Commercial NAICS Cogen",F782="Commercial NAICS Non-Cogen",F782="Industrial NAICS Cogen", F782="industrial NAICS non-Cogen")),FALSE, TRUE))</f>
        <v/>
      </c>
    </row>
    <row r="783">
      <c r="A783" s="129" t="n">
        <v>2444</v>
      </c>
      <c r="B783" s="130" t="inlineStr">
        <is>
          <t>Rio Grande</t>
        </is>
      </c>
      <c r="C783" s="130" t="inlineStr">
        <is>
          <t>El Paso Electric Co</t>
        </is>
      </c>
      <c r="D783" s="129" t="n">
        <v>5701</v>
      </c>
      <c r="E783" s="130" t="inlineStr">
        <is>
          <t>NM</t>
        </is>
      </c>
      <c r="F783" s="130" t="inlineStr">
        <is>
          <t>Electric Utility</t>
        </is>
      </c>
      <c r="G783" s="130" t="inlineStr">
        <is>
          <t>ST</t>
        </is>
      </c>
      <c r="H783" s="130" t="inlineStr">
        <is>
          <t>NG</t>
        </is>
      </c>
      <c r="I783" s="130" t="inlineStr">
        <is>
          <t>NG</t>
        </is>
      </c>
      <c r="J783" s="131" t="n">
        <v>601958</v>
      </c>
      <c r="K783" s="129" t="n">
        <v>2020</v>
      </c>
      <c r="L783" s="120">
        <f>IF(VLOOKUP(H783,'Cross-Page Data'!$D$4:$F$48,3,FALSE)="natural gas",VLOOKUP(G783,'Cross-Page Data'!$I$4:$J$19,2,FALSE),IF(VLOOKUP(H783,'Cross-Page Data'!$D$4:$F$48,3,FALSE)="solar",IF(G783="PV","solar PV","solar thermal"),IF(VLOOKUP(H783,'Cross-Page Data'!$D$4:$F$48,3,FALSE)="wind",VLOOKUP(G783,'Cross-Page Data'!$I$4:$J$19,2,FALSE),IF(VLOOKUP(H783,'Cross-Page Data'!$D$4:$F$48,3,FALSE)="hydro",VLOOKUP(G783,'Cross-Page Data'!$I$4:$J$19,2,FALSE),VLOOKUP(H783,'Cross-Page Data'!$D$4:$F$48,3,FALSE)))))</f>
        <v/>
      </c>
      <c r="M783" s="120">
        <f>IF(AND($P$2=FALSE,OR(F783="Commercial NAICS Cogen",F783="Industrial NAICS Cogen",F783="NAICS-22 Cogen")),FALSE,IF(AND($P$3=FALSE,OR(F783="Commercial NAICS Cogen",F783="Commercial NAICS Non-Cogen",F783="Industrial NAICS Cogen", F783="industrial NAICS non-Cogen")),FALSE, TRUE))</f>
        <v/>
      </c>
    </row>
    <row r="784">
      <c r="A784" s="129" t="n">
        <v>2446</v>
      </c>
      <c r="B784" s="130" t="inlineStr">
        <is>
          <t>Maddox</t>
        </is>
      </c>
      <c r="C784" s="130" t="inlineStr">
        <is>
          <t>Southwestern Public Service Co</t>
        </is>
      </c>
      <c r="D784" s="129" t="n">
        <v>17718</v>
      </c>
      <c r="E784" s="130" t="inlineStr">
        <is>
          <t>NM</t>
        </is>
      </c>
      <c r="F784" s="130" t="inlineStr">
        <is>
          <t>Electric Utility</t>
        </is>
      </c>
      <c r="G784" s="130" t="inlineStr">
        <is>
          <t>GT</t>
        </is>
      </c>
      <c r="H784" s="130" t="inlineStr">
        <is>
          <t>NG</t>
        </is>
      </c>
      <c r="I784" s="130" t="inlineStr">
        <is>
          <t>NG</t>
        </is>
      </c>
      <c r="J784" s="131" t="n">
        <v>179480</v>
      </c>
      <c r="K784" s="129" t="n">
        <v>2020</v>
      </c>
      <c r="L784" s="120">
        <f>IF(VLOOKUP(H784,'Cross-Page Data'!$D$4:$F$48,3,FALSE)="natural gas",VLOOKUP(G784,'Cross-Page Data'!$I$4:$J$19,2,FALSE),IF(VLOOKUP(H784,'Cross-Page Data'!$D$4:$F$48,3,FALSE)="solar",IF(G784="PV","solar PV","solar thermal"),IF(VLOOKUP(H784,'Cross-Page Data'!$D$4:$F$48,3,FALSE)="wind",VLOOKUP(G784,'Cross-Page Data'!$I$4:$J$19,2,FALSE),IF(VLOOKUP(H784,'Cross-Page Data'!$D$4:$F$48,3,FALSE)="hydro",VLOOKUP(G784,'Cross-Page Data'!$I$4:$J$19,2,FALSE),VLOOKUP(H784,'Cross-Page Data'!$D$4:$F$48,3,FALSE)))))</f>
        <v/>
      </c>
      <c r="M784" s="120">
        <f>IF(AND($P$2=FALSE,OR(F784="Commercial NAICS Cogen",F784="Industrial NAICS Cogen",F784="NAICS-22 Cogen")),FALSE,IF(AND($P$3=FALSE,OR(F784="Commercial NAICS Cogen",F784="Commercial NAICS Non-Cogen",F784="Industrial NAICS Cogen", F784="industrial NAICS non-Cogen")),FALSE, TRUE))</f>
        <v/>
      </c>
    </row>
    <row r="785">
      <c r="A785" s="129" t="n">
        <v>2446</v>
      </c>
      <c r="B785" s="130" t="inlineStr">
        <is>
          <t>Maddox</t>
        </is>
      </c>
      <c r="C785" s="130" t="inlineStr">
        <is>
          <t>Southwestern Public Service Co</t>
        </is>
      </c>
      <c r="D785" s="129" t="n">
        <v>17718</v>
      </c>
      <c r="E785" s="130" t="inlineStr">
        <is>
          <t>NM</t>
        </is>
      </c>
      <c r="F785" s="130" t="inlineStr">
        <is>
          <t>Electric Utility</t>
        </is>
      </c>
      <c r="G785" s="130" t="inlineStr">
        <is>
          <t>ST</t>
        </is>
      </c>
      <c r="H785" s="130" t="inlineStr">
        <is>
          <t>NG</t>
        </is>
      </c>
      <c r="I785" s="130" t="inlineStr">
        <is>
          <t>NG</t>
        </is>
      </c>
      <c r="J785" s="131" t="n">
        <v>430977</v>
      </c>
      <c r="K785" s="129" t="n">
        <v>2020</v>
      </c>
      <c r="L785" s="120">
        <f>IF(VLOOKUP(H785,'Cross-Page Data'!$D$4:$F$48,3,FALSE)="natural gas",VLOOKUP(G785,'Cross-Page Data'!$I$4:$J$19,2,FALSE),IF(VLOOKUP(H785,'Cross-Page Data'!$D$4:$F$48,3,FALSE)="solar",IF(G785="PV","solar PV","solar thermal"),IF(VLOOKUP(H785,'Cross-Page Data'!$D$4:$F$48,3,FALSE)="wind",VLOOKUP(G785,'Cross-Page Data'!$I$4:$J$19,2,FALSE),IF(VLOOKUP(H785,'Cross-Page Data'!$D$4:$F$48,3,FALSE)="hydro",VLOOKUP(G785,'Cross-Page Data'!$I$4:$J$19,2,FALSE),VLOOKUP(H785,'Cross-Page Data'!$D$4:$F$48,3,FALSE)))))</f>
        <v/>
      </c>
      <c r="M785" s="120">
        <f>IF(AND($P$2=FALSE,OR(F785="Commercial NAICS Cogen",F785="Industrial NAICS Cogen",F785="NAICS-22 Cogen")),FALSE,IF(AND($P$3=FALSE,OR(F785="Commercial NAICS Cogen",F785="Commercial NAICS Non-Cogen",F785="Industrial NAICS Cogen", F785="industrial NAICS non-Cogen")),FALSE, TRUE))</f>
        <v/>
      </c>
    </row>
    <row r="786">
      <c r="A786" s="129" t="n">
        <v>2450</v>
      </c>
      <c r="B786" s="130" t="inlineStr">
        <is>
          <t>Reeves</t>
        </is>
      </c>
      <c r="C786" s="130" t="inlineStr">
        <is>
          <t>Public Service Co of NM</t>
        </is>
      </c>
      <c r="D786" s="129" t="n">
        <v>15473</v>
      </c>
      <c r="E786" s="130" t="inlineStr">
        <is>
          <t>NM</t>
        </is>
      </c>
      <c r="F786" s="130" t="inlineStr">
        <is>
          <t>Electric Utility</t>
        </is>
      </c>
      <c r="G786" s="130" t="inlineStr">
        <is>
          <t>ST</t>
        </is>
      </c>
      <c r="H786" s="130" t="inlineStr">
        <is>
          <t>BIT</t>
        </is>
      </c>
      <c r="I786" s="130" t="inlineStr">
        <is>
          <t>COL</t>
        </is>
      </c>
      <c r="J786" s="131" t="n">
        <v>0</v>
      </c>
      <c r="K786" s="129" t="n">
        <v>2020</v>
      </c>
      <c r="L786" s="120">
        <f>IF(VLOOKUP(H786,'Cross-Page Data'!$D$4:$F$48,3,FALSE)="natural gas",VLOOKUP(G786,'Cross-Page Data'!$I$4:$J$19,2,FALSE),IF(VLOOKUP(H786,'Cross-Page Data'!$D$4:$F$48,3,FALSE)="solar",IF(G786="PV","solar PV","solar thermal"),IF(VLOOKUP(H786,'Cross-Page Data'!$D$4:$F$48,3,FALSE)="wind",VLOOKUP(G786,'Cross-Page Data'!$I$4:$J$19,2,FALSE),IF(VLOOKUP(H786,'Cross-Page Data'!$D$4:$F$48,3,FALSE)="hydro",VLOOKUP(G786,'Cross-Page Data'!$I$4:$J$19,2,FALSE),VLOOKUP(H786,'Cross-Page Data'!$D$4:$F$48,3,FALSE)))))</f>
        <v/>
      </c>
      <c r="M786" s="120">
        <f>IF(AND($P$2=FALSE,OR(F786="Commercial NAICS Cogen",F786="Industrial NAICS Cogen",F786="NAICS-22 Cogen")),FALSE,IF(AND($P$3=FALSE,OR(F786="Commercial NAICS Cogen",F786="Commercial NAICS Non-Cogen",F786="Industrial NAICS Cogen", F786="industrial NAICS non-Cogen")),FALSE, TRUE))</f>
        <v/>
      </c>
    </row>
    <row r="787">
      <c r="A787" s="129" t="n">
        <v>2450</v>
      </c>
      <c r="B787" s="130" t="inlineStr">
        <is>
          <t>Reeves</t>
        </is>
      </c>
      <c r="C787" s="130" t="inlineStr">
        <is>
          <t>Public Service Co of NM</t>
        </is>
      </c>
      <c r="D787" s="129" t="n">
        <v>15473</v>
      </c>
      <c r="E787" s="130" t="inlineStr">
        <is>
          <t>NM</t>
        </is>
      </c>
      <c r="F787" s="130" t="inlineStr">
        <is>
          <t>Electric Utility</t>
        </is>
      </c>
      <c r="G787" s="130" t="inlineStr">
        <is>
          <t>ST</t>
        </is>
      </c>
      <c r="H787" s="130" t="inlineStr">
        <is>
          <t>DFO</t>
        </is>
      </c>
      <c r="I787" s="130" t="inlineStr">
        <is>
          <t>DFO</t>
        </is>
      </c>
      <c r="J787" s="131" t="n">
        <v>0</v>
      </c>
      <c r="K787" s="129" t="n">
        <v>2020</v>
      </c>
      <c r="L787" s="120">
        <f>IF(VLOOKUP(H787,'Cross-Page Data'!$D$4:$F$48,3,FALSE)="natural gas",VLOOKUP(G787,'Cross-Page Data'!$I$4:$J$19,2,FALSE),IF(VLOOKUP(H787,'Cross-Page Data'!$D$4:$F$48,3,FALSE)="solar",IF(G787="PV","solar PV","solar thermal"),IF(VLOOKUP(H787,'Cross-Page Data'!$D$4:$F$48,3,FALSE)="wind",VLOOKUP(G787,'Cross-Page Data'!$I$4:$J$19,2,FALSE),IF(VLOOKUP(H787,'Cross-Page Data'!$D$4:$F$48,3,FALSE)="hydro",VLOOKUP(G787,'Cross-Page Data'!$I$4:$J$19,2,FALSE),VLOOKUP(H787,'Cross-Page Data'!$D$4:$F$48,3,FALSE)))))</f>
        <v/>
      </c>
      <c r="M787" s="120">
        <f>IF(AND($P$2=FALSE,OR(F787="Commercial NAICS Cogen",F787="Industrial NAICS Cogen",F787="NAICS-22 Cogen")),FALSE,IF(AND($P$3=FALSE,OR(F787="Commercial NAICS Cogen",F787="Commercial NAICS Non-Cogen",F787="Industrial NAICS Cogen", F787="industrial NAICS non-Cogen")),FALSE, TRUE))</f>
        <v/>
      </c>
    </row>
    <row r="788">
      <c r="A788" s="129" t="n">
        <v>2450</v>
      </c>
      <c r="B788" s="130" t="inlineStr">
        <is>
          <t>Reeves</t>
        </is>
      </c>
      <c r="C788" s="130" t="inlineStr">
        <is>
          <t>Public Service Co of NM</t>
        </is>
      </c>
      <c r="D788" s="129" t="n">
        <v>15473</v>
      </c>
      <c r="E788" s="130" t="inlineStr">
        <is>
          <t>NM</t>
        </is>
      </c>
      <c r="F788" s="130" t="inlineStr">
        <is>
          <t>Electric Utility</t>
        </is>
      </c>
      <c r="G788" s="130" t="inlineStr">
        <is>
          <t>ST</t>
        </is>
      </c>
      <c r="H788" s="130" t="inlineStr">
        <is>
          <t>NG</t>
        </is>
      </c>
      <c r="I788" s="130" t="inlineStr">
        <is>
          <t>NG</t>
        </is>
      </c>
      <c r="J788" s="131" t="n">
        <v>111182</v>
      </c>
      <c r="K788" s="129" t="n">
        <v>2020</v>
      </c>
      <c r="L788" s="120">
        <f>IF(VLOOKUP(H788,'Cross-Page Data'!$D$4:$F$48,3,FALSE)="natural gas",VLOOKUP(G788,'Cross-Page Data'!$I$4:$J$19,2,FALSE),IF(VLOOKUP(H788,'Cross-Page Data'!$D$4:$F$48,3,FALSE)="solar",IF(G788="PV","solar PV","solar thermal"),IF(VLOOKUP(H788,'Cross-Page Data'!$D$4:$F$48,3,FALSE)="wind",VLOOKUP(G788,'Cross-Page Data'!$I$4:$J$19,2,FALSE),IF(VLOOKUP(H788,'Cross-Page Data'!$D$4:$F$48,3,FALSE)="hydro",VLOOKUP(G788,'Cross-Page Data'!$I$4:$J$19,2,FALSE),VLOOKUP(H788,'Cross-Page Data'!$D$4:$F$48,3,FALSE)))))</f>
        <v/>
      </c>
      <c r="M788" s="120">
        <f>IF(AND($P$2=FALSE,OR(F788="Commercial NAICS Cogen",F788="Industrial NAICS Cogen",F788="NAICS-22 Cogen")),FALSE,IF(AND($P$3=FALSE,OR(F788="Commercial NAICS Cogen",F788="Commercial NAICS Non-Cogen",F788="Industrial NAICS Cogen", F788="industrial NAICS non-Cogen")),FALSE, TRUE))</f>
        <v/>
      </c>
    </row>
    <row r="789">
      <c r="A789" s="129" t="n">
        <v>2451</v>
      </c>
      <c r="B789" s="130" t="inlineStr">
        <is>
          <t>San Juan</t>
        </is>
      </c>
      <c r="C789" s="130" t="inlineStr">
        <is>
          <t>Public Service Co of NM</t>
        </is>
      </c>
      <c r="D789" s="129" t="n">
        <v>15473</v>
      </c>
      <c r="E789" s="130" t="inlineStr">
        <is>
          <t>NM</t>
        </is>
      </c>
      <c r="F789" s="130" t="inlineStr">
        <is>
          <t>Electric Utility</t>
        </is>
      </c>
      <c r="G789" s="130" t="inlineStr">
        <is>
          <t>ST</t>
        </is>
      </c>
      <c r="H789" s="130" t="inlineStr">
        <is>
          <t>BIT</t>
        </is>
      </c>
      <c r="I789" s="130" t="inlineStr">
        <is>
          <t>COL</t>
        </is>
      </c>
      <c r="J789" s="131" t="n">
        <v>0</v>
      </c>
      <c r="K789" s="129" t="n">
        <v>2020</v>
      </c>
      <c r="L789" s="120">
        <f>IF(VLOOKUP(H789,'Cross-Page Data'!$D$4:$F$48,3,FALSE)="natural gas",VLOOKUP(G789,'Cross-Page Data'!$I$4:$J$19,2,FALSE),IF(VLOOKUP(H789,'Cross-Page Data'!$D$4:$F$48,3,FALSE)="solar",IF(G789="PV","solar PV","solar thermal"),IF(VLOOKUP(H789,'Cross-Page Data'!$D$4:$F$48,3,FALSE)="wind",VLOOKUP(G789,'Cross-Page Data'!$I$4:$J$19,2,FALSE),IF(VLOOKUP(H789,'Cross-Page Data'!$D$4:$F$48,3,FALSE)="hydro",VLOOKUP(G789,'Cross-Page Data'!$I$4:$J$19,2,FALSE),VLOOKUP(H789,'Cross-Page Data'!$D$4:$F$48,3,FALSE)))))</f>
        <v/>
      </c>
      <c r="M789" s="120">
        <f>IF(AND($P$2=FALSE,OR(F789="Commercial NAICS Cogen",F789="Industrial NAICS Cogen",F789="NAICS-22 Cogen")),FALSE,IF(AND($P$3=FALSE,OR(F789="Commercial NAICS Cogen",F789="Commercial NAICS Non-Cogen",F789="Industrial NAICS Cogen", F789="industrial NAICS non-Cogen")),FALSE, TRUE))</f>
        <v/>
      </c>
    </row>
    <row r="790">
      <c r="A790" s="129" t="n">
        <v>2451</v>
      </c>
      <c r="B790" s="130" t="inlineStr">
        <is>
          <t>San Juan</t>
        </is>
      </c>
      <c r="C790" s="130" t="inlineStr">
        <is>
          <t>Public Service Co of NM</t>
        </is>
      </c>
      <c r="D790" s="129" t="n">
        <v>15473</v>
      </c>
      <c r="E790" s="130" t="inlineStr">
        <is>
          <t>NM</t>
        </is>
      </c>
      <c r="F790" s="130" t="inlineStr">
        <is>
          <t>Electric Utility</t>
        </is>
      </c>
      <c r="G790" s="130" t="inlineStr">
        <is>
          <t>ST</t>
        </is>
      </c>
      <c r="H790" s="130" t="inlineStr">
        <is>
          <t>DFO</t>
        </is>
      </c>
      <c r="I790" s="130" t="inlineStr">
        <is>
          <t>DFO</t>
        </is>
      </c>
      <c r="J790" s="131" t="n">
        <v>30956.917</v>
      </c>
      <c r="K790" s="129" t="n">
        <v>2020</v>
      </c>
      <c r="L790" s="120">
        <f>IF(VLOOKUP(H790,'Cross-Page Data'!$D$4:$F$48,3,FALSE)="natural gas",VLOOKUP(G790,'Cross-Page Data'!$I$4:$J$19,2,FALSE),IF(VLOOKUP(H790,'Cross-Page Data'!$D$4:$F$48,3,FALSE)="solar",IF(G790="PV","solar PV","solar thermal"),IF(VLOOKUP(H790,'Cross-Page Data'!$D$4:$F$48,3,FALSE)="wind",VLOOKUP(G790,'Cross-Page Data'!$I$4:$J$19,2,FALSE),IF(VLOOKUP(H790,'Cross-Page Data'!$D$4:$F$48,3,FALSE)="hydro",VLOOKUP(G790,'Cross-Page Data'!$I$4:$J$19,2,FALSE),VLOOKUP(H790,'Cross-Page Data'!$D$4:$F$48,3,FALSE)))))</f>
        <v/>
      </c>
      <c r="M790" s="120">
        <f>IF(AND($P$2=FALSE,OR(F790="Commercial NAICS Cogen",F790="Industrial NAICS Cogen",F790="NAICS-22 Cogen")),FALSE,IF(AND($P$3=FALSE,OR(F790="Commercial NAICS Cogen",F790="Commercial NAICS Non-Cogen",F790="Industrial NAICS Cogen", F790="industrial NAICS non-Cogen")),FALSE, TRUE))</f>
        <v/>
      </c>
    </row>
    <row r="791">
      <c r="A791" s="129" t="n">
        <v>2451</v>
      </c>
      <c r="B791" s="130" t="inlineStr">
        <is>
          <t>San Juan</t>
        </is>
      </c>
      <c r="C791" s="130" t="inlineStr">
        <is>
          <t>Public Service Co of NM</t>
        </is>
      </c>
      <c r="D791" s="129" t="n">
        <v>15473</v>
      </c>
      <c r="E791" s="130" t="inlineStr">
        <is>
          <t>NM</t>
        </is>
      </c>
      <c r="F791" s="130" t="inlineStr">
        <is>
          <t>Electric Utility</t>
        </is>
      </c>
      <c r="G791" s="130" t="inlineStr">
        <is>
          <t>ST</t>
        </is>
      </c>
      <c r="H791" s="130" t="inlineStr">
        <is>
          <t>RC</t>
        </is>
      </c>
      <c r="I791" s="130" t="inlineStr">
        <is>
          <t>COL</t>
        </is>
      </c>
      <c r="J791" s="131" t="n">
        <v>4720666.1</v>
      </c>
      <c r="K791" s="129" t="n">
        <v>2020</v>
      </c>
      <c r="L791" s="120">
        <f>IF(VLOOKUP(H791,'Cross-Page Data'!$D$4:$F$48,3,FALSE)="natural gas",VLOOKUP(G791,'Cross-Page Data'!$I$4:$J$19,2,FALSE),IF(VLOOKUP(H791,'Cross-Page Data'!$D$4:$F$48,3,FALSE)="solar",IF(G791="PV","solar PV","solar thermal"),IF(VLOOKUP(H791,'Cross-Page Data'!$D$4:$F$48,3,FALSE)="wind",VLOOKUP(G791,'Cross-Page Data'!$I$4:$J$19,2,FALSE),IF(VLOOKUP(H791,'Cross-Page Data'!$D$4:$F$48,3,FALSE)="hydro",VLOOKUP(G791,'Cross-Page Data'!$I$4:$J$19,2,FALSE),VLOOKUP(H791,'Cross-Page Data'!$D$4:$F$48,3,FALSE)))))</f>
        <v/>
      </c>
      <c r="M791" s="120">
        <f>IF(AND($P$2=FALSE,OR(F791="Commercial NAICS Cogen",F791="Industrial NAICS Cogen",F791="NAICS-22 Cogen")),FALSE,IF(AND($P$3=FALSE,OR(F791="Commercial NAICS Cogen",F791="Commercial NAICS Non-Cogen",F791="Industrial NAICS Cogen", F791="industrial NAICS non-Cogen")),FALSE, TRUE))</f>
        <v/>
      </c>
    </row>
    <row r="792">
      <c r="A792" s="129" t="n">
        <v>2454</v>
      </c>
      <c r="B792" s="130" t="inlineStr">
        <is>
          <t>Cunningham</t>
        </is>
      </c>
      <c r="C792" s="130" t="inlineStr">
        <is>
          <t>Southwestern Public Service Co</t>
        </is>
      </c>
      <c r="D792" s="129" t="n">
        <v>17718</v>
      </c>
      <c r="E792" s="130" t="inlineStr">
        <is>
          <t>NM</t>
        </is>
      </c>
      <c r="F792" s="130" t="inlineStr">
        <is>
          <t>Electric Utility</t>
        </is>
      </c>
      <c r="G792" s="130" t="inlineStr">
        <is>
          <t>GT</t>
        </is>
      </c>
      <c r="H792" s="130" t="inlineStr">
        <is>
          <t>NG</t>
        </is>
      </c>
      <c r="I792" s="130" t="inlineStr">
        <is>
          <t>NG</t>
        </is>
      </c>
      <c r="J792" s="131" t="n">
        <v>576627</v>
      </c>
      <c r="K792" s="129" t="n">
        <v>2020</v>
      </c>
      <c r="L792" s="120">
        <f>IF(VLOOKUP(H792,'Cross-Page Data'!$D$4:$F$48,3,FALSE)="natural gas",VLOOKUP(G792,'Cross-Page Data'!$I$4:$J$19,2,FALSE),IF(VLOOKUP(H792,'Cross-Page Data'!$D$4:$F$48,3,FALSE)="solar",IF(G792="PV","solar PV","solar thermal"),IF(VLOOKUP(H792,'Cross-Page Data'!$D$4:$F$48,3,FALSE)="wind",VLOOKUP(G792,'Cross-Page Data'!$I$4:$J$19,2,FALSE),IF(VLOOKUP(H792,'Cross-Page Data'!$D$4:$F$48,3,FALSE)="hydro",VLOOKUP(G792,'Cross-Page Data'!$I$4:$J$19,2,FALSE),VLOOKUP(H792,'Cross-Page Data'!$D$4:$F$48,3,FALSE)))))</f>
        <v/>
      </c>
      <c r="M792" s="120">
        <f>IF(AND($P$2=FALSE,OR(F792="Commercial NAICS Cogen",F792="Industrial NAICS Cogen",F792="NAICS-22 Cogen")),FALSE,IF(AND($P$3=FALSE,OR(F792="Commercial NAICS Cogen",F792="Commercial NAICS Non-Cogen",F792="Industrial NAICS Cogen", F792="industrial NAICS non-Cogen")),FALSE, TRUE))</f>
        <v/>
      </c>
    </row>
    <row r="793">
      <c r="A793" s="129" t="n">
        <v>2454</v>
      </c>
      <c r="B793" s="130" t="inlineStr">
        <is>
          <t>Cunningham</t>
        </is>
      </c>
      <c r="C793" s="130" t="inlineStr">
        <is>
          <t>Southwestern Public Service Co</t>
        </is>
      </c>
      <c r="D793" s="129" t="n">
        <v>17718</v>
      </c>
      <c r="E793" s="130" t="inlineStr">
        <is>
          <t>NM</t>
        </is>
      </c>
      <c r="F793" s="130" t="inlineStr">
        <is>
          <t>Electric Utility</t>
        </is>
      </c>
      <c r="G793" s="130" t="inlineStr">
        <is>
          <t>ST</t>
        </is>
      </c>
      <c r="H793" s="130" t="inlineStr">
        <is>
          <t>NG</t>
        </is>
      </c>
      <c r="I793" s="130" t="inlineStr">
        <is>
          <t>NG</t>
        </is>
      </c>
      <c r="J793" s="131" t="n">
        <v>714671</v>
      </c>
      <c r="K793" s="129" t="n">
        <v>2020</v>
      </c>
      <c r="L793" s="120">
        <f>IF(VLOOKUP(H793,'Cross-Page Data'!$D$4:$F$48,3,FALSE)="natural gas",VLOOKUP(G793,'Cross-Page Data'!$I$4:$J$19,2,FALSE),IF(VLOOKUP(H793,'Cross-Page Data'!$D$4:$F$48,3,FALSE)="solar",IF(G793="PV","solar PV","solar thermal"),IF(VLOOKUP(H793,'Cross-Page Data'!$D$4:$F$48,3,FALSE)="wind",VLOOKUP(G793,'Cross-Page Data'!$I$4:$J$19,2,FALSE),IF(VLOOKUP(H793,'Cross-Page Data'!$D$4:$F$48,3,FALSE)="hydro",VLOOKUP(G793,'Cross-Page Data'!$I$4:$J$19,2,FALSE),VLOOKUP(H793,'Cross-Page Data'!$D$4:$F$48,3,FALSE)))))</f>
        <v/>
      </c>
      <c r="M793" s="120">
        <f>IF(AND($P$2=FALSE,OR(F793="Commercial NAICS Cogen",F793="Industrial NAICS Cogen",F793="NAICS-22 Cogen")),FALSE,IF(AND($P$3=FALSE,OR(F793="Commercial NAICS Cogen",F793="Commercial NAICS Non-Cogen",F793="Industrial NAICS Cogen", F793="industrial NAICS non-Cogen")),FALSE, TRUE))</f>
        <v/>
      </c>
    </row>
    <row r="794">
      <c r="A794" s="129" t="n">
        <v>2465</v>
      </c>
      <c r="B794" s="130" t="inlineStr">
        <is>
          <t>Animas</t>
        </is>
      </c>
      <c r="C794" s="130" t="inlineStr">
        <is>
          <t>City of Farmington - (NM)</t>
        </is>
      </c>
      <c r="D794" s="129" t="n">
        <v>6204</v>
      </c>
      <c r="E794" s="130" t="inlineStr">
        <is>
          <t>NM</t>
        </is>
      </c>
      <c r="F794" s="130" t="inlineStr">
        <is>
          <t>Electric Utility</t>
        </is>
      </c>
      <c r="G794" s="130" t="inlineStr">
        <is>
          <t>GT</t>
        </is>
      </c>
      <c r="H794" s="130" t="inlineStr">
        <is>
          <t>NG</t>
        </is>
      </c>
      <c r="I794" s="130" t="inlineStr">
        <is>
          <t>NG</t>
        </is>
      </c>
      <c r="J794" s="131" t="n">
        <v>1307</v>
      </c>
      <c r="K794" s="129" t="n">
        <v>2020</v>
      </c>
      <c r="L794" s="120">
        <f>IF(VLOOKUP(H794,'Cross-Page Data'!$D$4:$F$48,3,FALSE)="natural gas",VLOOKUP(G794,'Cross-Page Data'!$I$4:$J$19,2,FALSE),IF(VLOOKUP(H794,'Cross-Page Data'!$D$4:$F$48,3,FALSE)="solar",IF(G794="PV","solar PV","solar thermal"),IF(VLOOKUP(H794,'Cross-Page Data'!$D$4:$F$48,3,FALSE)="wind",VLOOKUP(G794,'Cross-Page Data'!$I$4:$J$19,2,FALSE),IF(VLOOKUP(H794,'Cross-Page Data'!$D$4:$F$48,3,FALSE)="hydro",VLOOKUP(G794,'Cross-Page Data'!$I$4:$J$19,2,FALSE),VLOOKUP(H794,'Cross-Page Data'!$D$4:$F$48,3,FALSE)))))</f>
        <v/>
      </c>
      <c r="M794" s="120">
        <f>IF(AND($P$2=FALSE,OR(F794="Commercial NAICS Cogen",F794="Industrial NAICS Cogen",F794="NAICS-22 Cogen")),FALSE,IF(AND($P$3=FALSE,OR(F794="Commercial NAICS Cogen",F794="Commercial NAICS Non-Cogen",F794="Industrial NAICS Cogen", F794="industrial NAICS non-Cogen")),FALSE, TRUE))</f>
        <v/>
      </c>
    </row>
    <row r="795">
      <c r="A795" s="129" t="n">
        <v>2465</v>
      </c>
      <c r="B795" s="130" t="inlineStr">
        <is>
          <t>Animas</t>
        </is>
      </c>
      <c r="C795" s="130" t="inlineStr">
        <is>
          <t>City of Farmington - (NM)</t>
        </is>
      </c>
      <c r="D795" s="129" t="n">
        <v>6204</v>
      </c>
      <c r="E795" s="130" t="inlineStr">
        <is>
          <t>NM</t>
        </is>
      </c>
      <c r="F795" s="130" t="inlineStr">
        <is>
          <t>Electric Utility</t>
        </is>
      </c>
      <c r="G795" s="130" t="inlineStr">
        <is>
          <t>HY</t>
        </is>
      </c>
      <c r="H795" s="130" t="inlineStr">
        <is>
          <t>WAT</t>
        </is>
      </c>
      <c r="I795" s="130" t="inlineStr">
        <is>
          <t>HYC</t>
        </is>
      </c>
      <c r="J795" s="131" t="n">
        <v>0</v>
      </c>
      <c r="K795" s="129" t="n">
        <v>2020</v>
      </c>
      <c r="L795" s="120">
        <f>IF(VLOOKUP(H795,'Cross-Page Data'!$D$4:$F$48,3,FALSE)="natural gas",VLOOKUP(G795,'Cross-Page Data'!$I$4:$J$19,2,FALSE),IF(VLOOKUP(H795,'Cross-Page Data'!$D$4:$F$48,3,FALSE)="solar",IF(G795="PV","solar PV","solar thermal"),IF(VLOOKUP(H795,'Cross-Page Data'!$D$4:$F$48,3,FALSE)="wind",VLOOKUP(G795,'Cross-Page Data'!$I$4:$J$19,2,FALSE),IF(VLOOKUP(H795,'Cross-Page Data'!$D$4:$F$48,3,FALSE)="hydro",VLOOKUP(G795,'Cross-Page Data'!$I$4:$J$19,2,FALSE),VLOOKUP(H795,'Cross-Page Data'!$D$4:$F$48,3,FALSE)))))</f>
        <v/>
      </c>
      <c r="M795" s="120">
        <f>IF(AND($P$2=FALSE,OR(F795="Commercial NAICS Cogen",F795="Industrial NAICS Cogen",F795="NAICS-22 Cogen")),FALSE,IF(AND($P$3=FALSE,OR(F795="Commercial NAICS Cogen",F795="Commercial NAICS Non-Cogen",F795="Industrial NAICS Cogen", F795="industrial NAICS non-Cogen")),FALSE, TRUE))</f>
        <v/>
      </c>
    </row>
    <row r="796">
      <c r="A796" s="129" t="n">
        <v>2490</v>
      </c>
      <c r="B796" s="130" t="inlineStr">
        <is>
          <t>Arthur Kill Generating Station</t>
        </is>
      </c>
      <c r="C796" s="130" t="inlineStr">
        <is>
          <t>NRG Arthur Kill Operations Inc</t>
        </is>
      </c>
      <c r="D796" s="129" t="n">
        <v>13192</v>
      </c>
      <c r="E796" s="130" t="inlineStr">
        <is>
          <t>NY</t>
        </is>
      </c>
      <c r="F796" s="130" t="inlineStr">
        <is>
          <t>NAICS-22 Non-Cogen</t>
        </is>
      </c>
      <c r="G796" s="130" t="inlineStr">
        <is>
          <t>GT</t>
        </is>
      </c>
      <c r="H796" s="130" t="inlineStr">
        <is>
          <t>NG</t>
        </is>
      </c>
      <c r="I796" s="130" t="inlineStr">
        <is>
          <t>NG</t>
        </is>
      </c>
      <c r="J796" s="131" t="n">
        <v>526</v>
      </c>
      <c r="K796" s="129" t="n">
        <v>2020</v>
      </c>
      <c r="L796" s="120">
        <f>IF(VLOOKUP(H796,'Cross-Page Data'!$D$4:$F$48,3,FALSE)="natural gas",VLOOKUP(G796,'Cross-Page Data'!$I$4:$J$19,2,FALSE),IF(VLOOKUP(H796,'Cross-Page Data'!$D$4:$F$48,3,FALSE)="solar",IF(G796="PV","solar PV","solar thermal"),IF(VLOOKUP(H796,'Cross-Page Data'!$D$4:$F$48,3,FALSE)="wind",VLOOKUP(G796,'Cross-Page Data'!$I$4:$J$19,2,FALSE),IF(VLOOKUP(H796,'Cross-Page Data'!$D$4:$F$48,3,FALSE)="hydro",VLOOKUP(G796,'Cross-Page Data'!$I$4:$J$19,2,FALSE),VLOOKUP(H796,'Cross-Page Data'!$D$4:$F$48,3,FALSE)))))</f>
        <v/>
      </c>
      <c r="M796" s="120">
        <f>IF(AND($P$2=FALSE,OR(F796="Commercial NAICS Cogen",F796="Industrial NAICS Cogen",F796="NAICS-22 Cogen")),FALSE,IF(AND($P$3=FALSE,OR(F796="Commercial NAICS Cogen",F796="Commercial NAICS Non-Cogen",F796="Industrial NAICS Cogen", F796="industrial NAICS non-Cogen")),FALSE, TRUE))</f>
        <v/>
      </c>
    </row>
    <row r="797">
      <c r="A797" s="129" t="n">
        <v>2490</v>
      </c>
      <c r="B797" s="130" t="inlineStr">
        <is>
          <t>Arthur Kill Generating Station</t>
        </is>
      </c>
      <c r="C797" s="130" t="inlineStr">
        <is>
          <t>NRG Arthur Kill Operations Inc</t>
        </is>
      </c>
      <c r="D797" s="129" t="n">
        <v>13192</v>
      </c>
      <c r="E797" s="130" t="inlineStr">
        <is>
          <t>NY</t>
        </is>
      </c>
      <c r="F797" s="130" t="inlineStr">
        <is>
          <t>NAICS-22 Non-Cogen</t>
        </is>
      </c>
      <c r="G797" s="130" t="inlineStr">
        <is>
          <t>ST</t>
        </is>
      </c>
      <c r="H797" s="130" t="inlineStr">
        <is>
          <t>NG</t>
        </is>
      </c>
      <c r="I797" s="130" t="inlineStr">
        <is>
          <t>NG</t>
        </is>
      </c>
      <c r="J797" s="131" t="n">
        <v>869853</v>
      </c>
      <c r="K797" s="129" t="n">
        <v>2020</v>
      </c>
      <c r="L797" s="120">
        <f>IF(VLOOKUP(H797,'Cross-Page Data'!$D$4:$F$48,3,FALSE)="natural gas",VLOOKUP(G797,'Cross-Page Data'!$I$4:$J$19,2,FALSE),IF(VLOOKUP(H797,'Cross-Page Data'!$D$4:$F$48,3,FALSE)="solar",IF(G797="PV","solar PV","solar thermal"),IF(VLOOKUP(H797,'Cross-Page Data'!$D$4:$F$48,3,FALSE)="wind",VLOOKUP(G797,'Cross-Page Data'!$I$4:$J$19,2,FALSE),IF(VLOOKUP(H797,'Cross-Page Data'!$D$4:$F$48,3,FALSE)="hydro",VLOOKUP(G797,'Cross-Page Data'!$I$4:$J$19,2,FALSE),VLOOKUP(H797,'Cross-Page Data'!$D$4:$F$48,3,FALSE)))))</f>
        <v/>
      </c>
      <c r="M797" s="120">
        <f>IF(AND($P$2=FALSE,OR(F797="Commercial NAICS Cogen",F797="Industrial NAICS Cogen",F797="NAICS-22 Cogen")),FALSE,IF(AND($P$3=FALSE,OR(F797="Commercial NAICS Cogen",F797="Commercial NAICS Non-Cogen",F797="Industrial NAICS Cogen", F797="industrial NAICS non-Cogen")),FALSE, TRUE))</f>
        <v/>
      </c>
    </row>
    <row r="798">
      <c r="A798" s="129" t="n">
        <v>2493</v>
      </c>
      <c r="B798" s="130" t="inlineStr">
        <is>
          <t>East River</t>
        </is>
      </c>
      <c r="C798" s="130" t="inlineStr">
        <is>
          <t>Consolidated Edison Co-NY Inc</t>
        </is>
      </c>
      <c r="D798" s="129" t="n">
        <v>4226</v>
      </c>
      <c r="E798" s="130" t="inlineStr">
        <is>
          <t>NY</t>
        </is>
      </c>
      <c r="F798" s="130" t="inlineStr">
        <is>
          <t>Electric Utility</t>
        </is>
      </c>
      <c r="G798" s="130" t="inlineStr">
        <is>
          <t>GT</t>
        </is>
      </c>
      <c r="H798" s="130" t="inlineStr">
        <is>
          <t>DFO</t>
        </is>
      </c>
      <c r="I798" s="130" t="inlineStr">
        <is>
          <t>DFO</t>
        </is>
      </c>
      <c r="J798" s="131" t="n">
        <v>0</v>
      </c>
      <c r="K798" s="129" t="n">
        <v>2020</v>
      </c>
      <c r="L798" s="120">
        <f>IF(VLOOKUP(H798,'Cross-Page Data'!$D$4:$F$48,3,FALSE)="natural gas",VLOOKUP(G798,'Cross-Page Data'!$I$4:$J$19,2,FALSE),IF(VLOOKUP(H798,'Cross-Page Data'!$D$4:$F$48,3,FALSE)="solar",IF(G798="PV","solar PV","solar thermal"),IF(VLOOKUP(H798,'Cross-Page Data'!$D$4:$F$48,3,FALSE)="wind",VLOOKUP(G798,'Cross-Page Data'!$I$4:$J$19,2,FALSE),IF(VLOOKUP(H798,'Cross-Page Data'!$D$4:$F$48,3,FALSE)="hydro",VLOOKUP(G798,'Cross-Page Data'!$I$4:$J$19,2,FALSE),VLOOKUP(H798,'Cross-Page Data'!$D$4:$F$48,3,FALSE)))))</f>
        <v/>
      </c>
      <c r="M798" s="120">
        <f>IF(AND($P$2=FALSE,OR(F798="Commercial NAICS Cogen",F798="Industrial NAICS Cogen",F798="NAICS-22 Cogen")),FALSE,IF(AND($P$3=FALSE,OR(F798="Commercial NAICS Cogen",F798="Commercial NAICS Non-Cogen",F798="Industrial NAICS Cogen", F798="industrial NAICS non-Cogen")),FALSE, TRUE))</f>
        <v/>
      </c>
    </row>
    <row r="799">
      <c r="A799" s="129" t="n">
        <v>2493</v>
      </c>
      <c r="B799" s="130" t="inlineStr">
        <is>
          <t>East River</t>
        </is>
      </c>
      <c r="C799" s="130" t="inlineStr">
        <is>
          <t>Consolidated Edison Co-NY Inc</t>
        </is>
      </c>
      <c r="D799" s="129" t="n">
        <v>4226</v>
      </c>
      <c r="E799" s="130" t="inlineStr">
        <is>
          <t>NY</t>
        </is>
      </c>
      <c r="F799" s="130" t="inlineStr">
        <is>
          <t>Electric Utility</t>
        </is>
      </c>
      <c r="G799" s="130" t="inlineStr">
        <is>
          <t>GT</t>
        </is>
      </c>
      <c r="H799" s="130" t="inlineStr">
        <is>
          <t>NG</t>
        </is>
      </c>
      <c r="I799" s="130" t="inlineStr">
        <is>
          <t>NG</t>
        </is>
      </c>
      <c r="J799" s="131" t="n">
        <v>2452491</v>
      </c>
      <c r="K799" s="129" t="n">
        <v>2020</v>
      </c>
      <c r="L799" s="120">
        <f>IF(VLOOKUP(H799,'Cross-Page Data'!$D$4:$F$48,3,FALSE)="natural gas",VLOOKUP(G799,'Cross-Page Data'!$I$4:$J$19,2,FALSE),IF(VLOOKUP(H799,'Cross-Page Data'!$D$4:$F$48,3,FALSE)="solar",IF(G799="PV","solar PV","solar thermal"),IF(VLOOKUP(H799,'Cross-Page Data'!$D$4:$F$48,3,FALSE)="wind",VLOOKUP(G799,'Cross-Page Data'!$I$4:$J$19,2,FALSE),IF(VLOOKUP(H799,'Cross-Page Data'!$D$4:$F$48,3,FALSE)="hydro",VLOOKUP(G799,'Cross-Page Data'!$I$4:$J$19,2,FALSE),VLOOKUP(H799,'Cross-Page Data'!$D$4:$F$48,3,FALSE)))))</f>
        <v/>
      </c>
      <c r="M799" s="120">
        <f>IF(AND($P$2=FALSE,OR(F799="Commercial NAICS Cogen",F799="Industrial NAICS Cogen",F799="NAICS-22 Cogen")),FALSE,IF(AND($P$3=FALSE,OR(F799="Commercial NAICS Cogen",F799="Commercial NAICS Non-Cogen",F799="Industrial NAICS Cogen", F799="industrial NAICS non-Cogen")),FALSE, TRUE))</f>
        <v/>
      </c>
    </row>
    <row r="800">
      <c r="A800" s="129" t="n">
        <v>2493</v>
      </c>
      <c r="B800" s="130" t="inlineStr">
        <is>
          <t>East River</t>
        </is>
      </c>
      <c r="C800" s="130" t="inlineStr">
        <is>
          <t>Consolidated Edison Co-NY Inc</t>
        </is>
      </c>
      <c r="D800" s="129" t="n">
        <v>4226</v>
      </c>
      <c r="E800" s="130" t="inlineStr">
        <is>
          <t>NY</t>
        </is>
      </c>
      <c r="F800" s="130" t="inlineStr">
        <is>
          <t>Electric Utility</t>
        </is>
      </c>
      <c r="G800" s="130" t="inlineStr">
        <is>
          <t>ST</t>
        </is>
      </c>
      <c r="H800" s="130" t="inlineStr">
        <is>
          <t>NG</t>
        </is>
      </c>
      <c r="I800" s="130" t="inlineStr">
        <is>
          <t>NG</t>
        </is>
      </c>
      <c r="J800" s="131" t="n">
        <v>665302.53</v>
      </c>
      <c r="K800" s="129" t="n">
        <v>2020</v>
      </c>
      <c r="L800" s="120">
        <f>IF(VLOOKUP(H800,'Cross-Page Data'!$D$4:$F$48,3,FALSE)="natural gas",VLOOKUP(G800,'Cross-Page Data'!$I$4:$J$19,2,FALSE),IF(VLOOKUP(H800,'Cross-Page Data'!$D$4:$F$48,3,FALSE)="solar",IF(G800="PV","solar PV","solar thermal"),IF(VLOOKUP(H800,'Cross-Page Data'!$D$4:$F$48,3,FALSE)="wind",VLOOKUP(G800,'Cross-Page Data'!$I$4:$J$19,2,FALSE),IF(VLOOKUP(H800,'Cross-Page Data'!$D$4:$F$48,3,FALSE)="hydro",VLOOKUP(G800,'Cross-Page Data'!$I$4:$J$19,2,FALSE),VLOOKUP(H800,'Cross-Page Data'!$D$4:$F$48,3,FALSE)))))</f>
        <v/>
      </c>
      <c r="M800" s="120">
        <f>IF(AND($P$2=FALSE,OR(F800="Commercial NAICS Cogen",F800="Industrial NAICS Cogen",F800="NAICS-22 Cogen")),FALSE,IF(AND($P$3=FALSE,OR(F800="Commercial NAICS Cogen",F800="Commercial NAICS Non-Cogen",F800="Industrial NAICS Cogen", F800="industrial NAICS non-Cogen")),FALSE, TRUE))</f>
        <v/>
      </c>
    </row>
    <row r="801">
      <c r="A801" s="129" t="n">
        <v>2493</v>
      </c>
      <c r="B801" s="130" t="inlineStr">
        <is>
          <t>East River</t>
        </is>
      </c>
      <c r="C801" s="130" t="inlineStr">
        <is>
          <t>Consolidated Edison Co-NY Inc</t>
        </is>
      </c>
      <c r="D801" s="129" t="n">
        <v>4226</v>
      </c>
      <c r="E801" s="130" t="inlineStr">
        <is>
          <t>NY</t>
        </is>
      </c>
      <c r="F801" s="130" t="inlineStr">
        <is>
          <t>Electric Utility</t>
        </is>
      </c>
      <c r="G801" s="130" t="inlineStr">
        <is>
          <t>ST</t>
        </is>
      </c>
      <c r="H801" s="130" t="inlineStr">
        <is>
          <t>RFO</t>
        </is>
      </c>
      <c r="I801" s="130" t="inlineStr">
        <is>
          <t>RFO</t>
        </is>
      </c>
      <c r="J801" s="131" t="n">
        <v>3105.469</v>
      </c>
      <c r="K801" s="129" t="n">
        <v>2020</v>
      </c>
      <c r="L801" s="120">
        <f>IF(VLOOKUP(H801,'Cross-Page Data'!$D$4:$F$48,3,FALSE)="natural gas",VLOOKUP(G801,'Cross-Page Data'!$I$4:$J$19,2,FALSE),IF(VLOOKUP(H801,'Cross-Page Data'!$D$4:$F$48,3,FALSE)="solar",IF(G801="PV","solar PV","solar thermal"),IF(VLOOKUP(H801,'Cross-Page Data'!$D$4:$F$48,3,FALSE)="wind",VLOOKUP(G801,'Cross-Page Data'!$I$4:$J$19,2,FALSE),IF(VLOOKUP(H801,'Cross-Page Data'!$D$4:$F$48,3,FALSE)="hydro",VLOOKUP(G801,'Cross-Page Data'!$I$4:$J$19,2,FALSE),VLOOKUP(H801,'Cross-Page Data'!$D$4:$F$48,3,FALSE)))))</f>
        <v/>
      </c>
      <c r="M801" s="120">
        <f>IF(AND($P$2=FALSE,OR(F801="Commercial NAICS Cogen",F801="Industrial NAICS Cogen",F801="NAICS-22 Cogen")),FALSE,IF(AND($P$3=FALSE,OR(F801="Commercial NAICS Cogen",F801="Commercial NAICS Non-Cogen",F801="Industrial NAICS Cogen", F801="industrial NAICS non-Cogen")),FALSE, TRUE))</f>
        <v/>
      </c>
    </row>
    <row r="802">
      <c r="A802" s="129" t="n">
        <v>2497</v>
      </c>
      <c r="B802" s="130" t="inlineStr">
        <is>
          <t>Indian Point 2</t>
        </is>
      </c>
      <c r="C802" s="130" t="inlineStr">
        <is>
          <t>Entergy Nuclear Indian Point 2</t>
        </is>
      </c>
      <c r="D802" s="129" t="n">
        <v>6027</v>
      </c>
      <c r="E802" s="130" t="inlineStr">
        <is>
          <t>NY</t>
        </is>
      </c>
      <c r="F802" s="130" t="inlineStr">
        <is>
          <t>NAICS-22 Non-Cogen</t>
        </is>
      </c>
      <c r="G802" s="130" t="inlineStr">
        <is>
          <t>ST</t>
        </is>
      </c>
      <c r="H802" s="130" t="inlineStr">
        <is>
          <t>NUC</t>
        </is>
      </c>
      <c r="I802" s="130" t="inlineStr">
        <is>
          <t>NUC</t>
        </is>
      </c>
      <c r="J802" s="131" t="n">
        <v>2759083</v>
      </c>
      <c r="K802" s="129" t="n">
        <v>2020</v>
      </c>
      <c r="L802" s="120">
        <f>IF(VLOOKUP(H802,'Cross-Page Data'!$D$4:$F$48,3,FALSE)="natural gas",VLOOKUP(G802,'Cross-Page Data'!$I$4:$J$19,2,FALSE),IF(VLOOKUP(H802,'Cross-Page Data'!$D$4:$F$48,3,FALSE)="solar",IF(G802="PV","solar PV","solar thermal"),IF(VLOOKUP(H802,'Cross-Page Data'!$D$4:$F$48,3,FALSE)="wind",VLOOKUP(G802,'Cross-Page Data'!$I$4:$J$19,2,FALSE),IF(VLOOKUP(H802,'Cross-Page Data'!$D$4:$F$48,3,FALSE)="hydro",VLOOKUP(G802,'Cross-Page Data'!$I$4:$J$19,2,FALSE),VLOOKUP(H802,'Cross-Page Data'!$D$4:$F$48,3,FALSE)))))</f>
        <v/>
      </c>
      <c r="M802" s="120">
        <f>IF(AND($P$2=FALSE,OR(F802="Commercial NAICS Cogen",F802="Industrial NAICS Cogen",F802="NAICS-22 Cogen")),FALSE,IF(AND($P$3=FALSE,OR(F802="Commercial NAICS Cogen",F802="Commercial NAICS Non-Cogen",F802="Industrial NAICS Cogen", F802="industrial NAICS non-Cogen")),FALSE, TRUE))</f>
        <v/>
      </c>
    </row>
    <row r="803">
      <c r="A803" s="129" t="n">
        <v>2500</v>
      </c>
      <c r="B803" s="130" t="inlineStr">
        <is>
          <t>Ravenswood</t>
        </is>
      </c>
      <c r="C803" s="130" t="inlineStr">
        <is>
          <t>Helix Ravenswood, LLC</t>
        </is>
      </c>
      <c r="D803" s="129" t="n">
        <v>61130</v>
      </c>
      <c r="E803" s="130" t="inlineStr">
        <is>
          <t>NY</t>
        </is>
      </c>
      <c r="F803" s="130" t="inlineStr">
        <is>
          <t>NAICS-22 Non-Cogen</t>
        </is>
      </c>
      <c r="G803" s="130" t="inlineStr">
        <is>
          <t>CA</t>
        </is>
      </c>
      <c r="H803" s="130" t="inlineStr">
        <is>
          <t>KER</t>
        </is>
      </c>
      <c r="I803" s="130" t="inlineStr">
        <is>
          <t>WOO</t>
        </is>
      </c>
      <c r="J803" s="131" t="n">
        <v>0</v>
      </c>
      <c r="K803" s="129" t="n">
        <v>2020</v>
      </c>
      <c r="L803" s="120">
        <f>IF(VLOOKUP(H803,'Cross-Page Data'!$D$4:$F$48,3,FALSE)="natural gas",VLOOKUP(G803,'Cross-Page Data'!$I$4:$J$19,2,FALSE),IF(VLOOKUP(H803,'Cross-Page Data'!$D$4:$F$48,3,FALSE)="solar",IF(G803="PV","solar PV","solar thermal"),IF(VLOOKUP(H803,'Cross-Page Data'!$D$4:$F$48,3,FALSE)="wind",VLOOKUP(G803,'Cross-Page Data'!$I$4:$J$19,2,FALSE),IF(VLOOKUP(H803,'Cross-Page Data'!$D$4:$F$48,3,FALSE)="hydro",VLOOKUP(G803,'Cross-Page Data'!$I$4:$J$19,2,FALSE),VLOOKUP(H803,'Cross-Page Data'!$D$4:$F$48,3,FALSE)))))</f>
        <v/>
      </c>
      <c r="M803" s="120">
        <f>IF(AND($P$2=FALSE,OR(F803="Commercial NAICS Cogen",F803="Industrial NAICS Cogen",F803="NAICS-22 Cogen")),FALSE,IF(AND($P$3=FALSE,OR(F803="Commercial NAICS Cogen",F803="Commercial NAICS Non-Cogen",F803="Industrial NAICS Cogen", F803="industrial NAICS non-Cogen")),FALSE, TRUE))</f>
        <v/>
      </c>
    </row>
    <row r="804">
      <c r="A804" s="129" t="n">
        <v>2500</v>
      </c>
      <c r="B804" s="130" t="inlineStr">
        <is>
          <t>Ravenswood</t>
        </is>
      </c>
      <c r="C804" s="130" t="inlineStr">
        <is>
          <t>Helix Ravenswood, LLC</t>
        </is>
      </c>
      <c r="D804" s="129" t="n">
        <v>61130</v>
      </c>
      <c r="E804" s="130" t="inlineStr">
        <is>
          <t>NY</t>
        </is>
      </c>
      <c r="F804" s="130" t="inlineStr">
        <is>
          <t>NAICS-22 Non-Cogen</t>
        </is>
      </c>
      <c r="G804" s="130" t="inlineStr">
        <is>
          <t>CA</t>
        </is>
      </c>
      <c r="H804" s="130" t="inlineStr">
        <is>
          <t>NG</t>
        </is>
      </c>
      <c r="I804" s="130" t="inlineStr">
        <is>
          <t>NG</t>
        </is>
      </c>
      <c r="J804" s="131" t="n">
        <v>0</v>
      </c>
      <c r="K804" s="129" t="n">
        <v>2020</v>
      </c>
      <c r="L804" s="120">
        <f>IF(VLOOKUP(H804,'Cross-Page Data'!$D$4:$F$48,3,FALSE)="natural gas",VLOOKUP(G804,'Cross-Page Data'!$I$4:$J$19,2,FALSE),IF(VLOOKUP(H804,'Cross-Page Data'!$D$4:$F$48,3,FALSE)="solar",IF(G804="PV","solar PV","solar thermal"),IF(VLOOKUP(H804,'Cross-Page Data'!$D$4:$F$48,3,FALSE)="wind",VLOOKUP(G804,'Cross-Page Data'!$I$4:$J$19,2,FALSE),IF(VLOOKUP(H804,'Cross-Page Data'!$D$4:$F$48,3,FALSE)="hydro",VLOOKUP(G804,'Cross-Page Data'!$I$4:$J$19,2,FALSE),VLOOKUP(H804,'Cross-Page Data'!$D$4:$F$48,3,FALSE)))))</f>
        <v/>
      </c>
      <c r="M804" s="120">
        <f>IF(AND($P$2=FALSE,OR(F804="Commercial NAICS Cogen",F804="Industrial NAICS Cogen",F804="NAICS-22 Cogen")),FALSE,IF(AND($P$3=FALSE,OR(F804="Commercial NAICS Cogen",F804="Commercial NAICS Non-Cogen",F804="Industrial NAICS Cogen", F804="industrial NAICS non-Cogen")),FALSE, TRUE))</f>
        <v/>
      </c>
    </row>
    <row r="805">
      <c r="A805" s="129" t="n">
        <v>2500</v>
      </c>
      <c r="B805" s="130" t="inlineStr">
        <is>
          <t>Ravenswood</t>
        </is>
      </c>
      <c r="C805" s="130" t="inlineStr">
        <is>
          <t>Helix Ravenswood, LLC</t>
        </is>
      </c>
      <c r="D805" s="129" t="n">
        <v>61130</v>
      </c>
      <c r="E805" s="130" t="inlineStr">
        <is>
          <t>NY</t>
        </is>
      </c>
      <c r="F805" s="130" t="inlineStr">
        <is>
          <t>NAICS-22 Non-Cogen</t>
        </is>
      </c>
      <c r="G805" s="130" t="inlineStr">
        <is>
          <t>CT</t>
        </is>
      </c>
      <c r="H805" s="130" t="inlineStr">
        <is>
          <t>KER</t>
        </is>
      </c>
      <c r="I805" s="130" t="inlineStr">
        <is>
          <t>WOO</t>
        </is>
      </c>
      <c r="J805" s="131" t="n">
        <v>-3.492</v>
      </c>
      <c r="K805" s="129" t="n">
        <v>2020</v>
      </c>
      <c r="L805" s="120">
        <f>IF(VLOOKUP(H805,'Cross-Page Data'!$D$4:$F$48,3,FALSE)="natural gas",VLOOKUP(G805,'Cross-Page Data'!$I$4:$J$19,2,FALSE),IF(VLOOKUP(H805,'Cross-Page Data'!$D$4:$F$48,3,FALSE)="solar",IF(G805="PV","solar PV","solar thermal"),IF(VLOOKUP(H805,'Cross-Page Data'!$D$4:$F$48,3,FALSE)="wind",VLOOKUP(G805,'Cross-Page Data'!$I$4:$J$19,2,FALSE),IF(VLOOKUP(H805,'Cross-Page Data'!$D$4:$F$48,3,FALSE)="hydro",VLOOKUP(G805,'Cross-Page Data'!$I$4:$J$19,2,FALSE),VLOOKUP(H805,'Cross-Page Data'!$D$4:$F$48,3,FALSE)))))</f>
        <v/>
      </c>
      <c r="M805" s="120">
        <f>IF(AND($P$2=FALSE,OR(F805="Commercial NAICS Cogen",F805="Industrial NAICS Cogen",F805="NAICS-22 Cogen")),FALSE,IF(AND($P$3=FALSE,OR(F805="Commercial NAICS Cogen",F805="Commercial NAICS Non-Cogen",F805="Industrial NAICS Cogen", F805="industrial NAICS non-Cogen")),FALSE, TRUE))</f>
        <v/>
      </c>
    </row>
    <row r="806">
      <c r="A806" s="129" t="n">
        <v>2500</v>
      </c>
      <c r="B806" s="130" t="inlineStr">
        <is>
          <t>Ravenswood</t>
        </is>
      </c>
      <c r="C806" s="130" t="inlineStr">
        <is>
          <t>Helix Ravenswood, LLC</t>
        </is>
      </c>
      <c r="D806" s="129" t="n">
        <v>61130</v>
      </c>
      <c r="E806" s="130" t="inlineStr">
        <is>
          <t>NY</t>
        </is>
      </c>
      <c r="F806" s="130" t="inlineStr">
        <is>
          <t>NAICS-22 Non-Cogen</t>
        </is>
      </c>
      <c r="G806" s="130" t="inlineStr">
        <is>
          <t>CT</t>
        </is>
      </c>
      <c r="H806" s="130" t="inlineStr">
        <is>
          <t>NG</t>
        </is>
      </c>
      <c r="I806" s="130" t="inlineStr">
        <is>
          <t>NG</t>
        </is>
      </c>
      <c r="J806" s="131" t="n">
        <v>1447026.5</v>
      </c>
      <c r="K806" s="129" t="n">
        <v>2020</v>
      </c>
      <c r="L806" s="120">
        <f>IF(VLOOKUP(H806,'Cross-Page Data'!$D$4:$F$48,3,FALSE)="natural gas",VLOOKUP(G806,'Cross-Page Data'!$I$4:$J$19,2,FALSE),IF(VLOOKUP(H806,'Cross-Page Data'!$D$4:$F$48,3,FALSE)="solar",IF(G806="PV","solar PV","solar thermal"),IF(VLOOKUP(H806,'Cross-Page Data'!$D$4:$F$48,3,FALSE)="wind",VLOOKUP(G806,'Cross-Page Data'!$I$4:$J$19,2,FALSE),IF(VLOOKUP(H806,'Cross-Page Data'!$D$4:$F$48,3,FALSE)="hydro",VLOOKUP(G806,'Cross-Page Data'!$I$4:$J$19,2,FALSE),VLOOKUP(H806,'Cross-Page Data'!$D$4:$F$48,3,FALSE)))))</f>
        <v/>
      </c>
      <c r="M806" s="120">
        <f>IF(AND($P$2=FALSE,OR(F806="Commercial NAICS Cogen",F806="Industrial NAICS Cogen",F806="NAICS-22 Cogen")),FALSE,IF(AND($P$3=FALSE,OR(F806="Commercial NAICS Cogen",F806="Commercial NAICS Non-Cogen",F806="Industrial NAICS Cogen", F806="industrial NAICS non-Cogen")),FALSE, TRUE))</f>
        <v/>
      </c>
    </row>
    <row r="807">
      <c r="A807" s="129" t="n">
        <v>2500</v>
      </c>
      <c r="B807" s="130" t="inlineStr">
        <is>
          <t>Ravenswood</t>
        </is>
      </c>
      <c r="C807" s="130" t="inlineStr">
        <is>
          <t>Helix Ravenswood, LLC</t>
        </is>
      </c>
      <c r="D807" s="129" t="n">
        <v>61130</v>
      </c>
      <c r="E807" s="130" t="inlineStr">
        <is>
          <t>NY</t>
        </is>
      </c>
      <c r="F807" s="130" t="inlineStr">
        <is>
          <t>NAICS-22 Non-Cogen</t>
        </is>
      </c>
      <c r="G807" s="130" t="inlineStr">
        <is>
          <t>GT</t>
        </is>
      </c>
      <c r="H807" s="130" t="inlineStr">
        <is>
          <t>KER</t>
        </is>
      </c>
      <c r="I807" s="130" t="inlineStr">
        <is>
          <t>WOO</t>
        </is>
      </c>
      <c r="J807" s="131" t="n">
        <v>0</v>
      </c>
      <c r="K807" s="129" t="n">
        <v>2020</v>
      </c>
      <c r="L807" s="120">
        <f>IF(VLOOKUP(H807,'Cross-Page Data'!$D$4:$F$48,3,FALSE)="natural gas",VLOOKUP(G807,'Cross-Page Data'!$I$4:$J$19,2,FALSE),IF(VLOOKUP(H807,'Cross-Page Data'!$D$4:$F$48,3,FALSE)="solar",IF(G807="PV","solar PV","solar thermal"),IF(VLOOKUP(H807,'Cross-Page Data'!$D$4:$F$48,3,FALSE)="wind",VLOOKUP(G807,'Cross-Page Data'!$I$4:$J$19,2,FALSE),IF(VLOOKUP(H807,'Cross-Page Data'!$D$4:$F$48,3,FALSE)="hydro",VLOOKUP(G807,'Cross-Page Data'!$I$4:$J$19,2,FALSE),VLOOKUP(H807,'Cross-Page Data'!$D$4:$F$48,3,FALSE)))))</f>
        <v/>
      </c>
      <c r="M807" s="120">
        <f>IF(AND($P$2=FALSE,OR(F807="Commercial NAICS Cogen",F807="Industrial NAICS Cogen",F807="NAICS-22 Cogen")),FALSE,IF(AND($P$3=FALSE,OR(F807="Commercial NAICS Cogen",F807="Commercial NAICS Non-Cogen",F807="Industrial NAICS Cogen", F807="industrial NAICS non-Cogen")),FALSE, TRUE))</f>
        <v/>
      </c>
    </row>
    <row r="808">
      <c r="A808" s="129" t="n">
        <v>2500</v>
      </c>
      <c r="B808" s="130" t="inlineStr">
        <is>
          <t>Ravenswood</t>
        </is>
      </c>
      <c r="C808" s="130" t="inlineStr">
        <is>
          <t>Helix Ravenswood, LLC</t>
        </is>
      </c>
      <c r="D808" s="129" t="n">
        <v>61130</v>
      </c>
      <c r="E808" s="130" t="inlineStr">
        <is>
          <t>NY</t>
        </is>
      </c>
      <c r="F808" s="130" t="inlineStr">
        <is>
          <t>NAICS-22 Non-Cogen</t>
        </is>
      </c>
      <c r="G808" s="130" t="inlineStr">
        <is>
          <t>GT</t>
        </is>
      </c>
      <c r="H808" s="130" t="inlineStr">
        <is>
          <t>NG</t>
        </is>
      </c>
      <c r="I808" s="130" t="inlineStr">
        <is>
          <t>NG</t>
        </is>
      </c>
      <c r="J808" s="131" t="n">
        <v>3736</v>
      </c>
      <c r="K808" s="129" t="n">
        <v>2020</v>
      </c>
      <c r="L808" s="120">
        <f>IF(VLOOKUP(H808,'Cross-Page Data'!$D$4:$F$48,3,FALSE)="natural gas",VLOOKUP(G808,'Cross-Page Data'!$I$4:$J$19,2,FALSE),IF(VLOOKUP(H808,'Cross-Page Data'!$D$4:$F$48,3,FALSE)="solar",IF(G808="PV","solar PV","solar thermal"),IF(VLOOKUP(H808,'Cross-Page Data'!$D$4:$F$48,3,FALSE)="wind",VLOOKUP(G808,'Cross-Page Data'!$I$4:$J$19,2,FALSE),IF(VLOOKUP(H808,'Cross-Page Data'!$D$4:$F$48,3,FALSE)="hydro",VLOOKUP(G808,'Cross-Page Data'!$I$4:$J$19,2,FALSE),VLOOKUP(H808,'Cross-Page Data'!$D$4:$F$48,3,FALSE)))))</f>
        <v/>
      </c>
      <c r="M808" s="120">
        <f>IF(AND($P$2=FALSE,OR(F808="Commercial NAICS Cogen",F808="Industrial NAICS Cogen",F808="NAICS-22 Cogen")),FALSE,IF(AND($P$3=FALSE,OR(F808="Commercial NAICS Cogen",F808="Commercial NAICS Non-Cogen",F808="Industrial NAICS Cogen", F808="industrial NAICS non-Cogen")),FALSE, TRUE))</f>
        <v/>
      </c>
    </row>
    <row r="809">
      <c r="A809" s="129" t="n">
        <v>2500</v>
      </c>
      <c r="B809" s="130" t="inlineStr">
        <is>
          <t>Ravenswood</t>
        </is>
      </c>
      <c r="C809" s="130" t="inlineStr">
        <is>
          <t>Helix Ravenswood, LLC</t>
        </is>
      </c>
      <c r="D809" s="129" t="n">
        <v>61130</v>
      </c>
      <c r="E809" s="130" t="inlineStr">
        <is>
          <t>NY</t>
        </is>
      </c>
      <c r="F809" s="130" t="inlineStr">
        <is>
          <t>NAICS-22 Non-Cogen</t>
        </is>
      </c>
      <c r="G809" s="130" t="inlineStr">
        <is>
          <t>ST</t>
        </is>
      </c>
      <c r="H809" s="130" t="inlineStr">
        <is>
          <t>NG</t>
        </is>
      </c>
      <c r="I809" s="130" t="inlineStr">
        <is>
          <t>NG</t>
        </is>
      </c>
      <c r="J809" s="131" t="n">
        <v>627556.55</v>
      </c>
      <c r="K809" s="129" t="n">
        <v>2020</v>
      </c>
      <c r="L809" s="120">
        <f>IF(VLOOKUP(H809,'Cross-Page Data'!$D$4:$F$48,3,FALSE)="natural gas",VLOOKUP(G809,'Cross-Page Data'!$I$4:$J$19,2,FALSE),IF(VLOOKUP(H809,'Cross-Page Data'!$D$4:$F$48,3,FALSE)="solar",IF(G809="PV","solar PV","solar thermal"),IF(VLOOKUP(H809,'Cross-Page Data'!$D$4:$F$48,3,FALSE)="wind",VLOOKUP(G809,'Cross-Page Data'!$I$4:$J$19,2,FALSE),IF(VLOOKUP(H809,'Cross-Page Data'!$D$4:$F$48,3,FALSE)="hydro",VLOOKUP(G809,'Cross-Page Data'!$I$4:$J$19,2,FALSE),VLOOKUP(H809,'Cross-Page Data'!$D$4:$F$48,3,FALSE)))))</f>
        <v/>
      </c>
      <c r="M809" s="120">
        <f>IF(AND($P$2=FALSE,OR(F809="Commercial NAICS Cogen",F809="Industrial NAICS Cogen",F809="NAICS-22 Cogen")),FALSE,IF(AND($P$3=FALSE,OR(F809="Commercial NAICS Cogen",F809="Commercial NAICS Non-Cogen",F809="Industrial NAICS Cogen", F809="industrial NAICS non-Cogen")),FALSE, TRUE))</f>
        <v/>
      </c>
    </row>
    <row r="810">
      <c r="A810" s="129" t="n">
        <v>2500</v>
      </c>
      <c r="B810" s="130" t="inlineStr">
        <is>
          <t>Ravenswood</t>
        </is>
      </c>
      <c r="C810" s="130" t="inlineStr">
        <is>
          <t>Helix Ravenswood, LLC</t>
        </is>
      </c>
      <c r="D810" s="129" t="n">
        <v>61130</v>
      </c>
      <c r="E810" s="130" t="inlineStr">
        <is>
          <t>NY</t>
        </is>
      </c>
      <c r="F810" s="130" t="inlineStr">
        <is>
          <t>NAICS-22 Non-Cogen</t>
        </is>
      </c>
      <c r="G810" s="130" t="inlineStr">
        <is>
          <t>ST</t>
        </is>
      </c>
      <c r="H810" s="130" t="inlineStr">
        <is>
          <t>RFO</t>
        </is>
      </c>
      <c r="I810" s="130" t="inlineStr">
        <is>
          <t>RFO</t>
        </is>
      </c>
      <c r="J810" s="131" t="n">
        <v>-78.545</v>
      </c>
      <c r="K810" s="129" t="n">
        <v>2020</v>
      </c>
      <c r="L810" s="120">
        <f>IF(VLOOKUP(H810,'Cross-Page Data'!$D$4:$F$48,3,FALSE)="natural gas",VLOOKUP(G810,'Cross-Page Data'!$I$4:$J$19,2,FALSE),IF(VLOOKUP(H810,'Cross-Page Data'!$D$4:$F$48,3,FALSE)="solar",IF(G810="PV","solar PV","solar thermal"),IF(VLOOKUP(H810,'Cross-Page Data'!$D$4:$F$48,3,FALSE)="wind",VLOOKUP(G810,'Cross-Page Data'!$I$4:$J$19,2,FALSE),IF(VLOOKUP(H810,'Cross-Page Data'!$D$4:$F$48,3,FALSE)="hydro",VLOOKUP(G810,'Cross-Page Data'!$I$4:$J$19,2,FALSE),VLOOKUP(H810,'Cross-Page Data'!$D$4:$F$48,3,FALSE)))))</f>
        <v/>
      </c>
      <c r="M810" s="120">
        <f>IF(AND($P$2=FALSE,OR(F810="Commercial NAICS Cogen",F810="Industrial NAICS Cogen",F810="NAICS-22 Cogen")),FALSE,IF(AND($P$3=FALSE,OR(F810="Commercial NAICS Cogen",F810="Commercial NAICS Non-Cogen",F810="Industrial NAICS Cogen", F810="industrial NAICS non-Cogen")),FALSE, TRUE))</f>
        <v/>
      </c>
    </row>
    <row r="811">
      <c r="A811" s="129" t="n">
        <v>2511</v>
      </c>
      <c r="B811" s="130" t="inlineStr">
        <is>
          <t>E F Barrett</t>
        </is>
      </c>
      <c r="C811" s="130" t="inlineStr">
        <is>
          <t>National Grid Generation LLC</t>
        </is>
      </c>
      <c r="D811" s="129" t="n">
        <v>56505</v>
      </c>
      <c r="E811" s="130" t="inlineStr">
        <is>
          <t>NY</t>
        </is>
      </c>
      <c r="F811" s="130" t="inlineStr">
        <is>
          <t>Electric Utility</t>
        </is>
      </c>
      <c r="G811" s="130" t="inlineStr">
        <is>
          <t>GT</t>
        </is>
      </c>
      <c r="H811" s="130" t="inlineStr">
        <is>
          <t>DFO</t>
        </is>
      </c>
      <c r="I811" s="130" t="inlineStr">
        <is>
          <t>DFO</t>
        </is>
      </c>
      <c r="J811" s="131" t="n">
        <v>661.496</v>
      </c>
      <c r="K811" s="129" t="n">
        <v>2020</v>
      </c>
      <c r="L811" s="120">
        <f>IF(VLOOKUP(H811,'Cross-Page Data'!$D$4:$F$48,3,FALSE)="natural gas",VLOOKUP(G811,'Cross-Page Data'!$I$4:$J$19,2,FALSE),IF(VLOOKUP(H811,'Cross-Page Data'!$D$4:$F$48,3,FALSE)="solar",IF(G811="PV","solar PV","solar thermal"),IF(VLOOKUP(H811,'Cross-Page Data'!$D$4:$F$48,3,FALSE)="wind",VLOOKUP(G811,'Cross-Page Data'!$I$4:$J$19,2,FALSE),IF(VLOOKUP(H811,'Cross-Page Data'!$D$4:$F$48,3,FALSE)="hydro",VLOOKUP(G811,'Cross-Page Data'!$I$4:$J$19,2,FALSE),VLOOKUP(H811,'Cross-Page Data'!$D$4:$F$48,3,FALSE)))))</f>
        <v/>
      </c>
      <c r="M811" s="120">
        <f>IF(AND($P$2=FALSE,OR(F811="Commercial NAICS Cogen",F811="Industrial NAICS Cogen",F811="NAICS-22 Cogen")),FALSE,IF(AND($P$3=FALSE,OR(F811="Commercial NAICS Cogen",F811="Commercial NAICS Non-Cogen",F811="Industrial NAICS Cogen", F811="industrial NAICS non-Cogen")),FALSE, TRUE))</f>
        <v/>
      </c>
    </row>
    <row r="812">
      <c r="A812" s="129" t="n">
        <v>2511</v>
      </c>
      <c r="B812" s="130" t="inlineStr">
        <is>
          <t>E F Barrett</t>
        </is>
      </c>
      <c r="C812" s="130" t="inlineStr">
        <is>
          <t>National Grid Generation LLC</t>
        </is>
      </c>
      <c r="D812" s="129" t="n">
        <v>56505</v>
      </c>
      <c r="E812" s="130" t="inlineStr">
        <is>
          <t>NY</t>
        </is>
      </c>
      <c r="F812" s="130" t="inlineStr">
        <is>
          <t>Electric Utility</t>
        </is>
      </c>
      <c r="G812" s="130" t="inlineStr">
        <is>
          <t>GT</t>
        </is>
      </c>
      <c r="H812" s="130" t="inlineStr">
        <is>
          <t>NG</t>
        </is>
      </c>
      <c r="I812" s="130" t="inlineStr">
        <is>
          <t>NG</t>
        </is>
      </c>
      <c r="J812" s="131" t="n">
        <v>97465.504</v>
      </c>
      <c r="K812" s="129" t="n">
        <v>2020</v>
      </c>
      <c r="L812" s="120">
        <f>IF(VLOOKUP(H812,'Cross-Page Data'!$D$4:$F$48,3,FALSE)="natural gas",VLOOKUP(G812,'Cross-Page Data'!$I$4:$J$19,2,FALSE),IF(VLOOKUP(H812,'Cross-Page Data'!$D$4:$F$48,3,FALSE)="solar",IF(G812="PV","solar PV","solar thermal"),IF(VLOOKUP(H812,'Cross-Page Data'!$D$4:$F$48,3,FALSE)="wind",VLOOKUP(G812,'Cross-Page Data'!$I$4:$J$19,2,FALSE),IF(VLOOKUP(H812,'Cross-Page Data'!$D$4:$F$48,3,FALSE)="hydro",VLOOKUP(G812,'Cross-Page Data'!$I$4:$J$19,2,FALSE),VLOOKUP(H812,'Cross-Page Data'!$D$4:$F$48,3,FALSE)))))</f>
        <v/>
      </c>
      <c r="M812" s="120">
        <f>IF(AND($P$2=FALSE,OR(F812="Commercial NAICS Cogen",F812="Industrial NAICS Cogen",F812="NAICS-22 Cogen")),FALSE,IF(AND($P$3=FALSE,OR(F812="Commercial NAICS Cogen",F812="Commercial NAICS Non-Cogen",F812="Industrial NAICS Cogen", F812="industrial NAICS non-Cogen")),FALSE, TRUE))</f>
        <v/>
      </c>
    </row>
    <row r="813">
      <c r="A813" s="129" t="n">
        <v>2511</v>
      </c>
      <c r="B813" s="130" t="inlineStr">
        <is>
          <t>E F Barrett</t>
        </is>
      </c>
      <c r="C813" s="130" t="inlineStr">
        <is>
          <t>National Grid Generation LLC</t>
        </is>
      </c>
      <c r="D813" s="129" t="n">
        <v>56505</v>
      </c>
      <c r="E813" s="130" t="inlineStr">
        <is>
          <t>NY</t>
        </is>
      </c>
      <c r="F813" s="130" t="inlineStr">
        <is>
          <t>Electric Utility</t>
        </is>
      </c>
      <c r="G813" s="130" t="inlineStr">
        <is>
          <t>ST</t>
        </is>
      </c>
      <c r="H813" s="130" t="inlineStr">
        <is>
          <t>NG</t>
        </is>
      </c>
      <c r="I813" s="130" t="inlineStr">
        <is>
          <t>NG</t>
        </is>
      </c>
      <c r="J813" s="131" t="n">
        <v>1277717.8</v>
      </c>
      <c r="K813" s="129" t="n">
        <v>2020</v>
      </c>
      <c r="L813" s="120">
        <f>IF(VLOOKUP(H813,'Cross-Page Data'!$D$4:$F$48,3,FALSE)="natural gas",VLOOKUP(G813,'Cross-Page Data'!$I$4:$J$19,2,FALSE),IF(VLOOKUP(H813,'Cross-Page Data'!$D$4:$F$48,3,FALSE)="solar",IF(G813="PV","solar PV","solar thermal"),IF(VLOOKUP(H813,'Cross-Page Data'!$D$4:$F$48,3,FALSE)="wind",VLOOKUP(G813,'Cross-Page Data'!$I$4:$J$19,2,FALSE),IF(VLOOKUP(H813,'Cross-Page Data'!$D$4:$F$48,3,FALSE)="hydro",VLOOKUP(G813,'Cross-Page Data'!$I$4:$J$19,2,FALSE),VLOOKUP(H813,'Cross-Page Data'!$D$4:$F$48,3,FALSE)))))</f>
        <v/>
      </c>
      <c r="M813" s="120">
        <f>IF(AND($P$2=FALSE,OR(F813="Commercial NAICS Cogen",F813="Industrial NAICS Cogen",F813="NAICS-22 Cogen")),FALSE,IF(AND($P$3=FALSE,OR(F813="Commercial NAICS Cogen",F813="Commercial NAICS Non-Cogen",F813="Industrial NAICS Cogen", F813="industrial NAICS non-Cogen")),FALSE, TRUE))</f>
        <v/>
      </c>
    </row>
    <row r="814">
      <c r="A814" s="129" t="n">
        <v>2511</v>
      </c>
      <c r="B814" s="130" t="inlineStr">
        <is>
          <t>E F Barrett</t>
        </is>
      </c>
      <c r="C814" s="130" t="inlineStr">
        <is>
          <t>National Grid Generation LLC</t>
        </is>
      </c>
      <c r="D814" s="129" t="n">
        <v>56505</v>
      </c>
      <c r="E814" s="130" t="inlineStr">
        <is>
          <t>NY</t>
        </is>
      </c>
      <c r="F814" s="130" t="inlineStr">
        <is>
          <t>Electric Utility</t>
        </is>
      </c>
      <c r="G814" s="130" t="inlineStr">
        <is>
          <t>ST</t>
        </is>
      </c>
      <c r="H814" s="130" t="inlineStr">
        <is>
          <t>RFO</t>
        </is>
      </c>
      <c r="I814" s="130" t="inlineStr">
        <is>
          <t>RFO</t>
        </is>
      </c>
      <c r="J814" s="131" t="n">
        <v>9201.218999999999</v>
      </c>
      <c r="K814" s="129" t="n">
        <v>2020</v>
      </c>
      <c r="L814" s="120">
        <f>IF(VLOOKUP(H814,'Cross-Page Data'!$D$4:$F$48,3,FALSE)="natural gas",VLOOKUP(G814,'Cross-Page Data'!$I$4:$J$19,2,FALSE),IF(VLOOKUP(H814,'Cross-Page Data'!$D$4:$F$48,3,FALSE)="solar",IF(G814="PV","solar PV","solar thermal"),IF(VLOOKUP(H814,'Cross-Page Data'!$D$4:$F$48,3,FALSE)="wind",VLOOKUP(G814,'Cross-Page Data'!$I$4:$J$19,2,FALSE),IF(VLOOKUP(H814,'Cross-Page Data'!$D$4:$F$48,3,FALSE)="hydro",VLOOKUP(G814,'Cross-Page Data'!$I$4:$J$19,2,FALSE),VLOOKUP(H814,'Cross-Page Data'!$D$4:$F$48,3,FALSE)))))</f>
        <v/>
      </c>
      <c r="M814" s="120">
        <f>IF(AND($P$2=FALSE,OR(F814="Commercial NAICS Cogen",F814="Industrial NAICS Cogen",F814="NAICS-22 Cogen")),FALSE,IF(AND($P$3=FALSE,OR(F814="Commercial NAICS Cogen",F814="Commercial NAICS Non-Cogen",F814="Industrial NAICS Cogen", F814="industrial NAICS non-Cogen")),FALSE, TRUE))</f>
        <v/>
      </c>
    </row>
    <row r="815">
      <c r="A815" s="129" t="n">
        <v>2516</v>
      </c>
      <c r="B815" s="130" t="inlineStr">
        <is>
          <t>Northport</t>
        </is>
      </c>
      <c r="C815" s="130" t="inlineStr">
        <is>
          <t>National Grid Generation LLC</t>
        </is>
      </c>
      <c r="D815" s="129" t="n">
        <v>56505</v>
      </c>
      <c r="E815" s="130" t="inlineStr">
        <is>
          <t>NY</t>
        </is>
      </c>
      <c r="F815" s="130" t="inlineStr">
        <is>
          <t>Electric Utility</t>
        </is>
      </c>
      <c r="G815" s="130" t="inlineStr">
        <is>
          <t>GT</t>
        </is>
      </c>
      <c r="H815" s="130" t="inlineStr">
        <is>
          <t>DFO</t>
        </is>
      </c>
      <c r="I815" s="130" t="inlineStr">
        <is>
          <t>DFO</t>
        </is>
      </c>
      <c r="J815" s="131" t="n">
        <v>8</v>
      </c>
      <c r="K815" s="129" t="n">
        <v>2020</v>
      </c>
      <c r="L815" s="120">
        <f>IF(VLOOKUP(H815,'Cross-Page Data'!$D$4:$F$48,3,FALSE)="natural gas",VLOOKUP(G815,'Cross-Page Data'!$I$4:$J$19,2,FALSE),IF(VLOOKUP(H815,'Cross-Page Data'!$D$4:$F$48,3,FALSE)="solar",IF(G815="PV","solar PV","solar thermal"),IF(VLOOKUP(H815,'Cross-Page Data'!$D$4:$F$48,3,FALSE)="wind",VLOOKUP(G815,'Cross-Page Data'!$I$4:$J$19,2,FALSE),IF(VLOOKUP(H815,'Cross-Page Data'!$D$4:$F$48,3,FALSE)="hydro",VLOOKUP(G815,'Cross-Page Data'!$I$4:$J$19,2,FALSE),VLOOKUP(H815,'Cross-Page Data'!$D$4:$F$48,3,FALSE)))))</f>
        <v/>
      </c>
      <c r="M815" s="120">
        <f>IF(AND($P$2=FALSE,OR(F815="Commercial NAICS Cogen",F815="Industrial NAICS Cogen",F815="NAICS-22 Cogen")),FALSE,IF(AND($P$3=FALSE,OR(F815="Commercial NAICS Cogen",F815="Commercial NAICS Non-Cogen",F815="Industrial NAICS Cogen", F815="industrial NAICS non-Cogen")),FALSE, TRUE))</f>
        <v/>
      </c>
    </row>
    <row r="816">
      <c r="A816" s="129" t="n">
        <v>2516</v>
      </c>
      <c r="B816" s="130" t="inlineStr">
        <is>
          <t>Northport</t>
        </is>
      </c>
      <c r="C816" s="130" t="inlineStr">
        <is>
          <t>National Grid Generation LLC</t>
        </is>
      </c>
      <c r="D816" s="129" t="n">
        <v>56505</v>
      </c>
      <c r="E816" s="130" t="inlineStr">
        <is>
          <t>NY</t>
        </is>
      </c>
      <c r="F816" s="130" t="inlineStr">
        <is>
          <t>Electric Utility</t>
        </is>
      </c>
      <c r="G816" s="130" t="inlineStr">
        <is>
          <t>ST</t>
        </is>
      </c>
      <c r="H816" s="130" t="inlineStr">
        <is>
          <t>NG</t>
        </is>
      </c>
      <c r="I816" s="130" t="inlineStr">
        <is>
          <t>NG</t>
        </is>
      </c>
      <c r="J816" s="131" t="n">
        <v>2934973.7</v>
      </c>
      <c r="K816" s="129" t="n">
        <v>2020</v>
      </c>
      <c r="L816" s="120">
        <f>IF(VLOOKUP(H816,'Cross-Page Data'!$D$4:$F$48,3,FALSE)="natural gas",VLOOKUP(G816,'Cross-Page Data'!$I$4:$J$19,2,FALSE),IF(VLOOKUP(H816,'Cross-Page Data'!$D$4:$F$48,3,FALSE)="solar",IF(G816="PV","solar PV","solar thermal"),IF(VLOOKUP(H816,'Cross-Page Data'!$D$4:$F$48,3,FALSE)="wind",VLOOKUP(G816,'Cross-Page Data'!$I$4:$J$19,2,FALSE),IF(VLOOKUP(H816,'Cross-Page Data'!$D$4:$F$48,3,FALSE)="hydro",VLOOKUP(G816,'Cross-Page Data'!$I$4:$J$19,2,FALSE),VLOOKUP(H816,'Cross-Page Data'!$D$4:$F$48,3,FALSE)))))</f>
        <v/>
      </c>
      <c r="M816" s="120">
        <f>IF(AND($P$2=FALSE,OR(F816="Commercial NAICS Cogen",F816="Industrial NAICS Cogen",F816="NAICS-22 Cogen")),FALSE,IF(AND($P$3=FALSE,OR(F816="Commercial NAICS Cogen",F816="Commercial NAICS Non-Cogen",F816="Industrial NAICS Cogen", F816="industrial NAICS non-Cogen")),FALSE, TRUE))</f>
        <v/>
      </c>
    </row>
    <row r="817">
      <c r="A817" s="129" t="n">
        <v>2516</v>
      </c>
      <c r="B817" s="130" t="inlineStr">
        <is>
          <t>Northport</t>
        </is>
      </c>
      <c r="C817" s="130" t="inlineStr">
        <is>
          <t>National Grid Generation LLC</t>
        </is>
      </c>
      <c r="D817" s="129" t="n">
        <v>56505</v>
      </c>
      <c r="E817" s="130" t="inlineStr">
        <is>
          <t>NY</t>
        </is>
      </c>
      <c r="F817" s="130" t="inlineStr">
        <is>
          <t>Electric Utility</t>
        </is>
      </c>
      <c r="G817" s="130" t="inlineStr">
        <is>
          <t>ST</t>
        </is>
      </c>
      <c r="H817" s="130" t="inlineStr">
        <is>
          <t>RFO</t>
        </is>
      </c>
      <c r="I817" s="130" t="inlineStr">
        <is>
          <t>RFO</t>
        </is>
      </c>
      <c r="J817" s="131" t="n">
        <v>17661.294</v>
      </c>
      <c r="K817" s="129" t="n">
        <v>2020</v>
      </c>
      <c r="L817" s="120">
        <f>IF(VLOOKUP(H817,'Cross-Page Data'!$D$4:$F$48,3,FALSE)="natural gas",VLOOKUP(G817,'Cross-Page Data'!$I$4:$J$19,2,FALSE),IF(VLOOKUP(H817,'Cross-Page Data'!$D$4:$F$48,3,FALSE)="solar",IF(G817="PV","solar PV","solar thermal"),IF(VLOOKUP(H817,'Cross-Page Data'!$D$4:$F$48,3,FALSE)="wind",VLOOKUP(G817,'Cross-Page Data'!$I$4:$J$19,2,FALSE),IF(VLOOKUP(H817,'Cross-Page Data'!$D$4:$F$48,3,FALSE)="hydro",VLOOKUP(G817,'Cross-Page Data'!$I$4:$J$19,2,FALSE),VLOOKUP(H817,'Cross-Page Data'!$D$4:$F$48,3,FALSE)))))</f>
        <v/>
      </c>
      <c r="M817" s="120">
        <f>IF(AND($P$2=FALSE,OR(F817="Commercial NAICS Cogen",F817="Industrial NAICS Cogen",F817="NAICS-22 Cogen")),FALSE,IF(AND($P$3=FALSE,OR(F817="Commercial NAICS Cogen",F817="Commercial NAICS Non-Cogen",F817="Industrial NAICS Cogen", F817="industrial NAICS non-Cogen")),FALSE, TRUE))</f>
        <v/>
      </c>
    </row>
    <row r="818">
      <c r="A818" s="129" t="n">
        <v>2517</v>
      </c>
      <c r="B818" s="130" t="inlineStr">
        <is>
          <t>Port Jefferson</t>
        </is>
      </c>
      <c r="C818" s="130" t="inlineStr">
        <is>
          <t>National Grid Generation LLC</t>
        </is>
      </c>
      <c r="D818" s="129" t="n">
        <v>56505</v>
      </c>
      <c r="E818" s="130" t="inlineStr">
        <is>
          <t>NY</t>
        </is>
      </c>
      <c r="F818" s="130" t="inlineStr">
        <is>
          <t>Electric Utility</t>
        </is>
      </c>
      <c r="G818" s="130" t="inlineStr">
        <is>
          <t>GT</t>
        </is>
      </c>
      <c r="H818" s="130" t="inlineStr">
        <is>
          <t>DFO</t>
        </is>
      </c>
      <c r="I818" s="130" t="inlineStr">
        <is>
          <t>DFO</t>
        </is>
      </c>
      <c r="J818" s="131" t="n">
        <v>0</v>
      </c>
      <c r="K818" s="129" t="n">
        <v>2020</v>
      </c>
      <c r="L818" s="120">
        <f>IF(VLOOKUP(H818,'Cross-Page Data'!$D$4:$F$48,3,FALSE)="natural gas",VLOOKUP(G818,'Cross-Page Data'!$I$4:$J$19,2,FALSE),IF(VLOOKUP(H818,'Cross-Page Data'!$D$4:$F$48,3,FALSE)="solar",IF(G818="PV","solar PV","solar thermal"),IF(VLOOKUP(H818,'Cross-Page Data'!$D$4:$F$48,3,FALSE)="wind",VLOOKUP(G818,'Cross-Page Data'!$I$4:$J$19,2,FALSE),IF(VLOOKUP(H818,'Cross-Page Data'!$D$4:$F$48,3,FALSE)="hydro",VLOOKUP(G818,'Cross-Page Data'!$I$4:$J$19,2,FALSE),VLOOKUP(H818,'Cross-Page Data'!$D$4:$F$48,3,FALSE)))))</f>
        <v/>
      </c>
      <c r="M818" s="120">
        <f>IF(AND($P$2=FALSE,OR(F818="Commercial NAICS Cogen",F818="Industrial NAICS Cogen",F818="NAICS-22 Cogen")),FALSE,IF(AND($P$3=FALSE,OR(F818="Commercial NAICS Cogen",F818="Commercial NAICS Non-Cogen",F818="Industrial NAICS Cogen", F818="industrial NAICS non-Cogen")),FALSE, TRUE))</f>
        <v/>
      </c>
    </row>
    <row r="819">
      <c r="A819" s="129" t="n">
        <v>2517</v>
      </c>
      <c r="B819" s="130" t="inlineStr">
        <is>
          <t>Port Jefferson</t>
        </is>
      </c>
      <c r="C819" s="130" t="inlineStr">
        <is>
          <t>National Grid Generation LLC</t>
        </is>
      </c>
      <c r="D819" s="129" t="n">
        <v>56505</v>
      </c>
      <c r="E819" s="130" t="inlineStr">
        <is>
          <t>NY</t>
        </is>
      </c>
      <c r="F819" s="130" t="inlineStr">
        <is>
          <t>Electric Utility</t>
        </is>
      </c>
      <c r="G819" s="130" t="inlineStr">
        <is>
          <t>GT</t>
        </is>
      </c>
      <c r="H819" s="130" t="inlineStr">
        <is>
          <t>KER</t>
        </is>
      </c>
      <c r="I819" s="130" t="inlineStr">
        <is>
          <t>WOO</t>
        </is>
      </c>
      <c r="J819" s="131" t="n">
        <v>857.47</v>
      </c>
      <c r="K819" s="129" t="n">
        <v>2020</v>
      </c>
      <c r="L819" s="120">
        <f>IF(VLOOKUP(H819,'Cross-Page Data'!$D$4:$F$48,3,FALSE)="natural gas",VLOOKUP(G819,'Cross-Page Data'!$I$4:$J$19,2,FALSE),IF(VLOOKUP(H819,'Cross-Page Data'!$D$4:$F$48,3,FALSE)="solar",IF(G819="PV","solar PV","solar thermal"),IF(VLOOKUP(H819,'Cross-Page Data'!$D$4:$F$48,3,FALSE)="wind",VLOOKUP(G819,'Cross-Page Data'!$I$4:$J$19,2,FALSE),IF(VLOOKUP(H819,'Cross-Page Data'!$D$4:$F$48,3,FALSE)="hydro",VLOOKUP(G819,'Cross-Page Data'!$I$4:$J$19,2,FALSE),VLOOKUP(H819,'Cross-Page Data'!$D$4:$F$48,3,FALSE)))))</f>
        <v/>
      </c>
      <c r="M819" s="120">
        <f>IF(AND($P$2=FALSE,OR(F819="Commercial NAICS Cogen",F819="Industrial NAICS Cogen",F819="NAICS-22 Cogen")),FALSE,IF(AND($P$3=FALSE,OR(F819="Commercial NAICS Cogen",F819="Commercial NAICS Non-Cogen",F819="Industrial NAICS Cogen", F819="industrial NAICS non-Cogen")),FALSE, TRUE))</f>
        <v/>
      </c>
    </row>
    <row r="820">
      <c r="A820" s="129" t="n">
        <v>2517</v>
      </c>
      <c r="B820" s="130" t="inlineStr">
        <is>
          <t>Port Jefferson</t>
        </is>
      </c>
      <c r="C820" s="130" t="inlineStr">
        <is>
          <t>National Grid Generation LLC</t>
        </is>
      </c>
      <c r="D820" s="129" t="n">
        <v>56505</v>
      </c>
      <c r="E820" s="130" t="inlineStr">
        <is>
          <t>NY</t>
        </is>
      </c>
      <c r="F820" s="130" t="inlineStr">
        <is>
          <t>Electric Utility</t>
        </is>
      </c>
      <c r="G820" s="130" t="inlineStr">
        <is>
          <t>GT</t>
        </is>
      </c>
      <c r="H820" s="130" t="inlineStr">
        <is>
          <t>NG</t>
        </is>
      </c>
      <c r="I820" s="130" t="inlineStr">
        <is>
          <t>NG</t>
        </is>
      </c>
      <c r="J820" s="131" t="n">
        <v>79546.53</v>
      </c>
      <c r="K820" s="129" t="n">
        <v>2020</v>
      </c>
      <c r="L820" s="120">
        <f>IF(VLOOKUP(H820,'Cross-Page Data'!$D$4:$F$48,3,FALSE)="natural gas",VLOOKUP(G820,'Cross-Page Data'!$I$4:$J$19,2,FALSE),IF(VLOOKUP(H820,'Cross-Page Data'!$D$4:$F$48,3,FALSE)="solar",IF(G820="PV","solar PV","solar thermal"),IF(VLOOKUP(H820,'Cross-Page Data'!$D$4:$F$48,3,FALSE)="wind",VLOOKUP(G820,'Cross-Page Data'!$I$4:$J$19,2,FALSE),IF(VLOOKUP(H820,'Cross-Page Data'!$D$4:$F$48,3,FALSE)="hydro",VLOOKUP(G820,'Cross-Page Data'!$I$4:$J$19,2,FALSE),VLOOKUP(H820,'Cross-Page Data'!$D$4:$F$48,3,FALSE)))))</f>
        <v/>
      </c>
      <c r="M820" s="120">
        <f>IF(AND($P$2=FALSE,OR(F820="Commercial NAICS Cogen",F820="Industrial NAICS Cogen",F820="NAICS-22 Cogen")),FALSE,IF(AND($P$3=FALSE,OR(F820="Commercial NAICS Cogen",F820="Commercial NAICS Non-Cogen",F820="Industrial NAICS Cogen", F820="industrial NAICS non-Cogen")),FALSE, TRUE))</f>
        <v/>
      </c>
    </row>
    <row r="821">
      <c r="A821" s="129" t="n">
        <v>2517</v>
      </c>
      <c r="B821" s="130" t="inlineStr">
        <is>
          <t>Port Jefferson</t>
        </is>
      </c>
      <c r="C821" s="130" t="inlineStr">
        <is>
          <t>National Grid Generation LLC</t>
        </is>
      </c>
      <c r="D821" s="129" t="n">
        <v>56505</v>
      </c>
      <c r="E821" s="130" t="inlineStr">
        <is>
          <t>NY</t>
        </is>
      </c>
      <c r="F821" s="130" t="inlineStr">
        <is>
          <t>Electric Utility</t>
        </is>
      </c>
      <c r="G821" s="130" t="inlineStr">
        <is>
          <t>ST</t>
        </is>
      </c>
      <c r="H821" s="130" t="inlineStr">
        <is>
          <t>NG</t>
        </is>
      </c>
      <c r="I821" s="130" t="inlineStr">
        <is>
          <t>NG</t>
        </is>
      </c>
      <c r="J821" s="131" t="n">
        <v>436445.71</v>
      </c>
      <c r="K821" s="129" t="n">
        <v>2020</v>
      </c>
      <c r="L821" s="120">
        <f>IF(VLOOKUP(H821,'Cross-Page Data'!$D$4:$F$48,3,FALSE)="natural gas",VLOOKUP(G821,'Cross-Page Data'!$I$4:$J$19,2,FALSE),IF(VLOOKUP(H821,'Cross-Page Data'!$D$4:$F$48,3,FALSE)="solar",IF(G821="PV","solar PV","solar thermal"),IF(VLOOKUP(H821,'Cross-Page Data'!$D$4:$F$48,3,FALSE)="wind",VLOOKUP(G821,'Cross-Page Data'!$I$4:$J$19,2,FALSE),IF(VLOOKUP(H821,'Cross-Page Data'!$D$4:$F$48,3,FALSE)="hydro",VLOOKUP(G821,'Cross-Page Data'!$I$4:$J$19,2,FALSE),VLOOKUP(H821,'Cross-Page Data'!$D$4:$F$48,3,FALSE)))))</f>
        <v/>
      </c>
      <c r="M821" s="120">
        <f>IF(AND($P$2=FALSE,OR(F821="Commercial NAICS Cogen",F821="Industrial NAICS Cogen",F821="NAICS-22 Cogen")),FALSE,IF(AND($P$3=FALSE,OR(F821="Commercial NAICS Cogen",F821="Commercial NAICS Non-Cogen",F821="Industrial NAICS Cogen", F821="industrial NAICS non-Cogen")),FALSE, TRUE))</f>
        <v/>
      </c>
    </row>
    <row r="822">
      <c r="A822" s="129" t="n">
        <v>2517</v>
      </c>
      <c r="B822" s="130" t="inlineStr">
        <is>
          <t>Port Jefferson</t>
        </is>
      </c>
      <c r="C822" s="130" t="inlineStr">
        <is>
          <t>National Grid Generation LLC</t>
        </is>
      </c>
      <c r="D822" s="129" t="n">
        <v>56505</v>
      </c>
      <c r="E822" s="130" t="inlineStr">
        <is>
          <t>NY</t>
        </is>
      </c>
      <c r="F822" s="130" t="inlineStr">
        <is>
          <t>Electric Utility</t>
        </is>
      </c>
      <c r="G822" s="130" t="inlineStr">
        <is>
          <t>ST</t>
        </is>
      </c>
      <c r="H822" s="130" t="inlineStr">
        <is>
          <t>RFO</t>
        </is>
      </c>
      <c r="I822" s="130" t="inlineStr">
        <is>
          <t>RFO</t>
        </is>
      </c>
      <c r="J822" s="131" t="n">
        <v>33186.292</v>
      </c>
      <c r="K822" s="129" t="n">
        <v>2020</v>
      </c>
      <c r="L822" s="120">
        <f>IF(VLOOKUP(H822,'Cross-Page Data'!$D$4:$F$48,3,FALSE)="natural gas",VLOOKUP(G822,'Cross-Page Data'!$I$4:$J$19,2,FALSE),IF(VLOOKUP(H822,'Cross-Page Data'!$D$4:$F$48,3,FALSE)="solar",IF(G822="PV","solar PV","solar thermal"),IF(VLOOKUP(H822,'Cross-Page Data'!$D$4:$F$48,3,FALSE)="wind",VLOOKUP(G822,'Cross-Page Data'!$I$4:$J$19,2,FALSE),IF(VLOOKUP(H822,'Cross-Page Data'!$D$4:$F$48,3,FALSE)="hydro",VLOOKUP(G822,'Cross-Page Data'!$I$4:$J$19,2,FALSE),VLOOKUP(H822,'Cross-Page Data'!$D$4:$F$48,3,FALSE)))))</f>
        <v/>
      </c>
      <c r="M822" s="120">
        <f>IF(AND($P$2=FALSE,OR(F822="Commercial NAICS Cogen",F822="Industrial NAICS Cogen",F822="NAICS-22 Cogen")),FALSE,IF(AND($P$3=FALSE,OR(F822="Commercial NAICS Cogen",F822="Commercial NAICS Non-Cogen",F822="Industrial NAICS Cogen", F822="industrial NAICS non-Cogen")),FALSE, TRUE))</f>
        <v/>
      </c>
    </row>
    <row r="823">
      <c r="A823" s="129" t="n">
        <v>2539</v>
      </c>
      <c r="B823" s="130" t="inlineStr">
        <is>
          <t>Bethlehem Energy Center</t>
        </is>
      </c>
      <c r="C823" s="130" t="inlineStr">
        <is>
          <t>PSEG Power New York Inc</t>
        </is>
      </c>
      <c r="D823" s="129" t="n">
        <v>14294</v>
      </c>
      <c r="E823" s="130" t="inlineStr">
        <is>
          <t>NY</t>
        </is>
      </c>
      <c r="F823" s="130" t="inlineStr">
        <is>
          <t>NAICS-22 Non-Cogen</t>
        </is>
      </c>
      <c r="G823" s="130" t="inlineStr">
        <is>
          <t>CA</t>
        </is>
      </c>
      <c r="H823" s="130" t="inlineStr">
        <is>
          <t>KER</t>
        </is>
      </c>
      <c r="I823" s="130" t="inlineStr">
        <is>
          <t>WOO</t>
        </is>
      </c>
      <c r="J823" s="131" t="n">
        <v>0</v>
      </c>
      <c r="K823" s="129" t="n">
        <v>2020</v>
      </c>
      <c r="L823" s="120">
        <f>IF(VLOOKUP(H823,'Cross-Page Data'!$D$4:$F$48,3,FALSE)="natural gas",VLOOKUP(G823,'Cross-Page Data'!$I$4:$J$19,2,FALSE),IF(VLOOKUP(H823,'Cross-Page Data'!$D$4:$F$48,3,FALSE)="solar",IF(G823="PV","solar PV","solar thermal"),IF(VLOOKUP(H823,'Cross-Page Data'!$D$4:$F$48,3,FALSE)="wind",VLOOKUP(G823,'Cross-Page Data'!$I$4:$J$19,2,FALSE),IF(VLOOKUP(H823,'Cross-Page Data'!$D$4:$F$48,3,FALSE)="hydro",VLOOKUP(G823,'Cross-Page Data'!$I$4:$J$19,2,FALSE),VLOOKUP(H823,'Cross-Page Data'!$D$4:$F$48,3,FALSE)))))</f>
        <v/>
      </c>
      <c r="M823" s="120">
        <f>IF(AND($P$2=FALSE,OR(F823="Commercial NAICS Cogen",F823="Industrial NAICS Cogen",F823="NAICS-22 Cogen")),FALSE,IF(AND($P$3=FALSE,OR(F823="Commercial NAICS Cogen",F823="Commercial NAICS Non-Cogen",F823="Industrial NAICS Cogen", F823="industrial NAICS non-Cogen")),FALSE, TRUE))</f>
        <v/>
      </c>
    </row>
    <row r="824">
      <c r="A824" s="129" t="n">
        <v>2539</v>
      </c>
      <c r="B824" s="130" t="inlineStr">
        <is>
          <t>Bethlehem Energy Center</t>
        </is>
      </c>
      <c r="C824" s="130" t="inlineStr">
        <is>
          <t>PSEG Power New York Inc</t>
        </is>
      </c>
      <c r="D824" s="129" t="n">
        <v>14294</v>
      </c>
      <c r="E824" s="130" t="inlineStr">
        <is>
          <t>NY</t>
        </is>
      </c>
      <c r="F824" s="130" t="inlineStr">
        <is>
          <t>NAICS-22 Non-Cogen</t>
        </is>
      </c>
      <c r="G824" s="130" t="inlineStr">
        <is>
          <t>CA</t>
        </is>
      </c>
      <c r="H824" s="130" t="inlineStr">
        <is>
          <t>NG</t>
        </is>
      </c>
      <c r="I824" s="130" t="inlineStr">
        <is>
          <t>NG</t>
        </is>
      </c>
      <c r="J824" s="131" t="n">
        <v>1644162</v>
      </c>
      <c r="K824" s="129" t="n">
        <v>2020</v>
      </c>
      <c r="L824" s="120">
        <f>IF(VLOOKUP(H824,'Cross-Page Data'!$D$4:$F$48,3,FALSE)="natural gas",VLOOKUP(G824,'Cross-Page Data'!$I$4:$J$19,2,FALSE),IF(VLOOKUP(H824,'Cross-Page Data'!$D$4:$F$48,3,FALSE)="solar",IF(G824="PV","solar PV","solar thermal"),IF(VLOOKUP(H824,'Cross-Page Data'!$D$4:$F$48,3,FALSE)="wind",VLOOKUP(G824,'Cross-Page Data'!$I$4:$J$19,2,FALSE),IF(VLOOKUP(H824,'Cross-Page Data'!$D$4:$F$48,3,FALSE)="hydro",VLOOKUP(G824,'Cross-Page Data'!$I$4:$J$19,2,FALSE),VLOOKUP(H824,'Cross-Page Data'!$D$4:$F$48,3,FALSE)))))</f>
        <v/>
      </c>
      <c r="M824" s="120">
        <f>IF(AND($P$2=FALSE,OR(F824="Commercial NAICS Cogen",F824="Industrial NAICS Cogen",F824="NAICS-22 Cogen")),FALSE,IF(AND($P$3=FALSE,OR(F824="Commercial NAICS Cogen",F824="Commercial NAICS Non-Cogen",F824="Industrial NAICS Cogen", F824="industrial NAICS non-Cogen")),FALSE, TRUE))</f>
        <v/>
      </c>
    </row>
    <row r="825">
      <c r="A825" s="129" t="n">
        <v>2539</v>
      </c>
      <c r="B825" s="130" t="inlineStr">
        <is>
          <t>Bethlehem Energy Center</t>
        </is>
      </c>
      <c r="C825" s="130" t="inlineStr">
        <is>
          <t>PSEG Power New York Inc</t>
        </is>
      </c>
      <c r="D825" s="129" t="n">
        <v>14294</v>
      </c>
      <c r="E825" s="130" t="inlineStr">
        <is>
          <t>NY</t>
        </is>
      </c>
      <c r="F825" s="130" t="inlineStr">
        <is>
          <t>NAICS-22 Non-Cogen</t>
        </is>
      </c>
      <c r="G825" s="130" t="inlineStr">
        <is>
          <t>CT</t>
        </is>
      </c>
      <c r="H825" s="130" t="inlineStr">
        <is>
          <t>KER</t>
        </is>
      </c>
      <c r="I825" s="130" t="inlineStr">
        <is>
          <t>WOO</t>
        </is>
      </c>
      <c r="J825" s="131" t="n">
        <v>0</v>
      </c>
      <c r="K825" s="129" t="n">
        <v>2020</v>
      </c>
      <c r="L825" s="120">
        <f>IF(VLOOKUP(H825,'Cross-Page Data'!$D$4:$F$48,3,FALSE)="natural gas",VLOOKUP(G825,'Cross-Page Data'!$I$4:$J$19,2,FALSE),IF(VLOOKUP(H825,'Cross-Page Data'!$D$4:$F$48,3,FALSE)="solar",IF(G825="PV","solar PV","solar thermal"),IF(VLOOKUP(H825,'Cross-Page Data'!$D$4:$F$48,3,FALSE)="wind",VLOOKUP(G825,'Cross-Page Data'!$I$4:$J$19,2,FALSE),IF(VLOOKUP(H825,'Cross-Page Data'!$D$4:$F$48,3,FALSE)="hydro",VLOOKUP(G825,'Cross-Page Data'!$I$4:$J$19,2,FALSE),VLOOKUP(H825,'Cross-Page Data'!$D$4:$F$48,3,FALSE)))))</f>
        <v/>
      </c>
      <c r="M825" s="120">
        <f>IF(AND($P$2=FALSE,OR(F825="Commercial NAICS Cogen",F825="Industrial NAICS Cogen",F825="NAICS-22 Cogen")),FALSE,IF(AND($P$3=FALSE,OR(F825="Commercial NAICS Cogen",F825="Commercial NAICS Non-Cogen",F825="Industrial NAICS Cogen", F825="industrial NAICS non-Cogen")),FALSE, TRUE))</f>
        <v/>
      </c>
    </row>
    <row r="826">
      <c r="A826" s="129" t="n">
        <v>2539</v>
      </c>
      <c r="B826" s="130" t="inlineStr">
        <is>
          <t>Bethlehem Energy Center</t>
        </is>
      </c>
      <c r="C826" s="130" t="inlineStr">
        <is>
          <t>PSEG Power New York Inc</t>
        </is>
      </c>
      <c r="D826" s="129" t="n">
        <v>14294</v>
      </c>
      <c r="E826" s="130" t="inlineStr">
        <is>
          <t>NY</t>
        </is>
      </c>
      <c r="F826" s="130" t="inlineStr">
        <is>
          <t>NAICS-22 Non-Cogen</t>
        </is>
      </c>
      <c r="G826" s="130" t="inlineStr">
        <is>
          <t>CT</t>
        </is>
      </c>
      <c r="H826" s="130" t="inlineStr">
        <is>
          <t>NG</t>
        </is>
      </c>
      <c r="I826" s="130" t="inlineStr">
        <is>
          <t>NG</t>
        </is>
      </c>
      <c r="J826" s="131" t="n">
        <v>3331553</v>
      </c>
      <c r="K826" s="129" t="n">
        <v>2020</v>
      </c>
      <c r="L826" s="120">
        <f>IF(VLOOKUP(H826,'Cross-Page Data'!$D$4:$F$48,3,FALSE)="natural gas",VLOOKUP(G826,'Cross-Page Data'!$I$4:$J$19,2,FALSE),IF(VLOOKUP(H826,'Cross-Page Data'!$D$4:$F$48,3,FALSE)="solar",IF(G826="PV","solar PV","solar thermal"),IF(VLOOKUP(H826,'Cross-Page Data'!$D$4:$F$48,3,FALSE)="wind",VLOOKUP(G826,'Cross-Page Data'!$I$4:$J$19,2,FALSE),IF(VLOOKUP(H826,'Cross-Page Data'!$D$4:$F$48,3,FALSE)="hydro",VLOOKUP(G826,'Cross-Page Data'!$I$4:$J$19,2,FALSE),VLOOKUP(H826,'Cross-Page Data'!$D$4:$F$48,3,FALSE)))))</f>
        <v/>
      </c>
      <c r="M826" s="120">
        <f>IF(AND($P$2=FALSE,OR(F826="Commercial NAICS Cogen",F826="Industrial NAICS Cogen",F826="NAICS-22 Cogen")),FALSE,IF(AND($P$3=FALSE,OR(F826="Commercial NAICS Cogen",F826="Commercial NAICS Non-Cogen",F826="Industrial NAICS Cogen", F826="industrial NAICS non-Cogen")),FALSE, TRUE))</f>
        <v/>
      </c>
    </row>
    <row r="827">
      <c r="A827" s="129" t="n">
        <v>2589</v>
      </c>
      <c r="B827" s="130" t="inlineStr">
        <is>
          <t>Nine Mile Point Nuclear Station</t>
        </is>
      </c>
      <c r="C827" s="130" t="inlineStr">
        <is>
          <t>Exelon Nuclear</t>
        </is>
      </c>
      <c r="D827" s="129" t="n">
        <v>55951</v>
      </c>
      <c r="E827" s="130" t="inlineStr">
        <is>
          <t>NY</t>
        </is>
      </c>
      <c r="F827" s="130" t="inlineStr">
        <is>
          <t>NAICS-22 Non-Cogen</t>
        </is>
      </c>
      <c r="G827" s="130" t="inlineStr">
        <is>
          <t>ST</t>
        </is>
      </c>
      <c r="H827" s="130" t="inlineStr">
        <is>
          <t>NUC</t>
        </is>
      </c>
      <c r="I827" s="130" t="inlineStr">
        <is>
          <t>NUC</t>
        </is>
      </c>
      <c r="J827" s="131" t="n">
        <v>5473000</v>
      </c>
      <c r="K827" s="129" t="n">
        <v>2020</v>
      </c>
      <c r="L827" s="120">
        <f>IF(VLOOKUP(H827,'Cross-Page Data'!$D$4:$F$48,3,FALSE)="natural gas",VLOOKUP(G827,'Cross-Page Data'!$I$4:$J$19,2,FALSE),IF(VLOOKUP(H827,'Cross-Page Data'!$D$4:$F$48,3,FALSE)="solar",IF(G827="PV","solar PV","solar thermal"),IF(VLOOKUP(H827,'Cross-Page Data'!$D$4:$F$48,3,FALSE)="wind",VLOOKUP(G827,'Cross-Page Data'!$I$4:$J$19,2,FALSE),IF(VLOOKUP(H827,'Cross-Page Data'!$D$4:$F$48,3,FALSE)="hydro",VLOOKUP(G827,'Cross-Page Data'!$I$4:$J$19,2,FALSE),VLOOKUP(H827,'Cross-Page Data'!$D$4:$F$48,3,FALSE)))))</f>
        <v/>
      </c>
      <c r="M827" s="120">
        <f>IF(AND($P$2=FALSE,OR(F827="Commercial NAICS Cogen",F827="Industrial NAICS Cogen",F827="NAICS-22 Cogen")),FALSE,IF(AND($P$3=FALSE,OR(F827="Commercial NAICS Cogen",F827="Commercial NAICS Non-Cogen",F827="Industrial NAICS Cogen", F827="industrial NAICS non-Cogen")),FALSE, TRUE))</f>
        <v/>
      </c>
    </row>
    <row r="828">
      <c r="A828" s="129" t="n">
        <v>2589</v>
      </c>
      <c r="B828" s="130" t="inlineStr">
        <is>
          <t>Nine Mile Point Nuclear Station</t>
        </is>
      </c>
      <c r="C828" s="130" t="inlineStr">
        <is>
          <t>Exelon Nuclear</t>
        </is>
      </c>
      <c r="D828" s="129" t="n">
        <v>55951</v>
      </c>
      <c r="E828" s="130" t="inlineStr">
        <is>
          <t>NY</t>
        </is>
      </c>
      <c r="F828" s="130" t="inlineStr">
        <is>
          <t>NAICS-22 Non-Cogen</t>
        </is>
      </c>
      <c r="G828" s="130" t="inlineStr">
        <is>
          <t>ST</t>
        </is>
      </c>
      <c r="H828" s="130" t="inlineStr">
        <is>
          <t>NUC</t>
        </is>
      </c>
      <c r="I828" s="130" t="inlineStr">
        <is>
          <t>NUC</t>
        </is>
      </c>
      <c r="J828" s="131" t="n">
        <v>10167608</v>
      </c>
      <c r="K828" s="129" t="n">
        <v>2020</v>
      </c>
      <c r="L828" s="120">
        <f>IF(VLOOKUP(H828,'Cross-Page Data'!$D$4:$F$48,3,FALSE)="natural gas",VLOOKUP(G828,'Cross-Page Data'!$I$4:$J$19,2,FALSE),IF(VLOOKUP(H828,'Cross-Page Data'!$D$4:$F$48,3,FALSE)="solar",IF(G828="PV","solar PV","solar thermal"),IF(VLOOKUP(H828,'Cross-Page Data'!$D$4:$F$48,3,FALSE)="wind",VLOOKUP(G828,'Cross-Page Data'!$I$4:$J$19,2,FALSE),IF(VLOOKUP(H828,'Cross-Page Data'!$D$4:$F$48,3,FALSE)="hydro",VLOOKUP(G828,'Cross-Page Data'!$I$4:$J$19,2,FALSE),VLOOKUP(H828,'Cross-Page Data'!$D$4:$F$48,3,FALSE)))))</f>
        <v/>
      </c>
      <c r="M828" s="120">
        <f>IF(AND($P$2=FALSE,OR(F828="Commercial NAICS Cogen",F828="Industrial NAICS Cogen",F828="NAICS-22 Cogen")),FALSE,IF(AND($P$3=FALSE,OR(F828="Commercial NAICS Cogen",F828="Commercial NAICS Non-Cogen",F828="Industrial NAICS Cogen", F828="industrial NAICS non-Cogen")),FALSE, TRUE))</f>
        <v/>
      </c>
    </row>
    <row r="829">
      <c r="A829" s="129" t="n">
        <v>2594</v>
      </c>
      <c r="B829" s="130" t="inlineStr">
        <is>
          <t>Oswego Harbor Power</t>
        </is>
      </c>
      <c r="C829" s="130" t="inlineStr">
        <is>
          <t>NRG Oswego Harbor Power Operations Inc</t>
        </is>
      </c>
      <c r="D829" s="129" t="n">
        <v>13923</v>
      </c>
      <c r="E829" s="130" t="inlineStr">
        <is>
          <t>NY</t>
        </is>
      </c>
      <c r="F829" s="130" t="inlineStr">
        <is>
          <t>NAICS-22 Non-Cogen</t>
        </is>
      </c>
      <c r="G829" s="130" t="inlineStr">
        <is>
          <t>ST</t>
        </is>
      </c>
      <c r="H829" s="130" t="inlineStr">
        <is>
          <t>DFO</t>
        </is>
      </c>
      <c r="I829" s="130" t="inlineStr">
        <is>
          <t>DFO</t>
        </is>
      </c>
      <c r="J829" s="131" t="n">
        <v>0</v>
      </c>
      <c r="K829" s="129" t="n">
        <v>2020</v>
      </c>
      <c r="L829" s="120">
        <f>IF(VLOOKUP(H829,'Cross-Page Data'!$D$4:$F$48,3,FALSE)="natural gas",VLOOKUP(G829,'Cross-Page Data'!$I$4:$J$19,2,FALSE),IF(VLOOKUP(H829,'Cross-Page Data'!$D$4:$F$48,3,FALSE)="solar",IF(G829="PV","solar PV","solar thermal"),IF(VLOOKUP(H829,'Cross-Page Data'!$D$4:$F$48,3,FALSE)="wind",VLOOKUP(G829,'Cross-Page Data'!$I$4:$J$19,2,FALSE),IF(VLOOKUP(H829,'Cross-Page Data'!$D$4:$F$48,3,FALSE)="hydro",VLOOKUP(G829,'Cross-Page Data'!$I$4:$J$19,2,FALSE),VLOOKUP(H829,'Cross-Page Data'!$D$4:$F$48,3,FALSE)))))</f>
        <v/>
      </c>
      <c r="M829" s="120">
        <f>IF(AND($P$2=FALSE,OR(F829="Commercial NAICS Cogen",F829="Industrial NAICS Cogen",F829="NAICS-22 Cogen")),FALSE,IF(AND($P$3=FALSE,OR(F829="Commercial NAICS Cogen",F829="Commercial NAICS Non-Cogen",F829="Industrial NAICS Cogen", F829="industrial NAICS non-Cogen")),FALSE, TRUE))</f>
        <v/>
      </c>
    </row>
    <row r="830">
      <c r="A830" s="129" t="n">
        <v>2594</v>
      </c>
      <c r="B830" s="130" t="inlineStr">
        <is>
          <t>Oswego Harbor Power</t>
        </is>
      </c>
      <c r="C830" s="130" t="inlineStr">
        <is>
          <t>NRG Oswego Harbor Power Operations Inc</t>
        </is>
      </c>
      <c r="D830" s="129" t="n">
        <v>13923</v>
      </c>
      <c r="E830" s="130" t="inlineStr">
        <is>
          <t>NY</t>
        </is>
      </c>
      <c r="F830" s="130" t="inlineStr">
        <is>
          <t>NAICS-22 Non-Cogen</t>
        </is>
      </c>
      <c r="G830" s="130" t="inlineStr">
        <is>
          <t>ST</t>
        </is>
      </c>
      <c r="H830" s="130" t="inlineStr">
        <is>
          <t>NG</t>
        </is>
      </c>
      <c r="I830" s="130" t="inlineStr">
        <is>
          <t>NG</t>
        </is>
      </c>
      <c r="J830" s="131" t="n">
        <v>1591.111</v>
      </c>
      <c r="K830" s="129" t="n">
        <v>2020</v>
      </c>
      <c r="L830" s="120">
        <f>IF(VLOOKUP(H830,'Cross-Page Data'!$D$4:$F$48,3,FALSE)="natural gas",VLOOKUP(G830,'Cross-Page Data'!$I$4:$J$19,2,FALSE),IF(VLOOKUP(H830,'Cross-Page Data'!$D$4:$F$48,3,FALSE)="solar",IF(G830="PV","solar PV","solar thermal"),IF(VLOOKUP(H830,'Cross-Page Data'!$D$4:$F$48,3,FALSE)="wind",VLOOKUP(G830,'Cross-Page Data'!$I$4:$J$19,2,FALSE),IF(VLOOKUP(H830,'Cross-Page Data'!$D$4:$F$48,3,FALSE)="hydro",VLOOKUP(G830,'Cross-Page Data'!$I$4:$J$19,2,FALSE),VLOOKUP(H830,'Cross-Page Data'!$D$4:$F$48,3,FALSE)))))</f>
        <v/>
      </c>
      <c r="M830" s="120">
        <f>IF(AND($P$2=FALSE,OR(F830="Commercial NAICS Cogen",F830="Industrial NAICS Cogen",F830="NAICS-22 Cogen")),FALSE,IF(AND($P$3=FALSE,OR(F830="Commercial NAICS Cogen",F830="Commercial NAICS Non-Cogen",F830="Industrial NAICS Cogen", F830="industrial NAICS non-Cogen")),FALSE, TRUE))</f>
        <v/>
      </c>
    </row>
    <row r="831">
      <c r="A831" s="129" t="n">
        <v>2594</v>
      </c>
      <c r="B831" s="130" t="inlineStr">
        <is>
          <t>Oswego Harbor Power</t>
        </is>
      </c>
      <c r="C831" s="130" t="inlineStr">
        <is>
          <t>NRG Oswego Harbor Power Operations Inc</t>
        </is>
      </c>
      <c r="D831" s="129" t="n">
        <v>13923</v>
      </c>
      <c r="E831" s="130" t="inlineStr">
        <is>
          <t>NY</t>
        </is>
      </c>
      <c r="F831" s="130" t="inlineStr">
        <is>
          <t>NAICS-22 Non-Cogen</t>
        </is>
      </c>
      <c r="G831" s="130" t="inlineStr">
        <is>
          <t>ST</t>
        </is>
      </c>
      <c r="H831" s="130" t="inlineStr">
        <is>
          <t>RFO</t>
        </is>
      </c>
      <c r="I831" s="130" t="inlineStr">
        <is>
          <t>RFO</t>
        </is>
      </c>
      <c r="J831" s="131" t="n">
        <v>20948.889</v>
      </c>
      <c r="K831" s="129" t="n">
        <v>2020</v>
      </c>
      <c r="L831" s="120">
        <f>IF(VLOOKUP(H831,'Cross-Page Data'!$D$4:$F$48,3,FALSE)="natural gas",VLOOKUP(G831,'Cross-Page Data'!$I$4:$J$19,2,FALSE),IF(VLOOKUP(H831,'Cross-Page Data'!$D$4:$F$48,3,FALSE)="solar",IF(G831="PV","solar PV","solar thermal"),IF(VLOOKUP(H831,'Cross-Page Data'!$D$4:$F$48,3,FALSE)="wind",VLOOKUP(G831,'Cross-Page Data'!$I$4:$J$19,2,FALSE),IF(VLOOKUP(H831,'Cross-Page Data'!$D$4:$F$48,3,FALSE)="hydro",VLOOKUP(G831,'Cross-Page Data'!$I$4:$J$19,2,FALSE),VLOOKUP(H831,'Cross-Page Data'!$D$4:$F$48,3,FALSE)))))</f>
        <v/>
      </c>
      <c r="M831" s="120">
        <f>IF(AND($P$2=FALSE,OR(F831="Commercial NAICS Cogen",F831="Industrial NAICS Cogen",F831="NAICS-22 Cogen")),FALSE,IF(AND($P$3=FALSE,OR(F831="Commercial NAICS Cogen",F831="Commercial NAICS Non-Cogen",F831="Industrial NAICS Cogen", F831="industrial NAICS non-Cogen")),FALSE, TRUE))</f>
        <v/>
      </c>
    </row>
    <row r="832">
      <c r="A832" s="129" t="n">
        <v>2625</v>
      </c>
      <c r="B832" s="130" t="inlineStr">
        <is>
          <t>Bowline Point</t>
        </is>
      </c>
      <c r="C832" s="130" t="inlineStr">
        <is>
          <t>GenOn New York, LLC</t>
        </is>
      </c>
      <c r="D832" s="129" t="n">
        <v>12792</v>
      </c>
      <c r="E832" s="130" t="inlineStr">
        <is>
          <t>NY</t>
        </is>
      </c>
      <c r="F832" s="130" t="inlineStr">
        <is>
          <t>NAICS-22 Non-Cogen</t>
        </is>
      </c>
      <c r="G832" s="130" t="inlineStr">
        <is>
          <t>ST</t>
        </is>
      </c>
      <c r="H832" s="130" t="inlineStr">
        <is>
          <t>NG</t>
        </is>
      </c>
      <c r="I832" s="130" t="inlineStr">
        <is>
          <t>NG</t>
        </is>
      </c>
      <c r="J832" s="131" t="n">
        <v>660492</v>
      </c>
      <c r="K832" s="129" t="n">
        <v>2020</v>
      </c>
      <c r="L832" s="120">
        <f>IF(VLOOKUP(H832,'Cross-Page Data'!$D$4:$F$48,3,FALSE)="natural gas",VLOOKUP(G832,'Cross-Page Data'!$I$4:$J$19,2,FALSE),IF(VLOOKUP(H832,'Cross-Page Data'!$D$4:$F$48,3,FALSE)="solar",IF(G832="PV","solar PV","solar thermal"),IF(VLOOKUP(H832,'Cross-Page Data'!$D$4:$F$48,3,FALSE)="wind",VLOOKUP(G832,'Cross-Page Data'!$I$4:$J$19,2,FALSE),IF(VLOOKUP(H832,'Cross-Page Data'!$D$4:$F$48,3,FALSE)="hydro",VLOOKUP(G832,'Cross-Page Data'!$I$4:$J$19,2,FALSE),VLOOKUP(H832,'Cross-Page Data'!$D$4:$F$48,3,FALSE)))))</f>
        <v/>
      </c>
      <c r="M832" s="120">
        <f>IF(AND($P$2=FALSE,OR(F832="Commercial NAICS Cogen",F832="Industrial NAICS Cogen",F832="NAICS-22 Cogen")),FALSE,IF(AND($P$3=FALSE,OR(F832="Commercial NAICS Cogen",F832="Commercial NAICS Non-Cogen",F832="Industrial NAICS Cogen", F832="industrial NAICS non-Cogen")),FALSE, TRUE))</f>
        <v/>
      </c>
    </row>
    <row r="833">
      <c r="A833" s="129" t="n">
        <v>2625</v>
      </c>
      <c r="B833" s="130" t="inlineStr">
        <is>
          <t>Bowline Point</t>
        </is>
      </c>
      <c r="C833" s="130" t="inlineStr">
        <is>
          <t>GenOn New York, LLC</t>
        </is>
      </c>
      <c r="D833" s="129" t="n">
        <v>12792</v>
      </c>
      <c r="E833" s="130" t="inlineStr">
        <is>
          <t>NY</t>
        </is>
      </c>
      <c r="F833" s="130" t="inlineStr">
        <is>
          <t>NAICS-22 Non-Cogen</t>
        </is>
      </c>
      <c r="G833" s="130" t="inlineStr">
        <is>
          <t>ST</t>
        </is>
      </c>
      <c r="H833" s="130" t="inlineStr">
        <is>
          <t>RFO</t>
        </is>
      </c>
      <c r="I833" s="130" t="inlineStr">
        <is>
          <t>RFO</t>
        </is>
      </c>
      <c r="J833" s="131" t="n">
        <v>0</v>
      </c>
      <c r="K833" s="129" t="n">
        <v>2020</v>
      </c>
      <c r="L833" s="120">
        <f>IF(VLOOKUP(H833,'Cross-Page Data'!$D$4:$F$48,3,FALSE)="natural gas",VLOOKUP(G833,'Cross-Page Data'!$I$4:$J$19,2,FALSE),IF(VLOOKUP(H833,'Cross-Page Data'!$D$4:$F$48,3,FALSE)="solar",IF(G833="PV","solar PV","solar thermal"),IF(VLOOKUP(H833,'Cross-Page Data'!$D$4:$F$48,3,FALSE)="wind",VLOOKUP(G833,'Cross-Page Data'!$I$4:$J$19,2,FALSE),IF(VLOOKUP(H833,'Cross-Page Data'!$D$4:$F$48,3,FALSE)="hydro",VLOOKUP(G833,'Cross-Page Data'!$I$4:$J$19,2,FALSE),VLOOKUP(H833,'Cross-Page Data'!$D$4:$F$48,3,FALSE)))))</f>
        <v/>
      </c>
      <c r="M833" s="120">
        <f>IF(AND($P$2=FALSE,OR(F833="Commercial NAICS Cogen",F833="Industrial NAICS Cogen",F833="NAICS-22 Cogen")),FALSE,IF(AND($P$3=FALSE,OR(F833="Commercial NAICS Cogen",F833="Commercial NAICS Non-Cogen",F833="Industrial NAICS Cogen", F833="industrial NAICS non-Cogen")),FALSE, TRUE))</f>
        <v/>
      </c>
    </row>
    <row r="834">
      <c r="A834" s="129" t="n">
        <v>2691</v>
      </c>
      <c r="B834" s="130" t="inlineStr">
        <is>
          <t>Blenheim Gilboa</t>
        </is>
      </c>
      <c r="C834" s="130" t="inlineStr">
        <is>
          <t>New York Power Authority</t>
        </is>
      </c>
      <c r="D834" s="129" t="n">
        <v>15296</v>
      </c>
      <c r="E834" s="130" t="inlineStr">
        <is>
          <t>NY</t>
        </is>
      </c>
      <c r="F834" s="130" t="inlineStr">
        <is>
          <t>Electric Utility</t>
        </is>
      </c>
      <c r="G834" s="130" t="inlineStr">
        <is>
          <t>PS</t>
        </is>
      </c>
      <c r="H834" s="130" t="inlineStr">
        <is>
          <t>WAT</t>
        </is>
      </c>
      <c r="I834" s="130" t="inlineStr">
        <is>
          <t>HPS</t>
        </is>
      </c>
      <c r="J834" s="131" t="n">
        <v>-140220</v>
      </c>
      <c r="K834" s="129" t="n">
        <v>2020</v>
      </c>
      <c r="L834" s="120">
        <f>IF(VLOOKUP(H834,'Cross-Page Data'!$D$4:$F$48,3,FALSE)="natural gas",VLOOKUP(G834,'Cross-Page Data'!$I$4:$J$19,2,FALSE),IF(VLOOKUP(H834,'Cross-Page Data'!$D$4:$F$48,3,FALSE)="solar",IF(G834="PV","solar PV","solar thermal"),IF(VLOOKUP(H834,'Cross-Page Data'!$D$4:$F$48,3,FALSE)="wind",VLOOKUP(G834,'Cross-Page Data'!$I$4:$J$19,2,FALSE),IF(VLOOKUP(H834,'Cross-Page Data'!$D$4:$F$48,3,FALSE)="hydro",VLOOKUP(G834,'Cross-Page Data'!$I$4:$J$19,2,FALSE),VLOOKUP(H834,'Cross-Page Data'!$D$4:$F$48,3,FALSE)))))</f>
        <v/>
      </c>
      <c r="M834" s="120">
        <f>IF(AND($P$2=FALSE,OR(F834="Commercial NAICS Cogen",F834="Industrial NAICS Cogen",F834="NAICS-22 Cogen")),FALSE,IF(AND($P$3=FALSE,OR(F834="Commercial NAICS Cogen",F834="Commercial NAICS Non-Cogen",F834="Industrial NAICS Cogen", F834="industrial NAICS non-Cogen")),FALSE, TRUE))</f>
        <v/>
      </c>
    </row>
    <row r="835">
      <c r="A835" s="129" t="n">
        <v>2692</v>
      </c>
      <c r="B835" s="130" t="inlineStr">
        <is>
          <t>Lewiston Niagara</t>
        </is>
      </c>
      <c r="C835" s="130" t="inlineStr">
        <is>
          <t>New York Power Authority</t>
        </is>
      </c>
      <c r="D835" s="129" t="n">
        <v>15296</v>
      </c>
      <c r="E835" s="130" t="inlineStr">
        <is>
          <t>NY</t>
        </is>
      </c>
      <c r="F835" s="130" t="inlineStr">
        <is>
          <t>Electric Utility</t>
        </is>
      </c>
      <c r="G835" s="130" t="inlineStr">
        <is>
          <t>PS</t>
        </is>
      </c>
      <c r="H835" s="130" t="inlineStr">
        <is>
          <t>WAT</t>
        </is>
      </c>
      <c r="I835" s="130" t="inlineStr">
        <is>
          <t>HPS</t>
        </is>
      </c>
      <c r="J835" s="131" t="n">
        <v>-187728</v>
      </c>
      <c r="K835" s="129" t="n">
        <v>2020</v>
      </c>
      <c r="L835" s="120">
        <f>IF(VLOOKUP(H835,'Cross-Page Data'!$D$4:$F$48,3,FALSE)="natural gas",VLOOKUP(G835,'Cross-Page Data'!$I$4:$J$19,2,FALSE),IF(VLOOKUP(H835,'Cross-Page Data'!$D$4:$F$48,3,FALSE)="solar",IF(G835="PV","solar PV","solar thermal"),IF(VLOOKUP(H835,'Cross-Page Data'!$D$4:$F$48,3,FALSE)="wind",VLOOKUP(G835,'Cross-Page Data'!$I$4:$J$19,2,FALSE),IF(VLOOKUP(H835,'Cross-Page Data'!$D$4:$F$48,3,FALSE)="hydro",VLOOKUP(G835,'Cross-Page Data'!$I$4:$J$19,2,FALSE),VLOOKUP(H835,'Cross-Page Data'!$D$4:$F$48,3,FALSE)))))</f>
        <v/>
      </c>
      <c r="M835" s="120">
        <f>IF(AND($P$2=FALSE,OR(F835="Commercial NAICS Cogen",F835="Industrial NAICS Cogen",F835="NAICS-22 Cogen")),FALSE,IF(AND($P$3=FALSE,OR(F835="Commercial NAICS Cogen",F835="Commercial NAICS Non-Cogen",F835="Industrial NAICS Cogen", F835="industrial NAICS non-Cogen")),FALSE, TRUE))</f>
        <v/>
      </c>
    </row>
    <row r="836">
      <c r="A836" s="129" t="n">
        <v>2693</v>
      </c>
      <c r="B836" s="130" t="inlineStr">
        <is>
          <t>Robert Moses Niagara</t>
        </is>
      </c>
      <c r="C836" s="130" t="inlineStr">
        <is>
          <t>New York Power Authority</t>
        </is>
      </c>
      <c r="D836" s="129" t="n">
        <v>15296</v>
      </c>
      <c r="E836" s="130" t="inlineStr">
        <is>
          <t>NY</t>
        </is>
      </c>
      <c r="F836" s="130" t="inlineStr">
        <is>
          <t>Electric Utility</t>
        </is>
      </c>
      <c r="G836" s="130" t="inlineStr">
        <is>
          <t>HY</t>
        </is>
      </c>
      <c r="H836" s="130" t="inlineStr">
        <is>
          <t>WAT</t>
        </is>
      </c>
      <c r="I836" s="130" t="inlineStr">
        <is>
          <t>HYC</t>
        </is>
      </c>
      <c r="J836" s="131" t="n">
        <v>17478216</v>
      </c>
      <c r="K836" s="129" t="n">
        <v>2020</v>
      </c>
      <c r="L836" s="120">
        <f>IF(VLOOKUP(H836,'Cross-Page Data'!$D$4:$F$48,3,FALSE)="natural gas",VLOOKUP(G836,'Cross-Page Data'!$I$4:$J$19,2,FALSE),IF(VLOOKUP(H836,'Cross-Page Data'!$D$4:$F$48,3,FALSE)="solar",IF(G836="PV","solar PV","solar thermal"),IF(VLOOKUP(H836,'Cross-Page Data'!$D$4:$F$48,3,FALSE)="wind",VLOOKUP(G836,'Cross-Page Data'!$I$4:$J$19,2,FALSE),IF(VLOOKUP(H836,'Cross-Page Data'!$D$4:$F$48,3,FALSE)="hydro",VLOOKUP(G836,'Cross-Page Data'!$I$4:$J$19,2,FALSE),VLOOKUP(H836,'Cross-Page Data'!$D$4:$F$48,3,FALSE)))))</f>
        <v/>
      </c>
      <c r="M836" s="120">
        <f>IF(AND($P$2=FALSE,OR(F836="Commercial NAICS Cogen",F836="Industrial NAICS Cogen",F836="NAICS-22 Cogen")),FALSE,IF(AND($P$3=FALSE,OR(F836="Commercial NAICS Cogen",F836="Commercial NAICS Non-Cogen",F836="Industrial NAICS Cogen", F836="industrial NAICS non-Cogen")),FALSE, TRUE))</f>
        <v/>
      </c>
    </row>
    <row r="837">
      <c r="A837" s="129" t="n">
        <v>2694</v>
      </c>
      <c r="B837" s="130" t="inlineStr">
        <is>
          <t>Robert Moses Power Dam</t>
        </is>
      </c>
      <c r="C837" s="130" t="inlineStr">
        <is>
          <t>New York Power Authority</t>
        </is>
      </c>
      <c r="D837" s="129" t="n">
        <v>15296</v>
      </c>
      <c r="E837" s="130" t="inlineStr">
        <is>
          <t>NY</t>
        </is>
      </c>
      <c r="F837" s="130" t="inlineStr">
        <is>
          <t>Electric Utility</t>
        </is>
      </c>
      <c r="G837" s="130" t="inlineStr">
        <is>
          <t>HY</t>
        </is>
      </c>
      <c r="H837" s="130" t="inlineStr">
        <is>
          <t>WAT</t>
        </is>
      </c>
      <c r="I837" s="130" t="inlineStr">
        <is>
          <t>HYC</t>
        </is>
      </c>
      <c r="J837" s="131" t="n">
        <v>7789499</v>
      </c>
      <c r="K837" s="129" t="n">
        <v>2020</v>
      </c>
      <c r="L837" s="120">
        <f>IF(VLOOKUP(H837,'Cross-Page Data'!$D$4:$F$48,3,FALSE)="natural gas",VLOOKUP(G837,'Cross-Page Data'!$I$4:$J$19,2,FALSE),IF(VLOOKUP(H837,'Cross-Page Data'!$D$4:$F$48,3,FALSE)="solar",IF(G837="PV","solar PV","solar thermal"),IF(VLOOKUP(H837,'Cross-Page Data'!$D$4:$F$48,3,FALSE)="wind",VLOOKUP(G837,'Cross-Page Data'!$I$4:$J$19,2,FALSE),IF(VLOOKUP(H837,'Cross-Page Data'!$D$4:$F$48,3,FALSE)="hydro",VLOOKUP(G837,'Cross-Page Data'!$I$4:$J$19,2,FALSE),VLOOKUP(H837,'Cross-Page Data'!$D$4:$F$48,3,FALSE)))))</f>
        <v/>
      </c>
      <c r="M837" s="120">
        <f>IF(AND($P$2=FALSE,OR(F837="Commercial NAICS Cogen",F837="Industrial NAICS Cogen",F837="NAICS-22 Cogen")),FALSE,IF(AND($P$3=FALSE,OR(F837="Commercial NAICS Cogen",F837="Commercial NAICS Non-Cogen",F837="Industrial NAICS Cogen", F837="industrial NAICS non-Cogen")),FALSE, TRUE))</f>
        <v/>
      </c>
    </row>
    <row r="838">
      <c r="A838" s="129" t="n">
        <v>2706</v>
      </c>
      <c r="B838" s="130" t="inlineStr">
        <is>
          <t>Asheville</t>
        </is>
      </c>
      <c r="C838" s="130" t="inlineStr">
        <is>
          <t>Duke Energy Progress - (NC)</t>
        </is>
      </c>
      <c r="D838" s="129" t="n">
        <v>3046</v>
      </c>
      <c r="E838" s="130" t="inlineStr">
        <is>
          <t>NC</t>
        </is>
      </c>
      <c r="F838" s="130" t="inlineStr">
        <is>
          <t>Electric Utility</t>
        </is>
      </c>
      <c r="G838" s="130" t="inlineStr">
        <is>
          <t>CA</t>
        </is>
      </c>
      <c r="H838" s="130" t="inlineStr">
        <is>
          <t>DFO</t>
        </is>
      </c>
      <c r="I838" s="130" t="inlineStr">
        <is>
          <t>DFO</t>
        </is>
      </c>
      <c r="J838" s="131" t="n">
        <v>1036.22</v>
      </c>
      <c r="K838" s="129" t="n">
        <v>2020</v>
      </c>
      <c r="L838" s="120">
        <f>IF(VLOOKUP(H838,'Cross-Page Data'!$D$4:$F$48,3,FALSE)="natural gas",VLOOKUP(G838,'Cross-Page Data'!$I$4:$J$19,2,FALSE),IF(VLOOKUP(H838,'Cross-Page Data'!$D$4:$F$48,3,FALSE)="solar",IF(G838="PV","solar PV","solar thermal"),IF(VLOOKUP(H838,'Cross-Page Data'!$D$4:$F$48,3,FALSE)="wind",VLOOKUP(G838,'Cross-Page Data'!$I$4:$J$19,2,FALSE),IF(VLOOKUP(H838,'Cross-Page Data'!$D$4:$F$48,3,FALSE)="hydro",VLOOKUP(G838,'Cross-Page Data'!$I$4:$J$19,2,FALSE),VLOOKUP(H838,'Cross-Page Data'!$D$4:$F$48,3,FALSE)))))</f>
        <v/>
      </c>
      <c r="M838" s="120">
        <f>IF(AND($P$2=FALSE,OR(F838="Commercial NAICS Cogen",F838="Industrial NAICS Cogen",F838="NAICS-22 Cogen")),FALSE,IF(AND($P$3=FALSE,OR(F838="Commercial NAICS Cogen",F838="Commercial NAICS Non-Cogen",F838="Industrial NAICS Cogen", F838="industrial NAICS non-Cogen")),FALSE, TRUE))</f>
        <v/>
      </c>
    </row>
    <row r="839">
      <c r="A839" s="129" t="n">
        <v>2706</v>
      </c>
      <c r="B839" s="130" t="inlineStr">
        <is>
          <t>Asheville</t>
        </is>
      </c>
      <c r="C839" s="130" t="inlineStr">
        <is>
          <t>Duke Energy Progress - (NC)</t>
        </is>
      </c>
      <c r="D839" s="129" t="n">
        <v>3046</v>
      </c>
      <c r="E839" s="130" t="inlineStr">
        <is>
          <t>NC</t>
        </is>
      </c>
      <c r="F839" s="130" t="inlineStr">
        <is>
          <t>Electric Utility</t>
        </is>
      </c>
      <c r="G839" s="130" t="inlineStr">
        <is>
          <t>CA</t>
        </is>
      </c>
      <c r="H839" s="130" t="inlineStr">
        <is>
          <t>NG</t>
        </is>
      </c>
      <c r="I839" s="130" t="inlineStr">
        <is>
          <t>NG</t>
        </is>
      </c>
      <c r="J839" s="131" t="n">
        <v>888868.78</v>
      </c>
      <c r="K839" s="129" t="n">
        <v>2020</v>
      </c>
      <c r="L839" s="120">
        <f>IF(VLOOKUP(H839,'Cross-Page Data'!$D$4:$F$48,3,FALSE)="natural gas",VLOOKUP(G839,'Cross-Page Data'!$I$4:$J$19,2,FALSE),IF(VLOOKUP(H839,'Cross-Page Data'!$D$4:$F$48,3,FALSE)="solar",IF(G839="PV","solar PV","solar thermal"),IF(VLOOKUP(H839,'Cross-Page Data'!$D$4:$F$48,3,FALSE)="wind",VLOOKUP(G839,'Cross-Page Data'!$I$4:$J$19,2,FALSE),IF(VLOOKUP(H839,'Cross-Page Data'!$D$4:$F$48,3,FALSE)="hydro",VLOOKUP(G839,'Cross-Page Data'!$I$4:$J$19,2,FALSE),VLOOKUP(H839,'Cross-Page Data'!$D$4:$F$48,3,FALSE)))))</f>
        <v/>
      </c>
      <c r="M839" s="120">
        <f>IF(AND($P$2=FALSE,OR(F839="Commercial NAICS Cogen",F839="Industrial NAICS Cogen",F839="NAICS-22 Cogen")),FALSE,IF(AND($P$3=FALSE,OR(F839="Commercial NAICS Cogen",F839="Commercial NAICS Non-Cogen",F839="Industrial NAICS Cogen", F839="industrial NAICS non-Cogen")),FALSE, TRUE))</f>
        <v/>
      </c>
    </row>
    <row r="840">
      <c r="A840" s="129" t="n">
        <v>2706</v>
      </c>
      <c r="B840" s="130" t="inlineStr">
        <is>
          <t>Asheville</t>
        </is>
      </c>
      <c r="C840" s="130" t="inlineStr">
        <is>
          <t>Duke Energy Progress - (NC)</t>
        </is>
      </c>
      <c r="D840" s="129" t="n">
        <v>3046</v>
      </c>
      <c r="E840" s="130" t="inlineStr">
        <is>
          <t>NC</t>
        </is>
      </c>
      <c r="F840" s="130" t="inlineStr">
        <is>
          <t>Electric Utility</t>
        </is>
      </c>
      <c r="G840" s="130" t="inlineStr">
        <is>
          <t>CT</t>
        </is>
      </c>
      <c r="H840" s="130" t="inlineStr">
        <is>
          <t>BIT</t>
        </is>
      </c>
      <c r="I840" s="130" t="inlineStr">
        <is>
          <t>COL</t>
        </is>
      </c>
      <c r="J840" s="131" t="n">
        <v>0</v>
      </c>
      <c r="K840" s="129" t="n">
        <v>2020</v>
      </c>
      <c r="L840" s="120">
        <f>IF(VLOOKUP(H840,'Cross-Page Data'!$D$4:$F$48,3,FALSE)="natural gas",VLOOKUP(G840,'Cross-Page Data'!$I$4:$J$19,2,FALSE),IF(VLOOKUP(H840,'Cross-Page Data'!$D$4:$F$48,3,FALSE)="solar",IF(G840="PV","solar PV","solar thermal"),IF(VLOOKUP(H840,'Cross-Page Data'!$D$4:$F$48,3,FALSE)="wind",VLOOKUP(G840,'Cross-Page Data'!$I$4:$J$19,2,FALSE),IF(VLOOKUP(H840,'Cross-Page Data'!$D$4:$F$48,3,FALSE)="hydro",VLOOKUP(G840,'Cross-Page Data'!$I$4:$J$19,2,FALSE),VLOOKUP(H840,'Cross-Page Data'!$D$4:$F$48,3,FALSE)))))</f>
        <v/>
      </c>
      <c r="M840" s="120">
        <f>IF(AND($P$2=FALSE,OR(F840="Commercial NAICS Cogen",F840="Industrial NAICS Cogen",F840="NAICS-22 Cogen")),FALSE,IF(AND($P$3=FALSE,OR(F840="Commercial NAICS Cogen",F840="Commercial NAICS Non-Cogen",F840="Industrial NAICS Cogen", F840="industrial NAICS non-Cogen")),FALSE, TRUE))</f>
        <v/>
      </c>
    </row>
    <row r="841">
      <c r="A841" s="129" t="n">
        <v>2706</v>
      </c>
      <c r="B841" s="130" t="inlineStr">
        <is>
          <t>Asheville</t>
        </is>
      </c>
      <c r="C841" s="130" t="inlineStr">
        <is>
          <t>Duke Energy Progress - (NC)</t>
        </is>
      </c>
      <c r="D841" s="129" t="n">
        <v>3046</v>
      </c>
      <c r="E841" s="130" t="inlineStr">
        <is>
          <t>NC</t>
        </is>
      </c>
      <c r="F841" s="130" t="inlineStr">
        <is>
          <t>Electric Utility</t>
        </is>
      </c>
      <c r="G841" s="130" t="inlineStr">
        <is>
          <t>CT</t>
        </is>
      </c>
      <c r="H841" s="130" t="inlineStr">
        <is>
          <t>DFO</t>
        </is>
      </c>
      <c r="I841" s="130" t="inlineStr">
        <is>
          <t>DFO</t>
        </is>
      </c>
      <c r="J841" s="131" t="n">
        <v>2521.839</v>
      </c>
      <c r="K841" s="129" t="n">
        <v>2020</v>
      </c>
      <c r="L841" s="120">
        <f>IF(VLOOKUP(H841,'Cross-Page Data'!$D$4:$F$48,3,FALSE)="natural gas",VLOOKUP(G841,'Cross-Page Data'!$I$4:$J$19,2,FALSE),IF(VLOOKUP(H841,'Cross-Page Data'!$D$4:$F$48,3,FALSE)="solar",IF(G841="PV","solar PV","solar thermal"),IF(VLOOKUP(H841,'Cross-Page Data'!$D$4:$F$48,3,FALSE)="wind",VLOOKUP(G841,'Cross-Page Data'!$I$4:$J$19,2,FALSE),IF(VLOOKUP(H841,'Cross-Page Data'!$D$4:$F$48,3,FALSE)="hydro",VLOOKUP(G841,'Cross-Page Data'!$I$4:$J$19,2,FALSE),VLOOKUP(H841,'Cross-Page Data'!$D$4:$F$48,3,FALSE)))))</f>
        <v/>
      </c>
      <c r="M841" s="120">
        <f>IF(AND($P$2=FALSE,OR(F841="Commercial NAICS Cogen",F841="Industrial NAICS Cogen",F841="NAICS-22 Cogen")),FALSE,IF(AND($P$3=FALSE,OR(F841="Commercial NAICS Cogen",F841="Commercial NAICS Non-Cogen",F841="Industrial NAICS Cogen", F841="industrial NAICS non-Cogen")),FALSE, TRUE))</f>
        <v/>
      </c>
    </row>
    <row r="842">
      <c r="A842" s="129" t="n">
        <v>2706</v>
      </c>
      <c r="B842" s="130" t="inlineStr">
        <is>
          <t>Asheville</t>
        </is>
      </c>
      <c r="C842" s="130" t="inlineStr">
        <is>
          <t>Duke Energy Progress - (NC)</t>
        </is>
      </c>
      <c r="D842" s="129" t="n">
        <v>3046</v>
      </c>
      <c r="E842" s="130" t="inlineStr">
        <is>
          <t>NC</t>
        </is>
      </c>
      <c r="F842" s="130" t="inlineStr">
        <is>
          <t>Electric Utility</t>
        </is>
      </c>
      <c r="G842" s="130" t="inlineStr">
        <is>
          <t>CT</t>
        </is>
      </c>
      <c r="H842" s="130" t="inlineStr">
        <is>
          <t>NG</t>
        </is>
      </c>
      <c r="I842" s="130" t="inlineStr">
        <is>
          <t>NG</t>
        </is>
      </c>
      <c r="J842" s="131" t="n">
        <v>2068316.2</v>
      </c>
      <c r="K842" s="129" t="n">
        <v>2020</v>
      </c>
      <c r="L842" s="120">
        <f>IF(VLOOKUP(H842,'Cross-Page Data'!$D$4:$F$48,3,FALSE)="natural gas",VLOOKUP(G842,'Cross-Page Data'!$I$4:$J$19,2,FALSE),IF(VLOOKUP(H842,'Cross-Page Data'!$D$4:$F$48,3,FALSE)="solar",IF(G842="PV","solar PV","solar thermal"),IF(VLOOKUP(H842,'Cross-Page Data'!$D$4:$F$48,3,FALSE)="wind",VLOOKUP(G842,'Cross-Page Data'!$I$4:$J$19,2,FALSE),IF(VLOOKUP(H842,'Cross-Page Data'!$D$4:$F$48,3,FALSE)="hydro",VLOOKUP(G842,'Cross-Page Data'!$I$4:$J$19,2,FALSE),VLOOKUP(H842,'Cross-Page Data'!$D$4:$F$48,3,FALSE)))))</f>
        <v/>
      </c>
      <c r="M842" s="120">
        <f>IF(AND($P$2=FALSE,OR(F842="Commercial NAICS Cogen",F842="Industrial NAICS Cogen",F842="NAICS-22 Cogen")),FALSE,IF(AND($P$3=FALSE,OR(F842="Commercial NAICS Cogen",F842="Commercial NAICS Non-Cogen",F842="Industrial NAICS Cogen", F842="industrial NAICS non-Cogen")),FALSE, TRUE))</f>
        <v/>
      </c>
    </row>
    <row r="843">
      <c r="A843" s="129" t="n">
        <v>2706</v>
      </c>
      <c r="B843" s="130" t="inlineStr">
        <is>
          <t>Asheville</t>
        </is>
      </c>
      <c r="C843" s="130" t="inlineStr">
        <is>
          <t>Duke Energy Progress - (NC)</t>
        </is>
      </c>
      <c r="D843" s="129" t="n">
        <v>3046</v>
      </c>
      <c r="E843" s="130" t="inlineStr">
        <is>
          <t>NC</t>
        </is>
      </c>
      <c r="F843" s="130" t="inlineStr">
        <is>
          <t>Electric Utility</t>
        </is>
      </c>
      <c r="G843" s="130" t="inlineStr">
        <is>
          <t>GT</t>
        </is>
      </c>
      <c r="H843" s="130" t="inlineStr">
        <is>
          <t>DFO</t>
        </is>
      </c>
      <c r="I843" s="130" t="inlineStr">
        <is>
          <t>DFO</t>
        </is>
      </c>
      <c r="J843" s="131" t="n">
        <v>1264.949</v>
      </c>
      <c r="K843" s="129" t="n">
        <v>2020</v>
      </c>
      <c r="L843" s="120">
        <f>IF(VLOOKUP(H843,'Cross-Page Data'!$D$4:$F$48,3,FALSE)="natural gas",VLOOKUP(G843,'Cross-Page Data'!$I$4:$J$19,2,FALSE),IF(VLOOKUP(H843,'Cross-Page Data'!$D$4:$F$48,3,FALSE)="solar",IF(G843="PV","solar PV","solar thermal"),IF(VLOOKUP(H843,'Cross-Page Data'!$D$4:$F$48,3,FALSE)="wind",VLOOKUP(G843,'Cross-Page Data'!$I$4:$J$19,2,FALSE),IF(VLOOKUP(H843,'Cross-Page Data'!$D$4:$F$48,3,FALSE)="hydro",VLOOKUP(G843,'Cross-Page Data'!$I$4:$J$19,2,FALSE),VLOOKUP(H843,'Cross-Page Data'!$D$4:$F$48,3,FALSE)))))</f>
        <v/>
      </c>
      <c r="M843" s="120">
        <f>IF(AND($P$2=FALSE,OR(F843="Commercial NAICS Cogen",F843="Industrial NAICS Cogen",F843="NAICS-22 Cogen")),FALSE,IF(AND($P$3=FALSE,OR(F843="Commercial NAICS Cogen",F843="Commercial NAICS Non-Cogen",F843="Industrial NAICS Cogen", F843="industrial NAICS non-Cogen")),FALSE, TRUE))</f>
        <v/>
      </c>
    </row>
    <row r="844">
      <c r="A844" s="129" t="n">
        <v>2706</v>
      </c>
      <c r="B844" s="130" t="inlineStr">
        <is>
          <t>Asheville</t>
        </is>
      </c>
      <c r="C844" s="130" t="inlineStr">
        <is>
          <t>Duke Energy Progress - (NC)</t>
        </is>
      </c>
      <c r="D844" s="129" t="n">
        <v>3046</v>
      </c>
      <c r="E844" s="130" t="inlineStr">
        <is>
          <t>NC</t>
        </is>
      </c>
      <c r="F844" s="130" t="inlineStr">
        <is>
          <t>Electric Utility</t>
        </is>
      </c>
      <c r="G844" s="130" t="inlineStr">
        <is>
          <t>GT</t>
        </is>
      </c>
      <c r="H844" s="130" t="inlineStr">
        <is>
          <t>NG</t>
        </is>
      </c>
      <c r="I844" s="130" t="inlineStr">
        <is>
          <t>NG</t>
        </is>
      </c>
      <c r="J844" s="131" t="n">
        <v>176903.05</v>
      </c>
      <c r="K844" s="129" t="n">
        <v>2020</v>
      </c>
      <c r="L844" s="120">
        <f>IF(VLOOKUP(H844,'Cross-Page Data'!$D$4:$F$48,3,FALSE)="natural gas",VLOOKUP(G844,'Cross-Page Data'!$I$4:$J$19,2,FALSE),IF(VLOOKUP(H844,'Cross-Page Data'!$D$4:$F$48,3,FALSE)="solar",IF(G844="PV","solar PV","solar thermal"),IF(VLOOKUP(H844,'Cross-Page Data'!$D$4:$F$48,3,FALSE)="wind",VLOOKUP(G844,'Cross-Page Data'!$I$4:$J$19,2,FALSE),IF(VLOOKUP(H844,'Cross-Page Data'!$D$4:$F$48,3,FALSE)="hydro",VLOOKUP(G844,'Cross-Page Data'!$I$4:$J$19,2,FALSE),VLOOKUP(H844,'Cross-Page Data'!$D$4:$F$48,3,FALSE)))))</f>
        <v/>
      </c>
      <c r="M844" s="120">
        <f>IF(AND($P$2=FALSE,OR(F844="Commercial NAICS Cogen",F844="Industrial NAICS Cogen",F844="NAICS-22 Cogen")),FALSE,IF(AND($P$3=FALSE,OR(F844="Commercial NAICS Cogen",F844="Commercial NAICS Non-Cogen",F844="Industrial NAICS Cogen", F844="industrial NAICS non-Cogen")),FALSE, TRUE))</f>
        <v/>
      </c>
    </row>
    <row r="845">
      <c r="A845" s="129" t="n">
        <v>2706</v>
      </c>
      <c r="B845" s="130" t="inlineStr">
        <is>
          <t>Asheville</t>
        </is>
      </c>
      <c r="C845" s="130" t="inlineStr">
        <is>
          <t>Duke Energy Progress - (NC)</t>
        </is>
      </c>
      <c r="D845" s="129" t="n">
        <v>3046</v>
      </c>
      <c r="E845" s="130" t="inlineStr">
        <is>
          <t>NC</t>
        </is>
      </c>
      <c r="F845" s="130" t="inlineStr">
        <is>
          <t>Electric Utility</t>
        </is>
      </c>
      <c r="G845" s="130" t="inlineStr">
        <is>
          <t>ST</t>
        </is>
      </c>
      <c r="H845" s="130" t="inlineStr">
        <is>
          <t>BIT</t>
        </is>
      </c>
      <c r="I845" s="130" t="inlineStr">
        <is>
          <t>COL</t>
        </is>
      </c>
      <c r="J845" s="131" t="n">
        <v>14604.046</v>
      </c>
      <c r="K845" s="129" t="n">
        <v>2020</v>
      </c>
      <c r="L845" s="120">
        <f>IF(VLOOKUP(H845,'Cross-Page Data'!$D$4:$F$48,3,FALSE)="natural gas",VLOOKUP(G845,'Cross-Page Data'!$I$4:$J$19,2,FALSE),IF(VLOOKUP(H845,'Cross-Page Data'!$D$4:$F$48,3,FALSE)="solar",IF(G845="PV","solar PV","solar thermal"),IF(VLOOKUP(H845,'Cross-Page Data'!$D$4:$F$48,3,FALSE)="wind",VLOOKUP(G845,'Cross-Page Data'!$I$4:$J$19,2,FALSE),IF(VLOOKUP(H845,'Cross-Page Data'!$D$4:$F$48,3,FALSE)="hydro",VLOOKUP(G845,'Cross-Page Data'!$I$4:$J$19,2,FALSE),VLOOKUP(H845,'Cross-Page Data'!$D$4:$F$48,3,FALSE)))))</f>
        <v/>
      </c>
      <c r="M845" s="120">
        <f>IF(AND($P$2=FALSE,OR(F845="Commercial NAICS Cogen",F845="Industrial NAICS Cogen",F845="NAICS-22 Cogen")),FALSE,IF(AND($P$3=FALSE,OR(F845="Commercial NAICS Cogen",F845="Commercial NAICS Non-Cogen",F845="Industrial NAICS Cogen", F845="industrial NAICS non-Cogen")),FALSE, TRUE))</f>
        <v/>
      </c>
    </row>
    <row r="846">
      <c r="A846" s="129" t="n">
        <v>2706</v>
      </c>
      <c r="B846" s="130" t="inlineStr">
        <is>
          <t>Asheville</t>
        </is>
      </c>
      <c r="C846" s="130" t="inlineStr">
        <is>
          <t>Duke Energy Progress - (NC)</t>
        </is>
      </c>
      <c r="D846" s="129" t="n">
        <v>3046</v>
      </c>
      <c r="E846" s="130" t="inlineStr">
        <is>
          <t>NC</t>
        </is>
      </c>
      <c r="F846" s="130" t="inlineStr">
        <is>
          <t>Electric Utility</t>
        </is>
      </c>
      <c r="G846" s="130" t="inlineStr">
        <is>
          <t>ST</t>
        </is>
      </c>
      <c r="H846" s="130" t="inlineStr">
        <is>
          <t>DFO</t>
        </is>
      </c>
      <c r="I846" s="130" t="inlineStr">
        <is>
          <t>DFO</t>
        </is>
      </c>
      <c r="J846" s="131" t="n">
        <v>17.954</v>
      </c>
      <c r="K846" s="129" t="n">
        <v>2020</v>
      </c>
      <c r="L846" s="120">
        <f>IF(VLOOKUP(H846,'Cross-Page Data'!$D$4:$F$48,3,FALSE)="natural gas",VLOOKUP(G846,'Cross-Page Data'!$I$4:$J$19,2,FALSE),IF(VLOOKUP(H846,'Cross-Page Data'!$D$4:$F$48,3,FALSE)="solar",IF(G846="PV","solar PV","solar thermal"),IF(VLOOKUP(H846,'Cross-Page Data'!$D$4:$F$48,3,FALSE)="wind",VLOOKUP(G846,'Cross-Page Data'!$I$4:$J$19,2,FALSE),IF(VLOOKUP(H846,'Cross-Page Data'!$D$4:$F$48,3,FALSE)="hydro",VLOOKUP(G846,'Cross-Page Data'!$I$4:$J$19,2,FALSE),VLOOKUP(H846,'Cross-Page Data'!$D$4:$F$48,3,FALSE)))))</f>
        <v/>
      </c>
      <c r="M846" s="120">
        <f>IF(AND($P$2=FALSE,OR(F846="Commercial NAICS Cogen",F846="Industrial NAICS Cogen",F846="NAICS-22 Cogen")),FALSE,IF(AND($P$3=FALSE,OR(F846="Commercial NAICS Cogen",F846="Commercial NAICS Non-Cogen",F846="Industrial NAICS Cogen", F846="industrial NAICS non-Cogen")),FALSE, TRUE))</f>
        <v/>
      </c>
    </row>
    <row r="847">
      <c r="A847" s="129" t="n">
        <v>2712</v>
      </c>
      <c r="B847" s="130" t="inlineStr">
        <is>
          <t>Roxboro</t>
        </is>
      </c>
      <c r="C847" s="130" t="inlineStr">
        <is>
          <t>Duke Energy Progress - (NC)</t>
        </is>
      </c>
      <c r="D847" s="129" t="n">
        <v>3046</v>
      </c>
      <c r="E847" s="130" t="inlineStr">
        <is>
          <t>NC</t>
        </is>
      </c>
      <c r="F847" s="130" t="inlineStr">
        <is>
          <t>Electric Utility</t>
        </is>
      </c>
      <c r="G847" s="130" t="inlineStr">
        <is>
          <t>ST</t>
        </is>
      </c>
      <c r="H847" s="130" t="inlineStr">
        <is>
          <t>BIT</t>
        </is>
      </c>
      <c r="I847" s="130" t="inlineStr">
        <is>
          <t>COL</t>
        </is>
      </c>
      <c r="J847" s="131" t="n">
        <v>5233075.6</v>
      </c>
      <c r="K847" s="129" t="n">
        <v>2020</v>
      </c>
      <c r="L847" s="120">
        <f>IF(VLOOKUP(H847,'Cross-Page Data'!$D$4:$F$48,3,FALSE)="natural gas",VLOOKUP(G847,'Cross-Page Data'!$I$4:$J$19,2,FALSE),IF(VLOOKUP(H847,'Cross-Page Data'!$D$4:$F$48,3,FALSE)="solar",IF(G847="PV","solar PV","solar thermal"),IF(VLOOKUP(H847,'Cross-Page Data'!$D$4:$F$48,3,FALSE)="wind",VLOOKUP(G847,'Cross-Page Data'!$I$4:$J$19,2,FALSE),IF(VLOOKUP(H847,'Cross-Page Data'!$D$4:$F$48,3,FALSE)="hydro",VLOOKUP(G847,'Cross-Page Data'!$I$4:$J$19,2,FALSE),VLOOKUP(H847,'Cross-Page Data'!$D$4:$F$48,3,FALSE)))))</f>
        <v/>
      </c>
      <c r="M847" s="120">
        <f>IF(AND($P$2=FALSE,OR(F847="Commercial NAICS Cogen",F847="Industrial NAICS Cogen",F847="NAICS-22 Cogen")),FALSE,IF(AND($P$3=FALSE,OR(F847="Commercial NAICS Cogen",F847="Commercial NAICS Non-Cogen",F847="Industrial NAICS Cogen", F847="industrial NAICS non-Cogen")),FALSE, TRUE))</f>
        <v/>
      </c>
    </row>
    <row r="848">
      <c r="A848" s="129" t="n">
        <v>2712</v>
      </c>
      <c r="B848" s="130" t="inlineStr">
        <is>
          <t>Roxboro</t>
        </is>
      </c>
      <c r="C848" s="130" t="inlineStr">
        <is>
          <t>Duke Energy Progress - (NC)</t>
        </is>
      </c>
      <c r="D848" s="129" t="n">
        <v>3046</v>
      </c>
      <c r="E848" s="130" t="inlineStr">
        <is>
          <t>NC</t>
        </is>
      </c>
      <c r="F848" s="130" t="inlineStr">
        <is>
          <t>Electric Utility</t>
        </is>
      </c>
      <c r="G848" s="130" t="inlineStr">
        <is>
          <t>ST</t>
        </is>
      </c>
      <c r="H848" s="130" t="inlineStr">
        <is>
          <t>DFO</t>
        </is>
      </c>
      <c r="I848" s="130" t="inlineStr">
        <is>
          <t>DFO</t>
        </is>
      </c>
      <c r="J848" s="131" t="n">
        <v>26517.414</v>
      </c>
      <c r="K848" s="129" t="n">
        <v>2020</v>
      </c>
      <c r="L848" s="120">
        <f>IF(VLOOKUP(H848,'Cross-Page Data'!$D$4:$F$48,3,FALSE)="natural gas",VLOOKUP(G848,'Cross-Page Data'!$I$4:$J$19,2,FALSE),IF(VLOOKUP(H848,'Cross-Page Data'!$D$4:$F$48,3,FALSE)="solar",IF(G848="PV","solar PV","solar thermal"),IF(VLOOKUP(H848,'Cross-Page Data'!$D$4:$F$48,3,FALSE)="wind",VLOOKUP(G848,'Cross-Page Data'!$I$4:$J$19,2,FALSE),IF(VLOOKUP(H848,'Cross-Page Data'!$D$4:$F$48,3,FALSE)="hydro",VLOOKUP(G848,'Cross-Page Data'!$I$4:$J$19,2,FALSE),VLOOKUP(H848,'Cross-Page Data'!$D$4:$F$48,3,FALSE)))))</f>
        <v/>
      </c>
      <c r="M848" s="120">
        <f>IF(AND($P$2=FALSE,OR(F848="Commercial NAICS Cogen",F848="Industrial NAICS Cogen",F848="NAICS-22 Cogen")),FALSE,IF(AND($P$3=FALSE,OR(F848="Commercial NAICS Cogen",F848="Commercial NAICS Non-Cogen",F848="Industrial NAICS Cogen", F848="industrial NAICS non-Cogen")),FALSE, TRUE))</f>
        <v/>
      </c>
    </row>
    <row r="849">
      <c r="A849" s="129" t="n">
        <v>2718</v>
      </c>
      <c r="B849" s="130" t="inlineStr">
        <is>
          <t>G G Allen</t>
        </is>
      </c>
      <c r="C849" s="130" t="inlineStr">
        <is>
          <t>Duke Energy Carolinas, LLC</t>
        </is>
      </c>
      <c r="D849" s="129" t="n">
        <v>5416</v>
      </c>
      <c r="E849" s="130" t="inlineStr">
        <is>
          <t>NC</t>
        </is>
      </c>
      <c r="F849" s="130" t="inlineStr">
        <is>
          <t>Electric Utility</t>
        </is>
      </c>
      <c r="G849" s="130" t="inlineStr">
        <is>
          <t>ST</t>
        </is>
      </c>
      <c r="H849" s="130" t="inlineStr">
        <is>
          <t>BIT</t>
        </is>
      </c>
      <c r="I849" s="130" t="inlineStr">
        <is>
          <t>COL</t>
        </is>
      </c>
      <c r="J849" s="131" t="n">
        <v>517839.61</v>
      </c>
      <c r="K849" s="129" t="n">
        <v>2020</v>
      </c>
      <c r="L849" s="120">
        <f>IF(VLOOKUP(H849,'Cross-Page Data'!$D$4:$F$48,3,FALSE)="natural gas",VLOOKUP(G849,'Cross-Page Data'!$I$4:$J$19,2,FALSE),IF(VLOOKUP(H849,'Cross-Page Data'!$D$4:$F$48,3,FALSE)="solar",IF(G849="PV","solar PV","solar thermal"),IF(VLOOKUP(H849,'Cross-Page Data'!$D$4:$F$48,3,FALSE)="wind",VLOOKUP(G849,'Cross-Page Data'!$I$4:$J$19,2,FALSE),IF(VLOOKUP(H849,'Cross-Page Data'!$D$4:$F$48,3,FALSE)="hydro",VLOOKUP(G849,'Cross-Page Data'!$I$4:$J$19,2,FALSE),VLOOKUP(H849,'Cross-Page Data'!$D$4:$F$48,3,FALSE)))))</f>
        <v/>
      </c>
      <c r="M849" s="120">
        <f>IF(AND($P$2=FALSE,OR(F849="Commercial NAICS Cogen",F849="Industrial NAICS Cogen",F849="NAICS-22 Cogen")),FALSE,IF(AND($P$3=FALSE,OR(F849="Commercial NAICS Cogen",F849="Commercial NAICS Non-Cogen",F849="Industrial NAICS Cogen", F849="industrial NAICS non-Cogen")),FALSE, TRUE))</f>
        <v/>
      </c>
    </row>
    <row r="850">
      <c r="A850" s="129" t="n">
        <v>2718</v>
      </c>
      <c r="B850" s="130" t="inlineStr">
        <is>
          <t>G G Allen</t>
        </is>
      </c>
      <c r="C850" s="130" t="inlineStr">
        <is>
          <t>Duke Energy Carolinas, LLC</t>
        </is>
      </c>
      <c r="D850" s="129" t="n">
        <v>5416</v>
      </c>
      <c r="E850" s="130" t="inlineStr">
        <is>
          <t>NC</t>
        </is>
      </c>
      <c r="F850" s="130" t="inlineStr">
        <is>
          <t>Electric Utility</t>
        </is>
      </c>
      <c r="G850" s="130" t="inlineStr">
        <is>
          <t>ST</t>
        </is>
      </c>
      <c r="H850" s="130" t="inlineStr">
        <is>
          <t>DFO</t>
        </is>
      </c>
      <c r="I850" s="130" t="inlineStr">
        <is>
          <t>DFO</t>
        </is>
      </c>
      <c r="J850" s="131" t="n">
        <v>1732.391</v>
      </c>
      <c r="K850" s="129" t="n">
        <v>2020</v>
      </c>
      <c r="L850" s="120">
        <f>IF(VLOOKUP(H850,'Cross-Page Data'!$D$4:$F$48,3,FALSE)="natural gas",VLOOKUP(G850,'Cross-Page Data'!$I$4:$J$19,2,FALSE),IF(VLOOKUP(H850,'Cross-Page Data'!$D$4:$F$48,3,FALSE)="solar",IF(G850="PV","solar PV","solar thermal"),IF(VLOOKUP(H850,'Cross-Page Data'!$D$4:$F$48,3,FALSE)="wind",VLOOKUP(G850,'Cross-Page Data'!$I$4:$J$19,2,FALSE),IF(VLOOKUP(H850,'Cross-Page Data'!$D$4:$F$48,3,FALSE)="hydro",VLOOKUP(G850,'Cross-Page Data'!$I$4:$J$19,2,FALSE),VLOOKUP(H850,'Cross-Page Data'!$D$4:$F$48,3,FALSE)))))</f>
        <v/>
      </c>
      <c r="M850" s="120">
        <f>IF(AND($P$2=FALSE,OR(F850="Commercial NAICS Cogen",F850="Industrial NAICS Cogen",F850="NAICS-22 Cogen")),FALSE,IF(AND($P$3=FALSE,OR(F850="Commercial NAICS Cogen",F850="Commercial NAICS Non-Cogen",F850="Industrial NAICS Cogen", F850="industrial NAICS non-Cogen")),FALSE, TRUE))</f>
        <v/>
      </c>
    </row>
    <row r="851">
      <c r="A851" s="129" t="n">
        <v>2720</v>
      </c>
      <c r="B851" s="130" t="inlineStr">
        <is>
          <t>Buck</t>
        </is>
      </c>
      <c r="C851" s="130" t="inlineStr">
        <is>
          <t>Duke Energy Carolinas, LLC</t>
        </is>
      </c>
      <c r="D851" s="129" t="n">
        <v>5416</v>
      </c>
      <c r="E851" s="130" t="inlineStr">
        <is>
          <t>NC</t>
        </is>
      </c>
      <c r="F851" s="130" t="inlineStr">
        <is>
          <t>Electric Utility</t>
        </is>
      </c>
      <c r="G851" s="130" t="inlineStr">
        <is>
          <t>CA</t>
        </is>
      </c>
      <c r="H851" s="130" t="inlineStr">
        <is>
          <t>DFO</t>
        </is>
      </c>
      <c r="I851" s="130" t="inlineStr">
        <is>
          <t>DFO</t>
        </is>
      </c>
      <c r="J851" s="131" t="n">
        <v>0</v>
      </c>
      <c r="K851" s="129" t="n">
        <v>2020</v>
      </c>
      <c r="L851" s="120">
        <f>IF(VLOOKUP(H851,'Cross-Page Data'!$D$4:$F$48,3,FALSE)="natural gas",VLOOKUP(G851,'Cross-Page Data'!$I$4:$J$19,2,FALSE),IF(VLOOKUP(H851,'Cross-Page Data'!$D$4:$F$48,3,FALSE)="solar",IF(G851="PV","solar PV","solar thermal"),IF(VLOOKUP(H851,'Cross-Page Data'!$D$4:$F$48,3,FALSE)="wind",VLOOKUP(G851,'Cross-Page Data'!$I$4:$J$19,2,FALSE),IF(VLOOKUP(H851,'Cross-Page Data'!$D$4:$F$48,3,FALSE)="hydro",VLOOKUP(G851,'Cross-Page Data'!$I$4:$J$19,2,FALSE),VLOOKUP(H851,'Cross-Page Data'!$D$4:$F$48,3,FALSE)))))</f>
        <v/>
      </c>
      <c r="M851" s="120">
        <f>IF(AND($P$2=FALSE,OR(F851="Commercial NAICS Cogen",F851="Industrial NAICS Cogen",F851="NAICS-22 Cogen")),FALSE,IF(AND($P$3=FALSE,OR(F851="Commercial NAICS Cogen",F851="Commercial NAICS Non-Cogen",F851="Industrial NAICS Cogen", F851="industrial NAICS non-Cogen")),FALSE, TRUE))</f>
        <v/>
      </c>
    </row>
    <row r="852">
      <c r="A852" s="129" t="n">
        <v>2720</v>
      </c>
      <c r="B852" s="130" t="inlineStr">
        <is>
          <t>Buck</t>
        </is>
      </c>
      <c r="C852" s="130" t="inlineStr">
        <is>
          <t>Duke Energy Carolinas, LLC</t>
        </is>
      </c>
      <c r="D852" s="129" t="n">
        <v>5416</v>
      </c>
      <c r="E852" s="130" t="inlineStr">
        <is>
          <t>NC</t>
        </is>
      </c>
      <c r="F852" s="130" t="inlineStr">
        <is>
          <t>Electric Utility</t>
        </is>
      </c>
      <c r="G852" s="130" t="inlineStr">
        <is>
          <t>CA</t>
        </is>
      </c>
      <c r="H852" s="130" t="inlineStr">
        <is>
          <t>NG</t>
        </is>
      </c>
      <c r="I852" s="130" t="inlineStr">
        <is>
          <t>NG</t>
        </is>
      </c>
      <c r="J852" s="131" t="n">
        <v>1598203</v>
      </c>
      <c r="K852" s="129" t="n">
        <v>2020</v>
      </c>
      <c r="L852" s="120">
        <f>IF(VLOOKUP(H852,'Cross-Page Data'!$D$4:$F$48,3,FALSE)="natural gas",VLOOKUP(G852,'Cross-Page Data'!$I$4:$J$19,2,FALSE),IF(VLOOKUP(H852,'Cross-Page Data'!$D$4:$F$48,3,FALSE)="solar",IF(G852="PV","solar PV","solar thermal"),IF(VLOOKUP(H852,'Cross-Page Data'!$D$4:$F$48,3,FALSE)="wind",VLOOKUP(G852,'Cross-Page Data'!$I$4:$J$19,2,FALSE),IF(VLOOKUP(H852,'Cross-Page Data'!$D$4:$F$48,3,FALSE)="hydro",VLOOKUP(G852,'Cross-Page Data'!$I$4:$J$19,2,FALSE),VLOOKUP(H852,'Cross-Page Data'!$D$4:$F$48,3,FALSE)))))</f>
        <v/>
      </c>
      <c r="M852" s="120">
        <f>IF(AND($P$2=FALSE,OR(F852="Commercial NAICS Cogen",F852="Industrial NAICS Cogen",F852="NAICS-22 Cogen")),FALSE,IF(AND($P$3=FALSE,OR(F852="Commercial NAICS Cogen",F852="Commercial NAICS Non-Cogen",F852="Industrial NAICS Cogen", F852="industrial NAICS non-Cogen")),FALSE, TRUE))</f>
        <v/>
      </c>
    </row>
    <row r="853">
      <c r="A853" s="129" t="n">
        <v>2720</v>
      </c>
      <c r="B853" s="130" t="inlineStr">
        <is>
          <t>Buck</t>
        </is>
      </c>
      <c r="C853" s="130" t="inlineStr">
        <is>
          <t>Duke Energy Carolinas, LLC</t>
        </is>
      </c>
      <c r="D853" s="129" t="n">
        <v>5416</v>
      </c>
      <c r="E853" s="130" t="inlineStr">
        <is>
          <t>NC</t>
        </is>
      </c>
      <c r="F853" s="130" t="inlineStr">
        <is>
          <t>Electric Utility</t>
        </is>
      </c>
      <c r="G853" s="130" t="inlineStr">
        <is>
          <t>CT</t>
        </is>
      </c>
      <c r="H853" s="130" t="inlineStr">
        <is>
          <t>DFO</t>
        </is>
      </c>
      <c r="I853" s="130" t="inlineStr">
        <is>
          <t>DFO</t>
        </is>
      </c>
      <c r="J853" s="131" t="n">
        <v>0</v>
      </c>
      <c r="K853" s="129" t="n">
        <v>2020</v>
      </c>
      <c r="L853" s="120">
        <f>IF(VLOOKUP(H853,'Cross-Page Data'!$D$4:$F$48,3,FALSE)="natural gas",VLOOKUP(G853,'Cross-Page Data'!$I$4:$J$19,2,FALSE),IF(VLOOKUP(H853,'Cross-Page Data'!$D$4:$F$48,3,FALSE)="solar",IF(G853="PV","solar PV","solar thermal"),IF(VLOOKUP(H853,'Cross-Page Data'!$D$4:$F$48,3,FALSE)="wind",VLOOKUP(G853,'Cross-Page Data'!$I$4:$J$19,2,FALSE),IF(VLOOKUP(H853,'Cross-Page Data'!$D$4:$F$48,3,FALSE)="hydro",VLOOKUP(G853,'Cross-Page Data'!$I$4:$J$19,2,FALSE),VLOOKUP(H853,'Cross-Page Data'!$D$4:$F$48,3,FALSE)))))</f>
        <v/>
      </c>
      <c r="M853" s="120">
        <f>IF(AND($P$2=FALSE,OR(F853="Commercial NAICS Cogen",F853="Industrial NAICS Cogen",F853="NAICS-22 Cogen")),FALSE,IF(AND($P$3=FALSE,OR(F853="Commercial NAICS Cogen",F853="Commercial NAICS Non-Cogen",F853="Industrial NAICS Cogen", F853="industrial NAICS non-Cogen")),FALSE, TRUE))</f>
        <v/>
      </c>
    </row>
    <row r="854">
      <c r="A854" s="129" t="n">
        <v>2720</v>
      </c>
      <c r="B854" s="130" t="inlineStr">
        <is>
          <t>Buck</t>
        </is>
      </c>
      <c r="C854" s="130" t="inlineStr">
        <is>
          <t>Duke Energy Carolinas, LLC</t>
        </is>
      </c>
      <c r="D854" s="129" t="n">
        <v>5416</v>
      </c>
      <c r="E854" s="130" t="inlineStr">
        <is>
          <t>NC</t>
        </is>
      </c>
      <c r="F854" s="130" t="inlineStr">
        <is>
          <t>Electric Utility</t>
        </is>
      </c>
      <c r="G854" s="130" t="inlineStr">
        <is>
          <t>CT</t>
        </is>
      </c>
      <c r="H854" s="130" t="inlineStr">
        <is>
          <t>NG</t>
        </is>
      </c>
      <c r="I854" s="130" t="inlineStr">
        <is>
          <t>NG</t>
        </is>
      </c>
      <c r="J854" s="131" t="n">
        <v>2268624</v>
      </c>
      <c r="K854" s="129" t="n">
        <v>2020</v>
      </c>
      <c r="L854" s="120">
        <f>IF(VLOOKUP(H854,'Cross-Page Data'!$D$4:$F$48,3,FALSE)="natural gas",VLOOKUP(G854,'Cross-Page Data'!$I$4:$J$19,2,FALSE),IF(VLOOKUP(H854,'Cross-Page Data'!$D$4:$F$48,3,FALSE)="solar",IF(G854="PV","solar PV","solar thermal"),IF(VLOOKUP(H854,'Cross-Page Data'!$D$4:$F$48,3,FALSE)="wind",VLOOKUP(G854,'Cross-Page Data'!$I$4:$J$19,2,FALSE),IF(VLOOKUP(H854,'Cross-Page Data'!$D$4:$F$48,3,FALSE)="hydro",VLOOKUP(G854,'Cross-Page Data'!$I$4:$J$19,2,FALSE),VLOOKUP(H854,'Cross-Page Data'!$D$4:$F$48,3,FALSE)))))</f>
        <v/>
      </c>
      <c r="M854" s="120">
        <f>IF(AND($P$2=FALSE,OR(F854="Commercial NAICS Cogen",F854="Industrial NAICS Cogen",F854="NAICS-22 Cogen")),FALSE,IF(AND($P$3=FALSE,OR(F854="Commercial NAICS Cogen",F854="Commercial NAICS Non-Cogen",F854="Industrial NAICS Cogen", F854="industrial NAICS non-Cogen")),FALSE, TRUE))</f>
        <v/>
      </c>
    </row>
    <row r="855">
      <c r="A855" s="129" t="n">
        <v>2721</v>
      </c>
      <c r="B855" s="130" t="inlineStr">
        <is>
          <t>James E. Rogers Energy Complex</t>
        </is>
      </c>
      <c r="C855" s="130" t="inlineStr">
        <is>
          <t>Duke Energy Carolinas, LLC</t>
        </is>
      </c>
      <c r="D855" s="129" t="n">
        <v>5416</v>
      </c>
      <c r="E855" s="130" t="inlineStr">
        <is>
          <t>NC</t>
        </is>
      </c>
      <c r="F855" s="130" t="inlineStr">
        <is>
          <t>Electric Utility</t>
        </is>
      </c>
      <c r="G855" s="130" t="inlineStr">
        <is>
          <t>ST</t>
        </is>
      </c>
      <c r="H855" s="130" t="inlineStr">
        <is>
          <t>BIT</t>
        </is>
      </c>
      <c r="I855" s="130" t="inlineStr">
        <is>
          <t>COL</t>
        </is>
      </c>
      <c r="J855" s="131" t="n">
        <v>3835304.6</v>
      </c>
      <c r="K855" s="129" t="n">
        <v>2020</v>
      </c>
      <c r="L855" s="120">
        <f>IF(VLOOKUP(H855,'Cross-Page Data'!$D$4:$F$48,3,FALSE)="natural gas",VLOOKUP(G855,'Cross-Page Data'!$I$4:$J$19,2,FALSE),IF(VLOOKUP(H855,'Cross-Page Data'!$D$4:$F$48,3,FALSE)="solar",IF(G855="PV","solar PV","solar thermal"),IF(VLOOKUP(H855,'Cross-Page Data'!$D$4:$F$48,3,FALSE)="wind",VLOOKUP(G855,'Cross-Page Data'!$I$4:$J$19,2,FALSE),IF(VLOOKUP(H855,'Cross-Page Data'!$D$4:$F$48,3,FALSE)="hydro",VLOOKUP(G855,'Cross-Page Data'!$I$4:$J$19,2,FALSE),VLOOKUP(H855,'Cross-Page Data'!$D$4:$F$48,3,FALSE)))))</f>
        <v/>
      </c>
      <c r="M855" s="120">
        <f>IF(AND($P$2=FALSE,OR(F855="Commercial NAICS Cogen",F855="Industrial NAICS Cogen",F855="NAICS-22 Cogen")),FALSE,IF(AND($P$3=FALSE,OR(F855="Commercial NAICS Cogen",F855="Commercial NAICS Non-Cogen",F855="Industrial NAICS Cogen", F855="industrial NAICS non-Cogen")),FALSE, TRUE))</f>
        <v/>
      </c>
    </row>
    <row r="856">
      <c r="A856" s="129" t="n">
        <v>2721</v>
      </c>
      <c r="B856" s="130" t="inlineStr">
        <is>
          <t>James E. Rogers Energy Complex</t>
        </is>
      </c>
      <c r="C856" s="130" t="inlineStr">
        <is>
          <t>Duke Energy Carolinas, LLC</t>
        </is>
      </c>
      <c r="D856" s="129" t="n">
        <v>5416</v>
      </c>
      <c r="E856" s="130" t="inlineStr">
        <is>
          <t>NC</t>
        </is>
      </c>
      <c r="F856" s="130" t="inlineStr">
        <is>
          <t>Electric Utility</t>
        </is>
      </c>
      <c r="G856" s="130" t="inlineStr">
        <is>
          <t>ST</t>
        </is>
      </c>
      <c r="H856" s="130" t="inlineStr">
        <is>
          <t>DFO</t>
        </is>
      </c>
      <c r="I856" s="130" t="inlineStr">
        <is>
          <t>DFO</t>
        </is>
      </c>
      <c r="J856" s="131" t="n">
        <v>14286.733</v>
      </c>
      <c r="K856" s="129" t="n">
        <v>2020</v>
      </c>
      <c r="L856" s="120">
        <f>IF(VLOOKUP(H856,'Cross-Page Data'!$D$4:$F$48,3,FALSE)="natural gas",VLOOKUP(G856,'Cross-Page Data'!$I$4:$J$19,2,FALSE),IF(VLOOKUP(H856,'Cross-Page Data'!$D$4:$F$48,3,FALSE)="solar",IF(G856="PV","solar PV","solar thermal"),IF(VLOOKUP(H856,'Cross-Page Data'!$D$4:$F$48,3,FALSE)="wind",VLOOKUP(G856,'Cross-Page Data'!$I$4:$J$19,2,FALSE),IF(VLOOKUP(H856,'Cross-Page Data'!$D$4:$F$48,3,FALSE)="hydro",VLOOKUP(G856,'Cross-Page Data'!$I$4:$J$19,2,FALSE),VLOOKUP(H856,'Cross-Page Data'!$D$4:$F$48,3,FALSE)))))</f>
        <v/>
      </c>
      <c r="M856" s="120">
        <f>IF(AND($P$2=FALSE,OR(F856="Commercial NAICS Cogen",F856="Industrial NAICS Cogen",F856="NAICS-22 Cogen")),FALSE,IF(AND($P$3=FALSE,OR(F856="Commercial NAICS Cogen",F856="Commercial NAICS Non-Cogen",F856="Industrial NAICS Cogen", F856="industrial NAICS non-Cogen")),FALSE, TRUE))</f>
        <v/>
      </c>
    </row>
    <row r="857">
      <c r="A857" s="129" t="n">
        <v>2721</v>
      </c>
      <c r="B857" s="130" t="inlineStr">
        <is>
          <t>James E. Rogers Energy Complex</t>
        </is>
      </c>
      <c r="C857" s="130" t="inlineStr">
        <is>
          <t>Duke Energy Carolinas, LLC</t>
        </is>
      </c>
      <c r="D857" s="129" t="n">
        <v>5416</v>
      </c>
      <c r="E857" s="130" t="inlineStr">
        <is>
          <t>NC</t>
        </is>
      </c>
      <c r="F857" s="130" t="inlineStr">
        <is>
          <t>Electric Utility</t>
        </is>
      </c>
      <c r="G857" s="130" t="inlineStr">
        <is>
          <t>ST</t>
        </is>
      </c>
      <c r="H857" s="130" t="inlineStr">
        <is>
          <t>NG</t>
        </is>
      </c>
      <c r="I857" s="130" t="inlineStr">
        <is>
          <t>NG</t>
        </is>
      </c>
      <c r="J857" s="131" t="n">
        <v>1409836.6</v>
      </c>
      <c r="K857" s="129" t="n">
        <v>2020</v>
      </c>
      <c r="L857" s="120">
        <f>IF(VLOOKUP(H857,'Cross-Page Data'!$D$4:$F$48,3,FALSE)="natural gas",VLOOKUP(G857,'Cross-Page Data'!$I$4:$J$19,2,FALSE),IF(VLOOKUP(H857,'Cross-Page Data'!$D$4:$F$48,3,FALSE)="solar",IF(G857="PV","solar PV","solar thermal"),IF(VLOOKUP(H857,'Cross-Page Data'!$D$4:$F$48,3,FALSE)="wind",VLOOKUP(G857,'Cross-Page Data'!$I$4:$J$19,2,FALSE),IF(VLOOKUP(H857,'Cross-Page Data'!$D$4:$F$48,3,FALSE)="hydro",VLOOKUP(G857,'Cross-Page Data'!$I$4:$J$19,2,FALSE),VLOOKUP(H857,'Cross-Page Data'!$D$4:$F$48,3,FALSE)))))</f>
        <v/>
      </c>
      <c r="M857" s="120">
        <f>IF(AND($P$2=FALSE,OR(F857="Commercial NAICS Cogen",F857="Industrial NAICS Cogen",F857="NAICS-22 Cogen")),FALSE,IF(AND($P$3=FALSE,OR(F857="Commercial NAICS Cogen",F857="Commercial NAICS Non-Cogen",F857="Industrial NAICS Cogen", F857="industrial NAICS non-Cogen")),FALSE, TRUE))</f>
        <v/>
      </c>
    </row>
    <row r="858">
      <c r="A858" s="129" t="n">
        <v>2723</v>
      </c>
      <c r="B858" s="130" t="inlineStr">
        <is>
          <t>Dan River</t>
        </is>
      </c>
      <c r="C858" s="130" t="inlineStr">
        <is>
          <t>Duke Energy Carolinas, LLC</t>
        </is>
      </c>
      <c r="D858" s="129" t="n">
        <v>5416</v>
      </c>
      <c r="E858" s="130" t="inlineStr">
        <is>
          <t>NC</t>
        </is>
      </c>
      <c r="F858" s="130" t="inlineStr">
        <is>
          <t>Electric Utility</t>
        </is>
      </c>
      <c r="G858" s="130" t="inlineStr">
        <is>
          <t>CA</t>
        </is>
      </c>
      <c r="H858" s="130" t="inlineStr">
        <is>
          <t>DFO</t>
        </is>
      </c>
      <c r="I858" s="130" t="inlineStr">
        <is>
          <t>DFO</t>
        </is>
      </c>
      <c r="J858" s="131" t="n">
        <v>0</v>
      </c>
      <c r="K858" s="129" t="n">
        <v>2020</v>
      </c>
      <c r="L858" s="120">
        <f>IF(VLOOKUP(H858,'Cross-Page Data'!$D$4:$F$48,3,FALSE)="natural gas",VLOOKUP(G858,'Cross-Page Data'!$I$4:$J$19,2,FALSE),IF(VLOOKUP(H858,'Cross-Page Data'!$D$4:$F$48,3,FALSE)="solar",IF(G858="PV","solar PV","solar thermal"),IF(VLOOKUP(H858,'Cross-Page Data'!$D$4:$F$48,3,FALSE)="wind",VLOOKUP(G858,'Cross-Page Data'!$I$4:$J$19,2,FALSE),IF(VLOOKUP(H858,'Cross-Page Data'!$D$4:$F$48,3,FALSE)="hydro",VLOOKUP(G858,'Cross-Page Data'!$I$4:$J$19,2,FALSE),VLOOKUP(H858,'Cross-Page Data'!$D$4:$F$48,3,FALSE)))))</f>
        <v/>
      </c>
      <c r="M858" s="120">
        <f>IF(AND($P$2=FALSE,OR(F858="Commercial NAICS Cogen",F858="Industrial NAICS Cogen",F858="NAICS-22 Cogen")),FALSE,IF(AND($P$3=FALSE,OR(F858="Commercial NAICS Cogen",F858="Commercial NAICS Non-Cogen",F858="Industrial NAICS Cogen", F858="industrial NAICS non-Cogen")),FALSE, TRUE))</f>
        <v/>
      </c>
    </row>
    <row r="859">
      <c r="A859" s="129" t="n">
        <v>2723</v>
      </c>
      <c r="B859" s="130" t="inlineStr">
        <is>
          <t>Dan River</t>
        </is>
      </c>
      <c r="C859" s="130" t="inlineStr">
        <is>
          <t>Duke Energy Carolinas, LLC</t>
        </is>
      </c>
      <c r="D859" s="129" t="n">
        <v>5416</v>
      </c>
      <c r="E859" s="130" t="inlineStr">
        <is>
          <t>NC</t>
        </is>
      </c>
      <c r="F859" s="130" t="inlineStr">
        <is>
          <t>Electric Utility</t>
        </is>
      </c>
      <c r="G859" s="130" t="inlineStr">
        <is>
          <t>CA</t>
        </is>
      </c>
      <c r="H859" s="130" t="inlineStr">
        <is>
          <t>NG</t>
        </is>
      </c>
      <c r="I859" s="130" t="inlineStr">
        <is>
          <t>NG</t>
        </is>
      </c>
      <c r="J859" s="131" t="n">
        <v>1847499</v>
      </c>
      <c r="K859" s="129" t="n">
        <v>2020</v>
      </c>
      <c r="L859" s="120">
        <f>IF(VLOOKUP(H859,'Cross-Page Data'!$D$4:$F$48,3,FALSE)="natural gas",VLOOKUP(G859,'Cross-Page Data'!$I$4:$J$19,2,FALSE),IF(VLOOKUP(H859,'Cross-Page Data'!$D$4:$F$48,3,FALSE)="solar",IF(G859="PV","solar PV","solar thermal"),IF(VLOOKUP(H859,'Cross-Page Data'!$D$4:$F$48,3,FALSE)="wind",VLOOKUP(G859,'Cross-Page Data'!$I$4:$J$19,2,FALSE),IF(VLOOKUP(H859,'Cross-Page Data'!$D$4:$F$48,3,FALSE)="hydro",VLOOKUP(G859,'Cross-Page Data'!$I$4:$J$19,2,FALSE),VLOOKUP(H859,'Cross-Page Data'!$D$4:$F$48,3,FALSE)))))</f>
        <v/>
      </c>
      <c r="M859" s="120">
        <f>IF(AND($P$2=FALSE,OR(F859="Commercial NAICS Cogen",F859="Industrial NAICS Cogen",F859="NAICS-22 Cogen")),FALSE,IF(AND($P$3=FALSE,OR(F859="Commercial NAICS Cogen",F859="Commercial NAICS Non-Cogen",F859="Industrial NAICS Cogen", F859="industrial NAICS non-Cogen")),FALSE, TRUE))</f>
        <v/>
      </c>
    </row>
    <row r="860">
      <c r="A860" s="129" t="n">
        <v>2723</v>
      </c>
      <c r="B860" s="130" t="inlineStr">
        <is>
          <t>Dan River</t>
        </is>
      </c>
      <c r="C860" s="130" t="inlineStr">
        <is>
          <t>Duke Energy Carolinas, LLC</t>
        </is>
      </c>
      <c r="D860" s="129" t="n">
        <v>5416</v>
      </c>
      <c r="E860" s="130" t="inlineStr">
        <is>
          <t>NC</t>
        </is>
      </c>
      <c r="F860" s="130" t="inlineStr">
        <is>
          <t>Electric Utility</t>
        </is>
      </c>
      <c r="G860" s="130" t="inlineStr">
        <is>
          <t>CT</t>
        </is>
      </c>
      <c r="H860" s="130" t="inlineStr">
        <is>
          <t>DFO</t>
        </is>
      </c>
      <c r="I860" s="130" t="inlineStr">
        <is>
          <t>DFO</t>
        </is>
      </c>
      <c r="J860" s="131" t="n">
        <v>0</v>
      </c>
      <c r="K860" s="129" t="n">
        <v>2020</v>
      </c>
      <c r="L860" s="120">
        <f>IF(VLOOKUP(H860,'Cross-Page Data'!$D$4:$F$48,3,FALSE)="natural gas",VLOOKUP(G860,'Cross-Page Data'!$I$4:$J$19,2,FALSE),IF(VLOOKUP(H860,'Cross-Page Data'!$D$4:$F$48,3,FALSE)="solar",IF(G860="PV","solar PV","solar thermal"),IF(VLOOKUP(H860,'Cross-Page Data'!$D$4:$F$48,3,FALSE)="wind",VLOOKUP(G860,'Cross-Page Data'!$I$4:$J$19,2,FALSE),IF(VLOOKUP(H860,'Cross-Page Data'!$D$4:$F$48,3,FALSE)="hydro",VLOOKUP(G860,'Cross-Page Data'!$I$4:$J$19,2,FALSE),VLOOKUP(H860,'Cross-Page Data'!$D$4:$F$48,3,FALSE)))))</f>
        <v/>
      </c>
      <c r="M860" s="120">
        <f>IF(AND($P$2=FALSE,OR(F860="Commercial NAICS Cogen",F860="Industrial NAICS Cogen",F860="NAICS-22 Cogen")),FALSE,IF(AND($P$3=FALSE,OR(F860="Commercial NAICS Cogen",F860="Commercial NAICS Non-Cogen",F860="Industrial NAICS Cogen", F860="industrial NAICS non-Cogen")),FALSE, TRUE))</f>
        <v/>
      </c>
    </row>
    <row r="861">
      <c r="A861" s="129" t="n">
        <v>2723</v>
      </c>
      <c r="B861" s="130" t="inlineStr">
        <is>
          <t>Dan River</t>
        </is>
      </c>
      <c r="C861" s="130" t="inlineStr">
        <is>
          <t>Duke Energy Carolinas, LLC</t>
        </is>
      </c>
      <c r="D861" s="129" t="n">
        <v>5416</v>
      </c>
      <c r="E861" s="130" t="inlineStr">
        <is>
          <t>NC</t>
        </is>
      </c>
      <c r="F861" s="130" t="inlineStr">
        <is>
          <t>Electric Utility</t>
        </is>
      </c>
      <c r="G861" s="130" t="inlineStr">
        <is>
          <t>CT</t>
        </is>
      </c>
      <c r="H861" s="130" t="inlineStr">
        <is>
          <t>NG</t>
        </is>
      </c>
      <c r="I861" s="130" t="inlineStr">
        <is>
          <t>NG</t>
        </is>
      </c>
      <c r="J861" s="131" t="n">
        <v>2609238</v>
      </c>
      <c r="K861" s="129" t="n">
        <v>2020</v>
      </c>
      <c r="L861" s="120">
        <f>IF(VLOOKUP(H861,'Cross-Page Data'!$D$4:$F$48,3,FALSE)="natural gas",VLOOKUP(G861,'Cross-Page Data'!$I$4:$J$19,2,FALSE),IF(VLOOKUP(H861,'Cross-Page Data'!$D$4:$F$48,3,FALSE)="solar",IF(G861="PV","solar PV","solar thermal"),IF(VLOOKUP(H861,'Cross-Page Data'!$D$4:$F$48,3,FALSE)="wind",VLOOKUP(G861,'Cross-Page Data'!$I$4:$J$19,2,FALSE),IF(VLOOKUP(H861,'Cross-Page Data'!$D$4:$F$48,3,FALSE)="hydro",VLOOKUP(G861,'Cross-Page Data'!$I$4:$J$19,2,FALSE),VLOOKUP(H861,'Cross-Page Data'!$D$4:$F$48,3,FALSE)))))</f>
        <v/>
      </c>
      <c r="M861" s="120">
        <f>IF(AND($P$2=FALSE,OR(F861="Commercial NAICS Cogen",F861="Industrial NAICS Cogen",F861="NAICS-22 Cogen")),FALSE,IF(AND($P$3=FALSE,OR(F861="Commercial NAICS Cogen",F861="Commercial NAICS Non-Cogen",F861="Industrial NAICS Cogen", F861="industrial NAICS non-Cogen")),FALSE, TRUE))</f>
        <v/>
      </c>
    </row>
    <row r="862">
      <c r="A862" s="129" t="n">
        <v>2727</v>
      </c>
      <c r="B862" s="130" t="inlineStr">
        <is>
          <t>Marshall (NC)</t>
        </is>
      </c>
      <c r="C862" s="130" t="inlineStr">
        <is>
          <t>Duke Energy Carolinas, LLC</t>
        </is>
      </c>
      <c r="D862" s="129" t="n">
        <v>5416</v>
      </c>
      <c r="E862" s="130" t="inlineStr">
        <is>
          <t>NC</t>
        </is>
      </c>
      <c r="F862" s="130" t="inlineStr">
        <is>
          <t>Electric Utility</t>
        </is>
      </c>
      <c r="G862" s="130" t="inlineStr">
        <is>
          <t>ST</t>
        </is>
      </c>
      <c r="H862" s="130" t="inlineStr">
        <is>
          <t>BIT</t>
        </is>
      </c>
      <c r="I862" s="130" t="inlineStr">
        <is>
          <t>COL</t>
        </is>
      </c>
      <c r="J862" s="131" t="n">
        <v>6023753.6</v>
      </c>
      <c r="K862" s="129" t="n">
        <v>2020</v>
      </c>
      <c r="L862" s="120">
        <f>IF(VLOOKUP(H862,'Cross-Page Data'!$D$4:$F$48,3,FALSE)="natural gas",VLOOKUP(G862,'Cross-Page Data'!$I$4:$J$19,2,FALSE),IF(VLOOKUP(H862,'Cross-Page Data'!$D$4:$F$48,3,FALSE)="solar",IF(G862="PV","solar PV","solar thermal"),IF(VLOOKUP(H862,'Cross-Page Data'!$D$4:$F$48,3,FALSE)="wind",VLOOKUP(G862,'Cross-Page Data'!$I$4:$J$19,2,FALSE),IF(VLOOKUP(H862,'Cross-Page Data'!$D$4:$F$48,3,FALSE)="hydro",VLOOKUP(G862,'Cross-Page Data'!$I$4:$J$19,2,FALSE),VLOOKUP(H862,'Cross-Page Data'!$D$4:$F$48,3,FALSE)))))</f>
        <v/>
      </c>
      <c r="M862" s="120">
        <f>IF(AND($P$2=FALSE,OR(F862="Commercial NAICS Cogen",F862="Industrial NAICS Cogen",F862="NAICS-22 Cogen")),FALSE,IF(AND($P$3=FALSE,OR(F862="Commercial NAICS Cogen",F862="Commercial NAICS Non-Cogen",F862="Industrial NAICS Cogen", F862="industrial NAICS non-Cogen")),FALSE, TRUE))</f>
        <v/>
      </c>
    </row>
    <row r="863">
      <c r="A863" s="129" t="n">
        <v>2727</v>
      </c>
      <c r="B863" s="130" t="inlineStr">
        <is>
          <t>Marshall (NC)</t>
        </is>
      </c>
      <c r="C863" s="130" t="inlineStr">
        <is>
          <t>Duke Energy Carolinas, LLC</t>
        </is>
      </c>
      <c r="D863" s="129" t="n">
        <v>5416</v>
      </c>
      <c r="E863" s="130" t="inlineStr">
        <is>
          <t>NC</t>
        </is>
      </c>
      <c r="F863" s="130" t="inlineStr">
        <is>
          <t>Electric Utility</t>
        </is>
      </c>
      <c r="G863" s="130" t="inlineStr">
        <is>
          <t>ST</t>
        </is>
      </c>
      <c r="H863" s="130" t="inlineStr">
        <is>
          <t>DFO</t>
        </is>
      </c>
      <c r="I863" s="130" t="inlineStr">
        <is>
          <t>DFO</t>
        </is>
      </c>
      <c r="J863" s="131" t="n">
        <v>14249.372</v>
      </c>
      <c r="K863" s="129" t="n">
        <v>2020</v>
      </c>
      <c r="L863" s="120">
        <f>IF(VLOOKUP(H863,'Cross-Page Data'!$D$4:$F$48,3,FALSE)="natural gas",VLOOKUP(G863,'Cross-Page Data'!$I$4:$J$19,2,FALSE),IF(VLOOKUP(H863,'Cross-Page Data'!$D$4:$F$48,3,FALSE)="solar",IF(G863="PV","solar PV","solar thermal"),IF(VLOOKUP(H863,'Cross-Page Data'!$D$4:$F$48,3,FALSE)="wind",VLOOKUP(G863,'Cross-Page Data'!$I$4:$J$19,2,FALSE),IF(VLOOKUP(H863,'Cross-Page Data'!$D$4:$F$48,3,FALSE)="hydro",VLOOKUP(G863,'Cross-Page Data'!$I$4:$J$19,2,FALSE),VLOOKUP(H863,'Cross-Page Data'!$D$4:$F$48,3,FALSE)))))</f>
        <v/>
      </c>
      <c r="M863" s="120">
        <f>IF(AND($P$2=FALSE,OR(F863="Commercial NAICS Cogen",F863="Industrial NAICS Cogen",F863="NAICS-22 Cogen")),FALSE,IF(AND($P$3=FALSE,OR(F863="Commercial NAICS Cogen",F863="Commercial NAICS Non-Cogen",F863="Industrial NAICS Cogen", F863="industrial NAICS non-Cogen")),FALSE, TRUE))</f>
        <v/>
      </c>
    </row>
    <row r="864">
      <c r="A864" s="129" t="n">
        <v>2727</v>
      </c>
      <c r="B864" s="130" t="inlineStr">
        <is>
          <t>Marshall (NC)</t>
        </is>
      </c>
      <c r="C864" s="130" t="inlineStr">
        <is>
          <t>Duke Energy Carolinas, LLC</t>
        </is>
      </c>
      <c r="D864" s="129" t="n">
        <v>5416</v>
      </c>
      <c r="E864" s="130" t="inlineStr">
        <is>
          <t>NC</t>
        </is>
      </c>
      <c r="F864" s="130" t="inlineStr">
        <is>
          <t>Electric Utility</t>
        </is>
      </c>
      <c r="G864" s="130" t="inlineStr">
        <is>
          <t>ST</t>
        </is>
      </c>
      <c r="H864" s="130" t="inlineStr">
        <is>
          <t>NG</t>
        </is>
      </c>
      <c r="I864" s="130" t="inlineStr">
        <is>
          <t>NG</t>
        </is>
      </c>
      <c r="J864" s="131" t="n">
        <v>48428.033</v>
      </c>
      <c r="K864" s="129" t="n">
        <v>2020</v>
      </c>
      <c r="L864" s="120">
        <f>IF(VLOOKUP(H864,'Cross-Page Data'!$D$4:$F$48,3,FALSE)="natural gas",VLOOKUP(G864,'Cross-Page Data'!$I$4:$J$19,2,FALSE),IF(VLOOKUP(H864,'Cross-Page Data'!$D$4:$F$48,3,FALSE)="solar",IF(G864="PV","solar PV","solar thermal"),IF(VLOOKUP(H864,'Cross-Page Data'!$D$4:$F$48,3,FALSE)="wind",VLOOKUP(G864,'Cross-Page Data'!$I$4:$J$19,2,FALSE),IF(VLOOKUP(H864,'Cross-Page Data'!$D$4:$F$48,3,FALSE)="hydro",VLOOKUP(G864,'Cross-Page Data'!$I$4:$J$19,2,FALSE),VLOOKUP(H864,'Cross-Page Data'!$D$4:$F$48,3,FALSE)))))</f>
        <v/>
      </c>
      <c r="M864" s="120">
        <f>IF(AND($P$2=FALSE,OR(F864="Commercial NAICS Cogen",F864="Industrial NAICS Cogen",F864="NAICS-22 Cogen")),FALSE,IF(AND($P$3=FALSE,OR(F864="Commercial NAICS Cogen",F864="Commercial NAICS Non-Cogen",F864="Industrial NAICS Cogen", F864="industrial NAICS non-Cogen")),FALSE, TRUE))</f>
        <v/>
      </c>
    </row>
    <row r="865">
      <c r="A865" s="129" t="n">
        <v>2735</v>
      </c>
      <c r="B865" s="130" t="inlineStr">
        <is>
          <t>Turner Shoals</t>
        </is>
      </c>
      <c r="C865" s="130" t="inlineStr">
        <is>
          <t>Northbrook Carolina Hydro LLC</t>
        </is>
      </c>
      <c r="D865" s="129" t="n">
        <v>13763</v>
      </c>
      <c r="E865" s="130" t="inlineStr">
        <is>
          <t>NC</t>
        </is>
      </c>
      <c r="F865" s="130" t="inlineStr">
        <is>
          <t>NAICS-22 Non-Cogen</t>
        </is>
      </c>
      <c r="G865" s="130" t="inlineStr">
        <is>
          <t>HY</t>
        </is>
      </c>
      <c r="H865" s="130" t="inlineStr">
        <is>
          <t>WAT</t>
        </is>
      </c>
      <c r="I865" s="130" t="inlineStr">
        <is>
          <t>HYC</t>
        </is>
      </c>
      <c r="J865" s="131" t="n">
        <v>21581</v>
      </c>
      <c r="K865" s="129" t="n">
        <v>2020</v>
      </c>
      <c r="L865" s="120">
        <f>IF(VLOOKUP(H865,'Cross-Page Data'!$D$4:$F$48,3,FALSE)="natural gas",VLOOKUP(G865,'Cross-Page Data'!$I$4:$J$19,2,FALSE),IF(VLOOKUP(H865,'Cross-Page Data'!$D$4:$F$48,3,FALSE)="solar",IF(G865="PV","solar PV","solar thermal"),IF(VLOOKUP(H865,'Cross-Page Data'!$D$4:$F$48,3,FALSE)="wind",VLOOKUP(G865,'Cross-Page Data'!$I$4:$J$19,2,FALSE),IF(VLOOKUP(H865,'Cross-Page Data'!$D$4:$F$48,3,FALSE)="hydro",VLOOKUP(G865,'Cross-Page Data'!$I$4:$J$19,2,FALSE),VLOOKUP(H865,'Cross-Page Data'!$D$4:$F$48,3,FALSE)))))</f>
        <v/>
      </c>
      <c r="M865" s="120">
        <f>IF(AND($P$2=FALSE,OR(F865="Commercial NAICS Cogen",F865="Industrial NAICS Cogen",F865="NAICS-22 Cogen")),FALSE,IF(AND($P$3=FALSE,OR(F865="Commercial NAICS Cogen",F865="Commercial NAICS Non-Cogen",F865="Industrial NAICS Cogen", F865="industrial NAICS non-Cogen")),FALSE, TRUE))</f>
        <v/>
      </c>
    </row>
    <row r="866">
      <c r="A866" s="129" t="n">
        <v>2756</v>
      </c>
      <c r="B866" s="130" t="inlineStr">
        <is>
          <t>Gaston</t>
        </is>
      </c>
      <c r="C866" s="130" t="inlineStr">
        <is>
          <t>Virginia Electric &amp; Power Co</t>
        </is>
      </c>
      <c r="D866" s="129" t="n">
        <v>19876</v>
      </c>
      <c r="E866" s="130" t="inlineStr">
        <is>
          <t>NC</t>
        </is>
      </c>
      <c r="F866" s="130" t="inlineStr">
        <is>
          <t>Electric Utility</t>
        </is>
      </c>
      <c r="G866" s="130" t="inlineStr">
        <is>
          <t>HY</t>
        </is>
      </c>
      <c r="H866" s="130" t="inlineStr">
        <is>
          <t>WAT</t>
        </is>
      </c>
      <c r="I866" s="130" t="inlineStr">
        <is>
          <t>HYC</t>
        </is>
      </c>
      <c r="J866" s="131" t="n">
        <v>376436</v>
      </c>
      <c r="K866" s="129" t="n">
        <v>2020</v>
      </c>
      <c r="L866" s="120">
        <f>IF(VLOOKUP(H866,'Cross-Page Data'!$D$4:$F$48,3,FALSE)="natural gas",VLOOKUP(G866,'Cross-Page Data'!$I$4:$J$19,2,FALSE),IF(VLOOKUP(H866,'Cross-Page Data'!$D$4:$F$48,3,FALSE)="solar",IF(G866="PV","solar PV","solar thermal"),IF(VLOOKUP(H866,'Cross-Page Data'!$D$4:$F$48,3,FALSE)="wind",VLOOKUP(G866,'Cross-Page Data'!$I$4:$J$19,2,FALSE),IF(VLOOKUP(H866,'Cross-Page Data'!$D$4:$F$48,3,FALSE)="hydro",VLOOKUP(G866,'Cross-Page Data'!$I$4:$J$19,2,FALSE),VLOOKUP(H866,'Cross-Page Data'!$D$4:$F$48,3,FALSE)))))</f>
        <v/>
      </c>
      <c r="M866" s="120">
        <f>IF(AND($P$2=FALSE,OR(F866="Commercial NAICS Cogen",F866="Industrial NAICS Cogen",F866="NAICS-22 Cogen")),FALSE,IF(AND($P$3=FALSE,OR(F866="Commercial NAICS Cogen",F866="Commercial NAICS Non-Cogen",F866="Industrial NAICS Cogen", F866="industrial NAICS non-Cogen")),FALSE, TRUE))</f>
        <v/>
      </c>
    </row>
    <row r="867">
      <c r="A867" s="129" t="n">
        <v>2780</v>
      </c>
      <c r="B867" s="130" t="inlineStr">
        <is>
          <t>Hiwassee Dam</t>
        </is>
      </c>
      <c r="C867" s="130" t="inlineStr">
        <is>
          <t>Tennessee Valley Authority</t>
        </is>
      </c>
      <c r="D867" s="129" t="n">
        <v>18642</v>
      </c>
      <c r="E867" s="130" t="inlineStr">
        <is>
          <t>NC</t>
        </is>
      </c>
      <c r="F867" s="130" t="inlineStr">
        <is>
          <t>Electric Utility</t>
        </is>
      </c>
      <c r="G867" s="130" t="inlineStr">
        <is>
          <t>HY</t>
        </is>
      </c>
      <c r="H867" s="130" t="inlineStr">
        <is>
          <t>WAT</t>
        </is>
      </c>
      <c r="I867" s="130" t="inlineStr">
        <is>
          <t>HYC</t>
        </is>
      </c>
      <c r="J867" s="131" t="n">
        <v>473420</v>
      </c>
      <c r="K867" s="129" t="n">
        <v>2020</v>
      </c>
      <c r="L867" s="120">
        <f>IF(VLOOKUP(H867,'Cross-Page Data'!$D$4:$F$48,3,FALSE)="natural gas",VLOOKUP(G867,'Cross-Page Data'!$I$4:$J$19,2,FALSE),IF(VLOOKUP(H867,'Cross-Page Data'!$D$4:$F$48,3,FALSE)="solar",IF(G867="PV","solar PV","solar thermal"),IF(VLOOKUP(H867,'Cross-Page Data'!$D$4:$F$48,3,FALSE)="wind",VLOOKUP(G867,'Cross-Page Data'!$I$4:$J$19,2,FALSE),IF(VLOOKUP(H867,'Cross-Page Data'!$D$4:$F$48,3,FALSE)="hydro",VLOOKUP(G867,'Cross-Page Data'!$I$4:$J$19,2,FALSE),VLOOKUP(H867,'Cross-Page Data'!$D$4:$F$48,3,FALSE)))))</f>
        <v/>
      </c>
      <c r="M867" s="120">
        <f>IF(AND($P$2=FALSE,OR(F867="Commercial NAICS Cogen",F867="Industrial NAICS Cogen",F867="NAICS-22 Cogen")),FALSE,IF(AND($P$3=FALSE,OR(F867="Commercial NAICS Cogen",F867="Commercial NAICS Non-Cogen",F867="Industrial NAICS Cogen", F867="industrial NAICS non-Cogen")),FALSE, TRUE))</f>
        <v/>
      </c>
    </row>
    <row r="868">
      <c r="A868" s="129" t="n">
        <v>2780</v>
      </c>
      <c r="B868" s="130" t="inlineStr">
        <is>
          <t>Hiwassee Dam</t>
        </is>
      </c>
      <c r="C868" s="130" t="inlineStr">
        <is>
          <t>Tennessee Valley Authority</t>
        </is>
      </c>
      <c r="D868" s="129" t="n">
        <v>18642</v>
      </c>
      <c r="E868" s="130" t="inlineStr">
        <is>
          <t>NC</t>
        </is>
      </c>
      <c r="F868" s="130" t="inlineStr">
        <is>
          <t>Electric Utility</t>
        </is>
      </c>
      <c r="G868" s="130" t="inlineStr">
        <is>
          <t>PS</t>
        </is>
      </c>
      <c r="H868" s="130" t="inlineStr">
        <is>
          <t>WAT</t>
        </is>
      </c>
      <c r="I868" s="130" t="inlineStr">
        <is>
          <t>HPS</t>
        </is>
      </c>
      <c r="J868" s="131" t="n">
        <v>0</v>
      </c>
      <c r="K868" s="129" t="n">
        <v>2020</v>
      </c>
      <c r="L868" s="120">
        <f>IF(VLOOKUP(H868,'Cross-Page Data'!$D$4:$F$48,3,FALSE)="natural gas",VLOOKUP(G868,'Cross-Page Data'!$I$4:$J$19,2,FALSE),IF(VLOOKUP(H868,'Cross-Page Data'!$D$4:$F$48,3,FALSE)="solar",IF(G868="PV","solar PV","solar thermal"),IF(VLOOKUP(H868,'Cross-Page Data'!$D$4:$F$48,3,FALSE)="wind",VLOOKUP(G868,'Cross-Page Data'!$I$4:$J$19,2,FALSE),IF(VLOOKUP(H868,'Cross-Page Data'!$D$4:$F$48,3,FALSE)="hydro",VLOOKUP(G868,'Cross-Page Data'!$I$4:$J$19,2,FALSE),VLOOKUP(H868,'Cross-Page Data'!$D$4:$F$48,3,FALSE)))))</f>
        <v/>
      </c>
      <c r="M868" s="120">
        <f>IF(AND($P$2=FALSE,OR(F868="Commercial NAICS Cogen",F868="Industrial NAICS Cogen",F868="NAICS-22 Cogen")),FALSE,IF(AND($P$3=FALSE,OR(F868="Commercial NAICS Cogen",F868="Commercial NAICS Non-Cogen",F868="Industrial NAICS Cogen", F868="industrial NAICS non-Cogen")),FALSE, TRUE))</f>
        <v/>
      </c>
    </row>
    <row r="869">
      <c r="A869" s="129" t="n">
        <v>2790</v>
      </c>
      <c r="B869" s="130" t="inlineStr">
        <is>
          <t>R M Heskett</t>
        </is>
      </c>
      <c r="C869" s="130" t="inlineStr">
        <is>
          <t>Montana-Dakota Utilities Co</t>
        </is>
      </c>
      <c r="D869" s="129" t="n">
        <v>12199</v>
      </c>
      <c r="E869" s="130" t="inlineStr">
        <is>
          <t>ND</t>
        </is>
      </c>
      <c r="F869" s="130" t="inlineStr">
        <is>
          <t>Electric Utility</t>
        </is>
      </c>
      <c r="G869" s="130" t="inlineStr">
        <is>
          <t>GT</t>
        </is>
      </c>
      <c r="H869" s="130" t="inlineStr">
        <is>
          <t>NG</t>
        </is>
      </c>
      <c r="I869" s="130" t="inlineStr">
        <is>
          <t>NG</t>
        </is>
      </c>
      <c r="J869" s="131" t="n">
        <v>217</v>
      </c>
      <c r="K869" s="129" t="n">
        <v>2020</v>
      </c>
      <c r="L869" s="120">
        <f>IF(VLOOKUP(H869,'Cross-Page Data'!$D$4:$F$48,3,FALSE)="natural gas",VLOOKUP(G869,'Cross-Page Data'!$I$4:$J$19,2,FALSE),IF(VLOOKUP(H869,'Cross-Page Data'!$D$4:$F$48,3,FALSE)="solar",IF(G869="PV","solar PV","solar thermal"),IF(VLOOKUP(H869,'Cross-Page Data'!$D$4:$F$48,3,FALSE)="wind",VLOOKUP(G869,'Cross-Page Data'!$I$4:$J$19,2,FALSE),IF(VLOOKUP(H869,'Cross-Page Data'!$D$4:$F$48,3,FALSE)="hydro",VLOOKUP(G869,'Cross-Page Data'!$I$4:$J$19,2,FALSE),VLOOKUP(H869,'Cross-Page Data'!$D$4:$F$48,3,FALSE)))))</f>
        <v/>
      </c>
      <c r="M869" s="120">
        <f>IF(AND($P$2=FALSE,OR(F869="Commercial NAICS Cogen",F869="Industrial NAICS Cogen",F869="NAICS-22 Cogen")),FALSE,IF(AND($P$3=FALSE,OR(F869="Commercial NAICS Cogen",F869="Commercial NAICS Non-Cogen",F869="Industrial NAICS Cogen", F869="industrial NAICS non-Cogen")),FALSE, TRUE))</f>
        <v/>
      </c>
    </row>
    <row r="870">
      <c r="A870" s="129" t="n">
        <v>2790</v>
      </c>
      <c r="B870" s="130" t="inlineStr">
        <is>
          <t>R M Heskett</t>
        </is>
      </c>
      <c r="C870" s="130" t="inlineStr">
        <is>
          <t>Montana-Dakota Utilities Co</t>
        </is>
      </c>
      <c r="D870" s="129" t="n">
        <v>12199</v>
      </c>
      <c r="E870" s="130" t="inlineStr">
        <is>
          <t>ND</t>
        </is>
      </c>
      <c r="F870" s="130" t="inlineStr">
        <is>
          <t>Electric Utility</t>
        </is>
      </c>
      <c r="G870" s="130" t="inlineStr">
        <is>
          <t>ST</t>
        </is>
      </c>
      <c r="H870" s="130" t="inlineStr">
        <is>
          <t>LIG</t>
        </is>
      </c>
      <c r="I870" s="130" t="inlineStr">
        <is>
          <t>COL</t>
        </is>
      </c>
      <c r="J870" s="131" t="n">
        <v>461428.26</v>
      </c>
      <c r="K870" s="129" t="n">
        <v>2020</v>
      </c>
      <c r="L870" s="120">
        <f>IF(VLOOKUP(H870,'Cross-Page Data'!$D$4:$F$48,3,FALSE)="natural gas",VLOOKUP(G870,'Cross-Page Data'!$I$4:$J$19,2,FALSE),IF(VLOOKUP(H870,'Cross-Page Data'!$D$4:$F$48,3,FALSE)="solar",IF(G870="PV","solar PV","solar thermal"),IF(VLOOKUP(H870,'Cross-Page Data'!$D$4:$F$48,3,FALSE)="wind",VLOOKUP(G870,'Cross-Page Data'!$I$4:$J$19,2,FALSE),IF(VLOOKUP(H870,'Cross-Page Data'!$D$4:$F$48,3,FALSE)="hydro",VLOOKUP(G870,'Cross-Page Data'!$I$4:$J$19,2,FALSE),VLOOKUP(H870,'Cross-Page Data'!$D$4:$F$48,3,FALSE)))))</f>
        <v/>
      </c>
      <c r="M870" s="120">
        <f>IF(AND($P$2=FALSE,OR(F870="Commercial NAICS Cogen",F870="Industrial NAICS Cogen",F870="NAICS-22 Cogen")),FALSE,IF(AND($P$3=FALSE,OR(F870="Commercial NAICS Cogen",F870="Commercial NAICS Non-Cogen",F870="Industrial NAICS Cogen", F870="industrial NAICS non-Cogen")),FALSE, TRUE))</f>
        <v/>
      </c>
    </row>
    <row r="871">
      <c r="A871" s="129" t="n">
        <v>2790</v>
      </c>
      <c r="B871" s="130" t="inlineStr">
        <is>
          <t>R M Heskett</t>
        </is>
      </c>
      <c r="C871" s="130" t="inlineStr">
        <is>
          <t>Montana-Dakota Utilities Co</t>
        </is>
      </c>
      <c r="D871" s="129" t="n">
        <v>12199</v>
      </c>
      <c r="E871" s="130" t="inlineStr">
        <is>
          <t>ND</t>
        </is>
      </c>
      <c r="F871" s="130" t="inlineStr">
        <is>
          <t>Electric Utility</t>
        </is>
      </c>
      <c r="G871" s="130" t="inlineStr">
        <is>
          <t>ST</t>
        </is>
      </c>
      <c r="H871" s="130" t="inlineStr">
        <is>
          <t>NG</t>
        </is>
      </c>
      <c r="I871" s="130" t="inlineStr">
        <is>
          <t>NG</t>
        </is>
      </c>
      <c r="J871" s="131" t="n">
        <v>18.387</v>
      </c>
      <c r="K871" s="129" t="n">
        <v>2020</v>
      </c>
      <c r="L871" s="120">
        <f>IF(VLOOKUP(H871,'Cross-Page Data'!$D$4:$F$48,3,FALSE)="natural gas",VLOOKUP(G871,'Cross-Page Data'!$I$4:$J$19,2,FALSE),IF(VLOOKUP(H871,'Cross-Page Data'!$D$4:$F$48,3,FALSE)="solar",IF(G871="PV","solar PV","solar thermal"),IF(VLOOKUP(H871,'Cross-Page Data'!$D$4:$F$48,3,FALSE)="wind",VLOOKUP(G871,'Cross-Page Data'!$I$4:$J$19,2,FALSE),IF(VLOOKUP(H871,'Cross-Page Data'!$D$4:$F$48,3,FALSE)="hydro",VLOOKUP(G871,'Cross-Page Data'!$I$4:$J$19,2,FALSE),VLOOKUP(H871,'Cross-Page Data'!$D$4:$F$48,3,FALSE)))))</f>
        <v/>
      </c>
      <c r="M871" s="120">
        <f>IF(AND($P$2=FALSE,OR(F871="Commercial NAICS Cogen",F871="Industrial NAICS Cogen",F871="NAICS-22 Cogen")),FALSE,IF(AND($P$3=FALSE,OR(F871="Commercial NAICS Cogen",F871="Commercial NAICS Non-Cogen",F871="Industrial NAICS Cogen", F871="industrial NAICS non-Cogen")),FALSE, TRUE))</f>
        <v/>
      </c>
    </row>
    <row r="872">
      <c r="A872" s="129" t="n">
        <v>2790</v>
      </c>
      <c r="B872" s="130" t="inlineStr">
        <is>
          <t>R M Heskett</t>
        </is>
      </c>
      <c r="C872" s="130" t="inlineStr">
        <is>
          <t>Montana-Dakota Utilities Co</t>
        </is>
      </c>
      <c r="D872" s="129" t="n">
        <v>12199</v>
      </c>
      <c r="E872" s="130" t="inlineStr">
        <is>
          <t>ND</t>
        </is>
      </c>
      <c r="F872" s="130" t="inlineStr">
        <is>
          <t>Electric Utility</t>
        </is>
      </c>
      <c r="G872" s="130" t="inlineStr">
        <is>
          <t>ST</t>
        </is>
      </c>
      <c r="H872" s="130" t="inlineStr">
        <is>
          <t>SUB</t>
        </is>
      </c>
      <c r="I872" s="130" t="inlineStr">
        <is>
          <t>COL</t>
        </is>
      </c>
      <c r="J872" s="131" t="n">
        <v>0</v>
      </c>
      <c r="K872" s="129" t="n">
        <v>2020</v>
      </c>
      <c r="L872" s="120">
        <f>IF(VLOOKUP(H872,'Cross-Page Data'!$D$4:$F$48,3,FALSE)="natural gas",VLOOKUP(G872,'Cross-Page Data'!$I$4:$J$19,2,FALSE),IF(VLOOKUP(H872,'Cross-Page Data'!$D$4:$F$48,3,FALSE)="solar",IF(G872="PV","solar PV","solar thermal"),IF(VLOOKUP(H872,'Cross-Page Data'!$D$4:$F$48,3,FALSE)="wind",VLOOKUP(G872,'Cross-Page Data'!$I$4:$J$19,2,FALSE),IF(VLOOKUP(H872,'Cross-Page Data'!$D$4:$F$48,3,FALSE)="hydro",VLOOKUP(G872,'Cross-Page Data'!$I$4:$J$19,2,FALSE),VLOOKUP(H872,'Cross-Page Data'!$D$4:$F$48,3,FALSE)))))</f>
        <v/>
      </c>
      <c r="M872" s="120">
        <f>IF(AND($P$2=FALSE,OR(F872="Commercial NAICS Cogen",F872="Industrial NAICS Cogen",F872="NAICS-22 Cogen")),FALSE,IF(AND($P$3=FALSE,OR(F872="Commercial NAICS Cogen",F872="Commercial NAICS Non-Cogen",F872="Industrial NAICS Cogen", F872="industrial NAICS non-Cogen")),FALSE, TRUE))</f>
        <v/>
      </c>
    </row>
    <row r="873">
      <c r="A873" s="129" t="n">
        <v>2790</v>
      </c>
      <c r="B873" s="130" t="inlineStr">
        <is>
          <t>R M Heskett</t>
        </is>
      </c>
      <c r="C873" s="130" t="inlineStr">
        <is>
          <t>Montana-Dakota Utilities Co</t>
        </is>
      </c>
      <c r="D873" s="129" t="n">
        <v>12199</v>
      </c>
      <c r="E873" s="130" t="inlineStr">
        <is>
          <t>ND</t>
        </is>
      </c>
      <c r="F873" s="130" t="inlineStr">
        <is>
          <t>Electric Utility</t>
        </is>
      </c>
      <c r="G873" s="130" t="inlineStr">
        <is>
          <t>ST</t>
        </is>
      </c>
      <c r="H873" s="130" t="inlineStr">
        <is>
          <t>TDF</t>
        </is>
      </c>
      <c r="I873" s="130" t="inlineStr">
        <is>
          <t>OTH</t>
        </is>
      </c>
      <c r="J873" s="131" t="n">
        <v>8317.355</v>
      </c>
      <c r="K873" s="129" t="n">
        <v>2020</v>
      </c>
      <c r="L873" s="120">
        <f>IF(VLOOKUP(H873,'Cross-Page Data'!$D$4:$F$48,3,FALSE)="natural gas",VLOOKUP(G873,'Cross-Page Data'!$I$4:$J$19,2,FALSE),IF(VLOOKUP(H873,'Cross-Page Data'!$D$4:$F$48,3,FALSE)="solar",IF(G873="PV","solar PV","solar thermal"),IF(VLOOKUP(H873,'Cross-Page Data'!$D$4:$F$48,3,FALSE)="wind",VLOOKUP(G873,'Cross-Page Data'!$I$4:$J$19,2,FALSE),IF(VLOOKUP(H873,'Cross-Page Data'!$D$4:$F$48,3,FALSE)="hydro",VLOOKUP(G873,'Cross-Page Data'!$I$4:$J$19,2,FALSE),VLOOKUP(H873,'Cross-Page Data'!$D$4:$F$48,3,FALSE)))))</f>
        <v/>
      </c>
      <c r="M873" s="120">
        <f>IF(AND($P$2=FALSE,OR(F873="Commercial NAICS Cogen",F873="Industrial NAICS Cogen",F873="NAICS-22 Cogen")),FALSE,IF(AND($P$3=FALSE,OR(F873="Commercial NAICS Cogen",F873="Commercial NAICS Non-Cogen",F873="Industrial NAICS Cogen", F873="industrial NAICS non-Cogen")),FALSE, TRUE))</f>
        <v/>
      </c>
    </row>
    <row r="874">
      <c r="A874" s="129" t="n">
        <v>2817</v>
      </c>
      <c r="B874" s="130" t="inlineStr">
        <is>
          <t>Leland Olds</t>
        </is>
      </c>
      <c r="C874" s="130" t="inlineStr">
        <is>
          <t>Basin Electric Power Coop</t>
        </is>
      </c>
      <c r="D874" s="129" t="n">
        <v>1307</v>
      </c>
      <c r="E874" s="130" t="inlineStr">
        <is>
          <t>ND</t>
        </is>
      </c>
      <c r="F874" s="130" t="inlineStr">
        <is>
          <t>Electric Utility</t>
        </is>
      </c>
      <c r="G874" s="130" t="inlineStr">
        <is>
          <t>ST</t>
        </is>
      </c>
      <c r="H874" s="130" t="inlineStr">
        <is>
          <t>DFO</t>
        </is>
      </c>
      <c r="I874" s="130" t="inlineStr">
        <is>
          <t>DFO</t>
        </is>
      </c>
      <c r="J874" s="131" t="n">
        <v>10848.342</v>
      </c>
      <c r="K874" s="129" t="n">
        <v>2020</v>
      </c>
      <c r="L874" s="120">
        <f>IF(VLOOKUP(H874,'Cross-Page Data'!$D$4:$F$48,3,FALSE)="natural gas",VLOOKUP(G874,'Cross-Page Data'!$I$4:$J$19,2,FALSE),IF(VLOOKUP(H874,'Cross-Page Data'!$D$4:$F$48,3,FALSE)="solar",IF(G874="PV","solar PV","solar thermal"),IF(VLOOKUP(H874,'Cross-Page Data'!$D$4:$F$48,3,FALSE)="wind",VLOOKUP(G874,'Cross-Page Data'!$I$4:$J$19,2,FALSE),IF(VLOOKUP(H874,'Cross-Page Data'!$D$4:$F$48,3,FALSE)="hydro",VLOOKUP(G874,'Cross-Page Data'!$I$4:$J$19,2,FALSE),VLOOKUP(H874,'Cross-Page Data'!$D$4:$F$48,3,FALSE)))))</f>
        <v/>
      </c>
      <c r="M874" s="120">
        <f>IF(AND($P$2=FALSE,OR(F874="Commercial NAICS Cogen",F874="Industrial NAICS Cogen",F874="NAICS-22 Cogen")),FALSE,IF(AND($P$3=FALSE,OR(F874="Commercial NAICS Cogen",F874="Commercial NAICS Non-Cogen",F874="Industrial NAICS Cogen", F874="industrial NAICS non-Cogen")),FALSE, TRUE))</f>
        <v/>
      </c>
    </row>
    <row r="875">
      <c r="A875" s="129" t="n">
        <v>2817</v>
      </c>
      <c r="B875" s="130" t="inlineStr">
        <is>
          <t>Leland Olds</t>
        </is>
      </c>
      <c r="C875" s="130" t="inlineStr">
        <is>
          <t>Basin Electric Power Coop</t>
        </is>
      </c>
      <c r="D875" s="129" t="n">
        <v>1307</v>
      </c>
      <c r="E875" s="130" t="inlineStr">
        <is>
          <t>ND</t>
        </is>
      </c>
      <c r="F875" s="130" t="inlineStr">
        <is>
          <t>Electric Utility</t>
        </is>
      </c>
      <c r="G875" s="130" t="inlineStr">
        <is>
          <t>ST</t>
        </is>
      </c>
      <c r="H875" s="130" t="inlineStr">
        <is>
          <t>LIG</t>
        </is>
      </c>
      <c r="I875" s="130" t="inlineStr">
        <is>
          <t>COL</t>
        </is>
      </c>
      <c r="J875" s="131" t="n">
        <v>0</v>
      </c>
      <c r="K875" s="129" t="n">
        <v>2020</v>
      </c>
      <c r="L875" s="120">
        <f>IF(VLOOKUP(H875,'Cross-Page Data'!$D$4:$F$48,3,FALSE)="natural gas",VLOOKUP(G875,'Cross-Page Data'!$I$4:$J$19,2,FALSE),IF(VLOOKUP(H875,'Cross-Page Data'!$D$4:$F$48,3,FALSE)="solar",IF(G875="PV","solar PV","solar thermal"),IF(VLOOKUP(H875,'Cross-Page Data'!$D$4:$F$48,3,FALSE)="wind",VLOOKUP(G875,'Cross-Page Data'!$I$4:$J$19,2,FALSE),IF(VLOOKUP(H875,'Cross-Page Data'!$D$4:$F$48,3,FALSE)="hydro",VLOOKUP(G875,'Cross-Page Data'!$I$4:$J$19,2,FALSE),VLOOKUP(H875,'Cross-Page Data'!$D$4:$F$48,3,FALSE)))))</f>
        <v/>
      </c>
      <c r="M875" s="120">
        <f>IF(AND($P$2=FALSE,OR(F875="Commercial NAICS Cogen",F875="Industrial NAICS Cogen",F875="NAICS-22 Cogen")),FALSE,IF(AND($P$3=FALSE,OR(F875="Commercial NAICS Cogen",F875="Commercial NAICS Non-Cogen",F875="Industrial NAICS Cogen", F875="industrial NAICS non-Cogen")),FALSE, TRUE))</f>
        <v/>
      </c>
    </row>
    <row r="876">
      <c r="A876" s="129" t="n">
        <v>2817</v>
      </c>
      <c r="B876" s="130" t="inlineStr">
        <is>
          <t>Leland Olds</t>
        </is>
      </c>
      <c r="C876" s="130" t="inlineStr">
        <is>
          <t>Basin Electric Power Coop</t>
        </is>
      </c>
      <c r="D876" s="129" t="n">
        <v>1307</v>
      </c>
      <c r="E876" s="130" t="inlineStr">
        <is>
          <t>ND</t>
        </is>
      </c>
      <c r="F876" s="130" t="inlineStr">
        <is>
          <t>Electric Utility</t>
        </is>
      </c>
      <c r="G876" s="130" t="inlineStr">
        <is>
          <t>ST</t>
        </is>
      </c>
      <c r="H876" s="130" t="inlineStr">
        <is>
          <t>RC</t>
        </is>
      </c>
      <c r="I876" s="130" t="inlineStr">
        <is>
          <t>COL</t>
        </is>
      </c>
      <c r="J876" s="131" t="n">
        <v>2985973.7</v>
      </c>
      <c r="K876" s="129" t="n">
        <v>2020</v>
      </c>
      <c r="L876" s="120">
        <f>IF(VLOOKUP(H876,'Cross-Page Data'!$D$4:$F$48,3,FALSE)="natural gas",VLOOKUP(G876,'Cross-Page Data'!$I$4:$J$19,2,FALSE),IF(VLOOKUP(H876,'Cross-Page Data'!$D$4:$F$48,3,FALSE)="solar",IF(G876="PV","solar PV","solar thermal"),IF(VLOOKUP(H876,'Cross-Page Data'!$D$4:$F$48,3,FALSE)="wind",VLOOKUP(G876,'Cross-Page Data'!$I$4:$J$19,2,FALSE),IF(VLOOKUP(H876,'Cross-Page Data'!$D$4:$F$48,3,FALSE)="hydro",VLOOKUP(G876,'Cross-Page Data'!$I$4:$J$19,2,FALSE),VLOOKUP(H876,'Cross-Page Data'!$D$4:$F$48,3,FALSE)))))</f>
        <v/>
      </c>
      <c r="M876" s="120">
        <f>IF(AND($P$2=FALSE,OR(F876="Commercial NAICS Cogen",F876="Industrial NAICS Cogen",F876="NAICS-22 Cogen")),FALSE,IF(AND($P$3=FALSE,OR(F876="Commercial NAICS Cogen",F876="Commercial NAICS Non-Cogen",F876="Industrial NAICS Cogen", F876="industrial NAICS non-Cogen")),FALSE, TRUE))</f>
        <v/>
      </c>
    </row>
    <row r="877">
      <c r="A877" s="129" t="n">
        <v>2817</v>
      </c>
      <c r="B877" s="130" t="inlineStr">
        <is>
          <t>Leland Olds</t>
        </is>
      </c>
      <c r="C877" s="130" t="inlineStr">
        <is>
          <t>Basin Electric Power Coop</t>
        </is>
      </c>
      <c r="D877" s="129" t="n">
        <v>1307</v>
      </c>
      <c r="E877" s="130" t="inlineStr">
        <is>
          <t>ND</t>
        </is>
      </c>
      <c r="F877" s="130" t="inlineStr">
        <is>
          <t>Electric Utility</t>
        </is>
      </c>
      <c r="G877" s="130" t="inlineStr">
        <is>
          <t>ST</t>
        </is>
      </c>
      <c r="H877" s="130" t="inlineStr">
        <is>
          <t>SUB</t>
        </is>
      </c>
      <c r="I877" s="130" t="inlineStr">
        <is>
          <t>COL</t>
        </is>
      </c>
      <c r="J877" s="131" t="n">
        <v>0</v>
      </c>
      <c r="K877" s="129" t="n">
        <v>2020</v>
      </c>
      <c r="L877" s="120">
        <f>IF(VLOOKUP(H877,'Cross-Page Data'!$D$4:$F$48,3,FALSE)="natural gas",VLOOKUP(G877,'Cross-Page Data'!$I$4:$J$19,2,FALSE),IF(VLOOKUP(H877,'Cross-Page Data'!$D$4:$F$48,3,FALSE)="solar",IF(G877="PV","solar PV","solar thermal"),IF(VLOOKUP(H877,'Cross-Page Data'!$D$4:$F$48,3,FALSE)="wind",VLOOKUP(G877,'Cross-Page Data'!$I$4:$J$19,2,FALSE),IF(VLOOKUP(H877,'Cross-Page Data'!$D$4:$F$48,3,FALSE)="hydro",VLOOKUP(G877,'Cross-Page Data'!$I$4:$J$19,2,FALSE),VLOOKUP(H877,'Cross-Page Data'!$D$4:$F$48,3,FALSE)))))</f>
        <v/>
      </c>
      <c r="M877" s="120">
        <f>IF(AND($P$2=FALSE,OR(F877="Commercial NAICS Cogen",F877="Industrial NAICS Cogen",F877="NAICS-22 Cogen")),FALSE,IF(AND($P$3=FALSE,OR(F877="Commercial NAICS Cogen",F877="Commercial NAICS Non-Cogen",F877="Industrial NAICS Cogen", F877="industrial NAICS non-Cogen")),FALSE, TRUE))</f>
        <v/>
      </c>
    </row>
    <row r="878">
      <c r="A878" s="129" t="n">
        <v>2823</v>
      </c>
      <c r="B878" s="130" t="inlineStr">
        <is>
          <t>Milton R Young</t>
        </is>
      </c>
      <c r="C878" s="130" t="inlineStr">
        <is>
          <t>Minnkota Power Coop, Inc</t>
        </is>
      </c>
      <c r="D878" s="129" t="n">
        <v>12658</v>
      </c>
      <c r="E878" s="130" t="inlineStr">
        <is>
          <t>ND</t>
        </is>
      </c>
      <c r="F878" s="130" t="inlineStr">
        <is>
          <t>Electric Utility</t>
        </is>
      </c>
      <c r="G878" s="130" t="inlineStr">
        <is>
          <t>ST</t>
        </is>
      </c>
      <c r="H878" s="130" t="inlineStr">
        <is>
          <t>DFO</t>
        </is>
      </c>
      <c r="I878" s="130" t="inlineStr">
        <is>
          <t>DFO</t>
        </is>
      </c>
      <c r="J878" s="131" t="n">
        <v>9197.190000000001</v>
      </c>
      <c r="K878" s="129" t="n">
        <v>2020</v>
      </c>
      <c r="L878" s="120">
        <f>IF(VLOOKUP(H878,'Cross-Page Data'!$D$4:$F$48,3,FALSE)="natural gas",VLOOKUP(G878,'Cross-Page Data'!$I$4:$J$19,2,FALSE),IF(VLOOKUP(H878,'Cross-Page Data'!$D$4:$F$48,3,FALSE)="solar",IF(G878="PV","solar PV","solar thermal"),IF(VLOOKUP(H878,'Cross-Page Data'!$D$4:$F$48,3,FALSE)="wind",VLOOKUP(G878,'Cross-Page Data'!$I$4:$J$19,2,FALSE),IF(VLOOKUP(H878,'Cross-Page Data'!$D$4:$F$48,3,FALSE)="hydro",VLOOKUP(G878,'Cross-Page Data'!$I$4:$J$19,2,FALSE),VLOOKUP(H878,'Cross-Page Data'!$D$4:$F$48,3,FALSE)))))</f>
        <v/>
      </c>
      <c r="M878" s="120">
        <f>IF(AND($P$2=FALSE,OR(F878="Commercial NAICS Cogen",F878="Industrial NAICS Cogen",F878="NAICS-22 Cogen")),FALSE,IF(AND($P$3=FALSE,OR(F878="Commercial NAICS Cogen",F878="Commercial NAICS Non-Cogen",F878="Industrial NAICS Cogen", F878="industrial NAICS non-Cogen")),FALSE, TRUE))</f>
        <v/>
      </c>
    </row>
    <row r="879">
      <c r="A879" s="129" t="n">
        <v>2823</v>
      </c>
      <c r="B879" s="130" t="inlineStr">
        <is>
          <t>Milton R Young</t>
        </is>
      </c>
      <c r="C879" s="130" t="inlineStr">
        <is>
          <t>Minnkota Power Coop, Inc</t>
        </is>
      </c>
      <c r="D879" s="129" t="n">
        <v>12658</v>
      </c>
      <c r="E879" s="130" t="inlineStr">
        <is>
          <t>ND</t>
        </is>
      </c>
      <c r="F879" s="130" t="inlineStr">
        <is>
          <t>Electric Utility</t>
        </is>
      </c>
      <c r="G879" s="130" t="inlineStr">
        <is>
          <t>ST</t>
        </is>
      </c>
      <c r="H879" s="130" t="inlineStr">
        <is>
          <t>LIG</t>
        </is>
      </c>
      <c r="I879" s="130" t="inlineStr">
        <is>
          <t>COL</t>
        </is>
      </c>
      <c r="J879" s="131" t="n">
        <v>0</v>
      </c>
      <c r="K879" s="129" t="n">
        <v>2020</v>
      </c>
      <c r="L879" s="120">
        <f>IF(VLOOKUP(H879,'Cross-Page Data'!$D$4:$F$48,3,FALSE)="natural gas",VLOOKUP(G879,'Cross-Page Data'!$I$4:$J$19,2,FALSE),IF(VLOOKUP(H879,'Cross-Page Data'!$D$4:$F$48,3,FALSE)="solar",IF(G879="PV","solar PV","solar thermal"),IF(VLOOKUP(H879,'Cross-Page Data'!$D$4:$F$48,3,FALSE)="wind",VLOOKUP(G879,'Cross-Page Data'!$I$4:$J$19,2,FALSE),IF(VLOOKUP(H879,'Cross-Page Data'!$D$4:$F$48,3,FALSE)="hydro",VLOOKUP(G879,'Cross-Page Data'!$I$4:$J$19,2,FALSE),VLOOKUP(H879,'Cross-Page Data'!$D$4:$F$48,3,FALSE)))))</f>
        <v/>
      </c>
      <c r="M879" s="120">
        <f>IF(AND($P$2=FALSE,OR(F879="Commercial NAICS Cogen",F879="Industrial NAICS Cogen",F879="NAICS-22 Cogen")),FALSE,IF(AND($P$3=FALSE,OR(F879="Commercial NAICS Cogen",F879="Commercial NAICS Non-Cogen",F879="Industrial NAICS Cogen", F879="industrial NAICS non-Cogen")),FALSE, TRUE))</f>
        <v/>
      </c>
    </row>
    <row r="880">
      <c r="A880" s="129" t="n">
        <v>2823</v>
      </c>
      <c r="B880" s="130" t="inlineStr">
        <is>
          <t>Milton R Young</t>
        </is>
      </c>
      <c r="C880" s="130" t="inlineStr">
        <is>
          <t>Minnkota Power Coop, Inc</t>
        </is>
      </c>
      <c r="D880" s="129" t="n">
        <v>12658</v>
      </c>
      <c r="E880" s="130" t="inlineStr">
        <is>
          <t>ND</t>
        </is>
      </c>
      <c r="F880" s="130" t="inlineStr">
        <is>
          <t>Electric Utility</t>
        </is>
      </c>
      <c r="G880" s="130" t="inlineStr">
        <is>
          <t>ST</t>
        </is>
      </c>
      <c r="H880" s="130" t="inlineStr">
        <is>
          <t>RC</t>
        </is>
      </c>
      <c r="I880" s="130" t="inlineStr">
        <is>
          <t>COL</t>
        </is>
      </c>
      <c r="J880" s="131" t="n">
        <v>4658325.8</v>
      </c>
      <c r="K880" s="129" t="n">
        <v>2020</v>
      </c>
      <c r="L880" s="120">
        <f>IF(VLOOKUP(H880,'Cross-Page Data'!$D$4:$F$48,3,FALSE)="natural gas",VLOOKUP(G880,'Cross-Page Data'!$I$4:$J$19,2,FALSE),IF(VLOOKUP(H880,'Cross-Page Data'!$D$4:$F$48,3,FALSE)="solar",IF(G880="PV","solar PV","solar thermal"),IF(VLOOKUP(H880,'Cross-Page Data'!$D$4:$F$48,3,FALSE)="wind",VLOOKUP(G880,'Cross-Page Data'!$I$4:$J$19,2,FALSE),IF(VLOOKUP(H880,'Cross-Page Data'!$D$4:$F$48,3,FALSE)="hydro",VLOOKUP(G880,'Cross-Page Data'!$I$4:$J$19,2,FALSE),VLOOKUP(H880,'Cross-Page Data'!$D$4:$F$48,3,FALSE)))))</f>
        <v/>
      </c>
      <c r="M880" s="120">
        <f>IF(AND($P$2=FALSE,OR(F880="Commercial NAICS Cogen",F880="Industrial NAICS Cogen",F880="NAICS-22 Cogen")),FALSE,IF(AND($P$3=FALSE,OR(F880="Commercial NAICS Cogen",F880="Commercial NAICS Non-Cogen",F880="Industrial NAICS Cogen", F880="industrial NAICS non-Cogen")),FALSE, TRUE))</f>
        <v/>
      </c>
    </row>
    <row r="881">
      <c r="A881" s="129" t="n">
        <v>2828</v>
      </c>
      <c r="B881" s="130" t="inlineStr">
        <is>
          <t>Cardinal</t>
        </is>
      </c>
      <c r="C881" s="130" t="inlineStr">
        <is>
          <t>Cardinal Operating Company</t>
        </is>
      </c>
      <c r="D881" s="129" t="n">
        <v>61412</v>
      </c>
      <c r="E881" s="130" t="inlineStr">
        <is>
          <t>OH</t>
        </is>
      </c>
      <c r="F881" s="130" t="inlineStr">
        <is>
          <t>NAICS-22 Non-Cogen</t>
        </is>
      </c>
      <c r="G881" s="130" t="inlineStr">
        <is>
          <t>ST</t>
        </is>
      </c>
      <c r="H881" s="130" t="inlineStr">
        <is>
          <t>BIT</t>
        </is>
      </c>
      <c r="I881" s="130" t="inlineStr">
        <is>
          <t>COL</t>
        </is>
      </c>
      <c r="J881" s="131" t="n">
        <v>9022458.800000001</v>
      </c>
      <c r="K881" s="129" t="n">
        <v>2020</v>
      </c>
      <c r="L881" s="120">
        <f>IF(VLOOKUP(H881,'Cross-Page Data'!$D$4:$F$48,3,FALSE)="natural gas",VLOOKUP(G881,'Cross-Page Data'!$I$4:$J$19,2,FALSE),IF(VLOOKUP(H881,'Cross-Page Data'!$D$4:$F$48,3,FALSE)="solar",IF(G881="PV","solar PV","solar thermal"),IF(VLOOKUP(H881,'Cross-Page Data'!$D$4:$F$48,3,FALSE)="wind",VLOOKUP(G881,'Cross-Page Data'!$I$4:$J$19,2,FALSE),IF(VLOOKUP(H881,'Cross-Page Data'!$D$4:$F$48,3,FALSE)="hydro",VLOOKUP(G881,'Cross-Page Data'!$I$4:$J$19,2,FALSE),VLOOKUP(H881,'Cross-Page Data'!$D$4:$F$48,3,FALSE)))))</f>
        <v/>
      </c>
      <c r="M881" s="120">
        <f>IF(AND($P$2=FALSE,OR(F881="Commercial NAICS Cogen",F881="Industrial NAICS Cogen",F881="NAICS-22 Cogen")),FALSE,IF(AND($P$3=FALSE,OR(F881="Commercial NAICS Cogen",F881="Commercial NAICS Non-Cogen",F881="Industrial NAICS Cogen", F881="industrial NAICS non-Cogen")),FALSE, TRUE))</f>
        <v/>
      </c>
    </row>
    <row r="882">
      <c r="A882" s="129" t="n">
        <v>2828</v>
      </c>
      <c r="B882" s="130" t="inlineStr">
        <is>
          <t>Cardinal</t>
        </is>
      </c>
      <c r="C882" s="130" t="inlineStr">
        <is>
          <t>Cardinal Operating Company</t>
        </is>
      </c>
      <c r="D882" s="129" t="n">
        <v>61412</v>
      </c>
      <c r="E882" s="130" t="inlineStr">
        <is>
          <t>OH</t>
        </is>
      </c>
      <c r="F882" s="130" t="inlineStr">
        <is>
          <t>NAICS-22 Non-Cogen</t>
        </is>
      </c>
      <c r="G882" s="130" t="inlineStr">
        <is>
          <t>ST</t>
        </is>
      </c>
      <c r="H882" s="130" t="inlineStr">
        <is>
          <t>DFO</t>
        </is>
      </c>
      <c r="I882" s="130" t="inlineStr">
        <is>
          <t>DFO</t>
        </is>
      </c>
      <c r="J882" s="131" t="n">
        <v>37314.241</v>
      </c>
      <c r="K882" s="129" t="n">
        <v>2020</v>
      </c>
      <c r="L882" s="120">
        <f>IF(VLOOKUP(H882,'Cross-Page Data'!$D$4:$F$48,3,FALSE)="natural gas",VLOOKUP(G882,'Cross-Page Data'!$I$4:$J$19,2,FALSE),IF(VLOOKUP(H882,'Cross-Page Data'!$D$4:$F$48,3,FALSE)="solar",IF(G882="PV","solar PV","solar thermal"),IF(VLOOKUP(H882,'Cross-Page Data'!$D$4:$F$48,3,FALSE)="wind",VLOOKUP(G882,'Cross-Page Data'!$I$4:$J$19,2,FALSE),IF(VLOOKUP(H882,'Cross-Page Data'!$D$4:$F$48,3,FALSE)="hydro",VLOOKUP(G882,'Cross-Page Data'!$I$4:$J$19,2,FALSE),VLOOKUP(H882,'Cross-Page Data'!$D$4:$F$48,3,FALSE)))))</f>
        <v/>
      </c>
      <c r="M882" s="120">
        <f>IF(AND($P$2=FALSE,OR(F882="Commercial NAICS Cogen",F882="Industrial NAICS Cogen",F882="NAICS-22 Cogen")),FALSE,IF(AND($P$3=FALSE,OR(F882="Commercial NAICS Cogen",F882="Commercial NAICS Non-Cogen",F882="Industrial NAICS Cogen", F882="industrial NAICS non-Cogen")),FALSE, TRUE))</f>
        <v/>
      </c>
    </row>
    <row r="883">
      <c r="A883" s="129" t="n">
        <v>2830</v>
      </c>
      <c r="B883" s="130" t="inlineStr">
        <is>
          <t>Walter C Beckjord</t>
        </is>
      </c>
      <c r="C883" s="130" t="inlineStr">
        <is>
          <t>Duke Energy Ohio Inc</t>
        </is>
      </c>
      <c r="D883" s="129" t="n">
        <v>3542</v>
      </c>
      <c r="E883" s="130" t="inlineStr">
        <is>
          <t>OH</t>
        </is>
      </c>
      <c r="F883" s="130" t="inlineStr">
        <is>
          <t>Electric Utility</t>
        </is>
      </c>
      <c r="G883" s="130" t="inlineStr">
        <is>
          <t>BA</t>
        </is>
      </c>
      <c r="H883" s="130" t="inlineStr">
        <is>
          <t>MWH</t>
        </is>
      </c>
      <c r="I883" s="130" t="inlineStr">
        <is>
          <t>OTH</t>
        </is>
      </c>
      <c r="J883" s="131" t="n">
        <v>-880</v>
      </c>
      <c r="K883" s="129" t="n">
        <v>2020</v>
      </c>
      <c r="L883" s="120">
        <f>IF(VLOOKUP(H883,'Cross-Page Data'!$D$4:$F$48,3,FALSE)="natural gas",VLOOKUP(G883,'Cross-Page Data'!$I$4:$J$19,2,FALSE),IF(VLOOKUP(H883,'Cross-Page Data'!$D$4:$F$48,3,FALSE)="solar",IF(G883="PV","solar PV","solar thermal"),IF(VLOOKUP(H883,'Cross-Page Data'!$D$4:$F$48,3,FALSE)="wind",VLOOKUP(G883,'Cross-Page Data'!$I$4:$J$19,2,FALSE),IF(VLOOKUP(H883,'Cross-Page Data'!$D$4:$F$48,3,FALSE)="hydro",VLOOKUP(G883,'Cross-Page Data'!$I$4:$J$19,2,FALSE),VLOOKUP(H883,'Cross-Page Data'!$D$4:$F$48,3,FALSE)))))</f>
        <v/>
      </c>
      <c r="M883" s="120">
        <f>IF(AND($P$2=FALSE,OR(F883="Commercial NAICS Cogen",F883="Industrial NAICS Cogen",F883="NAICS-22 Cogen")),FALSE,IF(AND($P$3=FALSE,OR(F883="Commercial NAICS Cogen",F883="Commercial NAICS Non-Cogen",F883="Industrial NAICS Cogen", F883="industrial NAICS non-Cogen")),FALSE, TRUE))</f>
        <v/>
      </c>
    </row>
    <row r="884">
      <c r="A884" s="129" t="n">
        <v>2830</v>
      </c>
      <c r="B884" s="130" t="inlineStr">
        <is>
          <t>Walter C Beckjord</t>
        </is>
      </c>
      <c r="C884" s="130" t="inlineStr">
        <is>
          <t>Duke Energy Ohio Inc</t>
        </is>
      </c>
      <c r="D884" s="129" t="n">
        <v>3542</v>
      </c>
      <c r="E884" s="130" t="inlineStr">
        <is>
          <t>OH</t>
        </is>
      </c>
      <c r="F884" s="130" t="inlineStr">
        <is>
          <t>Electric Utility</t>
        </is>
      </c>
      <c r="G884" s="130" t="inlineStr">
        <is>
          <t>ST</t>
        </is>
      </c>
      <c r="H884" s="130" t="inlineStr">
        <is>
          <t>BIT</t>
        </is>
      </c>
      <c r="I884" s="130" t="inlineStr">
        <is>
          <t>COL</t>
        </is>
      </c>
      <c r="J884" s="131" t="n">
        <v>0</v>
      </c>
      <c r="K884" s="129" t="n">
        <v>2020</v>
      </c>
      <c r="L884" s="120">
        <f>IF(VLOOKUP(H884,'Cross-Page Data'!$D$4:$F$48,3,FALSE)="natural gas",VLOOKUP(G884,'Cross-Page Data'!$I$4:$J$19,2,FALSE),IF(VLOOKUP(H884,'Cross-Page Data'!$D$4:$F$48,3,FALSE)="solar",IF(G884="PV","solar PV","solar thermal"),IF(VLOOKUP(H884,'Cross-Page Data'!$D$4:$F$48,3,FALSE)="wind",VLOOKUP(G884,'Cross-Page Data'!$I$4:$J$19,2,FALSE),IF(VLOOKUP(H884,'Cross-Page Data'!$D$4:$F$48,3,FALSE)="hydro",VLOOKUP(G884,'Cross-Page Data'!$I$4:$J$19,2,FALSE),VLOOKUP(H884,'Cross-Page Data'!$D$4:$F$48,3,FALSE)))))</f>
        <v/>
      </c>
      <c r="M884" s="120">
        <f>IF(AND($P$2=FALSE,OR(F884="Commercial NAICS Cogen",F884="Industrial NAICS Cogen",F884="NAICS-22 Cogen")),FALSE,IF(AND($P$3=FALSE,OR(F884="Commercial NAICS Cogen",F884="Commercial NAICS Non-Cogen",F884="Industrial NAICS Cogen", F884="industrial NAICS non-Cogen")),FALSE, TRUE))</f>
        <v/>
      </c>
    </row>
    <row r="885">
      <c r="A885" s="129" t="n">
        <v>2830</v>
      </c>
      <c r="B885" s="130" t="inlineStr">
        <is>
          <t>Walter C Beckjord</t>
        </is>
      </c>
      <c r="C885" s="130" t="inlineStr">
        <is>
          <t>Duke Energy Ohio Inc</t>
        </is>
      </c>
      <c r="D885" s="129" t="n">
        <v>3542</v>
      </c>
      <c r="E885" s="130" t="inlineStr">
        <is>
          <t>OH</t>
        </is>
      </c>
      <c r="F885" s="130" t="inlineStr">
        <is>
          <t>Electric Utility</t>
        </is>
      </c>
      <c r="G885" s="130" t="inlineStr">
        <is>
          <t>ST</t>
        </is>
      </c>
      <c r="H885" s="130" t="inlineStr">
        <is>
          <t>DFO</t>
        </is>
      </c>
      <c r="I885" s="130" t="inlineStr">
        <is>
          <t>DFO</t>
        </is>
      </c>
      <c r="J885" s="131" t="n">
        <v>0</v>
      </c>
      <c r="K885" s="129" t="n">
        <v>2020</v>
      </c>
      <c r="L885" s="120">
        <f>IF(VLOOKUP(H885,'Cross-Page Data'!$D$4:$F$48,3,FALSE)="natural gas",VLOOKUP(G885,'Cross-Page Data'!$I$4:$J$19,2,FALSE),IF(VLOOKUP(H885,'Cross-Page Data'!$D$4:$F$48,3,FALSE)="solar",IF(G885="PV","solar PV","solar thermal"),IF(VLOOKUP(H885,'Cross-Page Data'!$D$4:$F$48,3,FALSE)="wind",VLOOKUP(G885,'Cross-Page Data'!$I$4:$J$19,2,FALSE),IF(VLOOKUP(H885,'Cross-Page Data'!$D$4:$F$48,3,FALSE)="hydro",VLOOKUP(G885,'Cross-Page Data'!$I$4:$J$19,2,FALSE),VLOOKUP(H885,'Cross-Page Data'!$D$4:$F$48,3,FALSE)))))</f>
        <v/>
      </c>
      <c r="M885" s="120">
        <f>IF(AND($P$2=FALSE,OR(F885="Commercial NAICS Cogen",F885="Industrial NAICS Cogen",F885="NAICS-22 Cogen")),FALSE,IF(AND($P$3=FALSE,OR(F885="Commercial NAICS Cogen",F885="Commercial NAICS Non-Cogen",F885="Industrial NAICS Cogen", F885="industrial NAICS non-Cogen")),FALSE, TRUE))</f>
        <v/>
      </c>
    </row>
    <row r="886">
      <c r="A886" s="129" t="n">
        <v>2832</v>
      </c>
      <c r="B886" s="130" t="inlineStr">
        <is>
          <t>Miami Fort</t>
        </is>
      </c>
      <c r="C886" s="130" t="inlineStr">
        <is>
          <t>Vistra Energy Miami Fort</t>
        </is>
      </c>
      <c r="D886" s="129" t="n">
        <v>59919</v>
      </c>
      <c r="E886" s="130" t="inlineStr">
        <is>
          <t>OH</t>
        </is>
      </c>
      <c r="F886" s="130" t="inlineStr">
        <is>
          <t>NAICS-22 Non-Cogen</t>
        </is>
      </c>
      <c r="G886" s="130" t="inlineStr">
        <is>
          <t>GT</t>
        </is>
      </c>
      <c r="H886" s="130" t="inlineStr">
        <is>
          <t>DFO</t>
        </is>
      </c>
      <c r="I886" s="130" t="inlineStr">
        <is>
          <t>DFO</t>
        </is>
      </c>
      <c r="J886" s="131" t="n">
        <v>75</v>
      </c>
      <c r="K886" s="129" t="n">
        <v>2020</v>
      </c>
      <c r="L886" s="120">
        <f>IF(VLOOKUP(H886,'Cross-Page Data'!$D$4:$F$48,3,FALSE)="natural gas",VLOOKUP(G886,'Cross-Page Data'!$I$4:$J$19,2,FALSE),IF(VLOOKUP(H886,'Cross-Page Data'!$D$4:$F$48,3,FALSE)="solar",IF(G886="PV","solar PV","solar thermal"),IF(VLOOKUP(H886,'Cross-Page Data'!$D$4:$F$48,3,FALSE)="wind",VLOOKUP(G886,'Cross-Page Data'!$I$4:$J$19,2,FALSE),IF(VLOOKUP(H886,'Cross-Page Data'!$D$4:$F$48,3,FALSE)="hydro",VLOOKUP(G886,'Cross-Page Data'!$I$4:$J$19,2,FALSE),VLOOKUP(H886,'Cross-Page Data'!$D$4:$F$48,3,FALSE)))))</f>
        <v/>
      </c>
      <c r="M886" s="120">
        <f>IF(AND($P$2=FALSE,OR(F886="Commercial NAICS Cogen",F886="Industrial NAICS Cogen",F886="NAICS-22 Cogen")),FALSE,IF(AND($P$3=FALSE,OR(F886="Commercial NAICS Cogen",F886="Commercial NAICS Non-Cogen",F886="Industrial NAICS Cogen", F886="industrial NAICS non-Cogen")),FALSE, TRUE))</f>
        <v/>
      </c>
    </row>
    <row r="887">
      <c r="A887" s="129" t="n">
        <v>2832</v>
      </c>
      <c r="B887" s="130" t="inlineStr">
        <is>
          <t>Miami Fort</t>
        </is>
      </c>
      <c r="C887" s="130" t="inlineStr">
        <is>
          <t>Vistra Energy Miami Fort</t>
        </is>
      </c>
      <c r="D887" s="129" t="n">
        <v>59919</v>
      </c>
      <c r="E887" s="130" t="inlineStr">
        <is>
          <t>OH</t>
        </is>
      </c>
      <c r="F887" s="130" t="inlineStr">
        <is>
          <t>NAICS-22 Non-Cogen</t>
        </is>
      </c>
      <c r="G887" s="130" t="inlineStr">
        <is>
          <t>ST</t>
        </is>
      </c>
      <c r="H887" s="130" t="inlineStr">
        <is>
          <t>BIT</t>
        </is>
      </c>
      <c r="I887" s="130" t="inlineStr">
        <is>
          <t>COL</t>
        </is>
      </c>
      <c r="J887" s="131" t="n">
        <v>6672860.3</v>
      </c>
      <c r="K887" s="129" t="n">
        <v>2020</v>
      </c>
      <c r="L887" s="120">
        <f>IF(VLOOKUP(H887,'Cross-Page Data'!$D$4:$F$48,3,FALSE)="natural gas",VLOOKUP(G887,'Cross-Page Data'!$I$4:$J$19,2,FALSE),IF(VLOOKUP(H887,'Cross-Page Data'!$D$4:$F$48,3,FALSE)="solar",IF(G887="PV","solar PV","solar thermal"),IF(VLOOKUP(H887,'Cross-Page Data'!$D$4:$F$48,3,FALSE)="wind",VLOOKUP(G887,'Cross-Page Data'!$I$4:$J$19,2,FALSE),IF(VLOOKUP(H887,'Cross-Page Data'!$D$4:$F$48,3,FALSE)="hydro",VLOOKUP(G887,'Cross-Page Data'!$I$4:$J$19,2,FALSE),VLOOKUP(H887,'Cross-Page Data'!$D$4:$F$48,3,FALSE)))))</f>
        <v/>
      </c>
      <c r="M887" s="120">
        <f>IF(AND($P$2=FALSE,OR(F887="Commercial NAICS Cogen",F887="Industrial NAICS Cogen",F887="NAICS-22 Cogen")),FALSE,IF(AND($P$3=FALSE,OR(F887="Commercial NAICS Cogen",F887="Commercial NAICS Non-Cogen",F887="Industrial NAICS Cogen", F887="industrial NAICS non-Cogen")),FALSE, TRUE))</f>
        <v/>
      </c>
    </row>
    <row r="888">
      <c r="A888" s="129" t="n">
        <v>2832</v>
      </c>
      <c r="B888" s="130" t="inlineStr">
        <is>
          <t>Miami Fort</t>
        </is>
      </c>
      <c r="C888" s="130" t="inlineStr">
        <is>
          <t>Vistra Energy Miami Fort</t>
        </is>
      </c>
      <c r="D888" s="129" t="n">
        <v>59919</v>
      </c>
      <c r="E888" s="130" t="inlineStr">
        <is>
          <t>OH</t>
        </is>
      </c>
      <c r="F888" s="130" t="inlineStr">
        <is>
          <t>NAICS-22 Non-Cogen</t>
        </is>
      </c>
      <c r="G888" s="130" t="inlineStr">
        <is>
          <t>ST</t>
        </is>
      </c>
      <c r="H888" s="130" t="inlineStr">
        <is>
          <t>DFO</t>
        </is>
      </c>
      <c r="I888" s="130" t="inlineStr">
        <is>
          <t>DFO</t>
        </is>
      </c>
      <c r="J888" s="131" t="n">
        <v>14404.668</v>
      </c>
      <c r="K888" s="129" t="n">
        <v>2020</v>
      </c>
      <c r="L888" s="120">
        <f>IF(VLOOKUP(H888,'Cross-Page Data'!$D$4:$F$48,3,FALSE)="natural gas",VLOOKUP(G888,'Cross-Page Data'!$I$4:$J$19,2,FALSE),IF(VLOOKUP(H888,'Cross-Page Data'!$D$4:$F$48,3,FALSE)="solar",IF(G888="PV","solar PV","solar thermal"),IF(VLOOKUP(H888,'Cross-Page Data'!$D$4:$F$48,3,FALSE)="wind",VLOOKUP(G888,'Cross-Page Data'!$I$4:$J$19,2,FALSE),IF(VLOOKUP(H888,'Cross-Page Data'!$D$4:$F$48,3,FALSE)="hydro",VLOOKUP(G888,'Cross-Page Data'!$I$4:$J$19,2,FALSE),VLOOKUP(H888,'Cross-Page Data'!$D$4:$F$48,3,FALSE)))))</f>
        <v/>
      </c>
      <c r="M888" s="120">
        <f>IF(AND($P$2=FALSE,OR(F888="Commercial NAICS Cogen",F888="Industrial NAICS Cogen",F888="NAICS-22 Cogen")),FALSE,IF(AND($P$3=FALSE,OR(F888="Commercial NAICS Cogen",F888="Commercial NAICS Non-Cogen",F888="Industrial NAICS Cogen", F888="industrial NAICS non-Cogen")),FALSE, TRUE))</f>
        <v/>
      </c>
    </row>
    <row r="889">
      <c r="A889" s="129" t="n">
        <v>2836</v>
      </c>
      <c r="B889" s="130" t="inlineStr">
        <is>
          <t>Avon Lake</t>
        </is>
      </c>
      <c r="C889" s="130" t="inlineStr">
        <is>
          <t>GenOn Power Midwest, LP</t>
        </is>
      </c>
      <c r="D889" s="129" t="n">
        <v>14165</v>
      </c>
      <c r="E889" s="130" t="inlineStr">
        <is>
          <t>OH</t>
        </is>
      </c>
      <c r="F889" s="130" t="inlineStr">
        <is>
          <t>NAICS-22 Non-Cogen</t>
        </is>
      </c>
      <c r="G889" s="130" t="inlineStr">
        <is>
          <t>GT</t>
        </is>
      </c>
      <c r="H889" s="130" t="inlineStr">
        <is>
          <t>DFO</t>
        </is>
      </c>
      <c r="I889" s="130" t="inlineStr">
        <is>
          <t>DFO</t>
        </is>
      </c>
      <c r="J889" s="131" t="n">
        <v>-175</v>
      </c>
      <c r="K889" s="129" t="n">
        <v>2020</v>
      </c>
      <c r="L889" s="120">
        <f>IF(VLOOKUP(H889,'Cross-Page Data'!$D$4:$F$48,3,FALSE)="natural gas",VLOOKUP(G889,'Cross-Page Data'!$I$4:$J$19,2,FALSE),IF(VLOOKUP(H889,'Cross-Page Data'!$D$4:$F$48,3,FALSE)="solar",IF(G889="PV","solar PV","solar thermal"),IF(VLOOKUP(H889,'Cross-Page Data'!$D$4:$F$48,3,FALSE)="wind",VLOOKUP(G889,'Cross-Page Data'!$I$4:$J$19,2,FALSE),IF(VLOOKUP(H889,'Cross-Page Data'!$D$4:$F$48,3,FALSE)="hydro",VLOOKUP(G889,'Cross-Page Data'!$I$4:$J$19,2,FALSE),VLOOKUP(H889,'Cross-Page Data'!$D$4:$F$48,3,FALSE)))))</f>
        <v/>
      </c>
      <c r="M889" s="120">
        <f>IF(AND($P$2=FALSE,OR(F889="Commercial NAICS Cogen",F889="Industrial NAICS Cogen",F889="NAICS-22 Cogen")),FALSE,IF(AND($P$3=FALSE,OR(F889="Commercial NAICS Cogen",F889="Commercial NAICS Non-Cogen",F889="Industrial NAICS Cogen", F889="industrial NAICS non-Cogen")),FALSE, TRUE))</f>
        <v/>
      </c>
    </row>
    <row r="890">
      <c r="A890" s="129" t="n">
        <v>2836</v>
      </c>
      <c r="B890" s="130" t="inlineStr">
        <is>
          <t>Avon Lake</t>
        </is>
      </c>
      <c r="C890" s="130" t="inlineStr">
        <is>
          <t>GenOn Power Midwest, LP</t>
        </is>
      </c>
      <c r="D890" s="129" t="n">
        <v>14165</v>
      </c>
      <c r="E890" s="130" t="inlineStr">
        <is>
          <t>OH</t>
        </is>
      </c>
      <c r="F890" s="130" t="inlineStr">
        <is>
          <t>NAICS-22 Non-Cogen</t>
        </is>
      </c>
      <c r="G890" s="130" t="inlineStr">
        <is>
          <t>ST</t>
        </is>
      </c>
      <c r="H890" s="130" t="inlineStr">
        <is>
          <t>BIT</t>
        </is>
      </c>
      <c r="I890" s="130" t="inlineStr">
        <is>
          <t>COL</t>
        </is>
      </c>
      <c r="J890" s="131" t="n">
        <v>162615.16</v>
      </c>
      <c r="K890" s="129" t="n">
        <v>2020</v>
      </c>
      <c r="L890" s="120">
        <f>IF(VLOOKUP(H890,'Cross-Page Data'!$D$4:$F$48,3,FALSE)="natural gas",VLOOKUP(G890,'Cross-Page Data'!$I$4:$J$19,2,FALSE),IF(VLOOKUP(H890,'Cross-Page Data'!$D$4:$F$48,3,FALSE)="solar",IF(G890="PV","solar PV","solar thermal"),IF(VLOOKUP(H890,'Cross-Page Data'!$D$4:$F$48,3,FALSE)="wind",VLOOKUP(G890,'Cross-Page Data'!$I$4:$J$19,2,FALSE),IF(VLOOKUP(H890,'Cross-Page Data'!$D$4:$F$48,3,FALSE)="hydro",VLOOKUP(G890,'Cross-Page Data'!$I$4:$J$19,2,FALSE),VLOOKUP(H890,'Cross-Page Data'!$D$4:$F$48,3,FALSE)))))</f>
        <v/>
      </c>
      <c r="M890" s="120">
        <f>IF(AND($P$2=FALSE,OR(F890="Commercial NAICS Cogen",F890="Industrial NAICS Cogen",F890="NAICS-22 Cogen")),FALSE,IF(AND($P$3=FALSE,OR(F890="Commercial NAICS Cogen",F890="Commercial NAICS Non-Cogen",F890="Industrial NAICS Cogen", F890="industrial NAICS non-Cogen")),FALSE, TRUE))</f>
        <v/>
      </c>
    </row>
    <row r="891">
      <c r="A891" s="129" t="n">
        <v>2836</v>
      </c>
      <c r="B891" s="130" t="inlineStr">
        <is>
          <t>Avon Lake</t>
        </is>
      </c>
      <c r="C891" s="130" t="inlineStr">
        <is>
          <t>GenOn Power Midwest, LP</t>
        </is>
      </c>
      <c r="D891" s="129" t="n">
        <v>14165</v>
      </c>
      <c r="E891" s="130" t="inlineStr">
        <is>
          <t>OH</t>
        </is>
      </c>
      <c r="F891" s="130" t="inlineStr">
        <is>
          <t>NAICS-22 Non-Cogen</t>
        </is>
      </c>
      <c r="G891" s="130" t="inlineStr">
        <is>
          <t>ST</t>
        </is>
      </c>
      <c r="H891" s="130" t="inlineStr">
        <is>
          <t>DFO</t>
        </is>
      </c>
      <c r="I891" s="130" t="inlineStr">
        <is>
          <t>DFO</t>
        </is>
      </c>
      <c r="J891" s="131" t="n">
        <v>2327.425</v>
      </c>
      <c r="K891" s="129" t="n">
        <v>2020</v>
      </c>
      <c r="L891" s="120">
        <f>IF(VLOOKUP(H891,'Cross-Page Data'!$D$4:$F$48,3,FALSE)="natural gas",VLOOKUP(G891,'Cross-Page Data'!$I$4:$J$19,2,FALSE),IF(VLOOKUP(H891,'Cross-Page Data'!$D$4:$F$48,3,FALSE)="solar",IF(G891="PV","solar PV","solar thermal"),IF(VLOOKUP(H891,'Cross-Page Data'!$D$4:$F$48,3,FALSE)="wind",VLOOKUP(G891,'Cross-Page Data'!$I$4:$J$19,2,FALSE),IF(VLOOKUP(H891,'Cross-Page Data'!$D$4:$F$48,3,FALSE)="hydro",VLOOKUP(G891,'Cross-Page Data'!$I$4:$J$19,2,FALSE),VLOOKUP(H891,'Cross-Page Data'!$D$4:$F$48,3,FALSE)))))</f>
        <v/>
      </c>
      <c r="M891" s="120">
        <f>IF(AND($P$2=FALSE,OR(F891="Commercial NAICS Cogen",F891="Industrial NAICS Cogen",F891="NAICS-22 Cogen")),FALSE,IF(AND($P$3=FALSE,OR(F891="Commercial NAICS Cogen",F891="Commercial NAICS Non-Cogen",F891="Industrial NAICS Cogen", F891="industrial NAICS non-Cogen")),FALSE, TRUE))</f>
        <v/>
      </c>
    </row>
    <row r="892">
      <c r="A892" s="129" t="n">
        <v>2836</v>
      </c>
      <c r="B892" s="130" t="inlineStr">
        <is>
          <t>Avon Lake</t>
        </is>
      </c>
      <c r="C892" s="130" t="inlineStr">
        <is>
          <t>GenOn Power Midwest, LP</t>
        </is>
      </c>
      <c r="D892" s="129" t="n">
        <v>14165</v>
      </c>
      <c r="E892" s="130" t="inlineStr">
        <is>
          <t>OH</t>
        </is>
      </c>
      <c r="F892" s="130" t="inlineStr">
        <is>
          <t>NAICS-22 Non-Cogen</t>
        </is>
      </c>
      <c r="G892" s="130" t="inlineStr">
        <is>
          <t>ST</t>
        </is>
      </c>
      <c r="H892" s="130" t="inlineStr">
        <is>
          <t>SUB</t>
        </is>
      </c>
      <c r="I892" s="130" t="inlineStr">
        <is>
          <t>COL</t>
        </is>
      </c>
      <c r="J892" s="131" t="n">
        <v>69952.414</v>
      </c>
      <c r="K892" s="129" t="n">
        <v>2020</v>
      </c>
      <c r="L892" s="120">
        <f>IF(VLOOKUP(H892,'Cross-Page Data'!$D$4:$F$48,3,FALSE)="natural gas",VLOOKUP(G892,'Cross-Page Data'!$I$4:$J$19,2,FALSE),IF(VLOOKUP(H892,'Cross-Page Data'!$D$4:$F$48,3,FALSE)="solar",IF(G892="PV","solar PV","solar thermal"),IF(VLOOKUP(H892,'Cross-Page Data'!$D$4:$F$48,3,FALSE)="wind",VLOOKUP(G892,'Cross-Page Data'!$I$4:$J$19,2,FALSE),IF(VLOOKUP(H892,'Cross-Page Data'!$D$4:$F$48,3,FALSE)="hydro",VLOOKUP(G892,'Cross-Page Data'!$I$4:$J$19,2,FALSE),VLOOKUP(H892,'Cross-Page Data'!$D$4:$F$48,3,FALSE)))))</f>
        <v/>
      </c>
      <c r="M892" s="120">
        <f>IF(AND($P$2=FALSE,OR(F892="Commercial NAICS Cogen",F892="Industrial NAICS Cogen",F892="NAICS-22 Cogen")),FALSE,IF(AND($P$3=FALSE,OR(F892="Commercial NAICS Cogen",F892="Commercial NAICS Non-Cogen",F892="Industrial NAICS Cogen", F892="industrial NAICS non-Cogen")),FALSE, TRUE))</f>
        <v/>
      </c>
    </row>
    <row r="893">
      <c r="A893" s="129" t="n">
        <v>2840</v>
      </c>
      <c r="B893" s="130" t="inlineStr">
        <is>
          <t>Conesville</t>
        </is>
      </c>
      <c r="C893" s="130" t="inlineStr">
        <is>
          <t>AEP Generation Resources Inc</t>
        </is>
      </c>
      <c r="D893" s="129" t="n">
        <v>58620</v>
      </c>
      <c r="E893" s="130" t="inlineStr">
        <is>
          <t>OH</t>
        </is>
      </c>
      <c r="F893" s="130" t="inlineStr">
        <is>
          <t>NAICS-22 Non-Cogen</t>
        </is>
      </c>
      <c r="G893" s="130" t="inlineStr">
        <is>
          <t>ST</t>
        </is>
      </c>
      <c r="H893" s="130" t="inlineStr">
        <is>
          <t>BIT</t>
        </is>
      </c>
      <c r="I893" s="130" t="inlineStr">
        <is>
          <t>COL</t>
        </is>
      </c>
      <c r="J893" s="131" t="n">
        <v>1069296.2</v>
      </c>
      <c r="K893" s="129" t="n">
        <v>2020</v>
      </c>
      <c r="L893" s="120">
        <f>IF(VLOOKUP(H893,'Cross-Page Data'!$D$4:$F$48,3,FALSE)="natural gas",VLOOKUP(G893,'Cross-Page Data'!$I$4:$J$19,2,FALSE),IF(VLOOKUP(H893,'Cross-Page Data'!$D$4:$F$48,3,FALSE)="solar",IF(G893="PV","solar PV","solar thermal"),IF(VLOOKUP(H893,'Cross-Page Data'!$D$4:$F$48,3,FALSE)="wind",VLOOKUP(G893,'Cross-Page Data'!$I$4:$J$19,2,FALSE),IF(VLOOKUP(H893,'Cross-Page Data'!$D$4:$F$48,3,FALSE)="hydro",VLOOKUP(G893,'Cross-Page Data'!$I$4:$J$19,2,FALSE),VLOOKUP(H893,'Cross-Page Data'!$D$4:$F$48,3,FALSE)))))</f>
        <v/>
      </c>
      <c r="M893" s="120">
        <f>IF(AND($P$2=FALSE,OR(F893="Commercial NAICS Cogen",F893="Industrial NAICS Cogen",F893="NAICS-22 Cogen")),FALSE,IF(AND($P$3=FALSE,OR(F893="Commercial NAICS Cogen",F893="Commercial NAICS Non-Cogen",F893="Industrial NAICS Cogen", F893="industrial NAICS non-Cogen")),FALSE, TRUE))</f>
        <v/>
      </c>
    </row>
    <row r="894">
      <c r="A894" s="129" t="n">
        <v>2840</v>
      </c>
      <c r="B894" s="130" t="inlineStr">
        <is>
          <t>Conesville</t>
        </is>
      </c>
      <c r="C894" s="130" t="inlineStr">
        <is>
          <t>AEP Generation Resources Inc</t>
        </is>
      </c>
      <c r="D894" s="129" t="n">
        <v>58620</v>
      </c>
      <c r="E894" s="130" t="inlineStr">
        <is>
          <t>OH</t>
        </is>
      </c>
      <c r="F894" s="130" t="inlineStr">
        <is>
          <t>NAICS-22 Non-Cogen</t>
        </is>
      </c>
      <c r="G894" s="130" t="inlineStr">
        <is>
          <t>ST</t>
        </is>
      </c>
      <c r="H894" s="130" t="inlineStr">
        <is>
          <t>DFO</t>
        </is>
      </c>
      <c r="I894" s="130" t="inlineStr">
        <is>
          <t>DFO</t>
        </is>
      </c>
      <c r="J894" s="131" t="n">
        <v>5197.828</v>
      </c>
      <c r="K894" s="129" t="n">
        <v>2020</v>
      </c>
      <c r="L894" s="120">
        <f>IF(VLOOKUP(H894,'Cross-Page Data'!$D$4:$F$48,3,FALSE)="natural gas",VLOOKUP(G894,'Cross-Page Data'!$I$4:$J$19,2,FALSE),IF(VLOOKUP(H894,'Cross-Page Data'!$D$4:$F$48,3,FALSE)="solar",IF(G894="PV","solar PV","solar thermal"),IF(VLOOKUP(H894,'Cross-Page Data'!$D$4:$F$48,3,FALSE)="wind",VLOOKUP(G894,'Cross-Page Data'!$I$4:$J$19,2,FALSE),IF(VLOOKUP(H894,'Cross-Page Data'!$D$4:$F$48,3,FALSE)="hydro",VLOOKUP(G894,'Cross-Page Data'!$I$4:$J$19,2,FALSE),VLOOKUP(H894,'Cross-Page Data'!$D$4:$F$48,3,FALSE)))))</f>
        <v/>
      </c>
      <c r="M894" s="120">
        <f>IF(AND($P$2=FALSE,OR(F894="Commercial NAICS Cogen",F894="Industrial NAICS Cogen",F894="NAICS-22 Cogen")),FALSE,IF(AND($P$3=FALSE,OR(F894="Commercial NAICS Cogen",F894="Commercial NAICS Non-Cogen",F894="Industrial NAICS Cogen", F894="industrial NAICS non-Cogen")),FALSE, TRUE))</f>
        <v/>
      </c>
    </row>
    <row r="895">
      <c r="A895" s="129" t="n">
        <v>2866</v>
      </c>
      <c r="B895" s="130" t="inlineStr">
        <is>
          <t>FirstEnergy W H Sammis</t>
        </is>
      </c>
      <c r="C895" s="130" t="inlineStr">
        <is>
          <t>FirstEnergy Generation Corp</t>
        </is>
      </c>
      <c r="D895" s="129" t="n">
        <v>6526</v>
      </c>
      <c r="E895" s="130" t="inlineStr">
        <is>
          <t>OH</t>
        </is>
      </c>
      <c r="F895" s="130" t="inlineStr">
        <is>
          <t>NAICS-22 Non-Cogen</t>
        </is>
      </c>
      <c r="G895" s="130" t="inlineStr">
        <is>
          <t>IC</t>
        </is>
      </c>
      <c r="H895" s="130" t="inlineStr">
        <is>
          <t>DFO</t>
        </is>
      </c>
      <c r="I895" s="130" t="inlineStr">
        <is>
          <t>DFO</t>
        </is>
      </c>
      <c r="J895" s="131" t="n">
        <v>73</v>
      </c>
      <c r="K895" s="129" t="n">
        <v>2020</v>
      </c>
      <c r="L895" s="120">
        <f>IF(VLOOKUP(H895,'Cross-Page Data'!$D$4:$F$48,3,FALSE)="natural gas",VLOOKUP(G895,'Cross-Page Data'!$I$4:$J$19,2,FALSE),IF(VLOOKUP(H895,'Cross-Page Data'!$D$4:$F$48,3,FALSE)="solar",IF(G895="PV","solar PV","solar thermal"),IF(VLOOKUP(H895,'Cross-Page Data'!$D$4:$F$48,3,FALSE)="wind",VLOOKUP(G895,'Cross-Page Data'!$I$4:$J$19,2,FALSE),IF(VLOOKUP(H895,'Cross-Page Data'!$D$4:$F$48,3,FALSE)="hydro",VLOOKUP(G895,'Cross-Page Data'!$I$4:$J$19,2,FALSE),VLOOKUP(H895,'Cross-Page Data'!$D$4:$F$48,3,FALSE)))))</f>
        <v/>
      </c>
      <c r="M895" s="120">
        <f>IF(AND($P$2=FALSE,OR(F895="Commercial NAICS Cogen",F895="Industrial NAICS Cogen",F895="NAICS-22 Cogen")),FALSE,IF(AND($P$3=FALSE,OR(F895="Commercial NAICS Cogen",F895="Commercial NAICS Non-Cogen",F895="Industrial NAICS Cogen", F895="industrial NAICS non-Cogen")),FALSE, TRUE))</f>
        <v/>
      </c>
    </row>
    <row r="896">
      <c r="A896" s="129" t="n">
        <v>2866</v>
      </c>
      <c r="B896" s="130" t="inlineStr">
        <is>
          <t>FirstEnergy W H Sammis</t>
        </is>
      </c>
      <c r="C896" s="130" t="inlineStr">
        <is>
          <t>FirstEnergy Generation Corp</t>
        </is>
      </c>
      <c r="D896" s="129" t="n">
        <v>6526</v>
      </c>
      <c r="E896" s="130" t="inlineStr">
        <is>
          <t>OH</t>
        </is>
      </c>
      <c r="F896" s="130" t="inlineStr">
        <is>
          <t>NAICS-22 Non-Cogen</t>
        </is>
      </c>
      <c r="G896" s="130" t="inlineStr">
        <is>
          <t>ST</t>
        </is>
      </c>
      <c r="H896" s="130" t="inlineStr">
        <is>
          <t>BIT</t>
        </is>
      </c>
      <c r="I896" s="130" t="inlineStr">
        <is>
          <t>COL</t>
        </is>
      </c>
      <c r="J896" s="131" t="n">
        <v>4781555.3</v>
      </c>
      <c r="K896" s="129" t="n">
        <v>2020</v>
      </c>
      <c r="L896" s="120">
        <f>IF(VLOOKUP(H896,'Cross-Page Data'!$D$4:$F$48,3,FALSE)="natural gas",VLOOKUP(G896,'Cross-Page Data'!$I$4:$J$19,2,FALSE),IF(VLOOKUP(H896,'Cross-Page Data'!$D$4:$F$48,3,FALSE)="solar",IF(G896="PV","solar PV","solar thermal"),IF(VLOOKUP(H896,'Cross-Page Data'!$D$4:$F$48,3,FALSE)="wind",VLOOKUP(G896,'Cross-Page Data'!$I$4:$J$19,2,FALSE),IF(VLOOKUP(H896,'Cross-Page Data'!$D$4:$F$48,3,FALSE)="hydro",VLOOKUP(G896,'Cross-Page Data'!$I$4:$J$19,2,FALSE),VLOOKUP(H896,'Cross-Page Data'!$D$4:$F$48,3,FALSE)))))</f>
        <v/>
      </c>
      <c r="M896" s="120">
        <f>IF(AND($P$2=FALSE,OR(F896="Commercial NAICS Cogen",F896="Industrial NAICS Cogen",F896="NAICS-22 Cogen")),FALSE,IF(AND($P$3=FALSE,OR(F896="Commercial NAICS Cogen",F896="Commercial NAICS Non-Cogen",F896="Industrial NAICS Cogen", F896="industrial NAICS non-Cogen")),FALSE, TRUE))</f>
        <v/>
      </c>
    </row>
    <row r="897">
      <c r="A897" s="129" t="n">
        <v>2866</v>
      </c>
      <c r="B897" s="130" t="inlineStr">
        <is>
          <t>FirstEnergy W H Sammis</t>
        </is>
      </c>
      <c r="C897" s="130" t="inlineStr">
        <is>
          <t>FirstEnergy Generation Corp</t>
        </is>
      </c>
      <c r="D897" s="129" t="n">
        <v>6526</v>
      </c>
      <c r="E897" s="130" t="inlineStr">
        <is>
          <t>OH</t>
        </is>
      </c>
      <c r="F897" s="130" t="inlineStr">
        <is>
          <t>NAICS-22 Non-Cogen</t>
        </is>
      </c>
      <c r="G897" s="130" t="inlineStr">
        <is>
          <t>ST</t>
        </is>
      </c>
      <c r="H897" s="130" t="inlineStr">
        <is>
          <t>DFO</t>
        </is>
      </c>
      <c r="I897" s="130" t="inlineStr">
        <is>
          <t>DFO</t>
        </is>
      </c>
      <c r="J897" s="131" t="n">
        <v>15849.72</v>
      </c>
      <c r="K897" s="129" t="n">
        <v>2020</v>
      </c>
      <c r="L897" s="120">
        <f>IF(VLOOKUP(H897,'Cross-Page Data'!$D$4:$F$48,3,FALSE)="natural gas",VLOOKUP(G897,'Cross-Page Data'!$I$4:$J$19,2,FALSE),IF(VLOOKUP(H897,'Cross-Page Data'!$D$4:$F$48,3,FALSE)="solar",IF(G897="PV","solar PV","solar thermal"),IF(VLOOKUP(H897,'Cross-Page Data'!$D$4:$F$48,3,FALSE)="wind",VLOOKUP(G897,'Cross-Page Data'!$I$4:$J$19,2,FALSE),IF(VLOOKUP(H897,'Cross-Page Data'!$D$4:$F$48,3,FALSE)="hydro",VLOOKUP(G897,'Cross-Page Data'!$I$4:$J$19,2,FALSE),VLOOKUP(H897,'Cross-Page Data'!$D$4:$F$48,3,FALSE)))))</f>
        <v/>
      </c>
      <c r="M897" s="120">
        <f>IF(AND($P$2=FALSE,OR(F897="Commercial NAICS Cogen",F897="Industrial NAICS Cogen",F897="NAICS-22 Cogen")),FALSE,IF(AND($P$3=FALSE,OR(F897="Commercial NAICS Cogen",F897="Commercial NAICS Non-Cogen",F897="Industrial NAICS Cogen", F897="industrial NAICS non-Cogen")),FALSE, TRUE))</f>
        <v/>
      </c>
    </row>
    <row r="898">
      <c r="A898" s="129" t="n">
        <v>2866</v>
      </c>
      <c r="B898" s="130" t="inlineStr">
        <is>
          <t>FirstEnergy W H Sammis</t>
        </is>
      </c>
      <c r="C898" s="130" t="inlineStr">
        <is>
          <t>FirstEnergy Generation Corp</t>
        </is>
      </c>
      <c r="D898" s="129" t="n">
        <v>6526</v>
      </c>
      <c r="E898" s="130" t="inlineStr">
        <is>
          <t>OH</t>
        </is>
      </c>
      <c r="F898" s="130" t="inlineStr">
        <is>
          <t>NAICS-22 Non-Cogen</t>
        </is>
      </c>
      <c r="G898" s="130" t="inlineStr">
        <is>
          <t>ST</t>
        </is>
      </c>
      <c r="H898" s="130" t="inlineStr">
        <is>
          <t>SUB</t>
        </is>
      </c>
      <c r="I898" s="130" t="inlineStr">
        <is>
          <t>COL</t>
        </is>
      </c>
      <c r="J898" s="131" t="n">
        <v>0</v>
      </c>
      <c r="K898" s="129" t="n">
        <v>2020</v>
      </c>
      <c r="L898" s="120">
        <f>IF(VLOOKUP(H898,'Cross-Page Data'!$D$4:$F$48,3,FALSE)="natural gas",VLOOKUP(G898,'Cross-Page Data'!$I$4:$J$19,2,FALSE),IF(VLOOKUP(H898,'Cross-Page Data'!$D$4:$F$48,3,FALSE)="solar",IF(G898="PV","solar PV","solar thermal"),IF(VLOOKUP(H898,'Cross-Page Data'!$D$4:$F$48,3,FALSE)="wind",VLOOKUP(G898,'Cross-Page Data'!$I$4:$J$19,2,FALSE),IF(VLOOKUP(H898,'Cross-Page Data'!$D$4:$F$48,3,FALSE)="hydro",VLOOKUP(G898,'Cross-Page Data'!$I$4:$J$19,2,FALSE),VLOOKUP(H898,'Cross-Page Data'!$D$4:$F$48,3,FALSE)))))</f>
        <v/>
      </c>
      <c r="M898" s="120">
        <f>IF(AND($P$2=FALSE,OR(F898="Commercial NAICS Cogen",F898="Industrial NAICS Cogen",F898="NAICS-22 Cogen")),FALSE,IF(AND($P$3=FALSE,OR(F898="Commercial NAICS Cogen",F898="Commercial NAICS Non-Cogen",F898="Industrial NAICS Cogen", F898="industrial NAICS non-Cogen")),FALSE, TRUE))</f>
        <v/>
      </c>
    </row>
    <row r="899">
      <c r="A899" s="129" t="n">
        <v>2876</v>
      </c>
      <c r="B899" s="130" t="inlineStr">
        <is>
          <t>Kyger Creek</t>
        </is>
      </c>
      <c r="C899" s="130" t="inlineStr">
        <is>
          <t>Ohio Valley Electric Corp</t>
        </is>
      </c>
      <c r="D899" s="129" t="n">
        <v>14015</v>
      </c>
      <c r="E899" s="130" t="inlineStr">
        <is>
          <t>OH</t>
        </is>
      </c>
      <c r="F899" s="130" t="inlineStr">
        <is>
          <t>Electric Utility</t>
        </is>
      </c>
      <c r="G899" s="130" t="inlineStr">
        <is>
          <t>ST</t>
        </is>
      </c>
      <c r="H899" s="130" t="inlineStr">
        <is>
          <t>BIT</t>
        </is>
      </c>
      <c r="I899" s="130" t="inlineStr">
        <is>
          <t>COL</t>
        </is>
      </c>
      <c r="J899" s="131" t="n">
        <v>4584571.6</v>
      </c>
      <c r="K899" s="129" t="n">
        <v>2020</v>
      </c>
      <c r="L899" s="120">
        <f>IF(VLOOKUP(H899,'Cross-Page Data'!$D$4:$F$48,3,FALSE)="natural gas",VLOOKUP(G899,'Cross-Page Data'!$I$4:$J$19,2,FALSE),IF(VLOOKUP(H899,'Cross-Page Data'!$D$4:$F$48,3,FALSE)="solar",IF(G899="PV","solar PV","solar thermal"),IF(VLOOKUP(H899,'Cross-Page Data'!$D$4:$F$48,3,FALSE)="wind",VLOOKUP(G899,'Cross-Page Data'!$I$4:$J$19,2,FALSE),IF(VLOOKUP(H899,'Cross-Page Data'!$D$4:$F$48,3,FALSE)="hydro",VLOOKUP(G899,'Cross-Page Data'!$I$4:$J$19,2,FALSE),VLOOKUP(H899,'Cross-Page Data'!$D$4:$F$48,3,FALSE)))))</f>
        <v/>
      </c>
      <c r="M899" s="120">
        <f>IF(AND($P$2=FALSE,OR(F899="Commercial NAICS Cogen",F899="Industrial NAICS Cogen",F899="NAICS-22 Cogen")),FALSE,IF(AND($P$3=FALSE,OR(F899="Commercial NAICS Cogen",F899="Commercial NAICS Non-Cogen",F899="Industrial NAICS Cogen", F899="industrial NAICS non-Cogen")),FALSE, TRUE))</f>
        <v/>
      </c>
    </row>
    <row r="900">
      <c r="A900" s="129" t="n">
        <v>2876</v>
      </c>
      <c r="B900" s="130" t="inlineStr">
        <is>
          <t>Kyger Creek</t>
        </is>
      </c>
      <c r="C900" s="130" t="inlineStr">
        <is>
          <t>Ohio Valley Electric Corp</t>
        </is>
      </c>
      <c r="D900" s="129" t="n">
        <v>14015</v>
      </c>
      <c r="E900" s="130" t="inlineStr">
        <is>
          <t>OH</t>
        </is>
      </c>
      <c r="F900" s="130" t="inlineStr">
        <is>
          <t>Electric Utility</t>
        </is>
      </c>
      <c r="G900" s="130" t="inlineStr">
        <is>
          <t>ST</t>
        </is>
      </c>
      <c r="H900" s="130" t="inlineStr">
        <is>
          <t>DFO</t>
        </is>
      </c>
      <c r="I900" s="130" t="inlineStr">
        <is>
          <t>DFO</t>
        </is>
      </c>
      <c r="J900" s="131" t="n">
        <v>7312.465</v>
      </c>
      <c r="K900" s="129" t="n">
        <v>2020</v>
      </c>
      <c r="L900" s="120">
        <f>IF(VLOOKUP(H900,'Cross-Page Data'!$D$4:$F$48,3,FALSE)="natural gas",VLOOKUP(G900,'Cross-Page Data'!$I$4:$J$19,2,FALSE),IF(VLOOKUP(H900,'Cross-Page Data'!$D$4:$F$48,3,FALSE)="solar",IF(G900="PV","solar PV","solar thermal"),IF(VLOOKUP(H900,'Cross-Page Data'!$D$4:$F$48,3,FALSE)="wind",VLOOKUP(G900,'Cross-Page Data'!$I$4:$J$19,2,FALSE),IF(VLOOKUP(H900,'Cross-Page Data'!$D$4:$F$48,3,FALSE)="hydro",VLOOKUP(G900,'Cross-Page Data'!$I$4:$J$19,2,FALSE),VLOOKUP(H900,'Cross-Page Data'!$D$4:$F$48,3,FALSE)))))</f>
        <v/>
      </c>
      <c r="M900" s="120">
        <f>IF(AND($P$2=FALSE,OR(F900="Commercial NAICS Cogen",F900="Industrial NAICS Cogen",F900="NAICS-22 Cogen")),FALSE,IF(AND($P$3=FALSE,OR(F900="Commercial NAICS Cogen",F900="Commercial NAICS Non-Cogen",F900="Industrial NAICS Cogen", F900="industrial NAICS non-Cogen")),FALSE, TRUE))</f>
        <v/>
      </c>
    </row>
    <row r="901">
      <c r="A901" s="129" t="n">
        <v>2876</v>
      </c>
      <c r="B901" s="130" t="inlineStr">
        <is>
          <t>Kyger Creek</t>
        </is>
      </c>
      <c r="C901" s="130" t="inlineStr">
        <is>
          <t>Ohio Valley Electric Corp</t>
        </is>
      </c>
      <c r="D901" s="129" t="n">
        <v>14015</v>
      </c>
      <c r="E901" s="130" t="inlineStr">
        <is>
          <t>OH</t>
        </is>
      </c>
      <c r="F901" s="130" t="inlineStr">
        <is>
          <t>Electric Utility</t>
        </is>
      </c>
      <c r="G901" s="130" t="inlineStr">
        <is>
          <t>ST</t>
        </is>
      </c>
      <c r="H901" s="130" t="inlineStr">
        <is>
          <t>SUB</t>
        </is>
      </c>
      <c r="I901" s="130" t="inlineStr">
        <is>
          <t>COL</t>
        </is>
      </c>
      <c r="J901" s="131" t="n">
        <v>59875.924</v>
      </c>
      <c r="K901" s="129" t="n">
        <v>2020</v>
      </c>
      <c r="L901" s="120">
        <f>IF(VLOOKUP(H901,'Cross-Page Data'!$D$4:$F$48,3,FALSE)="natural gas",VLOOKUP(G901,'Cross-Page Data'!$I$4:$J$19,2,FALSE),IF(VLOOKUP(H901,'Cross-Page Data'!$D$4:$F$48,3,FALSE)="solar",IF(G901="PV","solar PV","solar thermal"),IF(VLOOKUP(H901,'Cross-Page Data'!$D$4:$F$48,3,FALSE)="wind",VLOOKUP(G901,'Cross-Page Data'!$I$4:$J$19,2,FALSE),IF(VLOOKUP(H901,'Cross-Page Data'!$D$4:$F$48,3,FALSE)="hydro",VLOOKUP(G901,'Cross-Page Data'!$I$4:$J$19,2,FALSE),VLOOKUP(H901,'Cross-Page Data'!$D$4:$F$48,3,FALSE)))))</f>
        <v/>
      </c>
      <c r="M901" s="120">
        <f>IF(AND($P$2=FALSE,OR(F901="Commercial NAICS Cogen",F901="Industrial NAICS Cogen",F901="NAICS-22 Cogen")),FALSE,IF(AND($P$3=FALSE,OR(F901="Commercial NAICS Cogen",F901="Commercial NAICS Non-Cogen",F901="Industrial NAICS Cogen", F901="industrial NAICS non-Cogen")),FALSE, TRUE))</f>
        <v/>
      </c>
    </row>
    <row r="902">
      <c r="A902" s="129" t="n">
        <v>2952</v>
      </c>
      <c r="B902" s="130" t="inlineStr">
        <is>
          <t>Muskogee</t>
        </is>
      </c>
      <c r="C902" s="130" t="inlineStr">
        <is>
          <t>Oklahoma Gas &amp; Electric Co</t>
        </is>
      </c>
      <c r="D902" s="129" t="n">
        <v>14063</v>
      </c>
      <c r="E902" s="130" t="inlineStr">
        <is>
          <t>OK</t>
        </is>
      </c>
      <c r="F902" s="130" t="inlineStr">
        <is>
          <t>Electric Utility</t>
        </is>
      </c>
      <c r="G902" s="130" t="inlineStr">
        <is>
          <t>ST</t>
        </is>
      </c>
      <c r="H902" s="130" t="inlineStr">
        <is>
          <t>BIT</t>
        </is>
      </c>
      <c r="I902" s="130" t="inlineStr">
        <is>
          <t>COL</t>
        </is>
      </c>
      <c r="J902" s="131" t="n">
        <v>0</v>
      </c>
      <c r="K902" s="129" t="n">
        <v>2020</v>
      </c>
      <c r="L902" s="120">
        <f>IF(VLOOKUP(H902,'Cross-Page Data'!$D$4:$F$48,3,FALSE)="natural gas",VLOOKUP(G902,'Cross-Page Data'!$I$4:$J$19,2,FALSE),IF(VLOOKUP(H902,'Cross-Page Data'!$D$4:$F$48,3,FALSE)="solar",IF(G902="PV","solar PV","solar thermal"),IF(VLOOKUP(H902,'Cross-Page Data'!$D$4:$F$48,3,FALSE)="wind",VLOOKUP(G902,'Cross-Page Data'!$I$4:$J$19,2,FALSE),IF(VLOOKUP(H902,'Cross-Page Data'!$D$4:$F$48,3,FALSE)="hydro",VLOOKUP(G902,'Cross-Page Data'!$I$4:$J$19,2,FALSE),VLOOKUP(H902,'Cross-Page Data'!$D$4:$F$48,3,FALSE)))))</f>
        <v/>
      </c>
      <c r="M902" s="120">
        <f>IF(AND($P$2=FALSE,OR(F902="Commercial NAICS Cogen",F902="Industrial NAICS Cogen",F902="NAICS-22 Cogen")),FALSE,IF(AND($P$3=FALSE,OR(F902="Commercial NAICS Cogen",F902="Commercial NAICS Non-Cogen",F902="Industrial NAICS Cogen", F902="industrial NAICS non-Cogen")),FALSE, TRUE))</f>
        <v/>
      </c>
    </row>
    <row r="903">
      <c r="A903" s="129" t="n">
        <v>2952</v>
      </c>
      <c r="B903" s="130" t="inlineStr">
        <is>
          <t>Muskogee</t>
        </is>
      </c>
      <c r="C903" s="130" t="inlineStr">
        <is>
          <t>Oklahoma Gas &amp; Electric Co</t>
        </is>
      </c>
      <c r="D903" s="129" t="n">
        <v>14063</v>
      </c>
      <c r="E903" s="130" t="inlineStr">
        <is>
          <t>OK</t>
        </is>
      </c>
      <c r="F903" s="130" t="inlineStr">
        <is>
          <t>Electric Utility</t>
        </is>
      </c>
      <c r="G903" s="130" t="inlineStr">
        <is>
          <t>ST</t>
        </is>
      </c>
      <c r="H903" s="130" t="inlineStr">
        <is>
          <t>NG</t>
        </is>
      </c>
      <c r="I903" s="130" t="inlineStr">
        <is>
          <t>NG</t>
        </is>
      </c>
      <c r="J903" s="131" t="n">
        <v>1360485.9</v>
      </c>
      <c r="K903" s="129" t="n">
        <v>2020</v>
      </c>
      <c r="L903" s="120">
        <f>IF(VLOOKUP(H903,'Cross-Page Data'!$D$4:$F$48,3,FALSE)="natural gas",VLOOKUP(G903,'Cross-Page Data'!$I$4:$J$19,2,FALSE),IF(VLOOKUP(H903,'Cross-Page Data'!$D$4:$F$48,3,FALSE)="solar",IF(G903="PV","solar PV","solar thermal"),IF(VLOOKUP(H903,'Cross-Page Data'!$D$4:$F$48,3,FALSE)="wind",VLOOKUP(G903,'Cross-Page Data'!$I$4:$J$19,2,FALSE),IF(VLOOKUP(H903,'Cross-Page Data'!$D$4:$F$48,3,FALSE)="hydro",VLOOKUP(G903,'Cross-Page Data'!$I$4:$J$19,2,FALSE),VLOOKUP(H903,'Cross-Page Data'!$D$4:$F$48,3,FALSE)))))</f>
        <v/>
      </c>
      <c r="M903" s="120">
        <f>IF(AND($P$2=FALSE,OR(F903="Commercial NAICS Cogen",F903="Industrial NAICS Cogen",F903="NAICS-22 Cogen")),FALSE,IF(AND($P$3=FALSE,OR(F903="Commercial NAICS Cogen",F903="Commercial NAICS Non-Cogen",F903="Industrial NAICS Cogen", F903="industrial NAICS non-Cogen")),FALSE, TRUE))</f>
        <v/>
      </c>
    </row>
    <row r="904">
      <c r="A904" s="129" t="n">
        <v>2952</v>
      </c>
      <c r="B904" s="130" t="inlineStr">
        <is>
          <t>Muskogee</t>
        </is>
      </c>
      <c r="C904" s="130" t="inlineStr">
        <is>
          <t>Oklahoma Gas &amp; Electric Co</t>
        </is>
      </c>
      <c r="D904" s="129" t="n">
        <v>14063</v>
      </c>
      <c r="E904" s="130" t="inlineStr">
        <is>
          <t>OK</t>
        </is>
      </c>
      <c r="F904" s="130" t="inlineStr">
        <is>
          <t>Electric Utility</t>
        </is>
      </c>
      <c r="G904" s="130" t="inlineStr">
        <is>
          <t>ST</t>
        </is>
      </c>
      <c r="H904" s="130" t="inlineStr">
        <is>
          <t>SUB</t>
        </is>
      </c>
      <c r="I904" s="130" t="inlineStr">
        <is>
          <t>COL</t>
        </is>
      </c>
      <c r="J904" s="131" t="n">
        <v>1392263.1</v>
      </c>
      <c r="K904" s="129" t="n">
        <v>2020</v>
      </c>
      <c r="L904" s="120">
        <f>IF(VLOOKUP(H904,'Cross-Page Data'!$D$4:$F$48,3,FALSE)="natural gas",VLOOKUP(G904,'Cross-Page Data'!$I$4:$J$19,2,FALSE),IF(VLOOKUP(H904,'Cross-Page Data'!$D$4:$F$48,3,FALSE)="solar",IF(G904="PV","solar PV","solar thermal"),IF(VLOOKUP(H904,'Cross-Page Data'!$D$4:$F$48,3,FALSE)="wind",VLOOKUP(G904,'Cross-Page Data'!$I$4:$J$19,2,FALSE),IF(VLOOKUP(H904,'Cross-Page Data'!$D$4:$F$48,3,FALSE)="hydro",VLOOKUP(G904,'Cross-Page Data'!$I$4:$J$19,2,FALSE),VLOOKUP(H904,'Cross-Page Data'!$D$4:$F$48,3,FALSE)))))</f>
        <v/>
      </c>
      <c r="M904" s="120">
        <f>IF(AND($P$2=FALSE,OR(F904="Commercial NAICS Cogen",F904="Industrial NAICS Cogen",F904="NAICS-22 Cogen")),FALSE,IF(AND($P$3=FALSE,OR(F904="Commercial NAICS Cogen",F904="Commercial NAICS Non-Cogen",F904="Industrial NAICS Cogen", F904="industrial NAICS non-Cogen")),FALSE, TRUE))</f>
        <v/>
      </c>
    </row>
    <row r="905">
      <c r="A905" s="129" t="n">
        <v>2953</v>
      </c>
      <c r="B905" s="130" t="inlineStr">
        <is>
          <t>Mustang</t>
        </is>
      </c>
      <c r="C905" s="130" t="inlineStr">
        <is>
          <t>Oklahoma Gas &amp; Electric Co</t>
        </is>
      </c>
      <c r="D905" s="129" t="n">
        <v>14063</v>
      </c>
      <c r="E905" s="130" t="inlineStr">
        <is>
          <t>OK</t>
        </is>
      </c>
      <c r="F905" s="130" t="inlineStr">
        <is>
          <t>Electric Utility</t>
        </is>
      </c>
      <c r="G905" s="130" t="inlineStr">
        <is>
          <t>GT</t>
        </is>
      </c>
      <c r="H905" s="130" t="inlineStr">
        <is>
          <t>DFO</t>
        </is>
      </c>
      <c r="I905" s="130" t="inlineStr">
        <is>
          <t>DFO</t>
        </is>
      </c>
      <c r="J905" s="131" t="n">
        <v>3.311</v>
      </c>
      <c r="K905" s="129" t="n">
        <v>2020</v>
      </c>
      <c r="L905" s="120">
        <f>IF(VLOOKUP(H905,'Cross-Page Data'!$D$4:$F$48,3,FALSE)="natural gas",VLOOKUP(G905,'Cross-Page Data'!$I$4:$J$19,2,FALSE),IF(VLOOKUP(H905,'Cross-Page Data'!$D$4:$F$48,3,FALSE)="solar",IF(G905="PV","solar PV","solar thermal"),IF(VLOOKUP(H905,'Cross-Page Data'!$D$4:$F$48,3,FALSE)="wind",VLOOKUP(G905,'Cross-Page Data'!$I$4:$J$19,2,FALSE),IF(VLOOKUP(H905,'Cross-Page Data'!$D$4:$F$48,3,FALSE)="hydro",VLOOKUP(G905,'Cross-Page Data'!$I$4:$J$19,2,FALSE),VLOOKUP(H905,'Cross-Page Data'!$D$4:$F$48,3,FALSE)))))</f>
        <v/>
      </c>
      <c r="M905" s="120">
        <f>IF(AND($P$2=FALSE,OR(F905="Commercial NAICS Cogen",F905="Industrial NAICS Cogen",F905="NAICS-22 Cogen")),FALSE,IF(AND($P$3=FALSE,OR(F905="Commercial NAICS Cogen",F905="Commercial NAICS Non-Cogen",F905="Industrial NAICS Cogen", F905="industrial NAICS non-Cogen")),FALSE, TRUE))</f>
        <v/>
      </c>
    </row>
    <row r="906">
      <c r="A906" s="129" t="n">
        <v>2953</v>
      </c>
      <c r="B906" s="130" t="inlineStr">
        <is>
          <t>Mustang</t>
        </is>
      </c>
      <c r="C906" s="130" t="inlineStr">
        <is>
          <t>Oklahoma Gas &amp; Electric Co</t>
        </is>
      </c>
      <c r="D906" s="129" t="n">
        <v>14063</v>
      </c>
      <c r="E906" s="130" t="inlineStr">
        <is>
          <t>OK</t>
        </is>
      </c>
      <c r="F906" s="130" t="inlineStr">
        <is>
          <t>Electric Utility</t>
        </is>
      </c>
      <c r="G906" s="130" t="inlineStr">
        <is>
          <t>GT</t>
        </is>
      </c>
      <c r="H906" s="130" t="inlineStr">
        <is>
          <t>NG</t>
        </is>
      </c>
      <c r="I906" s="130" t="inlineStr">
        <is>
          <t>NG</t>
        </is>
      </c>
      <c r="J906" s="131" t="n">
        <v>6418.689</v>
      </c>
      <c r="K906" s="129" t="n">
        <v>2020</v>
      </c>
      <c r="L906" s="120">
        <f>IF(VLOOKUP(H906,'Cross-Page Data'!$D$4:$F$48,3,FALSE)="natural gas",VLOOKUP(G906,'Cross-Page Data'!$I$4:$J$19,2,FALSE),IF(VLOOKUP(H906,'Cross-Page Data'!$D$4:$F$48,3,FALSE)="solar",IF(G906="PV","solar PV","solar thermal"),IF(VLOOKUP(H906,'Cross-Page Data'!$D$4:$F$48,3,FALSE)="wind",VLOOKUP(G906,'Cross-Page Data'!$I$4:$J$19,2,FALSE),IF(VLOOKUP(H906,'Cross-Page Data'!$D$4:$F$48,3,FALSE)="hydro",VLOOKUP(G906,'Cross-Page Data'!$I$4:$J$19,2,FALSE),VLOOKUP(H906,'Cross-Page Data'!$D$4:$F$48,3,FALSE)))))</f>
        <v/>
      </c>
      <c r="M906" s="120">
        <f>IF(AND($P$2=FALSE,OR(F906="Commercial NAICS Cogen",F906="Industrial NAICS Cogen",F906="NAICS-22 Cogen")),FALSE,IF(AND($P$3=FALSE,OR(F906="Commercial NAICS Cogen",F906="Commercial NAICS Non-Cogen",F906="Industrial NAICS Cogen", F906="industrial NAICS non-Cogen")),FALSE, TRUE))</f>
        <v/>
      </c>
    </row>
    <row r="907">
      <c r="A907" s="129" t="n">
        <v>2953</v>
      </c>
      <c r="B907" s="130" t="inlineStr">
        <is>
          <t>Mustang</t>
        </is>
      </c>
      <c r="C907" s="130" t="inlineStr">
        <is>
          <t>Oklahoma Gas &amp; Electric Co</t>
        </is>
      </c>
      <c r="D907" s="129" t="n">
        <v>14063</v>
      </c>
      <c r="E907" s="130" t="inlineStr">
        <is>
          <t>OK</t>
        </is>
      </c>
      <c r="F907" s="130" t="inlineStr">
        <is>
          <t>Electric Utility</t>
        </is>
      </c>
      <c r="G907" s="130" t="inlineStr">
        <is>
          <t>PV</t>
        </is>
      </c>
      <c r="H907" s="130" t="inlineStr">
        <is>
          <t>SUN</t>
        </is>
      </c>
      <c r="I907" s="130" t="inlineStr">
        <is>
          <t>SUN</t>
        </is>
      </c>
      <c r="J907" s="131" t="n">
        <v>4708</v>
      </c>
      <c r="K907" s="129" t="n">
        <v>2020</v>
      </c>
      <c r="L907" s="120">
        <f>IF(VLOOKUP(H907,'Cross-Page Data'!$D$4:$F$48,3,FALSE)="natural gas",VLOOKUP(G907,'Cross-Page Data'!$I$4:$J$19,2,FALSE),IF(VLOOKUP(H907,'Cross-Page Data'!$D$4:$F$48,3,FALSE)="solar",IF(G907="PV","solar PV","solar thermal"),IF(VLOOKUP(H907,'Cross-Page Data'!$D$4:$F$48,3,FALSE)="wind",VLOOKUP(G907,'Cross-Page Data'!$I$4:$J$19,2,FALSE),IF(VLOOKUP(H907,'Cross-Page Data'!$D$4:$F$48,3,FALSE)="hydro",VLOOKUP(G907,'Cross-Page Data'!$I$4:$J$19,2,FALSE),VLOOKUP(H907,'Cross-Page Data'!$D$4:$F$48,3,FALSE)))))</f>
        <v/>
      </c>
      <c r="M907" s="120">
        <f>IF(AND($P$2=FALSE,OR(F907="Commercial NAICS Cogen",F907="Industrial NAICS Cogen",F907="NAICS-22 Cogen")),FALSE,IF(AND($P$3=FALSE,OR(F907="Commercial NAICS Cogen",F907="Commercial NAICS Non-Cogen",F907="Industrial NAICS Cogen", F907="industrial NAICS non-Cogen")),FALSE, TRUE))</f>
        <v/>
      </c>
    </row>
    <row r="908">
      <c r="A908" s="129" t="n">
        <v>2956</v>
      </c>
      <c r="B908" s="130" t="inlineStr">
        <is>
          <t>Seminole</t>
        </is>
      </c>
      <c r="C908" s="130" t="inlineStr">
        <is>
          <t>Oklahoma Gas &amp; Electric Co</t>
        </is>
      </c>
      <c r="D908" s="129" t="n">
        <v>14063</v>
      </c>
      <c r="E908" s="130" t="inlineStr">
        <is>
          <t>OK</t>
        </is>
      </c>
      <c r="F908" s="130" t="inlineStr">
        <is>
          <t>Electric Utility</t>
        </is>
      </c>
      <c r="G908" s="130" t="inlineStr">
        <is>
          <t>ST</t>
        </is>
      </c>
      <c r="H908" s="130" t="inlineStr">
        <is>
          <t>DFO</t>
        </is>
      </c>
      <c r="I908" s="130" t="inlineStr">
        <is>
          <t>DFO</t>
        </is>
      </c>
      <c r="J908" s="131" t="n">
        <v>0</v>
      </c>
      <c r="K908" s="129" t="n">
        <v>2020</v>
      </c>
      <c r="L908" s="120">
        <f>IF(VLOOKUP(H908,'Cross-Page Data'!$D$4:$F$48,3,FALSE)="natural gas",VLOOKUP(G908,'Cross-Page Data'!$I$4:$J$19,2,FALSE),IF(VLOOKUP(H908,'Cross-Page Data'!$D$4:$F$48,3,FALSE)="solar",IF(G908="PV","solar PV","solar thermal"),IF(VLOOKUP(H908,'Cross-Page Data'!$D$4:$F$48,3,FALSE)="wind",VLOOKUP(G908,'Cross-Page Data'!$I$4:$J$19,2,FALSE),IF(VLOOKUP(H908,'Cross-Page Data'!$D$4:$F$48,3,FALSE)="hydro",VLOOKUP(G908,'Cross-Page Data'!$I$4:$J$19,2,FALSE),VLOOKUP(H908,'Cross-Page Data'!$D$4:$F$48,3,FALSE)))))</f>
        <v/>
      </c>
      <c r="M908" s="120">
        <f>IF(AND($P$2=FALSE,OR(F908="Commercial NAICS Cogen",F908="Industrial NAICS Cogen",F908="NAICS-22 Cogen")),FALSE,IF(AND($P$3=FALSE,OR(F908="Commercial NAICS Cogen",F908="Commercial NAICS Non-Cogen",F908="Industrial NAICS Cogen", F908="industrial NAICS non-Cogen")),FALSE, TRUE))</f>
        <v/>
      </c>
    </row>
    <row r="909">
      <c r="A909" s="129" t="n">
        <v>2956</v>
      </c>
      <c r="B909" s="130" t="inlineStr">
        <is>
          <t>Seminole</t>
        </is>
      </c>
      <c r="C909" s="130" t="inlineStr">
        <is>
          <t>Oklahoma Gas &amp; Electric Co</t>
        </is>
      </c>
      <c r="D909" s="129" t="n">
        <v>14063</v>
      </c>
      <c r="E909" s="130" t="inlineStr">
        <is>
          <t>OK</t>
        </is>
      </c>
      <c r="F909" s="130" t="inlineStr">
        <is>
          <t>Electric Utility</t>
        </is>
      </c>
      <c r="G909" s="130" t="inlineStr">
        <is>
          <t>ST</t>
        </is>
      </c>
      <c r="H909" s="130" t="inlineStr">
        <is>
          <t>NG</t>
        </is>
      </c>
      <c r="I909" s="130" t="inlineStr">
        <is>
          <t>NG</t>
        </is>
      </c>
      <c r="J909" s="131" t="n">
        <v>2560672</v>
      </c>
      <c r="K909" s="129" t="n">
        <v>2020</v>
      </c>
      <c r="L909" s="120">
        <f>IF(VLOOKUP(H909,'Cross-Page Data'!$D$4:$F$48,3,FALSE)="natural gas",VLOOKUP(G909,'Cross-Page Data'!$I$4:$J$19,2,FALSE),IF(VLOOKUP(H909,'Cross-Page Data'!$D$4:$F$48,3,FALSE)="solar",IF(G909="PV","solar PV","solar thermal"),IF(VLOOKUP(H909,'Cross-Page Data'!$D$4:$F$48,3,FALSE)="wind",VLOOKUP(G909,'Cross-Page Data'!$I$4:$J$19,2,FALSE),IF(VLOOKUP(H909,'Cross-Page Data'!$D$4:$F$48,3,FALSE)="hydro",VLOOKUP(G909,'Cross-Page Data'!$I$4:$J$19,2,FALSE),VLOOKUP(H909,'Cross-Page Data'!$D$4:$F$48,3,FALSE)))))</f>
        <v/>
      </c>
      <c r="M909" s="120">
        <f>IF(AND($P$2=FALSE,OR(F909="Commercial NAICS Cogen",F909="Industrial NAICS Cogen",F909="NAICS-22 Cogen")),FALSE,IF(AND($P$3=FALSE,OR(F909="Commercial NAICS Cogen",F909="Commercial NAICS Non-Cogen",F909="Industrial NAICS Cogen", F909="industrial NAICS non-Cogen")),FALSE, TRUE))</f>
        <v/>
      </c>
    </row>
    <row r="910">
      <c r="A910" s="129" t="n">
        <v>2956</v>
      </c>
      <c r="B910" s="130" t="inlineStr">
        <is>
          <t>Seminole</t>
        </is>
      </c>
      <c r="C910" s="130" t="inlineStr">
        <is>
          <t>Oklahoma Gas &amp; Electric Co</t>
        </is>
      </c>
      <c r="D910" s="129" t="n">
        <v>14063</v>
      </c>
      <c r="E910" s="130" t="inlineStr">
        <is>
          <t>OK</t>
        </is>
      </c>
      <c r="F910" s="130" t="inlineStr">
        <is>
          <t>Electric Utility</t>
        </is>
      </c>
      <c r="G910" s="130" t="inlineStr">
        <is>
          <t>ST</t>
        </is>
      </c>
      <c r="H910" s="130" t="inlineStr">
        <is>
          <t>RFO</t>
        </is>
      </c>
      <c r="I910" s="130" t="inlineStr">
        <is>
          <t>RFO</t>
        </is>
      </c>
      <c r="J910" s="131" t="n">
        <v>0</v>
      </c>
      <c r="K910" s="129" t="n">
        <v>2020</v>
      </c>
      <c r="L910" s="120">
        <f>IF(VLOOKUP(H910,'Cross-Page Data'!$D$4:$F$48,3,FALSE)="natural gas",VLOOKUP(G910,'Cross-Page Data'!$I$4:$J$19,2,FALSE),IF(VLOOKUP(H910,'Cross-Page Data'!$D$4:$F$48,3,FALSE)="solar",IF(G910="PV","solar PV","solar thermal"),IF(VLOOKUP(H910,'Cross-Page Data'!$D$4:$F$48,3,FALSE)="wind",VLOOKUP(G910,'Cross-Page Data'!$I$4:$J$19,2,FALSE),IF(VLOOKUP(H910,'Cross-Page Data'!$D$4:$F$48,3,FALSE)="hydro",VLOOKUP(G910,'Cross-Page Data'!$I$4:$J$19,2,FALSE),VLOOKUP(H910,'Cross-Page Data'!$D$4:$F$48,3,FALSE)))))</f>
        <v/>
      </c>
      <c r="M910" s="120">
        <f>IF(AND($P$2=FALSE,OR(F910="Commercial NAICS Cogen",F910="Industrial NAICS Cogen",F910="NAICS-22 Cogen")),FALSE,IF(AND($P$3=FALSE,OR(F910="Commercial NAICS Cogen",F910="Commercial NAICS Non-Cogen",F910="Industrial NAICS Cogen", F910="industrial NAICS non-Cogen")),FALSE, TRUE))</f>
        <v/>
      </c>
    </row>
    <row r="911">
      <c r="A911" s="129" t="n">
        <v>2963</v>
      </c>
      <c r="B911" s="130" t="inlineStr">
        <is>
          <t>Northeastern</t>
        </is>
      </c>
      <c r="C911" s="130" t="inlineStr">
        <is>
          <t>Public Service Co of Oklahoma</t>
        </is>
      </c>
      <c r="D911" s="129" t="n">
        <v>15474</v>
      </c>
      <c r="E911" s="130" t="inlineStr">
        <is>
          <t>OK</t>
        </is>
      </c>
      <c r="F911" s="130" t="inlineStr">
        <is>
          <t>Electric Utility</t>
        </is>
      </c>
      <c r="G911" s="130" t="inlineStr">
        <is>
          <t>CA</t>
        </is>
      </c>
      <c r="H911" s="130" t="inlineStr">
        <is>
          <t>NG</t>
        </is>
      </c>
      <c r="I911" s="130" t="inlineStr">
        <is>
          <t>NG</t>
        </is>
      </c>
      <c r="J911" s="131" t="n">
        <v>744256</v>
      </c>
      <c r="K911" s="129" t="n">
        <v>2020</v>
      </c>
      <c r="L911" s="120">
        <f>IF(VLOOKUP(H911,'Cross-Page Data'!$D$4:$F$48,3,FALSE)="natural gas",VLOOKUP(G911,'Cross-Page Data'!$I$4:$J$19,2,FALSE),IF(VLOOKUP(H911,'Cross-Page Data'!$D$4:$F$48,3,FALSE)="solar",IF(G911="PV","solar PV","solar thermal"),IF(VLOOKUP(H911,'Cross-Page Data'!$D$4:$F$48,3,FALSE)="wind",VLOOKUP(G911,'Cross-Page Data'!$I$4:$J$19,2,FALSE),IF(VLOOKUP(H911,'Cross-Page Data'!$D$4:$F$48,3,FALSE)="hydro",VLOOKUP(G911,'Cross-Page Data'!$I$4:$J$19,2,FALSE),VLOOKUP(H911,'Cross-Page Data'!$D$4:$F$48,3,FALSE)))))</f>
        <v/>
      </c>
      <c r="M911" s="120">
        <f>IF(AND($P$2=FALSE,OR(F911="Commercial NAICS Cogen",F911="Industrial NAICS Cogen",F911="NAICS-22 Cogen")),FALSE,IF(AND($P$3=FALSE,OR(F911="Commercial NAICS Cogen",F911="Commercial NAICS Non-Cogen",F911="Industrial NAICS Cogen", F911="industrial NAICS non-Cogen")),FALSE, TRUE))</f>
        <v/>
      </c>
    </row>
    <row r="912">
      <c r="A912" s="129" t="n">
        <v>2963</v>
      </c>
      <c r="B912" s="130" t="inlineStr">
        <is>
          <t>Northeastern</t>
        </is>
      </c>
      <c r="C912" s="130" t="inlineStr">
        <is>
          <t>Public Service Co of Oklahoma</t>
        </is>
      </c>
      <c r="D912" s="129" t="n">
        <v>15474</v>
      </c>
      <c r="E912" s="130" t="inlineStr">
        <is>
          <t>OK</t>
        </is>
      </c>
      <c r="F912" s="130" t="inlineStr">
        <is>
          <t>Electric Utility</t>
        </is>
      </c>
      <c r="G912" s="130" t="inlineStr">
        <is>
          <t>CT</t>
        </is>
      </c>
      <c r="H912" s="130" t="inlineStr">
        <is>
          <t>BIT</t>
        </is>
      </c>
      <c r="I912" s="130" t="inlineStr">
        <is>
          <t>COL</t>
        </is>
      </c>
      <c r="J912" s="131" t="n">
        <v>0</v>
      </c>
      <c r="K912" s="129" t="n">
        <v>2020</v>
      </c>
      <c r="L912" s="120">
        <f>IF(VLOOKUP(H912,'Cross-Page Data'!$D$4:$F$48,3,FALSE)="natural gas",VLOOKUP(G912,'Cross-Page Data'!$I$4:$J$19,2,FALSE),IF(VLOOKUP(H912,'Cross-Page Data'!$D$4:$F$48,3,FALSE)="solar",IF(G912="PV","solar PV","solar thermal"),IF(VLOOKUP(H912,'Cross-Page Data'!$D$4:$F$48,3,FALSE)="wind",VLOOKUP(G912,'Cross-Page Data'!$I$4:$J$19,2,FALSE),IF(VLOOKUP(H912,'Cross-Page Data'!$D$4:$F$48,3,FALSE)="hydro",VLOOKUP(G912,'Cross-Page Data'!$I$4:$J$19,2,FALSE),VLOOKUP(H912,'Cross-Page Data'!$D$4:$F$48,3,FALSE)))))</f>
        <v/>
      </c>
      <c r="M912" s="120">
        <f>IF(AND($P$2=FALSE,OR(F912="Commercial NAICS Cogen",F912="Industrial NAICS Cogen",F912="NAICS-22 Cogen")),FALSE,IF(AND($P$3=FALSE,OR(F912="Commercial NAICS Cogen",F912="Commercial NAICS Non-Cogen",F912="Industrial NAICS Cogen", F912="industrial NAICS non-Cogen")),FALSE, TRUE))</f>
        <v/>
      </c>
    </row>
    <row r="913">
      <c r="A913" s="129" t="n">
        <v>2963</v>
      </c>
      <c r="B913" s="130" t="inlineStr">
        <is>
          <t>Northeastern</t>
        </is>
      </c>
      <c r="C913" s="130" t="inlineStr">
        <is>
          <t>Public Service Co of Oklahoma</t>
        </is>
      </c>
      <c r="D913" s="129" t="n">
        <v>15474</v>
      </c>
      <c r="E913" s="130" t="inlineStr">
        <is>
          <t>OK</t>
        </is>
      </c>
      <c r="F913" s="130" t="inlineStr">
        <is>
          <t>Electric Utility</t>
        </is>
      </c>
      <c r="G913" s="130" t="inlineStr">
        <is>
          <t>CT</t>
        </is>
      </c>
      <c r="H913" s="130" t="inlineStr">
        <is>
          <t>NG</t>
        </is>
      </c>
      <c r="I913" s="130" t="inlineStr">
        <is>
          <t>NG</t>
        </is>
      </c>
      <c r="J913" s="131" t="n">
        <v>1509297</v>
      </c>
      <c r="K913" s="129" t="n">
        <v>2020</v>
      </c>
      <c r="L913" s="120">
        <f>IF(VLOOKUP(H913,'Cross-Page Data'!$D$4:$F$48,3,FALSE)="natural gas",VLOOKUP(G913,'Cross-Page Data'!$I$4:$J$19,2,FALSE),IF(VLOOKUP(H913,'Cross-Page Data'!$D$4:$F$48,3,FALSE)="solar",IF(G913="PV","solar PV","solar thermal"),IF(VLOOKUP(H913,'Cross-Page Data'!$D$4:$F$48,3,FALSE)="wind",VLOOKUP(G913,'Cross-Page Data'!$I$4:$J$19,2,FALSE),IF(VLOOKUP(H913,'Cross-Page Data'!$D$4:$F$48,3,FALSE)="hydro",VLOOKUP(G913,'Cross-Page Data'!$I$4:$J$19,2,FALSE),VLOOKUP(H913,'Cross-Page Data'!$D$4:$F$48,3,FALSE)))))</f>
        <v/>
      </c>
      <c r="M913" s="120">
        <f>IF(AND($P$2=FALSE,OR(F913="Commercial NAICS Cogen",F913="Industrial NAICS Cogen",F913="NAICS-22 Cogen")),FALSE,IF(AND($P$3=FALSE,OR(F913="Commercial NAICS Cogen",F913="Commercial NAICS Non-Cogen",F913="Industrial NAICS Cogen", F913="industrial NAICS non-Cogen")),FALSE, TRUE))</f>
        <v/>
      </c>
    </row>
    <row r="914">
      <c r="A914" s="129" t="n">
        <v>2963</v>
      </c>
      <c r="B914" s="130" t="inlineStr">
        <is>
          <t>Northeastern</t>
        </is>
      </c>
      <c r="C914" s="130" t="inlineStr">
        <is>
          <t>Public Service Co of Oklahoma</t>
        </is>
      </c>
      <c r="D914" s="129" t="n">
        <v>15474</v>
      </c>
      <c r="E914" s="130" t="inlineStr">
        <is>
          <t>OK</t>
        </is>
      </c>
      <c r="F914" s="130" t="inlineStr">
        <is>
          <t>Electric Utility</t>
        </is>
      </c>
      <c r="G914" s="130" t="inlineStr">
        <is>
          <t>IC</t>
        </is>
      </c>
      <c r="H914" s="130" t="inlineStr">
        <is>
          <t>DFO</t>
        </is>
      </c>
      <c r="I914" s="130" t="inlineStr">
        <is>
          <t>DFO</t>
        </is>
      </c>
      <c r="J914" s="131" t="n">
        <v>0</v>
      </c>
      <c r="K914" s="129" t="n">
        <v>2020</v>
      </c>
      <c r="L914" s="120">
        <f>IF(VLOOKUP(H914,'Cross-Page Data'!$D$4:$F$48,3,FALSE)="natural gas",VLOOKUP(G914,'Cross-Page Data'!$I$4:$J$19,2,FALSE),IF(VLOOKUP(H914,'Cross-Page Data'!$D$4:$F$48,3,FALSE)="solar",IF(G914="PV","solar PV","solar thermal"),IF(VLOOKUP(H914,'Cross-Page Data'!$D$4:$F$48,3,FALSE)="wind",VLOOKUP(G914,'Cross-Page Data'!$I$4:$J$19,2,FALSE),IF(VLOOKUP(H914,'Cross-Page Data'!$D$4:$F$48,3,FALSE)="hydro",VLOOKUP(G914,'Cross-Page Data'!$I$4:$J$19,2,FALSE),VLOOKUP(H914,'Cross-Page Data'!$D$4:$F$48,3,FALSE)))))</f>
        <v/>
      </c>
      <c r="M914" s="120">
        <f>IF(AND($P$2=FALSE,OR(F914="Commercial NAICS Cogen",F914="Industrial NAICS Cogen",F914="NAICS-22 Cogen")),FALSE,IF(AND($P$3=FALSE,OR(F914="Commercial NAICS Cogen",F914="Commercial NAICS Non-Cogen",F914="Industrial NAICS Cogen", F914="industrial NAICS non-Cogen")),FALSE, TRUE))</f>
        <v/>
      </c>
    </row>
    <row r="915">
      <c r="A915" s="129" t="n">
        <v>2963</v>
      </c>
      <c r="B915" s="130" t="inlineStr">
        <is>
          <t>Northeastern</t>
        </is>
      </c>
      <c r="C915" s="130" t="inlineStr">
        <is>
          <t>Public Service Co of Oklahoma</t>
        </is>
      </c>
      <c r="D915" s="129" t="n">
        <v>15474</v>
      </c>
      <c r="E915" s="130" t="inlineStr">
        <is>
          <t>OK</t>
        </is>
      </c>
      <c r="F915" s="130" t="inlineStr">
        <is>
          <t>Electric Utility</t>
        </is>
      </c>
      <c r="G915" s="130" t="inlineStr">
        <is>
          <t>ST</t>
        </is>
      </c>
      <c r="H915" s="130" t="inlineStr">
        <is>
          <t>DFO</t>
        </is>
      </c>
      <c r="I915" s="130" t="inlineStr">
        <is>
          <t>DFO</t>
        </is>
      </c>
      <c r="J915" s="131" t="n">
        <v>0</v>
      </c>
      <c r="K915" s="129" t="n">
        <v>2020</v>
      </c>
      <c r="L915" s="120">
        <f>IF(VLOOKUP(H915,'Cross-Page Data'!$D$4:$F$48,3,FALSE)="natural gas",VLOOKUP(G915,'Cross-Page Data'!$I$4:$J$19,2,FALSE),IF(VLOOKUP(H915,'Cross-Page Data'!$D$4:$F$48,3,FALSE)="solar",IF(G915="PV","solar PV","solar thermal"),IF(VLOOKUP(H915,'Cross-Page Data'!$D$4:$F$48,3,FALSE)="wind",VLOOKUP(G915,'Cross-Page Data'!$I$4:$J$19,2,FALSE),IF(VLOOKUP(H915,'Cross-Page Data'!$D$4:$F$48,3,FALSE)="hydro",VLOOKUP(G915,'Cross-Page Data'!$I$4:$J$19,2,FALSE),VLOOKUP(H915,'Cross-Page Data'!$D$4:$F$48,3,FALSE)))))</f>
        <v/>
      </c>
      <c r="M915" s="120">
        <f>IF(AND($P$2=FALSE,OR(F915="Commercial NAICS Cogen",F915="Industrial NAICS Cogen",F915="NAICS-22 Cogen")),FALSE,IF(AND($P$3=FALSE,OR(F915="Commercial NAICS Cogen",F915="Commercial NAICS Non-Cogen",F915="Industrial NAICS Cogen", F915="industrial NAICS non-Cogen")),FALSE, TRUE))</f>
        <v/>
      </c>
    </row>
    <row r="916">
      <c r="A916" s="129" t="n">
        <v>2963</v>
      </c>
      <c r="B916" s="130" t="inlineStr">
        <is>
          <t>Northeastern</t>
        </is>
      </c>
      <c r="C916" s="130" t="inlineStr">
        <is>
          <t>Public Service Co of Oklahoma</t>
        </is>
      </c>
      <c r="D916" s="129" t="n">
        <v>15474</v>
      </c>
      <c r="E916" s="130" t="inlineStr">
        <is>
          <t>OK</t>
        </is>
      </c>
      <c r="F916" s="130" t="inlineStr">
        <is>
          <t>Electric Utility</t>
        </is>
      </c>
      <c r="G916" s="130" t="inlineStr">
        <is>
          <t>ST</t>
        </is>
      </c>
      <c r="H916" s="130" t="inlineStr">
        <is>
          <t>NG</t>
        </is>
      </c>
      <c r="I916" s="130" t="inlineStr">
        <is>
          <t>NG</t>
        </is>
      </c>
      <c r="J916" s="131" t="n">
        <v>317033.19</v>
      </c>
      <c r="K916" s="129" t="n">
        <v>2020</v>
      </c>
      <c r="L916" s="120">
        <f>IF(VLOOKUP(H916,'Cross-Page Data'!$D$4:$F$48,3,FALSE)="natural gas",VLOOKUP(G916,'Cross-Page Data'!$I$4:$J$19,2,FALSE),IF(VLOOKUP(H916,'Cross-Page Data'!$D$4:$F$48,3,FALSE)="solar",IF(G916="PV","solar PV","solar thermal"),IF(VLOOKUP(H916,'Cross-Page Data'!$D$4:$F$48,3,FALSE)="wind",VLOOKUP(G916,'Cross-Page Data'!$I$4:$J$19,2,FALSE),IF(VLOOKUP(H916,'Cross-Page Data'!$D$4:$F$48,3,FALSE)="hydro",VLOOKUP(G916,'Cross-Page Data'!$I$4:$J$19,2,FALSE),VLOOKUP(H916,'Cross-Page Data'!$D$4:$F$48,3,FALSE)))))</f>
        <v/>
      </c>
      <c r="M916" s="120">
        <f>IF(AND($P$2=FALSE,OR(F916="Commercial NAICS Cogen",F916="Industrial NAICS Cogen",F916="NAICS-22 Cogen")),FALSE,IF(AND($P$3=FALSE,OR(F916="Commercial NAICS Cogen",F916="Commercial NAICS Non-Cogen",F916="Industrial NAICS Cogen", F916="industrial NAICS non-Cogen")),FALSE, TRUE))</f>
        <v/>
      </c>
    </row>
    <row r="917">
      <c r="A917" s="129" t="n">
        <v>2963</v>
      </c>
      <c r="B917" s="130" t="inlineStr">
        <is>
          <t>Northeastern</t>
        </is>
      </c>
      <c r="C917" s="130" t="inlineStr">
        <is>
          <t>Public Service Co of Oklahoma</t>
        </is>
      </c>
      <c r="D917" s="129" t="n">
        <v>15474</v>
      </c>
      <c r="E917" s="130" t="inlineStr">
        <is>
          <t>OK</t>
        </is>
      </c>
      <c r="F917" s="130" t="inlineStr">
        <is>
          <t>Electric Utility</t>
        </is>
      </c>
      <c r="G917" s="130" t="inlineStr">
        <is>
          <t>ST</t>
        </is>
      </c>
      <c r="H917" s="130" t="inlineStr">
        <is>
          <t>SUB</t>
        </is>
      </c>
      <c r="I917" s="130" t="inlineStr">
        <is>
          <t>COL</t>
        </is>
      </c>
      <c r="J917" s="131" t="n">
        <v>1121751.8</v>
      </c>
      <c r="K917" s="129" t="n">
        <v>2020</v>
      </c>
      <c r="L917" s="120">
        <f>IF(VLOOKUP(H917,'Cross-Page Data'!$D$4:$F$48,3,FALSE)="natural gas",VLOOKUP(G917,'Cross-Page Data'!$I$4:$J$19,2,FALSE),IF(VLOOKUP(H917,'Cross-Page Data'!$D$4:$F$48,3,FALSE)="solar",IF(G917="PV","solar PV","solar thermal"),IF(VLOOKUP(H917,'Cross-Page Data'!$D$4:$F$48,3,FALSE)="wind",VLOOKUP(G917,'Cross-Page Data'!$I$4:$J$19,2,FALSE),IF(VLOOKUP(H917,'Cross-Page Data'!$D$4:$F$48,3,FALSE)="hydro",VLOOKUP(G917,'Cross-Page Data'!$I$4:$J$19,2,FALSE),VLOOKUP(H917,'Cross-Page Data'!$D$4:$F$48,3,FALSE)))))</f>
        <v/>
      </c>
      <c r="M917" s="120">
        <f>IF(AND($P$2=FALSE,OR(F917="Commercial NAICS Cogen",F917="Industrial NAICS Cogen",F917="NAICS-22 Cogen")),FALSE,IF(AND($P$3=FALSE,OR(F917="Commercial NAICS Cogen",F917="Commercial NAICS Non-Cogen",F917="Industrial NAICS Cogen", F917="industrial NAICS non-Cogen")),FALSE, TRUE))</f>
        <v/>
      </c>
    </row>
    <row r="918">
      <c r="A918" s="129" t="n">
        <v>2982</v>
      </c>
      <c r="B918" s="130" t="inlineStr">
        <is>
          <t>Salina</t>
        </is>
      </c>
      <c r="C918" s="130" t="inlineStr">
        <is>
          <t>Grand River Dam Authority</t>
        </is>
      </c>
      <c r="D918" s="129" t="n">
        <v>7490</v>
      </c>
      <c r="E918" s="130" t="inlineStr">
        <is>
          <t>OK</t>
        </is>
      </c>
      <c r="F918" s="130" t="inlineStr">
        <is>
          <t>Electric Utility</t>
        </is>
      </c>
      <c r="G918" s="130" t="inlineStr">
        <is>
          <t>PS</t>
        </is>
      </c>
      <c r="H918" s="130" t="inlineStr">
        <is>
          <t>WAT</t>
        </is>
      </c>
      <c r="I918" s="130" t="inlineStr">
        <is>
          <t>HPS</t>
        </is>
      </c>
      <c r="J918" s="131" t="n">
        <v>-117820</v>
      </c>
      <c r="K918" s="129" t="n">
        <v>2020</v>
      </c>
      <c r="L918" s="120">
        <f>IF(VLOOKUP(H918,'Cross-Page Data'!$D$4:$F$48,3,FALSE)="natural gas",VLOOKUP(G918,'Cross-Page Data'!$I$4:$J$19,2,FALSE),IF(VLOOKUP(H918,'Cross-Page Data'!$D$4:$F$48,3,FALSE)="solar",IF(G918="PV","solar PV","solar thermal"),IF(VLOOKUP(H918,'Cross-Page Data'!$D$4:$F$48,3,FALSE)="wind",VLOOKUP(G918,'Cross-Page Data'!$I$4:$J$19,2,FALSE),IF(VLOOKUP(H918,'Cross-Page Data'!$D$4:$F$48,3,FALSE)="hydro",VLOOKUP(G918,'Cross-Page Data'!$I$4:$J$19,2,FALSE),VLOOKUP(H918,'Cross-Page Data'!$D$4:$F$48,3,FALSE)))))</f>
        <v/>
      </c>
      <c r="M918" s="120">
        <f>IF(AND($P$2=FALSE,OR(F918="Commercial NAICS Cogen",F918="Industrial NAICS Cogen",F918="NAICS-22 Cogen")),FALSE,IF(AND($P$3=FALSE,OR(F918="Commercial NAICS Cogen",F918="Commercial NAICS Non-Cogen",F918="Industrial NAICS Cogen", F918="industrial NAICS non-Cogen")),FALSE, TRUE))</f>
        <v/>
      </c>
    </row>
    <row r="919">
      <c r="A919" s="129" t="n">
        <v>3006</v>
      </c>
      <c r="B919" s="130" t="inlineStr">
        <is>
          <t>Anadarko Plant</t>
        </is>
      </c>
      <c r="C919" s="130" t="inlineStr">
        <is>
          <t>Western Farmers Elec Coop, Inc</t>
        </is>
      </c>
      <c r="D919" s="129" t="n">
        <v>20447</v>
      </c>
      <c r="E919" s="130" t="inlineStr">
        <is>
          <t>OK</t>
        </is>
      </c>
      <c r="F919" s="130" t="inlineStr">
        <is>
          <t>Electric Utility</t>
        </is>
      </c>
      <c r="G919" s="130" t="inlineStr">
        <is>
          <t>CS</t>
        </is>
      </c>
      <c r="H919" s="130" t="inlineStr">
        <is>
          <t>NG</t>
        </is>
      </c>
      <c r="I919" s="130" t="inlineStr">
        <is>
          <t>NG</t>
        </is>
      </c>
      <c r="J919" s="131" t="n">
        <v>266306</v>
      </c>
      <c r="K919" s="129" t="n">
        <v>2020</v>
      </c>
      <c r="L919" s="120">
        <f>IF(VLOOKUP(H919,'Cross-Page Data'!$D$4:$F$48,3,FALSE)="natural gas",VLOOKUP(G919,'Cross-Page Data'!$I$4:$J$19,2,FALSE),IF(VLOOKUP(H919,'Cross-Page Data'!$D$4:$F$48,3,FALSE)="solar",IF(G919="PV","solar PV","solar thermal"),IF(VLOOKUP(H919,'Cross-Page Data'!$D$4:$F$48,3,FALSE)="wind",VLOOKUP(G919,'Cross-Page Data'!$I$4:$J$19,2,FALSE),IF(VLOOKUP(H919,'Cross-Page Data'!$D$4:$F$48,3,FALSE)="hydro",VLOOKUP(G919,'Cross-Page Data'!$I$4:$J$19,2,FALSE),VLOOKUP(H919,'Cross-Page Data'!$D$4:$F$48,3,FALSE)))))</f>
        <v/>
      </c>
      <c r="M919" s="120">
        <f>IF(AND($P$2=FALSE,OR(F919="Commercial NAICS Cogen",F919="Industrial NAICS Cogen",F919="NAICS-22 Cogen")),FALSE,IF(AND($P$3=FALSE,OR(F919="Commercial NAICS Cogen",F919="Commercial NAICS Non-Cogen",F919="Industrial NAICS Cogen", F919="industrial NAICS non-Cogen")),FALSE, TRUE))</f>
        <v/>
      </c>
    </row>
    <row r="920">
      <c r="A920" s="129" t="n">
        <v>3006</v>
      </c>
      <c r="B920" s="130" t="inlineStr">
        <is>
          <t>Anadarko Plant</t>
        </is>
      </c>
      <c r="C920" s="130" t="inlineStr">
        <is>
          <t>Western Farmers Elec Coop, Inc</t>
        </is>
      </c>
      <c r="D920" s="129" t="n">
        <v>20447</v>
      </c>
      <c r="E920" s="130" t="inlineStr">
        <is>
          <t>OK</t>
        </is>
      </c>
      <c r="F920" s="130" t="inlineStr">
        <is>
          <t>Electric Utility</t>
        </is>
      </c>
      <c r="G920" s="130" t="inlineStr">
        <is>
          <t>GT</t>
        </is>
      </c>
      <c r="H920" s="130" t="inlineStr">
        <is>
          <t>NG</t>
        </is>
      </c>
      <c r="I920" s="130" t="inlineStr">
        <is>
          <t>NG</t>
        </is>
      </c>
      <c r="J920" s="131" t="n">
        <v>264598</v>
      </c>
      <c r="K920" s="129" t="n">
        <v>2020</v>
      </c>
      <c r="L920" s="120">
        <f>IF(VLOOKUP(H920,'Cross-Page Data'!$D$4:$F$48,3,FALSE)="natural gas",VLOOKUP(G920,'Cross-Page Data'!$I$4:$J$19,2,FALSE),IF(VLOOKUP(H920,'Cross-Page Data'!$D$4:$F$48,3,FALSE)="solar",IF(G920="PV","solar PV","solar thermal"),IF(VLOOKUP(H920,'Cross-Page Data'!$D$4:$F$48,3,FALSE)="wind",VLOOKUP(G920,'Cross-Page Data'!$I$4:$J$19,2,FALSE),IF(VLOOKUP(H920,'Cross-Page Data'!$D$4:$F$48,3,FALSE)="hydro",VLOOKUP(G920,'Cross-Page Data'!$I$4:$J$19,2,FALSE),VLOOKUP(H920,'Cross-Page Data'!$D$4:$F$48,3,FALSE)))))</f>
        <v/>
      </c>
      <c r="M920" s="120">
        <f>IF(AND($P$2=FALSE,OR(F920="Commercial NAICS Cogen",F920="Industrial NAICS Cogen",F920="NAICS-22 Cogen")),FALSE,IF(AND($P$3=FALSE,OR(F920="Commercial NAICS Cogen",F920="Commercial NAICS Non-Cogen",F920="Industrial NAICS Cogen", F920="industrial NAICS non-Cogen")),FALSE, TRUE))</f>
        <v/>
      </c>
    </row>
    <row r="921">
      <c r="A921" s="129" t="n">
        <v>3006</v>
      </c>
      <c r="B921" s="130" t="inlineStr">
        <is>
          <t>Anadarko Plant</t>
        </is>
      </c>
      <c r="C921" s="130" t="inlineStr">
        <is>
          <t>Western Farmers Elec Coop, Inc</t>
        </is>
      </c>
      <c r="D921" s="129" t="n">
        <v>20447</v>
      </c>
      <c r="E921" s="130" t="inlineStr">
        <is>
          <t>OK</t>
        </is>
      </c>
      <c r="F921" s="130" t="inlineStr">
        <is>
          <t>Electric Utility</t>
        </is>
      </c>
      <c r="G921" s="130" t="inlineStr">
        <is>
          <t>ST</t>
        </is>
      </c>
      <c r="H921" s="130" t="inlineStr">
        <is>
          <t>NG</t>
        </is>
      </c>
      <c r="I921" s="130" t="inlineStr">
        <is>
          <t>NG</t>
        </is>
      </c>
      <c r="J921" s="131" t="n">
        <v>70</v>
      </c>
      <c r="K921" s="129" t="n">
        <v>2020</v>
      </c>
      <c r="L921" s="120">
        <f>IF(VLOOKUP(H921,'Cross-Page Data'!$D$4:$F$48,3,FALSE)="natural gas",VLOOKUP(G921,'Cross-Page Data'!$I$4:$J$19,2,FALSE),IF(VLOOKUP(H921,'Cross-Page Data'!$D$4:$F$48,3,FALSE)="solar",IF(G921="PV","solar PV","solar thermal"),IF(VLOOKUP(H921,'Cross-Page Data'!$D$4:$F$48,3,FALSE)="wind",VLOOKUP(G921,'Cross-Page Data'!$I$4:$J$19,2,FALSE),IF(VLOOKUP(H921,'Cross-Page Data'!$D$4:$F$48,3,FALSE)="hydro",VLOOKUP(G921,'Cross-Page Data'!$I$4:$J$19,2,FALSE),VLOOKUP(H921,'Cross-Page Data'!$D$4:$F$48,3,FALSE)))))</f>
        <v/>
      </c>
      <c r="M921" s="120">
        <f>IF(AND($P$2=FALSE,OR(F921="Commercial NAICS Cogen",F921="Industrial NAICS Cogen",F921="NAICS-22 Cogen")),FALSE,IF(AND($P$3=FALSE,OR(F921="Commercial NAICS Cogen",F921="Commercial NAICS Non-Cogen",F921="Industrial NAICS Cogen", F921="industrial NAICS non-Cogen")),FALSE, TRUE))</f>
        <v/>
      </c>
    </row>
    <row r="922">
      <c r="A922" s="129" t="n">
        <v>3075</v>
      </c>
      <c r="B922" s="130" t="inlineStr">
        <is>
          <t>Bonneville</t>
        </is>
      </c>
      <c r="C922" s="130" t="inlineStr">
        <is>
          <t>USACE Northwestern Division</t>
        </is>
      </c>
      <c r="D922" s="129" t="n">
        <v>19400</v>
      </c>
      <c r="E922" s="130" t="inlineStr">
        <is>
          <t>OR</t>
        </is>
      </c>
      <c r="F922" s="130" t="inlineStr">
        <is>
          <t>Electric Utility</t>
        </is>
      </c>
      <c r="G922" s="130" t="inlineStr">
        <is>
          <t>HY</t>
        </is>
      </c>
      <c r="H922" s="130" t="inlineStr">
        <is>
          <t>WAT</t>
        </is>
      </c>
      <c r="I922" s="130" t="inlineStr">
        <is>
          <t>HYC</t>
        </is>
      </c>
      <c r="J922" s="131" t="n">
        <v>4669766</v>
      </c>
      <c r="K922" s="129" t="n">
        <v>2020</v>
      </c>
      <c r="L922" s="120">
        <f>IF(VLOOKUP(H922,'Cross-Page Data'!$D$4:$F$48,3,FALSE)="natural gas",VLOOKUP(G922,'Cross-Page Data'!$I$4:$J$19,2,FALSE),IF(VLOOKUP(H922,'Cross-Page Data'!$D$4:$F$48,3,FALSE)="solar",IF(G922="PV","solar PV","solar thermal"),IF(VLOOKUP(H922,'Cross-Page Data'!$D$4:$F$48,3,FALSE)="wind",VLOOKUP(G922,'Cross-Page Data'!$I$4:$J$19,2,FALSE),IF(VLOOKUP(H922,'Cross-Page Data'!$D$4:$F$48,3,FALSE)="hydro",VLOOKUP(G922,'Cross-Page Data'!$I$4:$J$19,2,FALSE),VLOOKUP(H922,'Cross-Page Data'!$D$4:$F$48,3,FALSE)))))</f>
        <v/>
      </c>
      <c r="M922" s="120">
        <f>IF(AND($P$2=FALSE,OR(F922="Commercial NAICS Cogen",F922="Industrial NAICS Cogen",F922="NAICS-22 Cogen")),FALSE,IF(AND($P$3=FALSE,OR(F922="Commercial NAICS Cogen",F922="Commercial NAICS Non-Cogen",F922="Industrial NAICS Cogen", F922="industrial NAICS non-Cogen")),FALSE, TRUE))</f>
        <v/>
      </c>
    </row>
    <row r="923">
      <c r="A923" s="129" t="n">
        <v>3082</v>
      </c>
      <c r="B923" s="130" t="inlineStr">
        <is>
          <t>John Day</t>
        </is>
      </c>
      <c r="C923" s="130" t="inlineStr">
        <is>
          <t>USACE Northwestern Division</t>
        </is>
      </c>
      <c r="D923" s="129" t="n">
        <v>19400</v>
      </c>
      <c r="E923" s="130" t="inlineStr">
        <is>
          <t>OR</t>
        </is>
      </c>
      <c r="F923" s="130" t="inlineStr">
        <is>
          <t>Electric Utility</t>
        </is>
      </c>
      <c r="G923" s="130" t="inlineStr">
        <is>
          <t>HY</t>
        </is>
      </c>
      <c r="H923" s="130" t="inlineStr">
        <is>
          <t>WAT</t>
        </is>
      </c>
      <c r="I923" s="130" t="inlineStr">
        <is>
          <t>HYC</t>
        </is>
      </c>
      <c r="J923" s="131" t="n">
        <v>8459181</v>
      </c>
      <c r="K923" s="129" t="n">
        <v>2020</v>
      </c>
      <c r="L923" s="120">
        <f>IF(VLOOKUP(H923,'Cross-Page Data'!$D$4:$F$48,3,FALSE)="natural gas",VLOOKUP(G923,'Cross-Page Data'!$I$4:$J$19,2,FALSE),IF(VLOOKUP(H923,'Cross-Page Data'!$D$4:$F$48,3,FALSE)="solar",IF(G923="PV","solar PV","solar thermal"),IF(VLOOKUP(H923,'Cross-Page Data'!$D$4:$F$48,3,FALSE)="wind",VLOOKUP(G923,'Cross-Page Data'!$I$4:$J$19,2,FALSE),IF(VLOOKUP(H923,'Cross-Page Data'!$D$4:$F$48,3,FALSE)="hydro",VLOOKUP(G923,'Cross-Page Data'!$I$4:$J$19,2,FALSE),VLOOKUP(H923,'Cross-Page Data'!$D$4:$F$48,3,FALSE)))))</f>
        <v/>
      </c>
      <c r="M923" s="120">
        <f>IF(AND($P$2=FALSE,OR(F923="Commercial NAICS Cogen",F923="Industrial NAICS Cogen",F923="NAICS-22 Cogen")),FALSE,IF(AND($P$3=FALSE,OR(F923="Commercial NAICS Cogen",F923="Commercial NAICS Non-Cogen",F923="Industrial NAICS Cogen", F923="industrial NAICS non-Cogen")),FALSE, TRUE))</f>
        <v/>
      </c>
    </row>
    <row r="924">
      <c r="A924" s="129" t="n">
        <v>3118</v>
      </c>
      <c r="B924" s="130" t="inlineStr">
        <is>
          <t>Conemaugh</t>
        </is>
      </c>
      <c r="C924" s="130" t="inlineStr">
        <is>
          <t>KeyCon Operating LLC</t>
        </is>
      </c>
      <c r="D924" s="129" t="n">
        <v>63047</v>
      </c>
      <c r="E924" s="130" t="inlineStr">
        <is>
          <t>PA</t>
        </is>
      </c>
      <c r="F924" s="130" t="inlineStr">
        <is>
          <t>NAICS-22 Non-Cogen</t>
        </is>
      </c>
      <c r="G924" s="130" t="inlineStr">
        <is>
          <t>IC</t>
        </is>
      </c>
      <c r="H924" s="130" t="inlineStr">
        <is>
          <t>DFO</t>
        </is>
      </c>
      <c r="I924" s="130" t="inlineStr">
        <is>
          <t>DFO</t>
        </is>
      </c>
      <c r="J924" s="131" t="n">
        <v>31</v>
      </c>
      <c r="K924" s="129" t="n">
        <v>2020</v>
      </c>
      <c r="L924" s="120">
        <f>IF(VLOOKUP(H924,'Cross-Page Data'!$D$4:$F$48,3,FALSE)="natural gas",VLOOKUP(G924,'Cross-Page Data'!$I$4:$J$19,2,FALSE),IF(VLOOKUP(H924,'Cross-Page Data'!$D$4:$F$48,3,FALSE)="solar",IF(G924="PV","solar PV","solar thermal"),IF(VLOOKUP(H924,'Cross-Page Data'!$D$4:$F$48,3,FALSE)="wind",VLOOKUP(G924,'Cross-Page Data'!$I$4:$J$19,2,FALSE),IF(VLOOKUP(H924,'Cross-Page Data'!$D$4:$F$48,3,FALSE)="hydro",VLOOKUP(G924,'Cross-Page Data'!$I$4:$J$19,2,FALSE),VLOOKUP(H924,'Cross-Page Data'!$D$4:$F$48,3,FALSE)))))</f>
        <v/>
      </c>
      <c r="M924" s="120">
        <f>IF(AND($P$2=FALSE,OR(F924="Commercial NAICS Cogen",F924="Industrial NAICS Cogen",F924="NAICS-22 Cogen")),FALSE,IF(AND($P$3=FALSE,OR(F924="Commercial NAICS Cogen",F924="Commercial NAICS Non-Cogen",F924="Industrial NAICS Cogen", F924="industrial NAICS non-Cogen")),FALSE, TRUE))</f>
        <v/>
      </c>
    </row>
    <row r="925">
      <c r="A925" s="129" t="n">
        <v>3118</v>
      </c>
      <c r="B925" s="130" t="inlineStr">
        <is>
          <t>Conemaugh</t>
        </is>
      </c>
      <c r="C925" s="130" t="inlineStr">
        <is>
          <t>KeyCon Operating LLC</t>
        </is>
      </c>
      <c r="D925" s="129" t="n">
        <v>63047</v>
      </c>
      <c r="E925" s="130" t="inlineStr">
        <is>
          <t>PA</t>
        </is>
      </c>
      <c r="F925" s="130" t="inlineStr">
        <is>
          <t>NAICS-22 Non-Cogen</t>
        </is>
      </c>
      <c r="G925" s="130" t="inlineStr">
        <is>
          <t>ST</t>
        </is>
      </c>
      <c r="H925" s="130" t="inlineStr">
        <is>
          <t>BIT</t>
        </is>
      </c>
      <c r="I925" s="130" t="inlineStr">
        <is>
          <t>COL</t>
        </is>
      </c>
      <c r="J925" s="131" t="n">
        <v>475613.74</v>
      </c>
      <c r="K925" s="129" t="n">
        <v>2020</v>
      </c>
      <c r="L925" s="120">
        <f>IF(VLOOKUP(H925,'Cross-Page Data'!$D$4:$F$48,3,FALSE)="natural gas",VLOOKUP(G925,'Cross-Page Data'!$I$4:$J$19,2,FALSE),IF(VLOOKUP(H925,'Cross-Page Data'!$D$4:$F$48,3,FALSE)="solar",IF(G925="PV","solar PV","solar thermal"),IF(VLOOKUP(H925,'Cross-Page Data'!$D$4:$F$48,3,FALSE)="wind",VLOOKUP(G925,'Cross-Page Data'!$I$4:$J$19,2,FALSE),IF(VLOOKUP(H925,'Cross-Page Data'!$D$4:$F$48,3,FALSE)="hydro",VLOOKUP(G925,'Cross-Page Data'!$I$4:$J$19,2,FALSE),VLOOKUP(H925,'Cross-Page Data'!$D$4:$F$48,3,FALSE)))))</f>
        <v/>
      </c>
      <c r="M925" s="120">
        <f>IF(AND($P$2=FALSE,OR(F925="Commercial NAICS Cogen",F925="Industrial NAICS Cogen",F925="NAICS-22 Cogen")),FALSE,IF(AND($P$3=FALSE,OR(F925="Commercial NAICS Cogen",F925="Commercial NAICS Non-Cogen",F925="Industrial NAICS Cogen", F925="industrial NAICS non-Cogen")),FALSE, TRUE))</f>
        <v/>
      </c>
    </row>
    <row r="926">
      <c r="A926" s="129" t="n">
        <v>3118</v>
      </c>
      <c r="B926" s="130" t="inlineStr">
        <is>
          <t>Conemaugh</t>
        </is>
      </c>
      <c r="C926" s="130" t="inlineStr">
        <is>
          <t>KeyCon Operating LLC</t>
        </is>
      </c>
      <c r="D926" s="129" t="n">
        <v>63047</v>
      </c>
      <c r="E926" s="130" t="inlineStr">
        <is>
          <t>PA</t>
        </is>
      </c>
      <c r="F926" s="130" t="inlineStr">
        <is>
          <t>NAICS-22 Non-Cogen</t>
        </is>
      </c>
      <c r="G926" s="130" t="inlineStr">
        <is>
          <t>ST</t>
        </is>
      </c>
      <c r="H926" s="130" t="inlineStr">
        <is>
          <t>NG</t>
        </is>
      </c>
      <c r="I926" s="130" t="inlineStr">
        <is>
          <t>NG</t>
        </is>
      </c>
      <c r="J926" s="131" t="n">
        <v>22575.368</v>
      </c>
      <c r="K926" s="129" t="n">
        <v>2020</v>
      </c>
      <c r="L926" s="120">
        <f>IF(VLOOKUP(H926,'Cross-Page Data'!$D$4:$F$48,3,FALSE)="natural gas",VLOOKUP(G926,'Cross-Page Data'!$I$4:$J$19,2,FALSE),IF(VLOOKUP(H926,'Cross-Page Data'!$D$4:$F$48,3,FALSE)="solar",IF(G926="PV","solar PV","solar thermal"),IF(VLOOKUP(H926,'Cross-Page Data'!$D$4:$F$48,3,FALSE)="wind",VLOOKUP(G926,'Cross-Page Data'!$I$4:$J$19,2,FALSE),IF(VLOOKUP(H926,'Cross-Page Data'!$D$4:$F$48,3,FALSE)="hydro",VLOOKUP(G926,'Cross-Page Data'!$I$4:$J$19,2,FALSE),VLOOKUP(H926,'Cross-Page Data'!$D$4:$F$48,3,FALSE)))))</f>
        <v/>
      </c>
      <c r="M926" s="120">
        <f>IF(AND($P$2=FALSE,OR(F926="Commercial NAICS Cogen",F926="Industrial NAICS Cogen",F926="NAICS-22 Cogen")),FALSE,IF(AND($P$3=FALSE,OR(F926="Commercial NAICS Cogen",F926="Commercial NAICS Non-Cogen",F926="Industrial NAICS Cogen", F926="industrial NAICS non-Cogen")),FALSE, TRUE))</f>
        <v/>
      </c>
    </row>
    <row r="927">
      <c r="A927" s="129" t="n">
        <v>3118</v>
      </c>
      <c r="B927" s="130" t="inlineStr">
        <is>
          <t>Conemaugh</t>
        </is>
      </c>
      <c r="C927" s="130" t="inlineStr">
        <is>
          <t>KeyCon Operating LLC</t>
        </is>
      </c>
      <c r="D927" s="129" t="n">
        <v>63047</v>
      </c>
      <c r="E927" s="130" t="inlineStr">
        <is>
          <t>PA</t>
        </is>
      </c>
      <c r="F927" s="130" t="inlineStr">
        <is>
          <t>NAICS-22 Non-Cogen</t>
        </is>
      </c>
      <c r="G927" s="130" t="inlineStr">
        <is>
          <t>ST</t>
        </is>
      </c>
      <c r="H927" s="130" t="inlineStr">
        <is>
          <t>RC</t>
        </is>
      </c>
      <c r="I927" s="130" t="inlineStr">
        <is>
          <t>COL</t>
        </is>
      </c>
      <c r="J927" s="131" t="n">
        <v>7031803.9</v>
      </c>
      <c r="K927" s="129" t="n">
        <v>2020</v>
      </c>
      <c r="L927" s="120">
        <f>IF(VLOOKUP(H927,'Cross-Page Data'!$D$4:$F$48,3,FALSE)="natural gas",VLOOKUP(G927,'Cross-Page Data'!$I$4:$J$19,2,FALSE),IF(VLOOKUP(H927,'Cross-Page Data'!$D$4:$F$48,3,FALSE)="solar",IF(G927="PV","solar PV","solar thermal"),IF(VLOOKUP(H927,'Cross-Page Data'!$D$4:$F$48,3,FALSE)="wind",VLOOKUP(G927,'Cross-Page Data'!$I$4:$J$19,2,FALSE),IF(VLOOKUP(H927,'Cross-Page Data'!$D$4:$F$48,3,FALSE)="hydro",VLOOKUP(G927,'Cross-Page Data'!$I$4:$J$19,2,FALSE),VLOOKUP(H927,'Cross-Page Data'!$D$4:$F$48,3,FALSE)))))</f>
        <v/>
      </c>
      <c r="M927" s="120">
        <f>IF(AND($P$2=FALSE,OR(F927="Commercial NAICS Cogen",F927="Industrial NAICS Cogen",F927="NAICS-22 Cogen")),FALSE,IF(AND($P$3=FALSE,OR(F927="Commercial NAICS Cogen",F927="Commercial NAICS Non-Cogen",F927="Industrial NAICS Cogen", F927="industrial NAICS non-Cogen")),FALSE, TRUE))</f>
        <v/>
      </c>
    </row>
    <row r="928">
      <c r="A928" s="129" t="n">
        <v>3122</v>
      </c>
      <c r="B928" s="130" t="inlineStr">
        <is>
          <t>Homer City Generating Station</t>
        </is>
      </c>
      <c r="C928" s="130" t="inlineStr">
        <is>
          <t>NRG Homer City Services LLC</t>
        </is>
      </c>
      <c r="D928" s="129" t="n">
        <v>58615</v>
      </c>
      <c r="E928" s="130" t="inlineStr">
        <is>
          <t>PA</t>
        </is>
      </c>
      <c r="F928" s="130" t="inlineStr">
        <is>
          <t>NAICS-22 Non-Cogen</t>
        </is>
      </c>
      <c r="G928" s="130" t="inlineStr">
        <is>
          <t>ST</t>
        </is>
      </c>
      <c r="H928" s="130" t="inlineStr">
        <is>
          <t>BIT</t>
        </is>
      </c>
      <c r="I928" s="130" t="inlineStr">
        <is>
          <t>COL</t>
        </is>
      </c>
      <c r="J928" s="131" t="n">
        <v>2962645.7</v>
      </c>
      <c r="K928" s="129" t="n">
        <v>2020</v>
      </c>
      <c r="L928" s="120">
        <f>IF(VLOOKUP(H928,'Cross-Page Data'!$D$4:$F$48,3,FALSE)="natural gas",VLOOKUP(G928,'Cross-Page Data'!$I$4:$J$19,2,FALSE),IF(VLOOKUP(H928,'Cross-Page Data'!$D$4:$F$48,3,FALSE)="solar",IF(G928="PV","solar PV","solar thermal"),IF(VLOOKUP(H928,'Cross-Page Data'!$D$4:$F$48,3,FALSE)="wind",VLOOKUP(G928,'Cross-Page Data'!$I$4:$J$19,2,FALSE),IF(VLOOKUP(H928,'Cross-Page Data'!$D$4:$F$48,3,FALSE)="hydro",VLOOKUP(G928,'Cross-Page Data'!$I$4:$J$19,2,FALSE),VLOOKUP(H928,'Cross-Page Data'!$D$4:$F$48,3,FALSE)))))</f>
        <v/>
      </c>
      <c r="M928" s="120">
        <f>IF(AND($P$2=FALSE,OR(F928="Commercial NAICS Cogen",F928="Industrial NAICS Cogen",F928="NAICS-22 Cogen")),FALSE,IF(AND($P$3=FALSE,OR(F928="Commercial NAICS Cogen",F928="Commercial NAICS Non-Cogen",F928="Industrial NAICS Cogen", F928="industrial NAICS non-Cogen")),FALSE, TRUE))</f>
        <v/>
      </c>
    </row>
    <row r="929">
      <c r="A929" s="129" t="n">
        <v>3122</v>
      </c>
      <c r="B929" s="130" t="inlineStr">
        <is>
          <t>Homer City Generating Station</t>
        </is>
      </c>
      <c r="C929" s="130" t="inlineStr">
        <is>
          <t>NRG Homer City Services LLC</t>
        </is>
      </c>
      <c r="D929" s="129" t="n">
        <v>58615</v>
      </c>
      <c r="E929" s="130" t="inlineStr">
        <is>
          <t>PA</t>
        </is>
      </c>
      <c r="F929" s="130" t="inlineStr">
        <is>
          <t>NAICS-22 Non-Cogen</t>
        </is>
      </c>
      <c r="G929" s="130" t="inlineStr">
        <is>
          <t>ST</t>
        </is>
      </c>
      <c r="H929" s="130" t="inlineStr">
        <is>
          <t>DFO</t>
        </is>
      </c>
      <c r="I929" s="130" t="inlineStr">
        <is>
          <t>DFO</t>
        </is>
      </c>
      <c r="J929" s="131" t="n">
        <v>16389.326</v>
      </c>
      <c r="K929" s="129" t="n">
        <v>2020</v>
      </c>
      <c r="L929" s="120">
        <f>IF(VLOOKUP(H929,'Cross-Page Data'!$D$4:$F$48,3,FALSE)="natural gas",VLOOKUP(G929,'Cross-Page Data'!$I$4:$J$19,2,FALSE),IF(VLOOKUP(H929,'Cross-Page Data'!$D$4:$F$48,3,FALSE)="solar",IF(G929="PV","solar PV","solar thermal"),IF(VLOOKUP(H929,'Cross-Page Data'!$D$4:$F$48,3,FALSE)="wind",VLOOKUP(G929,'Cross-Page Data'!$I$4:$J$19,2,FALSE),IF(VLOOKUP(H929,'Cross-Page Data'!$D$4:$F$48,3,FALSE)="hydro",VLOOKUP(G929,'Cross-Page Data'!$I$4:$J$19,2,FALSE),VLOOKUP(H929,'Cross-Page Data'!$D$4:$F$48,3,FALSE)))))</f>
        <v/>
      </c>
      <c r="M929" s="120">
        <f>IF(AND($P$2=FALSE,OR(F929="Commercial NAICS Cogen",F929="Industrial NAICS Cogen",F929="NAICS-22 Cogen")),FALSE,IF(AND($P$3=FALSE,OR(F929="Commercial NAICS Cogen",F929="Commercial NAICS Non-Cogen",F929="Industrial NAICS Cogen", F929="industrial NAICS non-Cogen")),FALSE, TRUE))</f>
        <v/>
      </c>
    </row>
    <row r="930">
      <c r="A930" s="129" t="n">
        <v>3130</v>
      </c>
      <c r="B930" s="130" t="inlineStr">
        <is>
          <t>Seward (PA)</t>
        </is>
      </c>
      <c r="C930" s="130" t="inlineStr">
        <is>
          <t>Seward Generating LLC</t>
        </is>
      </c>
      <c r="D930" s="129" t="n">
        <v>61781</v>
      </c>
      <c r="E930" s="130" t="inlineStr">
        <is>
          <t>PA</t>
        </is>
      </c>
      <c r="F930" s="130" t="inlineStr">
        <is>
          <t>NAICS-22 Non-Cogen</t>
        </is>
      </c>
      <c r="G930" s="130" t="inlineStr">
        <is>
          <t>ST</t>
        </is>
      </c>
      <c r="H930" s="130" t="inlineStr">
        <is>
          <t>BIT</t>
        </is>
      </c>
      <c r="I930" s="130" t="inlineStr">
        <is>
          <t>COL</t>
        </is>
      </c>
      <c r="J930" s="131" t="n">
        <v>0</v>
      </c>
      <c r="K930" s="129" t="n">
        <v>2020</v>
      </c>
      <c r="L930" s="120">
        <f>IF(VLOOKUP(H930,'Cross-Page Data'!$D$4:$F$48,3,FALSE)="natural gas",VLOOKUP(G930,'Cross-Page Data'!$I$4:$J$19,2,FALSE),IF(VLOOKUP(H930,'Cross-Page Data'!$D$4:$F$48,3,FALSE)="solar",IF(G930="PV","solar PV","solar thermal"),IF(VLOOKUP(H930,'Cross-Page Data'!$D$4:$F$48,3,FALSE)="wind",VLOOKUP(G930,'Cross-Page Data'!$I$4:$J$19,2,FALSE),IF(VLOOKUP(H930,'Cross-Page Data'!$D$4:$F$48,3,FALSE)="hydro",VLOOKUP(G930,'Cross-Page Data'!$I$4:$J$19,2,FALSE),VLOOKUP(H930,'Cross-Page Data'!$D$4:$F$48,3,FALSE)))))</f>
        <v/>
      </c>
      <c r="M930" s="120">
        <f>IF(AND($P$2=FALSE,OR(F930="Commercial NAICS Cogen",F930="Industrial NAICS Cogen",F930="NAICS-22 Cogen")),FALSE,IF(AND($P$3=FALSE,OR(F930="Commercial NAICS Cogen",F930="Commercial NAICS Non-Cogen",F930="Industrial NAICS Cogen", F930="industrial NAICS non-Cogen")),FALSE, TRUE))</f>
        <v/>
      </c>
    </row>
    <row r="931">
      <c r="A931" s="129" t="n">
        <v>3130</v>
      </c>
      <c r="B931" s="130" t="inlineStr">
        <is>
          <t>Seward (PA)</t>
        </is>
      </c>
      <c r="C931" s="130" t="inlineStr">
        <is>
          <t>Seward Generating LLC</t>
        </is>
      </c>
      <c r="D931" s="129" t="n">
        <v>61781</v>
      </c>
      <c r="E931" s="130" t="inlineStr">
        <is>
          <t>PA</t>
        </is>
      </c>
      <c r="F931" s="130" t="inlineStr">
        <is>
          <t>NAICS-22 Non-Cogen</t>
        </is>
      </c>
      <c r="G931" s="130" t="inlineStr">
        <is>
          <t>ST</t>
        </is>
      </c>
      <c r="H931" s="130" t="inlineStr">
        <is>
          <t>DFO</t>
        </is>
      </c>
      <c r="I931" s="130" t="inlineStr">
        <is>
          <t>DFO</t>
        </is>
      </c>
      <c r="J931" s="131" t="n">
        <v>11675.819</v>
      </c>
      <c r="K931" s="129" t="n">
        <v>2020</v>
      </c>
      <c r="L931" s="120">
        <f>IF(VLOOKUP(H931,'Cross-Page Data'!$D$4:$F$48,3,FALSE)="natural gas",VLOOKUP(G931,'Cross-Page Data'!$I$4:$J$19,2,FALSE),IF(VLOOKUP(H931,'Cross-Page Data'!$D$4:$F$48,3,FALSE)="solar",IF(G931="PV","solar PV","solar thermal"),IF(VLOOKUP(H931,'Cross-Page Data'!$D$4:$F$48,3,FALSE)="wind",VLOOKUP(G931,'Cross-Page Data'!$I$4:$J$19,2,FALSE),IF(VLOOKUP(H931,'Cross-Page Data'!$D$4:$F$48,3,FALSE)="hydro",VLOOKUP(G931,'Cross-Page Data'!$I$4:$J$19,2,FALSE),VLOOKUP(H931,'Cross-Page Data'!$D$4:$F$48,3,FALSE)))))</f>
        <v/>
      </c>
      <c r="M931" s="120">
        <f>IF(AND($P$2=FALSE,OR(F931="Commercial NAICS Cogen",F931="Industrial NAICS Cogen",F931="NAICS-22 Cogen")),FALSE,IF(AND($P$3=FALSE,OR(F931="Commercial NAICS Cogen",F931="Commercial NAICS Non-Cogen",F931="Industrial NAICS Cogen", F931="industrial NAICS non-Cogen")),FALSE, TRUE))</f>
        <v/>
      </c>
    </row>
    <row r="932">
      <c r="A932" s="129" t="n">
        <v>3130</v>
      </c>
      <c r="B932" s="130" t="inlineStr">
        <is>
          <t>Seward (PA)</t>
        </is>
      </c>
      <c r="C932" s="130" t="inlineStr">
        <is>
          <t>Seward Generating LLC</t>
        </is>
      </c>
      <c r="D932" s="129" t="n">
        <v>61781</v>
      </c>
      <c r="E932" s="130" t="inlineStr">
        <is>
          <t>PA</t>
        </is>
      </c>
      <c r="F932" s="130" t="inlineStr">
        <is>
          <t>NAICS-22 Non-Cogen</t>
        </is>
      </c>
      <c r="G932" s="130" t="inlineStr">
        <is>
          <t>ST</t>
        </is>
      </c>
      <c r="H932" s="130" t="inlineStr">
        <is>
          <t>WC</t>
        </is>
      </c>
      <c r="I932" s="130" t="inlineStr">
        <is>
          <t>WOC</t>
        </is>
      </c>
      <c r="J932" s="131" t="n">
        <v>2202189.2</v>
      </c>
      <c r="K932" s="129" t="n">
        <v>2020</v>
      </c>
      <c r="L932" s="120">
        <f>IF(VLOOKUP(H932,'Cross-Page Data'!$D$4:$F$48,3,FALSE)="natural gas",VLOOKUP(G932,'Cross-Page Data'!$I$4:$J$19,2,FALSE),IF(VLOOKUP(H932,'Cross-Page Data'!$D$4:$F$48,3,FALSE)="solar",IF(G932="PV","solar PV","solar thermal"),IF(VLOOKUP(H932,'Cross-Page Data'!$D$4:$F$48,3,FALSE)="wind",VLOOKUP(G932,'Cross-Page Data'!$I$4:$J$19,2,FALSE),IF(VLOOKUP(H932,'Cross-Page Data'!$D$4:$F$48,3,FALSE)="hydro",VLOOKUP(G932,'Cross-Page Data'!$I$4:$J$19,2,FALSE),VLOOKUP(H932,'Cross-Page Data'!$D$4:$F$48,3,FALSE)))))</f>
        <v/>
      </c>
      <c r="M932" s="120">
        <f>IF(AND($P$2=FALSE,OR(F932="Commercial NAICS Cogen",F932="Industrial NAICS Cogen",F932="NAICS-22 Cogen")),FALSE,IF(AND($P$3=FALSE,OR(F932="Commercial NAICS Cogen",F932="Commercial NAICS Non-Cogen",F932="Industrial NAICS Cogen", F932="industrial NAICS non-Cogen")),FALSE, TRUE))</f>
        <v/>
      </c>
    </row>
    <row r="933">
      <c r="A933" s="129" t="n">
        <v>3131</v>
      </c>
      <c r="B933" s="130" t="inlineStr">
        <is>
          <t>Shawville</t>
        </is>
      </c>
      <c r="C933" s="130" t="inlineStr">
        <is>
          <t>Shawville Power, LLC</t>
        </is>
      </c>
      <c r="D933" s="129" t="n">
        <v>63044</v>
      </c>
      <c r="E933" s="130" t="inlineStr">
        <is>
          <t>PA</t>
        </is>
      </c>
      <c r="F933" s="130" t="inlineStr">
        <is>
          <t>NAICS-22 Non-Cogen</t>
        </is>
      </c>
      <c r="G933" s="130" t="inlineStr">
        <is>
          <t>IC</t>
        </is>
      </c>
      <c r="H933" s="130" t="inlineStr">
        <is>
          <t>DFO</t>
        </is>
      </c>
      <c r="I933" s="130" t="inlineStr">
        <is>
          <t>DFO</t>
        </is>
      </c>
      <c r="J933" s="131" t="n">
        <v>26</v>
      </c>
      <c r="K933" s="129" t="n">
        <v>2020</v>
      </c>
      <c r="L933" s="120">
        <f>IF(VLOOKUP(H933,'Cross-Page Data'!$D$4:$F$48,3,FALSE)="natural gas",VLOOKUP(G933,'Cross-Page Data'!$I$4:$J$19,2,FALSE),IF(VLOOKUP(H933,'Cross-Page Data'!$D$4:$F$48,3,FALSE)="solar",IF(G933="PV","solar PV","solar thermal"),IF(VLOOKUP(H933,'Cross-Page Data'!$D$4:$F$48,3,FALSE)="wind",VLOOKUP(G933,'Cross-Page Data'!$I$4:$J$19,2,FALSE),IF(VLOOKUP(H933,'Cross-Page Data'!$D$4:$F$48,3,FALSE)="hydro",VLOOKUP(G933,'Cross-Page Data'!$I$4:$J$19,2,FALSE),VLOOKUP(H933,'Cross-Page Data'!$D$4:$F$48,3,FALSE)))))</f>
        <v/>
      </c>
      <c r="M933" s="120">
        <f>IF(AND($P$2=FALSE,OR(F933="Commercial NAICS Cogen",F933="Industrial NAICS Cogen",F933="NAICS-22 Cogen")),FALSE,IF(AND($P$3=FALSE,OR(F933="Commercial NAICS Cogen",F933="Commercial NAICS Non-Cogen",F933="Industrial NAICS Cogen", F933="industrial NAICS non-Cogen")),FALSE, TRUE))</f>
        <v/>
      </c>
    </row>
    <row r="934">
      <c r="A934" s="129" t="n">
        <v>3131</v>
      </c>
      <c r="B934" s="130" t="inlineStr">
        <is>
          <t>Shawville</t>
        </is>
      </c>
      <c r="C934" s="130" t="inlineStr">
        <is>
          <t>Shawville Power, LLC</t>
        </is>
      </c>
      <c r="D934" s="129" t="n">
        <v>63044</v>
      </c>
      <c r="E934" s="130" t="inlineStr">
        <is>
          <t>PA</t>
        </is>
      </c>
      <c r="F934" s="130" t="inlineStr">
        <is>
          <t>NAICS-22 Non-Cogen</t>
        </is>
      </c>
      <c r="G934" s="130" t="inlineStr">
        <is>
          <t>ST</t>
        </is>
      </c>
      <c r="H934" s="130" t="inlineStr">
        <is>
          <t>BIT</t>
        </is>
      </c>
      <c r="I934" s="130" t="inlineStr">
        <is>
          <t>COL</t>
        </is>
      </c>
      <c r="J934" s="131" t="n">
        <v>0</v>
      </c>
      <c r="K934" s="129" t="n">
        <v>2020</v>
      </c>
      <c r="L934" s="120">
        <f>IF(VLOOKUP(H934,'Cross-Page Data'!$D$4:$F$48,3,FALSE)="natural gas",VLOOKUP(G934,'Cross-Page Data'!$I$4:$J$19,2,FALSE),IF(VLOOKUP(H934,'Cross-Page Data'!$D$4:$F$48,3,FALSE)="solar",IF(G934="PV","solar PV","solar thermal"),IF(VLOOKUP(H934,'Cross-Page Data'!$D$4:$F$48,3,FALSE)="wind",VLOOKUP(G934,'Cross-Page Data'!$I$4:$J$19,2,FALSE),IF(VLOOKUP(H934,'Cross-Page Data'!$D$4:$F$48,3,FALSE)="hydro",VLOOKUP(G934,'Cross-Page Data'!$I$4:$J$19,2,FALSE),VLOOKUP(H934,'Cross-Page Data'!$D$4:$F$48,3,FALSE)))))</f>
        <v/>
      </c>
      <c r="M934" s="120">
        <f>IF(AND($P$2=FALSE,OR(F934="Commercial NAICS Cogen",F934="Industrial NAICS Cogen",F934="NAICS-22 Cogen")),FALSE,IF(AND($P$3=FALSE,OR(F934="Commercial NAICS Cogen",F934="Commercial NAICS Non-Cogen",F934="Industrial NAICS Cogen", F934="industrial NAICS non-Cogen")),FALSE, TRUE))</f>
        <v/>
      </c>
    </row>
    <row r="935">
      <c r="A935" s="129" t="n">
        <v>3131</v>
      </c>
      <c r="B935" s="130" t="inlineStr">
        <is>
          <t>Shawville</t>
        </is>
      </c>
      <c r="C935" s="130" t="inlineStr">
        <is>
          <t>Shawville Power, LLC</t>
        </is>
      </c>
      <c r="D935" s="129" t="n">
        <v>63044</v>
      </c>
      <c r="E935" s="130" t="inlineStr">
        <is>
          <t>PA</t>
        </is>
      </c>
      <c r="F935" s="130" t="inlineStr">
        <is>
          <t>NAICS-22 Non-Cogen</t>
        </is>
      </c>
      <c r="G935" s="130" t="inlineStr">
        <is>
          <t>ST</t>
        </is>
      </c>
      <c r="H935" s="130" t="inlineStr">
        <is>
          <t>DFO</t>
        </is>
      </c>
      <c r="I935" s="130" t="inlineStr">
        <is>
          <t>DFO</t>
        </is>
      </c>
      <c r="J935" s="131" t="n">
        <v>0</v>
      </c>
      <c r="K935" s="129" t="n">
        <v>2020</v>
      </c>
      <c r="L935" s="120">
        <f>IF(VLOOKUP(H935,'Cross-Page Data'!$D$4:$F$48,3,FALSE)="natural gas",VLOOKUP(G935,'Cross-Page Data'!$I$4:$J$19,2,FALSE),IF(VLOOKUP(H935,'Cross-Page Data'!$D$4:$F$48,3,FALSE)="solar",IF(G935="PV","solar PV","solar thermal"),IF(VLOOKUP(H935,'Cross-Page Data'!$D$4:$F$48,3,FALSE)="wind",VLOOKUP(G935,'Cross-Page Data'!$I$4:$J$19,2,FALSE),IF(VLOOKUP(H935,'Cross-Page Data'!$D$4:$F$48,3,FALSE)="hydro",VLOOKUP(G935,'Cross-Page Data'!$I$4:$J$19,2,FALSE),VLOOKUP(H935,'Cross-Page Data'!$D$4:$F$48,3,FALSE)))))</f>
        <v/>
      </c>
      <c r="M935" s="120">
        <f>IF(AND($P$2=FALSE,OR(F935="Commercial NAICS Cogen",F935="Industrial NAICS Cogen",F935="NAICS-22 Cogen")),FALSE,IF(AND($P$3=FALSE,OR(F935="Commercial NAICS Cogen",F935="Commercial NAICS Non-Cogen",F935="Industrial NAICS Cogen", F935="industrial NAICS non-Cogen")),FALSE, TRUE))</f>
        <v/>
      </c>
    </row>
    <row r="936">
      <c r="A936" s="129" t="n">
        <v>3131</v>
      </c>
      <c r="B936" s="130" t="inlineStr">
        <is>
          <t>Shawville</t>
        </is>
      </c>
      <c r="C936" s="130" t="inlineStr">
        <is>
          <t>Shawville Power, LLC</t>
        </is>
      </c>
      <c r="D936" s="129" t="n">
        <v>63044</v>
      </c>
      <c r="E936" s="130" t="inlineStr">
        <is>
          <t>PA</t>
        </is>
      </c>
      <c r="F936" s="130" t="inlineStr">
        <is>
          <t>NAICS-22 Non-Cogen</t>
        </is>
      </c>
      <c r="G936" s="130" t="inlineStr">
        <is>
          <t>ST</t>
        </is>
      </c>
      <c r="H936" s="130" t="inlineStr">
        <is>
          <t>NG</t>
        </is>
      </c>
      <c r="I936" s="130" t="inlineStr">
        <is>
          <t>NG</t>
        </is>
      </c>
      <c r="J936" s="131" t="n">
        <v>1353485</v>
      </c>
      <c r="K936" s="129" t="n">
        <v>2020</v>
      </c>
      <c r="L936" s="120">
        <f>IF(VLOOKUP(H936,'Cross-Page Data'!$D$4:$F$48,3,FALSE)="natural gas",VLOOKUP(G936,'Cross-Page Data'!$I$4:$J$19,2,FALSE),IF(VLOOKUP(H936,'Cross-Page Data'!$D$4:$F$48,3,FALSE)="solar",IF(G936="PV","solar PV","solar thermal"),IF(VLOOKUP(H936,'Cross-Page Data'!$D$4:$F$48,3,FALSE)="wind",VLOOKUP(G936,'Cross-Page Data'!$I$4:$J$19,2,FALSE),IF(VLOOKUP(H936,'Cross-Page Data'!$D$4:$F$48,3,FALSE)="hydro",VLOOKUP(G936,'Cross-Page Data'!$I$4:$J$19,2,FALSE),VLOOKUP(H936,'Cross-Page Data'!$D$4:$F$48,3,FALSE)))))</f>
        <v/>
      </c>
      <c r="M936" s="120">
        <f>IF(AND($P$2=FALSE,OR(F936="Commercial NAICS Cogen",F936="Industrial NAICS Cogen",F936="NAICS-22 Cogen")),FALSE,IF(AND($P$3=FALSE,OR(F936="Commercial NAICS Cogen",F936="Commercial NAICS Non-Cogen",F936="Industrial NAICS Cogen", F936="industrial NAICS non-Cogen")),FALSE, TRUE))</f>
        <v/>
      </c>
    </row>
    <row r="937">
      <c r="A937" s="129" t="n">
        <v>3136</v>
      </c>
      <c r="B937" s="130" t="inlineStr">
        <is>
          <t>Keystone</t>
        </is>
      </c>
      <c r="C937" s="130" t="inlineStr">
        <is>
          <t>KeyCon Operating LLC</t>
        </is>
      </c>
      <c r="D937" s="129" t="n">
        <v>63047</v>
      </c>
      <c r="E937" s="130" t="inlineStr">
        <is>
          <t>PA</t>
        </is>
      </c>
      <c r="F937" s="130" t="inlineStr">
        <is>
          <t>NAICS-22 Non-Cogen</t>
        </is>
      </c>
      <c r="G937" s="130" t="inlineStr">
        <is>
          <t>IC</t>
        </is>
      </c>
      <c r="H937" s="130" t="inlineStr">
        <is>
          <t>DFO</t>
        </is>
      </c>
      <c r="I937" s="130" t="inlineStr">
        <is>
          <t>DFO</t>
        </is>
      </c>
      <c r="J937" s="131" t="n">
        <v>24</v>
      </c>
      <c r="K937" s="129" t="n">
        <v>2020</v>
      </c>
      <c r="L937" s="120">
        <f>IF(VLOOKUP(H937,'Cross-Page Data'!$D$4:$F$48,3,FALSE)="natural gas",VLOOKUP(G937,'Cross-Page Data'!$I$4:$J$19,2,FALSE),IF(VLOOKUP(H937,'Cross-Page Data'!$D$4:$F$48,3,FALSE)="solar",IF(G937="PV","solar PV","solar thermal"),IF(VLOOKUP(H937,'Cross-Page Data'!$D$4:$F$48,3,FALSE)="wind",VLOOKUP(G937,'Cross-Page Data'!$I$4:$J$19,2,FALSE),IF(VLOOKUP(H937,'Cross-Page Data'!$D$4:$F$48,3,FALSE)="hydro",VLOOKUP(G937,'Cross-Page Data'!$I$4:$J$19,2,FALSE),VLOOKUP(H937,'Cross-Page Data'!$D$4:$F$48,3,FALSE)))))</f>
        <v/>
      </c>
      <c r="M937" s="120">
        <f>IF(AND($P$2=FALSE,OR(F937="Commercial NAICS Cogen",F937="Industrial NAICS Cogen",F937="NAICS-22 Cogen")),FALSE,IF(AND($P$3=FALSE,OR(F937="Commercial NAICS Cogen",F937="Commercial NAICS Non-Cogen",F937="Industrial NAICS Cogen", F937="industrial NAICS non-Cogen")),FALSE, TRUE))</f>
        <v/>
      </c>
    </row>
    <row r="938">
      <c r="A938" s="129" t="n">
        <v>3136</v>
      </c>
      <c r="B938" s="130" t="inlineStr">
        <is>
          <t>Keystone</t>
        </is>
      </c>
      <c r="C938" s="130" t="inlineStr">
        <is>
          <t>KeyCon Operating LLC</t>
        </is>
      </c>
      <c r="D938" s="129" t="n">
        <v>63047</v>
      </c>
      <c r="E938" s="130" t="inlineStr">
        <is>
          <t>PA</t>
        </is>
      </c>
      <c r="F938" s="130" t="inlineStr">
        <is>
          <t>NAICS-22 Non-Cogen</t>
        </is>
      </c>
      <c r="G938" s="130" t="inlineStr">
        <is>
          <t>ST</t>
        </is>
      </c>
      <c r="H938" s="130" t="inlineStr">
        <is>
          <t>BIT</t>
        </is>
      </c>
      <c r="I938" s="130" t="inlineStr">
        <is>
          <t>COL</t>
        </is>
      </c>
      <c r="J938" s="131" t="n">
        <v>158679.4</v>
      </c>
      <c r="K938" s="129" t="n">
        <v>2020</v>
      </c>
      <c r="L938" s="120">
        <f>IF(VLOOKUP(H938,'Cross-Page Data'!$D$4:$F$48,3,FALSE)="natural gas",VLOOKUP(G938,'Cross-Page Data'!$I$4:$J$19,2,FALSE),IF(VLOOKUP(H938,'Cross-Page Data'!$D$4:$F$48,3,FALSE)="solar",IF(G938="PV","solar PV","solar thermal"),IF(VLOOKUP(H938,'Cross-Page Data'!$D$4:$F$48,3,FALSE)="wind",VLOOKUP(G938,'Cross-Page Data'!$I$4:$J$19,2,FALSE),IF(VLOOKUP(H938,'Cross-Page Data'!$D$4:$F$48,3,FALSE)="hydro",VLOOKUP(G938,'Cross-Page Data'!$I$4:$J$19,2,FALSE),VLOOKUP(H938,'Cross-Page Data'!$D$4:$F$48,3,FALSE)))))</f>
        <v/>
      </c>
      <c r="M938" s="120">
        <f>IF(AND($P$2=FALSE,OR(F938="Commercial NAICS Cogen",F938="Industrial NAICS Cogen",F938="NAICS-22 Cogen")),FALSE,IF(AND($P$3=FALSE,OR(F938="Commercial NAICS Cogen",F938="Commercial NAICS Non-Cogen",F938="Industrial NAICS Cogen", F938="industrial NAICS non-Cogen")),FALSE, TRUE))</f>
        <v/>
      </c>
    </row>
    <row r="939">
      <c r="A939" s="129" t="n">
        <v>3136</v>
      </c>
      <c r="B939" s="130" t="inlineStr">
        <is>
          <t>Keystone</t>
        </is>
      </c>
      <c r="C939" s="130" t="inlineStr">
        <is>
          <t>KeyCon Operating LLC</t>
        </is>
      </c>
      <c r="D939" s="129" t="n">
        <v>63047</v>
      </c>
      <c r="E939" s="130" t="inlineStr">
        <is>
          <t>PA</t>
        </is>
      </c>
      <c r="F939" s="130" t="inlineStr">
        <is>
          <t>NAICS-22 Non-Cogen</t>
        </is>
      </c>
      <c r="G939" s="130" t="inlineStr">
        <is>
          <t>ST</t>
        </is>
      </c>
      <c r="H939" s="130" t="inlineStr">
        <is>
          <t>DFO</t>
        </is>
      </c>
      <c r="I939" s="130" t="inlineStr">
        <is>
          <t>DFO</t>
        </is>
      </c>
      <c r="J939" s="131" t="n">
        <v>0</v>
      </c>
      <c r="K939" s="129" t="n">
        <v>2020</v>
      </c>
      <c r="L939" s="120">
        <f>IF(VLOOKUP(H939,'Cross-Page Data'!$D$4:$F$48,3,FALSE)="natural gas",VLOOKUP(G939,'Cross-Page Data'!$I$4:$J$19,2,FALSE),IF(VLOOKUP(H939,'Cross-Page Data'!$D$4:$F$48,3,FALSE)="solar",IF(G939="PV","solar PV","solar thermal"),IF(VLOOKUP(H939,'Cross-Page Data'!$D$4:$F$48,3,FALSE)="wind",VLOOKUP(G939,'Cross-Page Data'!$I$4:$J$19,2,FALSE),IF(VLOOKUP(H939,'Cross-Page Data'!$D$4:$F$48,3,FALSE)="hydro",VLOOKUP(G939,'Cross-Page Data'!$I$4:$J$19,2,FALSE),VLOOKUP(H939,'Cross-Page Data'!$D$4:$F$48,3,FALSE)))))</f>
        <v/>
      </c>
      <c r="M939" s="120">
        <f>IF(AND($P$2=FALSE,OR(F939="Commercial NAICS Cogen",F939="Industrial NAICS Cogen",F939="NAICS-22 Cogen")),FALSE,IF(AND($P$3=FALSE,OR(F939="Commercial NAICS Cogen",F939="Commercial NAICS Non-Cogen",F939="Industrial NAICS Cogen", F939="industrial NAICS non-Cogen")),FALSE, TRUE))</f>
        <v/>
      </c>
    </row>
    <row r="940">
      <c r="A940" s="129" t="n">
        <v>3136</v>
      </c>
      <c r="B940" s="130" t="inlineStr">
        <is>
          <t>Keystone</t>
        </is>
      </c>
      <c r="C940" s="130" t="inlineStr">
        <is>
          <t>KeyCon Operating LLC</t>
        </is>
      </c>
      <c r="D940" s="129" t="n">
        <v>63047</v>
      </c>
      <c r="E940" s="130" t="inlineStr">
        <is>
          <t>PA</t>
        </is>
      </c>
      <c r="F940" s="130" t="inlineStr">
        <is>
          <t>NAICS-22 Non-Cogen</t>
        </is>
      </c>
      <c r="G940" s="130" t="inlineStr">
        <is>
          <t>ST</t>
        </is>
      </c>
      <c r="H940" s="130" t="inlineStr">
        <is>
          <t>RC</t>
        </is>
      </c>
      <c r="I940" s="130" t="inlineStr">
        <is>
          <t>COL</t>
        </is>
      </c>
      <c r="J940" s="131" t="n">
        <v>7132677.3</v>
      </c>
      <c r="K940" s="129" t="n">
        <v>2020</v>
      </c>
      <c r="L940" s="120">
        <f>IF(VLOOKUP(H940,'Cross-Page Data'!$D$4:$F$48,3,FALSE)="natural gas",VLOOKUP(G940,'Cross-Page Data'!$I$4:$J$19,2,FALSE),IF(VLOOKUP(H940,'Cross-Page Data'!$D$4:$F$48,3,FALSE)="solar",IF(G940="PV","solar PV","solar thermal"),IF(VLOOKUP(H940,'Cross-Page Data'!$D$4:$F$48,3,FALSE)="wind",VLOOKUP(G940,'Cross-Page Data'!$I$4:$J$19,2,FALSE),IF(VLOOKUP(H940,'Cross-Page Data'!$D$4:$F$48,3,FALSE)="hydro",VLOOKUP(G940,'Cross-Page Data'!$I$4:$J$19,2,FALSE),VLOOKUP(H940,'Cross-Page Data'!$D$4:$F$48,3,FALSE)))))</f>
        <v/>
      </c>
      <c r="M940" s="120">
        <f>IF(AND($P$2=FALSE,OR(F940="Commercial NAICS Cogen",F940="Industrial NAICS Cogen",F940="NAICS-22 Cogen")),FALSE,IF(AND($P$3=FALSE,OR(F940="Commercial NAICS Cogen",F940="Commercial NAICS Non-Cogen",F940="Industrial NAICS Cogen", F940="industrial NAICS non-Cogen")),FALSE, TRUE))</f>
        <v/>
      </c>
    </row>
    <row r="941">
      <c r="A941" s="129" t="n">
        <v>3136</v>
      </c>
      <c r="B941" s="130" t="inlineStr">
        <is>
          <t>Keystone</t>
        </is>
      </c>
      <c r="C941" s="130" t="inlineStr">
        <is>
          <t>KeyCon Operating LLC</t>
        </is>
      </c>
      <c r="D941" s="129" t="n">
        <v>63047</v>
      </c>
      <c r="E941" s="130" t="inlineStr">
        <is>
          <t>PA</t>
        </is>
      </c>
      <c r="F941" s="130" t="inlineStr">
        <is>
          <t>NAICS-22 Non-Cogen</t>
        </is>
      </c>
      <c r="G941" s="130" t="inlineStr">
        <is>
          <t>ST</t>
        </is>
      </c>
      <c r="H941" s="130" t="inlineStr">
        <is>
          <t>RFO</t>
        </is>
      </c>
      <c r="I941" s="130" t="inlineStr">
        <is>
          <t>RFO</t>
        </is>
      </c>
      <c r="J941" s="131" t="n">
        <v>0</v>
      </c>
      <c r="K941" s="129" t="n">
        <v>2020</v>
      </c>
      <c r="L941" s="120">
        <f>IF(VLOOKUP(H941,'Cross-Page Data'!$D$4:$F$48,3,FALSE)="natural gas",VLOOKUP(G941,'Cross-Page Data'!$I$4:$J$19,2,FALSE),IF(VLOOKUP(H941,'Cross-Page Data'!$D$4:$F$48,3,FALSE)="solar",IF(G941="PV","solar PV","solar thermal"),IF(VLOOKUP(H941,'Cross-Page Data'!$D$4:$F$48,3,FALSE)="wind",VLOOKUP(G941,'Cross-Page Data'!$I$4:$J$19,2,FALSE),IF(VLOOKUP(H941,'Cross-Page Data'!$D$4:$F$48,3,FALSE)="hydro",VLOOKUP(G941,'Cross-Page Data'!$I$4:$J$19,2,FALSE),VLOOKUP(H941,'Cross-Page Data'!$D$4:$F$48,3,FALSE)))))</f>
        <v/>
      </c>
      <c r="M941" s="120">
        <f>IF(AND($P$2=FALSE,OR(F941="Commercial NAICS Cogen",F941="Industrial NAICS Cogen",F941="NAICS-22 Cogen")),FALSE,IF(AND($P$3=FALSE,OR(F941="Commercial NAICS Cogen",F941="Commercial NAICS Non-Cogen",F941="Industrial NAICS Cogen", F941="industrial NAICS non-Cogen")),FALSE, TRUE))</f>
        <v/>
      </c>
    </row>
    <row r="942">
      <c r="A942" s="129" t="n">
        <v>3136</v>
      </c>
      <c r="B942" s="130" t="inlineStr">
        <is>
          <t>Keystone</t>
        </is>
      </c>
      <c r="C942" s="130" t="inlineStr">
        <is>
          <t>KeyCon Operating LLC</t>
        </is>
      </c>
      <c r="D942" s="129" t="n">
        <v>63047</v>
      </c>
      <c r="E942" s="130" t="inlineStr">
        <is>
          <t>PA</t>
        </is>
      </c>
      <c r="F942" s="130" t="inlineStr">
        <is>
          <t>NAICS-22 Non-Cogen</t>
        </is>
      </c>
      <c r="G942" s="130" t="inlineStr">
        <is>
          <t>ST</t>
        </is>
      </c>
      <c r="H942" s="130" t="inlineStr">
        <is>
          <t>SC</t>
        </is>
      </c>
      <c r="I942" s="130" t="inlineStr">
        <is>
          <t>COL</t>
        </is>
      </c>
      <c r="J942" s="131" t="n">
        <v>0</v>
      </c>
      <c r="K942" s="129" t="n">
        <v>2020</v>
      </c>
      <c r="L942" s="120">
        <f>IF(VLOOKUP(H942,'Cross-Page Data'!$D$4:$F$48,3,FALSE)="natural gas",VLOOKUP(G942,'Cross-Page Data'!$I$4:$J$19,2,FALSE),IF(VLOOKUP(H942,'Cross-Page Data'!$D$4:$F$48,3,FALSE)="solar",IF(G942="PV","solar PV","solar thermal"),IF(VLOOKUP(H942,'Cross-Page Data'!$D$4:$F$48,3,FALSE)="wind",VLOOKUP(G942,'Cross-Page Data'!$I$4:$J$19,2,FALSE),IF(VLOOKUP(H942,'Cross-Page Data'!$D$4:$F$48,3,FALSE)="hydro",VLOOKUP(G942,'Cross-Page Data'!$I$4:$J$19,2,FALSE),VLOOKUP(H942,'Cross-Page Data'!$D$4:$F$48,3,FALSE)))))</f>
        <v/>
      </c>
      <c r="M942" s="120">
        <f>IF(AND($P$2=FALSE,OR(F942="Commercial NAICS Cogen",F942="Industrial NAICS Cogen",F942="NAICS-22 Cogen")),FALSE,IF(AND($P$3=FALSE,OR(F942="Commercial NAICS Cogen",F942="Commercial NAICS Non-Cogen",F942="Industrial NAICS Cogen", F942="industrial NAICS non-Cogen")),FALSE, TRUE))</f>
        <v/>
      </c>
    </row>
    <row r="943">
      <c r="A943" s="129" t="n">
        <v>3140</v>
      </c>
      <c r="B943" s="130" t="inlineStr">
        <is>
          <t>Brunner Island</t>
        </is>
      </c>
      <c r="C943" s="130" t="inlineStr">
        <is>
          <t>Brunner Island LLC</t>
        </is>
      </c>
      <c r="D943" s="129" t="n">
        <v>15537</v>
      </c>
      <c r="E943" s="130" t="inlineStr">
        <is>
          <t>PA</t>
        </is>
      </c>
      <c r="F943" s="130" t="inlineStr">
        <is>
          <t>NAICS-22 Non-Cogen</t>
        </is>
      </c>
      <c r="G943" s="130" t="inlineStr">
        <is>
          <t>IC</t>
        </is>
      </c>
      <c r="H943" s="130" t="inlineStr">
        <is>
          <t>DFO</t>
        </is>
      </c>
      <c r="I943" s="130" t="inlineStr">
        <is>
          <t>DFO</t>
        </is>
      </c>
      <c r="J943" s="131" t="n">
        <v>0</v>
      </c>
      <c r="K943" s="129" t="n">
        <v>2020</v>
      </c>
      <c r="L943" s="120">
        <f>IF(VLOOKUP(H943,'Cross-Page Data'!$D$4:$F$48,3,FALSE)="natural gas",VLOOKUP(G943,'Cross-Page Data'!$I$4:$J$19,2,FALSE),IF(VLOOKUP(H943,'Cross-Page Data'!$D$4:$F$48,3,FALSE)="solar",IF(G943="PV","solar PV","solar thermal"),IF(VLOOKUP(H943,'Cross-Page Data'!$D$4:$F$48,3,FALSE)="wind",VLOOKUP(G943,'Cross-Page Data'!$I$4:$J$19,2,FALSE),IF(VLOOKUP(H943,'Cross-Page Data'!$D$4:$F$48,3,FALSE)="hydro",VLOOKUP(G943,'Cross-Page Data'!$I$4:$J$19,2,FALSE),VLOOKUP(H943,'Cross-Page Data'!$D$4:$F$48,3,FALSE)))))</f>
        <v/>
      </c>
      <c r="M943" s="120">
        <f>IF(AND($P$2=FALSE,OR(F943="Commercial NAICS Cogen",F943="Industrial NAICS Cogen",F943="NAICS-22 Cogen")),FALSE,IF(AND($P$3=FALSE,OR(F943="Commercial NAICS Cogen",F943="Commercial NAICS Non-Cogen",F943="Industrial NAICS Cogen", F943="industrial NAICS non-Cogen")),FALSE, TRUE))</f>
        <v/>
      </c>
    </row>
    <row r="944">
      <c r="A944" s="129" t="n">
        <v>3140</v>
      </c>
      <c r="B944" s="130" t="inlineStr">
        <is>
          <t>Brunner Island</t>
        </is>
      </c>
      <c r="C944" s="130" t="inlineStr">
        <is>
          <t>Brunner Island LLC</t>
        </is>
      </c>
      <c r="D944" s="129" t="n">
        <v>15537</v>
      </c>
      <c r="E944" s="130" t="inlineStr">
        <is>
          <t>PA</t>
        </is>
      </c>
      <c r="F944" s="130" t="inlineStr">
        <is>
          <t>NAICS-22 Non-Cogen</t>
        </is>
      </c>
      <c r="G944" s="130" t="inlineStr">
        <is>
          <t>ST</t>
        </is>
      </c>
      <c r="H944" s="130" t="inlineStr">
        <is>
          <t>BIT</t>
        </is>
      </c>
      <c r="I944" s="130" t="inlineStr">
        <is>
          <t>COL</t>
        </is>
      </c>
      <c r="J944" s="131" t="n">
        <v>310601.35</v>
      </c>
      <c r="K944" s="129" t="n">
        <v>2020</v>
      </c>
      <c r="L944" s="120">
        <f>IF(VLOOKUP(H944,'Cross-Page Data'!$D$4:$F$48,3,FALSE)="natural gas",VLOOKUP(G944,'Cross-Page Data'!$I$4:$J$19,2,FALSE),IF(VLOOKUP(H944,'Cross-Page Data'!$D$4:$F$48,3,FALSE)="solar",IF(G944="PV","solar PV","solar thermal"),IF(VLOOKUP(H944,'Cross-Page Data'!$D$4:$F$48,3,FALSE)="wind",VLOOKUP(G944,'Cross-Page Data'!$I$4:$J$19,2,FALSE),IF(VLOOKUP(H944,'Cross-Page Data'!$D$4:$F$48,3,FALSE)="hydro",VLOOKUP(G944,'Cross-Page Data'!$I$4:$J$19,2,FALSE),VLOOKUP(H944,'Cross-Page Data'!$D$4:$F$48,3,FALSE)))))</f>
        <v/>
      </c>
      <c r="M944" s="120">
        <f>IF(AND($P$2=FALSE,OR(F944="Commercial NAICS Cogen",F944="Industrial NAICS Cogen",F944="NAICS-22 Cogen")),FALSE,IF(AND($P$3=FALSE,OR(F944="Commercial NAICS Cogen",F944="Commercial NAICS Non-Cogen",F944="Industrial NAICS Cogen", F944="industrial NAICS non-Cogen")),FALSE, TRUE))</f>
        <v/>
      </c>
    </row>
    <row r="945">
      <c r="A945" s="129" t="n">
        <v>3140</v>
      </c>
      <c r="B945" s="130" t="inlineStr">
        <is>
          <t>Brunner Island</t>
        </is>
      </c>
      <c r="C945" s="130" t="inlineStr">
        <is>
          <t>Brunner Island LLC</t>
        </is>
      </c>
      <c r="D945" s="129" t="n">
        <v>15537</v>
      </c>
      <c r="E945" s="130" t="inlineStr">
        <is>
          <t>PA</t>
        </is>
      </c>
      <c r="F945" s="130" t="inlineStr">
        <is>
          <t>NAICS-22 Non-Cogen</t>
        </is>
      </c>
      <c r="G945" s="130" t="inlineStr">
        <is>
          <t>ST</t>
        </is>
      </c>
      <c r="H945" s="130" t="inlineStr">
        <is>
          <t>DFO</t>
        </is>
      </c>
      <c r="I945" s="130" t="inlineStr">
        <is>
          <t>DFO</t>
        </is>
      </c>
      <c r="J945" s="131" t="n">
        <v>352.768</v>
      </c>
      <c r="K945" s="129" t="n">
        <v>2020</v>
      </c>
      <c r="L945" s="120">
        <f>IF(VLOOKUP(H945,'Cross-Page Data'!$D$4:$F$48,3,FALSE)="natural gas",VLOOKUP(G945,'Cross-Page Data'!$I$4:$J$19,2,FALSE),IF(VLOOKUP(H945,'Cross-Page Data'!$D$4:$F$48,3,FALSE)="solar",IF(G945="PV","solar PV","solar thermal"),IF(VLOOKUP(H945,'Cross-Page Data'!$D$4:$F$48,3,FALSE)="wind",VLOOKUP(G945,'Cross-Page Data'!$I$4:$J$19,2,FALSE),IF(VLOOKUP(H945,'Cross-Page Data'!$D$4:$F$48,3,FALSE)="hydro",VLOOKUP(G945,'Cross-Page Data'!$I$4:$J$19,2,FALSE),VLOOKUP(H945,'Cross-Page Data'!$D$4:$F$48,3,FALSE)))))</f>
        <v/>
      </c>
      <c r="M945" s="120">
        <f>IF(AND($P$2=FALSE,OR(F945="Commercial NAICS Cogen",F945="Industrial NAICS Cogen",F945="NAICS-22 Cogen")),FALSE,IF(AND($P$3=FALSE,OR(F945="Commercial NAICS Cogen",F945="Commercial NAICS Non-Cogen",F945="Industrial NAICS Cogen", F945="industrial NAICS non-Cogen")),FALSE, TRUE))</f>
        <v/>
      </c>
    </row>
    <row r="946">
      <c r="A946" s="129" t="n">
        <v>3140</v>
      </c>
      <c r="B946" s="130" t="inlineStr">
        <is>
          <t>Brunner Island</t>
        </is>
      </c>
      <c r="C946" s="130" t="inlineStr">
        <is>
          <t>Brunner Island LLC</t>
        </is>
      </c>
      <c r="D946" s="129" t="n">
        <v>15537</v>
      </c>
      <c r="E946" s="130" t="inlineStr">
        <is>
          <t>PA</t>
        </is>
      </c>
      <c r="F946" s="130" t="inlineStr">
        <is>
          <t>NAICS-22 Non-Cogen</t>
        </is>
      </c>
      <c r="G946" s="130" t="inlineStr">
        <is>
          <t>ST</t>
        </is>
      </c>
      <c r="H946" s="130" t="inlineStr">
        <is>
          <t>NG</t>
        </is>
      </c>
      <c r="I946" s="130" t="inlineStr">
        <is>
          <t>NG</t>
        </is>
      </c>
      <c r="J946" s="131" t="n">
        <v>1529215.9</v>
      </c>
      <c r="K946" s="129" t="n">
        <v>2020</v>
      </c>
      <c r="L946" s="120">
        <f>IF(VLOOKUP(H946,'Cross-Page Data'!$D$4:$F$48,3,FALSE)="natural gas",VLOOKUP(G946,'Cross-Page Data'!$I$4:$J$19,2,FALSE),IF(VLOOKUP(H946,'Cross-Page Data'!$D$4:$F$48,3,FALSE)="solar",IF(G946="PV","solar PV","solar thermal"),IF(VLOOKUP(H946,'Cross-Page Data'!$D$4:$F$48,3,FALSE)="wind",VLOOKUP(G946,'Cross-Page Data'!$I$4:$J$19,2,FALSE),IF(VLOOKUP(H946,'Cross-Page Data'!$D$4:$F$48,3,FALSE)="hydro",VLOOKUP(G946,'Cross-Page Data'!$I$4:$J$19,2,FALSE),VLOOKUP(H946,'Cross-Page Data'!$D$4:$F$48,3,FALSE)))))</f>
        <v/>
      </c>
      <c r="M946" s="120">
        <f>IF(AND($P$2=FALSE,OR(F946="Commercial NAICS Cogen",F946="Industrial NAICS Cogen",F946="NAICS-22 Cogen")),FALSE,IF(AND($P$3=FALSE,OR(F946="Commercial NAICS Cogen",F946="Commercial NAICS Non-Cogen",F946="Industrial NAICS Cogen", F946="industrial NAICS non-Cogen")),FALSE, TRUE))</f>
        <v/>
      </c>
    </row>
    <row r="947">
      <c r="A947" s="129" t="n">
        <v>3140</v>
      </c>
      <c r="B947" s="130" t="inlineStr">
        <is>
          <t>Brunner Island</t>
        </is>
      </c>
      <c r="C947" s="130" t="inlineStr">
        <is>
          <t>Brunner Island LLC</t>
        </is>
      </c>
      <c r="D947" s="129" t="n">
        <v>15537</v>
      </c>
      <c r="E947" s="130" t="inlineStr">
        <is>
          <t>PA</t>
        </is>
      </c>
      <c r="F947" s="130" t="inlineStr">
        <is>
          <t>NAICS-22 Non-Cogen</t>
        </is>
      </c>
      <c r="G947" s="130" t="inlineStr">
        <is>
          <t>ST</t>
        </is>
      </c>
      <c r="H947" s="130" t="inlineStr">
        <is>
          <t>RC</t>
        </is>
      </c>
      <c r="I947" s="130" t="inlineStr">
        <is>
          <t>COL</t>
        </is>
      </c>
      <c r="J947" s="131" t="n">
        <v>0</v>
      </c>
      <c r="K947" s="129" t="n">
        <v>2020</v>
      </c>
      <c r="L947" s="120">
        <f>IF(VLOOKUP(H947,'Cross-Page Data'!$D$4:$F$48,3,FALSE)="natural gas",VLOOKUP(G947,'Cross-Page Data'!$I$4:$J$19,2,FALSE),IF(VLOOKUP(H947,'Cross-Page Data'!$D$4:$F$48,3,FALSE)="solar",IF(G947="PV","solar PV","solar thermal"),IF(VLOOKUP(H947,'Cross-Page Data'!$D$4:$F$48,3,FALSE)="wind",VLOOKUP(G947,'Cross-Page Data'!$I$4:$J$19,2,FALSE),IF(VLOOKUP(H947,'Cross-Page Data'!$D$4:$F$48,3,FALSE)="hydro",VLOOKUP(G947,'Cross-Page Data'!$I$4:$J$19,2,FALSE),VLOOKUP(H947,'Cross-Page Data'!$D$4:$F$48,3,FALSE)))))</f>
        <v/>
      </c>
      <c r="M947" s="120">
        <f>IF(AND($P$2=FALSE,OR(F947="Commercial NAICS Cogen",F947="Industrial NAICS Cogen",F947="NAICS-22 Cogen")),FALSE,IF(AND($P$3=FALSE,OR(F947="Commercial NAICS Cogen",F947="Commercial NAICS Non-Cogen",F947="Industrial NAICS Cogen", F947="industrial NAICS non-Cogen")),FALSE, TRUE))</f>
        <v/>
      </c>
    </row>
    <row r="948">
      <c r="A948" s="129" t="n">
        <v>3148</v>
      </c>
      <c r="B948" s="130" t="inlineStr">
        <is>
          <t>TalenEnergy Martins Creek</t>
        </is>
      </c>
      <c r="C948" s="130" t="inlineStr">
        <is>
          <t>TalenEnergy Martins Creek LLC</t>
        </is>
      </c>
      <c r="D948" s="129" t="n">
        <v>15276</v>
      </c>
      <c r="E948" s="130" t="inlineStr">
        <is>
          <t>PA</t>
        </is>
      </c>
      <c r="F948" s="130" t="inlineStr">
        <is>
          <t>NAICS-22 Non-Cogen</t>
        </is>
      </c>
      <c r="G948" s="130" t="inlineStr">
        <is>
          <t>GT</t>
        </is>
      </c>
      <c r="H948" s="130" t="inlineStr">
        <is>
          <t>NG</t>
        </is>
      </c>
      <c r="I948" s="130" t="inlineStr">
        <is>
          <t>NG</t>
        </is>
      </c>
      <c r="J948" s="131" t="n">
        <v>1312</v>
      </c>
      <c r="K948" s="129" t="n">
        <v>2020</v>
      </c>
      <c r="L948" s="120">
        <f>IF(VLOOKUP(H948,'Cross-Page Data'!$D$4:$F$48,3,FALSE)="natural gas",VLOOKUP(G948,'Cross-Page Data'!$I$4:$J$19,2,FALSE),IF(VLOOKUP(H948,'Cross-Page Data'!$D$4:$F$48,3,FALSE)="solar",IF(G948="PV","solar PV","solar thermal"),IF(VLOOKUP(H948,'Cross-Page Data'!$D$4:$F$48,3,FALSE)="wind",VLOOKUP(G948,'Cross-Page Data'!$I$4:$J$19,2,FALSE),IF(VLOOKUP(H948,'Cross-Page Data'!$D$4:$F$48,3,FALSE)="hydro",VLOOKUP(G948,'Cross-Page Data'!$I$4:$J$19,2,FALSE),VLOOKUP(H948,'Cross-Page Data'!$D$4:$F$48,3,FALSE)))))</f>
        <v/>
      </c>
      <c r="M948" s="120">
        <f>IF(AND($P$2=FALSE,OR(F948="Commercial NAICS Cogen",F948="Industrial NAICS Cogen",F948="NAICS-22 Cogen")),FALSE,IF(AND($P$3=FALSE,OR(F948="Commercial NAICS Cogen",F948="Commercial NAICS Non-Cogen",F948="Industrial NAICS Cogen", F948="industrial NAICS non-Cogen")),FALSE, TRUE))</f>
        <v/>
      </c>
    </row>
    <row r="949">
      <c r="A949" s="129" t="n">
        <v>3148</v>
      </c>
      <c r="B949" s="130" t="inlineStr">
        <is>
          <t>TalenEnergy Martins Creek</t>
        </is>
      </c>
      <c r="C949" s="130" t="inlineStr">
        <is>
          <t>TalenEnergy Martins Creek LLC</t>
        </is>
      </c>
      <c r="D949" s="129" t="n">
        <v>15276</v>
      </c>
      <c r="E949" s="130" t="inlineStr">
        <is>
          <t>PA</t>
        </is>
      </c>
      <c r="F949" s="130" t="inlineStr">
        <is>
          <t>NAICS-22 Non-Cogen</t>
        </is>
      </c>
      <c r="G949" s="130" t="inlineStr">
        <is>
          <t>ST</t>
        </is>
      </c>
      <c r="H949" s="130" t="inlineStr">
        <is>
          <t>DFO</t>
        </is>
      </c>
      <c r="I949" s="130" t="inlineStr">
        <is>
          <t>DFO</t>
        </is>
      </c>
      <c r="J949" s="131" t="n">
        <v>45.991</v>
      </c>
      <c r="K949" s="129" t="n">
        <v>2020</v>
      </c>
      <c r="L949" s="120">
        <f>IF(VLOOKUP(H949,'Cross-Page Data'!$D$4:$F$48,3,FALSE)="natural gas",VLOOKUP(G949,'Cross-Page Data'!$I$4:$J$19,2,FALSE),IF(VLOOKUP(H949,'Cross-Page Data'!$D$4:$F$48,3,FALSE)="solar",IF(G949="PV","solar PV","solar thermal"),IF(VLOOKUP(H949,'Cross-Page Data'!$D$4:$F$48,3,FALSE)="wind",VLOOKUP(G949,'Cross-Page Data'!$I$4:$J$19,2,FALSE),IF(VLOOKUP(H949,'Cross-Page Data'!$D$4:$F$48,3,FALSE)="hydro",VLOOKUP(G949,'Cross-Page Data'!$I$4:$J$19,2,FALSE),VLOOKUP(H949,'Cross-Page Data'!$D$4:$F$48,3,FALSE)))))</f>
        <v/>
      </c>
      <c r="M949" s="120">
        <f>IF(AND($P$2=FALSE,OR(F949="Commercial NAICS Cogen",F949="Industrial NAICS Cogen",F949="NAICS-22 Cogen")),FALSE,IF(AND($P$3=FALSE,OR(F949="Commercial NAICS Cogen",F949="Commercial NAICS Non-Cogen",F949="Industrial NAICS Cogen", F949="industrial NAICS non-Cogen")),FALSE, TRUE))</f>
        <v/>
      </c>
    </row>
    <row r="950">
      <c r="A950" s="129" t="n">
        <v>3148</v>
      </c>
      <c r="B950" s="130" t="inlineStr">
        <is>
          <t>TalenEnergy Martins Creek</t>
        </is>
      </c>
      <c r="C950" s="130" t="inlineStr">
        <is>
          <t>TalenEnergy Martins Creek LLC</t>
        </is>
      </c>
      <c r="D950" s="129" t="n">
        <v>15276</v>
      </c>
      <c r="E950" s="130" t="inlineStr">
        <is>
          <t>PA</t>
        </is>
      </c>
      <c r="F950" s="130" t="inlineStr">
        <is>
          <t>NAICS-22 Non-Cogen</t>
        </is>
      </c>
      <c r="G950" s="130" t="inlineStr">
        <is>
          <t>ST</t>
        </is>
      </c>
      <c r="H950" s="130" t="inlineStr">
        <is>
          <t>NG</t>
        </is>
      </c>
      <c r="I950" s="130" t="inlineStr">
        <is>
          <t>NG</t>
        </is>
      </c>
      <c r="J950" s="131" t="n">
        <v>368635.2</v>
      </c>
      <c r="K950" s="129" t="n">
        <v>2020</v>
      </c>
      <c r="L950" s="120">
        <f>IF(VLOOKUP(H950,'Cross-Page Data'!$D$4:$F$48,3,FALSE)="natural gas",VLOOKUP(G950,'Cross-Page Data'!$I$4:$J$19,2,FALSE),IF(VLOOKUP(H950,'Cross-Page Data'!$D$4:$F$48,3,FALSE)="solar",IF(G950="PV","solar PV","solar thermal"),IF(VLOOKUP(H950,'Cross-Page Data'!$D$4:$F$48,3,FALSE)="wind",VLOOKUP(G950,'Cross-Page Data'!$I$4:$J$19,2,FALSE),IF(VLOOKUP(H950,'Cross-Page Data'!$D$4:$F$48,3,FALSE)="hydro",VLOOKUP(G950,'Cross-Page Data'!$I$4:$J$19,2,FALSE),VLOOKUP(H950,'Cross-Page Data'!$D$4:$F$48,3,FALSE)))))</f>
        <v/>
      </c>
      <c r="M950" s="120">
        <f>IF(AND($P$2=FALSE,OR(F950="Commercial NAICS Cogen",F950="Industrial NAICS Cogen",F950="NAICS-22 Cogen")),FALSE,IF(AND($P$3=FALSE,OR(F950="Commercial NAICS Cogen",F950="Commercial NAICS Non-Cogen",F950="Industrial NAICS Cogen", F950="industrial NAICS non-Cogen")),FALSE, TRUE))</f>
        <v/>
      </c>
    </row>
    <row r="951">
      <c r="A951" s="129" t="n">
        <v>3148</v>
      </c>
      <c r="B951" s="130" t="inlineStr">
        <is>
          <t>TalenEnergy Martins Creek</t>
        </is>
      </c>
      <c r="C951" s="130" t="inlineStr">
        <is>
          <t>TalenEnergy Martins Creek LLC</t>
        </is>
      </c>
      <c r="D951" s="129" t="n">
        <v>15276</v>
      </c>
      <c r="E951" s="130" t="inlineStr">
        <is>
          <t>PA</t>
        </is>
      </c>
      <c r="F951" s="130" t="inlineStr">
        <is>
          <t>NAICS-22 Non-Cogen</t>
        </is>
      </c>
      <c r="G951" s="130" t="inlineStr">
        <is>
          <t>ST</t>
        </is>
      </c>
      <c r="H951" s="130" t="inlineStr">
        <is>
          <t>RFO</t>
        </is>
      </c>
      <c r="I951" s="130" t="inlineStr">
        <is>
          <t>RFO</t>
        </is>
      </c>
      <c r="J951" s="131" t="n">
        <v>4155.811</v>
      </c>
      <c r="K951" s="129" t="n">
        <v>2020</v>
      </c>
      <c r="L951" s="120">
        <f>IF(VLOOKUP(H951,'Cross-Page Data'!$D$4:$F$48,3,FALSE)="natural gas",VLOOKUP(G951,'Cross-Page Data'!$I$4:$J$19,2,FALSE),IF(VLOOKUP(H951,'Cross-Page Data'!$D$4:$F$48,3,FALSE)="solar",IF(G951="PV","solar PV","solar thermal"),IF(VLOOKUP(H951,'Cross-Page Data'!$D$4:$F$48,3,FALSE)="wind",VLOOKUP(G951,'Cross-Page Data'!$I$4:$J$19,2,FALSE),IF(VLOOKUP(H951,'Cross-Page Data'!$D$4:$F$48,3,FALSE)="hydro",VLOOKUP(G951,'Cross-Page Data'!$I$4:$J$19,2,FALSE),VLOOKUP(H951,'Cross-Page Data'!$D$4:$F$48,3,FALSE)))))</f>
        <v/>
      </c>
      <c r="M951" s="120">
        <f>IF(AND($P$2=FALSE,OR(F951="Commercial NAICS Cogen",F951="Industrial NAICS Cogen",F951="NAICS-22 Cogen")),FALSE,IF(AND($P$3=FALSE,OR(F951="Commercial NAICS Cogen",F951="Commercial NAICS Non-Cogen",F951="Industrial NAICS Cogen", F951="industrial NAICS non-Cogen")),FALSE, TRUE))</f>
        <v/>
      </c>
    </row>
    <row r="952">
      <c r="A952" s="129" t="n">
        <v>3149</v>
      </c>
      <c r="B952" s="130" t="inlineStr">
        <is>
          <t>TalenEnergy Montour</t>
        </is>
      </c>
      <c r="C952" s="130" t="inlineStr">
        <is>
          <t>TalenEnergy Montour LLC</t>
        </is>
      </c>
      <c r="D952" s="129" t="n">
        <v>15534</v>
      </c>
      <c r="E952" s="130" t="inlineStr">
        <is>
          <t>PA</t>
        </is>
      </c>
      <c r="F952" s="130" t="inlineStr">
        <is>
          <t>NAICS-22 Non-Cogen</t>
        </is>
      </c>
      <c r="G952" s="130" t="inlineStr">
        <is>
          <t>ST</t>
        </is>
      </c>
      <c r="H952" s="130" t="inlineStr">
        <is>
          <t>BIT</t>
        </is>
      </c>
      <c r="I952" s="130" t="inlineStr">
        <is>
          <t>COL</t>
        </is>
      </c>
      <c r="J952" s="131" t="n">
        <v>168055.64</v>
      </c>
      <c r="K952" s="129" t="n">
        <v>2020</v>
      </c>
      <c r="L952" s="120">
        <f>IF(VLOOKUP(H952,'Cross-Page Data'!$D$4:$F$48,3,FALSE)="natural gas",VLOOKUP(G952,'Cross-Page Data'!$I$4:$J$19,2,FALSE),IF(VLOOKUP(H952,'Cross-Page Data'!$D$4:$F$48,3,FALSE)="solar",IF(G952="PV","solar PV","solar thermal"),IF(VLOOKUP(H952,'Cross-Page Data'!$D$4:$F$48,3,FALSE)="wind",VLOOKUP(G952,'Cross-Page Data'!$I$4:$J$19,2,FALSE),IF(VLOOKUP(H952,'Cross-Page Data'!$D$4:$F$48,3,FALSE)="hydro",VLOOKUP(G952,'Cross-Page Data'!$I$4:$J$19,2,FALSE),VLOOKUP(H952,'Cross-Page Data'!$D$4:$F$48,3,FALSE)))))</f>
        <v/>
      </c>
      <c r="M952" s="120">
        <f>IF(AND($P$2=FALSE,OR(F952="Commercial NAICS Cogen",F952="Industrial NAICS Cogen",F952="NAICS-22 Cogen")),FALSE,IF(AND($P$3=FALSE,OR(F952="Commercial NAICS Cogen",F952="Commercial NAICS Non-Cogen",F952="Industrial NAICS Cogen", F952="industrial NAICS non-Cogen")),FALSE, TRUE))</f>
        <v/>
      </c>
    </row>
    <row r="953">
      <c r="A953" s="129" t="n">
        <v>3149</v>
      </c>
      <c r="B953" s="130" t="inlineStr">
        <is>
          <t>TalenEnergy Montour</t>
        </is>
      </c>
      <c r="C953" s="130" t="inlineStr">
        <is>
          <t>TalenEnergy Montour LLC</t>
        </is>
      </c>
      <c r="D953" s="129" t="n">
        <v>15534</v>
      </c>
      <c r="E953" s="130" t="inlineStr">
        <is>
          <t>PA</t>
        </is>
      </c>
      <c r="F953" s="130" t="inlineStr">
        <is>
          <t>NAICS-22 Non-Cogen</t>
        </is>
      </c>
      <c r="G953" s="130" t="inlineStr">
        <is>
          <t>ST</t>
        </is>
      </c>
      <c r="H953" s="130" t="inlineStr">
        <is>
          <t>DFO</t>
        </is>
      </c>
      <c r="I953" s="130" t="inlineStr">
        <is>
          <t>DFO</t>
        </is>
      </c>
      <c r="J953" s="131" t="n">
        <v>-9078.635</v>
      </c>
      <c r="K953" s="129" t="n">
        <v>2020</v>
      </c>
      <c r="L953" s="120">
        <f>IF(VLOOKUP(H953,'Cross-Page Data'!$D$4:$F$48,3,FALSE)="natural gas",VLOOKUP(G953,'Cross-Page Data'!$I$4:$J$19,2,FALSE),IF(VLOOKUP(H953,'Cross-Page Data'!$D$4:$F$48,3,FALSE)="solar",IF(G953="PV","solar PV","solar thermal"),IF(VLOOKUP(H953,'Cross-Page Data'!$D$4:$F$48,3,FALSE)="wind",VLOOKUP(G953,'Cross-Page Data'!$I$4:$J$19,2,FALSE),IF(VLOOKUP(H953,'Cross-Page Data'!$D$4:$F$48,3,FALSE)="hydro",VLOOKUP(G953,'Cross-Page Data'!$I$4:$J$19,2,FALSE),VLOOKUP(H953,'Cross-Page Data'!$D$4:$F$48,3,FALSE)))))</f>
        <v/>
      </c>
      <c r="M953" s="120">
        <f>IF(AND($P$2=FALSE,OR(F953="Commercial NAICS Cogen",F953="Industrial NAICS Cogen",F953="NAICS-22 Cogen")),FALSE,IF(AND($P$3=FALSE,OR(F953="Commercial NAICS Cogen",F953="Commercial NAICS Non-Cogen",F953="Industrial NAICS Cogen", F953="industrial NAICS non-Cogen")),FALSE, TRUE))</f>
        <v/>
      </c>
    </row>
    <row r="954">
      <c r="A954" s="129" t="n">
        <v>3149</v>
      </c>
      <c r="B954" s="130" t="inlineStr">
        <is>
          <t>TalenEnergy Montour</t>
        </is>
      </c>
      <c r="C954" s="130" t="inlineStr">
        <is>
          <t>TalenEnergy Montour LLC</t>
        </is>
      </c>
      <c r="D954" s="129" t="n">
        <v>15534</v>
      </c>
      <c r="E954" s="130" t="inlineStr">
        <is>
          <t>PA</t>
        </is>
      </c>
      <c r="F954" s="130" t="inlineStr">
        <is>
          <t>NAICS-22 Non-Cogen</t>
        </is>
      </c>
      <c r="G954" s="130" t="inlineStr">
        <is>
          <t>ST</t>
        </is>
      </c>
      <c r="H954" s="130" t="inlineStr">
        <is>
          <t>RC</t>
        </is>
      </c>
      <c r="I954" s="130" t="inlineStr">
        <is>
          <t>COL</t>
        </is>
      </c>
      <c r="J954" s="131" t="n">
        <v>0</v>
      </c>
      <c r="K954" s="129" t="n">
        <v>2020</v>
      </c>
      <c r="L954" s="120">
        <f>IF(VLOOKUP(H954,'Cross-Page Data'!$D$4:$F$48,3,FALSE)="natural gas",VLOOKUP(G954,'Cross-Page Data'!$I$4:$J$19,2,FALSE),IF(VLOOKUP(H954,'Cross-Page Data'!$D$4:$F$48,3,FALSE)="solar",IF(G954="PV","solar PV","solar thermal"),IF(VLOOKUP(H954,'Cross-Page Data'!$D$4:$F$48,3,FALSE)="wind",VLOOKUP(G954,'Cross-Page Data'!$I$4:$J$19,2,FALSE),IF(VLOOKUP(H954,'Cross-Page Data'!$D$4:$F$48,3,FALSE)="hydro",VLOOKUP(G954,'Cross-Page Data'!$I$4:$J$19,2,FALSE),VLOOKUP(H954,'Cross-Page Data'!$D$4:$F$48,3,FALSE)))))</f>
        <v/>
      </c>
      <c r="M954" s="120">
        <f>IF(AND($P$2=FALSE,OR(F954="Commercial NAICS Cogen",F954="Industrial NAICS Cogen",F954="NAICS-22 Cogen")),FALSE,IF(AND($P$3=FALSE,OR(F954="Commercial NAICS Cogen",F954="Commercial NAICS Non-Cogen",F954="Industrial NAICS Cogen", F954="industrial NAICS non-Cogen")),FALSE, TRUE))</f>
        <v/>
      </c>
    </row>
    <row r="955">
      <c r="A955" s="129" t="n">
        <v>3164</v>
      </c>
      <c r="B955" s="130" t="inlineStr">
        <is>
          <t>Muddy Run</t>
        </is>
      </c>
      <c r="C955" s="130" t="inlineStr">
        <is>
          <t>Exelon Power</t>
        </is>
      </c>
      <c r="D955" s="129" t="n">
        <v>6035</v>
      </c>
      <c r="E955" s="130" t="inlineStr">
        <is>
          <t>PA</t>
        </is>
      </c>
      <c r="F955" s="130" t="inlineStr">
        <is>
          <t>NAICS-22 Non-Cogen</t>
        </is>
      </c>
      <c r="G955" s="130" t="inlineStr">
        <is>
          <t>PS</t>
        </is>
      </c>
      <c r="H955" s="130" t="inlineStr">
        <is>
          <t>WAT</t>
        </is>
      </c>
      <c r="I955" s="130" t="inlineStr">
        <is>
          <t>HPS</t>
        </is>
      </c>
      <c r="J955" s="131" t="n">
        <v>-424373</v>
      </c>
      <c r="K955" s="129" t="n">
        <v>2020</v>
      </c>
      <c r="L955" s="120">
        <f>IF(VLOOKUP(H955,'Cross-Page Data'!$D$4:$F$48,3,FALSE)="natural gas",VLOOKUP(G955,'Cross-Page Data'!$I$4:$J$19,2,FALSE),IF(VLOOKUP(H955,'Cross-Page Data'!$D$4:$F$48,3,FALSE)="solar",IF(G955="PV","solar PV","solar thermal"),IF(VLOOKUP(H955,'Cross-Page Data'!$D$4:$F$48,3,FALSE)="wind",VLOOKUP(G955,'Cross-Page Data'!$I$4:$J$19,2,FALSE),IF(VLOOKUP(H955,'Cross-Page Data'!$D$4:$F$48,3,FALSE)="hydro",VLOOKUP(G955,'Cross-Page Data'!$I$4:$J$19,2,FALSE),VLOOKUP(H955,'Cross-Page Data'!$D$4:$F$48,3,FALSE)))))</f>
        <v/>
      </c>
      <c r="M955" s="120">
        <f>IF(AND($P$2=FALSE,OR(F955="Commercial NAICS Cogen",F955="Industrial NAICS Cogen",F955="NAICS-22 Cogen")),FALSE,IF(AND($P$3=FALSE,OR(F955="Commercial NAICS Cogen",F955="Commercial NAICS Non-Cogen",F955="Industrial NAICS Cogen", F955="industrial NAICS non-Cogen")),FALSE, TRUE))</f>
        <v/>
      </c>
    </row>
    <row r="956">
      <c r="A956" s="129" t="n">
        <v>3166</v>
      </c>
      <c r="B956" s="130" t="inlineStr">
        <is>
          <t>Peach Bottom</t>
        </is>
      </c>
      <c r="C956" s="130" t="inlineStr">
        <is>
          <t>Exelon Nuclear</t>
        </is>
      </c>
      <c r="D956" s="129" t="n">
        <v>55951</v>
      </c>
      <c r="E956" s="130" t="inlineStr">
        <is>
          <t>PA</t>
        </is>
      </c>
      <c r="F956" s="130" t="inlineStr">
        <is>
          <t>NAICS-22 Non-Cogen</t>
        </is>
      </c>
      <c r="G956" s="130" t="inlineStr">
        <is>
          <t>ST</t>
        </is>
      </c>
      <c r="H956" s="130" t="inlineStr">
        <is>
          <t>NUC</t>
        </is>
      </c>
      <c r="I956" s="130" t="inlineStr">
        <is>
          <t>NUC</t>
        </is>
      </c>
      <c r="J956" s="131" t="n">
        <v>10211819</v>
      </c>
      <c r="K956" s="129" t="n">
        <v>2020</v>
      </c>
      <c r="L956" s="120">
        <f>IF(VLOOKUP(H956,'Cross-Page Data'!$D$4:$F$48,3,FALSE)="natural gas",VLOOKUP(G956,'Cross-Page Data'!$I$4:$J$19,2,FALSE),IF(VLOOKUP(H956,'Cross-Page Data'!$D$4:$F$48,3,FALSE)="solar",IF(G956="PV","solar PV","solar thermal"),IF(VLOOKUP(H956,'Cross-Page Data'!$D$4:$F$48,3,FALSE)="wind",VLOOKUP(G956,'Cross-Page Data'!$I$4:$J$19,2,FALSE),IF(VLOOKUP(H956,'Cross-Page Data'!$D$4:$F$48,3,FALSE)="hydro",VLOOKUP(G956,'Cross-Page Data'!$I$4:$J$19,2,FALSE),VLOOKUP(H956,'Cross-Page Data'!$D$4:$F$48,3,FALSE)))))</f>
        <v/>
      </c>
      <c r="M956" s="120">
        <f>IF(AND($P$2=FALSE,OR(F956="Commercial NAICS Cogen",F956="Industrial NAICS Cogen",F956="NAICS-22 Cogen")),FALSE,IF(AND($P$3=FALSE,OR(F956="Commercial NAICS Cogen",F956="Commercial NAICS Non-Cogen",F956="Industrial NAICS Cogen", F956="industrial NAICS non-Cogen")),FALSE, TRUE))</f>
        <v/>
      </c>
    </row>
    <row r="957">
      <c r="A957" s="129" t="n">
        <v>3166</v>
      </c>
      <c r="B957" s="130" t="inlineStr">
        <is>
          <t>Peach Bottom</t>
        </is>
      </c>
      <c r="C957" s="130" t="inlineStr">
        <is>
          <t>Exelon Nuclear</t>
        </is>
      </c>
      <c r="D957" s="129" t="n">
        <v>55951</v>
      </c>
      <c r="E957" s="130" t="inlineStr">
        <is>
          <t>PA</t>
        </is>
      </c>
      <c r="F957" s="130" t="inlineStr">
        <is>
          <t>NAICS-22 Non-Cogen</t>
        </is>
      </c>
      <c r="G957" s="130" t="inlineStr">
        <is>
          <t>ST</t>
        </is>
      </c>
      <c r="H957" s="130" t="inlineStr">
        <is>
          <t>NUC</t>
        </is>
      </c>
      <c r="I957" s="130" t="inlineStr">
        <is>
          <t>NUC</t>
        </is>
      </c>
      <c r="J957" s="131" t="n">
        <v>11580515</v>
      </c>
      <c r="K957" s="129" t="n">
        <v>2020</v>
      </c>
      <c r="L957" s="120">
        <f>IF(VLOOKUP(H957,'Cross-Page Data'!$D$4:$F$48,3,FALSE)="natural gas",VLOOKUP(G957,'Cross-Page Data'!$I$4:$J$19,2,FALSE),IF(VLOOKUP(H957,'Cross-Page Data'!$D$4:$F$48,3,FALSE)="solar",IF(G957="PV","solar PV","solar thermal"),IF(VLOOKUP(H957,'Cross-Page Data'!$D$4:$F$48,3,FALSE)="wind",VLOOKUP(G957,'Cross-Page Data'!$I$4:$J$19,2,FALSE),IF(VLOOKUP(H957,'Cross-Page Data'!$D$4:$F$48,3,FALSE)="hydro",VLOOKUP(G957,'Cross-Page Data'!$I$4:$J$19,2,FALSE),VLOOKUP(H957,'Cross-Page Data'!$D$4:$F$48,3,FALSE)))))</f>
        <v/>
      </c>
      <c r="M957" s="120">
        <f>IF(AND($P$2=FALSE,OR(F957="Commercial NAICS Cogen",F957="Industrial NAICS Cogen",F957="NAICS-22 Cogen")),FALSE,IF(AND($P$3=FALSE,OR(F957="Commercial NAICS Cogen",F957="Commercial NAICS Non-Cogen",F957="Industrial NAICS Cogen", F957="industrial NAICS non-Cogen")),FALSE, TRUE))</f>
        <v/>
      </c>
    </row>
    <row r="958">
      <c r="A958" s="129" t="n">
        <v>3236</v>
      </c>
      <c r="B958" s="130" t="inlineStr">
        <is>
          <t>Manchester Street</t>
        </is>
      </c>
      <c r="C958" s="130" t="inlineStr">
        <is>
          <t>Manchester Street, LLC.</t>
        </is>
      </c>
      <c r="D958" s="129" t="n">
        <v>63350</v>
      </c>
      <c r="E958" s="130" t="inlineStr">
        <is>
          <t>RI</t>
        </is>
      </c>
      <c r="F958" s="130" t="inlineStr">
        <is>
          <t>NAICS-22 Non-Cogen</t>
        </is>
      </c>
      <c r="G958" s="130" t="inlineStr">
        <is>
          <t>CA</t>
        </is>
      </c>
      <c r="H958" s="130" t="inlineStr">
        <is>
          <t>DFO</t>
        </is>
      </c>
      <c r="I958" s="130" t="inlineStr">
        <is>
          <t>DFO</t>
        </is>
      </c>
      <c r="J958" s="131" t="n">
        <v>749.776</v>
      </c>
      <c r="K958" s="129" t="n">
        <v>2020</v>
      </c>
      <c r="L958" s="120">
        <f>IF(VLOOKUP(H958,'Cross-Page Data'!$D$4:$F$48,3,FALSE)="natural gas",VLOOKUP(G958,'Cross-Page Data'!$I$4:$J$19,2,FALSE),IF(VLOOKUP(H958,'Cross-Page Data'!$D$4:$F$48,3,FALSE)="solar",IF(G958="PV","solar PV","solar thermal"),IF(VLOOKUP(H958,'Cross-Page Data'!$D$4:$F$48,3,FALSE)="wind",VLOOKUP(G958,'Cross-Page Data'!$I$4:$J$19,2,FALSE),IF(VLOOKUP(H958,'Cross-Page Data'!$D$4:$F$48,3,FALSE)="hydro",VLOOKUP(G958,'Cross-Page Data'!$I$4:$J$19,2,FALSE),VLOOKUP(H958,'Cross-Page Data'!$D$4:$F$48,3,FALSE)))))</f>
        <v/>
      </c>
      <c r="M958" s="120">
        <f>IF(AND($P$2=FALSE,OR(F958="Commercial NAICS Cogen",F958="Industrial NAICS Cogen",F958="NAICS-22 Cogen")),FALSE,IF(AND($P$3=FALSE,OR(F958="Commercial NAICS Cogen",F958="Commercial NAICS Non-Cogen",F958="Industrial NAICS Cogen", F958="industrial NAICS non-Cogen")),FALSE, TRUE))</f>
        <v/>
      </c>
    </row>
    <row r="959">
      <c r="A959" s="129" t="n">
        <v>3236</v>
      </c>
      <c r="B959" s="130" t="inlineStr">
        <is>
          <t>Manchester Street</t>
        </is>
      </c>
      <c r="C959" s="130" t="inlineStr">
        <is>
          <t>Manchester Street, LLC.</t>
        </is>
      </c>
      <c r="D959" s="129" t="n">
        <v>63350</v>
      </c>
      <c r="E959" s="130" t="inlineStr">
        <is>
          <t>RI</t>
        </is>
      </c>
      <c r="F959" s="130" t="inlineStr">
        <is>
          <t>NAICS-22 Non-Cogen</t>
        </is>
      </c>
      <c r="G959" s="130" t="inlineStr">
        <is>
          <t>CA</t>
        </is>
      </c>
      <c r="H959" s="130" t="inlineStr">
        <is>
          <t>NG</t>
        </is>
      </c>
      <c r="I959" s="130" t="inlineStr">
        <is>
          <t>NG</t>
        </is>
      </c>
      <c r="J959" s="131" t="n">
        <v>504613.22</v>
      </c>
      <c r="K959" s="129" t="n">
        <v>2020</v>
      </c>
      <c r="L959" s="120">
        <f>IF(VLOOKUP(H959,'Cross-Page Data'!$D$4:$F$48,3,FALSE)="natural gas",VLOOKUP(G959,'Cross-Page Data'!$I$4:$J$19,2,FALSE),IF(VLOOKUP(H959,'Cross-Page Data'!$D$4:$F$48,3,FALSE)="solar",IF(G959="PV","solar PV","solar thermal"),IF(VLOOKUP(H959,'Cross-Page Data'!$D$4:$F$48,3,FALSE)="wind",VLOOKUP(G959,'Cross-Page Data'!$I$4:$J$19,2,FALSE),IF(VLOOKUP(H959,'Cross-Page Data'!$D$4:$F$48,3,FALSE)="hydro",VLOOKUP(G959,'Cross-Page Data'!$I$4:$J$19,2,FALSE),VLOOKUP(H959,'Cross-Page Data'!$D$4:$F$48,3,FALSE)))))</f>
        <v/>
      </c>
      <c r="M959" s="120">
        <f>IF(AND($P$2=FALSE,OR(F959="Commercial NAICS Cogen",F959="Industrial NAICS Cogen",F959="NAICS-22 Cogen")),FALSE,IF(AND($P$3=FALSE,OR(F959="Commercial NAICS Cogen",F959="Commercial NAICS Non-Cogen",F959="Industrial NAICS Cogen", F959="industrial NAICS non-Cogen")),FALSE, TRUE))</f>
        <v/>
      </c>
    </row>
    <row r="960">
      <c r="A960" s="129" t="n">
        <v>3236</v>
      </c>
      <c r="B960" s="130" t="inlineStr">
        <is>
          <t>Manchester Street</t>
        </is>
      </c>
      <c r="C960" s="130" t="inlineStr">
        <is>
          <t>Manchester Street, LLC.</t>
        </is>
      </c>
      <c r="D960" s="129" t="n">
        <v>63350</v>
      </c>
      <c r="E960" s="130" t="inlineStr">
        <is>
          <t>RI</t>
        </is>
      </c>
      <c r="F960" s="130" t="inlineStr">
        <is>
          <t>NAICS-22 Non-Cogen</t>
        </is>
      </c>
      <c r="G960" s="130" t="inlineStr">
        <is>
          <t>CT</t>
        </is>
      </c>
      <c r="H960" s="130" t="inlineStr">
        <is>
          <t>DFO</t>
        </is>
      </c>
      <c r="I960" s="130" t="inlineStr">
        <is>
          <t>DFO</t>
        </is>
      </c>
      <c r="J960" s="131" t="n">
        <v>1610.964</v>
      </c>
      <c r="K960" s="129" t="n">
        <v>2020</v>
      </c>
      <c r="L960" s="120">
        <f>IF(VLOOKUP(H960,'Cross-Page Data'!$D$4:$F$48,3,FALSE)="natural gas",VLOOKUP(G960,'Cross-Page Data'!$I$4:$J$19,2,FALSE),IF(VLOOKUP(H960,'Cross-Page Data'!$D$4:$F$48,3,FALSE)="solar",IF(G960="PV","solar PV","solar thermal"),IF(VLOOKUP(H960,'Cross-Page Data'!$D$4:$F$48,3,FALSE)="wind",VLOOKUP(G960,'Cross-Page Data'!$I$4:$J$19,2,FALSE),IF(VLOOKUP(H960,'Cross-Page Data'!$D$4:$F$48,3,FALSE)="hydro",VLOOKUP(G960,'Cross-Page Data'!$I$4:$J$19,2,FALSE),VLOOKUP(H960,'Cross-Page Data'!$D$4:$F$48,3,FALSE)))))</f>
        <v/>
      </c>
      <c r="M960" s="120">
        <f>IF(AND($P$2=FALSE,OR(F960="Commercial NAICS Cogen",F960="Industrial NAICS Cogen",F960="NAICS-22 Cogen")),FALSE,IF(AND($P$3=FALSE,OR(F960="Commercial NAICS Cogen",F960="Commercial NAICS Non-Cogen",F960="Industrial NAICS Cogen", F960="industrial NAICS non-Cogen")),FALSE, TRUE))</f>
        <v/>
      </c>
    </row>
    <row r="961">
      <c r="A961" s="129" t="n">
        <v>3236</v>
      </c>
      <c r="B961" s="130" t="inlineStr">
        <is>
          <t>Manchester Street</t>
        </is>
      </c>
      <c r="C961" s="130" t="inlineStr">
        <is>
          <t>Manchester Street, LLC.</t>
        </is>
      </c>
      <c r="D961" s="129" t="n">
        <v>63350</v>
      </c>
      <c r="E961" s="130" t="inlineStr">
        <is>
          <t>RI</t>
        </is>
      </c>
      <c r="F961" s="130" t="inlineStr">
        <is>
          <t>NAICS-22 Non-Cogen</t>
        </is>
      </c>
      <c r="G961" s="130" t="inlineStr">
        <is>
          <t>CT</t>
        </is>
      </c>
      <c r="H961" s="130" t="inlineStr">
        <is>
          <t>NG</t>
        </is>
      </c>
      <c r="I961" s="130" t="inlineStr">
        <is>
          <t>NG</t>
        </is>
      </c>
      <c r="J961" s="131" t="n">
        <v>1071850</v>
      </c>
      <c r="K961" s="129" t="n">
        <v>2020</v>
      </c>
      <c r="L961" s="120">
        <f>IF(VLOOKUP(H961,'Cross-Page Data'!$D$4:$F$48,3,FALSE)="natural gas",VLOOKUP(G961,'Cross-Page Data'!$I$4:$J$19,2,FALSE),IF(VLOOKUP(H961,'Cross-Page Data'!$D$4:$F$48,3,FALSE)="solar",IF(G961="PV","solar PV","solar thermal"),IF(VLOOKUP(H961,'Cross-Page Data'!$D$4:$F$48,3,FALSE)="wind",VLOOKUP(G961,'Cross-Page Data'!$I$4:$J$19,2,FALSE),IF(VLOOKUP(H961,'Cross-Page Data'!$D$4:$F$48,3,FALSE)="hydro",VLOOKUP(G961,'Cross-Page Data'!$I$4:$J$19,2,FALSE),VLOOKUP(H961,'Cross-Page Data'!$D$4:$F$48,3,FALSE)))))</f>
        <v/>
      </c>
      <c r="M961" s="120">
        <f>IF(AND($P$2=FALSE,OR(F961="Commercial NAICS Cogen",F961="Industrial NAICS Cogen",F961="NAICS-22 Cogen")),FALSE,IF(AND($P$3=FALSE,OR(F961="Commercial NAICS Cogen",F961="Commercial NAICS Non-Cogen",F961="Industrial NAICS Cogen", F961="industrial NAICS non-Cogen")),FALSE, TRUE))</f>
        <v/>
      </c>
    </row>
    <row r="962">
      <c r="A962" s="129" t="n">
        <v>3251</v>
      </c>
      <c r="B962" s="130" t="inlineStr">
        <is>
          <t>H B Robinson</t>
        </is>
      </c>
      <c r="C962" s="130" t="inlineStr">
        <is>
          <t>Duke Energy Progress - (NC)</t>
        </is>
      </c>
      <c r="D962" s="129" t="n">
        <v>3046</v>
      </c>
      <c r="E962" s="130" t="inlineStr">
        <is>
          <t>SC</t>
        </is>
      </c>
      <c r="F962" s="130" t="inlineStr">
        <is>
          <t>Electric Utility</t>
        </is>
      </c>
      <c r="G962" s="130" t="inlineStr">
        <is>
          <t>ST</t>
        </is>
      </c>
      <c r="H962" s="130" t="inlineStr">
        <is>
          <t>BIT</t>
        </is>
      </c>
      <c r="I962" s="130" t="inlineStr">
        <is>
          <t>COL</t>
        </is>
      </c>
      <c r="J962" s="131" t="n">
        <v>0</v>
      </c>
      <c r="K962" s="129" t="n">
        <v>2020</v>
      </c>
      <c r="L962" s="120">
        <f>IF(VLOOKUP(H962,'Cross-Page Data'!$D$4:$F$48,3,FALSE)="natural gas",VLOOKUP(G962,'Cross-Page Data'!$I$4:$J$19,2,FALSE),IF(VLOOKUP(H962,'Cross-Page Data'!$D$4:$F$48,3,FALSE)="solar",IF(G962="PV","solar PV","solar thermal"),IF(VLOOKUP(H962,'Cross-Page Data'!$D$4:$F$48,3,FALSE)="wind",VLOOKUP(G962,'Cross-Page Data'!$I$4:$J$19,2,FALSE),IF(VLOOKUP(H962,'Cross-Page Data'!$D$4:$F$48,3,FALSE)="hydro",VLOOKUP(G962,'Cross-Page Data'!$I$4:$J$19,2,FALSE),VLOOKUP(H962,'Cross-Page Data'!$D$4:$F$48,3,FALSE)))))</f>
        <v/>
      </c>
      <c r="M962" s="120">
        <f>IF(AND($P$2=FALSE,OR(F962="Commercial NAICS Cogen",F962="Industrial NAICS Cogen",F962="NAICS-22 Cogen")),FALSE,IF(AND($P$3=FALSE,OR(F962="Commercial NAICS Cogen",F962="Commercial NAICS Non-Cogen",F962="Industrial NAICS Cogen", F962="industrial NAICS non-Cogen")),FALSE, TRUE))</f>
        <v/>
      </c>
    </row>
    <row r="963">
      <c r="A963" s="129" t="n">
        <v>3251</v>
      </c>
      <c r="B963" s="130" t="inlineStr">
        <is>
          <t>H B Robinson</t>
        </is>
      </c>
      <c r="C963" s="130" t="inlineStr">
        <is>
          <t>Duke Energy Progress - (NC)</t>
        </is>
      </c>
      <c r="D963" s="129" t="n">
        <v>3046</v>
      </c>
      <c r="E963" s="130" t="inlineStr">
        <is>
          <t>SC</t>
        </is>
      </c>
      <c r="F963" s="130" t="inlineStr">
        <is>
          <t>Electric Utility</t>
        </is>
      </c>
      <c r="G963" s="130" t="inlineStr">
        <is>
          <t>ST</t>
        </is>
      </c>
      <c r="H963" s="130" t="inlineStr">
        <is>
          <t>DFO</t>
        </is>
      </c>
      <c r="I963" s="130" t="inlineStr">
        <is>
          <t>DFO</t>
        </is>
      </c>
      <c r="J963" s="131" t="n">
        <v>0</v>
      </c>
      <c r="K963" s="129" t="n">
        <v>2020</v>
      </c>
      <c r="L963" s="120">
        <f>IF(VLOOKUP(H963,'Cross-Page Data'!$D$4:$F$48,3,FALSE)="natural gas",VLOOKUP(G963,'Cross-Page Data'!$I$4:$J$19,2,FALSE),IF(VLOOKUP(H963,'Cross-Page Data'!$D$4:$F$48,3,FALSE)="solar",IF(G963="PV","solar PV","solar thermal"),IF(VLOOKUP(H963,'Cross-Page Data'!$D$4:$F$48,3,FALSE)="wind",VLOOKUP(G963,'Cross-Page Data'!$I$4:$J$19,2,FALSE),IF(VLOOKUP(H963,'Cross-Page Data'!$D$4:$F$48,3,FALSE)="hydro",VLOOKUP(G963,'Cross-Page Data'!$I$4:$J$19,2,FALSE),VLOOKUP(H963,'Cross-Page Data'!$D$4:$F$48,3,FALSE)))))</f>
        <v/>
      </c>
      <c r="M963" s="120">
        <f>IF(AND($P$2=FALSE,OR(F963="Commercial NAICS Cogen",F963="Industrial NAICS Cogen",F963="NAICS-22 Cogen")),FALSE,IF(AND($P$3=FALSE,OR(F963="Commercial NAICS Cogen",F963="Commercial NAICS Non-Cogen",F963="Industrial NAICS Cogen", F963="industrial NAICS non-Cogen")),FALSE, TRUE))</f>
        <v/>
      </c>
    </row>
    <row r="964">
      <c r="A964" s="129" t="n">
        <v>3251</v>
      </c>
      <c r="B964" s="130" t="inlineStr">
        <is>
          <t>H B Robinson</t>
        </is>
      </c>
      <c r="C964" s="130" t="inlineStr">
        <is>
          <t>Duke Energy Progress - (NC)</t>
        </is>
      </c>
      <c r="D964" s="129" t="n">
        <v>3046</v>
      </c>
      <c r="E964" s="130" t="inlineStr">
        <is>
          <t>SC</t>
        </is>
      </c>
      <c r="F964" s="130" t="inlineStr">
        <is>
          <t>Electric Utility</t>
        </is>
      </c>
      <c r="G964" s="130" t="inlineStr">
        <is>
          <t>ST</t>
        </is>
      </c>
      <c r="H964" s="130" t="inlineStr">
        <is>
          <t>NG</t>
        </is>
      </c>
      <c r="I964" s="130" t="inlineStr">
        <is>
          <t>NG</t>
        </is>
      </c>
      <c r="J964" s="131" t="n">
        <v>0</v>
      </c>
      <c r="K964" s="129" t="n">
        <v>2020</v>
      </c>
      <c r="L964" s="120">
        <f>IF(VLOOKUP(H964,'Cross-Page Data'!$D$4:$F$48,3,FALSE)="natural gas",VLOOKUP(G964,'Cross-Page Data'!$I$4:$J$19,2,FALSE),IF(VLOOKUP(H964,'Cross-Page Data'!$D$4:$F$48,3,FALSE)="solar",IF(G964="PV","solar PV","solar thermal"),IF(VLOOKUP(H964,'Cross-Page Data'!$D$4:$F$48,3,FALSE)="wind",VLOOKUP(G964,'Cross-Page Data'!$I$4:$J$19,2,FALSE),IF(VLOOKUP(H964,'Cross-Page Data'!$D$4:$F$48,3,FALSE)="hydro",VLOOKUP(G964,'Cross-Page Data'!$I$4:$J$19,2,FALSE),VLOOKUP(H964,'Cross-Page Data'!$D$4:$F$48,3,FALSE)))))</f>
        <v/>
      </c>
      <c r="M964" s="120">
        <f>IF(AND($P$2=FALSE,OR(F964="Commercial NAICS Cogen",F964="Industrial NAICS Cogen",F964="NAICS-22 Cogen")),FALSE,IF(AND($P$3=FALSE,OR(F964="Commercial NAICS Cogen",F964="Commercial NAICS Non-Cogen",F964="Industrial NAICS Cogen", F964="industrial NAICS non-Cogen")),FALSE, TRUE))</f>
        <v/>
      </c>
    </row>
    <row r="965">
      <c r="A965" s="129" t="n">
        <v>3251</v>
      </c>
      <c r="B965" s="130" t="inlineStr">
        <is>
          <t>H B Robinson</t>
        </is>
      </c>
      <c r="C965" s="130" t="inlineStr">
        <is>
          <t>Duke Energy Progress - (NC)</t>
        </is>
      </c>
      <c r="D965" s="129" t="n">
        <v>3046</v>
      </c>
      <c r="E965" s="130" t="inlineStr">
        <is>
          <t>SC</t>
        </is>
      </c>
      <c r="F965" s="130" t="inlineStr">
        <is>
          <t>Electric Utility</t>
        </is>
      </c>
      <c r="G965" s="130" t="inlineStr">
        <is>
          <t>ST</t>
        </is>
      </c>
      <c r="H965" s="130" t="inlineStr">
        <is>
          <t>NUC</t>
        </is>
      </c>
      <c r="I965" s="130" t="inlineStr">
        <is>
          <t>NUC</t>
        </is>
      </c>
      <c r="J965" s="131" t="n">
        <v>6124626</v>
      </c>
      <c r="K965" s="129" t="n">
        <v>2020</v>
      </c>
      <c r="L965" s="120">
        <f>IF(VLOOKUP(H965,'Cross-Page Data'!$D$4:$F$48,3,FALSE)="natural gas",VLOOKUP(G965,'Cross-Page Data'!$I$4:$J$19,2,FALSE),IF(VLOOKUP(H965,'Cross-Page Data'!$D$4:$F$48,3,FALSE)="solar",IF(G965="PV","solar PV","solar thermal"),IF(VLOOKUP(H965,'Cross-Page Data'!$D$4:$F$48,3,FALSE)="wind",VLOOKUP(G965,'Cross-Page Data'!$I$4:$J$19,2,FALSE),IF(VLOOKUP(H965,'Cross-Page Data'!$D$4:$F$48,3,FALSE)="hydro",VLOOKUP(G965,'Cross-Page Data'!$I$4:$J$19,2,FALSE),VLOOKUP(H965,'Cross-Page Data'!$D$4:$F$48,3,FALSE)))))</f>
        <v/>
      </c>
      <c r="M965" s="120">
        <f>IF(AND($P$2=FALSE,OR(F965="Commercial NAICS Cogen",F965="Industrial NAICS Cogen",F965="NAICS-22 Cogen")),FALSE,IF(AND($P$3=FALSE,OR(F965="Commercial NAICS Cogen",F965="Commercial NAICS Non-Cogen",F965="Industrial NAICS Cogen", F965="industrial NAICS non-Cogen")),FALSE, TRUE))</f>
        <v/>
      </c>
    </row>
    <row r="966">
      <c r="A966" s="129" t="n">
        <v>3262</v>
      </c>
      <c r="B966" s="130" t="inlineStr">
        <is>
          <t>Jocassee</t>
        </is>
      </c>
      <c r="C966" s="130" t="inlineStr">
        <is>
          <t>Duke Energy Carolinas, LLC</t>
        </is>
      </c>
      <c r="D966" s="129" t="n">
        <v>5416</v>
      </c>
      <c r="E966" s="130" t="inlineStr">
        <is>
          <t>SC</t>
        </is>
      </c>
      <c r="F966" s="130" t="inlineStr">
        <is>
          <t>Electric Utility</t>
        </is>
      </c>
      <c r="G966" s="130" t="inlineStr">
        <is>
          <t>PS</t>
        </is>
      </c>
      <c r="H966" s="130" t="inlineStr">
        <is>
          <t>WAT</t>
        </is>
      </c>
      <c r="I966" s="130" t="inlineStr">
        <is>
          <t>HPS</t>
        </is>
      </c>
      <c r="J966" s="131" t="n">
        <v>-104503</v>
      </c>
      <c r="K966" s="129" t="n">
        <v>2020</v>
      </c>
      <c r="L966" s="120">
        <f>IF(VLOOKUP(H966,'Cross-Page Data'!$D$4:$F$48,3,FALSE)="natural gas",VLOOKUP(G966,'Cross-Page Data'!$I$4:$J$19,2,FALSE),IF(VLOOKUP(H966,'Cross-Page Data'!$D$4:$F$48,3,FALSE)="solar",IF(G966="PV","solar PV","solar thermal"),IF(VLOOKUP(H966,'Cross-Page Data'!$D$4:$F$48,3,FALSE)="wind",VLOOKUP(G966,'Cross-Page Data'!$I$4:$J$19,2,FALSE),IF(VLOOKUP(H966,'Cross-Page Data'!$D$4:$F$48,3,FALSE)="hydro",VLOOKUP(G966,'Cross-Page Data'!$I$4:$J$19,2,FALSE),VLOOKUP(H966,'Cross-Page Data'!$D$4:$F$48,3,FALSE)))))</f>
        <v/>
      </c>
      <c r="M966" s="120">
        <f>IF(AND($P$2=FALSE,OR(F966="Commercial NAICS Cogen",F966="Industrial NAICS Cogen",F966="NAICS-22 Cogen")),FALSE,IF(AND($P$3=FALSE,OR(F966="Commercial NAICS Cogen",F966="Commercial NAICS Non-Cogen",F966="Industrial NAICS Cogen", F966="industrial NAICS non-Cogen")),FALSE, TRUE))</f>
        <v/>
      </c>
    </row>
    <row r="967">
      <c r="A967" s="129" t="n">
        <v>3264</v>
      </c>
      <c r="B967" s="130" t="inlineStr">
        <is>
          <t>W S Lee</t>
        </is>
      </c>
      <c r="C967" s="130" t="inlineStr">
        <is>
          <t>Duke Energy Carolinas, LLC</t>
        </is>
      </c>
      <c r="D967" s="129" t="n">
        <v>5416</v>
      </c>
      <c r="E967" s="130" t="inlineStr">
        <is>
          <t>SC</t>
        </is>
      </c>
      <c r="F967" s="130" t="inlineStr">
        <is>
          <t>Electric Utility</t>
        </is>
      </c>
      <c r="G967" s="130" t="inlineStr">
        <is>
          <t>CA</t>
        </is>
      </c>
      <c r="H967" s="130" t="inlineStr">
        <is>
          <t>NG</t>
        </is>
      </c>
      <c r="I967" s="130" t="inlineStr">
        <is>
          <t>NG</t>
        </is>
      </c>
      <c r="J967" s="131" t="n">
        <v>2443026</v>
      </c>
      <c r="K967" s="129" t="n">
        <v>2020</v>
      </c>
      <c r="L967" s="120">
        <f>IF(VLOOKUP(H967,'Cross-Page Data'!$D$4:$F$48,3,FALSE)="natural gas",VLOOKUP(G967,'Cross-Page Data'!$I$4:$J$19,2,FALSE),IF(VLOOKUP(H967,'Cross-Page Data'!$D$4:$F$48,3,FALSE)="solar",IF(G967="PV","solar PV","solar thermal"),IF(VLOOKUP(H967,'Cross-Page Data'!$D$4:$F$48,3,FALSE)="wind",VLOOKUP(G967,'Cross-Page Data'!$I$4:$J$19,2,FALSE),IF(VLOOKUP(H967,'Cross-Page Data'!$D$4:$F$48,3,FALSE)="hydro",VLOOKUP(G967,'Cross-Page Data'!$I$4:$J$19,2,FALSE),VLOOKUP(H967,'Cross-Page Data'!$D$4:$F$48,3,FALSE)))))</f>
        <v/>
      </c>
      <c r="M967" s="120">
        <f>IF(AND($P$2=FALSE,OR(F967="Commercial NAICS Cogen",F967="Industrial NAICS Cogen",F967="NAICS-22 Cogen")),FALSE,IF(AND($P$3=FALSE,OR(F967="Commercial NAICS Cogen",F967="Commercial NAICS Non-Cogen",F967="Industrial NAICS Cogen", F967="industrial NAICS non-Cogen")),FALSE, TRUE))</f>
        <v/>
      </c>
    </row>
    <row r="968">
      <c r="A968" s="129" t="n">
        <v>3264</v>
      </c>
      <c r="B968" s="130" t="inlineStr">
        <is>
          <t>W S Lee</t>
        </is>
      </c>
      <c r="C968" s="130" t="inlineStr">
        <is>
          <t>Duke Energy Carolinas, LLC</t>
        </is>
      </c>
      <c r="D968" s="129" t="n">
        <v>5416</v>
      </c>
      <c r="E968" s="130" t="inlineStr">
        <is>
          <t>SC</t>
        </is>
      </c>
      <c r="F968" s="130" t="inlineStr">
        <is>
          <t>Electric Utility</t>
        </is>
      </c>
      <c r="G968" s="130" t="inlineStr">
        <is>
          <t>CT</t>
        </is>
      </c>
      <c r="H968" s="130" t="inlineStr">
        <is>
          <t>NG</t>
        </is>
      </c>
      <c r="I968" s="130" t="inlineStr">
        <is>
          <t>NG</t>
        </is>
      </c>
      <c r="J968" s="131" t="n">
        <v>3592708</v>
      </c>
      <c r="K968" s="129" t="n">
        <v>2020</v>
      </c>
      <c r="L968" s="120">
        <f>IF(VLOOKUP(H968,'Cross-Page Data'!$D$4:$F$48,3,FALSE)="natural gas",VLOOKUP(G968,'Cross-Page Data'!$I$4:$J$19,2,FALSE),IF(VLOOKUP(H968,'Cross-Page Data'!$D$4:$F$48,3,FALSE)="solar",IF(G968="PV","solar PV","solar thermal"),IF(VLOOKUP(H968,'Cross-Page Data'!$D$4:$F$48,3,FALSE)="wind",VLOOKUP(G968,'Cross-Page Data'!$I$4:$J$19,2,FALSE),IF(VLOOKUP(H968,'Cross-Page Data'!$D$4:$F$48,3,FALSE)="hydro",VLOOKUP(G968,'Cross-Page Data'!$I$4:$J$19,2,FALSE),VLOOKUP(H968,'Cross-Page Data'!$D$4:$F$48,3,FALSE)))))</f>
        <v/>
      </c>
      <c r="M968" s="120">
        <f>IF(AND($P$2=FALSE,OR(F968="Commercial NAICS Cogen",F968="Industrial NAICS Cogen",F968="NAICS-22 Cogen")),FALSE,IF(AND($P$3=FALSE,OR(F968="Commercial NAICS Cogen",F968="Commercial NAICS Non-Cogen",F968="Industrial NAICS Cogen", F968="industrial NAICS non-Cogen")),FALSE, TRUE))</f>
        <v/>
      </c>
    </row>
    <row r="969">
      <c r="A969" s="129" t="n">
        <v>3264</v>
      </c>
      <c r="B969" s="130" t="inlineStr">
        <is>
          <t>W S Lee</t>
        </is>
      </c>
      <c r="C969" s="130" t="inlineStr">
        <is>
          <t>Duke Energy Carolinas, LLC</t>
        </is>
      </c>
      <c r="D969" s="129" t="n">
        <v>5416</v>
      </c>
      <c r="E969" s="130" t="inlineStr">
        <is>
          <t>SC</t>
        </is>
      </c>
      <c r="F969" s="130" t="inlineStr">
        <is>
          <t>Electric Utility</t>
        </is>
      </c>
      <c r="G969" s="130" t="inlineStr">
        <is>
          <t>GT</t>
        </is>
      </c>
      <c r="H969" s="130" t="inlineStr">
        <is>
          <t>DFO</t>
        </is>
      </c>
      <c r="I969" s="130" t="inlineStr">
        <is>
          <t>DFO</t>
        </is>
      </c>
      <c r="J969" s="131" t="n">
        <v>600.967</v>
      </c>
      <c r="K969" s="129" t="n">
        <v>2020</v>
      </c>
      <c r="L969" s="120">
        <f>IF(VLOOKUP(H969,'Cross-Page Data'!$D$4:$F$48,3,FALSE)="natural gas",VLOOKUP(G969,'Cross-Page Data'!$I$4:$J$19,2,FALSE),IF(VLOOKUP(H969,'Cross-Page Data'!$D$4:$F$48,3,FALSE)="solar",IF(G969="PV","solar PV","solar thermal"),IF(VLOOKUP(H969,'Cross-Page Data'!$D$4:$F$48,3,FALSE)="wind",VLOOKUP(G969,'Cross-Page Data'!$I$4:$J$19,2,FALSE),IF(VLOOKUP(H969,'Cross-Page Data'!$D$4:$F$48,3,FALSE)="hydro",VLOOKUP(G969,'Cross-Page Data'!$I$4:$J$19,2,FALSE),VLOOKUP(H969,'Cross-Page Data'!$D$4:$F$48,3,FALSE)))))</f>
        <v/>
      </c>
      <c r="M969" s="120">
        <f>IF(AND($P$2=FALSE,OR(F969="Commercial NAICS Cogen",F969="Industrial NAICS Cogen",F969="NAICS-22 Cogen")),FALSE,IF(AND($P$3=FALSE,OR(F969="Commercial NAICS Cogen",F969="Commercial NAICS Non-Cogen",F969="Industrial NAICS Cogen", F969="industrial NAICS non-Cogen")),FALSE, TRUE))</f>
        <v/>
      </c>
    </row>
    <row r="970">
      <c r="A970" s="129" t="n">
        <v>3264</v>
      </c>
      <c r="B970" s="130" t="inlineStr">
        <is>
          <t>W S Lee</t>
        </is>
      </c>
      <c r="C970" s="130" t="inlineStr">
        <is>
          <t>Duke Energy Carolinas, LLC</t>
        </is>
      </c>
      <c r="D970" s="129" t="n">
        <v>5416</v>
      </c>
      <c r="E970" s="130" t="inlineStr">
        <is>
          <t>SC</t>
        </is>
      </c>
      <c r="F970" s="130" t="inlineStr">
        <is>
          <t>Electric Utility</t>
        </is>
      </c>
      <c r="G970" s="130" t="inlineStr">
        <is>
          <t>GT</t>
        </is>
      </c>
      <c r="H970" s="130" t="inlineStr">
        <is>
          <t>NG</t>
        </is>
      </c>
      <c r="I970" s="130" t="inlineStr">
        <is>
          <t>NG</t>
        </is>
      </c>
      <c r="J970" s="131" t="n">
        <v>1110.033</v>
      </c>
      <c r="K970" s="129" t="n">
        <v>2020</v>
      </c>
      <c r="L970" s="120">
        <f>IF(VLOOKUP(H970,'Cross-Page Data'!$D$4:$F$48,3,FALSE)="natural gas",VLOOKUP(G970,'Cross-Page Data'!$I$4:$J$19,2,FALSE),IF(VLOOKUP(H970,'Cross-Page Data'!$D$4:$F$48,3,FALSE)="solar",IF(G970="PV","solar PV","solar thermal"),IF(VLOOKUP(H970,'Cross-Page Data'!$D$4:$F$48,3,FALSE)="wind",VLOOKUP(G970,'Cross-Page Data'!$I$4:$J$19,2,FALSE),IF(VLOOKUP(H970,'Cross-Page Data'!$D$4:$F$48,3,FALSE)="hydro",VLOOKUP(G970,'Cross-Page Data'!$I$4:$J$19,2,FALSE),VLOOKUP(H970,'Cross-Page Data'!$D$4:$F$48,3,FALSE)))))</f>
        <v/>
      </c>
      <c r="M970" s="120">
        <f>IF(AND($P$2=FALSE,OR(F970="Commercial NAICS Cogen",F970="Industrial NAICS Cogen",F970="NAICS-22 Cogen")),FALSE,IF(AND($P$3=FALSE,OR(F970="Commercial NAICS Cogen",F970="Commercial NAICS Non-Cogen",F970="Industrial NAICS Cogen", F970="industrial NAICS non-Cogen")),FALSE, TRUE))</f>
        <v/>
      </c>
    </row>
    <row r="971">
      <c r="A971" s="129" t="n">
        <v>3264</v>
      </c>
      <c r="B971" s="130" t="inlineStr">
        <is>
          <t>W S Lee</t>
        </is>
      </c>
      <c r="C971" s="130" t="inlineStr">
        <is>
          <t>Duke Energy Carolinas, LLC</t>
        </is>
      </c>
      <c r="D971" s="129" t="n">
        <v>5416</v>
      </c>
      <c r="E971" s="130" t="inlineStr">
        <is>
          <t>SC</t>
        </is>
      </c>
      <c r="F971" s="130" t="inlineStr">
        <is>
          <t>Electric Utility</t>
        </is>
      </c>
      <c r="G971" s="130" t="inlineStr">
        <is>
          <t>ST</t>
        </is>
      </c>
      <c r="H971" s="130" t="inlineStr">
        <is>
          <t>DFO</t>
        </is>
      </c>
      <c r="I971" s="130" t="inlineStr">
        <is>
          <t>DFO</t>
        </is>
      </c>
      <c r="J971" s="131" t="n">
        <v>-644</v>
      </c>
      <c r="K971" s="129" t="n">
        <v>2020</v>
      </c>
      <c r="L971" s="120">
        <f>IF(VLOOKUP(H971,'Cross-Page Data'!$D$4:$F$48,3,FALSE)="natural gas",VLOOKUP(G971,'Cross-Page Data'!$I$4:$J$19,2,FALSE),IF(VLOOKUP(H971,'Cross-Page Data'!$D$4:$F$48,3,FALSE)="solar",IF(G971="PV","solar PV","solar thermal"),IF(VLOOKUP(H971,'Cross-Page Data'!$D$4:$F$48,3,FALSE)="wind",VLOOKUP(G971,'Cross-Page Data'!$I$4:$J$19,2,FALSE),IF(VLOOKUP(H971,'Cross-Page Data'!$D$4:$F$48,3,FALSE)="hydro",VLOOKUP(G971,'Cross-Page Data'!$I$4:$J$19,2,FALSE),VLOOKUP(H971,'Cross-Page Data'!$D$4:$F$48,3,FALSE)))))</f>
        <v/>
      </c>
      <c r="M971" s="120">
        <f>IF(AND($P$2=FALSE,OR(F971="Commercial NAICS Cogen",F971="Industrial NAICS Cogen",F971="NAICS-22 Cogen")),FALSE,IF(AND($P$3=FALSE,OR(F971="Commercial NAICS Cogen",F971="Commercial NAICS Non-Cogen",F971="Industrial NAICS Cogen", F971="industrial NAICS non-Cogen")),FALSE, TRUE))</f>
        <v/>
      </c>
    </row>
    <row r="972">
      <c r="A972" s="129" t="n">
        <v>3264</v>
      </c>
      <c r="B972" s="130" t="inlineStr">
        <is>
          <t>W S Lee</t>
        </is>
      </c>
      <c r="C972" s="130" t="inlineStr">
        <is>
          <t>Duke Energy Carolinas, LLC</t>
        </is>
      </c>
      <c r="D972" s="129" t="n">
        <v>5416</v>
      </c>
      <c r="E972" s="130" t="inlineStr">
        <is>
          <t>SC</t>
        </is>
      </c>
      <c r="F972" s="130" t="inlineStr">
        <is>
          <t>Electric Utility</t>
        </is>
      </c>
      <c r="G972" s="130" t="inlineStr">
        <is>
          <t>ST</t>
        </is>
      </c>
      <c r="H972" s="130" t="inlineStr">
        <is>
          <t>NG</t>
        </is>
      </c>
      <c r="I972" s="130" t="inlineStr">
        <is>
          <t>NG</t>
        </is>
      </c>
      <c r="J972" s="131" t="n">
        <v>-3437</v>
      </c>
      <c r="K972" s="129" t="n">
        <v>2020</v>
      </c>
      <c r="L972" s="120">
        <f>IF(VLOOKUP(H972,'Cross-Page Data'!$D$4:$F$48,3,FALSE)="natural gas",VLOOKUP(G972,'Cross-Page Data'!$I$4:$J$19,2,FALSE),IF(VLOOKUP(H972,'Cross-Page Data'!$D$4:$F$48,3,FALSE)="solar",IF(G972="PV","solar PV","solar thermal"),IF(VLOOKUP(H972,'Cross-Page Data'!$D$4:$F$48,3,FALSE)="wind",VLOOKUP(G972,'Cross-Page Data'!$I$4:$J$19,2,FALSE),IF(VLOOKUP(H972,'Cross-Page Data'!$D$4:$F$48,3,FALSE)="hydro",VLOOKUP(G972,'Cross-Page Data'!$I$4:$J$19,2,FALSE),VLOOKUP(H972,'Cross-Page Data'!$D$4:$F$48,3,FALSE)))))</f>
        <v/>
      </c>
      <c r="M972" s="120">
        <f>IF(AND($P$2=FALSE,OR(F972="Commercial NAICS Cogen",F972="Industrial NAICS Cogen",F972="NAICS-22 Cogen")),FALSE,IF(AND($P$3=FALSE,OR(F972="Commercial NAICS Cogen",F972="Commercial NAICS Non-Cogen",F972="Industrial NAICS Cogen", F972="industrial NAICS non-Cogen")),FALSE, TRUE))</f>
        <v/>
      </c>
    </row>
    <row r="973">
      <c r="A973" s="129" t="n">
        <v>3264</v>
      </c>
      <c r="B973" s="130" t="inlineStr">
        <is>
          <t>W S Lee</t>
        </is>
      </c>
      <c r="C973" s="130" t="inlineStr">
        <is>
          <t>Duke Energy Carolinas, LLC</t>
        </is>
      </c>
      <c r="D973" s="129" t="n">
        <v>5416</v>
      </c>
      <c r="E973" s="130" t="inlineStr">
        <is>
          <t>SC</t>
        </is>
      </c>
      <c r="F973" s="130" t="inlineStr">
        <is>
          <t>Electric Utility</t>
        </is>
      </c>
      <c r="G973" s="130" t="inlineStr">
        <is>
          <t>ST</t>
        </is>
      </c>
      <c r="H973" s="130" t="inlineStr">
        <is>
          <t>WDS</t>
        </is>
      </c>
      <c r="I973" s="130" t="inlineStr">
        <is>
          <t>WWW</t>
        </is>
      </c>
      <c r="J973" s="131" t="n">
        <v>-644</v>
      </c>
      <c r="K973" s="129" t="n">
        <v>2020</v>
      </c>
      <c r="L973" s="120">
        <f>IF(VLOOKUP(H973,'Cross-Page Data'!$D$4:$F$48,3,FALSE)="natural gas",VLOOKUP(G973,'Cross-Page Data'!$I$4:$J$19,2,FALSE),IF(VLOOKUP(H973,'Cross-Page Data'!$D$4:$F$48,3,FALSE)="solar",IF(G973="PV","solar PV","solar thermal"),IF(VLOOKUP(H973,'Cross-Page Data'!$D$4:$F$48,3,FALSE)="wind",VLOOKUP(G973,'Cross-Page Data'!$I$4:$J$19,2,FALSE),IF(VLOOKUP(H973,'Cross-Page Data'!$D$4:$F$48,3,FALSE)="hydro",VLOOKUP(G973,'Cross-Page Data'!$I$4:$J$19,2,FALSE),VLOOKUP(H973,'Cross-Page Data'!$D$4:$F$48,3,FALSE)))))</f>
        <v/>
      </c>
      <c r="M973" s="120">
        <f>IF(AND($P$2=FALSE,OR(F973="Commercial NAICS Cogen",F973="Industrial NAICS Cogen",F973="NAICS-22 Cogen")),FALSE,IF(AND($P$3=FALSE,OR(F973="Commercial NAICS Cogen",F973="Commercial NAICS Non-Cogen",F973="Industrial NAICS Cogen", F973="industrial NAICS non-Cogen")),FALSE, TRUE))</f>
        <v/>
      </c>
    </row>
    <row r="974">
      <c r="A974" s="129" t="n">
        <v>3265</v>
      </c>
      <c r="B974" s="130" t="inlineStr">
        <is>
          <t>Oconee</t>
        </is>
      </c>
      <c r="C974" s="130" t="inlineStr">
        <is>
          <t>Duke Energy Carolinas, LLC</t>
        </is>
      </c>
      <c r="D974" s="129" t="n">
        <v>5416</v>
      </c>
      <c r="E974" s="130" t="inlineStr">
        <is>
          <t>SC</t>
        </is>
      </c>
      <c r="F974" s="130" t="inlineStr">
        <is>
          <t>Electric Utility</t>
        </is>
      </c>
      <c r="G974" s="130" t="inlineStr">
        <is>
          <t>ST</t>
        </is>
      </c>
      <c r="H974" s="130" t="inlineStr">
        <is>
          <t>NUC</t>
        </is>
      </c>
      <c r="I974" s="130" t="inlineStr">
        <is>
          <t>NUC</t>
        </is>
      </c>
      <c r="J974" s="131" t="n">
        <v>6859973</v>
      </c>
      <c r="K974" s="129" t="n">
        <v>2020</v>
      </c>
      <c r="L974" s="120">
        <f>IF(VLOOKUP(H974,'Cross-Page Data'!$D$4:$F$48,3,FALSE)="natural gas",VLOOKUP(G974,'Cross-Page Data'!$I$4:$J$19,2,FALSE),IF(VLOOKUP(H974,'Cross-Page Data'!$D$4:$F$48,3,FALSE)="solar",IF(G974="PV","solar PV","solar thermal"),IF(VLOOKUP(H974,'Cross-Page Data'!$D$4:$F$48,3,FALSE)="wind",VLOOKUP(G974,'Cross-Page Data'!$I$4:$J$19,2,FALSE),IF(VLOOKUP(H974,'Cross-Page Data'!$D$4:$F$48,3,FALSE)="hydro",VLOOKUP(G974,'Cross-Page Data'!$I$4:$J$19,2,FALSE),VLOOKUP(H974,'Cross-Page Data'!$D$4:$F$48,3,FALSE)))))</f>
        <v/>
      </c>
      <c r="M974" s="120">
        <f>IF(AND($P$2=FALSE,OR(F974="Commercial NAICS Cogen",F974="Industrial NAICS Cogen",F974="NAICS-22 Cogen")),FALSE,IF(AND($P$3=FALSE,OR(F974="Commercial NAICS Cogen",F974="Commercial NAICS Non-Cogen",F974="Industrial NAICS Cogen", F974="industrial NAICS non-Cogen")),FALSE, TRUE))</f>
        <v/>
      </c>
    </row>
    <row r="975">
      <c r="A975" s="129" t="n">
        <v>3265</v>
      </c>
      <c r="B975" s="130" t="inlineStr">
        <is>
          <t>Oconee</t>
        </is>
      </c>
      <c r="C975" s="130" t="inlineStr">
        <is>
          <t>Duke Energy Carolinas, LLC</t>
        </is>
      </c>
      <c r="D975" s="129" t="n">
        <v>5416</v>
      </c>
      <c r="E975" s="130" t="inlineStr">
        <is>
          <t>SC</t>
        </is>
      </c>
      <c r="F975" s="130" t="inlineStr">
        <is>
          <t>Electric Utility</t>
        </is>
      </c>
      <c r="G975" s="130" t="inlineStr">
        <is>
          <t>ST</t>
        </is>
      </c>
      <c r="H975" s="130" t="inlineStr">
        <is>
          <t>NUC</t>
        </is>
      </c>
      <c r="I975" s="130" t="inlineStr">
        <is>
          <t>NUC</t>
        </is>
      </c>
      <c r="J975" s="131" t="n">
        <v>7670158</v>
      </c>
      <c r="K975" s="129" t="n">
        <v>2020</v>
      </c>
      <c r="L975" s="120">
        <f>IF(VLOOKUP(H975,'Cross-Page Data'!$D$4:$F$48,3,FALSE)="natural gas",VLOOKUP(G975,'Cross-Page Data'!$I$4:$J$19,2,FALSE),IF(VLOOKUP(H975,'Cross-Page Data'!$D$4:$F$48,3,FALSE)="solar",IF(G975="PV","solar PV","solar thermal"),IF(VLOOKUP(H975,'Cross-Page Data'!$D$4:$F$48,3,FALSE)="wind",VLOOKUP(G975,'Cross-Page Data'!$I$4:$J$19,2,FALSE),IF(VLOOKUP(H975,'Cross-Page Data'!$D$4:$F$48,3,FALSE)="hydro",VLOOKUP(G975,'Cross-Page Data'!$I$4:$J$19,2,FALSE),VLOOKUP(H975,'Cross-Page Data'!$D$4:$F$48,3,FALSE)))))</f>
        <v/>
      </c>
      <c r="M975" s="120">
        <f>IF(AND($P$2=FALSE,OR(F975="Commercial NAICS Cogen",F975="Industrial NAICS Cogen",F975="NAICS-22 Cogen")),FALSE,IF(AND($P$3=FALSE,OR(F975="Commercial NAICS Cogen",F975="Commercial NAICS Non-Cogen",F975="Industrial NAICS Cogen", F975="industrial NAICS non-Cogen")),FALSE, TRUE))</f>
        <v/>
      </c>
    </row>
    <row r="976">
      <c r="A976" s="129" t="n">
        <v>3265</v>
      </c>
      <c r="B976" s="130" t="inlineStr">
        <is>
          <t>Oconee</t>
        </is>
      </c>
      <c r="C976" s="130" t="inlineStr">
        <is>
          <t>Duke Energy Carolinas, LLC</t>
        </is>
      </c>
      <c r="D976" s="129" t="n">
        <v>5416</v>
      </c>
      <c r="E976" s="130" t="inlineStr">
        <is>
          <t>SC</t>
        </is>
      </c>
      <c r="F976" s="130" t="inlineStr">
        <is>
          <t>Electric Utility</t>
        </is>
      </c>
      <c r="G976" s="130" t="inlineStr">
        <is>
          <t>ST</t>
        </is>
      </c>
      <c r="H976" s="130" t="inlineStr">
        <is>
          <t>NUC</t>
        </is>
      </c>
      <c r="I976" s="130" t="inlineStr">
        <is>
          <t>NUC</t>
        </is>
      </c>
      <c r="J976" s="131" t="n">
        <v>7012136</v>
      </c>
      <c r="K976" s="129" t="n">
        <v>2020</v>
      </c>
      <c r="L976" s="120">
        <f>IF(VLOOKUP(H976,'Cross-Page Data'!$D$4:$F$48,3,FALSE)="natural gas",VLOOKUP(G976,'Cross-Page Data'!$I$4:$J$19,2,FALSE),IF(VLOOKUP(H976,'Cross-Page Data'!$D$4:$F$48,3,FALSE)="solar",IF(G976="PV","solar PV","solar thermal"),IF(VLOOKUP(H976,'Cross-Page Data'!$D$4:$F$48,3,FALSE)="wind",VLOOKUP(G976,'Cross-Page Data'!$I$4:$J$19,2,FALSE),IF(VLOOKUP(H976,'Cross-Page Data'!$D$4:$F$48,3,FALSE)="hydro",VLOOKUP(G976,'Cross-Page Data'!$I$4:$J$19,2,FALSE),VLOOKUP(H976,'Cross-Page Data'!$D$4:$F$48,3,FALSE)))))</f>
        <v/>
      </c>
      <c r="M976" s="120">
        <f>IF(AND($P$2=FALSE,OR(F976="Commercial NAICS Cogen",F976="Industrial NAICS Cogen",F976="NAICS-22 Cogen")),FALSE,IF(AND($P$3=FALSE,OR(F976="Commercial NAICS Cogen",F976="Commercial NAICS Non-Cogen",F976="Industrial NAICS Cogen", F976="industrial NAICS non-Cogen")),FALSE, TRUE))</f>
        <v/>
      </c>
    </row>
    <row r="977">
      <c r="A977" s="129" t="n">
        <v>3287</v>
      </c>
      <c r="B977" s="130" t="inlineStr">
        <is>
          <t>McMeekin</t>
        </is>
      </c>
      <c r="C977" s="130" t="inlineStr">
        <is>
          <t>Dominion Energy South Carolina, Inc</t>
        </is>
      </c>
      <c r="D977" s="129" t="n">
        <v>17539</v>
      </c>
      <c r="E977" s="130" t="inlineStr">
        <is>
          <t>SC</t>
        </is>
      </c>
      <c r="F977" s="130" t="inlineStr">
        <is>
          <t>Electric Utility</t>
        </is>
      </c>
      <c r="G977" s="130" t="inlineStr">
        <is>
          <t>ST</t>
        </is>
      </c>
      <c r="H977" s="130" t="inlineStr">
        <is>
          <t>BIT</t>
        </is>
      </c>
      <c r="I977" s="130" t="inlineStr">
        <is>
          <t>COL</t>
        </is>
      </c>
      <c r="J977" s="131" t="n">
        <v>0</v>
      </c>
      <c r="K977" s="129" t="n">
        <v>2020</v>
      </c>
      <c r="L977" s="120">
        <f>IF(VLOOKUP(H977,'Cross-Page Data'!$D$4:$F$48,3,FALSE)="natural gas",VLOOKUP(G977,'Cross-Page Data'!$I$4:$J$19,2,FALSE),IF(VLOOKUP(H977,'Cross-Page Data'!$D$4:$F$48,3,FALSE)="solar",IF(G977="PV","solar PV","solar thermal"),IF(VLOOKUP(H977,'Cross-Page Data'!$D$4:$F$48,3,FALSE)="wind",VLOOKUP(G977,'Cross-Page Data'!$I$4:$J$19,2,FALSE),IF(VLOOKUP(H977,'Cross-Page Data'!$D$4:$F$48,3,FALSE)="hydro",VLOOKUP(G977,'Cross-Page Data'!$I$4:$J$19,2,FALSE),VLOOKUP(H977,'Cross-Page Data'!$D$4:$F$48,3,FALSE)))))</f>
        <v/>
      </c>
      <c r="M977" s="120">
        <f>IF(AND($P$2=FALSE,OR(F977="Commercial NAICS Cogen",F977="Industrial NAICS Cogen",F977="NAICS-22 Cogen")),FALSE,IF(AND($P$3=FALSE,OR(F977="Commercial NAICS Cogen",F977="Commercial NAICS Non-Cogen",F977="Industrial NAICS Cogen", F977="industrial NAICS non-Cogen")),FALSE, TRUE))</f>
        <v/>
      </c>
    </row>
    <row r="978">
      <c r="A978" s="129" t="n">
        <v>3287</v>
      </c>
      <c r="B978" s="130" t="inlineStr">
        <is>
          <t>McMeekin</t>
        </is>
      </c>
      <c r="C978" s="130" t="inlineStr">
        <is>
          <t>Dominion Energy South Carolina, Inc</t>
        </is>
      </c>
      <c r="D978" s="129" t="n">
        <v>17539</v>
      </c>
      <c r="E978" s="130" t="inlineStr">
        <is>
          <t>SC</t>
        </is>
      </c>
      <c r="F978" s="130" t="inlineStr">
        <is>
          <t>Electric Utility</t>
        </is>
      </c>
      <c r="G978" s="130" t="inlineStr">
        <is>
          <t>ST</t>
        </is>
      </c>
      <c r="H978" s="130" t="inlineStr">
        <is>
          <t>DFO</t>
        </is>
      </c>
      <c r="I978" s="130" t="inlineStr">
        <is>
          <t>DFO</t>
        </is>
      </c>
      <c r="J978" s="131" t="n">
        <v>0</v>
      </c>
      <c r="K978" s="129" t="n">
        <v>2020</v>
      </c>
      <c r="L978" s="120">
        <f>IF(VLOOKUP(H978,'Cross-Page Data'!$D$4:$F$48,3,FALSE)="natural gas",VLOOKUP(G978,'Cross-Page Data'!$I$4:$J$19,2,FALSE),IF(VLOOKUP(H978,'Cross-Page Data'!$D$4:$F$48,3,FALSE)="solar",IF(G978="PV","solar PV","solar thermal"),IF(VLOOKUP(H978,'Cross-Page Data'!$D$4:$F$48,3,FALSE)="wind",VLOOKUP(G978,'Cross-Page Data'!$I$4:$J$19,2,FALSE),IF(VLOOKUP(H978,'Cross-Page Data'!$D$4:$F$48,3,FALSE)="hydro",VLOOKUP(G978,'Cross-Page Data'!$I$4:$J$19,2,FALSE),VLOOKUP(H978,'Cross-Page Data'!$D$4:$F$48,3,FALSE)))))</f>
        <v/>
      </c>
      <c r="M978" s="120">
        <f>IF(AND($P$2=FALSE,OR(F978="Commercial NAICS Cogen",F978="Industrial NAICS Cogen",F978="NAICS-22 Cogen")),FALSE,IF(AND($P$3=FALSE,OR(F978="Commercial NAICS Cogen",F978="Commercial NAICS Non-Cogen",F978="Industrial NAICS Cogen", F978="industrial NAICS non-Cogen")),FALSE, TRUE))</f>
        <v/>
      </c>
    </row>
    <row r="979">
      <c r="A979" s="129" t="n">
        <v>3287</v>
      </c>
      <c r="B979" s="130" t="inlineStr">
        <is>
          <t>McMeekin</t>
        </is>
      </c>
      <c r="C979" s="130" t="inlineStr">
        <is>
          <t>Dominion Energy South Carolina, Inc</t>
        </is>
      </c>
      <c r="D979" s="129" t="n">
        <v>17539</v>
      </c>
      <c r="E979" s="130" t="inlineStr">
        <is>
          <t>SC</t>
        </is>
      </c>
      <c r="F979" s="130" t="inlineStr">
        <is>
          <t>Electric Utility</t>
        </is>
      </c>
      <c r="G979" s="130" t="inlineStr">
        <is>
          <t>ST</t>
        </is>
      </c>
      <c r="H979" s="130" t="inlineStr">
        <is>
          <t>NG</t>
        </is>
      </c>
      <c r="I979" s="130" t="inlineStr">
        <is>
          <t>NG</t>
        </is>
      </c>
      <c r="J979" s="131" t="n">
        <v>1020802</v>
      </c>
      <c r="K979" s="129" t="n">
        <v>2020</v>
      </c>
      <c r="L979" s="120">
        <f>IF(VLOOKUP(H979,'Cross-Page Data'!$D$4:$F$48,3,FALSE)="natural gas",VLOOKUP(G979,'Cross-Page Data'!$I$4:$J$19,2,FALSE),IF(VLOOKUP(H979,'Cross-Page Data'!$D$4:$F$48,3,FALSE)="solar",IF(G979="PV","solar PV","solar thermal"),IF(VLOOKUP(H979,'Cross-Page Data'!$D$4:$F$48,3,FALSE)="wind",VLOOKUP(G979,'Cross-Page Data'!$I$4:$J$19,2,FALSE),IF(VLOOKUP(H979,'Cross-Page Data'!$D$4:$F$48,3,FALSE)="hydro",VLOOKUP(G979,'Cross-Page Data'!$I$4:$J$19,2,FALSE),VLOOKUP(H979,'Cross-Page Data'!$D$4:$F$48,3,FALSE)))))</f>
        <v/>
      </c>
      <c r="M979" s="120">
        <f>IF(AND($P$2=FALSE,OR(F979="Commercial NAICS Cogen",F979="Industrial NAICS Cogen",F979="NAICS-22 Cogen")),FALSE,IF(AND($P$3=FALSE,OR(F979="Commercial NAICS Cogen",F979="Commercial NAICS Non-Cogen",F979="Industrial NAICS Cogen", F979="industrial NAICS non-Cogen")),FALSE, TRUE))</f>
        <v/>
      </c>
    </row>
    <row r="980">
      <c r="A980" s="129" t="n">
        <v>3295</v>
      </c>
      <c r="B980" s="130" t="inlineStr">
        <is>
          <t>Urquhart</t>
        </is>
      </c>
      <c r="C980" s="130" t="inlineStr">
        <is>
          <t>Dominion Energy South Carolina, Inc</t>
        </is>
      </c>
      <c r="D980" s="129" t="n">
        <v>17539</v>
      </c>
      <c r="E980" s="130" t="inlineStr">
        <is>
          <t>SC</t>
        </is>
      </c>
      <c r="F980" s="130" t="inlineStr">
        <is>
          <t>Electric Utility</t>
        </is>
      </c>
      <c r="G980" s="130" t="inlineStr">
        <is>
          <t>CA</t>
        </is>
      </c>
      <c r="H980" s="130" t="inlineStr">
        <is>
          <t>DFO</t>
        </is>
      </c>
      <c r="I980" s="130" t="inlineStr">
        <is>
          <t>DFO</t>
        </is>
      </c>
      <c r="J980" s="131" t="n">
        <v>247.094</v>
      </c>
      <c r="K980" s="129" t="n">
        <v>2020</v>
      </c>
      <c r="L980" s="120">
        <f>IF(VLOOKUP(H980,'Cross-Page Data'!$D$4:$F$48,3,FALSE)="natural gas",VLOOKUP(G980,'Cross-Page Data'!$I$4:$J$19,2,FALSE),IF(VLOOKUP(H980,'Cross-Page Data'!$D$4:$F$48,3,FALSE)="solar",IF(G980="PV","solar PV","solar thermal"),IF(VLOOKUP(H980,'Cross-Page Data'!$D$4:$F$48,3,FALSE)="wind",VLOOKUP(G980,'Cross-Page Data'!$I$4:$J$19,2,FALSE),IF(VLOOKUP(H980,'Cross-Page Data'!$D$4:$F$48,3,FALSE)="hydro",VLOOKUP(G980,'Cross-Page Data'!$I$4:$J$19,2,FALSE),VLOOKUP(H980,'Cross-Page Data'!$D$4:$F$48,3,FALSE)))))</f>
        <v/>
      </c>
      <c r="M980" s="120">
        <f>IF(AND($P$2=FALSE,OR(F980="Commercial NAICS Cogen",F980="Industrial NAICS Cogen",F980="NAICS-22 Cogen")),FALSE,IF(AND($P$3=FALSE,OR(F980="Commercial NAICS Cogen",F980="Commercial NAICS Non-Cogen",F980="Industrial NAICS Cogen", F980="industrial NAICS non-Cogen")),FALSE, TRUE))</f>
        <v/>
      </c>
    </row>
    <row r="981">
      <c r="A981" s="129" t="n">
        <v>3295</v>
      </c>
      <c r="B981" s="130" t="inlineStr">
        <is>
          <t>Urquhart</t>
        </is>
      </c>
      <c r="C981" s="130" t="inlineStr">
        <is>
          <t>Dominion Energy South Carolina, Inc</t>
        </is>
      </c>
      <c r="D981" s="129" t="n">
        <v>17539</v>
      </c>
      <c r="E981" s="130" t="inlineStr">
        <is>
          <t>SC</t>
        </is>
      </c>
      <c r="F981" s="130" t="inlineStr">
        <is>
          <t>Electric Utility</t>
        </is>
      </c>
      <c r="G981" s="130" t="inlineStr">
        <is>
          <t>CA</t>
        </is>
      </c>
      <c r="H981" s="130" t="inlineStr">
        <is>
          <t>NG</t>
        </is>
      </c>
      <c r="I981" s="130" t="inlineStr">
        <is>
          <t>NG</t>
        </is>
      </c>
      <c r="J981" s="131" t="n">
        <v>597247.91</v>
      </c>
      <c r="K981" s="129" t="n">
        <v>2020</v>
      </c>
      <c r="L981" s="120">
        <f>IF(VLOOKUP(H981,'Cross-Page Data'!$D$4:$F$48,3,FALSE)="natural gas",VLOOKUP(G981,'Cross-Page Data'!$I$4:$J$19,2,FALSE),IF(VLOOKUP(H981,'Cross-Page Data'!$D$4:$F$48,3,FALSE)="solar",IF(G981="PV","solar PV","solar thermal"),IF(VLOOKUP(H981,'Cross-Page Data'!$D$4:$F$48,3,FALSE)="wind",VLOOKUP(G981,'Cross-Page Data'!$I$4:$J$19,2,FALSE),IF(VLOOKUP(H981,'Cross-Page Data'!$D$4:$F$48,3,FALSE)="hydro",VLOOKUP(G981,'Cross-Page Data'!$I$4:$J$19,2,FALSE),VLOOKUP(H981,'Cross-Page Data'!$D$4:$F$48,3,FALSE)))))</f>
        <v/>
      </c>
      <c r="M981" s="120">
        <f>IF(AND($P$2=FALSE,OR(F981="Commercial NAICS Cogen",F981="Industrial NAICS Cogen",F981="NAICS-22 Cogen")),FALSE,IF(AND($P$3=FALSE,OR(F981="Commercial NAICS Cogen",F981="Commercial NAICS Non-Cogen",F981="Industrial NAICS Cogen", F981="industrial NAICS non-Cogen")),FALSE, TRUE))</f>
        <v/>
      </c>
    </row>
    <row r="982">
      <c r="A982" s="129" t="n">
        <v>3295</v>
      </c>
      <c r="B982" s="130" t="inlineStr">
        <is>
          <t>Urquhart</t>
        </is>
      </c>
      <c r="C982" s="130" t="inlineStr">
        <is>
          <t>Dominion Energy South Carolina, Inc</t>
        </is>
      </c>
      <c r="D982" s="129" t="n">
        <v>17539</v>
      </c>
      <c r="E982" s="130" t="inlineStr">
        <is>
          <t>SC</t>
        </is>
      </c>
      <c r="F982" s="130" t="inlineStr">
        <is>
          <t>Electric Utility</t>
        </is>
      </c>
      <c r="G982" s="130" t="inlineStr">
        <is>
          <t>CT</t>
        </is>
      </c>
      <c r="H982" s="130" t="inlineStr">
        <is>
          <t>DFO</t>
        </is>
      </c>
      <c r="I982" s="130" t="inlineStr">
        <is>
          <t>DFO</t>
        </is>
      </c>
      <c r="J982" s="131" t="n">
        <v>522.082</v>
      </c>
      <c r="K982" s="129" t="n">
        <v>2020</v>
      </c>
      <c r="L982" s="120">
        <f>IF(VLOOKUP(H982,'Cross-Page Data'!$D$4:$F$48,3,FALSE)="natural gas",VLOOKUP(G982,'Cross-Page Data'!$I$4:$J$19,2,FALSE),IF(VLOOKUP(H982,'Cross-Page Data'!$D$4:$F$48,3,FALSE)="solar",IF(G982="PV","solar PV","solar thermal"),IF(VLOOKUP(H982,'Cross-Page Data'!$D$4:$F$48,3,FALSE)="wind",VLOOKUP(G982,'Cross-Page Data'!$I$4:$J$19,2,FALSE),IF(VLOOKUP(H982,'Cross-Page Data'!$D$4:$F$48,3,FALSE)="hydro",VLOOKUP(G982,'Cross-Page Data'!$I$4:$J$19,2,FALSE),VLOOKUP(H982,'Cross-Page Data'!$D$4:$F$48,3,FALSE)))))</f>
        <v/>
      </c>
      <c r="M982" s="120">
        <f>IF(AND($P$2=FALSE,OR(F982="Commercial NAICS Cogen",F982="Industrial NAICS Cogen",F982="NAICS-22 Cogen")),FALSE,IF(AND($P$3=FALSE,OR(F982="Commercial NAICS Cogen",F982="Commercial NAICS Non-Cogen",F982="Industrial NAICS Cogen", F982="industrial NAICS non-Cogen")),FALSE, TRUE))</f>
        <v/>
      </c>
    </row>
    <row r="983">
      <c r="A983" s="129" t="n">
        <v>3295</v>
      </c>
      <c r="B983" s="130" t="inlineStr">
        <is>
          <t>Urquhart</t>
        </is>
      </c>
      <c r="C983" s="130" t="inlineStr">
        <is>
          <t>Dominion Energy South Carolina, Inc</t>
        </is>
      </c>
      <c r="D983" s="129" t="n">
        <v>17539</v>
      </c>
      <c r="E983" s="130" t="inlineStr">
        <is>
          <t>SC</t>
        </is>
      </c>
      <c r="F983" s="130" t="inlineStr">
        <is>
          <t>Electric Utility</t>
        </is>
      </c>
      <c r="G983" s="130" t="inlineStr">
        <is>
          <t>CT</t>
        </is>
      </c>
      <c r="H983" s="130" t="inlineStr">
        <is>
          <t>NG</t>
        </is>
      </c>
      <c r="I983" s="130" t="inlineStr">
        <is>
          <t>NG</t>
        </is>
      </c>
      <c r="J983" s="131" t="n">
        <v>1269135.9</v>
      </c>
      <c r="K983" s="129" t="n">
        <v>2020</v>
      </c>
      <c r="L983" s="120">
        <f>IF(VLOOKUP(H983,'Cross-Page Data'!$D$4:$F$48,3,FALSE)="natural gas",VLOOKUP(G983,'Cross-Page Data'!$I$4:$J$19,2,FALSE),IF(VLOOKUP(H983,'Cross-Page Data'!$D$4:$F$48,3,FALSE)="solar",IF(G983="PV","solar PV","solar thermal"),IF(VLOOKUP(H983,'Cross-Page Data'!$D$4:$F$48,3,FALSE)="wind",VLOOKUP(G983,'Cross-Page Data'!$I$4:$J$19,2,FALSE),IF(VLOOKUP(H983,'Cross-Page Data'!$D$4:$F$48,3,FALSE)="hydro",VLOOKUP(G983,'Cross-Page Data'!$I$4:$J$19,2,FALSE),VLOOKUP(H983,'Cross-Page Data'!$D$4:$F$48,3,FALSE)))))</f>
        <v/>
      </c>
      <c r="M983" s="120">
        <f>IF(AND($P$2=FALSE,OR(F983="Commercial NAICS Cogen",F983="Industrial NAICS Cogen",F983="NAICS-22 Cogen")),FALSE,IF(AND($P$3=FALSE,OR(F983="Commercial NAICS Cogen",F983="Commercial NAICS Non-Cogen",F983="Industrial NAICS Cogen", F983="industrial NAICS non-Cogen")),FALSE, TRUE))</f>
        <v/>
      </c>
    </row>
    <row r="984">
      <c r="A984" s="129" t="n">
        <v>3295</v>
      </c>
      <c r="B984" s="130" t="inlineStr">
        <is>
          <t>Urquhart</t>
        </is>
      </c>
      <c r="C984" s="130" t="inlineStr">
        <is>
          <t>Dominion Energy South Carolina, Inc</t>
        </is>
      </c>
      <c r="D984" s="129" t="n">
        <v>17539</v>
      </c>
      <c r="E984" s="130" t="inlineStr">
        <is>
          <t>SC</t>
        </is>
      </c>
      <c r="F984" s="130" t="inlineStr">
        <is>
          <t>Electric Utility</t>
        </is>
      </c>
      <c r="G984" s="130" t="inlineStr">
        <is>
          <t>GT</t>
        </is>
      </c>
      <c r="H984" s="130" t="inlineStr">
        <is>
          <t>DFO</t>
        </is>
      </c>
      <c r="I984" s="130" t="inlineStr">
        <is>
          <t>DFO</t>
        </is>
      </c>
      <c r="J984" s="131" t="n">
        <v>397.332</v>
      </c>
      <c r="K984" s="129" t="n">
        <v>2020</v>
      </c>
      <c r="L984" s="120">
        <f>IF(VLOOKUP(H984,'Cross-Page Data'!$D$4:$F$48,3,FALSE)="natural gas",VLOOKUP(G984,'Cross-Page Data'!$I$4:$J$19,2,FALSE),IF(VLOOKUP(H984,'Cross-Page Data'!$D$4:$F$48,3,FALSE)="solar",IF(G984="PV","solar PV","solar thermal"),IF(VLOOKUP(H984,'Cross-Page Data'!$D$4:$F$48,3,FALSE)="wind",VLOOKUP(G984,'Cross-Page Data'!$I$4:$J$19,2,FALSE),IF(VLOOKUP(H984,'Cross-Page Data'!$D$4:$F$48,3,FALSE)="hydro",VLOOKUP(G984,'Cross-Page Data'!$I$4:$J$19,2,FALSE),VLOOKUP(H984,'Cross-Page Data'!$D$4:$F$48,3,FALSE)))))</f>
        <v/>
      </c>
      <c r="M984" s="120">
        <f>IF(AND($P$2=FALSE,OR(F984="Commercial NAICS Cogen",F984="Industrial NAICS Cogen",F984="NAICS-22 Cogen")),FALSE,IF(AND($P$3=FALSE,OR(F984="Commercial NAICS Cogen",F984="Commercial NAICS Non-Cogen",F984="Industrial NAICS Cogen", F984="industrial NAICS non-Cogen")),FALSE, TRUE))</f>
        <v/>
      </c>
    </row>
    <row r="985">
      <c r="A985" s="129" t="n">
        <v>3295</v>
      </c>
      <c r="B985" s="130" t="inlineStr">
        <is>
          <t>Urquhart</t>
        </is>
      </c>
      <c r="C985" s="130" t="inlineStr">
        <is>
          <t>Dominion Energy South Carolina, Inc</t>
        </is>
      </c>
      <c r="D985" s="129" t="n">
        <v>17539</v>
      </c>
      <c r="E985" s="130" t="inlineStr">
        <is>
          <t>SC</t>
        </is>
      </c>
      <c r="F985" s="130" t="inlineStr">
        <is>
          <t>Electric Utility</t>
        </is>
      </c>
      <c r="G985" s="130" t="inlineStr">
        <is>
          <t>GT</t>
        </is>
      </c>
      <c r="H985" s="130" t="inlineStr">
        <is>
          <t>NG</t>
        </is>
      </c>
      <c r="I985" s="130" t="inlineStr">
        <is>
          <t>NG</t>
        </is>
      </c>
      <c r="J985" s="131" t="n">
        <v>21816.668</v>
      </c>
      <c r="K985" s="129" t="n">
        <v>2020</v>
      </c>
      <c r="L985" s="120">
        <f>IF(VLOOKUP(H985,'Cross-Page Data'!$D$4:$F$48,3,FALSE)="natural gas",VLOOKUP(G985,'Cross-Page Data'!$I$4:$J$19,2,FALSE),IF(VLOOKUP(H985,'Cross-Page Data'!$D$4:$F$48,3,FALSE)="solar",IF(G985="PV","solar PV","solar thermal"),IF(VLOOKUP(H985,'Cross-Page Data'!$D$4:$F$48,3,FALSE)="wind",VLOOKUP(G985,'Cross-Page Data'!$I$4:$J$19,2,FALSE),IF(VLOOKUP(H985,'Cross-Page Data'!$D$4:$F$48,3,FALSE)="hydro",VLOOKUP(G985,'Cross-Page Data'!$I$4:$J$19,2,FALSE),VLOOKUP(H985,'Cross-Page Data'!$D$4:$F$48,3,FALSE)))))</f>
        <v/>
      </c>
      <c r="M985" s="120">
        <f>IF(AND($P$2=FALSE,OR(F985="Commercial NAICS Cogen",F985="Industrial NAICS Cogen",F985="NAICS-22 Cogen")),FALSE,IF(AND($P$3=FALSE,OR(F985="Commercial NAICS Cogen",F985="Commercial NAICS Non-Cogen",F985="Industrial NAICS Cogen", F985="industrial NAICS non-Cogen")),FALSE, TRUE))</f>
        <v/>
      </c>
    </row>
    <row r="986">
      <c r="A986" s="129" t="n">
        <v>3295</v>
      </c>
      <c r="B986" s="130" t="inlineStr">
        <is>
          <t>Urquhart</t>
        </is>
      </c>
      <c r="C986" s="130" t="inlineStr">
        <is>
          <t>Dominion Energy South Carolina, Inc</t>
        </is>
      </c>
      <c r="D986" s="129" t="n">
        <v>17539</v>
      </c>
      <c r="E986" s="130" t="inlineStr">
        <is>
          <t>SC</t>
        </is>
      </c>
      <c r="F986" s="130" t="inlineStr">
        <is>
          <t>Electric Utility</t>
        </is>
      </c>
      <c r="G986" s="130" t="inlineStr">
        <is>
          <t>ST</t>
        </is>
      </c>
      <c r="H986" s="130" t="inlineStr">
        <is>
          <t>NG</t>
        </is>
      </c>
      <c r="I986" s="130" t="inlineStr">
        <is>
          <t>NG</t>
        </is>
      </c>
      <c r="J986" s="131" t="n">
        <v>47024</v>
      </c>
      <c r="K986" s="129" t="n">
        <v>2020</v>
      </c>
      <c r="L986" s="120">
        <f>IF(VLOOKUP(H986,'Cross-Page Data'!$D$4:$F$48,3,FALSE)="natural gas",VLOOKUP(G986,'Cross-Page Data'!$I$4:$J$19,2,FALSE),IF(VLOOKUP(H986,'Cross-Page Data'!$D$4:$F$48,3,FALSE)="solar",IF(G986="PV","solar PV","solar thermal"),IF(VLOOKUP(H986,'Cross-Page Data'!$D$4:$F$48,3,FALSE)="wind",VLOOKUP(G986,'Cross-Page Data'!$I$4:$J$19,2,FALSE),IF(VLOOKUP(H986,'Cross-Page Data'!$D$4:$F$48,3,FALSE)="hydro",VLOOKUP(G986,'Cross-Page Data'!$I$4:$J$19,2,FALSE),VLOOKUP(H986,'Cross-Page Data'!$D$4:$F$48,3,FALSE)))))</f>
        <v/>
      </c>
      <c r="M986" s="120">
        <f>IF(AND($P$2=FALSE,OR(F986="Commercial NAICS Cogen",F986="Industrial NAICS Cogen",F986="NAICS-22 Cogen")),FALSE,IF(AND($P$3=FALSE,OR(F986="Commercial NAICS Cogen",F986="Commercial NAICS Non-Cogen",F986="Industrial NAICS Cogen", F986="industrial NAICS non-Cogen")),FALSE, TRUE))</f>
        <v/>
      </c>
    </row>
    <row r="987">
      <c r="A987" s="129" t="n">
        <v>3297</v>
      </c>
      <c r="B987" s="130" t="inlineStr">
        <is>
          <t>Wateree</t>
        </is>
      </c>
      <c r="C987" s="130" t="inlineStr">
        <is>
          <t>Dominion Energy South Carolina, Inc</t>
        </is>
      </c>
      <c r="D987" s="129" t="n">
        <v>17539</v>
      </c>
      <c r="E987" s="130" t="inlineStr">
        <is>
          <t>SC</t>
        </is>
      </c>
      <c r="F987" s="130" t="inlineStr">
        <is>
          <t>Electric Utility</t>
        </is>
      </c>
      <c r="G987" s="130" t="inlineStr">
        <is>
          <t>ST</t>
        </is>
      </c>
      <c r="H987" s="130" t="inlineStr">
        <is>
          <t>BIT</t>
        </is>
      </c>
      <c r="I987" s="130" t="inlineStr">
        <is>
          <t>COL</t>
        </is>
      </c>
      <c r="J987" s="131" t="n">
        <v>828307.5600000001</v>
      </c>
      <c r="K987" s="129" t="n">
        <v>2020</v>
      </c>
      <c r="L987" s="120">
        <f>IF(VLOOKUP(H987,'Cross-Page Data'!$D$4:$F$48,3,FALSE)="natural gas",VLOOKUP(G987,'Cross-Page Data'!$I$4:$J$19,2,FALSE),IF(VLOOKUP(H987,'Cross-Page Data'!$D$4:$F$48,3,FALSE)="solar",IF(G987="PV","solar PV","solar thermal"),IF(VLOOKUP(H987,'Cross-Page Data'!$D$4:$F$48,3,FALSE)="wind",VLOOKUP(G987,'Cross-Page Data'!$I$4:$J$19,2,FALSE),IF(VLOOKUP(H987,'Cross-Page Data'!$D$4:$F$48,3,FALSE)="hydro",VLOOKUP(G987,'Cross-Page Data'!$I$4:$J$19,2,FALSE),VLOOKUP(H987,'Cross-Page Data'!$D$4:$F$48,3,FALSE)))))</f>
        <v/>
      </c>
      <c r="M987" s="120">
        <f>IF(AND($P$2=FALSE,OR(F987="Commercial NAICS Cogen",F987="Industrial NAICS Cogen",F987="NAICS-22 Cogen")),FALSE,IF(AND($P$3=FALSE,OR(F987="Commercial NAICS Cogen",F987="Commercial NAICS Non-Cogen",F987="Industrial NAICS Cogen", F987="industrial NAICS non-Cogen")),FALSE, TRUE))</f>
        <v/>
      </c>
    </row>
    <row r="988">
      <c r="A988" s="129" t="n">
        <v>3297</v>
      </c>
      <c r="B988" s="130" t="inlineStr">
        <is>
          <t>Wateree</t>
        </is>
      </c>
      <c r="C988" s="130" t="inlineStr">
        <is>
          <t>Dominion Energy South Carolina, Inc</t>
        </is>
      </c>
      <c r="D988" s="129" t="n">
        <v>17539</v>
      </c>
      <c r="E988" s="130" t="inlineStr">
        <is>
          <t>SC</t>
        </is>
      </c>
      <c r="F988" s="130" t="inlineStr">
        <is>
          <t>Electric Utility</t>
        </is>
      </c>
      <c r="G988" s="130" t="inlineStr">
        <is>
          <t>ST</t>
        </is>
      </c>
      <c r="H988" s="130" t="inlineStr">
        <is>
          <t>DFO</t>
        </is>
      </c>
      <c r="I988" s="130" t="inlineStr">
        <is>
          <t>DFO</t>
        </is>
      </c>
      <c r="J988" s="131" t="n">
        <v>8618.441999999999</v>
      </c>
      <c r="K988" s="129" t="n">
        <v>2020</v>
      </c>
      <c r="L988" s="120">
        <f>IF(VLOOKUP(H988,'Cross-Page Data'!$D$4:$F$48,3,FALSE)="natural gas",VLOOKUP(G988,'Cross-Page Data'!$I$4:$J$19,2,FALSE),IF(VLOOKUP(H988,'Cross-Page Data'!$D$4:$F$48,3,FALSE)="solar",IF(G988="PV","solar PV","solar thermal"),IF(VLOOKUP(H988,'Cross-Page Data'!$D$4:$F$48,3,FALSE)="wind",VLOOKUP(G988,'Cross-Page Data'!$I$4:$J$19,2,FALSE),IF(VLOOKUP(H988,'Cross-Page Data'!$D$4:$F$48,3,FALSE)="hydro",VLOOKUP(G988,'Cross-Page Data'!$I$4:$J$19,2,FALSE),VLOOKUP(H988,'Cross-Page Data'!$D$4:$F$48,3,FALSE)))))</f>
        <v/>
      </c>
      <c r="M988" s="120">
        <f>IF(AND($P$2=FALSE,OR(F988="Commercial NAICS Cogen",F988="Industrial NAICS Cogen",F988="NAICS-22 Cogen")),FALSE,IF(AND($P$3=FALSE,OR(F988="Commercial NAICS Cogen",F988="Commercial NAICS Non-Cogen",F988="Industrial NAICS Cogen", F988="industrial NAICS non-Cogen")),FALSE, TRUE))</f>
        <v/>
      </c>
    </row>
    <row r="989">
      <c r="A989" s="129" t="n">
        <v>3298</v>
      </c>
      <c r="B989" s="130" t="inlineStr">
        <is>
          <t>Williams</t>
        </is>
      </c>
      <c r="C989" s="130" t="inlineStr">
        <is>
          <t>South Carolina Genertg Co, Inc</t>
        </is>
      </c>
      <c r="D989" s="129" t="n">
        <v>17554</v>
      </c>
      <c r="E989" s="130" t="inlineStr">
        <is>
          <t>SC</t>
        </is>
      </c>
      <c r="F989" s="130" t="inlineStr">
        <is>
          <t>Electric Utility</t>
        </is>
      </c>
      <c r="G989" s="130" t="inlineStr">
        <is>
          <t>GT</t>
        </is>
      </c>
      <c r="H989" s="130" t="inlineStr">
        <is>
          <t>DFO</t>
        </is>
      </c>
      <c r="I989" s="130" t="inlineStr">
        <is>
          <t>DFO</t>
        </is>
      </c>
      <c r="J989" s="131" t="n">
        <v>24.816</v>
      </c>
      <c r="K989" s="129" t="n">
        <v>2020</v>
      </c>
      <c r="L989" s="120">
        <f>IF(VLOOKUP(H989,'Cross-Page Data'!$D$4:$F$48,3,FALSE)="natural gas",VLOOKUP(G989,'Cross-Page Data'!$I$4:$J$19,2,FALSE),IF(VLOOKUP(H989,'Cross-Page Data'!$D$4:$F$48,3,FALSE)="solar",IF(G989="PV","solar PV","solar thermal"),IF(VLOOKUP(H989,'Cross-Page Data'!$D$4:$F$48,3,FALSE)="wind",VLOOKUP(G989,'Cross-Page Data'!$I$4:$J$19,2,FALSE),IF(VLOOKUP(H989,'Cross-Page Data'!$D$4:$F$48,3,FALSE)="hydro",VLOOKUP(G989,'Cross-Page Data'!$I$4:$J$19,2,FALSE),VLOOKUP(H989,'Cross-Page Data'!$D$4:$F$48,3,FALSE)))))</f>
        <v/>
      </c>
      <c r="M989" s="120">
        <f>IF(AND($P$2=FALSE,OR(F989="Commercial NAICS Cogen",F989="Industrial NAICS Cogen",F989="NAICS-22 Cogen")),FALSE,IF(AND($P$3=FALSE,OR(F989="Commercial NAICS Cogen",F989="Commercial NAICS Non-Cogen",F989="Industrial NAICS Cogen", F989="industrial NAICS non-Cogen")),FALSE, TRUE))</f>
        <v/>
      </c>
    </row>
    <row r="990">
      <c r="A990" s="129" t="n">
        <v>3298</v>
      </c>
      <c r="B990" s="130" t="inlineStr">
        <is>
          <t>Williams</t>
        </is>
      </c>
      <c r="C990" s="130" t="inlineStr">
        <is>
          <t>South Carolina Genertg Co, Inc</t>
        </is>
      </c>
      <c r="D990" s="129" t="n">
        <v>17554</v>
      </c>
      <c r="E990" s="130" t="inlineStr">
        <is>
          <t>SC</t>
        </is>
      </c>
      <c r="F990" s="130" t="inlineStr">
        <is>
          <t>Electric Utility</t>
        </is>
      </c>
      <c r="G990" s="130" t="inlineStr">
        <is>
          <t>GT</t>
        </is>
      </c>
      <c r="H990" s="130" t="inlineStr">
        <is>
          <t>NG</t>
        </is>
      </c>
      <c r="I990" s="130" t="inlineStr">
        <is>
          <t>NG</t>
        </is>
      </c>
      <c r="J990" s="131" t="n">
        <v>112.184</v>
      </c>
      <c r="K990" s="129" t="n">
        <v>2020</v>
      </c>
      <c r="L990" s="120">
        <f>IF(VLOOKUP(H990,'Cross-Page Data'!$D$4:$F$48,3,FALSE)="natural gas",VLOOKUP(G990,'Cross-Page Data'!$I$4:$J$19,2,FALSE),IF(VLOOKUP(H990,'Cross-Page Data'!$D$4:$F$48,3,FALSE)="solar",IF(G990="PV","solar PV","solar thermal"),IF(VLOOKUP(H990,'Cross-Page Data'!$D$4:$F$48,3,FALSE)="wind",VLOOKUP(G990,'Cross-Page Data'!$I$4:$J$19,2,FALSE),IF(VLOOKUP(H990,'Cross-Page Data'!$D$4:$F$48,3,FALSE)="hydro",VLOOKUP(G990,'Cross-Page Data'!$I$4:$J$19,2,FALSE),VLOOKUP(H990,'Cross-Page Data'!$D$4:$F$48,3,FALSE)))))</f>
        <v/>
      </c>
      <c r="M990" s="120">
        <f>IF(AND($P$2=FALSE,OR(F990="Commercial NAICS Cogen",F990="Industrial NAICS Cogen",F990="NAICS-22 Cogen")),FALSE,IF(AND($P$3=FALSE,OR(F990="Commercial NAICS Cogen",F990="Commercial NAICS Non-Cogen",F990="Industrial NAICS Cogen", F990="industrial NAICS non-Cogen")),FALSE, TRUE))</f>
        <v/>
      </c>
    </row>
    <row r="991">
      <c r="A991" s="129" t="n">
        <v>3298</v>
      </c>
      <c r="B991" s="130" t="inlineStr">
        <is>
          <t>Williams</t>
        </is>
      </c>
      <c r="C991" s="130" t="inlineStr">
        <is>
          <t>South Carolina Genertg Co, Inc</t>
        </is>
      </c>
      <c r="D991" s="129" t="n">
        <v>17554</v>
      </c>
      <c r="E991" s="130" t="inlineStr">
        <is>
          <t>SC</t>
        </is>
      </c>
      <c r="F991" s="130" t="inlineStr">
        <is>
          <t>Electric Utility</t>
        </is>
      </c>
      <c r="G991" s="130" t="inlineStr">
        <is>
          <t>ST</t>
        </is>
      </c>
      <c r="H991" s="130" t="inlineStr">
        <is>
          <t>BIT</t>
        </is>
      </c>
      <c r="I991" s="130" t="inlineStr">
        <is>
          <t>COL</t>
        </is>
      </c>
      <c r="J991" s="131" t="n">
        <v>2672056</v>
      </c>
      <c r="K991" s="129" t="n">
        <v>2020</v>
      </c>
      <c r="L991" s="120">
        <f>IF(VLOOKUP(H991,'Cross-Page Data'!$D$4:$F$48,3,FALSE)="natural gas",VLOOKUP(G991,'Cross-Page Data'!$I$4:$J$19,2,FALSE),IF(VLOOKUP(H991,'Cross-Page Data'!$D$4:$F$48,3,FALSE)="solar",IF(G991="PV","solar PV","solar thermal"),IF(VLOOKUP(H991,'Cross-Page Data'!$D$4:$F$48,3,FALSE)="wind",VLOOKUP(G991,'Cross-Page Data'!$I$4:$J$19,2,FALSE),IF(VLOOKUP(H991,'Cross-Page Data'!$D$4:$F$48,3,FALSE)="hydro",VLOOKUP(G991,'Cross-Page Data'!$I$4:$J$19,2,FALSE),VLOOKUP(H991,'Cross-Page Data'!$D$4:$F$48,3,FALSE)))))</f>
        <v/>
      </c>
      <c r="M991" s="120">
        <f>IF(AND($P$2=FALSE,OR(F991="Commercial NAICS Cogen",F991="Industrial NAICS Cogen",F991="NAICS-22 Cogen")),FALSE,IF(AND($P$3=FALSE,OR(F991="Commercial NAICS Cogen",F991="Commercial NAICS Non-Cogen",F991="Industrial NAICS Cogen", F991="industrial NAICS non-Cogen")),FALSE, TRUE))</f>
        <v/>
      </c>
    </row>
    <row r="992">
      <c r="A992" s="129" t="n">
        <v>3298</v>
      </c>
      <c r="B992" s="130" t="inlineStr">
        <is>
          <t>Williams</t>
        </is>
      </c>
      <c r="C992" s="130" t="inlineStr">
        <is>
          <t>South Carolina Genertg Co, Inc</t>
        </is>
      </c>
      <c r="D992" s="129" t="n">
        <v>17554</v>
      </c>
      <c r="E992" s="130" t="inlineStr">
        <is>
          <t>SC</t>
        </is>
      </c>
      <c r="F992" s="130" t="inlineStr">
        <is>
          <t>Electric Utility</t>
        </is>
      </c>
      <c r="G992" s="130" t="inlineStr">
        <is>
          <t>ST</t>
        </is>
      </c>
      <c r="H992" s="130" t="inlineStr">
        <is>
          <t>DFO</t>
        </is>
      </c>
      <c r="I992" s="130" t="inlineStr">
        <is>
          <t>DFO</t>
        </is>
      </c>
      <c r="J992" s="131" t="n">
        <v>6160.564</v>
      </c>
      <c r="K992" s="129" t="n">
        <v>2020</v>
      </c>
      <c r="L992" s="120">
        <f>IF(VLOOKUP(H992,'Cross-Page Data'!$D$4:$F$48,3,FALSE)="natural gas",VLOOKUP(G992,'Cross-Page Data'!$I$4:$J$19,2,FALSE),IF(VLOOKUP(H992,'Cross-Page Data'!$D$4:$F$48,3,FALSE)="solar",IF(G992="PV","solar PV","solar thermal"),IF(VLOOKUP(H992,'Cross-Page Data'!$D$4:$F$48,3,FALSE)="wind",VLOOKUP(G992,'Cross-Page Data'!$I$4:$J$19,2,FALSE),IF(VLOOKUP(H992,'Cross-Page Data'!$D$4:$F$48,3,FALSE)="hydro",VLOOKUP(G992,'Cross-Page Data'!$I$4:$J$19,2,FALSE),VLOOKUP(H992,'Cross-Page Data'!$D$4:$F$48,3,FALSE)))))</f>
        <v/>
      </c>
      <c r="M992" s="120">
        <f>IF(AND($P$2=FALSE,OR(F992="Commercial NAICS Cogen",F992="Industrial NAICS Cogen",F992="NAICS-22 Cogen")),FALSE,IF(AND($P$3=FALSE,OR(F992="Commercial NAICS Cogen",F992="Commercial NAICS Non-Cogen",F992="Industrial NAICS Cogen", F992="industrial NAICS non-Cogen")),FALSE, TRUE))</f>
        <v/>
      </c>
    </row>
    <row r="993">
      <c r="A993" s="129" t="n">
        <v>3298</v>
      </c>
      <c r="B993" s="130" t="inlineStr">
        <is>
          <t>Williams</t>
        </is>
      </c>
      <c r="C993" s="130" t="inlineStr">
        <is>
          <t>South Carolina Genertg Co, Inc</t>
        </is>
      </c>
      <c r="D993" s="129" t="n">
        <v>17554</v>
      </c>
      <c r="E993" s="130" t="inlineStr">
        <is>
          <t>SC</t>
        </is>
      </c>
      <c r="F993" s="130" t="inlineStr">
        <is>
          <t>Electric Utility</t>
        </is>
      </c>
      <c r="G993" s="130" t="inlineStr">
        <is>
          <t>ST</t>
        </is>
      </c>
      <c r="H993" s="130" t="inlineStr">
        <is>
          <t>NG</t>
        </is>
      </c>
      <c r="I993" s="130" t="inlineStr">
        <is>
          <t>NG</t>
        </is>
      </c>
      <c r="J993" s="131" t="n">
        <v>3183.394</v>
      </c>
      <c r="K993" s="129" t="n">
        <v>2020</v>
      </c>
      <c r="L993" s="120">
        <f>IF(VLOOKUP(H993,'Cross-Page Data'!$D$4:$F$48,3,FALSE)="natural gas",VLOOKUP(G993,'Cross-Page Data'!$I$4:$J$19,2,FALSE),IF(VLOOKUP(H993,'Cross-Page Data'!$D$4:$F$48,3,FALSE)="solar",IF(G993="PV","solar PV","solar thermal"),IF(VLOOKUP(H993,'Cross-Page Data'!$D$4:$F$48,3,FALSE)="wind",VLOOKUP(G993,'Cross-Page Data'!$I$4:$J$19,2,FALSE),IF(VLOOKUP(H993,'Cross-Page Data'!$D$4:$F$48,3,FALSE)="hydro",VLOOKUP(G993,'Cross-Page Data'!$I$4:$J$19,2,FALSE),VLOOKUP(H993,'Cross-Page Data'!$D$4:$F$48,3,FALSE)))))</f>
        <v/>
      </c>
      <c r="M993" s="120">
        <f>IF(AND($P$2=FALSE,OR(F993="Commercial NAICS Cogen",F993="Industrial NAICS Cogen",F993="NAICS-22 Cogen")),FALSE,IF(AND($P$3=FALSE,OR(F993="Commercial NAICS Cogen",F993="Commercial NAICS Non-Cogen",F993="Industrial NAICS Cogen", F993="industrial NAICS non-Cogen")),FALSE, TRUE))</f>
        <v/>
      </c>
    </row>
    <row r="994">
      <c r="A994" s="129" t="n">
        <v>3298</v>
      </c>
      <c r="B994" s="130" t="inlineStr">
        <is>
          <t>Williams</t>
        </is>
      </c>
      <c r="C994" s="130" t="inlineStr">
        <is>
          <t>South Carolina Genertg Co, Inc</t>
        </is>
      </c>
      <c r="D994" s="129" t="n">
        <v>17554</v>
      </c>
      <c r="E994" s="130" t="inlineStr">
        <is>
          <t>SC</t>
        </is>
      </c>
      <c r="F994" s="130" t="inlineStr">
        <is>
          <t>Electric Utility</t>
        </is>
      </c>
      <c r="G994" s="130" t="inlineStr">
        <is>
          <t>ST</t>
        </is>
      </c>
      <c r="H994" s="130" t="inlineStr">
        <is>
          <t>RC</t>
        </is>
      </c>
      <c r="I994" s="130" t="inlineStr">
        <is>
          <t>COL</t>
        </is>
      </c>
      <c r="J994" s="131" t="n">
        <v>0</v>
      </c>
      <c r="K994" s="129" t="n">
        <v>2020</v>
      </c>
      <c r="L994" s="120">
        <f>IF(VLOOKUP(H994,'Cross-Page Data'!$D$4:$F$48,3,FALSE)="natural gas",VLOOKUP(G994,'Cross-Page Data'!$I$4:$J$19,2,FALSE),IF(VLOOKUP(H994,'Cross-Page Data'!$D$4:$F$48,3,FALSE)="solar",IF(G994="PV","solar PV","solar thermal"),IF(VLOOKUP(H994,'Cross-Page Data'!$D$4:$F$48,3,FALSE)="wind",VLOOKUP(G994,'Cross-Page Data'!$I$4:$J$19,2,FALSE),IF(VLOOKUP(H994,'Cross-Page Data'!$D$4:$F$48,3,FALSE)="hydro",VLOOKUP(G994,'Cross-Page Data'!$I$4:$J$19,2,FALSE),VLOOKUP(H994,'Cross-Page Data'!$D$4:$F$48,3,FALSE)))))</f>
        <v/>
      </c>
      <c r="M994" s="120">
        <f>IF(AND($P$2=FALSE,OR(F994="Commercial NAICS Cogen",F994="Industrial NAICS Cogen",F994="NAICS-22 Cogen")),FALSE,IF(AND($P$3=FALSE,OR(F994="Commercial NAICS Cogen",F994="Commercial NAICS Non-Cogen",F994="Industrial NAICS Cogen", F994="industrial NAICS non-Cogen")),FALSE, TRUE))</f>
        <v/>
      </c>
    </row>
    <row r="995">
      <c r="A995" s="129" t="n">
        <v>3325</v>
      </c>
      <c r="B995" s="130" t="inlineStr">
        <is>
          <t>Ben French</t>
        </is>
      </c>
      <c r="C995" s="130" t="inlineStr">
        <is>
          <t>Black Hills Power, Inc. d/b/a</t>
        </is>
      </c>
      <c r="D995" s="129" t="n">
        <v>19545</v>
      </c>
      <c r="E995" s="130" t="inlineStr">
        <is>
          <t>SD</t>
        </is>
      </c>
      <c r="F995" s="130" t="inlineStr">
        <is>
          <t>Electric Utility</t>
        </is>
      </c>
      <c r="G995" s="130" t="inlineStr">
        <is>
          <t>GT</t>
        </is>
      </c>
      <c r="H995" s="130" t="inlineStr">
        <is>
          <t>DFO</t>
        </is>
      </c>
      <c r="I995" s="130" t="inlineStr">
        <is>
          <t>DFO</t>
        </is>
      </c>
      <c r="J995" s="131" t="n">
        <v>-0.431</v>
      </c>
      <c r="K995" s="129" t="n">
        <v>2020</v>
      </c>
      <c r="L995" s="120">
        <f>IF(VLOOKUP(H995,'Cross-Page Data'!$D$4:$F$48,3,FALSE)="natural gas",VLOOKUP(G995,'Cross-Page Data'!$I$4:$J$19,2,FALSE),IF(VLOOKUP(H995,'Cross-Page Data'!$D$4:$F$48,3,FALSE)="solar",IF(G995="PV","solar PV","solar thermal"),IF(VLOOKUP(H995,'Cross-Page Data'!$D$4:$F$48,3,FALSE)="wind",VLOOKUP(G995,'Cross-Page Data'!$I$4:$J$19,2,FALSE),IF(VLOOKUP(H995,'Cross-Page Data'!$D$4:$F$48,3,FALSE)="hydro",VLOOKUP(G995,'Cross-Page Data'!$I$4:$J$19,2,FALSE),VLOOKUP(H995,'Cross-Page Data'!$D$4:$F$48,3,FALSE)))))</f>
        <v/>
      </c>
      <c r="M995" s="120">
        <f>IF(AND($P$2=FALSE,OR(F995="Commercial NAICS Cogen",F995="Industrial NAICS Cogen",F995="NAICS-22 Cogen")),FALSE,IF(AND($P$3=FALSE,OR(F995="Commercial NAICS Cogen",F995="Commercial NAICS Non-Cogen",F995="Industrial NAICS Cogen", F995="industrial NAICS non-Cogen")),FALSE, TRUE))</f>
        <v/>
      </c>
    </row>
    <row r="996">
      <c r="A996" s="129" t="n">
        <v>3325</v>
      </c>
      <c r="B996" s="130" t="inlineStr">
        <is>
          <t>Ben French</t>
        </is>
      </c>
      <c r="C996" s="130" t="inlineStr">
        <is>
          <t>Black Hills Power, Inc. d/b/a</t>
        </is>
      </c>
      <c r="D996" s="129" t="n">
        <v>19545</v>
      </c>
      <c r="E996" s="130" t="inlineStr">
        <is>
          <t>SD</t>
        </is>
      </c>
      <c r="F996" s="130" t="inlineStr">
        <is>
          <t>Electric Utility</t>
        </is>
      </c>
      <c r="G996" s="130" t="inlineStr">
        <is>
          <t>GT</t>
        </is>
      </c>
      <c r="H996" s="130" t="inlineStr">
        <is>
          <t>NG</t>
        </is>
      </c>
      <c r="I996" s="130" t="inlineStr">
        <is>
          <t>NG</t>
        </is>
      </c>
      <c r="J996" s="131" t="n">
        <v>12260.431</v>
      </c>
      <c r="K996" s="129" t="n">
        <v>2020</v>
      </c>
      <c r="L996" s="120">
        <f>IF(VLOOKUP(H996,'Cross-Page Data'!$D$4:$F$48,3,FALSE)="natural gas",VLOOKUP(G996,'Cross-Page Data'!$I$4:$J$19,2,FALSE),IF(VLOOKUP(H996,'Cross-Page Data'!$D$4:$F$48,3,FALSE)="solar",IF(G996="PV","solar PV","solar thermal"),IF(VLOOKUP(H996,'Cross-Page Data'!$D$4:$F$48,3,FALSE)="wind",VLOOKUP(G996,'Cross-Page Data'!$I$4:$J$19,2,FALSE),IF(VLOOKUP(H996,'Cross-Page Data'!$D$4:$F$48,3,FALSE)="hydro",VLOOKUP(G996,'Cross-Page Data'!$I$4:$J$19,2,FALSE),VLOOKUP(H996,'Cross-Page Data'!$D$4:$F$48,3,FALSE)))))</f>
        <v/>
      </c>
      <c r="M996" s="120">
        <f>IF(AND($P$2=FALSE,OR(F996="Commercial NAICS Cogen",F996="Industrial NAICS Cogen",F996="NAICS-22 Cogen")),FALSE,IF(AND($P$3=FALSE,OR(F996="Commercial NAICS Cogen",F996="Commercial NAICS Non-Cogen",F996="Industrial NAICS Cogen", F996="industrial NAICS non-Cogen")),FALSE, TRUE))</f>
        <v/>
      </c>
    </row>
    <row r="997">
      <c r="A997" s="129" t="n">
        <v>3325</v>
      </c>
      <c r="B997" s="130" t="inlineStr">
        <is>
          <t>Ben French</t>
        </is>
      </c>
      <c r="C997" s="130" t="inlineStr">
        <is>
          <t>Black Hills Power, Inc. d/b/a</t>
        </is>
      </c>
      <c r="D997" s="129" t="n">
        <v>19545</v>
      </c>
      <c r="E997" s="130" t="inlineStr">
        <is>
          <t>SD</t>
        </is>
      </c>
      <c r="F997" s="130" t="inlineStr">
        <is>
          <t>Electric Utility</t>
        </is>
      </c>
      <c r="G997" s="130" t="inlineStr">
        <is>
          <t>GT</t>
        </is>
      </c>
      <c r="H997" s="130" t="inlineStr">
        <is>
          <t>SUB</t>
        </is>
      </c>
      <c r="I997" s="130" t="inlineStr">
        <is>
          <t>COL</t>
        </is>
      </c>
      <c r="J997" s="131" t="n">
        <v>0</v>
      </c>
      <c r="K997" s="129" t="n">
        <v>2020</v>
      </c>
      <c r="L997" s="120">
        <f>IF(VLOOKUP(H997,'Cross-Page Data'!$D$4:$F$48,3,FALSE)="natural gas",VLOOKUP(G997,'Cross-Page Data'!$I$4:$J$19,2,FALSE),IF(VLOOKUP(H997,'Cross-Page Data'!$D$4:$F$48,3,FALSE)="solar",IF(G997="PV","solar PV","solar thermal"),IF(VLOOKUP(H997,'Cross-Page Data'!$D$4:$F$48,3,FALSE)="wind",VLOOKUP(G997,'Cross-Page Data'!$I$4:$J$19,2,FALSE),IF(VLOOKUP(H997,'Cross-Page Data'!$D$4:$F$48,3,FALSE)="hydro",VLOOKUP(G997,'Cross-Page Data'!$I$4:$J$19,2,FALSE),VLOOKUP(H997,'Cross-Page Data'!$D$4:$F$48,3,FALSE)))))</f>
        <v/>
      </c>
      <c r="M997" s="120">
        <f>IF(AND($P$2=FALSE,OR(F997="Commercial NAICS Cogen",F997="Industrial NAICS Cogen",F997="NAICS-22 Cogen")),FALSE,IF(AND($P$3=FALSE,OR(F997="Commercial NAICS Cogen",F997="Commercial NAICS Non-Cogen",F997="Industrial NAICS Cogen", F997="industrial NAICS non-Cogen")),FALSE, TRUE))</f>
        <v/>
      </c>
    </row>
    <row r="998">
      <c r="A998" s="129" t="n">
        <v>3325</v>
      </c>
      <c r="B998" s="130" t="inlineStr">
        <is>
          <t>Ben French</t>
        </is>
      </c>
      <c r="C998" s="130" t="inlineStr">
        <is>
          <t>Black Hills Power, Inc. d/b/a</t>
        </is>
      </c>
      <c r="D998" s="129" t="n">
        <v>19545</v>
      </c>
      <c r="E998" s="130" t="inlineStr">
        <is>
          <t>SD</t>
        </is>
      </c>
      <c r="F998" s="130" t="inlineStr">
        <is>
          <t>Electric Utility</t>
        </is>
      </c>
      <c r="G998" s="130" t="inlineStr">
        <is>
          <t>IC</t>
        </is>
      </c>
      <c r="H998" s="130" t="inlineStr">
        <is>
          <t>DFO</t>
        </is>
      </c>
      <c r="I998" s="130" t="inlineStr">
        <is>
          <t>DFO</t>
        </is>
      </c>
      <c r="J998" s="131" t="n">
        <v>-410</v>
      </c>
      <c r="K998" s="129" t="n">
        <v>2020</v>
      </c>
      <c r="L998" s="120">
        <f>IF(VLOOKUP(H998,'Cross-Page Data'!$D$4:$F$48,3,FALSE)="natural gas",VLOOKUP(G998,'Cross-Page Data'!$I$4:$J$19,2,FALSE),IF(VLOOKUP(H998,'Cross-Page Data'!$D$4:$F$48,3,FALSE)="solar",IF(G998="PV","solar PV","solar thermal"),IF(VLOOKUP(H998,'Cross-Page Data'!$D$4:$F$48,3,FALSE)="wind",VLOOKUP(G998,'Cross-Page Data'!$I$4:$J$19,2,FALSE),IF(VLOOKUP(H998,'Cross-Page Data'!$D$4:$F$48,3,FALSE)="hydro",VLOOKUP(G998,'Cross-Page Data'!$I$4:$J$19,2,FALSE),VLOOKUP(H998,'Cross-Page Data'!$D$4:$F$48,3,FALSE)))))</f>
        <v/>
      </c>
      <c r="M998" s="120">
        <f>IF(AND($P$2=FALSE,OR(F998="Commercial NAICS Cogen",F998="Industrial NAICS Cogen",F998="NAICS-22 Cogen")),FALSE,IF(AND($P$3=FALSE,OR(F998="Commercial NAICS Cogen",F998="Commercial NAICS Non-Cogen",F998="Industrial NAICS Cogen", F998="industrial NAICS non-Cogen")),FALSE, TRUE))</f>
        <v/>
      </c>
    </row>
    <row r="999">
      <c r="A999" s="129" t="n">
        <v>3325</v>
      </c>
      <c r="B999" s="130" t="inlineStr">
        <is>
          <t>Ben French</t>
        </is>
      </c>
      <c r="C999" s="130" t="inlineStr">
        <is>
          <t>Black Hills Power, Inc. d/b/a</t>
        </is>
      </c>
      <c r="D999" s="129" t="n">
        <v>19545</v>
      </c>
      <c r="E999" s="130" t="inlineStr">
        <is>
          <t>SD</t>
        </is>
      </c>
      <c r="F999" s="130" t="inlineStr">
        <is>
          <t>Electric Utility</t>
        </is>
      </c>
      <c r="G999" s="130" t="inlineStr">
        <is>
          <t>IC</t>
        </is>
      </c>
      <c r="H999" s="130" t="inlineStr">
        <is>
          <t>SUB</t>
        </is>
      </c>
      <c r="I999" s="130" t="inlineStr">
        <is>
          <t>COL</t>
        </is>
      </c>
      <c r="J999" s="131" t="n">
        <v>0</v>
      </c>
      <c r="K999" s="129" t="n">
        <v>2020</v>
      </c>
      <c r="L999" s="120">
        <f>IF(VLOOKUP(H999,'Cross-Page Data'!$D$4:$F$48,3,FALSE)="natural gas",VLOOKUP(G999,'Cross-Page Data'!$I$4:$J$19,2,FALSE),IF(VLOOKUP(H999,'Cross-Page Data'!$D$4:$F$48,3,FALSE)="solar",IF(G999="PV","solar PV","solar thermal"),IF(VLOOKUP(H999,'Cross-Page Data'!$D$4:$F$48,3,FALSE)="wind",VLOOKUP(G999,'Cross-Page Data'!$I$4:$J$19,2,FALSE),IF(VLOOKUP(H999,'Cross-Page Data'!$D$4:$F$48,3,FALSE)="hydro",VLOOKUP(G999,'Cross-Page Data'!$I$4:$J$19,2,FALSE),VLOOKUP(H999,'Cross-Page Data'!$D$4:$F$48,3,FALSE)))))</f>
        <v/>
      </c>
      <c r="M999" s="120">
        <f>IF(AND($P$2=FALSE,OR(F999="Commercial NAICS Cogen",F999="Industrial NAICS Cogen",F999="NAICS-22 Cogen")),FALSE,IF(AND($P$3=FALSE,OR(F999="Commercial NAICS Cogen",F999="Commercial NAICS Non-Cogen",F999="Industrial NAICS Cogen", F999="industrial NAICS non-Cogen")),FALSE, TRUE))</f>
        <v/>
      </c>
    </row>
    <row r="1000">
      <c r="A1000" s="129" t="n">
        <v>3393</v>
      </c>
      <c r="B1000" s="130" t="inlineStr">
        <is>
          <t>Allen</t>
        </is>
      </c>
      <c r="C1000" s="130" t="inlineStr">
        <is>
          <t>Tennessee Valley Authority</t>
        </is>
      </c>
      <c r="D1000" s="129" t="n">
        <v>18642</v>
      </c>
      <c r="E1000" s="130" t="inlineStr">
        <is>
          <t>TN</t>
        </is>
      </c>
      <c r="F1000" s="130" t="inlineStr">
        <is>
          <t>Electric Utility</t>
        </is>
      </c>
      <c r="G1000" s="130" t="inlineStr">
        <is>
          <t>CA</t>
        </is>
      </c>
      <c r="H1000" s="130" t="inlineStr">
        <is>
          <t>NG</t>
        </is>
      </c>
      <c r="I1000" s="130" t="inlineStr">
        <is>
          <t>NG</t>
        </is>
      </c>
      <c r="J1000" s="131" t="n">
        <v>1037416</v>
      </c>
      <c r="K1000" s="129" t="n">
        <v>2020</v>
      </c>
      <c r="L1000" s="120">
        <f>IF(VLOOKUP(H1000,'Cross-Page Data'!$D$4:$F$48,3,FALSE)="natural gas",VLOOKUP(G1000,'Cross-Page Data'!$I$4:$J$19,2,FALSE),IF(VLOOKUP(H1000,'Cross-Page Data'!$D$4:$F$48,3,FALSE)="solar",IF(G1000="PV","solar PV","solar thermal"),IF(VLOOKUP(H1000,'Cross-Page Data'!$D$4:$F$48,3,FALSE)="wind",VLOOKUP(G1000,'Cross-Page Data'!$I$4:$J$19,2,FALSE),IF(VLOOKUP(H1000,'Cross-Page Data'!$D$4:$F$48,3,FALSE)="hydro",VLOOKUP(G1000,'Cross-Page Data'!$I$4:$J$19,2,FALSE),VLOOKUP(H1000,'Cross-Page Data'!$D$4:$F$48,3,FALSE)))))</f>
        <v/>
      </c>
      <c r="M1000" s="120">
        <f>IF(AND($P$2=FALSE,OR(F1000="Commercial NAICS Cogen",F1000="Industrial NAICS Cogen",F1000="NAICS-22 Cogen")),FALSE,IF(AND($P$3=FALSE,OR(F1000="Commercial NAICS Cogen",F1000="Commercial NAICS Non-Cogen",F1000="Industrial NAICS Cogen", F1000="industrial NAICS non-Cogen")),FALSE, TRUE))</f>
        <v/>
      </c>
    </row>
    <row r="1001">
      <c r="A1001" s="129" t="n">
        <v>3393</v>
      </c>
      <c r="B1001" s="130" t="inlineStr">
        <is>
          <t>Allen</t>
        </is>
      </c>
      <c r="C1001" s="130" t="inlineStr">
        <is>
          <t>Tennessee Valley Authority</t>
        </is>
      </c>
      <c r="D1001" s="129" t="n">
        <v>18642</v>
      </c>
      <c r="E1001" s="130" t="inlineStr">
        <is>
          <t>TN</t>
        </is>
      </c>
      <c r="F1001" s="130" t="inlineStr">
        <is>
          <t>Electric Utility</t>
        </is>
      </c>
      <c r="G1001" s="130" t="inlineStr">
        <is>
          <t>CT</t>
        </is>
      </c>
      <c r="H1001" s="130" t="inlineStr">
        <is>
          <t>NG</t>
        </is>
      </c>
      <c r="I1001" s="130" t="inlineStr">
        <is>
          <t>NG</t>
        </is>
      </c>
      <c r="J1001" s="131" t="n">
        <v>2671770</v>
      </c>
      <c r="K1001" s="129" t="n">
        <v>2020</v>
      </c>
      <c r="L1001" s="120">
        <f>IF(VLOOKUP(H1001,'Cross-Page Data'!$D$4:$F$48,3,FALSE)="natural gas",VLOOKUP(G1001,'Cross-Page Data'!$I$4:$J$19,2,FALSE),IF(VLOOKUP(H1001,'Cross-Page Data'!$D$4:$F$48,3,FALSE)="solar",IF(G1001="PV","solar PV","solar thermal"),IF(VLOOKUP(H1001,'Cross-Page Data'!$D$4:$F$48,3,FALSE)="wind",VLOOKUP(G1001,'Cross-Page Data'!$I$4:$J$19,2,FALSE),IF(VLOOKUP(H1001,'Cross-Page Data'!$D$4:$F$48,3,FALSE)="hydro",VLOOKUP(G1001,'Cross-Page Data'!$I$4:$J$19,2,FALSE),VLOOKUP(H1001,'Cross-Page Data'!$D$4:$F$48,3,FALSE)))))</f>
        <v/>
      </c>
      <c r="M1001" s="120">
        <f>IF(AND($P$2=FALSE,OR(F1001="Commercial NAICS Cogen",F1001="Industrial NAICS Cogen",F1001="NAICS-22 Cogen")),FALSE,IF(AND($P$3=FALSE,OR(F1001="Commercial NAICS Cogen",F1001="Commercial NAICS Non-Cogen",F1001="Industrial NAICS Cogen", F1001="industrial NAICS non-Cogen")),FALSE, TRUE))</f>
        <v/>
      </c>
    </row>
    <row r="1002">
      <c r="A1002" s="129" t="n">
        <v>3393</v>
      </c>
      <c r="B1002" s="130" t="inlineStr">
        <is>
          <t>Allen</t>
        </is>
      </c>
      <c r="C1002" s="130" t="inlineStr">
        <is>
          <t>Tennessee Valley Authority</t>
        </is>
      </c>
      <c r="D1002" s="129" t="n">
        <v>18642</v>
      </c>
      <c r="E1002" s="130" t="inlineStr">
        <is>
          <t>TN</t>
        </is>
      </c>
      <c r="F1002" s="130" t="inlineStr">
        <is>
          <t>Electric Utility</t>
        </is>
      </c>
      <c r="G1002" s="130" t="inlineStr">
        <is>
          <t>GT</t>
        </is>
      </c>
      <c r="H1002" s="130" t="inlineStr">
        <is>
          <t>DFO</t>
        </is>
      </c>
      <c r="I1002" s="130" t="inlineStr">
        <is>
          <t>DFO</t>
        </is>
      </c>
      <c r="J1002" s="131" t="n">
        <v>-1118.524</v>
      </c>
      <c r="K1002" s="129" t="n">
        <v>2020</v>
      </c>
      <c r="L1002" s="120">
        <f>IF(VLOOKUP(H1002,'Cross-Page Data'!$D$4:$F$48,3,FALSE)="natural gas",VLOOKUP(G1002,'Cross-Page Data'!$I$4:$J$19,2,FALSE),IF(VLOOKUP(H1002,'Cross-Page Data'!$D$4:$F$48,3,FALSE)="solar",IF(G1002="PV","solar PV","solar thermal"),IF(VLOOKUP(H1002,'Cross-Page Data'!$D$4:$F$48,3,FALSE)="wind",VLOOKUP(G1002,'Cross-Page Data'!$I$4:$J$19,2,FALSE),IF(VLOOKUP(H1002,'Cross-Page Data'!$D$4:$F$48,3,FALSE)="hydro",VLOOKUP(G1002,'Cross-Page Data'!$I$4:$J$19,2,FALSE),VLOOKUP(H1002,'Cross-Page Data'!$D$4:$F$48,3,FALSE)))))</f>
        <v/>
      </c>
      <c r="M1002" s="120">
        <f>IF(AND($P$2=FALSE,OR(F1002="Commercial NAICS Cogen",F1002="Industrial NAICS Cogen",F1002="NAICS-22 Cogen")),FALSE,IF(AND($P$3=FALSE,OR(F1002="Commercial NAICS Cogen",F1002="Commercial NAICS Non-Cogen",F1002="Industrial NAICS Cogen", F1002="industrial NAICS non-Cogen")),FALSE, TRUE))</f>
        <v/>
      </c>
    </row>
    <row r="1003">
      <c r="A1003" s="129" t="n">
        <v>3393</v>
      </c>
      <c r="B1003" s="130" t="inlineStr">
        <is>
          <t>Allen</t>
        </is>
      </c>
      <c r="C1003" s="130" t="inlineStr">
        <is>
          <t>Tennessee Valley Authority</t>
        </is>
      </c>
      <c r="D1003" s="129" t="n">
        <v>18642</v>
      </c>
      <c r="E1003" s="130" t="inlineStr">
        <is>
          <t>TN</t>
        </is>
      </c>
      <c r="F1003" s="130" t="inlineStr">
        <is>
          <t>Electric Utility</t>
        </is>
      </c>
      <c r="G1003" s="130" t="inlineStr">
        <is>
          <t>GT</t>
        </is>
      </c>
      <c r="H1003" s="130" t="inlineStr">
        <is>
          <t>NG</t>
        </is>
      </c>
      <c r="I1003" s="130" t="inlineStr">
        <is>
          <t>NG</t>
        </is>
      </c>
      <c r="J1003" s="131" t="n">
        <v>-483.476</v>
      </c>
      <c r="K1003" s="129" t="n">
        <v>2020</v>
      </c>
      <c r="L1003" s="120">
        <f>IF(VLOOKUP(H1003,'Cross-Page Data'!$D$4:$F$48,3,FALSE)="natural gas",VLOOKUP(G1003,'Cross-Page Data'!$I$4:$J$19,2,FALSE),IF(VLOOKUP(H1003,'Cross-Page Data'!$D$4:$F$48,3,FALSE)="solar",IF(G1003="PV","solar PV","solar thermal"),IF(VLOOKUP(H1003,'Cross-Page Data'!$D$4:$F$48,3,FALSE)="wind",VLOOKUP(G1003,'Cross-Page Data'!$I$4:$J$19,2,FALSE),IF(VLOOKUP(H1003,'Cross-Page Data'!$D$4:$F$48,3,FALSE)="hydro",VLOOKUP(G1003,'Cross-Page Data'!$I$4:$J$19,2,FALSE),VLOOKUP(H1003,'Cross-Page Data'!$D$4:$F$48,3,FALSE)))))</f>
        <v/>
      </c>
      <c r="M1003" s="120">
        <f>IF(AND($P$2=FALSE,OR(F1003="Commercial NAICS Cogen",F1003="Industrial NAICS Cogen",F1003="NAICS-22 Cogen")),FALSE,IF(AND($P$3=FALSE,OR(F1003="Commercial NAICS Cogen",F1003="Commercial NAICS Non-Cogen",F1003="Industrial NAICS Cogen", F1003="industrial NAICS non-Cogen")),FALSE, TRUE))</f>
        <v/>
      </c>
    </row>
    <row r="1004">
      <c r="A1004" s="129" t="n">
        <v>3396</v>
      </c>
      <c r="B1004" s="130" t="inlineStr">
        <is>
          <t>Bull Run</t>
        </is>
      </c>
      <c r="C1004" s="130" t="inlineStr">
        <is>
          <t>Tennessee Valley Authority</t>
        </is>
      </c>
      <c r="D1004" s="129" t="n">
        <v>18642</v>
      </c>
      <c r="E1004" s="130" t="inlineStr">
        <is>
          <t>TN</t>
        </is>
      </c>
      <c r="F1004" s="130" t="inlineStr">
        <is>
          <t>Electric Utility</t>
        </is>
      </c>
      <c r="G1004" s="130" t="inlineStr">
        <is>
          <t>ST</t>
        </is>
      </c>
      <c r="H1004" s="130" t="inlineStr">
        <is>
          <t>BIT</t>
        </is>
      </c>
      <c r="I1004" s="130" t="inlineStr">
        <is>
          <t>COL</t>
        </is>
      </c>
      <c r="J1004" s="131" t="n">
        <v>626612.16</v>
      </c>
      <c r="K1004" s="129" t="n">
        <v>2020</v>
      </c>
      <c r="L1004" s="120">
        <f>IF(VLOOKUP(H1004,'Cross-Page Data'!$D$4:$F$48,3,FALSE)="natural gas",VLOOKUP(G1004,'Cross-Page Data'!$I$4:$J$19,2,FALSE),IF(VLOOKUP(H1004,'Cross-Page Data'!$D$4:$F$48,3,FALSE)="solar",IF(G1004="PV","solar PV","solar thermal"),IF(VLOOKUP(H1004,'Cross-Page Data'!$D$4:$F$48,3,FALSE)="wind",VLOOKUP(G1004,'Cross-Page Data'!$I$4:$J$19,2,FALSE),IF(VLOOKUP(H1004,'Cross-Page Data'!$D$4:$F$48,3,FALSE)="hydro",VLOOKUP(G1004,'Cross-Page Data'!$I$4:$J$19,2,FALSE),VLOOKUP(H1004,'Cross-Page Data'!$D$4:$F$48,3,FALSE)))))</f>
        <v/>
      </c>
      <c r="M1004" s="120">
        <f>IF(AND($P$2=FALSE,OR(F1004="Commercial NAICS Cogen",F1004="Industrial NAICS Cogen",F1004="NAICS-22 Cogen")),FALSE,IF(AND($P$3=FALSE,OR(F1004="Commercial NAICS Cogen",F1004="Commercial NAICS Non-Cogen",F1004="Industrial NAICS Cogen", F1004="industrial NAICS non-Cogen")),FALSE, TRUE))</f>
        <v/>
      </c>
    </row>
    <row r="1005">
      <c r="A1005" s="129" t="n">
        <v>3396</v>
      </c>
      <c r="B1005" s="130" t="inlineStr">
        <is>
          <t>Bull Run</t>
        </is>
      </c>
      <c r="C1005" s="130" t="inlineStr">
        <is>
          <t>Tennessee Valley Authority</t>
        </is>
      </c>
      <c r="D1005" s="129" t="n">
        <v>18642</v>
      </c>
      <c r="E1005" s="130" t="inlineStr">
        <is>
          <t>TN</t>
        </is>
      </c>
      <c r="F1005" s="130" t="inlineStr">
        <is>
          <t>Electric Utility</t>
        </is>
      </c>
      <c r="G1005" s="130" t="inlineStr">
        <is>
          <t>ST</t>
        </is>
      </c>
      <c r="H1005" s="130" t="inlineStr">
        <is>
          <t>DFO</t>
        </is>
      </c>
      <c r="I1005" s="130" t="inlineStr">
        <is>
          <t>DFO</t>
        </is>
      </c>
      <c r="J1005" s="131" t="n">
        <v>14512.841</v>
      </c>
      <c r="K1005" s="129" t="n">
        <v>2020</v>
      </c>
      <c r="L1005" s="120">
        <f>IF(VLOOKUP(H1005,'Cross-Page Data'!$D$4:$F$48,3,FALSE)="natural gas",VLOOKUP(G1005,'Cross-Page Data'!$I$4:$J$19,2,FALSE),IF(VLOOKUP(H1005,'Cross-Page Data'!$D$4:$F$48,3,FALSE)="solar",IF(G1005="PV","solar PV","solar thermal"),IF(VLOOKUP(H1005,'Cross-Page Data'!$D$4:$F$48,3,FALSE)="wind",VLOOKUP(G1005,'Cross-Page Data'!$I$4:$J$19,2,FALSE),IF(VLOOKUP(H1005,'Cross-Page Data'!$D$4:$F$48,3,FALSE)="hydro",VLOOKUP(G1005,'Cross-Page Data'!$I$4:$J$19,2,FALSE),VLOOKUP(H1005,'Cross-Page Data'!$D$4:$F$48,3,FALSE)))))</f>
        <v/>
      </c>
      <c r="M1005" s="120">
        <f>IF(AND($P$2=FALSE,OR(F1005="Commercial NAICS Cogen",F1005="Industrial NAICS Cogen",F1005="NAICS-22 Cogen")),FALSE,IF(AND($P$3=FALSE,OR(F1005="Commercial NAICS Cogen",F1005="Commercial NAICS Non-Cogen",F1005="Industrial NAICS Cogen", F1005="industrial NAICS non-Cogen")),FALSE, TRUE))</f>
        <v/>
      </c>
    </row>
    <row r="1006">
      <c r="A1006" s="129" t="n">
        <v>3399</v>
      </c>
      <c r="B1006" s="130" t="inlineStr">
        <is>
          <t>Cumberland (TN)</t>
        </is>
      </c>
      <c r="C1006" s="130" t="inlineStr">
        <is>
          <t>Tennessee Valley Authority</t>
        </is>
      </c>
      <c r="D1006" s="129" t="n">
        <v>18642</v>
      </c>
      <c r="E1006" s="130" t="inlineStr">
        <is>
          <t>TN</t>
        </is>
      </c>
      <c r="F1006" s="130" t="inlineStr">
        <is>
          <t>Electric Utility</t>
        </is>
      </c>
      <c r="G1006" s="130" t="inlineStr">
        <is>
          <t>ST</t>
        </is>
      </c>
      <c r="H1006" s="130" t="inlineStr">
        <is>
          <t>BIT</t>
        </is>
      </c>
      <c r="I1006" s="130" t="inlineStr">
        <is>
          <t>COL</t>
        </is>
      </c>
      <c r="J1006" s="131" t="n">
        <v>9454308.300000001</v>
      </c>
      <c r="K1006" s="129" t="n">
        <v>2020</v>
      </c>
      <c r="L1006" s="120">
        <f>IF(VLOOKUP(H1006,'Cross-Page Data'!$D$4:$F$48,3,FALSE)="natural gas",VLOOKUP(G1006,'Cross-Page Data'!$I$4:$J$19,2,FALSE),IF(VLOOKUP(H1006,'Cross-Page Data'!$D$4:$F$48,3,FALSE)="solar",IF(G1006="PV","solar PV","solar thermal"),IF(VLOOKUP(H1006,'Cross-Page Data'!$D$4:$F$48,3,FALSE)="wind",VLOOKUP(G1006,'Cross-Page Data'!$I$4:$J$19,2,FALSE),IF(VLOOKUP(H1006,'Cross-Page Data'!$D$4:$F$48,3,FALSE)="hydro",VLOOKUP(G1006,'Cross-Page Data'!$I$4:$J$19,2,FALSE),VLOOKUP(H1006,'Cross-Page Data'!$D$4:$F$48,3,FALSE)))))</f>
        <v/>
      </c>
      <c r="M1006" s="120">
        <f>IF(AND($P$2=FALSE,OR(F1006="Commercial NAICS Cogen",F1006="Industrial NAICS Cogen",F1006="NAICS-22 Cogen")),FALSE,IF(AND($P$3=FALSE,OR(F1006="Commercial NAICS Cogen",F1006="Commercial NAICS Non-Cogen",F1006="Industrial NAICS Cogen", F1006="industrial NAICS non-Cogen")),FALSE, TRUE))</f>
        <v/>
      </c>
    </row>
    <row r="1007">
      <c r="A1007" s="129" t="n">
        <v>3399</v>
      </c>
      <c r="B1007" s="130" t="inlineStr">
        <is>
          <t>Cumberland (TN)</t>
        </is>
      </c>
      <c r="C1007" s="130" t="inlineStr">
        <is>
          <t>Tennessee Valley Authority</t>
        </is>
      </c>
      <c r="D1007" s="129" t="n">
        <v>18642</v>
      </c>
      <c r="E1007" s="130" t="inlineStr">
        <is>
          <t>TN</t>
        </is>
      </c>
      <c r="F1007" s="130" t="inlineStr">
        <is>
          <t>Electric Utility</t>
        </is>
      </c>
      <c r="G1007" s="130" t="inlineStr">
        <is>
          <t>ST</t>
        </is>
      </c>
      <c r="H1007" s="130" t="inlineStr">
        <is>
          <t>DFO</t>
        </is>
      </c>
      <c r="I1007" s="130" t="inlineStr">
        <is>
          <t>DFO</t>
        </is>
      </c>
      <c r="J1007" s="131" t="n">
        <v>73110.675</v>
      </c>
      <c r="K1007" s="129" t="n">
        <v>2020</v>
      </c>
      <c r="L1007" s="120">
        <f>IF(VLOOKUP(H1007,'Cross-Page Data'!$D$4:$F$48,3,FALSE)="natural gas",VLOOKUP(G1007,'Cross-Page Data'!$I$4:$J$19,2,FALSE),IF(VLOOKUP(H1007,'Cross-Page Data'!$D$4:$F$48,3,FALSE)="solar",IF(G1007="PV","solar PV","solar thermal"),IF(VLOOKUP(H1007,'Cross-Page Data'!$D$4:$F$48,3,FALSE)="wind",VLOOKUP(G1007,'Cross-Page Data'!$I$4:$J$19,2,FALSE),IF(VLOOKUP(H1007,'Cross-Page Data'!$D$4:$F$48,3,FALSE)="hydro",VLOOKUP(G1007,'Cross-Page Data'!$I$4:$J$19,2,FALSE),VLOOKUP(H1007,'Cross-Page Data'!$D$4:$F$48,3,FALSE)))))</f>
        <v/>
      </c>
      <c r="M1007" s="120">
        <f>IF(AND($P$2=FALSE,OR(F1007="Commercial NAICS Cogen",F1007="Industrial NAICS Cogen",F1007="NAICS-22 Cogen")),FALSE,IF(AND($P$3=FALSE,OR(F1007="Commercial NAICS Cogen",F1007="Commercial NAICS Non-Cogen",F1007="Industrial NAICS Cogen", F1007="industrial NAICS non-Cogen")),FALSE, TRUE))</f>
        <v/>
      </c>
    </row>
    <row r="1008">
      <c r="A1008" s="129" t="n">
        <v>3399</v>
      </c>
      <c r="B1008" s="130" t="inlineStr">
        <is>
          <t>Cumberland (TN)</t>
        </is>
      </c>
      <c r="C1008" s="130" t="inlineStr">
        <is>
          <t>Tennessee Valley Authority</t>
        </is>
      </c>
      <c r="D1008" s="129" t="n">
        <v>18642</v>
      </c>
      <c r="E1008" s="130" t="inlineStr">
        <is>
          <t>TN</t>
        </is>
      </c>
      <c r="F1008" s="130" t="inlineStr">
        <is>
          <t>Electric Utility</t>
        </is>
      </c>
      <c r="G1008" s="130" t="inlineStr">
        <is>
          <t>ST</t>
        </is>
      </c>
      <c r="H1008" s="130" t="inlineStr">
        <is>
          <t>RC</t>
        </is>
      </c>
      <c r="I1008" s="130" t="inlineStr">
        <is>
          <t>COL</t>
        </is>
      </c>
      <c r="J1008" s="131" t="n">
        <v>0</v>
      </c>
      <c r="K1008" s="129" t="n">
        <v>2020</v>
      </c>
      <c r="L1008" s="120">
        <f>IF(VLOOKUP(H1008,'Cross-Page Data'!$D$4:$F$48,3,FALSE)="natural gas",VLOOKUP(G1008,'Cross-Page Data'!$I$4:$J$19,2,FALSE),IF(VLOOKUP(H1008,'Cross-Page Data'!$D$4:$F$48,3,FALSE)="solar",IF(G1008="PV","solar PV","solar thermal"),IF(VLOOKUP(H1008,'Cross-Page Data'!$D$4:$F$48,3,FALSE)="wind",VLOOKUP(G1008,'Cross-Page Data'!$I$4:$J$19,2,FALSE),IF(VLOOKUP(H1008,'Cross-Page Data'!$D$4:$F$48,3,FALSE)="hydro",VLOOKUP(G1008,'Cross-Page Data'!$I$4:$J$19,2,FALSE),VLOOKUP(H1008,'Cross-Page Data'!$D$4:$F$48,3,FALSE)))))</f>
        <v/>
      </c>
      <c r="M1008" s="120">
        <f>IF(AND($P$2=FALSE,OR(F1008="Commercial NAICS Cogen",F1008="Industrial NAICS Cogen",F1008="NAICS-22 Cogen")),FALSE,IF(AND($P$3=FALSE,OR(F1008="Commercial NAICS Cogen",F1008="Commercial NAICS Non-Cogen",F1008="Industrial NAICS Cogen", F1008="industrial NAICS non-Cogen")),FALSE, TRUE))</f>
        <v/>
      </c>
    </row>
    <row r="1009">
      <c r="A1009" s="129" t="n">
        <v>3403</v>
      </c>
      <c r="B1009" s="130" t="inlineStr">
        <is>
          <t>Gallatin (TN)</t>
        </is>
      </c>
      <c r="C1009" s="130" t="inlineStr">
        <is>
          <t>Tennessee Valley Authority</t>
        </is>
      </c>
      <c r="D1009" s="129" t="n">
        <v>18642</v>
      </c>
      <c r="E1009" s="130" t="inlineStr">
        <is>
          <t>TN</t>
        </is>
      </c>
      <c r="F1009" s="130" t="inlineStr">
        <is>
          <t>Electric Utility</t>
        </is>
      </c>
      <c r="G1009" s="130" t="inlineStr">
        <is>
          <t>GT</t>
        </is>
      </c>
      <c r="H1009" s="130" t="inlineStr">
        <is>
          <t>DFO</t>
        </is>
      </c>
      <c r="I1009" s="130" t="inlineStr">
        <is>
          <t>DFO</t>
        </is>
      </c>
      <c r="J1009" s="131" t="n">
        <v>276.11</v>
      </c>
      <c r="K1009" s="129" t="n">
        <v>2020</v>
      </c>
      <c r="L1009" s="120">
        <f>IF(VLOOKUP(H1009,'Cross-Page Data'!$D$4:$F$48,3,FALSE)="natural gas",VLOOKUP(G1009,'Cross-Page Data'!$I$4:$J$19,2,FALSE),IF(VLOOKUP(H1009,'Cross-Page Data'!$D$4:$F$48,3,FALSE)="solar",IF(G1009="PV","solar PV","solar thermal"),IF(VLOOKUP(H1009,'Cross-Page Data'!$D$4:$F$48,3,FALSE)="wind",VLOOKUP(G1009,'Cross-Page Data'!$I$4:$J$19,2,FALSE),IF(VLOOKUP(H1009,'Cross-Page Data'!$D$4:$F$48,3,FALSE)="hydro",VLOOKUP(G1009,'Cross-Page Data'!$I$4:$J$19,2,FALSE),VLOOKUP(H1009,'Cross-Page Data'!$D$4:$F$48,3,FALSE)))))</f>
        <v/>
      </c>
      <c r="M1009" s="120">
        <f>IF(AND($P$2=FALSE,OR(F1009="Commercial NAICS Cogen",F1009="Industrial NAICS Cogen",F1009="NAICS-22 Cogen")),FALSE,IF(AND($P$3=FALSE,OR(F1009="Commercial NAICS Cogen",F1009="Commercial NAICS Non-Cogen",F1009="Industrial NAICS Cogen", F1009="industrial NAICS non-Cogen")),FALSE, TRUE))</f>
        <v/>
      </c>
    </row>
    <row r="1010">
      <c r="A1010" s="129" t="n">
        <v>3403</v>
      </c>
      <c r="B1010" s="130" t="inlineStr">
        <is>
          <t>Gallatin (TN)</t>
        </is>
      </c>
      <c r="C1010" s="130" t="inlineStr">
        <is>
          <t>Tennessee Valley Authority</t>
        </is>
      </c>
      <c r="D1010" s="129" t="n">
        <v>18642</v>
      </c>
      <c r="E1010" s="130" t="inlineStr">
        <is>
          <t>TN</t>
        </is>
      </c>
      <c r="F1010" s="130" t="inlineStr">
        <is>
          <t>Electric Utility</t>
        </is>
      </c>
      <c r="G1010" s="130" t="inlineStr">
        <is>
          <t>GT</t>
        </is>
      </c>
      <c r="H1010" s="130" t="inlineStr">
        <is>
          <t>NG</t>
        </is>
      </c>
      <c r="I1010" s="130" t="inlineStr">
        <is>
          <t>NG</t>
        </is>
      </c>
      <c r="J1010" s="131" t="n">
        <v>138519.89</v>
      </c>
      <c r="K1010" s="129" t="n">
        <v>2020</v>
      </c>
      <c r="L1010" s="120">
        <f>IF(VLOOKUP(H1010,'Cross-Page Data'!$D$4:$F$48,3,FALSE)="natural gas",VLOOKUP(G1010,'Cross-Page Data'!$I$4:$J$19,2,FALSE),IF(VLOOKUP(H1010,'Cross-Page Data'!$D$4:$F$48,3,FALSE)="solar",IF(G1010="PV","solar PV","solar thermal"),IF(VLOOKUP(H1010,'Cross-Page Data'!$D$4:$F$48,3,FALSE)="wind",VLOOKUP(G1010,'Cross-Page Data'!$I$4:$J$19,2,FALSE),IF(VLOOKUP(H1010,'Cross-Page Data'!$D$4:$F$48,3,FALSE)="hydro",VLOOKUP(G1010,'Cross-Page Data'!$I$4:$J$19,2,FALSE),VLOOKUP(H1010,'Cross-Page Data'!$D$4:$F$48,3,FALSE)))))</f>
        <v/>
      </c>
      <c r="M1010" s="120">
        <f>IF(AND($P$2=FALSE,OR(F1010="Commercial NAICS Cogen",F1010="Industrial NAICS Cogen",F1010="NAICS-22 Cogen")),FALSE,IF(AND($P$3=FALSE,OR(F1010="Commercial NAICS Cogen",F1010="Commercial NAICS Non-Cogen",F1010="Industrial NAICS Cogen", F1010="industrial NAICS non-Cogen")),FALSE, TRUE))</f>
        <v/>
      </c>
    </row>
    <row r="1011">
      <c r="A1011" s="129" t="n">
        <v>3403</v>
      </c>
      <c r="B1011" s="130" t="inlineStr">
        <is>
          <t>Gallatin (TN)</t>
        </is>
      </c>
      <c r="C1011" s="130" t="inlineStr">
        <is>
          <t>Tennessee Valley Authority</t>
        </is>
      </c>
      <c r="D1011" s="129" t="n">
        <v>18642</v>
      </c>
      <c r="E1011" s="130" t="inlineStr">
        <is>
          <t>TN</t>
        </is>
      </c>
      <c r="F1011" s="130" t="inlineStr">
        <is>
          <t>Electric Utility</t>
        </is>
      </c>
      <c r="G1011" s="130" t="inlineStr">
        <is>
          <t>ST</t>
        </is>
      </c>
      <c r="H1011" s="130" t="inlineStr">
        <is>
          <t>BIT</t>
        </is>
      </c>
      <c r="I1011" s="130" t="inlineStr">
        <is>
          <t>COL</t>
        </is>
      </c>
      <c r="J1011" s="131" t="n">
        <v>724155.6899999999</v>
      </c>
      <c r="K1011" s="129" t="n">
        <v>2020</v>
      </c>
      <c r="L1011" s="120">
        <f>IF(VLOOKUP(H1011,'Cross-Page Data'!$D$4:$F$48,3,FALSE)="natural gas",VLOOKUP(G1011,'Cross-Page Data'!$I$4:$J$19,2,FALSE),IF(VLOOKUP(H1011,'Cross-Page Data'!$D$4:$F$48,3,FALSE)="solar",IF(G1011="PV","solar PV","solar thermal"),IF(VLOOKUP(H1011,'Cross-Page Data'!$D$4:$F$48,3,FALSE)="wind",VLOOKUP(G1011,'Cross-Page Data'!$I$4:$J$19,2,FALSE),IF(VLOOKUP(H1011,'Cross-Page Data'!$D$4:$F$48,3,FALSE)="hydro",VLOOKUP(G1011,'Cross-Page Data'!$I$4:$J$19,2,FALSE),VLOOKUP(H1011,'Cross-Page Data'!$D$4:$F$48,3,FALSE)))))</f>
        <v/>
      </c>
      <c r="M1011" s="120">
        <f>IF(AND($P$2=FALSE,OR(F1011="Commercial NAICS Cogen",F1011="Industrial NAICS Cogen",F1011="NAICS-22 Cogen")),FALSE,IF(AND($P$3=FALSE,OR(F1011="Commercial NAICS Cogen",F1011="Commercial NAICS Non-Cogen",F1011="Industrial NAICS Cogen", F1011="industrial NAICS non-Cogen")),FALSE, TRUE))</f>
        <v/>
      </c>
    </row>
    <row r="1012">
      <c r="A1012" s="129" t="n">
        <v>3403</v>
      </c>
      <c r="B1012" s="130" t="inlineStr">
        <is>
          <t>Gallatin (TN)</t>
        </is>
      </c>
      <c r="C1012" s="130" t="inlineStr">
        <is>
          <t>Tennessee Valley Authority</t>
        </is>
      </c>
      <c r="D1012" s="129" t="n">
        <v>18642</v>
      </c>
      <c r="E1012" s="130" t="inlineStr">
        <is>
          <t>TN</t>
        </is>
      </c>
      <c r="F1012" s="130" t="inlineStr">
        <is>
          <t>Electric Utility</t>
        </is>
      </c>
      <c r="G1012" s="130" t="inlineStr">
        <is>
          <t>ST</t>
        </is>
      </c>
      <c r="H1012" s="130" t="inlineStr">
        <is>
          <t>DFO</t>
        </is>
      </c>
      <c r="I1012" s="130" t="inlineStr">
        <is>
          <t>DFO</t>
        </is>
      </c>
      <c r="J1012" s="131" t="n">
        <v>9882.212</v>
      </c>
      <c r="K1012" s="129" t="n">
        <v>2020</v>
      </c>
      <c r="L1012" s="120">
        <f>IF(VLOOKUP(H1012,'Cross-Page Data'!$D$4:$F$48,3,FALSE)="natural gas",VLOOKUP(G1012,'Cross-Page Data'!$I$4:$J$19,2,FALSE),IF(VLOOKUP(H1012,'Cross-Page Data'!$D$4:$F$48,3,FALSE)="solar",IF(G1012="PV","solar PV","solar thermal"),IF(VLOOKUP(H1012,'Cross-Page Data'!$D$4:$F$48,3,FALSE)="wind",VLOOKUP(G1012,'Cross-Page Data'!$I$4:$J$19,2,FALSE),IF(VLOOKUP(H1012,'Cross-Page Data'!$D$4:$F$48,3,FALSE)="hydro",VLOOKUP(G1012,'Cross-Page Data'!$I$4:$J$19,2,FALSE),VLOOKUP(H1012,'Cross-Page Data'!$D$4:$F$48,3,FALSE)))))</f>
        <v/>
      </c>
      <c r="M1012" s="120">
        <f>IF(AND($P$2=FALSE,OR(F1012="Commercial NAICS Cogen",F1012="Industrial NAICS Cogen",F1012="NAICS-22 Cogen")),FALSE,IF(AND($P$3=FALSE,OR(F1012="Commercial NAICS Cogen",F1012="Commercial NAICS Non-Cogen",F1012="Industrial NAICS Cogen", F1012="industrial NAICS non-Cogen")),FALSE, TRUE))</f>
        <v/>
      </c>
    </row>
    <row r="1013">
      <c r="A1013" s="129" t="n">
        <v>3403</v>
      </c>
      <c r="B1013" s="130" t="inlineStr">
        <is>
          <t>Gallatin (TN)</t>
        </is>
      </c>
      <c r="C1013" s="130" t="inlineStr">
        <is>
          <t>Tennessee Valley Authority</t>
        </is>
      </c>
      <c r="D1013" s="129" t="n">
        <v>18642</v>
      </c>
      <c r="E1013" s="130" t="inlineStr">
        <is>
          <t>TN</t>
        </is>
      </c>
      <c r="F1013" s="130" t="inlineStr">
        <is>
          <t>Electric Utility</t>
        </is>
      </c>
      <c r="G1013" s="130" t="inlineStr">
        <is>
          <t>ST</t>
        </is>
      </c>
      <c r="H1013" s="130" t="inlineStr">
        <is>
          <t>SUB</t>
        </is>
      </c>
      <c r="I1013" s="130" t="inlineStr">
        <is>
          <t>COL</t>
        </is>
      </c>
      <c r="J1013" s="131" t="n">
        <v>1556443.1</v>
      </c>
      <c r="K1013" s="129" t="n">
        <v>2020</v>
      </c>
      <c r="L1013" s="120">
        <f>IF(VLOOKUP(H1013,'Cross-Page Data'!$D$4:$F$48,3,FALSE)="natural gas",VLOOKUP(G1013,'Cross-Page Data'!$I$4:$J$19,2,FALSE),IF(VLOOKUP(H1013,'Cross-Page Data'!$D$4:$F$48,3,FALSE)="solar",IF(G1013="PV","solar PV","solar thermal"),IF(VLOOKUP(H1013,'Cross-Page Data'!$D$4:$F$48,3,FALSE)="wind",VLOOKUP(G1013,'Cross-Page Data'!$I$4:$J$19,2,FALSE),IF(VLOOKUP(H1013,'Cross-Page Data'!$D$4:$F$48,3,FALSE)="hydro",VLOOKUP(G1013,'Cross-Page Data'!$I$4:$J$19,2,FALSE),VLOOKUP(H1013,'Cross-Page Data'!$D$4:$F$48,3,FALSE)))))</f>
        <v/>
      </c>
      <c r="M1013" s="120">
        <f>IF(AND($P$2=FALSE,OR(F1013="Commercial NAICS Cogen",F1013="Industrial NAICS Cogen",F1013="NAICS-22 Cogen")),FALSE,IF(AND($P$3=FALSE,OR(F1013="Commercial NAICS Cogen",F1013="Commercial NAICS Non-Cogen",F1013="Industrial NAICS Cogen", F1013="industrial NAICS non-Cogen")),FALSE, TRUE))</f>
        <v/>
      </c>
    </row>
    <row r="1014">
      <c r="A1014" s="129" t="n">
        <v>3405</v>
      </c>
      <c r="B1014" s="130" t="inlineStr">
        <is>
          <t>John Sevier</t>
        </is>
      </c>
      <c r="C1014" s="130" t="inlineStr">
        <is>
          <t>Tennessee Valley Authority</t>
        </is>
      </c>
      <c r="D1014" s="129" t="n">
        <v>18642</v>
      </c>
      <c r="E1014" s="130" t="inlineStr">
        <is>
          <t>TN</t>
        </is>
      </c>
      <c r="F1014" s="130" t="inlineStr">
        <is>
          <t>Electric Utility</t>
        </is>
      </c>
      <c r="G1014" s="130" t="inlineStr">
        <is>
          <t>CA</t>
        </is>
      </c>
      <c r="H1014" s="130" t="inlineStr">
        <is>
          <t>NG</t>
        </is>
      </c>
      <c r="I1014" s="130" t="inlineStr">
        <is>
          <t>NG</t>
        </is>
      </c>
      <c r="J1014" s="131" t="n">
        <v>1815676</v>
      </c>
      <c r="K1014" s="129" t="n">
        <v>2020</v>
      </c>
      <c r="L1014" s="120">
        <f>IF(VLOOKUP(H1014,'Cross-Page Data'!$D$4:$F$48,3,FALSE)="natural gas",VLOOKUP(G1014,'Cross-Page Data'!$I$4:$J$19,2,FALSE),IF(VLOOKUP(H1014,'Cross-Page Data'!$D$4:$F$48,3,FALSE)="solar",IF(G1014="PV","solar PV","solar thermal"),IF(VLOOKUP(H1014,'Cross-Page Data'!$D$4:$F$48,3,FALSE)="wind",VLOOKUP(G1014,'Cross-Page Data'!$I$4:$J$19,2,FALSE),IF(VLOOKUP(H1014,'Cross-Page Data'!$D$4:$F$48,3,FALSE)="hydro",VLOOKUP(G1014,'Cross-Page Data'!$I$4:$J$19,2,FALSE),VLOOKUP(H1014,'Cross-Page Data'!$D$4:$F$48,3,FALSE)))))</f>
        <v/>
      </c>
      <c r="M1014" s="120">
        <f>IF(AND($P$2=FALSE,OR(F1014="Commercial NAICS Cogen",F1014="Industrial NAICS Cogen",F1014="NAICS-22 Cogen")),FALSE,IF(AND($P$3=FALSE,OR(F1014="Commercial NAICS Cogen",F1014="Commercial NAICS Non-Cogen",F1014="Industrial NAICS Cogen", F1014="industrial NAICS non-Cogen")),FALSE, TRUE))</f>
        <v/>
      </c>
    </row>
    <row r="1015">
      <c r="A1015" s="129" t="n">
        <v>3405</v>
      </c>
      <c r="B1015" s="130" t="inlineStr">
        <is>
          <t>John Sevier</t>
        </is>
      </c>
      <c r="C1015" s="130" t="inlineStr">
        <is>
          <t>Tennessee Valley Authority</t>
        </is>
      </c>
      <c r="D1015" s="129" t="n">
        <v>18642</v>
      </c>
      <c r="E1015" s="130" t="inlineStr">
        <is>
          <t>TN</t>
        </is>
      </c>
      <c r="F1015" s="130" t="inlineStr">
        <is>
          <t>Electric Utility</t>
        </is>
      </c>
      <c r="G1015" s="130" t="inlineStr">
        <is>
          <t>CT</t>
        </is>
      </c>
      <c r="H1015" s="130" t="inlineStr">
        <is>
          <t>DFO</t>
        </is>
      </c>
      <c r="I1015" s="130" t="inlineStr">
        <is>
          <t>DFO</t>
        </is>
      </c>
      <c r="J1015" s="131" t="n">
        <v>0</v>
      </c>
      <c r="K1015" s="129" t="n">
        <v>2020</v>
      </c>
      <c r="L1015" s="120">
        <f>IF(VLOOKUP(H1015,'Cross-Page Data'!$D$4:$F$48,3,FALSE)="natural gas",VLOOKUP(G1015,'Cross-Page Data'!$I$4:$J$19,2,FALSE),IF(VLOOKUP(H1015,'Cross-Page Data'!$D$4:$F$48,3,FALSE)="solar",IF(G1015="PV","solar PV","solar thermal"),IF(VLOOKUP(H1015,'Cross-Page Data'!$D$4:$F$48,3,FALSE)="wind",VLOOKUP(G1015,'Cross-Page Data'!$I$4:$J$19,2,FALSE),IF(VLOOKUP(H1015,'Cross-Page Data'!$D$4:$F$48,3,FALSE)="hydro",VLOOKUP(G1015,'Cross-Page Data'!$I$4:$J$19,2,FALSE),VLOOKUP(H1015,'Cross-Page Data'!$D$4:$F$48,3,FALSE)))))</f>
        <v/>
      </c>
      <c r="M1015" s="120">
        <f>IF(AND($P$2=FALSE,OR(F1015="Commercial NAICS Cogen",F1015="Industrial NAICS Cogen",F1015="NAICS-22 Cogen")),FALSE,IF(AND($P$3=FALSE,OR(F1015="Commercial NAICS Cogen",F1015="Commercial NAICS Non-Cogen",F1015="Industrial NAICS Cogen", F1015="industrial NAICS non-Cogen")),FALSE, TRUE))</f>
        <v/>
      </c>
    </row>
    <row r="1016">
      <c r="A1016" s="129" t="n">
        <v>3405</v>
      </c>
      <c r="B1016" s="130" t="inlineStr">
        <is>
          <t>John Sevier</t>
        </is>
      </c>
      <c r="C1016" s="130" t="inlineStr">
        <is>
          <t>Tennessee Valley Authority</t>
        </is>
      </c>
      <c r="D1016" s="129" t="n">
        <v>18642</v>
      </c>
      <c r="E1016" s="130" t="inlineStr">
        <is>
          <t>TN</t>
        </is>
      </c>
      <c r="F1016" s="130" t="inlineStr">
        <is>
          <t>Electric Utility</t>
        </is>
      </c>
      <c r="G1016" s="130" t="inlineStr">
        <is>
          <t>CT</t>
        </is>
      </c>
      <c r="H1016" s="130" t="inlineStr">
        <is>
          <t>NG</t>
        </is>
      </c>
      <c r="I1016" s="130" t="inlineStr">
        <is>
          <t>NG</t>
        </is>
      </c>
      <c r="J1016" s="131" t="n">
        <v>3200757</v>
      </c>
      <c r="K1016" s="129" t="n">
        <v>2020</v>
      </c>
      <c r="L1016" s="120">
        <f>IF(VLOOKUP(H1016,'Cross-Page Data'!$D$4:$F$48,3,FALSE)="natural gas",VLOOKUP(G1016,'Cross-Page Data'!$I$4:$J$19,2,FALSE),IF(VLOOKUP(H1016,'Cross-Page Data'!$D$4:$F$48,3,FALSE)="solar",IF(G1016="PV","solar PV","solar thermal"),IF(VLOOKUP(H1016,'Cross-Page Data'!$D$4:$F$48,3,FALSE)="wind",VLOOKUP(G1016,'Cross-Page Data'!$I$4:$J$19,2,FALSE),IF(VLOOKUP(H1016,'Cross-Page Data'!$D$4:$F$48,3,FALSE)="hydro",VLOOKUP(G1016,'Cross-Page Data'!$I$4:$J$19,2,FALSE),VLOOKUP(H1016,'Cross-Page Data'!$D$4:$F$48,3,FALSE)))))</f>
        <v/>
      </c>
      <c r="M1016" s="120">
        <f>IF(AND($P$2=FALSE,OR(F1016="Commercial NAICS Cogen",F1016="Industrial NAICS Cogen",F1016="NAICS-22 Cogen")),FALSE,IF(AND($P$3=FALSE,OR(F1016="Commercial NAICS Cogen",F1016="Commercial NAICS Non-Cogen",F1016="Industrial NAICS Cogen", F1016="industrial NAICS non-Cogen")),FALSE, TRUE))</f>
        <v/>
      </c>
    </row>
    <row r="1017">
      <c r="A1017" s="129" t="n">
        <v>3406</v>
      </c>
      <c r="B1017" s="130" t="inlineStr">
        <is>
          <t>Johnsonville</t>
        </is>
      </c>
      <c r="C1017" s="130" t="inlineStr">
        <is>
          <t>Tennessee Valley Authority</t>
        </is>
      </c>
      <c r="D1017" s="129" t="n">
        <v>18642</v>
      </c>
      <c r="E1017" s="130" t="inlineStr">
        <is>
          <t>TN</t>
        </is>
      </c>
      <c r="F1017" s="130" t="inlineStr">
        <is>
          <t>Electric Utility</t>
        </is>
      </c>
      <c r="G1017" s="130" t="inlineStr">
        <is>
          <t>GT</t>
        </is>
      </c>
      <c r="H1017" s="130" t="inlineStr">
        <is>
          <t>DFO</t>
        </is>
      </c>
      <c r="I1017" s="130" t="inlineStr">
        <is>
          <t>DFO</t>
        </is>
      </c>
      <c r="J1017" s="131" t="n">
        <v>2913.631</v>
      </c>
      <c r="K1017" s="129" t="n">
        <v>2020</v>
      </c>
      <c r="L1017" s="120">
        <f>IF(VLOOKUP(H1017,'Cross-Page Data'!$D$4:$F$48,3,FALSE)="natural gas",VLOOKUP(G1017,'Cross-Page Data'!$I$4:$J$19,2,FALSE),IF(VLOOKUP(H1017,'Cross-Page Data'!$D$4:$F$48,3,FALSE)="solar",IF(G1017="PV","solar PV","solar thermal"),IF(VLOOKUP(H1017,'Cross-Page Data'!$D$4:$F$48,3,FALSE)="wind",VLOOKUP(G1017,'Cross-Page Data'!$I$4:$J$19,2,FALSE),IF(VLOOKUP(H1017,'Cross-Page Data'!$D$4:$F$48,3,FALSE)="hydro",VLOOKUP(G1017,'Cross-Page Data'!$I$4:$J$19,2,FALSE),VLOOKUP(H1017,'Cross-Page Data'!$D$4:$F$48,3,FALSE)))))</f>
        <v/>
      </c>
      <c r="M1017" s="120">
        <f>IF(AND($P$2=FALSE,OR(F1017="Commercial NAICS Cogen",F1017="Industrial NAICS Cogen",F1017="NAICS-22 Cogen")),FALSE,IF(AND($P$3=FALSE,OR(F1017="Commercial NAICS Cogen",F1017="Commercial NAICS Non-Cogen",F1017="Industrial NAICS Cogen", F1017="industrial NAICS non-Cogen")),FALSE, TRUE))</f>
        <v/>
      </c>
    </row>
    <row r="1018">
      <c r="A1018" s="129" t="n">
        <v>3406</v>
      </c>
      <c r="B1018" s="130" t="inlineStr">
        <is>
          <t>Johnsonville</t>
        </is>
      </c>
      <c r="C1018" s="130" t="inlineStr">
        <is>
          <t>Tennessee Valley Authority</t>
        </is>
      </c>
      <c r="D1018" s="129" t="n">
        <v>18642</v>
      </c>
      <c r="E1018" s="130" t="inlineStr">
        <is>
          <t>TN</t>
        </is>
      </c>
      <c r="F1018" s="130" t="inlineStr">
        <is>
          <t>Electric Utility</t>
        </is>
      </c>
      <c r="G1018" s="130" t="inlineStr">
        <is>
          <t>GT</t>
        </is>
      </c>
      <c r="H1018" s="130" t="inlineStr">
        <is>
          <t>NG</t>
        </is>
      </c>
      <c r="I1018" s="130" t="inlineStr">
        <is>
          <t>NG</t>
        </is>
      </c>
      <c r="J1018" s="131" t="n">
        <v>568876.37</v>
      </c>
      <c r="K1018" s="129" t="n">
        <v>2020</v>
      </c>
      <c r="L1018" s="120">
        <f>IF(VLOOKUP(H1018,'Cross-Page Data'!$D$4:$F$48,3,FALSE)="natural gas",VLOOKUP(G1018,'Cross-Page Data'!$I$4:$J$19,2,FALSE),IF(VLOOKUP(H1018,'Cross-Page Data'!$D$4:$F$48,3,FALSE)="solar",IF(G1018="PV","solar PV","solar thermal"),IF(VLOOKUP(H1018,'Cross-Page Data'!$D$4:$F$48,3,FALSE)="wind",VLOOKUP(G1018,'Cross-Page Data'!$I$4:$J$19,2,FALSE),IF(VLOOKUP(H1018,'Cross-Page Data'!$D$4:$F$48,3,FALSE)="hydro",VLOOKUP(G1018,'Cross-Page Data'!$I$4:$J$19,2,FALSE),VLOOKUP(H1018,'Cross-Page Data'!$D$4:$F$48,3,FALSE)))))</f>
        <v/>
      </c>
      <c r="M1018" s="120">
        <f>IF(AND($P$2=FALSE,OR(F1018="Commercial NAICS Cogen",F1018="Industrial NAICS Cogen",F1018="NAICS-22 Cogen")),FALSE,IF(AND($P$3=FALSE,OR(F1018="Commercial NAICS Cogen",F1018="Commercial NAICS Non-Cogen",F1018="Industrial NAICS Cogen", F1018="industrial NAICS non-Cogen")),FALSE, TRUE))</f>
        <v/>
      </c>
    </row>
    <row r="1019">
      <c r="A1019" s="129" t="n">
        <v>3407</v>
      </c>
      <c r="B1019" s="130" t="inlineStr">
        <is>
          <t>Kingston</t>
        </is>
      </c>
      <c r="C1019" s="130" t="inlineStr">
        <is>
          <t>Tennessee Valley Authority</t>
        </is>
      </c>
      <c r="D1019" s="129" t="n">
        <v>18642</v>
      </c>
      <c r="E1019" s="130" t="inlineStr">
        <is>
          <t>TN</t>
        </is>
      </c>
      <c r="F1019" s="130" t="inlineStr">
        <is>
          <t>Electric Utility</t>
        </is>
      </c>
      <c r="G1019" s="130" t="inlineStr">
        <is>
          <t>ST</t>
        </is>
      </c>
      <c r="H1019" s="130" t="inlineStr">
        <is>
          <t>BIT</t>
        </is>
      </c>
      <c r="I1019" s="130" t="inlineStr">
        <is>
          <t>COL</t>
        </is>
      </c>
      <c r="J1019" s="131" t="n">
        <v>849083.62</v>
      </c>
      <c r="K1019" s="129" t="n">
        <v>2020</v>
      </c>
      <c r="L1019" s="120">
        <f>IF(VLOOKUP(H1019,'Cross-Page Data'!$D$4:$F$48,3,FALSE)="natural gas",VLOOKUP(G1019,'Cross-Page Data'!$I$4:$J$19,2,FALSE),IF(VLOOKUP(H1019,'Cross-Page Data'!$D$4:$F$48,3,FALSE)="solar",IF(G1019="PV","solar PV","solar thermal"),IF(VLOOKUP(H1019,'Cross-Page Data'!$D$4:$F$48,3,FALSE)="wind",VLOOKUP(G1019,'Cross-Page Data'!$I$4:$J$19,2,FALSE),IF(VLOOKUP(H1019,'Cross-Page Data'!$D$4:$F$48,3,FALSE)="hydro",VLOOKUP(G1019,'Cross-Page Data'!$I$4:$J$19,2,FALSE),VLOOKUP(H1019,'Cross-Page Data'!$D$4:$F$48,3,FALSE)))))</f>
        <v/>
      </c>
      <c r="M1019" s="120">
        <f>IF(AND($P$2=FALSE,OR(F1019="Commercial NAICS Cogen",F1019="Industrial NAICS Cogen",F1019="NAICS-22 Cogen")),FALSE,IF(AND($P$3=FALSE,OR(F1019="Commercial NAICS Cogen",F1019="Commercial NAICS Non-Cogen",F1019="Industrial NAICS Cogen", F1019="industrial NAICS non-Cogen")),FALSE, TRUE))</f>
        <v/>
      </c>
    </row>
    <row r="1020">
      <c r="A1020" s="129" t="n">
        <v>3407</v>
      </c>
      <c r="B1020" s="130" t="inlineStr">
        <is>
          <t>Kingston</t>
        </is>
      </c>
      <c r="C1020" s="130" t="inlineStr">
        <is>
          <t>Tennessee Valley Authority</t>
        </is>
      </c>
      <c r="D1020" s="129" t="n">
        <v>18642</v>
      </c>
      <c r="E1020" s="130" t="inlineStr">
        <is>
          <t>TN</t>
        </is>
      </c>
      <c r="F1020" s="130" t="inlineStr">
        <is>
          <t>Electric Utility</t>
        </is>
      </c>
      <c r="G1020" s="130" t="inlineStr">
        <is>
          <t>ST</t>
        </is>
      </c>
      <c r="H1020" s="130" t="inlineStr">
        <is>
          <t>DFO</t>
        </is>
      </c>
      <c r="I1020" s="130" t="inlineStr">
        <is>
          <t>DFO</t>
        </is>
      </c>
      <c r="J1020" s="131" t="n">
        <v>5006.169</v>
      </c>
      <c r="K1020" s="129" t="n">
        <v>2020</v>
      </c>
      <c r="L1020" s="120">
        <f>IF(VLOOKUP(H1020,'Cross-Page Data'!$D$4:$F$48,3,FALSE)="natural gas",VLOOKUP(G1020,'Cross-Page Data'!$I$4:$J$19,2,FALSE),IF(VLOOKUP(H1020,'Cross-Page Data'!$D$4:$F$48,3,FALSE)="solar",IF(G1020="PV","solar PV","solar thermal"),IF(VLOOKUP(H1020,'Cross-Page Data'!$D$4:$F$48,3,FALSE)="wind",VLOOKUP(G1020,'Cross-Page Data'!$I$4:$J$19,2,FALSE),IF(VLOOKUP(H1020,'Cross-Page Data'!$D$4:$F$48,3,FALSE)="hydro",VLOOKUP(G1020,'Cross-Page Data'!$I$4:$J$19,2,FALSE),VLOOKUP(H1020,'Cross-Page Data'!$D$4:$F$48,3,FALSE)))))</f>
        <v/>
      </c>
      <c r="M1020" s="120">
        <f>IF(AND($P$2=FALSE,OR(F1020="Commercial NAICS Cogen",F1020="Industrial NAICS Cogen",F1020="NAICS-22 Cogen")),FALSE,IF(AND($P$3=FALSE,OR(F1020="Commercial NAICS Cogen",F1020="Commercial NAICS Non-Cogen",F1020="Industrial NAICS Cogen", F1020="industrial NAICS non-Cogen")),FALSE, TRUE))</f>
        <v/>
      </c>
    </row>
    <row r="1021">
      <c r="A1021" s="129" t="n">
        <v>3407</v>
      </c>
      <c r="B1021" s="130" t="inlineStr">
        <is>
          <t>Kingston</t>
        </is>
      </c>
      <c r="C1021" s="130" t="inlineStr">
        <is>
          <t>Tennessee Valley Authority</t>
        </is>
      </c>
      <c r="D1021" s="129" t="n">
        <v>18642</v>
      </c>
      <c r="E1021" s="130" t="inlineStr">
        <is>
          <t>TN</t>
        </is>
      </c>
      <c r="F1021" s="130" t="inlineStr">
        <is>
          <t>Electric Utility</t>
        </is>
      </c>
      <c r="G1021" s="130" t="inlineStr">
        <is>
          <t>ST</t>
        </is>
      </c>
      <c r="H1021" s="130" t="inlineStr">
        <is>
          <t>SUB</t>
        </is>
      </c>
      <c r="I1021" s="130" t="inlineStr">
        <is>
          <t>COL</t>
        </is>
      </c>
      <c r="J1021" s="131" t="n">
        <v>628559.21</v>
      </c>
      <c r="K1021" s="129" t="n">
        <v>2020</v>
      </c>
      <c r="L1021" s="120">
        <f>IF(VLOOKUP(H1021,'Cross-Page Data'!$D$4:$F$48,3,FALSE)="natural gas",VLOOKUP(G1021,'Cross-Page Data'!$I$4:$J$19,2,FALSE),IF(VLOOKUP(H1021,'Cross-Page Data'!$D$4:$F$48,3,FALSE)="solar",IF(G1021="PV","solar PV","solar thermal"),IF(VLOOKUP(H1021,'Cross-Page Data'!$D$4:$F$48,3,FALSE)="wind",VLOOKUP(G1021,'Cross-Page Data'!$I$4:$J$19,2,FALSE),IF(VLOOKUP(H1021,'Cross-Page Data'!$D$4:$F$48,3,FALSE)="hydro",VLOOKUP(G1021,'Cross-Page Data'!$I$4:$J$19,2,FALSE),VLOOKUP(H1021,'Cross-Page Data'!$D$4:$F$48,3,FALSE)))))</f>
        <v/>
      </c>
      <c r="M1021" s="120">
        <f>IF(AND($P$2=FALSE,OR(F1021="Commercial NAICS Cogen",F1021="Industrial NAICS Cogen",F1021="NAICS-22 Cogen")),FALSE,IF(AND($P$3=FALSE,OR(F1021="Commercial NAICS Cogen",F1021="Commercial NAICS Non-Cogen",F1021="Industrial NAICS Cogen", F1021="industrial NAICS non-Cogen")),FALSE, TRUE))</f>
        <v/>
      </c>
    </row>
    <row r="1022">
      <c r="A1022" s="129" t="n">
        <v>3437</v>
      </c>
      <c r="B1022" s="130" t="inlineStr">
        <is>
          <t>Eagle Pass</t>
        </is>
      </c>
      <c r="C1022" s="130" t="inlineStr">
        <is>
          <t>Maverick Cty Water Control &amp; Improvement</t>
        </is>
      </c>
      <c r="D1022" s="129" t="n">
        <v>54683</v>
      </c>
      <c r="E1022" s="130" t="inlineStr">
        <is>
          <t>TX</t>
        </is>
      </c>
      <c r="F1022" s="130" t="inlineStr">
        <is>
          <t>NAICS-22 Non-Cogen</t>
        </is>
      </c>
      <c r="G1022" s="130" t="inlineStr">
        <is>
          <t>HY</t>
        </is>
      </c>
      <c r="H1022" s="130" t="inlineStr">
        <is>
          <t>WAT</t>
        </is>
      </c>
      <c r="I1022" s="130" t="inlineStr">
        <is>
          <t>HYC</t>
        </is>
      </c>
      <c r="J1022" s="131" t="n">
        <v>31317</v>
      </c>
      <c r="K1022" s="129" t="n">
        <v>2020</v>
      </c>
      <c r="L1022" s="120">
        <f>IF(VLOOKUP(H1022,'Cross-Page Data'!$D$4:$F$48,3,FALSE)="natural gas",VLOOKUP(G1022,'Cross-Page Data'!$I$4:$J$19,2,FALSE),IF(VLOOKUP(H1022,'Cross-Page Data'!$D$4:$F$48,3,FALSE)="solar",IF(G1022="PV","solar PV","solar thermal"),IF(VLOOKUP(H1022,'Cross-Page Data'!$D$4:$F$48,3,FALSE)="wind",VLOOKUP(G1022,'Cross-Page Data'!$I$4:$J$19,2,FALSE),IF(VLOOKUP(H1022,'Cross-Page Data'!$D$4:$F$48,3,FALSE)="hydro",VLOOKUP(G1022,'Cross-Page Data'!$I$4:$J$19,2,FALSE),VLOOKUP(H1022,'Cross-Page Data'!$D$4:$F$48,3,FALSE)))))</f>
        <v/>
      </c>
      <c r="M1022" s="120">
        <f>IF(AND($P$2=FALSE,OR(F1022="Commercial NAICS Cogen",F1022="Industrial NAICS Cogen",F1022="NAICS-22 Cogen")),FALSE,IF(AND($P$3=FALSE,OR(F1022="Commercial NAICS Cogen",F1022="Commercial NAICS Non-Cogen",F1022="Industrial NAICS Cogen", F1022="industrial NAICS non-Cogen")),FALSE, TRUE))</f>
        <v/>
      </c>
    </row>
    <row r="1023">
      <c r="A1023" s="129" t="n">
        <v>3441</v>
      </c>
      <c r="B1023" s="130" t="inlineStr">
        <is>
          <t>Nueces Bay</t>
        </is>
      </c>
      <c r="C1023" s="130" t="inlineStr">
        <is>
          <t>Talen Texas, LLC</t>
        </is>
      </c>
      <c r="D1023" s="129" t="n">
        <v>49979</v>
      </c>
      <c r="E1023" s="130" t="inlineStr">
        <is>
          <t>TX</t>
        </is>
      </c>
      <c r="F1023" s="130" t="inlineStr">
        <is>
          <t>NAICS-22 Non-Cogen</t>
        </is>
      </c>
      <c r="G1023" s="130" t="inlineStr">
        <is>
          <t>CA</t>
        </is>
      </c>
      <c r="H1023" s="130" t="inlineStr">
        <is>
          <t>NG</t>
        </is>
      </c>
      <c r="I1023" s="130" t="inlineStr">
        <is>
          <t>NG</t>
        </is>
      </c>
      <c r="J1023" s="131" t="n">
        <v>53197</v>
      </c>
      <c r="K1023" s="129" t="n">
        <v>2020</v>
      </c>
      <c r="L1023" s="120">
        <f>IF(VLOOKUP(H1023,'Cross-Page Data'!$D$4:$F$48,3,FALSE)="natural gas",VLOOKUP(G1023,'Cross-Page Data'!$I$4:$J$19,2,FALSE),IF(VLOOKUP(H1023,'Cross-Page Data'!$D$4:$F$48,3,FALSE)="solar",IF(G1023="PV","solar PV","solar thermal"),IF(VLOOKUP(H1023,'Cross-Page Data'!$D$4:$F$48,3,FALSE)="wind",VLOOKUP(G1023,'Cross-Page Data'!$I$4:$J$19,2,FALSE),IF(VLOOKUP(H1023,'Cross-Page Data'!$D$4:$F$48,3,FALSE)="hydro",VLOOKUP(G1023,'Cross-Page Data'!$I$4:$J$19,2,FALSE),VLOOKUP(H1023,'Cross-Page Data'!$D$4:$F$48,3,FALSE)))))</f>
        <v/>
      </c>
      <c r="M1023" s="120">
        <f>IF(AND($P$2=FALSE,OR(F1023="Commercial NAICS Cogen",F1023="Industrial NAICS Cogen",F1023="NAICS-22 Cogen")),FALSE,IF(AND($P$3=FALSE,OR(F1023="Commercial NAICS Cogen",F1023="Commercial NAICS Non-Cogen",F1023="Industrial NAICS Cogen", F1023="industrial NAICS non-Cogen")),FALSE, TRUE))</f>
        <v/>
      </c>
    </row>
    <row r="1024">
      <c r="A1024" s="129" t="n">
        <v>3441</v>
      </c>
      <c r="B1024" s="130" t="inlineStr">
        <is>
          <t>Nueces Bay</t>
        </is>
      </c>
      <c r="C1024" s="130" t="inlineStr">
        <is>
          <t>Talen Texas, LLC</t>
        </is>
      </c>
      <c r="D1024" s="129" t="n">
        <v>49979</v>
      </c>
      <c r="E1024" s="130" t="inlineStr">
        <is>
          <t>TX</t>
        </is>
      </c>
      <c r="F1024" s="130" t="inlineStr">
        <is>
          <t>NAICS-22 Non-Cogen</t>
        </is>
      </c>
      <c r="G1024" s="130" t="inlineStr">
        <is>
          <t>CT</t>
        </is>
      </c>
      <c r="H1024" s="130" t="inlineStr">
        <is>
          <t>NG</t>
        </is>
      </c>
      <c r="I1024" s="130" t="inlineStr">
        <is>
          <t>NG</t>
        </is>
      </c>
      <c r="J1024" s="131" t="n">
        <v>1133665</v>
      </c>
      <c r="K1024" s="129" t="n">
        <v>2020</v>
      </c>
      <c r="L1024" s="120">
        <f>IF(VLOOKUP(H1024,'Cross-Page Data'!$D$4:$F$48,3,FALSE)="natural gas",VLOOKUP(G1024,'Cross-Page Data'!$I$4:$J$19,2,FALSE),IF(VLOOKUP(H1024,'Cross-Page Data'!$D$4:$F$48,3,FALSE)="solar",IF(G1024="PV","solar PV","solar thermal"),IF(VLOOKUP(H1024,'Cross-Page Data'!$D$4:$F$48,3,FALSE)="wind",VLOOKUP(G1024,'Cross-Page Data'!$I$4:$J$19,2,FALSE),IF(VLOOKUP(H1024,'Cross-Page Data'!$D$4:$F$48,3,FALSE)="hydro",VLOOKUP(G1024,'Cross-Page Data'!$I$4:$J$19,2,FALSE),VLOOKUP(H1024,'Cross-Page Data'!$D$4:$F$48,3,FALSE)))))</f>
        <v/>
      </c>
      <c r="M1024" s="120">
        <f>IF(AND($P$2=FALSE,OR(F1024="Commercial NAICS Cogen",F1024="Industrial NAICS Cogen",F1024="NAICS-22 Cogen")),FALSE,IF(AND($P$3=FALSE,OR(F1024="Commercial NAICS Cogen",F1024="Commercial NAICS Non-Cogen",F1024="Industrial NAICS Cogen", F1024="industrial NAICS non-Cogen")),FALSE, TRUE))</f>
        <v/>
      </c>
    </row>
    <row r="1025">
      <c r="A1025" s="129" t="n">
        <v>3456</v>
      </c>
      <c r="B1025" s="130" t="inlineStr">
        <is>
          <t>Newman</t>
        </is>
      </c>
      <c r="C1025" s="130" t="inlineStr">
        <is>
          <t>El Paso Electric Co</t>
        </is>
      </c>
      <c r="D1025" s="129" t="n">
        <v>5701</v>
      </c>
      <c r="E1025" s="130" t="inlineStr">
        <is>
          <t>TX</t>
        </is>
      </c>
      <c r="F1025" s="130" t="inlineStr">
        <is>
          <t>Electric Utility</t>
        </is>
      </c>
      <c r="G1025" s="130" t="inlineStr">
        <is>
          <t>CA</t>
        </is>
      </c>
      <c r="H1025" s="130" t="inlineStr">
        <is>
          <t>NG</t>
        </is>
      </c>
      <c r="I1025" s="130" t="inlineStr">
        <is>
          <t>NG</t>
        </is>
      </c>
      <c r="J1025" s="131" t="n">
        <v>841262</v>
      </c>
      <c r="K1025" s="129" t="n">
        <v>2020</v>
      </c>
      <c r="L1025" s="120">
        <f>IF(VLOOKUP(H1025,'Cross-Page Data'!$D$4:$F$48,3,FALSE)="natural gas",VLOOKUP(G1025,'Cross-Page Data'!$I$4:$J$19,2,FALSE),IF(VLOOKUP(H1025,'Cross-Page Data'!$D$4:$F$48,3,FALSE)="solar",IF(G1025="PV","solar PV","solar thermal"),IF(VLOOKUP(H1025,'Cross-Page Data'!$D$4:$F$48,3,FALSE)="wind",VLOOKUP(G1025,'Cross-Page Data'!$I$4:$J$19,2,FALSE),IF(VLOOKUP(H1025,'Cross-Page Data'!$D$4:$F$48,3,FALSE)="hydro",VLOOKUP(G1025,'Cross-Page Data'!$I$4:$J$19,2,FALSE),VLOOKUP(H1025,'Cross-Page Data'!$D$4:$F$48,3,FALSE)))))</f>
        <v/>
      </c>
      <c r="M1025" s="120">
        <f>IF(AND($P$2=FALSE,OR(F1025="Commercial NAICS Cogen",F1025="Industrial NAICS Cogen",F1025="NAICS-22 Cogen")),FALSE,IF(AND($P$3=FALSE,OR(F1025="Commercial NAICS Cogen",F1025="Commercial NAICS Non-Cogen",F1025="Industrial NAICS Cogen", F1025="industrial NAICS non-Cogen")),FALSE, TRUE))</f>
        <v/>
      </c>
    </row>
    <row r="1026">
      <c r="A1026" s="129" t="n">
        <v>3456</v>
      </c>
      <c r="B1026" s="130" t="inlineStr">
        <is>
          <t>Newman</t>
        </is>
      </c>
      <c r="C1026" s="130" t="inlineStr">
        <is>
          <t>El Paso Electric Co</t>
        </is>
      </c>
      <c r="D1026" s="129" t="n">
        <v>5701</v>
      </c>
      <c r="E1026" s="130" t="inlineStr">
        <is>
          <t>TX</t>
        </is>
      </c>
      <c r="F1026" s="130" t="inlineStr">
        <is>
          <t>Electric Utility</t>
        </is>
      </c>
      <c r="G1026" s="130" t="inlineStr">
        <is>
          <t>CT</t>
        </is>
      </c>
      <c r="H1026" s="130" t="inlineStr">
        <is>
          <t>NG</t>
        </is>
      </c>
      <c r="I1026" s="130" t="inlineStr">
        <is>
          <t>NG</t>
        </is>
      </c>
      <c r="J1026" s="131" t="n">
        <v>1323248</v>
      </c>
      <c r="K1026" s="129" t="n">
        <v>2020</v>
      </c>
      <c r="L1026" s="120">
        <f>IF(VLOOKUP(H1026,'Cross-Page Data'!$D$4:$F$48,3,FALSE)="natural gas",VLOOKUP(G1026,'Cross-Page Data'!$I$4:$J$19,2,FALSE),IF(VLOOKUP(H1026,'Cross-Page Data'!$D$4:$F$48,3,FALSE)="solar",IF(G1026="PV","solar PV","solar thermal"),IF(VLOOKUP(H1026,'Cross-Page Data'!$D$4:$F$48,3,FALSE)="wind",VLOOKUP(G1026,'Cross-Page Data'!$I$4:$J$19,2,FALSE),IF(VLOOKUP(H1026,'Cross-Page Data'!$D$4:$F$48,3,FALSE)="hydro",VLOOKUP(G1026,'Cross-Page Data'!$I$4:$J$19,2,FALSE),VLOOKUP(H1026,'Cross-Page Data'!$D$4:$F$48,3,FALSE)))))</f>
        <v/>
      </c>
      <c r="M1026" s="120">
        <f>IF(AND($P$2=FALSE,OR(F1026="Commercial NAICS Cogen",F1026="Industrial NAICS Cogen",F1026="NAICS-22 Cogen")),FALSE,IF(AND($P$3=FALSE,OR(F1026="Commercial NAICS Cogen",F1026="Commercial NAICS Non-Cogen",F1026="Industrial NAICS Cogen", F1026="industrial NAICS non-Cogen")),FALSE, TRUE))</f>
        <v/>
      </c>
    </row>
    <row r="1027">
      <c r="A1027" s="129" t="n">
        <v>3456</v>
      </c>
      <c r="B1027" s="130" t="inlineStr">
        <is>
          <t>Newman</t>
        </is>
      </c>
      <c r="C1027" s="130" t="inlineStr">
        <is>
          <t>El Paso Electric Co</t>
        </is>
      </c>
      <c r="D1027" s="129" t="n">
        <v>5701</v>
      </c>
      <c r="E1027" s="130" t="inlineStr">
        <is>
          <t>TX</t>
        </is>
      </c>
      <c r="F1027" s="130" t="inlineStr">
        <is>
          <t>Electric Utility</t>
        </is>
      </c>
      <c r="G1027" s="130" t="inlineStr">
        <is>
          <t>ST</t>
        </is>
      </c>
      <c r="H1027" s="130" t="inlineStr">
        <is>
          <t>DFO</t>
        </is>
      </c>
      <c r="I1027" s="130" t="inlineStr">
        <is>
          <t>DFO</t>
        </is>
      </c>
      <c r="J1027" s="131" t="n">
        <v>0</v>
      </c>
      <c r="K1027" s="129" t="n">
        <v>2020</v>
      </c>
      <c r="L1027" s="120">
        <f>IF(VLOOKUP(H1027,'Cross-Page Data'!$D$4:$F$48,3,FALSE)="natural gas",VLOOKUP(G1027,'Cross-Page Data'!$I$4:$J$19,2,FALSE),IF(VLOOKUP(H1027,'Cross-Page Data'!$D$4:$F$48,3,FALSE)="solar",IF(G1027="PV","solar PV","solar thermal"),IF(VLOOKUP(H1027,'Cross-Page Data'!$D$4:$F$48,3,FALSE)="wind",VLOOKUP(G1027,'Cross-Page Data'!$I$4:$J$19,2,FALSE),IF(VLOOKUP(H1027,'Cross-Page Data'!$D$4:$F$48,3,FALSE)="hydro",VLOOKUP(G1027,'Cross-Page Data'!$I$4:$J$19,2,FALSE),VLOOKUP(H1027,'Cross-Page Data'!$D$4:$F$48,3,FALSE)))))</f>
        <v/>
      </c>
      <c r="M1027" s="120">
        <f>IF(AND($P$2=FALSE,OR(F1027="Commercial NAICS Cogen",F1027="Industrial NAICS Cogen",F1027="NAICS-22 Cogen")),FALSE,IF(AND($P$3=FALSE,OR(F1027="Commercial NAICS Cogen",F1027="Commercial NAICS Non-Cogen",F1027="Industrial NAICS Cogen", F1027="industrial NAICS non-Cogen")),FALSE, TRUE))</f>
        <v/>
      </c>
    </row>
    <row r="1028">
      <c r="A1028" s="129" t="n">
        <v>3456</v>
      </c>
      <c r="B1028" s="130" t="inlineStr">
        <is>
          <t>Newman</t>
        </is>
      </c>
      <c r="C1028" s="130" t="inlineStr">
        <is>
          <t>El Paso Electric Co</t>
        </is>
      </c>
      <c r="D1028" s="129" t="n">
        <v>5701</v>
      </c>
      <c r="E1028" s="130" t="inlineStr">
        <is>
          <t>TX</t>
        </is>
      </c>
      <c r="F1028" s="130" t="inlineStr">
        <is>
          <t>Electric Utility</t>
        </is>
      </c>
      <c r="G1028" s="130" t="inlineStr">
        <is>
          <t>ST</t>
        </is>
      </c>
      <c r="H1028" s="130" t="inlineStr">
        <is>
          <t>NG</t>
        </is>
      </c>
      <c r="I1028" s="130" t="inlineStr">
        <is>
          <t>NG</t>
        </is>
      </c>
      <c r="J1028" s="131" t="n">
        <v>847271</v>
      </c>
      <c r="K1028" s="129" t="n">
        <v>2020</v>
      </c>
      <c r="L1028" s="120">
        <f>IF(VLOOKUP(H1028,'Cross-Page Data'!$D$4:$F$48,3,FALSE)="natural gas",VLOOKUP(G1028,'Cross-Page Data'!$I$4:$J$19,2,FALSE),IF(VLOOKUP(H1028,'Cross-Page Data'!$D$4:$F$48,3,FALSE)="solar",IF(G1028="PV","solar PV","solar thermal"),IF(VLOOKUP(H1028,'Cross-Page Data'!$D$4:$F$48,3,FALSE)="wind",VLOOKUP(G1028,'Cross-Page Data'!$I$4:$J$19,2,FALSE),IF(VLOOKUP(H1028,'Cross-Page Data'!$D$4:$F$48,3,FALSE)="hydro",VLOOKUP(G1028,'Cross-Page Data'!$I$4:$J$19,2,FALSE),VLOOKUP(H1028,'Cross-Page Data'!$D$4:$F$48,3,FALSE)))))</f>
        <v/>
      </c>
      <c r="M1028" s="120">
        <f>IF(AND($P$2=FALSE,OR(F1028="Commercial NAICS Cogen",F1028="Industrial NAICS Cogen",F1028="NAICS-22 Cogen")),FALSE,IF(AND($P$3=FALSE,OR(F1028="Commercial NAICS Cogen",F1028="Commercial NAICS Non-Cogen",F1028="Industrial NAICS Cogen", F1028="industrial NAICS non-Cogen")),FALSE, TRUE))</f>
        <v/>
      </c>
    </row>
    <row r="1029">
      <c r="A1029" s="129" t="n">
        <v>3457</v>
      </c>
      <c r="B1029" s="130" t="inlineStr">
        <is>
          <t>Lewis Creek</t>
        </is>
      </c>
      <c r="C1029" s="130" t="inlineStr">
        <is>
          <t>Entergy Texas Inc.</t>
        </is>
      </c>
      <c r="D1029" s="129" t="n">
        <v>55937</v>
      </c>
      <c r="E1029" s="130" t="inlineStr">
        <is>
          <t>TX</t>
        </is>
      </c>
      <c r="F1029" s="130" t="inlineStr">
        <is>
          <t>Electric Utility</t>
        </is>
      </c>
      <c r="G1029" s="130" t="inlineStr">
        <is>
          <t>ST</t>
        </is>
      </c>
      <c r="H1029" s="130" t="inlineStr">
        <is>
          <t>NG</t>
        </is>
      </c>
      <c r="I1029" s="130" t="inlineStr">
        <is>
          <t>NG</t>
        </is>
      </c>
      <c r="J1029" s="131" t="n">
        <v>2297947</v>
      </c>
      <c r="K1029" s="129" t="n">
        <v>2020</v>
      </c>
      <c r="L1029" s="120">
        <f>IF(VLOOKUP(H1029,'Cross-Page Data'!$D$4:$F$48,3,FALSE)="natural gas",VLOOKUP(G1029,'Cross-Page Data'!$I$4:$J$19,2,FALSE),IF(VLOOKUP(H1029,'Cross-Page Data'!$D$4:$F$48,3,FALSE)="solar",IF(G1029="PV","solar PV","solar thermal"),IF(VLOOKUP(H1029,'Cross-Page Data'!$D$4:$F$48,3,FALSE)="wind",VLOOKUP(G1029,'Cross-Page Data'!$I$4:$J$19,2,FALSE),IF(VLOOKUP(H1029,'Cross-Page Data'!$D$4:$F$48,3,FALSE)="hydro",VLOOKUP(G1029,'Cross-Page Data'!$I$4:$J$19,2,FALSE),VLOOKUP(H1029,'Cross-Page Data'!$D$4:$F$48,3,FALSE)))))</f>
        <v/>
      </c>
      <c r="M1029" s="120">
        <f>IF(AND($P$2=FALSE,OR(F1029="Commercial NAICS Cogen",F1029="Industrial NAICS Cogen",F1029="NAICS-22 Cogen")),FALSE,IF(AND($P$3=FALSE,OR(F1029="Commercial NAICS Cogen",F1029="Commercial NAICS Non-Cogen",F1029="Industrial NAICS Cogen", F1029="industrial NAICS non-Cogen")),FALSE, TRUE))</f>
        <v/>
      </c>
    </row>
    <row r="1030">
      <c r="A1030" s="129" t="n">
        <v>3459</v>
      </c>
      <c r="B1030" s="130" t="inlineStr">
        <is>
          <t>Sabine</t>
        </is>
      </c>
      <c r="C1030" s="130" t="inlineStr">
        <is>
          <t>Entergy Texas Inc.</t>
        </is>
      </c>
      <c r="D1030" s="129" t="n">
        <v>55937</v>
      </c>
      <c r="E1030" s="130" t="inlineStr">
        <is>
          <t>TX</t>
        </is>
      </c>
      <c r="F1030" s="130" t="inlineStr">
        <is>
          <t>Electric Utility</t>
        </is>
      </c>
      <c r="G1030" s="130" t="inlineStr">
        <is>
          <t>ST</t>
        </is>
      </c>
      <c r="H1030" s="130" t="inlineStr">
        <is>
          <t>DFO</t>
        </is>
      </c>
      <c r="I1030" s="130" t="inlineStr">
        <is>
          <t>DFO</t>
        </is>
      </c>
      <c r="J1030" s="131" t="n">
        <v>18.611</v>
      </c>
      <c r="K1030" s="129" t="n">
        <v>2020</v>
      </c>
      <c r="L1030" s="120">
        <f>IF(VLOOKUP(H1030,'Cross-Page Data'!$D$4:$F$48,3,FALSE)="natural gas",VLOOKUP(G1030,'Cross-Page Data'!$I$4:$J$19,2,FALSE),IF(VLOOKUP(H1030,'Cross-Page Data'!$D$4:$F$48,3,FALSE)="solar",IF(G1030="PV","solar PV","solar thermal"),IF(VLOOKUP(H1030,'Cross-Page Data'!$D$4:$F$48,3,FALSE)="wind",VLOOKUP(G1030,'Cross-Page Data'!$I$4:$J$19,2,FALSE),IF(VLOOKUP(H1030,'Cross-Page Data'!$D$4:$F$48,3,FALSE)="hydro",VLOOKUP(G1030,'Cross-Page Data'!$I$4:$J$19,2,FALSE),VLOOKUP(H1030,'Cross-Page Data'!$D$4:$F$48,3,FALSE)))))</f>
        <v/>
      </c>
      <c r="M1030" s="120">
        <f>IF(AND($P$2=FALSE,OR(F1030="Commercial NAICS Cogen",F1030="Industrial NAICS Cogen",F1030="NAICS-22 Cogen")),FALSE,IF(AND($P$3=FALSE,OR(F1030="Commercial NAICS Cogen",F1030="Commercial NAICS Non-Cogen",F1030="Industrial NAICS Cogen", F1030="industrial NAICS non-Cogen")),FALSE, TRUE))</f>
        <v/>
      </c>
    </row>
    <row r="1031">
      <c r="A1031" s="129" t="n">
        <v>3459</v>
      </c>
      <c r="B1031" s="130" t="inlineStr">
        <is>
          <t>Sabine</t>
        </is>
      </c>
      <c r="C1031" s="130" t="inlineStr">
        <is>
          <t>Entergy Texas Inc.</t>
        </is>
      </c>
      <c r="D1031" s="129" t="n">
        <v>55937</v>
      </c>
      <c r="E1031" s="130" t="inlineStr">
        <is>
          <t>TX</t>
        </is>
      </c>
      <c r="F1031" s="130" t="inlineStr">
        <is>
          <t>Electric Utility</t>
        </is>
      </c>
      <c r="G1031" s="130" t="inlineStr">
        <is>
          <t>ST</t>
        </is>
      </c>
      <c r="H1031" s="130" t="inlineStr">
        <is>
          <t>NG</t>
        </is>
      </c>
      <c r="I1031" s="130" t="inlineStr">
        <is>
          <t>NG</t>
        </is>
      </c>
      <c r="J1031" s="131" t="n">
        <v>4749439.4</v>
      </c>
      <c r="K1031" s="129" t="n">
        <v>2020</v>
      </c>
      <c r="L1031" s="120">
        <f>IF(VLOOKUP(H1031,'Cross-Page Data'!$D$4:$F$48,3,FALSE)="natural gas",VLOOKUP(G1031,'Cross-Page Data'!$I$4:$J$19,2,FALSE),IF(VLOOKUP(H1031,'Cross-Page Data'!$D$4:$F$48,3,FALSE)="solar",IF(G1031="PV","solar PV","solar thermal"),IF(VLOOKUP(H1031,'Cross-Page Data'!$D$4:$F$48,3,FALSE)="wind",VLOOKUP(G1031,'Cross-Page Data'!$I$4:$J$19,2,FALSE),IF(VLOOKUP(H1031,'Cross-Page Data'!$D$4:$F$48,3,FALSE)="hydro",VLOOKUP(G1031,'Cross-Page Data'!$I$4:$J$19,2,FALSE),VLOOKUP(H1031,'Cross-Page Data'!$D$4:$F$48,3,FALSE)))))</f>
        <v/>
      </c>
      <c r="M1031" s="120">
        <f>IF(AND($P$2=FALSE,OR(F1031="Commercial NAICS Cogen",F1031="Industrial NAICS Cogen",F1031="NAICS-22 Cogen")),FALSE,IF(AND($P$3=FALSE,OR(F1031="Commercial NAICS Cogen",F1031="Commercial NAICS Non-Cogen",F1031="Industrial NAICS Cogen", F1031="industrial NAICS non-Cogen")),FALSE, TRUE))</f>
        <v/>
      </c>
    </row>
    <row r="1032">
      <c r="A1032" s="129" t="n">
        <v>3460</v>
      </c>
      <c r="B1032" s="130" t="inlineStr">
        <is>
          <t>Cedar Bayou</t>
        </is>
      </c>
      <c r="C1032" s="130" t="inlineStr">
        <is>
          <t>NRG Texas Power LLC</t>
        </is>
      </c>
      <c r="D1032" s="129" t="n">
        <v>54888</v>
      </c>
      <c r="E1032" s="130" t="inlineStr">
        <is>
          <t>TX</t>
        </is>
      </c>
      <c r="F1032" s="130" t="inlineStr">
        <is>
          <t>NAICS-22 Non-Cogen</t>
        </is>
      </c>
      <c r="G1032" s="130" t="inlineStr">
        <is>
          <t>ST</t>
        </is>
      </c>
      <c r="H1032" s="130" t="inlineStr">
        <is>
          <t>NG</t>
        </is>
      </c>
      <c r="I1032" s="130" t="inlineStr">
        <is>
          <t>NG</t>
        </is>
      </c>
      <c r="J1032" s="131" t="n">
        <v>1908370</v>
      </c>
      <c r="K1032" s="129" t="n">
        <v>2020</v>
      </c>
      <c r="L1032" s="120">
        <f>IF(VLOOKUP(H1032,'Cross-Page Data'!$D$4:$F$48,3,FALSE)="natural gas",VLOOKUP(G1032,'Cross-Page Data'!$I$4:$J$19,2,FALSE),IF(VLOOKUP(H1032,'Cross-Page Data'!$D$4:$F$48,3,FALSE)="solar",IF(G1032="PV","solar PV","solar thermal"),IF(VLOOKUP(H1032,'Cross-Page Data'!$D$4:$F$48,3,FALSE)="wind",VLOOKUP(G1032,'Cross-Page Data'!$I$4:$J$19,2,FALSE),IF(VLOOKUP(H1032,'Cross-Page Data'!$D$4:$F$48,3,FALSE)="hydro",VLOOKUP(G1032,'Cross-Page Data'!$I$4:$J$19,2,FALSE),VLOOKUP(H1032,'Cross-Page Data'!$D$4:$F$48,3,FALSE)))))</f>
        <v/>
      </c>
      <c r="M1032" s="120">
        <f>IF(AND($P$2=FALSE,OR(F1032="Commercial NAICS Cogen",F1032="Industrial NAICS Cogen",F1032="NAICS-22 Cogen")),FALSE,IF(AND($P$3=FALSE,OR(F1032="Commercial NAICS Cogen",F1032="Commercial NAICS Non-Cogen",F1032="Industrial NAICS Cogen", F1032="industrial NAICS non-Cogen")),FALSE, TRUE))</f>
        <v/>
      </c>
    </row>
    <row r="1033">
      <c r="A1033" s="129" t="n">
        <v>3469</v>
      </c>
      <c r="B1033" s="130" t="inlineStr">
        <is>
          <t>T H Wharton</t>
        </is>
      </c>
      <c r="C1033" s="130" t="inlineStr">
        <is>
          <t>NRG Texas Power LLC</t>
        </is>
      </c>
      <c r="D1033" s="129" t="n">
        <v>54888</v>
      </c>
      <c r="E1033" s="130" t="inlineStr">
        <is>
          <t>TX</t>
        </is>
      </c>
      <c r="F1033" s="130" t="inlineStr">
        <is>
          <t>NAICS-22 Non-Cogen</t>
        </is>
      </c>
      <c r="G1033" s="130" t="inlineStr">
        <is>
          <t>CA</t>
        </is>
      </c>
      <c r="H1033" s="130" t="inlineStr">
        <is>
          <t>NG</t>
        </is>
      </c>
      <c r="I1033" s="130" t="inlineStr">
        <is>
          <t>NG</t>
        </is>
      </c>
      <c r="J1033" s="131" t="n">
        <v>192556</v>
      </c>
      <c r="K1033" s="129" t="n">
        <v>2020</v>
      </c>
      <c r="L1033" s="120">
        <f>IF(VLOOKUP(H1033,'Cross-Page Data'!$D$4:$F$48,3,FALSE)="natural gas",VLOOKUP(G1033,'Cross-Page Data'!$I$4:$J$19,2,FALSE),IF(VLOOKUP(H1033,'Cross-Page Data'!$D$4:$F$48,3,FALSE)="solar",IF(G1033="PV","solar PV","solar thermal"),IF(VLOOKUP(H1033,'Cross-Page Data'!$D$4:$F$48,3,FALSE)="wind",VLOOKUP(G1033,'Cross-Page Data'!$I$4:$J$19,2,FALSE),IF(VLOOKUP(H1033,'Cross-Page Data'!$D$4:$F$48,3,FALSE)="hydro",VLOOKUP(G1033,'Cross-Page Data'!$I$4:$J$19,2,FALSE),VLOOKUP(H1033,'Cross-Page Data'!$D$4:$F$48,3,FALSE)))))</f>
        <v/>
      </c>
      <c r="M1033" s="120">
        <f>IF(AND($P$2=FALSE,OR(F1033="Commercial NAICS Cogen",F1033="Industrial NAICS Cogen",F1033="NAICS-22 Cogen")),FALSE,IF(AND($P$3=FALSE,OR(F1033="Commercial NAICS Cogen",F1033="Commercial NAICS Non-Cogen",F1033="Industrial NAICS Cogen", F1033="industrial NAICS non-Cogen")),FALSE, TRUE))</f>
        <v/>
      </c>
    </row>
    <row r="1034">
      <c r="A1034" s="129" t="n">
        <v>3469</v>
      </c>
      <c r="B1034" s="130" t="inlineStr">
        <is>
          <t>T H Wharton</t>
        </is>
      </c>
      <c r="C1034" s="130" t="inlineStr">
        <is>
          <t>NRG Texas Power LLC</t>
        </is>
      </c>
      <c r="D1034" s="129" t="n">
        <v>54888</v>
      </c>
      <c r="E1034" s="130" t="inlineStr">
        <is>
          <t>TX</t>
        </is>
      </c>
      <c r="F1034" s="130" t="inlineStr">
        <is>
          <t>NAICS-22 Non-Cogen</t>
        </is>
      </c>
      <c r="G1034" s="130" t="inlineStr">
        <is>
          <t>CT</t>
        </is>
      </c>
      <c r="H1034" s="130" t="inlineStr">
        <is>
          <t>NG</t>
        </is>
      </c>
      <c r="I1034" s="130" t="inlineStr">
        <is>
          <t>NG</t>
        </is>
      </c>
      <c r="J1034" s="131" t="n">
        <v>508274</v>
      </c>
      <c r="K1034" s="129" t="n">
        <v>2020</v>
      </c>
      <c r="L1034" s="120">
        <f>IF(VLOOKUP(H1034,'Cross-Page Data'!$D$4:$F$48,3,FALSE)="natural gas",VLOOKUP(G1034,'Cross-Page Data'!$I$4:$J$19,2,FALSE),IF(VLOOKUP(H1034,'Cross-Page Data'!$D$4:$F$48,3,FALSE)="solar",IF(G1034="PV","solar PV","solar thermal"),IF(VLOOKUP(H1034,'Cross-Page Data'!$D$4:$F$48,3,FALSE)="wind",VLOOKUP(G1034,'Cross-Page Data'!$I$4:$J$19,2,FALSE),IF(VLOOKUP(H1034,'Cross-Page Data'!$D$4:$F$48,3,FALSE)="hydro",VLOOKUP(G1034,'Cross-Page Data'!$I$4:$J$19,2,FALSE),VLOOKUP(H1034,'Cross-Page Data'!$D$4:$F$48,3,FALSE)))))</f>
        <v/>
      </c>
      <c r="M1034" s="120">
        <f>IF(AND($P$2=FALSE,OR(F1034="Commercial NAICS Cogen",F1034="Industrial NAICS Cogen",F1034="NAICS-22 Cogen")),FALSE,IF(AND($P$3=FALSE,OR(F1034="Commercial NAICS Cogen",F1034="Commercial NAICS Non-Cogen",F1034="Industrial NAICS Cogen", F1034="industrial NAICS non-Cogen")),FALSE, TRUE))</f>
        <v/>
      </c>
    </row>
    <row r="1035">
      <c r="A1035" s="129" t="n">
        <v>3469</v>
      </c>
      <c r="B1035" s="130" t="inlineStr">
        <is>
          <t>T H Wharton</t>
        </is>
      </c>
      <c r="C1035" s="130" t="inlineStr">
        <is>
          <t>NRG Texas Power LLC</t>
        </is>
      </c>
      <c r="D1035" s="129" t="n">
        <v>54888</v>
      </c>
      <c r="E1035" s="130" t="inlineStr">
        <is>
          <t>TX</t>
        </is>
      </c>
      <c r="F1035" s="130" t="inlineStr">
        <is>
          <t>NAICS-22 Non-Cogen</t>
        </is>
      </c>
      <c r="G1035" s="130" t="inlineStr">
        <is>
          <t>GT</t>
        </is>
      </c>
      <c r="H1035" s="130" t="inlineStr">
        <is>
          <t>NG</t>
        </is>
      </c>
      <c r="I1035" s="130" t="inlineStr">
        <is>
          <t>NG</t>
        </is>
      </c>
      <c r="J1035" s="131" t="n">
        <v>132350</v>
      </c>
      <c r="K1035" s="129" t="n">
        <v>2020</v>
      </c>
      <c r="L1035" s="120">
        <f>IF(VLOOKUP(H1035,'Cross-Page Data'!$D$4:$F$48,3,FALSE)="natural gas",VLOOKUP(G1035,'Cross-Page Data'!$I$4:$J$19,2,FALSE),IF(VLOOKUP(H1035,'Cross-Page Data'!$D$4:$F$48,3,FALSE)="solar",IF(G1035="PV","solar PV","solar thermal"),IF(VLOOKUP(H1035,'Cross-Page Data'!$D$4:$F$48,3,FALSE)="wind",VLOOKUP(G1035,'Cross-Page Data'!$I$4:$J$19,2,FALSE),IF(VLOOKUP(H1035,'Cross-Page Data'!$D$4:$F$48,3,FALSE)="hydro",VLOOKUP(G1035,'Cross-Page Data'!$I$4:$J$19,2,FALSE),VLOOKUP(H1035,'Cross-Page Data'!$D$4:$F$48,3,FALSE)))))</f>
        <v/>
      </c>
      <c r="M1035" s="120">
        <f>IF(AND($P$2=FALSE,OR(F1035="Commercial NAICS Cogen",F1035="Industrial NAICS Cogen",F1035="NAICS-22 Cogen")),FALSE,IF(AND($P$3=FALSE,OR(F1035="Commercial NAICS Cogen",F1035="Commercial NAICS Non-Cogen",F1035="Industrial NAICS Cogen", F1035="industrial NAICS non-Cogen")),FALSE, TRUE))</f>
        <v/>
      </c>
    </row>
    <row r="1036">
      <c r="A1036" s="129" t="n">
        <v>3470</v>
      </c>
      <c r="B1036" s="130" t="inlineStr">
        <is>
          <t>W A Parish</t>
        </is>
      </c>
      <c r="C1036" s="130" t="inlineStr">
        <is>
          <t>NRG Texas Power LLC</t>
        </is>
      </c>
      <c r="D1036" s="129" t="n">
        <v>54888</v>
      </c>
      <c r="E1036" s="130" t="inlineStr">
        <is>
          <t>TX</t>
        </is>
      </c>
      <c r="F1036" s="130" t="inlineStr">
        <is>
          <t>NAICS-22 Non-Cogen</t>
        </is>
      </c>
      <c r="G1036" s="130" t="inlineStr">
        <is>
          <t>GT</t>
        </is>
      </c>
      <c r="H1036" s="130" t="inlineStr">
        <is>
          <t>NG</t>
        </is>
      </c>
      <c r="I1036" s="130" t="inlineStr">
        <is>
          <t>NG</t>
        </is>
      </c>
      <c r="J1036" s="131" t="n">
        <v>324</v>
      </c>
      <c r="K1036" s="129" t="n">
        <v>2020</v>
      </c>
      <c r="L1036" s="120">
        <f>IF(VLOOKUP(H1036,'Cross-Page Data'!$D$4:$F$48,3,FALSE)="natural gas",VLOOKUP(G1036,'Cross-Page Data'!$I$4:$J$19,2,FALSE),IF(VLOOKUP(H1036,'Cross-Page Data'!$D$4:$F$48,3,FALSE)="solar",IF(G1036="PV","solar PV","solar thermal"),IF(VLOOKUP(H1036,'Cross-Page Data'!$D$4:$F$48,3,FALSE)="wind",VLOOKUP(G1036,'Cross-Page Data'!$I$4:$J$19,2,FALSE),IF(VLOOKUP(H1036,'Cross-Page Data'!$D$4:$F$48,3,FALSE)="hydro",VLOOKUP(G1036,'Cross-Page Data'!$I$4:$J$19,2,FALSE),VLOOKUP(H1036,'Cross-Page Data'!$D$4:$F$48,3,FALSE)))))</f>
        <v/>
      </c>
      <c r="M1036" s="120">
        <f>IF(AND($P$2=FALSE,OR(F1036="Commercial NAICS Cogen",F1036="Industrial NAICS Cogen",F1036="NAICS-22 Cogen")),FALSE,IF(AND($P$3=FALSE,OR(F1036="Commercial NAICS Cogen",F1036="Commercial NAICS Non-Cogen",F1036="Industrial NAICS Cogen", F1036="industrial NAICS non-Cogen")),FALSE, TRUE))</f>
        <v/>
      </c>
    </row>
    <row r="1037">
      <c r="A1037" s="129" t="n">
        <v>3470</v>
      </c>
      <c r="B1037" s="130" t="inlineStr">
        <is>
          <t>W A Parish</t>
        </is>
      </c>
      <c r="C1037" s="130" t="inlineStr">
        <is>
          <t>NRG Texas Power LLC</t>
        </is>
      </c>
      <c r="D1037" s="129" t="n">
        <v>54888</v>
      </c>
      <c r="E1037" s="130" t="inlineStr">
        <is>
          <t>TX</t>
        </is>
      </c>
      <c r="F1037" s="130" t="inlineStr">
        <is>
          <t>NAICS-22 Non-Cogen</t>
        </is>
      </c>
      <c r="G1037" s="130" t="inlineStr">
        <is>
          <t>ST</t>
        </is>
      </c>
      <c r="H1037" s="130" t="inlineStr">
        <is>
          <t>NG</t>
        </is>
      </c>
      <c r="I1037" s="130" t="inlineStr">
        <is>
          <t>NG</t>
        </is>
      </c>
      <c r="J1037" s="131" t="n">
        <v>1003568.7</v>
      </c>
      <c r="K1037" s="129" t="n">
        <v>2020</v>
      </c>
      <c r="L1037" s="120">
        <f>IF(VLOOKUP(H1037,'Cross-Page Data'!$D$4:$F$48,3,FALSE)="natural gas",VLOOKUP(G1037,'Cross-Page Data'!$I$4:$J$19,2,FALSE),IF(VLOOKUP(H1037,'Cross-Page Data'!$D$4:$F$48,3,FALSE)="solar",IF(G1037="PV","solar PV","solar thermal"),IF(VLOOKUP(H1037,'Cross-Page Data'!$D$4:$F$48,3,FALSE)="wind",VLOOKUP(G1037,'Cross-Page Data'!$I$4:$J$19,2,FALSE),IF(VLOOKUP(H1037,'Cross-Page Data'!$D$4:$F$48,3,FALSE)="hydro",VLOOKUP(G1037,'Cross-Page Data'!$I$4:$J$19,2,FALSE),VLOOKUP(H1037,'Cross-Page Data'!$D$4:$F$48,3,FALSE)))))</f>
        <v/>
      </c>
      <c r="M1037" s="120">
        <f>IF(AND($P$2=FALSE,OR(F1037="Commercial NAICS Cogen",F1037="Industrial NAICS Cogen",F1037="NAICS-22 Cogen")),FALSE,IF(AND($P$3=FALSE,OR(F1037="Commercial NAICS Cogen",F1037="Commercial NAICS Non-Cogen",F1037="Industrial NAICS Cogen", F1037="industrial NAICS non-Cogen")),FALSE, TRUE))</f>
        <v/>
      </c>
    </row>
    <row r="1038">
      <c r="A1038" s="129" t="n">
        <v>3470</v>
      </c>
      <c r="B1038" s="130" t="inlineStr">
        <is>
          <t>W A Parish</t>
        </is>
      </c>
      <c r="C1038" s="130" t="inlineStr">
        <is>
          <t>NRG Texas Power LLC</t>
        </is>
      </c>
      <c r="D1038" s="129" t="n">
        <v>54888</v>
      </c>
      <c r="E1038" s="130" t="inlineStr">
        <is>
          <t>TX</t>
        </is>
      </c>
      <c r="F1038" s="130" t="inlineStr">
        <is>
          <t>NAICS-22 Non-Cogen</t>
        </is>
      </c>
      <c r="G1038" s="130" t="inlineStr">
        <is>
          <t>ST</t>
        </is>
      </c>
      <c r="H1038" s="130" t="inlineStr">
        <is>
          <t>SUB</t>
        </is>
      </c>
      <c r="I1038" s="130" t="inlineStr">
        <is>
          <t>COL</t>
        </is>
      </c>
      <c r="J1038" s="131" t="n">
        <v>9806297.300000001</v>
      </c>
      <c r="K1038" s="129" t="n">
        <v>2020</v>
      </c>
      <c r="L1038" s="120">
        <f>IF(VLOOKUP(H1038,'Cross-Page Data'!$D$4:$F$48,3,FALSE)="natural gas",VLOOKUP(G1038,'Cross-Page Data'!$I$4:$J$19,2,FALSE),IF(VLOOKUP(H1038,'Cross-Page Data'!$D$4:$F$48,3,FALSE)="solar",IF(G1038="PV","solar PV","solar thermal"),IF(VLOOKUP(H1038,'Cross-Page Data'!$D$4:$F$48,3,FALSE)="wind",VLOOKUP(G1038,'Cross-Page Data'!$I$4:$J$19,2,FALSE),IF(VLOOKUP(H1038,'Cross-Page Data'!$D$4:$F$48,3,FALSE)="hydro",VLOOKUP(G1038,'Cross-Page Data'!$I$4:$J$19,2,FALSE),VLOOKUP(H1038,'Cross-Page Data'!$D$4:$F$48,3,FALSE)))))</f>
        <v/>
      </c>
      <c r="M1038" s="120">
        <f>IF(AND($P$2=FALSE,OR(F1038="Commercial NAICS Cogen",F1038="Industrial NAICS Cogen",F1038="NAICS-22 Cogen")),FALSE,IF(AND($P$3=FALSE,OR(F1038="Commercial NAICS Cogen",F1038="Commercial NAICS Non-Cogen",F1038="Industrial NAICS Cogen", F1038="industrial NAICS non-Cogen")),FALSE, TRUE))</f>
        <v/>
      </c>
    </row>
    <row r="1039">
      <c r="A1039" s="129" t="n">
        <v>3482</v>
      </c>
      <c r="B1039" s="130" t="inlineStr">
        <is>
          <t>Jones</t>
        </is>
      </c>
      <c r="C1039" s="130" t="inlineStr">
        <is>
          <t>Southwestern Public Service Co</t>
        </is>
      </c>
      <c r="D1039" s="129" t="n">
        <v>17718</v>
      </c>
      <c r="E1039" s="130" t="inlineStr">
        <is>
          <t>TX</t>
        </is>
      </c>
      <c r="F1039" s="130" t="inlineStr">
        <is>
          <t>Electric Utility</t>
        </is>
      </c>
      <c r="G1039" s="130" t="inlineStr">
        <is>
          <t>GT</t>
        </is>
      </c>
      <c r="H1039" s="130" t="inlineStr">
        <is>
          <t>NG</t>
        </is>
      </c>
      <c r="I1039" s="130" t="inlineStr">
        <is>
          <t>NG</t>
        </is>
      </c>
      <c r="J1039" s="131" t="n">
        <v>675159</v>
      </c>
      <c r="K1039" s="129" t="n">
        <v>2020</v>
      </c>
      <c r="L1039" s="120">
        <f>IF(VLOOKUP(H1039,'Cross-Page Data'!$D$4:$F$48,3,FALSE)="natural gas",VLOOKUP(G1039,'Cross-Page Data'!$I$4:$J$19,2,FALSE),IF(VLOOKUP(H1039,'Cross-Page Data'!$D$4:$F$48,3,FALSE)="solar",IF(G1039="PV","solar PV","solar thermal"),IF(VLOOKUP(H1039,'Cross-Page Data'!$D$4:$F$48,3,FALSE)="wind",VLOOKUP(G1039,'Cross-Page Data'!$I$4:$J$19,2,FALSE),IF(VLOOKUP(H1039,'Cross-Page Data'!$D$4:$F$48,3,FALSE)="hydro",VLOOKUP(G1039,'Cross-Page Data'!$I$4:$J$19,2,FALSE),VLOOKUP(H1039,'Cross-Page Data'!$D$4:$F$48,3,FALSE)))))</f>
        <v/>
      </c>
      <c r="M1039" s="120">
        <f>IF(AND($P$2=FALSE,OR(F1039="Commercial NAICS Cogen",F1039="Industrial NAICS Cogen",F1039="NAICS-22 Cogen")),FALSE,IF(AND($P$3=FALSE,OR(F1039="Commercial NAICS Cogen",F1039="Commercial NAICS Non-Cogen",F1039="Industrial NAICS Cogen", F1039="industrial NAICS non-Cogen")),FALSE, TRUE))</f>
        <v/>
      </c>
    </row>
    <row r="1040">
      <c r="A1040" s="129" t="n">
        <v>3482</v>
      </c>
      <c r="B1040" s="130" t="inlineStr">
        <is>
          <t>Jones</t>
        </is>
      </c>
      <c r="C1040" s="130" t="inlineStr">
        <is>
          <t>Southwestern Public Service Co</t>
        </is>
      </c>
      <c r="D1040" s="129" t="n">
        <v>17718</v>
      </c>
      <c r="E1040" s="130" t="inlineStr">
        <is>
          <t>TX</t>
        </is>
      </c>
      <c r="F1040" s="130" t="inlineStr">
        <is>
          <t>Electric Utility</t>
        </is>
      </c>
      <c r="G1040" s="130" t="inlineStr">
        <is>
          <t>ST</t>
        </is>
      </c>
      <c r="H1040" s="130" t="inlineStr">
        <is>
          <t>DFO</t>
        </is>
      </c>
      <c r="I1040" s="130" t="inlineStr">
        <is>
          <t>DFO</t>
        </is>
      </c>
      <c r="J1040" s="131" t="n">
        <v>0</v>
      </c>
      <c r="K1040" s="129" t="n">
        <v>2020</v>
      </c>
      <c r="L1040" s="120">
        <f>IF(VLOOKUP(H1040,'Cross-Page Data'!$D$4:$F$48,3,FALSE)="natural gas",VLOOKUP(G1040,'Cross-Page Data'!$I$4:$J$19,2,FALSE),IF(VLOOKUP(H1040,'Cross-Page Data'!$D$4:$F$48,3,FALSE)="solar",IF(G1040="PV","solar PV","solar thermal"),IF(VLOOKUP(H1040,'Cross-Page Data'!$D$4:$F$48,3,FALSE)="wind",VLOOKUP(G1040,'Cross-Page Data'!$I$4:$J$19,2,FALSE),IF(VLOOKUP(H1040,'Cross-Page Data'!$D$4:$F$48,3,FALSE)="hydro",VLOOKUP(G1040,'Cross-Page Data'!$I$4:$J$19,2,FALSE),VLOOKUP(H1040,'Cross-Page Data'!$D$4:$F$48,3,FALSE)))))</f>
        <v/>
      </c>
      <c r="M1040" s="120">
        <f>IF(AND($P$2=FALSE,OR(F1040="Commercial NAICS Cogen",F1040="Industrial NAICS Cogen",F1040="NAICS-22 Cogen")),FALSE,IF(AND($P$3=FALSE,OR(F1040="Commercial NAICS Cogen",F1040="Commercial NAICS Non-Cogen",F1040="Industrial NAICS Cogen", F1040="industrial NAICS non-Cogen")),FALSE, TRUE))</f>
        <v/>
      </c>
    </row>
    <row r="1041">
      <c r="A1041" s="129" t="n">
        <v>3482</v>
      </c>
      <c r="B1041" s="130" t="inlineStr">
        <is>
          <t>Jones</t>
        </is>
      </c>
      <c r="C1041" s="130" t="inlineStr">
        <is>
          <t>Southwestern Public Service Co</t>
        </is>
      </c>
      <c r="D1041" s="129" t="n">
        <v>17718</v>
      </c>
      <c r="E1041" s="130" t="inlineStr">
        <is>
          <t>TX</t>
        </is>
      </c>
      <c r="F1041" s="130" t="inlineStr">
        <is>
          <t>Electric Utility</t>
        </is>
      </c>
      <c r="G1041" s="130" t="inlineStr">
        <is>
          <t>ST</t>
        </is>
      </c>
      <c r="H1041" s="130" t="inlineStr">
        <is>
          <t>NG</t>
        </is>
      </c>
      <c r="I1041" s="130" t="inlineStr">
        <is>
          <t>NG</t>
        </is>
      </c>
      <c r="J1041" s="131" t="n">
        <v>2019289</v>
      </c>
      <c r="K1041" s="129" t="n">
        <v>2020</v>
      </c>
      <c r="L1041" s="120">
        <f>IF(VLOOKUP(H1041,'Cross-Page Data'!$D$4:$F$48,3,FALSE)="natural gas",VLOOKUP(G1041,'Cross-Page Data'!$I$4:$J$19,2,FALSE),IF(VLOOKUP(H1041,'Cross-Page Data'!$D$4:$F$48,3,FALSE)="solar",IF(G1041="PV","solar PV","solar thermal"),IF(VLOOKUP(H1041,'Cross-Page Data'!$D$4:$F$48,3,FALSE)="wind",VLOOKUP(G1041,'Cross-Page Data'!$I$4:$J$19,2,FALSE),IF(VLOOKUP(H1041,'Cross-Page Data'!$D$4:$F$48,3,FALSE)="hydro",VLOOKUP(G1041,'Cross-Page Data'!$I$4:$J$19,2,FALSE),VLOOKUP(H1041,'Cross-Page Data'!$D$4:$F$48,3,FALSE)))))</f>
        <v/>
      </c>
      <c r="M1041" s="120">
        <f>IF(AND($P$2=FALSE,OR(F1041="Commercial NAICS Cogen",F1041="Industrial NAICS Cogen",F1041="NAICS-22 Cogen")),FALSE,IF(AND($P$3=FALSE,OR(F1041="Commercial NAICS Cogen",F1041="Commercial NAICS Non-Cogen",F1041="Industrial NAICS Cogen", F1041="industrial NAICS non-Cogen")),FALSE, TRUE))</f>
        <v/>
      </c>
    </row>
    <row r="1042">
      <c r="A1042" s="129" t="n">
        <v>3491</v>
      </c>
      <c r="B1042" s="130" t="inlineStr">
        <is>
          <t>Handley</t>
        </is>
      </c>
      <c r="C1042" s="130" t="inlineStr">
        <is>
          <t>Exelon Power</t>
        </is>
      </c>
      <c r="D1042" s="129" t="n">
        <v>6035</v>
      </c>
      <c r="E1042" s="130" t="inlineStr">
        <is>
          <t>TX</t>
        </is>
      </c>
      <c r="F1042" s="130" t="inlineStr">
        <is>
          <t>NAICS-22 Non-Cogen</t>
        </is>
      </c>
      <c r="G1042" s="130" t="inlineStr">
        <is>
          <t>ST</t>
        </is>
      </c>
      <c r="H1042" s="130" t="inlineStr">
        <is>
          <t>DFO</t>
        </is>
      </c>
      <c r="I1042" s="130" t="inlineStr">
        <is>
          <t>DFO</t>
        </is>
      </c>
      <c r="J1042" s="131" t="n">
        <v>0</v>
      </c>
      <c r="K1042" s="129" t="n">
        <v>2020</v>
      </c>
      <c r="L1042" s="120">
        <f>IF(VLOOKUP(H1042,'Cross-Page Data'!$D$4:$F$48,3,FALSE)="natural gas",VLOOKUP(G1042,'Cross-Page Data'!$I$4:$J$19,2,FALSE),IF(VLOOKUP(H1042,'Cross-Page Data'!$D$4:$F$48,3,FALSE)="solar",IF(G1042="PV","solar PV","solar thermal"),IF(VLOOKUP(H1042,'Cross-Page Data'!$D$4:$F$48,3,FALSE)="wind",VLOOKUP(G1042,'Cross-Page Data'!$I$4:$J$19,2,FALSE),IF(VLOOKUP(H1042,'Cross-Page Data'!$D$4:$F$48,3,FALSE)="hydro",VLOOKUP(G1042,'Cross-Page Data'!$I$4:$J$19,2,FALSE),VLOOKUP(H1042,'Cross-Page Data'!$D$4:$F$48,3,FALSE)))))</f>
        <v/>
      </c>
      <c r="M1042" s="120">
        <f>IF(AND($P$2=FALSE,OR(F1042="Commercial NAICS Cogen",F1042="Industrial NAICS Cogen",F1042="NAICS-22 Cogen")),FALSE,IF(AND($P$3=FALSE,OR(F1042="Commercial NAICS Cogen",F1042="Commercial NAICS Non-Cogen",F1042="Industrial NAICS Cogen", F1042="industrial NAICS non-Cogen")),FALSE, TRUE))</f>
        <v/>
      </c>
    </row>
    <row r="1043">
      <c r="A1043" s="129" t="n">
        <v>3491</v>
      </c>
      <c r="B1043" s="130" t="inlineStr">
        <is>
          <t>Handley</t>
        </is>
      </c>
      <c r="C1043" s="130" t="inlineStr">
        <is>
          <t>Exelon Power</t>
        </is>
      </c>
      <c r="D1043" s="129" t="n">
        <v>6035</v>
      </c>
      <c r="E1043" s="130" t="inlineStr">
        <is>
          <t>TX</t>
        </is>
      </c>
      <c r="F1043" s="130" t="inlineStr">
        <is>
          <t>NAICS-22 Non-Cogen</t>
        </is>
      </c>
      <c r="G1043" s="130" t="inlineStr">
        <is>
          <t>ST</t>
        </is>
      </c>
      <c r="H1043" s="130" t="inlineStr">
        <is>
          <t>NG</t>
        </is>
      </c>
      <c r="I1043" s="130" t="inlineStr">
        <is>
          <t>NG</t>
        </is>
      </c>
      <c r="J1043" s="131" t="n">
        <v>566912</v>
      </c>
      <c r="K1043" s="129" t="n">
        <v>2020</v>
      </c>
      <c r="L1043" s="120">
        <f>IF(VLOOKUP(H1043,'Cross-Page Data'!$D$4:$F$48,3,FALSE)="natural gas",VLOOKUP(G1043,'Cross-Page Data'!$I$4:$J$19,2,FALSE),IF(VLOOKUP(H1043,'Cross-Page Data'!$D$4:$F$48,3,FALSE)="solar",IF(G1043="PV","solar PV","solar thermal"),IF(VLOOKUP(H1043,'Cross-Page Data'!$D$4:$F$48,3,FALSE)="wind",VLOOKUP(G1043,'Cross-Page Data'!$I$4:$J$19,2,FALSE),IF(VLOOKUP(H1043,'Cross-Page Data'!$D$4:$F$48,3,FALSE)="hydro",VLOOKUP(G1043,'Cross-Page Data'!$I$4:$J$19,2,FALSE),VLOOKUP(H1043,'Cross-Page Data'!$D$4:$F$48,3,FALSE)))))</f>
        <v/>
      </c>
      <c r="M1043" s="120">
        <f>IF(AND($P$2=FALSE,OR(F1043="Commercial NAICS Cogen",F1043="Industrial NAICS Cogen",F1043="NAICS-22 Cogen")),FALSE,IF(AND($P$3=FALSE,OR(F1043="Commercial NAICS Cogen",F1043="Commercial NAICS Non-Cogen",F1043="Industrial NAICS Cogen", F1043="industrial NAICS non-Cogen")),FALSE, TRUE))</f>
        <v/>
      </c>
    </row>
    <row r="1044">
      <c r="A1044" s="129" t="n">
        <v>3612</v>
      </c>
      <c r="B1044" s="130" t="inlineStr">
        <is>
          <t>V H Braunig</t>
        </is>
      </c>
      <c r="C1044" s="130" t="inlineStr">
        <is>
          <t>City of San Antonio - (TX)</t>
        </is>
      </c>
      <c r="D1044" s="129" t="n">
        <v>16604</v>
      </c>
      <c r="E1044" s="130" t="inlineStr">
        <is>
          <t>TX</t>
        </is>
      </c>
      <c r="F1044" s="130" t="inlineStr">
        <is>
          <t>Electric Utility</t>
        </is>
      </c>
      <c r="G1044" s="130" t="inlineStr">
        <is>
          <t>GT</t>
        </is>
      </c>
      <c r="H1044" s="130" t="inlineStr">
        <is>
          <t>DFO</t>
        </is>
      </c>
      <c r="I1044" s="130" t="inlineStr">
        <is>
          <t>DFO</t>
        </is>
      </c>
      <c r="J1044" s="131" t="n">
        <v>165.373</v>
      </c>
      <c r="K1044" s="129" t="n">
        <v>2020</v>
      </c>
      <c r="L1044" s="120">
        <f>IF(VLOOKUP(H1044,'Cross-Page Data'!$D$4:$F$48,3,FALSE)="natural gas",VLOOKUP(G1044,'Cross-Page Data'!$I$4:$J$19,2,FALSE),IF(VLOOKUP(H1044,'Cross-Page Data'!$D$4:$F$48,3,FALSE)="solar",IF(G1044="PV","solar PV","solar thermal"),IF(VLOOKUP(H1044,'Cross-Page Data'!$D$4:$F$48,3,FALSE)="wind",VLOOKUP(G1044,'Cross-Page Data'!$I$4:$J$19,2,FALSE),IF(VLOOKUP(H1044,'Cross-Page Data'!$D$4:$F$48,3,FALSE)="hydro",VLOOKUP(G1044,'Cross-Page Data'!$I$4:$J$19,2,FALSE),VLOOKUP(H1044,'Cross-Page Data'!$D$4:$F$48,3,FALSE)))))</f>
        <v/>
      </c>
      <c r="M1044" s="120">
        <f>IF(AND($P$2=FALSE,OR(F1044="Commercial NAICS Cogen",F1044="Industrial NAICS Cogen",F1044="NAICS-22 Cogen")),FALSE,IF(AND($P$3=FALSE,OR(F1044="Commercial NAICS Cogen",F1044="Commercial NAICS Non-Cogen",F1044="Industrial NAICS Cogen", F1044="industrial NAICS non-Cogen")),FALSE, TRUE))</f>
        <v/>
      </c>
    </row>
    <row r="1045">
      <c r="A1045" s="129" t="n">
        <v>3612</v>
      </c>
      <c r="B1045" s="130" t="inlineStr">
        <is>
          <t>V H Braunig</t>
        </is>
      </c>
      <c r="C1045" s="130" t="inlineStr">
        <is>
          <t>City of San Antonio - (TX)</t>
        </is>
      </c>
      <c r="D1045" s="129" t="n">
        <v>16604</v>
      </c>
      <c r="E1045" s="130" t="inlineStr">
        <is>
          <t>TX</t>
        </is>
      </c>
      <c r="F1045" s="130" t="inlineStr">
        <is>
          <t>Electric Utility</t>
        </is>
      </c>
      <c r="G1045" s="130" t="inlineStr">
        <is>
          <t>GT</t>
        </is>
      </c>
      <c r="H1045" s="130" t="inlineStr">
        <is>
          <t>NG</t>
        </is>
      </c>
      <c r="I1045" s="130" t="inlineStr">
        <is>
          <t>NG</t>
        </is>
      </c>
      <c r="J1045" s="131" t="n">
        <v>134843.63</v>
      </c>
      <c r="K1045" s="129" t="n">
        <v>2020</v>
      </c>
      <c r="L1045" s="120">
        <f>IF(VLOOKUP(H1045,'Cross-Page Data'!$D$4:$F$48,3,FALSE)="natural gas",VLOOKUP(G1045,'Cross-Page Data'!$I$4:$J$19,2,FALSE),IF(VLOOKUP(H1045,'Cross-Page Data'!$D$4:$F$48,3,FALSE)="solar",IF(G1045="PV","solar PV","solar thermal"),IF(VLOOKUP(H1045,'Cross-Page Data'!$D$4:$F$48,3,FALSE)="wind",VLOOKUP(G1045,'Cross-Page Data'!$I$4:$J$19,2,FALSE),IF(VLOOKUP(H1045,'Cross-Page Data'!$D$4:$F$48,3,FALSE)="hydro",VLOOKUP(G1045,'Cross-Page Data'!$I$4:$J$19,2,FALSE),VLOOKUP(H1045,'Cross-Page Data'!$D$4:$F$48,3,FALSE)))))</f>
        <v/>
      </c>
      <c r="M1045" s="120">
        <f>IF(AND($P$2=FALSE,OR(F1045="Commercial NAICS Cogen",F1045="Industrial NAICS Cogen",F1045="NAICS-22 Cogen")),FALSE,IF(AND($P$3=FALSE,OR(F1045="Commercial NAICS Cogen",F1045="Commercial NAICS Non-Cogen",F1045="Industrial NAICS Cogen", F1045="industrial NAICS non-Cogen")),FALSE, TRUE))</f>
        <v/>
      </c>
    </row>
    <row r="1046">
      <c r="A1046" s="129" t="n">
        <v>3612</v>
      </c>
      <c r="B1046" s="130" t="inlineStr">
        <is>
          <t>V H Braunig</t>
        </is>
      </c>
      <c r="C1046" s="130" t="inlineStr">
        <is>
          <t>City of San Antonio - (TX)</t>
        </is>
      </c>
      <c r="D1046" s="129" t="n">
        <v>16604</v>
      </c>
      <c r="E1046" s="130" t="inlineStr">
        <is>
          <t>TX</t>
        </is>
      </c>
      <c r="F1046" s="130" t="inlineStr">
        <is>
          <t>Electric Utility</t>
        </is>
      </c>
      <c r="G1046" s="130" t="inlineStr">
        <is>
          <t>ST</t>
        </is>
      </c>
      <c r="H1046" s="130" t="inlineStr">
        <is>
          <t>DFO</t>
        </is>
      </c>
      <c r="I1046" s="130" t="inlineStr">
        <is>
          <t>DFO</t>
        </is>
      </c>
      <c r="J1046" s="131" t="n">
        <v>0</v>
      </c>
      <c r="K1046" s="129" t="n">
        <v>2020</v>
      </c>
      <c r="L1046" s="120">
        <f>IF(VLOOKUP(H1046,'Cross-Page Data'!$D$4:$F$48,3,FALSE)="natural gas",VLOOKUP(G1046,'Cross-Page Data'!$I$4:$J$19,2,FALSE),IF(VLOOKUP(H1046,'Cross-Page Data'!$D$4:$F$48,3,FALSE)="solar",IF(G1046="PV","solar PV","solar thermal"),IF(VLOOKUP(H1046,'Cross-Page Data'!$D$4:$F$48,3,FALSE)="wind",VLOOKUP(G1046,'Cross-Page Data'!$I$4:$J$19,2,FALSE),IF(VLOOKUP(H1046,'Cross-Page Data'!$D$4:$F$48,3,FALSE)="hydro",VLOOKUP(G1046,'Cross-Page Data'!$I$4:$J$19,2,FALSE),VLOOKUP(H1046,'Cross-Page Data'!$D$4:$F$48,3,FALSE)))))</f>
        <v/>
      </c>
      <c r="M1046" s="120">
        <f>IF(AND($P$2=FALSE,OR(F1046="Commercial NAICS Cogen",F1046="Industrial NAICS Cogen",F1046="NAICS-22 Cogen")),FALSE,IF(AND($P$3=FALSE,OR(F1046="Commercial NAICS Cogen",F1046="Commercial NAICS Non-Cogen",F1046="Industrial NAICS Cogen", F1046="industrial NAICS non-Cogen")),FALSE, TRUE))</f>
        <v/>
      </c>
    </row>
    <row r="1047">
      <c r="A1047" s="129" t="n">
        <v>3612</v>
      </c>
      <c r="B1047" s="130" t="inlineStr">
        <is>
          <t>V H Braunig</t>
        </is>
      </c>
      <c r="C1047" s="130" t="inlineStr">
        <is>
          <t>City of San Antonio - (TX)</t>
        </is>
      </c>
      <c r="D1047" s="129" t="n">
        <v>16604</v>
      </c>
      <c r="E1047" s="130" t="inlineStr">
        <is>
          <t>TX</t>
        </is>
      </c>
      <c r="F1047" s="130" t="inlineStr">
        <is>
          <t>Electric Utility</t>
        </is>
      </c>
      <c r="G1047" s="130" t="inlineStr">
        <is>
          <t>ST</t>
        </is>
      </c>
      <c r="H1047" s="130" t="inlineStr">
        <is>
          <t>NG</t>
        </is>
      </c>
      <c r="I1047" s="130" t="inlineStr">
        <is>
          <t>NG</t>
        </is>
      </c>
      <c r="J1047" s="131" t="n">
        <v>722414</v>
      </c>
      <c r="K1047" s="129" t="n">
        <v>2020</v>
      </c>
      <c r="L1047" s="120">
        <f>IF(VLOOKUP(H1047,'Cross-Page Data'!$D$4:$F$48,3,FALSE)="natural gas",VLOOKUP(G1047,'Cross-Page Data'!$I$4:$J$19,2,FALSE),IF(VLOOKUP(H1047,'Cross-Page Data'!$D$4:$F$48,3,FALSE)="solar",IF(G1047="PV","solar PV","solar thermal"),IF(VLOOKUP(H1047,'Cross-Page Data'!$D$4:$F$48,3,FALSE)="wind",VLOOKUP(G1047,'Cross-Page Data'!$I$4:$J$19,2,FALSE),IF(VLOOKUP(H1047,'Cross-Page Data'!$D$4:$F$48,3,FALSE)="hydro",VLOOKUP(G1047,'Cross-Page Data'!$I$4:$J$19,2,FALSE),VLOOKUP(H1047,'Cross-Page Data'!$D$4:$F$48,3,FALSE)))))</f>
        <v/>
      </c>
      <c r="M1047" s="120">
        <f>IF(AND($P$2=FALSE,OR(F1047="Commercial NAICS Cogen",F1047="Industrial NAICS Cogen",F1047="NAICS-22 Cogen")),FALSE,IF(AND($P$3=FALSE,OR(F1047="Commercial NAICS Cogen",F1047="Commercial NAICS Non-Cogen",F1047="Industrial NAICS Cogen", F1047="industrial NAICS non-Cogen")),FALSE, TRUE))</f>
        <v/>
      </c>
    </row>
    <row r="1048">
      <c r="A1048" s="129" t="n">
        <v>3628</v>
      </c>
      <c r="B1048" s="130" t="inlineStr">
        <is>
          <t>R W Miller</t>
        </is>
      </c>
      <c r="C1048" s="130" t="inlineStr">
        <is>
          <t>Brazos Electric Power Coop Inc</t>
        </is>
      </c>
      <c r="D1048" s="129" t="n">
        <v>2172</v>
      </c>
      <c r="E1048" s="130" t="inlineStr">
        <is>
          <t>TX</t>
        </is>
      </c>
      <c r="F1048" s="130" t="inlineStr">
        <is>
          <t>Electric Utility</t>
        </is>
      </c>
      <c r="G1048" s="130" t="inlineStr">
        <is>
          <t>GT</t>
        </is>
      </c>
      <c r="H1048" s="130" t="inlineStr">
        <is>
          <t>DFO</t>
        </is>
      </c>
      <c r="I1048" s="130" t="inlineStr">
        <is>
          <t>DFO</t>
        </is>
      </c>
      <c r="J1048" s="131" t="n">
        <v>114.455</v>
      </c>
      <c r="K1048" s="129" t="n">
        <v>2020</v>
      </c>
      <c r="L1048" s="120">
        <f>IF(VLOOKUP(H1048,'Cross-Page Data'!$D$4:$F$48,3,FALSE)="natural gas",VLOOKUP(G1048,'Cross-Page Data'!$I$4:$J$19,2,FALSE),IF(VLOOKUP(H1048,'Cross-Page Data'!$D$4:$F$48,3,FALSE)="solar",IF(G1048="PV","solar PV","solar thermal"),IF(VLOOKUP(H1048,'Cross-Page Data'!$D$4:$F$48,3,FALSE)="wind",VLOOKUP(G1048,'Cross-Page Data'!$I$4:$J$19,2,FALSE),IF(VLOOKUP(H1048,'Cross-Page Data'!$D$4:$F$48,3,FALSE)="hydro",VLOOKUP(G1048,'Cross-Page Data'!$I$4:$J$19,2,FALSE),VLOOKUP(H1048,'Cross-Page Data'!$D$4:$F$48,3,FALSE)))))</f>
        <v/>
      </c>
      <c r="M1048" s="120">
        <f>IF(AND($P$2=FALSE,OR(F1048="Commercial NAICS Cogen",F1048="Industrial NAICS Cogen",F1048="NAICS-22 Cogen")),FALSE,IF(AND($P$3=FALSE,OR(F1048="Commercial NAICS Cogen",F1048="Commercial NAICS Non-Cogen",F1048="Industrial NAICS Cogen", F1048="industrial NAICS non-Cogen")),FALSE, TRUE))</f>
        <v/>
      </c>
    </row>
    <row r="1049">
      <c r="A1049" s="129" t="n">
        <v>3628</v>
      </c>
      <c r="B1049" s="130" t="inlineStr">
        <is>
          <t>R W Miller</t>
        </is>
      </c>
      <c r="C1049" s="130" t="inlineStr">
        <is>
          <t>Brazos Electric Power Coop Inc</t>
        </is>
      </c>
      <c r="D1049" s="129" t="n">
        <v>2172</v>
      </c>
      <c r="E1049" s="130" t="inlineStr">
        <is>
          <t>TX</t>
        </is>
      </c>
      <c r="F1049" s="130" t="inlineStr">
        <is>
          <t>Electric Utility</t>
        </is>
      </c>
      <c r="G1049" s="130" t="inlineStr">
        <is>
          <t>GT</t>
        </is>
      </c>
      <c r="H1049" s="130" t="inlineStr">
        <is>
          <t>NG</t>
        </is>
      </c>
      <c r="I1049" s="130" t="inlineStr">
        <is>
          <t>NG</t>
        </is>
      </c>
      <c r="J1049" s="131" t="n">
        <v>36399.545</v>
      </c>
      <c r="K1049" s="129" t="n">
        <v>2020</v>
      </c>
      <c r="L1049" s="120">
        <f>IF(VLOOKUP(H1049,'Cross-Page Data'!$D$4:$F$48,3,FALSE)="natural gas",VLOOKUP(G1049,'Cross-Page Data'!$I$4:$J$19,2,FALSE),IF(VLOOKUP(H1049,'Cross-Page Data'!$D$4:$F$48,3,FALSE)="solar",IF(G1049="PV","solar PV","solar thermal"),IF(VLOOKUP(H1049,'Cross-Page Data'!$D$4:$F$48,3,FALSE)="wind",VLOOKUP(G1049,'Cross-Page Data'!$I$4:$J$19,2,FALSE),IF(VLOOKUP(H1049,'Cross-Page Data'!$D$4:$F$48,3,FALSE)="hydro",VLOOKUP(G1049,'Cross-Page Data'!$I$4:$J$19,2,FALSE),VLOOKUP(H1049,'Cross-Page Data'!$D$4:$F$48,3,FALSE)))))</f>
        <v/>
      </c>
      <c r="M1049" s="120">
        <f>IF(AND($P$2=FALSE,OR(F1049="Commercial NAICS Cogen",F1049="Industrial NAICS Cogen",F1049="NAICS-22 Cogen")),FALSE,IF(AND($P$3=FALSE,OR(F1049="Commercial NAICS Cogen",F1049="Commercial NAICS Non-Cogen",F1049="Industrial NAICS Cogen", F1049="industrial NAICS non-Cogen")),FALSE, TRUE))</f>
        <v/>
      </c>
    </row>
    <row r="1050">
      <c r="A1050" s="129" t="n">
        <v>3628</v>
      </c>
      <c r="B1050" s="130" t="inlineStr">
        <is>
          <t>R W Miller</t>
        </is>
      </c>
      <c r="C1050" s="130" t="inlineStr">
        <is>
          <t>Brazos Electric Power Coop Inc</t>
        </is>
      </c>
      <c r="D1050" s="129" t="n">
        <v>2172</v>
      </c>
      <c r="E1050" s="130" t="inlineStr">
        <is>
          <t>TX</t>
        </is>
      </c>
      <c r="F1050" s="130" t="inlineStr">
        <is>
          <t>Electric Utility</t>
        </is>
      </c>
      <c r="G1050" s="130" t="inlineStr">
        <is>
          <t>ST</t>
        </is>
      </c>
      <c r="H1050" s="130" t="inlineStr">
        <is>
          <t>DFO</t>
        </is>
      </c>
      <c r="I1050" s="130" t="inlineStr">
        <is>
          <t>DFO</t>
        </is>
      </c>
      <c r="J1050" s="131" t="n">
        <v>625.548</v>
      </c>
      <c r="K1050" s="129" t="n">
        <v>2020</v>
      </c>
      <c r="L1050" s="120">
        <f>IF(VLOOKUP(H1050,'Cross-Page Data'!$D$4:$F$48,3,FALSE)="natural gas",VLOOKUP(G1050,'Cross-Page Data'!$I$4:$J$19,2,FALSE),IF(VLOOKUP(H1050,'Cross-Page Data'!$D$4:$F$48,3,FALSE)="solar",IF(G1050="PV","solar PV","solar thermal"),IF(VLOOKUP(H1050,'Cross-Page Data'!$D$4:$F$48,3,FALSE)="wind",VLOOKUP(G1050,'Cross-Page Data'!$I$4:$J$19,2,FALSE),IF(VLOOKUP(H1050,'Cross-Page Data'!$D$4:$F$48,3,FALSE)="hydro",VLOOKUP(G1050,'Cross-Page Data'!$I$4:$J$19,2,FALSE),VLOOKUP(H1050,'Cross-Page Data'!$D$4:$F$48,3,FALSE)))))</f>
        <v/>
      </c>
      <c r="M1050" s="120">
        <f>IF(AND($P$2=FALSE,OR(F1050="Commercial NAICS Cogen",F1050="Industrial NAICS Cogen",F1050="NAICS-22 Cogen")),FALSE,IF(AND($P$3=FALSE,OR(F1050="Commercial NAICS Cogen",F1050="Commercial NAICS Non-Cogen",F1050="Industrial NAICS Cogen", F1050="industrial NAICS non-Cogen")),FALSE, TRUE))</f>
        <v/>
      </c>
    </row>
    <row r="1051">
      <c r="A1051" s="129" t="n">
        <v>3628</v>
      </c>
      <c r="B1051" s="130" t="inlineStr">
        <is>
          <t>R W Miller</t>
        </is>
      </c>
      <c r="C1051" s="130" t="inlineStr">
        <is>
          <t>Brazos Electric Power Coop Inc</t>
        </is>
      </c>
      <c r="D1051" s="129" t="n">
        <v>2172</v>
      </c>
      <c r="E1051" s="130" t="inlineStr">
        <is>
          <t>TX</t>
        </is>
      </c>
      <c r="F1051" s="130" t="inlineStr">
        <is>
          <t>Electric Utility</t>
        </is>
      </c>
      <c r="G1051" s="130" t="inlineStr">
        <is>
          <t>ST</t>
        </is>
      </c>
      <c r="H1051" s="130" t="inlineStr">
        <is>
          <t>NG</t>
        </is>
      </c>
      <c r="I1051" s="130" t="inlineStr">
        <is>
          <t>NG</t>
        </is>
      </c>
      <c r="J1051" s="131" t="n">
        <v>140191.45</v>
      </c>
      <c r="K1051" s="129" t="n">
        <v>2020</v>
      </c>
      <c r="L1051" s="120">
        <f>IF(VLOOKUP(H1051,'Cross-Page Data'!$D$4:$F$48,3,FALSE)="natural gas",VLOOKUP(G1051,'Cross-Page Data'!$I$4:$J$19,2,FALSE),IF(VLOOKUP(H1051,'Cross-Page Data'!$D$4:$F$48,3,FALSE)="solar",IF(G1051="PV","solar PV","solar thermal"),IF(VLOOKUP(H1051,'Cross-Page Data'!$D$4:$F$48,3,FALSE)="wind",VLOOKUP(G1051,'Cross-Page Data'!$I$4:$J$19,2,FALSE),IF(VLOOKUP(H1051,'Cross-Page Data'!$D$4:$F$48,3,FALSE)="hydro",VLOOKUP(G1051,'Cross-Page Data'!$I$4:$J$19,2,FALSE),VLOOKUP(H1051,'Cross-Page Data'!$D$4:$F$48,3,FALSE)))))</f>
        <v/>
      </c>
      <c r="M1051" s="120">
        <f>IF(AND($P$2=FALSE,OR(F1051="Commercial NAICS Cogen",F1051="Industrial NAICS Cogen",F1051="NAICS-22 Cogen")),FALSE,IF(AND($P$3=FALSE,OR(F1051="Commercial NAICS Cogen",F1051="Commercial NAICS Non-Cogen",F1051="Industrial NAICS Cogen", F1051="industrial NAICS non-Cogen")),FALSE, TRUE))</f>
        <v/>
      </c>
    </row>
    <row r="1052">
      <c r="A1052" s="129" t="n">
        <v>3648</v>
      </c>
      <c r="B1052" s="130" t="inlineStr">
        <is>
          <t>Gadsby</t>
        </is>
      </c>
      <c r="C1052" s="130" t="inlineStr">
        <is>
          <t>PacifiCorp</t>
        </is>
      </c>
      <c r="D1052" s="129" t="n">
        <v>14354</v>
      </c>
      <c r="E1052" s="130" t="inlineStr">
        <is>
          <t>UT</t>
        </is>
      </c>
      <c r="F1052" s="130" t="inlineStr">
        <is>
          <t>Electric Utility</t>
        </is>
      </c>
      <c r="G1052" s="130" t="inlineStr">
        <is>
          <t>GT</t>
        </is>
      </c>
      <c r="H1052" s="130" t="inlineStr">
        <is>
          <t>NG</t>
        </is>
      </c>
      <c r="I1052" s="130" t="inlineStr">
        <is>
          <t>NG</t>
        </is>
      </c>
      <c r="J1052" s="131" t="n">
        <v>43077</v>
      </c>
      <c r="K1052" s="129" t="n">
        <v>2020</v>
      </c>
      <c r="L1052" s="120">
        <f>IF(VLOOKUP(H1052,'Cross-Page Data'!$D$4:$F$48,3,FALSE)="natural gas",VLOOKUP(G1052,'Cross-Page Data'!$I$4:$J$19,2,FALSE),IF(VLOOKUP(H1052,'Cross-Page Data'!$D$4:$F$48,3,FALSE)="solar",IF(G1052="PV","solar PV","solar thermal"),IF(VLOOKUP(H1052,'Cross-Page Data'!$D$4:$F$48,3,FALSE)="wind",VLOOKUP(G1052,'Cross-Page Data'!$I$4:$J$19,2,FALSE),IF(VLOOKUP(H1052,'Cross-Page Data'!$D$4:$F$48,3,FALSE)="hydro",VLOOKUP(G1052,'Cross-Page Data'!$I$4:$J$19,2,FALSE),VLOOKUP(H1052,'Cross-Page Data'!$D$4:$F$48,3,FALSE)))))</f>
        <v/>
      </c>
      <c r="M1052" s="120">
        <f>IF(AND($P$2=FALSE,OR(F1052="Commercial NAICS Cogen",F1052="Industrial NAICS Cogen",F1052="NAICS-22 Cogen")),FALSE,IF(AND($P$3=FALSE,OR(F1052="Commercial NAICS Cogen",F1052="Commercial NAICS Non-Cogen",F1052="Industrial NAICS Cogen", F1052="industrial NAICS non-Cogen")),FALSE, TRUE))</f>
        <v/>
      </c>
    </row>
    <row r="1053">
      <c r="A1053" s="129" t="n">
        <v>3648</v>
      </c>
      <c r="B1053" s="130" t="inlineStr">
        <is>
          <t>Gadsby</t>
        </is>
      </c>
      <c r="C1053" s="130" t="inlineStr">
        <is>
          <t>PacifiCorp</t>
        </is>
      </c>
      <c r="D1053" s="129" t="n">
        <v>14354</v>
      </c>
      <c r="E1053" s="130" t="inlineStr">
        <is>
          <t>UT</t>
        </is>
      </c>
      <c r="F1053" s="130" t="inlineStr">
        <is>
          <t>Electric Utility</t>
        </is>
      </c>
      <c r="G1053" s="130" t="inlineStr">
        <is>
          <t>ST</t>
        </is>
      </c>
      <c r="H1053" s="130" t="inlineStr">
        <is>
          <t>NG</t>
        </is>
      </c>
      <c r="I1053" s="130" t="inlineStr">
        <is>
          <t>NG</t>
        </is>
      </c>
      <c r="J1053" s="131" t="n">
        <v>90333</v>
      </c>
      <c r="K1053" s="129" t="n">
        <v>2020</v>
      </c>
      <c r="L1053" s="120">
        <f>IF(VLOOKUP(H1053,'Cross-Page Data'!$D$4:$F$48,3,FALSE)="natural gas",VLOOKUP(G1053,'Cross-Page Data'!$I$4:$J$19,2,FALSE),IF(VLOOKUP(H1053,'Cross-Page Data'!$D$4:$F$48,3,FALSE)="solar",IF(G1053="PV","solar PV","solar thermal"),IF(VLOOKUP(H1053,'Cross-Page Data'!$D$4:$F$48,3,FALSE)="wind",VLOOKUP(G1053,'Cross-Page Data'!$I$4:$J$19,2,FALSE),IF(VLOOKUP(H1053,'Cross-Page Data'!$D$4:$F$48,3,FALSE)="hydro",VLOOKUP(G1053,'Cross-Page Data'!$I$4:$J$19,2,FALSE),VLOOKUP(H1053,'Cross-Page Data'!$D$4:$F$48,3,FALSE)))))</f>
        <v/>
      </c>
      <c r="M1053" s="120">
        <f>IF(AND($P$2=FALSE,OR(F1053="Commercial NAICS Cogen",F1053="Industrial NAICS Cogen",F1053="NAICS-22 Cogen")),FALSE,IF(AND($P$3=FALSE,OR(F1053="Commercial NAICS Cogen",F1053="Commercial NAICS Non-Cogen",F1053="Industrial NAICS Cogen", F1053="industrial NAICS non-Cogen")),FALSE, TRUE))</f>
        <v/>
      </c>
    </row>
    <row r="1054">
      <c r="A1054" s="129" t="n">
        <v>3708</v>
      </c>
      <c r="B1054" s="130" t="inlineStr">
        <is>
          <t>Ascutney</t>
        </is>
      </c>
      <c r="C1054" s="130" t="inlineStr">
        <is>
          <t>Green Mountain Power Corp</t>
        </is>
      </c>
      <c r="D1054" s="129" t="n">
        <v>7601</v>
      </c>
      <c r="E1054" s="130" t="inlineStr">
        <is>
          <t>VT</t>
        </is>
      </c>
      <c r="F1054" s="130" t="inlineStr">
        <is>
          <t>Electric Utility</t>
        </is>
      </c>
      <c r="G1054" s="130" t="inlineStr">
        <is>
          <t>GT</t>
        </is>
      </c>
      <c r="H1054" s="130" t="inlineStr">
        <is>
          <t>DFO</t>
        </is>
      </c>
      <c r="I1054" s="130" t="inlineStr">
        <is>
          <t>DFO</t>
        </is>
      </c>
      <c r="J1054" s="131" t="n">
        <v>175</v>
      </c>
      <c r="K1054" s="129" t="n">
        <v>2020</v>
      </c>
      <c r="L1054" s="120">
        <f>IF(VLOOKUP(H1054,'Cross-Page Data'!$D$4:$F$48,3,FALSE)="natural gas",VLOOKUP(G1054,'Cross-Page Data'!$I$4:$J$19,2,FALSE),IF(VLOOKUP(H1054,'Cross-Page Data'!$D$4:$F$48,3,FALSE)="solar",IF(G1054="PV","solar PV","solar thermal"),IF(VLOOKUP(H1054,'Cross-Page Data'!$D$4:$F$48,3,FALSE)="wind",VLOOKUP(G1054,'Cross-Page Data'!$I$4:$J$19,2,FALSE),IF(VLOOKUP(H1054,'Cross-Page Data'!$D$4:$F$48,3,FALSE)="hydro",VLOOKUP(G1054,'Cross-Page Data'!$I$4:$J$19,2,FALSE),VLOOKUP(H1054,'Cross-Page Data'!$D$4:$F$48,3,FALSE)))))</f>
        <v/>
      </c>
      <c r="M1054" s="120">
        <f>IF(AND($P$2=FALSE,OR(F1054="Commercial NAICS Cogen",F1054="Industrial NAICS Cogen",F1054="NAICS-22 Cogen")),FALSE,IF(AND($P$3=FALSE,OR(F1054="Commercial NAICS Cogen",F1054="Commercial NAICS Non-Cogen",F1054="Industrial NAICS Cogen", F1054="industrial NAICS non-Cogen")),FALSE, TRUE))</f>
        <v/>
      </c>
    </row>
    <row r="1055">
      <c r="A1055" s="129" t="n">
        <v>3723</v>
      </c>
      <c r="B1055" s="130" t="inlineStr">
        <is>
          <t>Rutland</t>
        </is>
      </c>
      <c r="C1055" s="130" t="inlineStr">
        <is>
          <t>Green Mountain Power Corp</t>
        </is>
      </c>
      <c r="D1055" s="129" t="n">
        <v>7601</v>
      </c>
      <c r="E1055" s="130" t="inlineStr">
        <is>
          <t>VT</t>
        </is>
      </c>
      <c r="F1055" s="130" t="inlineStr">
        <is>
          <t>Electric Utility</t>
        </is>
      </c>
      <c r="G1055" s="130" t="inlineStr">
        <is>
          <t>GT</t>
        </is>
      </c>
      <c r="H1055" s="130" t="inlineStr">
        <is>
          <t>DFO</t>
        </is>
      </c>
      <c r="I1055" s="130" t="inlineStr">
        <is>
          <t>DFO</t>
        </is>
      </c>
      <c r="J1055" s="131" t="n">
        <v>150</v>
      </c>
      <c r="K1055" s="129" t="n">
        <v>2020</v>
      </c>
      <c r="L1055" s="120">
        <f>IF(VLOOKUP(H1055,'Cross-Page Data'!$D$4:$F$48,3,FALSE)="natural gas",VLOOKUP(G1055,'Cross-Page Data'!$I$4:$J$19,2,FALSE),IF(VLOOKUP(H1055,'Cross-Page Data'!$D$4:$F$48,3,FALSE)="solar",IF(G1055="PV","solar PV","solar thermal"),IF(VLOOKUP(H1055,'Cross-Page Data'!$D$4:$F$48,3,FALSE)="wind",VLOOKUP(G1055,'Cross-Page Data'!$I$4:$J$19,2,FALSE),IF(VLOOKUP(H1055,'Cross-Page Data'!$D$4:$F$48,3,FALSE)="hydro",VLOOKUP(G1055,'Cross-Page Data'!$I$4:$J$19,2,FALSE),VLOOKUP(H1055,'Cross-Page Data'!$D$4:$F$48,3,FALSE)))))</f>
        <v/>
      </c>
      <c r="M1055" s="120">
        <f>IF(AND($P$2=FALSE,OR(F1055="Commercial NAICS Cogen",F1055="Industrial NAICS Cogen",F1055="NAICS-22 Cogen")),FALSE,IF(AND($P$3=FALSE,OR(F1055="Commercial NAICS Cogen",F1055="Commercial NAICS Non-Cogen",F1055="Industrial NAICS Cogen", F1055="industrial NAICS non-Cogen")),FALSE, TRUE))</f>
        <v/>
      </c>
    </row>
    <row r="1056">
      <c r="A1056" s="129" t="n">
        <v>3734</v>
      </c>
      <c r="B1056" s="130" t="inlineStr">
        <is>
          <t>Berlin 5</t>
        </is>
      </c>
      <c r="C1056" s="130" t="inlineStr">
        <is>
          <t>Green Mountain Power Corp</t>
        </is>
      </c>
      <c r="D1056" s="129" t="n">
        <v>7601</v>
      </c>
      <c r="E1056" s="130" t="inlineStr">
        <is>
          <t>VT</t>
        </is>
      </c>
      <c r="F1056" s="130" t="inlineStr">
        <is>
          <t>Electric Utility</t>
        </is>
      </c>
      <c r="G1056" s="130" t="inlineStr">
        <is>
          <t>GT</t>
        </is>
      </c>
      <c r="H1056" s="130" t="inlineStr">
        <is>
          <t>DFO</t>
        </is>
      </c>
      <c r="I1056" s="130" t="inlineStr">
        <is>
          <t>DFO</t>
        </is>
      </c>
      <c r="J1056" s="131" t="n">
        <v>0</v>
      </c>
      <c r="K1056" s="129" t="n">
        <v>2020</v>
      </c>
      <c r="L1056" s="120">
        <f>IF(VLOOKUP(H1056,'Cross-Page Data'!$D$4:$F$48,3,FALSE)="natural gas",VLOOKUP(G1056,'Cross-Page Data'!$I$4:$J$19,2,FALSE),IF(VLOOKUP(H1056,'Cross-Page Data'!$D$4:$F$48,3,FALSE)="solar",IF(G1056="PV","solar PV","solar thermal"),IF(VLOOKUP(H1056,'Cross-Page Data'!$D$4:$F$48,3,FALSE)="wind",VLOOKUP(G1056,'Cross-Page Data'!$I$4:$J$19,2,FALSE),IF(VLOOKUP(H1056,'Cross-Page Data'!$D$4:$F$48,3,FALSE)="hydro",VLOOKUP(G1056,'Cross-Page Data'!$I$4:$J$19,2,FALSE),VLOOKUP(H1056,'Cross-Page Data'!$D$4:$F$48,3,FALSE)))))</f>
        <v/>
      </c>
      <c r="M1056" s="120">
        <f>IF(AND($P$2=FALSE,OR(F1056="Commercial NAICS Cogen",F1056="Industrial NAICS Cogen",F1056="NAICS-22 Cogen")),FALSE,IF(AND($P$3=FALSE,OR(F1056="Commercial NAICS Cogen",F1056="Commercial NAICS Non-Cogen",F1056="Industrial NAICS Cogen", F1056="industrial NAICS non-Cogen")),FALSE, TRUE))</f>
        <v/>
      </c>
    </row>
    <row r="1057">
      <c r="A1057" s="129" t="n">
        <v>3734</v>
      </c>
      <c r="B1057" s="130" t="inlineStr">
        <is>
          <t>Berlin 5</t>
        </is>
      </c>
      <c r="C1057" s="130" t="inlineStr">
        <is>
          <t>Green Mountain Power Corp</t>
        </is>
      </c>
      <c r="D1057" s="129" t="n">
        <v>7601</v>
      </c>
      <c r="E1057" s="130" t="inlineStr">
        <is>
          <t>VT</t>
        </is>
      </c>
      <c r="F1057" s="130" t="inlineStr">
        <is>
          <t>Electric Utility</t>
        </is>
      </c>
      <c r="G1057" s="130" t="inlineStr">
        <is>
          <t>GT</t>
        </is>
      </c>
      <c r="H1057" s="130" t="inlineStr">
        <is>
          <t>JF</t>
        </is>
      </c>
      <c r="I1057" s="130" t="inlineStr">
        <is>
          <t>WOO</t>
        </is>
      </c>
      <c r="J1057" s="131" t="n">
        <v>0</v>
      </c>
      <c r="K1057" s="129" t="n">
        <v>2020</v>
      </c>
      <c r="L1057" s="120">
        <f>IF(VLOOKUP(H1057,'Cross-Page Data'!$D$4:$F$48,3,FALSE)="natural gas",VLOOKUP(G1057,'Cross-Page Data'!$I$4:$J$19,2,FALSE),IF(VLOOKUP(H1057,'Cross-Page Data'!$D$4:$F$48,3,FALSE)="solar",IF(G1057="PV","solar PV","solar thermal"),IF(VLOOKUP(H1057,'Cross-Page Data'!$D$4:$F$48,3,FALSE)="wind",VLOOKUP(G1057,'Cross-Page Data'!$I$4:$J$19,2,FALSE),IF(VLOOKUP(H1057,'Cross-Page Data'!$D$4:$F$48,3,FALSE)="hydro",VLOOKUP(G1057,'Cross-Page Data'!$I$4:$J$19,2,FALSE),VLOOKUP(H1057,'Cross-Page Data'!$D$4:$F$48,3,FALSE)))))</f>
        <v/>
      </c>
      <c r="M1057" s="120">
        <f>IF(AND($P$2=FALSE,OR(F1057="Commercial NAICS Cogen",F1057="Industrial NAICS Cogen",F1057="NAICS-22 Cogen")),FALSE,IF(AND($P$3=FALSE,OR(F1057="Commercial NAICS Cogen",F1057="Commercial NAICS Non-Cogen",F1057="Industrial NAICS Cogen", F1057="industrial NAICS non-Cogen")),FALSE, TRUE))</f>
        <v/>
      </c>
    </row>
    <row r="1058">
      <c r="A1058" s="129" t="n">
        <v>3734</v>
      </c>
      <c r="B1058" s="130" t="inlineStr">
        <is>
          <t>Berlin 5</t>
        </is>
      </c>
      <c r="C1058" s="130" t="inlineStr">
        <is>
          <t>Green Mountain Power Corp</t>
        </is>
      </c>
      <c r="D1058" s="129" t="n">
        <v>7601</v>
      </c>
      <c r="E1058" s="130" t="inlineStr">
        <is>
          <t>VT</t>
        </is>
      </c>
      <c r="F1058" s="130" t="inlineStr">
        <is>
          <t>Electric Utility</t>
        </is>
      </c>
      <c r="G1058" s="130" t="inlineStr">
        <is>
          <t>GT</t>
        </is>
      </c>
      <c r="H1058" s="130" t="inlineStr">
        <is>
          <t>KER</t>
        </is>
      </c>
      <c r="I1058" s="130" t="inlineStr">
        <is>
          <t>WOO</t>
        </is>
      </c>
      <c r="J1058" s="131" t="n">
        <v>219</v>
      </c>
      <c r="K1058" s="129" t="n">
        <v>2020</v>
      </c>
      <c r="L1058" s="120">
        <f>IF(VLOOKUP(H1058,'Cross-Page Data'!$D$4:$F$48,3,FALSE)="natural gas",VLOOKUP(G1058,'Cross-Page Data'!$I$4:$J$19,2,FALSE),IF(VLOOKUP(H1058,'Cross-Page Data'!$D$4:$F$48,3,FALSE)="solar",IF(G1058="PV","solar PV","solar thermal"),IF(VLOOKUP(H1058,'Cross-Page Data'!$D$4:$F$48,3,FALSE)="wind",VLOOKUP(G1058,'Cross-Page Data'!$I$4:$J$19,2,FALSE),IF(VLOOKUP(H1058,'Cross-Page Data'!$D$4:$F$48,3,FALSE)="hydro",VLOOKUP(G1058,'Cross-Page Data'!$I$4:$J$19,2,FALSE),VLOOKUP(H1058,'Cross-Page Data'!$D$4:$F$48,3,FALSE)))))</f>
        <v/>
      </c>
      <c r="M1058" s="120">
        <f>IF(AND($P$2=FALSE,OR(F1058="Commercial NAICS Cogen",F1058="Industrial NAICS Cogen",F1058="NAICS-22 Cogen")),FALSE,IF(AND($P$3=FALSE,OR(F1058="Commercial NAICS Cogen",F1058="Commercial NAICS Non-Cogen",F1058="Industrial NAICS Cogen", F1058="industrial NAICS non-Cogen")),FALSE, TRUE))</f>
        <v/>
      </c>
    </row>
    <row r="1059">
      <c r="A1059" s="129" t="n">
        <v>3737</v>
      </c>
      <c r="B1059" s="130" t="inlineStr">
        <is>
          <t>Essex Junction 19</t>
        </is>
      </c>
      <c r="C1059" s="130" t="inlineStr">
        <is>
          <t>Green Mountain Power Corp</t>
        </is>
      </c>
      <c r="D1059" s="129" t="n">
        <v>7601</v>
      </c>
      <c r="E1059" s="130" t="inlineStr">
        <is>
          <t>VT</t>
        </is>
      </c>
      <c r="F1059" s="130" t="inlineStr">
        <is>
          <t>Electric Utility</t>
        </is>
      </c>
      <c r="G1059" s="130" t="inlineStr">
        <is>
          <t>HY</t>
        </is>
      </c>
      <c r="H1059" s="130" t="inlineStr">
        <is>
          <t>WAT</t>
        </is>
      </c>
      <c r="I1059" s="130" t="inlineStr">
        <is>
          <t>HYC</t>
        </is>
      </c>
      <c r="J1059" s="131" t="n">
        <v>35573</v>
      </c>
      <c r="K1059" s="129" t="n">
        <v>2020</v>
      </c>
      <c r="L1059" s="120">
        <f>IF(VLOOKUP(H1059,'Cross-Page Data'!$D$4:$F$48,3,FALSE)="natural gas",VLOOKUP(G1059,'Cross-Page Data'!$I$4:$J$19,2,FALSE),IF(VLOOKUP(H1059,'Cross-Page Data'!$D$4:$F$48,3,FALSE)="solar",IF(G1059="PV","solar PV","solar thermal"),IF(VLOOKUP(H1059,'Cross-Page Data'!$D$4:$F$48,3,FALSE)="wind",VLOOKUP(G1059,'Cross-Page Data'!$I$4:$J$19,2,FALSE),IF(VLOOKUP(H1059,'Cross-Page Data'!$D$4:$F$48,3,FALSE)="hydro",VLOOKUP(G1059,'Cross-Page Data'!$I$4:$J$19,2,FALSE),VLOOKUP(H1059,'Cross-Page Data'!$D$4:$F$48,3,FALSE)))))</f>
        <v/>
      </c>
      <c r="M1059" s="120">
        <f>IF(AND($P$2=FALSE,OR(F1059="Commercial NAICS Cogen",F1059="Industrial NAICS Cogen",F1059="NAICS-22 Cogen")),FALSE,IF(AND($P$3=FALSE,OR(F1059="Commercial NAICS Cogen",F1059="Commercial NAICS Non-Cogen",F1059="Industrial NAICS Cogen", F1059="industrial NAICS non-Cogen")),FALSE, TRUE))</f>
        <v/>
      </c>
    </row>
    <row r="1060">
      <c r="A1060" s="129" t="n">
        <v>3737</v>
      </c>
      <c r="B1060" s="130" t="inlineStr">
        <is>
          <t>Essex Junction 19</t>
        </is>
      </c>
      <c r="C1060" s="130" t="inlineStr">
        <is>
          <t>Green Mountain Power Corp</t>
        </is>
      </c>
      <c r="D1060" s="129" t="n">
        <v>7601</v>
      </c>
      <c r="E1060" s="130" t="inlineStr">
        <is>
          <t>VT</t>
        </is>
      </c>
      <c r="F1060" s="130" t="inlineStr">
        <is>
          <t>Electric Utility</t>
        </is>
      </c>
      <c r="G1060" s="130" t="inlineStr">
        <is>
          <t>IC</t>
        </is>
      </c>
      <c r="H1060" s="130" t="inlineStr">
        <is>
          <t>DFO</t>
        </is>
      </c>
      <c r="I1060" s="130" t="inlineStr">
        <is>
          <t>DFO</t>
        </is>
      </c>
      <c r="J1060" s="131" t="n">
        <v>82</v>
      </c>
      <c r="K1060" s="129" t="n">
        <v>2020</v>
      </c>
      <c r="L1060" s="120">
        <f>IF(VLOOKUP(H1060,'Cross-Page Data'!$D$4:$F$48,3,FALSE)="natural gas",VLOOKUP(G1060,'Cross-Page Data'!$I$4:$J$19,2,FALSE),IF(VLOOKUP(H1060,'Cross-Page Data'!$D$4:$F$48,3,FALSE)="solar",IF(G1060="PV","solar PV","solar thermal"),IF(VLOOKUP(H1060,'Cross-Page Data'!$D$4:$F$48,3,FALSE)="wind",VLOOKUP(G1060,'Cross-Page Data'!$I$4:$J$19,2,FALSE),IF(VLOOKUP(H1060,'Cross-Page Data'!$D$4:$F$48,3,FALSE)="hydro",VLOOKUP(G1060,'Cross-Page Data'!$I$4:$J$19,2,FALSE),VLOOKUP(H1060,'Cross-Page Data'!$D$4:$F$48,3,FALSE)))))</f>
        <v/>
      </c>
      <c r="M1060" s="120">
        <f>IF(AND($P$2=FALSE,OR(F1060="Commercial NAICS Cogen",F1060="Industrial NAICS Cogen",F1060="NAICS-22 Cogen")),FALSE,IF(AND($P$3=FALSE,OR(F1060="Commercial NAICS Cogen",F1060="Commercial NAICS Non-Cogen",F1060="Industrial NAICS Cogen", F1060="industrial NAICS non-Cogen")),FALSE, TRUE))</f>
        <v/>
      </c>
    </row>
    <row r="1061">
      <c r="A1061" s="129" t="n">
        <v>3775</v>
      </c>
      <c r="B1061" s="130" t="inlineStr">
        <is>
          <t>Clinch River</t>
        </is>
      </c>
      <c r="C1061" s="130" t="inlineStr">
        <is>
          <t>Appalachian Power Co</t>
        </is>
      </c>
      <c r="D1061" s="129" t="n">
        <v>733</v>
      </c>
      <c r="E1061" s="130" t="inlineStr">
        <is>
          <t>VA</t>
        </is>
      </c>
      <c r="F1061" s="130" t="inlineStr">
        <is>
          <t>Electric Utility</t>
        </is>
      </c>
      <c r="G1061" s="130" t="inlineStr">
        <is>
          <t>ST</t>
        </is>
      </c>
      <c r="H1061" s="130" t="inlineStr">
        <is>
          <t>BIT</t>
        </is>
      </c>
      <c r="I1061" s="130" t="inlineStr">
        <is>
          <t>COL</t>
        </is>
      </c>
      <c r="J1061" s="131" t="n">
        <v>0</v>
      </c>
      <c r="K1061" s="129" t="n">
        <v>2020</v>
      </c>
      <c r="L1061" s="120">
        <f>IF(VLOOKUP(H1061,'Cross-Page Data'!$D$4:$F$48,3,FALSE)="natural gas",VLOOKUP(G1061,'Cross-Page Data'!$I$4:$J$19,2,FALSE),IF(VLOOKUP(H1061,'Cross-Page Data'!$D$4:$F$48,3,FALSE)="solar",IF(G1061="PV","solar PV","solar thermal"),IF(VLOOKUP(H1061,'Cross-Page Data'!$D$4:$F$48,3,FALSE)="wind",VLOOKUP(G1061,'Cross-Page Data'!$I$4:$J$19,2,FALSE),IF(VLOOKUP(H1061,'Cross-Page Data'!$D$4:$F$48,3,FALSE)="hydro",VLOOKUP(G1061,'Cross-Page Data'!$I$4:$J$19,2,FALSE),VLOOKUP(H1061,'Cross-Page Data'!$D$4:$F$48,3,FALSE)))))</f>
        <v/>
      </c>
      <c r="M1061" s="120">
        <f>IF(AND($P$2=FALSE,OR(F1061="Commercial NAICS Cogen",F1061="Industrial NAICS Cogen",F1061="NAICS-22 Cogen")),FALSE,IF(AND($P$3=FALSE,OR(F1061="Commercial NAICS Cogen",F1061="Commercial NAICS Non-Cogen",F1061="Industrial NAICS Cogen", F1061="industrial NAICS non-Cogen")),FALSE, TRUE))</f>
        <v/>
      </c>
    </row>
    <row r="1062">
      <c r="A1062" s="129" t="n">
        <v>3775</v>
      </c>
      <c r="B1062" s="130" t="inlineStr">
        <is>
          <t>Clinch River</t>
        </is>
      </c>
      <c r="C1062" s="130" t="inlineStr">
        <is>
          <t>Appalachian Power Co</t>
        </is>
      </c>
      <c r="D1062" s="129" t="n">
        <v>733</v>
      </c>
      <c r="E1062" s="130" t="inlineStr">
        <is>
          <t>VA</t>
        </is>
      </c>
      <c r="F1062" s="130" t="inlineStr">
        <is>
          <t>Electric Utility</t>
        </is>
      </c>
      <c r="G1062" s="130" t="inlineStr">
        <is>
          <t>ST</t>
        </is>
      </c>
      <c r="H1062" s="130" t="inlineStr">
        <is>
          <t>DFO</t>
        </is>
      </c>
      <c r="I1062" s="130" t="inlineStr">
        <is>
          <t>DFO</t>
        </is>
      </c>
      <c r="J1062" s="131" t="n">
        <v>0</v>
      </c>
      <c r="K1062" s="129" t="n">
        <v>2020</v>
      </c>
      <c r="L1062" s="120">
        <f>IF(VLOOKUP(H1062,'Cross-Page Data'!$D$4:$F$48,3,FALSE)="natural gas",VLOOKUP(G1062,'Cross-Page Data'!$I$4:$J$19,2,FALSE),IF(VLOOKUP(H1062,'Cross-Page Data'!$D$4:$F$48,3,FALSE)="solar",IF(G1062="PV","solar PV","solar thermal"),IF(VLOOKUP(H1062,'Cross-Page Data'!$D$4:$F$48,3,FALSE)="wind",VLOOKUP(G1062,'Cross-Page Data'!$I$4:$J$19,2,FALSE),IF(VLOOKUP(H1062,'Cross-Page Data'!$D$4:$F$48,3,FALSE)="hydro",VLOOKUP(G1062,'Cross-Page Data'!$I$4:$J$19,2,FALSE),VLOOKUP(H1062,'Cross-Page Data'!$D$4:$F$48,3,FALSE)))))</f>
        <v/>
      </c>
      <c r="M1062" s="120">
        <f>IF(AND($P$2=FALSE,OR(F1062="Commercial NAICS Cogen",F1062="Industrial NAICS Cogen",F1062="NAICS-22 Cogen")),FALSE,IF(AND($P$3=FALSE,OR(F1062="Commercial NAICS Cogen",F1062="Commercial NAICS Non-Cogen",F1062="Industrial NAICS Cogen", F1062="industrial NAICS non-Cogen")),FALSE, TRUE))</f>
        <v/>
      </c>
    </row>
    <row r="1063">
      <c r="A1063" s="129" t="n">
        <v>3775</v>
      </c>
      <c r="B1063" s="130" t="inlineStr">
        <is>
          <t>Clinch River</t>
        </is>
      </c>
      <c r="C1063" s="130" t="inlineStr">
        <is>
          <t>Appalachian Power Co</t>
        </is>
      </c>
      <c r="D1063" s="129" t="n">
        <v>733</v>
      </c>
      <c r="E1063" s="130" t="inlineStr">
        <is>
          <t>VA</t>
        </is>
      </c>
      <c r="F1063" s="130" t="inlineStr">
        <is>
          <t>Electric Utility</t>
        </is>
      </c>
      <c r="G1063" s="130" t="inlineStr">
        <is>
          <t>ST</t>
        </is>
      </c>
      <c r="H1063" s="130" t="inlineStr">
        <is>
          <t>NG</t>
        </is>
      </c>
      <c r="I1063" s="130" t="inlineStr">
        <is>
          <t>NG</t>
        </is>
      </c>
      <c r="J1063" s="131" t="n">
        <v>271022</v>
      </c>
      <c r="K1063" s="129" t="n">
        <v>2020</v>
      </c>
      <c r="L1063" s="120">
        <f>IF(VLOOKUP(H1063,'Cross-Page Data'!$D$4:$F$48,3,FALSE)="natural gas",VLOOKUP(G1063,'Cross-Page Data'!$I$4:$J$19,2,FALSE),IF(VLOOKUP(H1063,'Cross-Page Data'!$D$4:$F$48,3,FALSE)="solar",IF(G1063="PV","solar PV","solar thermal"),IF(VLOOKUP(H1063,'Cross-Page Data'!$D$4:$F$48,3,FALSE)="wind",VLOOKUP(G1063,'Cross-Page Data'!$I$4:$J$19,2,FALSE),IF(VLOOKUP(H1063,'Cross-Page Data'!$D$4:$F$48,3,FALSE)="hydro",VLOOKUP(G1063,'Cross-Page Data'!$I$4:$J$19,2,FALSE),VLOOKUP(H1063,'Cross-Page Data'!$D$4:$F$48,3,FALSE)))))</f>
        <v/>
      </c>
      <c r="M1063" s="120">
        <f>IF(AND($P$2=FALSE,OR(F1063="Commercial NAICS Cogen",F1063="Industrial NAICS Cogen",F1063="NAICS-22 Cogen")),FALSE,IF(AND($P$3=FALSE,OR(F1063="Commercial NAICS Cogen",F1063="Commercial NAICS Non-Cogen",F1063="Industrial NAICS Cogen", F1063="industrial NAICS non-Cogen")),FALSE, TRUE))</f>
        <v/>
      </c>
    </row>
    <row r="1064">
      <c r="A1064" s="129" t="n">
        <v>3780</v>
      </c>
      <c r="B1064" s="130" t="inlineStr">
        <is>
          <t>Smith Mountain</t>
        </is>
      </c>
      <c r="C1064" s="130" t="inlineStr">
        <is>
          <t>Appalachian Power Co</t>
        </is>
      </c>
      <c r="D1064" s="129" t="n">
        <v>733</v>
      </c>
      <c r="E1064" s="130" t="inlineStr">
        <is>
          <t>VA</t>
        </is>
      </c>
      <c r="F1064" s="130" t="inlineStr">
        <is>
          <t>Electric Utility</t>
        </is>
      </c>
      <c r="G1064" s="130" t="inlineStr">
        <is>
          <t>HY</t>
        </is>
      </c>
      <c r="H1064" s="130" t="inlineStr">
        <is>
          <t>WAT</t>
        </is>
      </c>
      <c r="I1064" s="130" t="inlineStr">
        <is>
          <t>HYC</t>
        </is>
      </c>
      <c r="J1064" s="131" t="n">
        <v>385978</v>
      </c>
      <c r="K1064" s="129" t="n">
        <v>2020</v>
      </c>
      <c r="L1064" s="120">
        <f>IF(VLOOKUP(H1064,'Cross-Page Data'!$D$4:$F$48,3,FALSE)="natural gas",VLOOKUP(G1064,'Cross-Page Data'!$I$4:$J$19,2,FALSE),IF(VLOOKUP(H1064,'Cross-Page Data'!$D$4:$F$48,3,FALSE)="solar",IF(G1064="PV","solar PV","solar thermal"),IF(VLOOKUP(H1064,'Cross-Page Data'!$D$4:$F$48,3,FALSE)="wind",VLOOKUP(G1064,'Cross-Page Data'!$I$4:$J$19,2,FALSE),IF(VLOOKUP(H1064,'Cross-Page Data'!$D$4:$F$48,3,FALSE)="hydro",VLOOKUP(G1064,'Cross-Page Data'!$I$4:$J$19,2,FALSE),VLOOKUP(H1064,'Cross-Page Data'!$D$4:$F$48,3,FALSE)))))</f>
        <v/>
      </c>
      <c r="M1064" s="120">
        <f>IF(AND($P$2=FALSE,OR(F1064="Commercial NAICS Cogen",F1064="Industrial NAICS Cogen",F1064="NAICS-22 Cogen")),FALSE,IF(AND($P$3=FALSE,OR(F1064="Commercial NAICS Cogen",F1064="Commercial NAICS Non-Cogen",F1064="Industrial NAICS Cogen", F1064="industrial NAICS non-Cogen")),FALSE, TRUE))</f>
        <v/>
      </c>
    </row>
    <row r="1065">
      <c r="A1065" s="129" t="n">
        <v>3780</v>
      </c>
      <c r="B1065" s="130" t="inlineStr">
        <is>
          <t>Smith Mountain</t>
        </is>
      </c>
      <c r="C1065" s="130" t="inlineStr">
        <is>
          <t>Appalachian Power Co</t>
        </is>
      </c>
      <c r="D1065" s="129" t="n">
        <v>733</v>
      </c>
      <c r="E1065" s="130" t="inlineStr">
        <is>
          <t>VA</t>
        </is>
      </c>
      <c r="F1065" s="130" t="inlineStr">
        <is>
          <t>Electric Utility</t>
        </is>
      </c>
      <c r="G1065" s="130" t="inlineStr">
        <is>
          <t>PS</t>
        </is>
      </c>
      <c r="H1065" s="130" t="inlineStr">
        <is>
          <t>WAT</t>
        </is>
      </c>
      <c r="I1065" s="130" t="inlineStr">
        <is>
          <t>HPS</t>
        </is>
      </c>
      <c r="J1065" s="131" t="n">
        <v>-314194</v>
      </c>
      <c r="K1065" s="129" t="n">
        <v>2020</v>
      </c>
      <c r="L1065" s="120">
        <f>IF(VLOOKUP(H1065,'Cross-Page Data'!$D$4:$F$48,3,FALSE)="natural gas",VLOOKUP(G1065,'Cross-Page Data'!$I$4:$J$19,2,FALSE),IF(VLOOKUP(H1065,'Cross-Page Data'!$D$4:$F$48,3,FALSE)="solar",IF(G1065="PV","solar PV","solar thermal"),IF(VLOOKUP(H1065,'Cross-Page Data'!$D$4:$F$48,3,FALSE)="wind",VLOOKUP(G1065,'Cross-Page Data'!$I$4:$J$19,2,FALSE),IF(VLOOKUP(H1065,'Cross-Page Data'!$D$4:$F$48,3,FALSE)="hydro",VLOOKUP(G1065,'Cross-Page Data'!$I$4:$J$19,2,FALSE),VLOOKUP(H1065,'Cross-Page Data'!$D$4:$F$48,3,FALSE)))))</f>
        <v/>
      </c>
      <c r="M1065" s="120">
        <f>IF(AND($P$2=FALSE,OR(F1065="Commercial NAICS Cogen",F1065="Industrial NAICS Cogen",F1065="NAICS-22 Cogen")),FALSE,IF(AND($P$3=FALSE,OR(F1065="Commercial NAICS Cogen",F1065="Commercial NAICS Non-Cogen",F1065="Industrial NAICS Cogen", F1065="industrial NAICS non-Cogen")),FALSE, TRUE))</f>
        <v/>
      </c>
    </row>
    <row r="1066">
      <c r="A1066" s="129" t="n">
        <v>3797</v>
      </c>
      <c r="B1066" s="130" t="inlineStr">
        <is>
          <t>Chesterfield</t>
        </is>
      </c>
      <c r="C1066" s="130" t="inlineStr">
        <is>
          <t>Virginia Electric &amp; Power Co</t>
        </is>
      </c>
      <c r="D1066" s="129" t="n">
        <v>19876</v>
      </c>
      <c r="E1066" s="130" t="inlineStr">
        <is>
          <t>VA</t>
        </is>
      </c>
      <c r="F1066" s="130" t="inlineStr">
        <is>
          <t>Electric Utility</t>
        </is>
      </c>
      <c r="G1066" s="130" t="inlineStr">
        <is>
          <t>CA</t>
        </is>
      </c>
      <c r="H1066" s="130" t="inlineStr">
        <is>
          <t>DFO</t>
        </is>
      </c>
      <c r="I1066" s="130" t="inlineStr">
        <is>
          <t>DFO</t>
        </is>
      </c>
      <c r="J1066" s="131" t="n">
        <v>0</v>
      </c>
      <c r="K1066" s="129" t="n">
        <v>2020</v>
      </c>
      <c r="L1066" s="120">
        <f>IF(VLOOKUP(H1066,'Cross-Page Data'!$D$4:$F$48,3,FALSE)="natural gas",VLOOKUP(G1066,'Cross-Page Data'!$I$4:$J$19,2,FALSE),IF(VLOOKUP(H1066,'Cross-Page Data'!$D$4:$F$48,3,FALSE)="solar",IF(G1066="PV","solar PV","solar thermal"),IF(VLOOKUP(H1066,'Cross-Page Data'!$D$4:$F$48,3,FALSE)="wind",VLOOKUP(G1066,'Cross-Page Data'!$I$4:$J$19,2,FALSE),IF(VLOOKUP(H1066,'Cross-Page Data'!$D$4:$F$48,3,FALSE)="hydro",VLOOKUP(G1066,'Cross-Page Data'!$I$4:$J$19,2,FALSE),VLOOKUP(H1066,'Cross-Page Data'!$D$4:$F$48,3,FALSE)))))</f>
        <v/>
      </c>
      <c r="M1066" s="120">
        <f>IF(AND($P$2=FALSE,OR(F1066="Commercial NAICS Cogen",F1066="Industrial NAICS Cogen",F1066="NAICS-22 Cogen")),FALSE,IF(AND($P$3=FALSE,OR(F1066="Commercial NAICS Cogen",F1066="Commercial NAICS Non-Cogen",F1066="Industrial NAICS Cogen", F1066="industrial NAICS non-Cogen")),FALSE, TRUE))</f>
        <v/>
      </c>
    </row>
    <row r="1067">
      <c r="A1067" s="129" t="n">
        <v>3797</v>
      </c>
      <c r="B1067" s="130" t="inlineStr">
        <is>
          <t>Chesterfield</t>
        </is>
      </c>
      <c r="C1067" s="130" t="inlineStr">
        <is>
          <t>Virginia Electric &amp; Power Co</t>
        </is>
      </c>
      <c r="D1067" s="129" t="n">
        <v>19876</v>
      </c>
      <c r="E1067" s="130" t="inlineStr">
        <is>
          <t>VA</t>
        </is>
      </c>
      <c r="F1067" s="130" t="inlineStr">
        <is>
          <t>Electric Utility</t>
        </is>
      </c>
      <c r="G1067" s="130" t="inlineStr">
        <is>
          <t>CA</t>
        </is>
      </c>
      <c r="H1067" s="130" t="inlineStr">
        <is>
          <t>NG</t>
        </is>
      </c>
      <c r="I1067" s="130" t="inlineStr">
        <is>
          <t>NG</t>
        </is>
      </c>
      <c r="J1067" s="131" t="n">
        <v>0</v>
      </c>
      <c r="K1067" s="129" t="n">
        <v>2020</v>
      </c>
      <c r="L1067" s="120">
        <f>IF(VLOOKUP(H1067,'Cross-Page Data'!$D$4:$F$48,3,FALSE)="natural gas",VLOOKUP(G1067,'Cross-Page Data'!$I$4:$J$19,2,FALSE),IF(VLOOKUP(H1067,'Cross-Page Data'!$D$4:$F$48,3,FALSE)="solar",IF(G1067="PV","solar PV","solar thermal"),IF(VLOOKUP(H1067,'Cross-Page Data'!$D$4:$F$48,3,FALSE)="wind",VLOOKUP(G1067,'Cross-Page Data'!$I$4:$J$19,2,FALSE),IF(VLOOKUP(H1067,'Cross-Page Data'!$D$4:$F$48,3,FALSE)="hydro",VLOOKUP(G1067,'Cross-Page Data'!$I$4:$J$19,2,FALSE),VLOOKUP(H1067,'Cross-Page Data'!$D$4:$F$48,3,FALSE)))))</f>
        <v/>
      </c>
      <c r="M1067" s="120">
        <f>IF(AND($P$2=FALSE,OR(F1067="Commercial NAICS Cogen",F1067="Industrial NAICS Cogen",F1067="NAICS-22 Cogen")),FALSE,IF(AND($P$3=FALSE,OR(F1067="Commercial NAICS Cogen",F1067="Commercial NAICS Non-Cogen",F1067="Industrial NAICS Cogen", F1067="industrial NAICS non-Cogen")),FALSE, TRUE))</f>
        <v/>
      </c>
    </row>
    <row r="1068">
      <c r="A1068" s="129" t="n">
        <v>3797</v>
      </c>
      <c r="B1068" s="130" t="inlineStr">
        <is>
          <t>Chesterfield</t>
        </is>
      </c>
      <c r="C1068" s="130" t="inlineStr">
        <is>
          <t>Virginia Electric &amp; Power Co</t>
        </is>
      </c>
      <c r="D1068" s="129" t="n">
        <v>19876</v>
      </c>
      <c r="E1068" s="130" t="inlineStr">
        <is>
          <t>VA</t>
        </is>
      </c>
      <c r="F1068" s="130" t="inlineStr">
        <is>
          <t>Electric Utility</t>
        </is>
      </c>
      <c r="G1068" s="130" t="inlineStr">
        <is>
          <t>CT</t>
        </is>
      </c>
      <c r="H1068" s="130" t="inlineStr">
        <is>
          <t>DFO</t>
        </is>
      </c>
      <c r="I1068" s="130" t="inlineStr">
        <is>
          <t>DFO</t>
        </is>
      </c>
      <c r="J1068" s="131" t="n">
        <v>298.848</v>
      </c>
      <c r="K1068" s="129" t="n">
        <v>2020</v>
      </c>
      <c r="L1068" s="120">
        <f>IF(VLOOKUP(H1068,'Cross-Page Data'!$D$4:$F$48,3,FALSE)="natural gas",VLOOKUP(G1068,'Cross-Page Data'!$I$4:$J$19,2,FALSE),IF(VLOOKUP(H1068,'Cross-Page Data'!$D$4:$F$48,3,FALSE)="solar",IF(G1068="PV","solar PV","solar thermal"),IF(VLOOKUP(H1068,'Cross-Page Data'!$D$4:$F$48,3,FALSE)="wind",VLOOKUP(G1068,'Cross-Page Data'!$I$4:$J$19,2,FALSE),IF(VLOOKUP(H1068,'Cross-Page Data'!$D$4:$F$48,3,FALSE)="hydro",VLOOKUP(G1068,'Cross-Page Data'!$I$4:$J$19,2,FALSE),VLOOKUP(H1068,'Cross-Page Data'!$D$4:$F$48,3,FALSE)))))</f>
        <v/>
      </c>
      <c r="M1068" s="120">
        <f>IF(AND($P$2=FALSE,OR(F1068="Commercial NAICS Cogen",F1068="Industrial NAICS Cogen",F1068="NAICS-22 Cogen")),FALSE,IF(AND($P$3=FALSE,OR(F1068="Commercial NAICS Cogen",F1068="Commercial NAICS Non-Cogen",F1068="Industrial NAICS Cogen", F1068="industrial NAICS non-Cogen")),FALSE, TRUE))</f>
        <v/>
      </c>
    </row>
    <row r="1069">
      <c r="A1069" s="129" t="n">
        <v>3797</v>
      </c>
      <c r="B1069" s="130" t="inlineStr">
        <is>
          <t>Chesterfield</t>
        </is>
      </c>
      <c r="C1069" s="130" t="inlineStr">
        <is>
          <t>Virginia Electric &amp; Power Co</t>
        </is>
      </c>
      <c r="D1069" s="129" t="n">
        <v>19876</v>
      </c>
      <c r="E1069" s="130" t="inlineStr">
        <is>
          <t>VA</t>
        </is>
      </c>
      <c r="F1069" s="130" t="inlineStr">
        <is>
          <t>Electric Utility</t>
        </is>
      </c>
      <c r="G1069" s="130" t="inlineStr">
        <is>
          <t>CT</t>
        </is>
      </c>
      <c r="H1069" s="130" t="inlineStr">
        <is>
          <t>NG</t>
        </is>
      </c>
      <c r="I1069" s="130" t="inlineStr">
        <is>
          <t>NG</t>
        </is>
      </c>
      <c r="J1069" s="131" t="n">
        <v>1831634.2</v>
      </c>
      <c r="K1069" s="129" t="n">
        <v>2020</v>
      </c>
      <c r="L1069" s="120">
        <f>IF(VLOOKUP(H1069,'Cross-Page Data'!$D$4:$F$48,3,FALSE)="natural gas",VLOOKUP(G1069,'Cross-Page Data'!$I$4:$J$19,2,FALSE),IF(VLOOKUP(H1069,'Cross-Page Data'!$D$4:$F$48,3,FALSE)="solar",IF(G1069="PV","solar PV","solar thermal"),IF(VLOOKUP(H1069,'Cross-Page Data'!$D$4:$F$48,3,FALSE)="wind",VLOOKUP(G1069,'Cross-Page Data'!$I$4:$J$19,2,FALSE),IF(VLOOKUP(H1069,'Cross-Page Data'!$D$4:$F$48,3,FALSE)="hydro",VLOOKUP(G1069,'Cross-Page Data'!$I$4:$J$19,2,FALSE),VLOOKUP(H1069,'Cross-Page Data'!$D$4:$F$48,3,FALSE)))))</f>
        <v/>
      </c>
      <c r="M1069" s="120">
        <f>IF(AND($P$2=FALSE,OR(F1069="Commercial NAICS Cogen",F1069="Industrial NAICS Cogen",F1069="NAICS-22 Cogen")),FALSE,IF(AND($P$3=FALSE,OR(F1069="Commercial NAICS Cogen",F1069="Commercial NAICS Non-Cogen",F1069="Industrial NAICS Cogen", F1069="industrial NAICS non-Cogen")),FALSE, TRUE))</f>
        <v/>
      </c>
    </row>
    <row r="1070">
      <c r="A1070" s="129" t="n">
        <v>3797</v>
      </c>
      <c r="B1070" s="130" t="inlineStr">
        <is>
          <t>Chesterfield</t>
        </is>
      </c>
      <c r="C1070" s="130" t="inlineStr">
        <is>
          <t>Virginia Electric &amp; Power Co</t>
        </is>
      </c>
      <c r="D1070" s="129" t="n">
        <v>19876</v>
      </c>
      <c r="E1070" s="130" t="inlineStr">
        <is>
          <t>VA</t>
        </is>
      </c>
      <c r="F1070" s="130" t="inlineStr">
        <is>
          <t>Electric Utility</t>
        </is>
      </c>
      <c r="G1070" s="130" t="inlineStr">
        <is>
          <t>ST</t>
        </is>
      </c>
      <c r="H1070" s="130" t="inlineStr">
        <is>
          <t>BIT</t>
        </is>
      </c>
      <c r="I1070" s="130" t="inlineStr">
        <is>
          <t>COL</t>
        </is>
      </c>
      <c r="J1070" s="131" t="n">
        <v>1623749.7</v>
      </c>
      <c r="K1070" s="129" t="n">
        <v>2020</v>
      </c>
      <c r="L1070" s="120">
        <f>IF(VLOOKUP(H1070,'Cross-Page Data'!$D$4:$F$48,3,FALSE)="natural gas",VLOOKUP(G1070,'Cross-Page Data'!$I$4:$J$19,2,FALSE),IF(VLOOKUP(H1070,'Cross-Page Data'!$D$4:$F$48,3,FALSE)="solar",IF(G1070="PV","solar PV","solar thermal"),IF(VLOOKUP(H1070,'Cross-Page Data'!$D$4:$F$48,3,FALSE)="wind",VLOOKUP(G1070,'Cross-Page Data'!$I$4:$J$19,2,FALSE),IF(VLOOKUP(H1070,'Cross-Page Data'!$D$4:$F$48,3,FALSE)="hydro",VLOOKUP(G1070,'Cross-Page Data'!$I$4:$J$19,2,FALSE),VLOOKUP(H1070,'Cross-Page Data'!$D$4:$F$48,3,FALSE)))))</f>
        <v/>
      </c>
      <c r="M1070" s="120">
        <f>IF(AND($P$2=FALSE,OR(F1070="Commercial NAICS Cogen",F1070="Industrial NAICS Cogen",F1070="NAICS-22 Cogen")),FALSE,IF(AND($P$3=FALSE,OR(F1070="Commercial NAICS Cogen",F1070="Commercial NAICS Non-Cogen",F1070="Industrial NAICS Cogen", F1070="industrial NAICS non-Cogen")),FALSE, TRUE))</f>
        <v/>
      </c>
    </row>
    <row r="1071">
      <c r="A1071" s="129" t="n">
        <v>3797</v>
      </c>
      <c r="B1071" s="130" t="inlineStr">
        <is>
          <t>Chesterfield</t>
        </is>
      </c>
      <c r="C1071" s="130" t="inlineStr">
        <is>
          <t>Virginia Electric &amp; Power Co</t>
        </is>
      </c>
      <c r="D1071" s="129" t="n">
        <v>19876</v>
      </c>
      <c r="E1071" s="130" t="inlineStr">
        <is>
          <t>VA</t>
        </is>
      </c>
      <c r="F1071" s="130" t="inlineStr">
        <is>
          <t>Electric Utility</t>
        </is>
      </c>
      <c r="G1071" s="130" t="inlineStr">
        <is>
          <t>ST</t>
        </is>
      </c>
      <c r="H1071" s="130" t="inlineStr">
        <is>
          <t>DFO</t>
        </is>
      </c>
      <c r="I1071" s="130" t="inlineStr">
        <is>
          <t>DFO</t>
        </is>
      </c>
      <c r="J1071" s="131" t="n">
        <v>30591.304</v>
      </c>
      <c r="K1071" s="129" t="n">
        <v>2020</v>
      </c>
      <c r="L1071" s="120">
        <f>IF(VLOOKUP(H1071,'Cross-Page Data'!$D$4:$F$48,3,FALSE)="natural gas",VLOOKUP(G1071,'Cross-Page Data'!$I$4:$J$19,2,FALSE),IF(VLOOKUP(H1071,'Cross-Page Data'!$D$4:$F$48,3,FALSE)="solar",IF(G1071="PV","solar PV","solar thermal"),IF(VLOOKUP(H1071,'Cross-Page Data'!$D$4:$F$48,3,FALSE)="wind",VLOOKUP(G1071,'Cross-Page Data'!$I$4:$J$19,2,FALSE),IF(VLOOKUP(H1071,'Cross-Page Data'!$D$4:$F$48,3,FALSE)="hydro",VLOOKUP(G1071,'Cross-Page Data'!$I$4:$J$19,2,FALSE),VLOOKUP(H1071,'Cross-Page Data'!$D$4:$F$48,3,FALSE)))))</f>
        <v/>
      </c>
      <c r="M1071" s="120">
        <f>IF(AND($P$2=FALSE,OR(F1071="Commercial NAICS Cogen",F1071="Industrial NAICS Cogen",F1071="NAICS-22 Cogen")),FALSE,IF(AND($P$3=FALSE,OR(F1071="Commercial NAICS Cogen",F1071="Commercial NAICS Non-Cogen",F1071="Industrial NAICS Cogen", F1071="industrial NAICS non-Cogen")),FALSE, TRUE))</f>
        <v/>
      </c>
    </row>
    <row r="1072">
      <c r="A1072" s="129" t="n">
        <v>3804</v>
      </c>
      <c r="B1072" s="130" t="inlineStr">
        <is>
          <t>Possum Point</t>
        </is>
      </c>
      <c r="C1072" s="130" t="inlineStr">
        <is>
          <t>Virginia Electric &amp; Power Co</t>
        </is>
      </c>
      <c r="D1072" s="129" t="n">
        <v>19876</v>
      </c>
      <c r="E1072" s="130" t="inlineStr">
        <is>
          <t>VA</t>
        </is>
      </c>
      <c r="F1072" s="130" t="inlineStr">
        <is>
          <t>Electric Utility</t>
        </is>
      </c>
      <c r="G1072" s="130" t="inlineStr">
        <is>
          <t>CA</t>
        </is>
      </c>
      <c r="H1072" s="130" t="inlineStr">
        <is>
          <t>DFO</t>
        </is>
      </c>
      <c r="I1072" s="130" t="inlineStr">
        <is>
          <t>DFO</t>
        </is>
      </c>
      <c r="J1072" s="131" t="n">
        <v>0</v>
      </c>
      <c r="K1072" s="129" t="n">
        <v>2020</v>
      </c>
      <c r="L1072" s="120">
        <f>IF(VLOOKUP(H1072,'Cross-Page Data'!$D$4:$F$48,3,FALSE)="natural gas",VLOOKUP(G1072,'Cross-Page Data'!$I$4:$J$19,2,FALSE),IF(VLOOKUP(H1072,'Cross-Page Data'!$D$4:$F$48,3,FALSE)="solar",IF(G1072="PV","solar PV","solar thermal"),IF(VLOOKUP(H1072,'Cross-Page Data'!$D$4:$F$48,3,FALSE)="wind",VLOOKUP(G1072,'Cross-Page Data'!$I$4:$J$19,2,FALSE),IF(VLOOKUP(H1072,'Cross-Page Data'!$D$4:$F$48,3,FALSE)="hydro",VLOOKUP(G1072,'Cross-Page Data'!$I$4:$J$19,2,FALSE),VLOOKUP(H1072,'Cross-Page Data'!$D$4:$F$48,3,FALSE)))))</f>
        <v/>
      </c>
      <c r="M1072" s="120">
        <f>IF(AND($P$2=FALSE,OR(F1072="Commercial NAICS Cogen",F1072="Industrial NAICS Cogen",F1072="NAICS-22 Cogen")),FALSE,IF(AND($P$3=FALSE,OR(F1072="Commercial NAICS Cogen",F1072="Commercial NAICS Non-Cogen",F1072="Industrial NAICS Cogen", F1072="industrial NAICS non-Cogen")),FALSE, TRUE))</f>
        <v/>
      </c>
    </row>
    <row r="1073">
      <c r="A1073" s="129" t="n">
        <v>3804</v>
      </c>
      <c r="B1073" s="130" t="inlineStr">
        <is>
          <t>Possum Point</t>
        </is>
      </c>
      <c r="C1073" s="130" t="inlineStr">
        <is>
          <t>Virginia Electric &amp; Power Co</t>
        </is>
      </c>
      <c r="D1073" s="129" t="n">
        <v>19876</v>
      </c>
      <c r="E1073" s="130" t="inlineStr">
        <is>
          <t>VA</t>
        </is>
      </c>
      <c r="F1073" s="130" t="inlineStr">
        <is>
          <t>Electric Utility</t>
        </is>
      </c>
      <c r="G1073" s="130" t="inlineStr">
        <is>
          <t>CA</t>
        </is>
      </c>
      <c r="H1073" s="130" t="inlineStr">
        <is>
          <t>NG</t>
        </is>
      </c>
      <c r="I1073" s="130" t="inlineStr">
        <is>
          <t>NG</t>
        </is>
      </c>
      <c r="J1073" s="131" t="n">
        <v>0</v>
      </c>
      <c r="K1073" s="129" t="n">
        <v>2020</v>
      </c>
      <c r="L1073" s="120">
        <f>IF(VLOOKUP(H1073,'Cross-Page Data'!$D$4:$F$48,3,FALSE)="natural gas",VLOOKUP(G1073,'Cross-Page Data'!$I$4:$J$19,2,FALSE),IF(VLOOKUP(H1073,'Cross-Page Data'!$D$4:$F$48,3,FALSE)="solar",IF(G1073="PV","solar PV","solar thermal"),IF(VLOOKUP(H1073,'Cross-Page Data'!$D$4:$F$48,3,FALSE)="wind",VLOOKUP(G1073,'Cross-Page Data'!$I$4:$J$19,2,FALSE),IF(VLOOKUP(H1073,'Cross-Page Data'!$D$4:$F$48,3,FALSE)="hydro",VLOOKUP(G1073,'Cross-Page Data'!$I$4:$J$19,2,FALSE),VLOOKUP(H1073,'Cross-Page Data'!$D$4:$F$48,3,FALSE)))))</f>
        <v/>
      </c>
      <c r="M1073" s="120">
        <f>IF(AND($P$2=FALSE,OR(F1073="Commercial NAICS Cogen",F1073="Industrial NAICS Cogen",F1073="NAICS-22 Cogen")),FALSE,IF(AND($P$3=FALSE,OR(F1073="Commercial NAICS Cogen",F1073="Commercial NAICS Non-Cogen",F1073="Industrial NAICS Cogen", F1073="industrial NAICS non-Cogen")),FALSE, TRUE))</f>
        <v/>
      </c>
    </row>
    <row r="1074">
      <c r="A1074" s="129" t="n">
        <v>3804</v>
      </c>
      <c r="B1074" s="130" t="inlineStr">
        <is>
          <t>Possum Point</t>
        </is>
      </c>
      <c r="C1074" s="130" t="inlineStr">
        <is>
          <t>Virginia Electric &amp; Power Co</t>
        </is>
      </c>
      <c r="D1074" s="129" t="n">
        <v>19876</v>
      </c>
      <c r="E1074" s="130" t="inlineStr">
        <is>
          <t>VA</t>
        </is>
      </c>
      <c r="F1074" s="130" t="inlineStr">
        <is>
          <t>Electric Utility</t>
        </is>
      </c>
      <c r="G1074" s="130" t="inlineStr">
        <is>
          <t>CT</t>
        </is>
      </c>
      <c r="H1074" s="130" t="inlineStr">
        <is>
          <t>DFO</t>
        </is>
      </c>
      <c r="I1074" s="130" t="inlineStr">
        <is>
          <t>DFO</t>
        </is>
      </c>
      <c r="J1074" s="131" t="n">
        <v>613.616</v>
      </c>
      <c r="K1074" s="129" t="n">
        <v>2020</v>
      </c>
      <c r="L1074" s="120">
        <f>IF(VLOOKUP(H1074,'Cross-Page Data'!$D$4:$F$48,3,FALSE)="natural gas",VLOOKUP(G1074,'Cross-Page Data'!$I$4:$J$19,2,FALSE),IF(VLOOKUP(H1074,'Cross-Page Data'!$D$4:$F$48,3,FALSE)="solar",IF(G1074="PV","solar PV","solar thermal"),IF(VLOOKUP(H1074,'Cross-Page Data'!$D$4:$F$48,3,FALSE)="wind",VLOOKUP(G1074,'Cross-Page Data'!$I$4:$J$19,2,FALSE),IF(VLOOKUP(H1074,'Cross-Page Data'!$D$4:$F$48,3,FALSE)="hydro",VLOOKUP(G1074,'Cross-Page Data'!$I$4:$J$19,2,FALSE),VLOOKUP(H1074,'Cross-Page Data'!$D$4:$F$48,3,FALSE)))))</f>
        <v/>
      </c>
      <c r="M1074" s="120">
        <f>IF(AND($P$2=FALSE,OR(F1074="Commercial NAICS Cogen",F1074="Industrial NAICS Cogen",F1074="NAICS-22 Cogen")),FALSE,IF(AND($P$3=FALSE,OR(F1074="Commercial NAICS Cogen",F1074="Commercial NAICS Non-Cogen",F1074="Industrial NAICS Cogen", F1074="industrial NAICS non-Cogen")),FALSE, TRUE))</f>
        <v/>
      </c>
    </row>
    <row r="1075">
      <c r="A1075" s="129" t="n">
        <v>3804</v>
      </c>
      <c r="B1075" s="130" t="inlineStr">
        <is>
          <t>Possum Point</t>
        </is>
      </c>
      <c r="C1075" s="130" t="inlineStr">
        <is>
          <t>Virginia Electric &amp; Power Co</t>
        </is>
      </c>
      <c r="D1075" s="129" t="n">
        <v>19876</v>
      </c>
      <c r="E1075" s="130" t="inlineStr">
        <is>
          <t>VA</t>
        </is>
      </c>
      <c r="F1075" s="130" t="inlineStr">
        <is>
          <t>Electric Utility</t>
        </is>
      </c>
      <c r="G1075" s="130" t="inlineStr">
        <is>
          <t>CT</t>
        </is>
      </c>
      <c r="H1075" s="130" t="inlineStr">
        <is>
          <t>NG</t>
        </is>
      </c>
      <c r="I1075" s="130" t="inlineStr">
        <is>
          <t>NG</t>
        </is>
      </c>
      <c r="J1075" s="131" t="n">
        <v>3405841.4</v>
      </c>
      <c r="K1075" s="129" t="n">
        <v>2020</v>
      </c>
      <c r="L1075" s="120">
        <f>IF(VLOOKUP(H1075,'Cross-Page Data'!$D$4:$F$48,3,FALSE)="natural gas",VLOOKUP(G1075,'Cross-Page Data'!$I$4:$J$19,2,FALSE),IF(VLOOKUP(H1075,'Cross-Page Data'!$D$4:$F$48,3,FALSE)="solar",IF(G1075="PV","solar PV","solar thermal"),IF(VLOOKUP(H1075,'Cross-Page Data'!$D$4:$F$48,3,FALSE)="wind",VLOOKUP(G1075,'Cross-Page Data'!$I$4:$J$19,2,FALSE),IF(VLOOKUP(H1075,'Cross-Page Data'!$D$4:$F$48,3,FALSE)="hydro",VLOOKUP(G1075,'Cross-Page Data'!$I$4:$J$19,2,FALSE),VLOOKUP(H1075,'Cross-Page Data'!$D$4:$F$48,3,FALSE)))))</f>
        <v/>
      </c>
      <c r="M1075" s="120">
        <f>IF(AND($P$2=FALSE,OR(F1075="Commercial NAICS Cogen",F1075="Industrial NAICS Cogen",F1075="NAICS-22 Cogen")),FALSE,IF(AND($P$3=FALSE,OR(F1075="Commercial NAICS Cogen",F1075="Commercial NAICS Non-Cogen",F1075="Industrial NAICS Cogen", F1075="industrial NAICS non-Cogen")),FALSE, TRUE))</f>
        <v/>
      </c>
    </row>
    <row r="1076">
      <c r="A1076" s="129" t="n">
        <v>3804</v>
      </c>
      <c r="B1076" s="130" t="inlineStr">
        <is>
          <t>Possum Point</t>
        </is>
      </c>
      <c r="C1076" s="130" t="inlineStr">
        <is>
          <t>Virginia Electric &amp; Power Co</t>
        </is>
      </c>
      <c r="D1076" s="129" t="n">
        <v>19876</v>
      </c>
      <c r="E1076" s="130" t="inlineStr">
        <is>
          <t>VA</t>
        </is>
      </c>
      <c r="F1076" s="130" t="inlineStr">
        <is>
          <t>Electric Utility</t>
        </is>
      </c>
      <c r="G1076" s="130" t="inlineStr">
        <is>
          <t>GT</t>
        </is>
      </c>
      <c r="H1076" s="130" t="inlineStr">
        <is>
          <t>DFO</t>
        </is>
      </c>
      <c r="I1076" s="130" t="inlineStr">
        <is>
          <t>DFO</t>
        </is>
      </c>
      <c r="J1076" s="131" t="n">
        <v>403</v>
      </c>
      <c r="K1076" s="129" t="n">
        <v>2020</v>
      </c>
      <c r="L1076" s="120">
        <f>IF(VLOOKUP(H1076,'Cross-Page Data'!$D$4:$F$48,3,FALSE)="natural gas",VLOOKUP(G1076,'Cross-Page Data'!$I$4:$J$19,2,FALSE),IF(VLOOKUP(H1076,'Cross-Page Data'!$D$4:$F$48,3,FALSE)="solar",IF(G1076="PV","solar PV","solar thermal"),IF(VLOOKUP(H1076,'Cross-Page Data'!$D$4:$F$48,3,FALSE)="wind",VLOOKUP(G1076,'Cross-Page Data'!$I$4:$J$19,2,FALSE),IF(VLOOKUP(H1076,'Cross-Page Data'!$D$4:$F$48,3,FALSE)="hydro",VLOOKUP(G1076,'Cross-Page Data'!$I$4:$J$19,2,FALSE),VLOOKUP(H1076,'Cross-Page Data'!$D$4:$F$48,3,FALSE)))))</f>
        <v/>
      </c>
      <c r="M1076" s="120">
        <f>IF(AND($P$2=FALSE,OR(F1076="Commercial NAICS Cogen",F1076="Industrial NAICS Cogen",F1076="NAICS-22 Cogen")),FALSE,IF(AND($P$3=FALSE,OR(F1076="Commercial NAICS Cogen",F1076="Commercial NAICS Non-Cogen",F1076="Industrial NAICS Cogen", F1076="industrial NAICS non-Cogen")),FALSE, TRUE))</f>
        <v/>
      </c>
    </row>
    <row r="1077">
      <c r="A1077" s="129" t="n">
        <v>3804</v>
      </c>
      <c r="B1077" s="130" t="inlineStr">
        <is>
          <t>Possum Point</t>
        </is>
      </c>
      <c r="C1077" s="130" t="inlineStr">
        <is>
          <t>Virginia Electric &amp; Power Co</t>
        </is>
      </c>
      <c r="D1077" s="129" t="n">
        <v>19876</v>
      </c>
      <c r="E1077" s="130" t="inlineStr">
        <is>
          <t>VA</t>
        </is>
      </c>
      <c r="F1077" s="130" t="inlineStr">
        <is>
          <t>Electric Utility</t>
        </is>
      </c>
      <c r="G1077" s="130" t="inlineStr">
        <is>
          <t>ST</t>
        </is>
      </c>
      <c r="H1077" s="130" t="inlineStr">
        <is>
          <t>DFO</t>
        </is>
      </c>
      <c r="I1077" s="130" t="inlineStr">
        <is>
          <t>DFO</t>
        </is>
      </c>
      <c r="J1077" s="131" t="n">
        <v>1705.027</v>
      </c>
      <c r="K1077" s="129" t="n">
        <v>2020</v>
      </c>
      <c r="L1077" s="120">
        <f>IF(VLOOKUP(H1077,'Cross-Page Data'!$D$4:$F$48,3,FALSE)="natural gas",VLOOKUP(G1077,'Cross-Page Data'!$I$4:$J$19,2,FALSE),IF(VLOOKUP(H1077,'Cross-Page Data'!$D$4:$F$48,3,FALSE)="solar",IF(G1077="PV","solar PV","solar thermal"),IF(VLOOKUP(H1077,'Cross-Page Data'!$D$4:$F$48,3,FALSE)="wind",VLOOKUP(G1077,'Cross-Page Data'!$I$4:$J$19,2,FALSE),IF(VLOOKUP(H1077,'Cross-Page Data'!$D$4:$F$48,3,FALSE)="hydro",VLOOKUP(G1077,'Cross-Page Data'!$I$4:$J$19,2,FALSE),VLOOKUP(H1077,'Cross-Page Data'!$D$4:$F$48,3,FALSE)))))</f>
        <v/>
      </c>
      <c r="M1077" s="120">
        <f>IF(AND($P$2=FALSE,OR(F1077="Commercial NAICS Cogen",F1077="Industrial NAICS Cogen",F1077="NAICS-22 Cogen")),FALSE,IF(AND($P$3=FALSE,OR(F1077="Commercial NAICS Cogen",F1077="Commercial NAICS Non-Cogen",F1077="Industrial NAICS Cogen", F1077="industrial NAICS non-Cogen")),FALSE, TRUE))</f>
        <v/>
      </c>
    </row>
    <row r="1078">
      <c r="A1078" s="129" t="n">
        <v>3804</v>
      </c>
      <c r="B1078" s="130" t="inlineStr">
        <is>
          <t>Possum Point</t>
        </is>
      </c>
      <c r="C1078" s="130" t="inlineStr">
        <is>
          <t>Virginia Electric &amp; Power Co</t>
        </is>
      </c>
      <c r="D1078" s="129" t="n">
        <v>19876</v>
      </c>
      <c r="E1078" s="130" t="inlineStr">
        <is>
          <t>VA</t>
        </is>
      </c>
      <c r="F1078" s="130" t="inlineStr">
        <is>
          <t>Electric Utility</t>
        </is>
      </c>
      <c r="G1078" s="130" t="inlineStr">
        <is>
          <t>ST</t>
        </is>
      </c>
      <c r="H1078" s="130" t="inlineStr">
        <is>
          <t>NG</t>
        </is>
      </c>
      <c r="I1078" s="130" t="inlineStr">
        <is>
          <t>NG</t>
        </is>
      </c>
      <c r="J1078" s="131" t="n">
        <v>0</v>
      </c>
      <c r="K1078" s="129" t="n">
        <v>2020</v>
      </c>
      <c r="L1078" s="120">
        <f>IF(VLOOKUP(H1078,'Cross-Page Data'!$D$4:$F$48,3,FALSE)="natural gas",VLOOKUP(G1078,'Cross-Page Data'!$I$4:$J$19,2,FALSE),IF(VLOOKUP(H1078,'Cross-Page Data'!$D$4:$F$48,3,FALSE)="solar",IF(G1078="PV","solar PV","solar thermal"),IF(VLOOKUP(H1078,'Cross-Page Data'!$D$4:$F$48,3,FALSE)="wind",VLOOKUP(G1078,'Cross-Page Data'!$I$4:$J$19,2,FALSE),IF(VLOOKUP(H1078,'Cross-Page Data'!$D$4:$F$48,3,FALSE)="hydro",VLOOKUP(G1078,'Cross-Page Data'!$I$4:$J$19,2,FALSE),VLOOKUP(H1078,'Cross-Page Data'!$D$4:$F$48,3,FALSE)))))</f>
        <v/>
      </c>
      <c r="M1078" s="120">
        <f>IF(AND($P$2=FALSE,OR(F1078="Commercial NAICS Cogen",F1078="Industrial NAICS Cogen",F1078="NAICS-22 Cogen")),FALSE,IF(AND($P$3=FALSE,OR(F1078="Commercial NAICS Cogen",F1078="Commercial NAICS Non-Cogen",F1078="Industrial NAICS Cogen", F1078="industrial NAICS non-Cogen")),FALSE, TRUE))</f>
        <v/>
      </c>
    </row>
    <row r="1079">
      <c r="A1079" s="129" t="n">
        <v>3804</v>
      </c>
      <c r="B1079" s="130" t="inlineStr">
        <is>
          <t>Possum Point</t>
        </is>
      </c>
      <c r="C1079" s="130" t="inlineStr">
        <is>
          <t>Virginia Electric &amp; Power Co</t>
        </is>
      </c>
      <c r="D1079" s="129" t="n">
        <v>19876</v>
      </c>
      <c r="E1079" s="130" t="inlineStr">
        <is>
          <t>VA</t>
        </is>
      </c>
      <c r="F1079" s="130" t="inlineStr">
        <is>
          <t>Electric Utility</t>
        </is>
      </c>
      <c r="G1079" s="130" t="inlineStr">
        <is>
          <t>ST</t>
        </is>
      </c>
      <c r="H1079" s="130" t="inlineStr">
        <is>
          <t>RFO</t>
        </is>
      </c>
      <c r="I1079" s="130" t="inlineStr">
        <is>
          <t>RFO</t>
        </is>
      </c>
      <c r="J1079" s="131" t="n">
        <v>15850.973</v>
      </c>
      <c r="K1079" s="129" t="n">
        <v>2020</v>
      </c>
      <c r="L1079" s="120">
        <f>IF(VLOOKUP(H1079,'Cross-Page Data'!$D$4:$F$48,3,FALSE)="natural gas",VLOOKUP(G1079,'Cross-Page Data'!$I$4:$J$19,2,FALSE),IF(VLOOKUP(H1079,'Cross-Page Data'!$D$4:$F$48,3,FALSE)="solar",IF(G1079="PV","solar PV","solar thermal"),IF(VLOOKUP(H1079,'Cross-Page Data'!$D$4:$F$48,3,FALSE)="wind",VLOOKUP(G1079,'Cross-Page Data'!$I$4:$J$19,2,FALSE),IF(VLOOKUP(H1079,'Cross-Page Data'!$D$4:$F$48,3,FALSE)="hydro",VLOOKUP(G1079,'Cross-Page Data'!$I$4:$J$19,2,FALSE),VLOOKUP(H1079,'Cross-Page Data'!$D$4:$F$48,3,FALSE)))))</f>
        <v/>
      </c>
      <c r="M1079" s="120">
        <f>IF(AND($P$2=FALSE,OR(F1079="Commercial NAICS Cogen",F1079="Industrial NAICS Cogen",F1079="NAICS-22 Cogen")),FALSE,IF(AND($P$3=FALSE,OR(F1079="Commercial NAICS Cogen",F1079="Commercial NAICS Non-Cogen",F1079="Industrial NAICS Cogen", F1079="industrial NAICS non-Cogen")),FALSE, TRUE))</f>
        <v/>
      </c>
    </row>
    <row r="1080">
      <c r="A1080" s="129" t="n">
        <v>3806</v>
      </c>
      <c r="B1080" s="130" t="inlineStr">
        <is>
          <t>Surry</t>
        </is>
      </c>
      <c r="C1080" s="130" t="inlineStr">
        <is>
          <t>Virginia Electric &amp; Power Co</t>
        </is>
      </c>
      <c r="D1080" s="129" t="n">
        <v>19876</v>
      </c>
      <c r="E1080" s="130" t="inlineStr">
        <is>
          <t>VA</t>
        </is>
      </c>
      <c r="F1080" s="130" t="inlineStr">
        <is>
          <t>Electric Utility</t>
        </is>
      </c>
      <c r="G1080" s="130" t="inlineStr">
        <is>
          <t>ST</t>
        </is>
      </c>
      <c r="H1080" s="130" t="inlineStr">
        <is>
          <t>NUC</t>
        </is>
      </c>
      <c r="I1080" s="130" t="inlineStr">
        <is>
          <t>NUC</t>
        </is>
      </c>
      <c r="J1080" s="131" t="n">
        <v>7551070</v>
      </c>
      <c r="K1080" s="129" t="n">
        <v>2020</v>
      </c>
      <c r="L1080" s="120">
        <f>IF(VLOOKUP(H1080,'Cross-Page Data'!$D$4:$F$48,3,FALSE)="natural gas",VLOOKUP(G1080,'Cross-Page Data'!$I$4:$J$19,2,FALSE),IF(VLOOKUP(H1080,'Cross-Page Data'!$D$4:$F$48,3,FALSE)="solar",IF(G1080="PV","solar PV","solar thermal"),IF(VLOOKUP(H1080,'Cross-Page Data'!$D$4:$F$48,3,FALSE)="wind",VLOOKUP(G1080,'Cross-Page Data'!$I$4:$J$19,2,FALSE),IF(VLOOKUP(H1080,'Cross-Page Data'!$D$4:$F$48,3,FALSE)="hydro",VLOOKUP(G1080,'Cross-Page Data'!$I$4:$J$19,2,FALSE),VLOOKUP(H1080,'Cross-Page Data'!$D$4:$F$48,3,FALSE)))))</f>
        <v/>
      </c>
      <c r="M1080" s="120">
        <f>IF(AND($P$2=FALSE,OR(F1080="Commercial NAICS Cogen",F1080="Industrial NAICS Cogen",F1080="NAICS-22 Cogen")),FALSE,IF(AND($P$3=FALSE,OR(F1080="Commercial NAICS Cogen",F1080="Commercial NAICS Non-Cogen",F1080="Industrial NAICS Cogen", F1080="industrial NAICS non-Cogen")),FALSE, TRUE))</f>
        <v/>
      </c>
    </row>
    <row r="1081">
      <c r="A1081" s="129" t="n">
        <v>3806</v>
      </c>
      <c r="B1081" s="130" t="inlineStr">
        <is>
          <t>Surry</t>
        </is>
      </c>
      <c r="C1081" s="130" t="inlineStr">
        <is>
          <t>Virginia Electric &amp; Power Co</t>
        </is>
      </c>
      <c r="D1081" s="129" t="n">
        <v>19876</v>
      </c>
      <c r="E1081" s="130" t="inlineStr">
        <is>
          <t>VA</t>
        </is>
      </c>
      <c r="F1081" s="130" t="inlineStr">
        <is>
          <t>Electric Utility</t>
        </is>
      </c>
      <c r="G1081" s="130" t="inlineStr">
        <is>
          <t>ST</t>
        </is>
      </c>
      <c r="H1081" s="130" t="inlineStr">
        <is>
          <t>NUC</t>
        </is>
      </c>
      <c r="I1081" s="130" t="inlineStr">
        <is>
          <t>NUC</t>
        </is>
      </c>
      <c r="J1081" s="131" t="n">
        <v>6789081</v>
      </c>
      <c r="K1081" s="129" t="n">
        <v>2020</v>
      </c>
      <c r="L1081" s="120">
        <f>IF(VLOOKUP(H1081,'Cross-Page Data'!$D$4:$F$48,3,FALSE)="natural gas",VLOOKUP(G1081,'Cross-Page Data'!$I$4:$J$19,2,FALSE),IF(VLOOKUP(H1081,'Cross-Page Data'!$D$4:$F$48,3,FALSE)="solar",IF(G1081="PV","solar PV","solar thermal"),IF(VLOOKUP(H1081,'Cross-Page Data'!$D$4:$F$48,3,FALSE)="wind",VLOOKUP(G1081,'Cross-Page Data'!$I$4:$J$19,2,FALSE),IF(VLOOKUP(H1081,'Cross-Page Data'!$D$4:$F$48,3,FALSE)="hydro",VLOOKUP(G1081,'Cross-Page Data'!$I$4:$J$19,2,FALSE),VLOOKUP(H1081,'Cross-Page Data'!$D$4:$F$48,3,FALSE)))))</f>
        <v/>
      </c>
      <c r="M1081" s="120">
        <f>IF(AND($P$2=FALSE,OR(F1081="Commercial NAICS Cogen",F1081="Industrial NAICS Cogen",F1081="NAICS-22 Cogen")),FALSE,IF(AND($P$3=FALSE,OR(F1081="Commercial NAICS Cogen",F1081="Commercial NAICS Non-Cogen",F1081="Industrial NAICS Cogen", F1081="industrial NAICS non-Cogen")),FALSE, TRUE))</f>
        <v/>
      </c>
    </row>
    <row r="1082">
      <c r="A1082" s="129" t="n">
        <v>3809</v>
      </c>
      <c r="B1082" s="130" t="inlineStr">
        <is>
          <t>Yorktown</t>
        </is>
      </c>
      <c r="C1082" s="130" t="inlineStr">
        <is>
          <t>Virginia Electric &amp; Power Co</t>
        </is>
      </c>
      <c r="D1082" s="129" t="n">
        <v>19876</v>
      </c>
      <c r="E1082" s="130" t="inlineStr">
        <is>
          <t>VA</t>
        </is>
      </c>
      <c r="F1082" s="130" t="inlineStr">
        <is>
          <t>Electric Utility</t>
        </is>
      </c>
      <c r="G1082" s="130" t="inlineStr">
        <is>
          <t>ST</t>
        </is>
      </c>
      <c r="H1082" s="130" t="inlineStr">
        <is>
          <t>BIT</t>
        </is>
      </c>
      <c r="I1082" s="130" t="inlineStr">
        <is>
          <t>COL</t>
        </is>
      </c>
      <c r="J1082" s="131" t="n">
        <v>0</v>
      </c>
      <c r="K1082" s="129" t="n">
        <v>2020</v>
      </c>
      <c r="L1082" s="120">
        <f>IF(VLOOKUP(H1082,'Cross-Page Data'!$D$4:$F$48,3,FALSE)="natural gas",VLOOKUP(G1082,'Cross-Page Data'!$I$4:$J$19,2,FALSE),IF(VLOOKUP(H1082,'Cross-Page Data'!$D$4:$F$48,3,FALSE)="solar",IF(G1082="PV","solar PV","solar thermal"),IF(VLOOKUP(H1082,'Cross-Page Data'!$D$4:$F$48,3,FALSE)="wind",VLOOKUP(G1082,'Cross-Page Data'!$I$4:$J$19,2,FALSE),IF(VLOOKUP(H1082,'Cross-Page Data'!$D$4:$F$48,3,FALSE)="hydro",VLOOKUP(G1082,'Cross-Page Data'!$I$4:$J$19,2,FALSE),VLOOKUP(H1082,'Cross-Page Data'!$D$4:$F$48,3,FALSE)))))</f>
        <v/>
      </c>
      <c r="M1082" s="120">
        <f>IF(AND($P$2=FALSE,OR(F1082="Commercial NAICS Cogen",F1082="Industrial NAICS Cogen",F1082="NAICS-22 Cogen")),FALSE,IF(AND($P$3=FALSE,OR(F1082="Commercial NAICS Cogen",F1082="Commercial NAICS Non-Cogen",F1082="Industrial NAICS Cogen", F1082="industrial NAICS non-Cogen")),FALSE, TRUE))</f>
        <v/>
      </c>
    </row>
    <row r="1083">
      <c r="A1083" s="129" t="n">
        <v>3809</v>
      </c>
      <c r="B1083" s="130" t="inlineStr">
        <is>
          <t>Yorktown</t>
        </is>
      </c>
      <c r="C1083" s="130" t="inlineStr">
        <is>
          <t>Virginia Electric &amp; Power Co</t>
        </is>
      </c>
      <c r="D1083" s="129" t="n">
        <v>19876</v>
      </c>
      <c r="E1083" s="130" t="inlineStr">
        <is>
          <t>VA</t>
        </is>
      </c>
      <c r="F1083" s="130" t="inlineStr">
        <is>
          <t>Electric Utility</t>
        </is>
      </c>
      <c r="G1083" s="130" t="inlineStr">
        <is>
          <t>ST</t>
        </is>
      </c>
      <c r="H1083" s="130" t="inlineStr">
        <is>
          <t>DFO</t>
        </is>
      </c>
      <c r="I1083" s="130" t="inlineStr">
        <is>
          <t>DFO</t>
        </is>
      </c>
      <c r="J1083" s="131" t="n">
        <v>96.218</v>
      </c>
      <c r="K1083" s="129" t="n">
        <v>2020</v>
      </c>
      <c r="L1083" s="120">
        <f>IF(VLOOKUP(H1083,'Cross-Page Data'!$D$4:$F$48,3,FALSE)="natural gas",VLOOKUP(G1083,'Cross-Page Data'!$I$4:$J$19,2,FALSE),IF(VLOOKUP(H1083,'Cross-Page Data'!$D$4:$F$48,3,FALSE)="solar",IF(G1083="PV","solar PV","solar thermal"),IF(VLOOKUP(H1083,'Cross-Page Data'!$D$4:$F$48,3,FALSE)="wind",VLOOKUP(G1083,'Cross-Page Data'!$I$4:$J$19,2,FALSE),IF(VLOOKUP(H1083,'Cross-Page Data'!$D$4:$F$48,3,FALSE)="hydro",VLOOKUP(G1083,'Cross-Page Data'!$I$4:$J$19,2,FALSE),VLOOKUP(H1083,'Cross-Page Data'!$D$4:$F$48,3,FALSE)))))</f>
        <v/>
      </c>
      <c r="M1083" s="120">
        <f>IF(AND($P$2=FALSE,OR(F1083="Commercial NAICS Cogen",F1083="Industrial NAICS Cogen",F1083="NAICS-22 Cogen")),FALSE,IF(AND($P$3=FALSE,OR(F1083="Commercial NAICS Cogen",F1083="Commercial NAICS Non-Cogen",F1083="Industrial NAICS Cogen", F1083="industrial NAICS non-Cogen")),FALSE, TRUE))</f>
        <v/>
      </c>
    </row>
    <row r="1084">
      <c r="A1084" s="129" t="n">
        <v>3809</v>
      </c>
      <c r="B1084" s="130" t="inlineStr">
        <is>
          <t>Yorktown</t>
        </is>
      </c>
      <c r="C1084" s="130" t="inlineStr">
        <is>
          <t>Virginia Electric &amp; Power Co</t>
        </is>
      </c>
      <c r="D1084" s="129" t="n">
        <v>19876</v>
      </c>
      <c r="E1084" s="130" t="inlineStr">
        <is>
          <t>VA</t>
        </is>
      </c>
      <c r="F1084" s="130" t="inlineStr">
        <is>
          <t>Electric Utility</t>
        </is>
      </c>
      <c r="G1084" s="130" t="inlineStr">
        <is>
          <t>ST</t>
        </is>
      </c>
      <c r="H1084" s="130" t="inlineStr">
        <is>
          <t>NG</t>
        </is>
      </c>
      <c r="I1084" s="130" t="inlineStr">
        <is>
          <t>NG</t>
        </is>
      </c>
      <c r="J1084" s="131" t="n">
        <v>28792.98</v>
      </c>
      <c r="K1084" s="129" t="n">
        <v>2020</v>
      </c>
      <c r="L1084" s="120">
        <f>IF(VLOOKUP(H1084,'Cross-Page Data'!$D$4:$F$48,3,FALSE)="natural gas",VLOOKUP(G1084,'Cross-Page Data'!$I$4:$J$19,2,FALSE),IF(VLOOKUP(H1084,'Cross-Page Data'!$D$4:$F$48,3,FALSE)="solar",IF(G1084="PV","solar PV","solar thermal"),IF(VLOOKUP(H1084,'Cross-Page Data'!$D$4:$F$48,3,FALSE)="wind",VLOOKUP(G1084,'Cross-Page Data'!$I$4:$J$19,2,FALSE),IF(VLOOKUP(H1084,'Cross-Page Data'!$D$4:$F$48,3,FALSE)="hydro",VLOOKUP(G1084,'Cross-Page Data'!$I$4:$J$19,2,FALSE),VLOOKUP(H1084,'Cross-Page Data'!$D$4:$F$48,3,FALSE)))))</f>
        <v/>
      </c>
      <c r="M1084" s="120">
        <f>IF(AND($P$2=FALSE,OR(F1084="Commercial NAICS Cogen",F1084="Industrial NAICS Cogen",F1084="NAICS-22 Cogen")),FALSE,IF(AND($P$3=FALSE,OR(F1084="Commercial NAICS Cogen",F1084="Commercial NAICS Non-Cogen",F1084="Industrial NAICS Cogen", F1084="industrial NAICS non-Cogen")),FALSE, TRUE))</f>
        <v/>
      </c>
    </row>
    <row r="1085">
      <c r="A1085" s="129" t="n">
        <v>3809</v>
      </c>
      <c r="B1085" s="130" t="inlineStr">
        <is>
          <t>Yorktown</t>
        </is>
      </c>
      <c r="C1085" s="130" t="inlineStr">
        <is>
          <t>Virginia Electric &amp; Power Co</t>
        </is>
      </c>
      <c r="D1085" s="129" t="n">
        <v>19876</v>
      </c>
      <c r="E1085" s="130" t="inlineStr">
        <is>
          <t>VA</t>
        </is>
      </c>
      <c r="F1085" s="130" t="inlineStr">
        <is>
          <t>Electric Utility</t>
        </is>
      </c>
      <c r="G1085" s="130" t="inlineStr">
        <is>
          <t>ST</t>
        </is>
      </c>
      <c r="H1085" s="130" t="inlineStr">
        <is>
          <t>RFO</t>
        </is>
      </c>
      <c r="I1085" s="130" t="inlineStr">
        <is>
          <t>RFO</t>
        </is>
      </c>
      <c r="J1085" s="131" t="n">
        <v>31099.802</v>
      </c>
      <c r="K1085" s="129" t="n">
        <v>2020</v>
      </c>
      <c r="L1085" s="120">
        <f>IF(VLOOKUP(H1085,'Cross-Page Data'!$D$4:$F$48,3,FALSE)="natural gas",VLOOKUP(G1085,'Cross-Page Data'!$I$4:$J$19,2,FALSE),IF(VLOOKUP(H1085,'Cross-Page Data'!$D$4:$F$48,3,FALSE)="solar",IF(G1085="PV","solar PV","solar thermal"),IF(VLOOKUP(H1085,'Cross-Page Data'!$D$4:$F$48,3,FALSE)="wind",VLOOKUP(G1085,'Cross-Page Data'!$I$4:$J$19,2,FALSE),IF(VLOOKUP(H1085,'Cross-Page Data'!$D$4:$F$48,3,FALSE)="hydro",VLOOKUP(G1085,'Cross-Page Data'!$I$4:$J$19,2,FALSE),VLOOKUP(H1085,'Cross-Page Data'!$D$4:$F$48,3,FALSE)))))</f>
        <v/>
      </c>
      <c r="M1085" s="120">
        <f>IF(AND($P$2=FALSE,OR(F1085="Commercial NAICS Cogen",F1085="Industrial NAICS Cogen",F1085="NAICS-22 Cogen")),FALSE,IF(AND($P$3=FALSE,OR(F1085="Commercial NAICS Cogen",F1085="Commercial NAICS Non-Cogen",F1085="Industrial NAICS Cogen", F1085="industrial NAICS non-Cogen")),FALSE, TRUE))</f>
        <v/>
      </c>
    </row>
    <row r="1086">
      <c r="A1086" s="129" t="n">
        <v>3845</v>
      </c>
      <c r="B1086" s="130" t="inlineStr">
        <is>
          <t>Transalta Centralia Generation</t>
        </is>
      </c>
      <c r="C1086" s="130" t="inlineStr">
        <is>
          <t>TransAlta Centralia Gen LLC</t>
        </is>
      </c>
      <c r="D1086" s="129" t="n">
        <v>19099</v>
      </c>
      <c r="E1086" s="130" t="inlineStr">
        <is>
          <t>WA</t>
        </is>
      </c>
      <c r="F1086" s="130" t="inlineStr">
        <is>
          <t>NAICS-22 Non-Cogen</t>
        </is>
      </c>
      <c r="G1086" s="130" t="inlineStr">
        <is>
          <t>ST</t>
        </is>
      </c>
      <c r="H1086" s="130" t="inlineStr">
        <is>
          <t>DFO</t>
        </is>
      </c>
      <c r="I1086" s="130" t="inlineStr">
        <is>
          <t>DFO</t>
        </is>
      </c>
      <c r="J1086" s="131" t="n">
        <v>5819.172</v>
      </c>
      <c r="K1086" s="129" t="n">
        <v>2020</v>
      </c>
      <c r="L1086" s="120">
        <f>IF(VLOOKUP(H1086,'Cross-Page Data'!$D$4:$F$48,3,FALSE)="natural gas",VLOOKUP(G1086,'Cross-Page Data'!$I$4:$J$19,2,FALSE),IF(VLOOKUP(H1086,'Cross-Page Data'!$D$4:$F$48,3,FALSE)="solar",IF(G1086="PV","solar PV","solar thermal"),IF(VLOOKUP(H1086,'Cross-Page Data'!$D$4:$F$48,3,FALSE)="wind",VLOOKUP(G1086,'Cross-Page Data'!$I$4:$J$19,2,FALSE),IF(VLOOKUP(H1086,'Cross-Page Data'!$D$4:$F$48,3,FALSE)="hydro",VLOOKUP(G1086,'Cross-Page Data'!$I$4:$J$19,2,FALSE),VLOOKUP(H1086,'Cross-Page Data'!$D$4:$F$48,3,FALSE)))))</f>
        <v/>
      </c>
      <c r="M1086" s="120">
        <f>IF(AND($P$2=FALSE,OR(F1086="Commercial NAICS Cogen",F1086="Industrial NAICS Cogen",F1086="NAICS-22 Cogen")),FALSE,IF(AND($P$3=FALSE,OR(F1086="Commercial NAICS Cogen",F1086="Commercial NAICS Non-Cogen",F1086="Industrial NAICS Cogen", F1086="industrial NAICS non-Cogen")),FALSE, TRUE))</f>
        <v/>
      </c>
    </row>
    <row r="1087">
      <c r="A1087" s="129" t="n">
        <v>3845</v>
      </c>
      <c r="B1087" s="130" t="inlineStr">
        <is>
          <t>Transalta Centralia Generation</t>
        </is>
      </c>
      <c r="C1087" s="130" t="inlineStr">
        <is>
          <t>TransAlta Centralia Gen LLC</t>
        </is>
      </c>
      <c r="D1087" s="129" t="n">
        <v>19099</v>
      </c>
      <c r="E1087" s="130" t="inlineStr">
        <is>
          <t>WA</t>
        </is>
      </c>
      <c r="F1087" s="130" t="inlineStr">
        <is>
          <t>NAICS-22 Non-Cogen</t>
        </is>
      </c>
      <c r="G1087" s="130" t="inlineStr">
        <is>
          <t>ST</t>
        </is>
      </c>
      <c r="H1087" s="130" t="inlineStr">
        <is>
          <t>RC</t>
        </is>
      </c>
      <c r="I1087" s="130" t="inlineStr">
        <is>
          <t>COL</t>
        </is>
      </c>
      <c r="J1087" s="131" t="n">
        <v>5142066.1</v>
      </c>
      <c r="K1087" s="129" t="n">
        <v>2020</v>
      </c>
      <c r="L1087" s="120">
        <f>IF(VLOOKUP(H1087,'Cross-Page Data'!$D$4:$F$48,3,FALSE)="natural gas",VLOOKUP(G1087,'Cross-Page Data'!$I$4:$J$19,2,FALSE),IF(VLOOKUP(H1087,'Cross-Page Data'!$D$4:$F$48,3,FALSE)="solar",IF(G1087="PV","solar PV","solar thermal"),IF(VLOOKUP(H1087,'Cross-Page Data'!$D$4:$F$48,3,FALSE)="wind",VLOOKUP(G1087,'Cross-Page Data'!$I$4:$J$19,2,FALSE),IF(VLOOKUP(H1087,'Cross-Page Data'!$D$4:$F$48,3,FALSE)="hydro",VLOOKUP(G1087,'Cross-Page Data'!$I$4:$J$19,2,FALSE),VLOOKUP(H1087,'Cross-Page Data'!$D$4:$F$48,3,FALSE)))))</f>
        <v/>
      </c>
      <c r="M1087" s="120">
        <f>IF(AND($P$2=FALSE,OR(F1087="Commercial NAICS Cogen",F1087="Industrial NAICS Cogen",F1087="NAICS-22 Cogen")),FALSE,IF(AND($P$3=FALSE,OR(F1087="Commercial NAICS Cogen",F1087="Commercial NAICS Non-Cogen",F1087="Industrial NAICS Cogen", F1087="industrial NAICS non-Cogen")),FALSE, TRUE))</f>
        <v/>
      </c>
    </row>
    <row r="1088">
      <c r="A1088" s="129" t="n">
        <v>3845</v>
      </c>
      <c r="B1088" s="130" t="inlineStr">
        <is>
          <t>Transalta Centralia Generation</t>
        </is>
      </c>
      <c r="C1088" s="130" t="inlineStr">
        <is>
          <t>TransAlta Centralia Gen LLC</t>
        </is>
      </c>
      <c r="D1088" s="129" t="n">
        <v>19099</v>
      </c>
      <c r="E1088" s="130" t="inlineStr">
        <is>
          <t>WA</t>
        </is>
      </c>
      <c r="F1088" s="130" t="inlineStr">
        <is>
          <t>NAICS-22 Non-Cogen</t>
        </is>
      </c>
      <c r="G1088" s="130" t="inlineStr">
        <is>
          <t>ST</t>
        </is>
      </c>
      <c r="H1088" s="130" t="inlineStr">
        <is>
          <t>SUB</t>
        </is>
      </c>
      <c r="I1088" s="130" t="inlineStr">
        <is>
          <t>COL</t>
        </is>
      </c>
      <c r="J1088" s="131" t="n">
        <v>0</v>
      </c>
      <c r="K1088" s="129" t="n">
        <v>2020</v>
      </c>
      <c r="L1088" s="120">
        <f>IF(VLOOKUP(H1088,'Cross-Page Data'!$D$4:$F$48,3,FALSE)="natural gas",VLOOKUP(G1088,'Cross-Page Data'!$I$4:$J$19,2,FALSE),IF(VLOOKUP(H1088,'Cross-Page Data'!$D$4:$F$48,3,FALSE)="solar",IF(G1088="PV","solar PV","solar thermal"),IF(VLOOKUP(H1088,'Cross-Page Data'!$D$4:$F$48,3,FALSE)="wind",VLOOKUP(G1088,'Cross-Page Data'!$I$4:$J$19,2,FALSE),IF(VLOOKUP(H1088,'Cross-Page Data'!$D$4:$F$48,3,FALSE)="hydro",VLOOKUP(G1088,'Cross-Page Data'!$I$4:$J$19,2,FALSE),VLOOKUP(H1088,'Cross-Page Data'!$D$4:$F$48,3,FALSE)))))</f>
        <v/>
      </c>
      <c r="M1088" s="120">
        <f>IF(AND($P$2=FALSE,OR(F1088="Commercial NAICS Cogen",F1088="Industrial NAICS Cogen",F1088="NAICS-22 Cogen")),FALSE,IF(AND($P$3=FALSE,OR(F1088="Commercial NAICS Cogen",F1088="Commercial NAICS Non-Cogen",F1088="Industrial NAICS Cogen", F1088="industrial NAICS non-Cogen")),FALSE, TRUE))</f>
        <v/>
      </c>
    </row>
    <row r="1089">
      <c r="A1089" s="129" t="n">
        <v>3845</v>
      </c>
      <c r="B1089" s="130" t="inlineStr">
        <is>
          <t>Transalta Centralia Generation</t>
        </is>
      </c>
      <c r="C1089" s="130" t="inlineStr">
        <is>
          <t>TransAlta Centralia Gen LLC</t>
        </is>
      </c>
      <c r="D1089" s="129" t="n">
        <v>19099</v>
      </c>
      <c r="E1089" s="130" t="inlineStr">
        <is>
          <t>WA</t>
        </is>
      </c>
      <c r="F1089" s="130" t="inlineStr">
        <is>
          <t>NAICS-22 Non-Cogen</t>
        </is>
      </c>
      <c r="G1089" s="130" t="inlineStr">
        <is>
          <t>ST</t>
        </is>
      </c>
      <c r="H1089" s="130" t="inlineStr">
        <is>
          <t>WC</t>
        </is>
      </c>
      <c r="I1089" s="130" t="inlineStr">
        <is>
          <t>WOC</t>
        </is>
      </c>
      <c r="J1089" s="131" t="n">
        <v>1151.681</v>
      </c>
      <c r="K1089" s="129" t="n">
        <v>2020</v>
      </c>
      <c r="L1089" s="120">
        <f>IF(VLOOKUP(H1089,'Cross-Page Data'!$D$4:$F$48,3,FALSE)="natural gas",VLOOKUP(G1089,'Cross-Page Data'!$I$4:$J$19,2,FALSE),IF(VLOOKUP(H1089,'Cross-Page Data'!$D$4:$F$48,3,FALSE)="solar",IF(G1089="PV","solar PV","solar thermal"),IF(VLOOKUP(H1089,'Cross-Page Data'!$D$4:$F$48,3,FALSE)="wind",VLOOKUP(G1089,'Cross-Page Data'!$I$4:$J$19,2,FALSE),IF(VLOOKUP(H1089,'Cross-Page Data'!$D$4:$F$48,3,FALSE)="hydro",VLOOKUP(G1089,'Cross-Page Data'!$I$4:$J$19,2,FALSE),VLOOKUP(H1089,'Cross-Page Data'!$D$4:$F$48,3,FALSE)))))</f>
        <v/>
      </c>
      <c r="M1089" s="120">
        <f>IF(AND($P$2=FALSE,OR(F1089="Commercial NAICS Cogen",F1089="Industrial NAICS Cogen",F1089="NAICS-22 Cogen")),FALSE,IF(AND($P$3=FALSE,OR(F1089="Commercial NAICS Cogen",F1089="Commercial NAICS Non-Cogen",F1089="Industrial NAICS Cogen", F1089="industrial NAICS non-Cogen")),FALSE, TRUE))</f>
        <v/>
      </c>
    </row>
    <row r="1090">
      <c r="A1090" s="129" t="n">
        <v>3850</v>
      </c>
      <c r="B1090" s="130" t="inlineStr">
        <is>
          <t>Swift 1</t>
        </is>
      </c>
      <c r="C1090" s="130" t="inlineStr">
        <is>
          <t>PacifiCorp</t>
        </is>
      </c>
      <c r="D1090" s="129" t="n">
        <v>14354</v>
      </c>
      <c r="E1090" s="130" t="inlineStr">
        <is>
          <t>WA</t>
        </is>
      </c>
      <c r="F1090" s="130" t="inlineStr">
        <is>
          <t>Electric Utility</t>
        </is>
      </c>
      <c r="G1090" s="130" t="inlineStr">
        <is>
          <t>HY</t>
        </is>
      </c>
      <c r="H1090" s="130" t="inlineStr">
        <is>
          <t>WAT</t>
        </is>
      </c>
      <c r="I1090" s="130" t="inlineStr">
        <is>
          <t>HYC</t>
        </is>
      </c>
      <c r="J1090" s="131" t="n">
        <v>569679</v>
      </c>
      <c r="K1090" s="129" t="n">
        <v>2020</v>
      </c>
      <c r="L1090" s="120">
        <f>IF(VLOOKUP(H1090,'Cross-Page Data'!$D$4:$F$48,3,FALSE)="natural gas",VLOOKUP(G1090,'Cross-Page Data'!$I$4:$J$19,2,FALSE),IF(VLOOKUP(H1090,'Cross-Page Data'!$D$4:$F$48,3,FALSE)="solar",IF(G1090="PV","solar PV","solar thermal"),IF(VLOOKUP(H1090,'Cross-Page Data'!$D$4:$F$48,3,FALSE)="wind",VLOOKUP(G1090,'Cross-Page Data'!$I$4:$J$19,2,FALSE),IF(VLOOKUP(H1090,'Cross-Page Data'!$D$4:$F$48,3,FALSE)="hydro",VLOOKUP(G1090,'Cross-Page Data'!$I$4:$J$19,2,FALSE),VLOOKUP(H1090,'Cross-Page Data'!$D$4:$F$48,3,FALSE)))))</f>
        <v/>
      </c>
      <c r="M1090" s="120">
        <f>IF(AND($P$2=FALSE,OR(F1090="Commercial NAICS Cogen",F1090="Industrial NAICS Cogen",F1090="NAICS-22 Cogen")),FALSE,IF(AND($P$3=FALSE,OR(F1090="Commercial NAICS Cogen",F1090="Commercial NAICS Non-Cogen",F1090="Industrial NAICS Cogen", F1090="industrial NAICS non-Cogen")),FALSE, TRUE))</f>
        <v/>
      </c>
    </row>
    <row r="1091">
      <c r="A1091" s="129" t="n">
        <v>3853</v>
      </c>
      <c r="B1091" s="130" t="inlineStr">
        <is>
          <t>Crystal Mountain</t>
        </is>
      </c>
      <c r="C1091" s="130" t="inlineStr">
        <is>
          <t>Puget Sound Energy Inc</t>
        </is>
      </c>
      <c r="D1091" s="129" t="n">
        <v>15500</v>
      </c>
      <c r="E1091" s="130" t="inlineStr">
        <is>
          <t>WA</t>
        </is>
      </c>
      <c r="F1091" s="130" t="inlineStr">
        <is>
          <t>Electric Utility</t>
        </is>
      </c>
      <c r="G1091" s="130" t="inlineStr">
        <is>
          <t>IC</t>
        </is>
      </c>
      <c r="H1091" s="130" t="inlineStr">
        <is>
          <t>DFO</t>
        </is>
      </c>
      <c r="I1091" s="130" t="inlineStr">
        <is>
          <t>DFO</t>
        </is>
      </c>
      <c r="J1091" s="131" t="n">
        <v>535</v>
      </c>
      <c r="K1091" s="129" t="n">
        <v>2020</v>
      </c>
      <c r="L1091" s="120">
        <f>IF(VLOOKUP(H1091,'Cross-Page Data'!$D$4:$F$48,3,FALSE)="natural gas",VLOOKUP(G1091,'Cross-Page Data'!$I$4:$J$19,2,FALSE),IF(VLOOKUP(H1091,'Cross-Page Data'!$D$4:$F$48,3,FALSE)="solar",IF(G1091="PV","solar PV","solar thermal"),IF(VLOOKUP(H1091,'Cross-Page Data'!$D$4:$F$48,3,FALSE)="wind",VLOOKUP(G1091,'Cross-Page Data'!$I$4:$J$19,2,FALSE),IF(VLOOKUP(H1091,'Cross-Page Data'!$D$4:$F$48,3,FALSE)="hydro",VLOOKUP(G1091,'Cross-Page Data'!$I$4:$J$19,2,FALSE),VLOOKUP(H1091,'Cross-Page Data'!$D$4:$F$48,3,FALSE)))))</f>
        <v/>
      </c>
      <c r="M1091" s="120">
        <f>IF(AND($P$2=FALSE,OR(F1091="Commercial NAICS Cogen",F1091="Industrial NAICS Cogen",F1091="NAICS-22 Cogen")),FALSE,IF(AND($P$3=FALSE,OR(F1091="Commercial NAICS Cogen",F1091="Commercial NAICS Non-Cogen",F1091="Industrial NAICS Cogen", F1091="industrial NAICS non-Cogen")),FALSE, TRUE))</f>
        <v/>
      </c>
    </row>
    <row r="1092">
      <c r="A1092" s="129" t="n">
        <v>3883</v>
      </c>
      <c r="B1092" s="130" t="inlineStr">
        <is>
          <t>Rocky Reach</t>
        </is>
      </c>
      <c r="C1092" s="130" t="inlineStr">
        <is>
          <t>PUD No 1 of Chelan County</t>
        </is>
      </c>
      <c r="D1092" s="129" t="n">
        <v>3413</v>
      </c>
      <c r="E1092" s="130" t="inlineStr">
        <is>
          <t>WA</t>
        </is>
      </c>
      <c r="F1092" s="130" t="inlineStr">
        <is>
          <t>Electric Utility</t>
        </is>
      </c>
      <c r="G1092" s="130" t="inlineStr">
        <is>
          <t>HY</t>
        </is>
      </c>
      <c r="H1092" s="130" t="inlineStr">
        <is>
          <t>WAT</t>
        </is>
      </c>
      <c r="I1092" s="130" t="inlineStr">
        <is>
          <t>HYC</t>
        </is>
      </c>
      <c r="J1092" s="131" t="n">
        <v>5896167</v>
      </c>
      <c r="K1092" s="129" t="n">
        <v>2020</v>
      </c>
      <c r="L1092" s="120">
        <f>IF(VLOOKUP(H1092,'Cross-Page Data'!$D$4:$F$48,3,FALSE)="natural gas",VLOOKUP(G1092,'Cross-Page Data'!$I$4:$J$19,2,FALSE),IF(VLOOKUP(H1092,'Cross-Page Data'!$D$4:$F$48,3,FALSE)="solar",IF(G1092="PV","solar PV","solar thermal"),IF(VLOOKUP(H1092,'Cross-Page Data'!$D$4:$F$48,3,FALSE)="wind",VLOOKUP(G1092,'Cross-Page Data'!$I$4:$J$19,2,FALSE),IF(VLOOKUP(H1092,'Cross-Page Data'!$D$4:$F$48,3,FALSE)="hydro",VLOOKUP(G1092,'Cross-Page Data'!$I$4:$J$19,2,FALSE),VLOOKUP(H1092,'Cross-Page Data'!$D$4:$F$48,3,FALSE)))))</f>
        <v/>
      </c>
      <c r="M1092" s="120">
        <f>IF(AND($P$2=FALSE,OR(F1092="Commercial NAICS Cogen",F1092="Industrial NAICS Cogen",F1092="NAICS-22 Cogen")),FALSE,IF(AND($P$3=FALSE,OR(F1092="Commercial NAICS Cogen",F1092="Commercial NAICS Non-Cogen",F1092="Industrial NAICS Cogen", F1092="industrial NAICS non-Cogen")),FALSE, TRUE))</f>
        <v/>
      </c>
    </row>
    <row r="1093">
      <c r="A1093" s="129" t="n">
        <v>3886</v>
      </c>
      <c r="B1093" s="130" t="inlineStr">
        <is>
          <t>Wells</t>
        </is>
      </c>
      <c r="C1093" s="130" t="inlineStr">
        <is>
          <t>PUD No 1 of Douglas County</t>
        </is>
      </c>
      <c r="D1093" s="129" t="n">
        <v>5326</v>
      </c>
      <c r="E1093" s="130" t="inlineStr">
        <is>
          <t>WA</t>
        </is>
      </c>
      <c r="F1093" s="130" t="inlineStr">
        <is>
          <t>Electric Utility</t>
        </is>
      </c>
      <c r="G1093" s="130" t="inlineStr">
        <is>
          <t>HY</t>
        </is>
      </c>
      <c r="H1093" s="130" t="inlineStr">
        <is>
          <t>WAT</t>
        </is>
      </c>
      <c r="I1093" s="130" t="inlineStr">
        <is>
          <t>HYC</t>
        </is>
      </c>
      <c r="J1093" s="131" t="n">
        <v>4377027</v>
      </c>
      <c r="K1093" s="129" t="n">
        <v>2020</v>
      </c>
      <c r="L1093" s="120">
        <f>IF(VLOOKUP(H1093,'Cross-Page Data'!$D$4:$F$48,3,FALSE)="natural gas",VLOOKUP(G1093,'Cross-Page Data'!$I$4:$J$19,2,FALSE),IF(VLOOKUP(H1093,'Cross-Page Data'!$D$4:$F$48,3,FALSE)="solar",IF(G1093="PV","solar PV","solar thermal"),IF(VLOOKUP(H1093,'Cross-Page Data'!$D$4:$F$48,3,FALSE)="wind",VLOOKUP(G1093,'Cross-Page Data'!$I$4:$J$19,2,FALSE),IF(VLOOKUP(H1093,'Cross-Page Data'!$D$4:$F$48,3,FALSE)="hydro",VLOOKUP(G1093,'Cross-Page Data'!$I$4:$J$19,2,FALSE),VLOOKUP(H1093,'Cross-Page Data'!$D$4:$F$48,3,FALSE)))))</f>
        <v/>
      </c>
      <c r="M1093" s="120">
        <f>IF(AND($P$2=FALSE,OR(F1093="Commercial NAICS Cogen",F1093="Industrial NAICS Cogen",F1093="NAICS-22 Cogen")),FALSE,IF(AND($P$3=FALSE,OR(F1093="Commercial NAICS Cogen",F1093="Commercial NAICS Non-Cogen",F1093="Industrial NAICS Cogen", F1093="industrial NAICS non-Cogen")),FALSE, TRUE))</f>
        <v/>
      </c>
    </row>
    <row r="1094">
      <c r="A1094" s="129" t="n">
        <v>3887</v>
      </c>
      <c r="B1094" s="130" t="inlineStr">
        <is>
          <t>Priest Rapids</t>
        </is>
      </c>
      <c r="C1094" s="130" t="inlineStr">
        <is>
          <t>PUD No 2 of Grant County</t>
        </is>
      </c>
      <c r="D1094" s="129" t="n">
        <v>14624</v>
      </c>
      <c r="E1094" s="130" t="inlineStr">
        <is>
          <t>WA</t>
        </is>
      </c>
      <c r="F1094" s="130" t="inlineStr">
        <is>
          <t>Electric Utility</t>
        </is>
      </c>
      <c r="G1094" s="130" t="inlineStr">
        <is>
          <t>HY</t>
        </is>
      </c>
      <c r="H1094" s="130" t="inlineStr">
        <is>
          <t>WAT</t>
        </is>
      </c>
      <c r="I1094" s="130" t="inlineStr">
        <is>
          <t>HYC</t>
        </is>
      </c>
      <c r="J1094" s="131" t="n">
        <v>4781803</v>
      </c>
      <c r="K1094" s="129" t="n">
        <v>2020</v>
      </c>
      <c r="L1094" s="120">
        <f>IF(VLOOKUP(H1094,'Cross-Page Data'!$D$4:$F$48,3,FALSE)="natural gas",VLOOKUP(G1094,'Cross-Page Data'!$I$4:$J$19,2,FALSE),IF(VLOOKUP(H1094,'Cross-Page Data'!$D$4:$F$48,3,FALSE)="solar",IF(G1094="PV","solar PV","solar thermal"),IF(VLOOKUP(H1094,'Cross-Page Data'!$D$4:$F$48,3,FALSE)="wind",VLOOKUP(G1094,'Cross-Page Data'!$I$4:$J$19,2,FALSE),IF(VLOOKUP(H1094,'Cross-Page Data'!$D$4:$F$48,3,FALSE)="hydro",VLOOKUP(G1094,'Cross-Page Data'!$I$4:$J$19,2,FALSE),VLOOKUP(H1094,'Cross-Page Data'!$D$4:$F$48,3,FALSE)))))</f>
        <v/>
      </c>
      <c r="M1094" s="120">
        <f>IF(AND($P$2=FALSE,OR(F1094="Commercial NAICS Cogen",F1094="Industrial NAICS Cogen",F1094="NAICS-22 Cogen")),FALSE,IF(AND($P$3=FALSE,OR(F1094="Commercial NAICS Cogen",F1094="Commercial NAICS Non-Cogen",F1094="Industrial NAICS Cogen", F1094="industrial NAICS non-Cogen")),FALSE, TRUE))</f>
        <v/>
      </c>
    </row>
    <row r="1095">
      <c r="A1095" s="129" t="n">
        <v>3888</v>
      </c>
      <c r="B1095" s="130" t="inlineStr">
        <is>
          <t>Wanapum</t>
        </is>
      </c>
      <c r="C1095" s="130" t="inlineStr">
        <is>
          <t>PUD No 2 of Grant County</t>
        </is>
      </c>
      <c r="D1095" s="129" t="n">
        <v>14624</v>
      </c>
      <c r="E1095" s="130" t="inlineStr">
        <is>
          <t>WA</t>
        </is>
      </c>
      <c r="F1095" s="130" t="inlineStr">
        <is>
          <t>Electric Utility</t>
        </is>
      </c>
      <c r="G1095" s="130" t="inlineStr">
        <is>
          <t>HY</t>
        </is>
      </c>
      <c r="H1095" s="130" t="inlineStr">
        <is>
          <t>WAT</t>
        </is>
      </c>
      <c r="I1095" s="130" t="inlineStr">
        <is>
          <t>HYC</t>
        </is>
      </c>
      <c r="J1095" s="131" t="n">
        <v>5131315</v>
      </c>
      <c r="K1095" s="129" t="n">
        <v>2020</v>
      </c>
      <c r="L1095" s="120">
        <f>IF(VLOOKUP(H1095,'Cross-Page Data'!$D$4:$F$48,3,FALSE)="natural gas",VLOOKUP(G1095,'Cross-Page Data'!$I$4:$J$19,2,FALSE),IF(VLOOKUP(H1095,'Cross-Page Data'!$D$4:$F$48,3,FALSE)="solar",IF(G1095="PV","solar PV","solar thermal"),IF(VLOOKUP(H1095,'Cross-Page Data'!$D$4:$F$48,3,FALSE)="wind",VLOOKUP(G1095,'Cross-Page Data'!$I$4:$J$19,2,FALSE),IF(VLOOKUP(H1095,'Cross-Page Data'!$D$4:$F$48,3,FALSE)="hydro",VLOOKUP(G1095,'Cross-Page Data'!$I$4:$J$19,2,FALSE),VLOOKUP(H1095,'Cross-Page Data'!$D$4:$F$48,3,FALSE)))))</f>
        <v/>
      </c>
      <c r="M1095" s="120">
        <f>IF(AND($P$2=FALSE,OR(F1095="Commercial NAICS Cogen",F1095="Industrial NAICS Cogen",F1095="NAICS-22 Cogen")),FALSE,IF(AND($P$3=FALSE,OR(F1095="Commercial NAICS Cogen",F1095="Commercial NAICS Non-Cogen",F1095="Industrial NAICS Cogen", F1095="industrial NAICS non-Cogen")),FALSE, TRUE))</f>
        <v/>
      </c>
    </row>
    <row r="1096">
      <c r="A1096" s="129" t="n">
        <v>3895</v>
      </c>
      <c r="B1096" s="130" t="inlineStr">
        <is>
          <t>The Dalles</t>
        </is>
      </c>
      <c r="C1096" s="130" t="inlineStr">
        <is>
          <t>USACE Northwestern Division</t>
        </is>
      </c>
      <c r="D1096" s="129" t="n">
        <v>19400</v>
      </c>
      <c r="E1096" s="130" t="inlineStr">
        <is>
          <t>OR</t>
        </is>
      </c>
      <c r="F1096" s="130" t="inlineStr">
        <is>
          <t>Electric Utility</t>
        </is>
      </c>
      <c r="G1096" s="130" t="inlineStr">
        <is>
          <t>HY</t>
        </is>
      </c>
      <c r="H1096" s="130" t="inlineStr">
        <is>
          <t>WAT</t>
        </is>
      </c>
      <c r="I1096" s="130" t="inlineStr">
        <is>
          <t>HYC</t>
        </is>
      </c>
      <c r="J1096" s="131" t="n">
        <v>6705212</v>
      </c>
      <c r="K1096" s="129" t="n">
        <v>2020</v>
      </c>
      <c r="L1096" s="120">
        <f>IF(VLOOKUP(H1096,'Cross-Page Data'!$D$4:$F$48,3,FALSE)="natural gas",VLOOKUP(G1096,'Cross-Page Data'!$I$4:$J$19,2,FALSE),IF(VLOOKUP(H1096,'Cross-Page Data'!$D$4:$F$48,3,FALSE)="solar",IF(G1096="PV","solar PV","solar thermal"),IF(VLOOKUP(H1096,'Cross-Page Data'!$D$4:$F$48,3,FALSE)="wind",VLOOKUP(G1096,'Cross-Page Data'!$I$4:$J$19,2,FALSE),IF(VLOOKUP(H1096,'Cross-Page Data'!$D$4:$F$48,3,FALSE)="hydro",VLOOKUP(G1096,'Cross-Page Data'!$I$4:$J$19,2,FALSE),VLOOKUP(H1096,'Cross-Page Data'!$D$4:$F$48,3,FALSE)))))</f>
        <v/>
      </c>
      <c r="M1096" s="120">
        <f>IF(AND($P$2=FALSE,OR(F1096="Commercial NAICS Cogen",F1096="Industrial NAICS Cogen",F1096="NAICS-22 Cogen")),FALSE,IF(AND($P$3=FALSE,OR(F1096="Commercial NAICS Cogen",F1096="Commercial NAICS Non-Cogen",F1096="Industrial NAICS Cogen", F1096="industrial NAICS non-Cogen")),FALSE, TRUE))</f>
        <v/>
      </c>
    </row>
    <row r="1097">
      <c r="A1097" s="129" t="n">
        <v>3918</v>
      </c>
      <c r="B1097" s="130" t="inlineStr">
        <is>
          <t>Mossyrock</t>
        </is>
      </c>
      <c r="C1097" s="130" t="inlineStr">
        <is>
          <t>City of Tacoma - (WA)</t>
        </is>
      </c>
      <c r="D1097" s="129" t="n">
        <v>18429</v>
      </c>
      <c r="E1097" s="130" t="inlineStr">
        <is>
          <t>WA</t>
        </is>
      </c>
      <c r="F1097" s="130" t="inlineStr">
        <is>
          <t>Electric Utility</t>
        </is>
      </c>
      <c r="G1097" s="130" t="inlineStr">
        <is>
          <t>HY</t>
        </is>
      </c>
      <c r="H1097" s="130" t="inlineStr">
        <is>
          <t>WAT</t>
        </is>
      </c>
      <c r="I1097" s="130" t="inlineStr">
        <is>
          <t>HYC</t>
        </is>
      </c>
      <c r="J1097" s="131" t="n">
        <v>1110363</v>
      </c>
      <c r="K1097" s="129" t="n">
        <v>2020</v>
      </c>
      <c r="L1097" s="120">
        <f>IF(VLOOKUP(H1097,'Cross-Page Data'!$D$4:$F$48,3,FALSE)="natural gas",VLOOKUP(G1097,'Cross-Page Data'!$I$4:$J$19,2,FALSE),IF(VLOOKUP(H1097,'Cross-Page Data'!$D$4:$F$48,3,FALSE)="solar",IF(G1097="PV","solar PV","solar thermal"),IF(VLOOKUP(H1097,'Cross-Page Data'!$D$4:$F$48,3,FALSE)="wind",VLOOKUP(G1097,'Cross-Page Data'!$I$4:$J$19,2,FALSE),IF(VLOOKUP(H1097,'Cross-Page Data'!$D$4:$F$48,3,FALSE)="hydro",VLOOKUP(G1097,'Cross-Page Data'!$I$4:$J$19,2,FALSE),VLOOKUP(H1097,'Cross-Page Data'!$D$4:$F$48,3,FALSE)))))</f>
        <v/>
      </c>
      <c r="M1097" s="120">
        <f>IF(AND($P$2=FALSE,OR(F1097="Commercial NAICS Cogen",F1097="Industrial NAICS Cogen",F1097="NAICS-22 Cogen")),FALSE,IF(AND($P$3=FALSE,OR(F1097="Commercial NAICS Cogen",F1097="Commercial NAICS Non-Cogen",F1097="Industrial NAICS Cogen", F1097="industrial NAICS non-Cogen")),FALSE, TRUE))</f>
        <v/>
      </c>
    </row>
    <row r="1098">
      <c r="A1098" s="129" t="n">
        <v>3921</v>
      </c>
      <c r="B1098" s="130" t="inlineStr">
        <is>
          <t>Chief Joseph</t>
        </is>
      </c>
      <c r="C1098" s="130" t="inlineStr">
        <is>
          <t>USACE Northwestern Division</t>
        </is>
      </c>
      <c r="D1098" s="129" t="n">
        <v>19400</v>
      </c>
      <c r="E1098" s="130" t="inlineStr">
        <is>
          <t>WA</t>
        </is>
      </c>
      <c r="F1098" s="130" t="inlineStr">
        <is>
          <t>Electric Utility</t>
        </is>
      </c>
      <c r="G1098" s="130" t="inlineStr">
        <is>
          <t>HY</t>
        </is>
      </c>
      <c r="H1098" s="130" t="inlineStr">
        <is>
          <t>WAT</t>
        </is>
      </c>
      <c r="I1098" s="130" t="inlineStr">
        <is>
          <t>HYC</t>
        </is>
      </c>
      <c r="J1098" s="131" t="n">
        <v>11863203</v>
      </c>
      <c r="K1098" s="129" t="n">
        <v>2020</v>
      </c>
      <c r="L1098" s="120">
        <f>IF(VLOOKUP(H1098,'Cross-Page Data'!$D$4:$F$48,3,FALSE)="natural gas",VLOOKUP(G1098,'Cross-Page Data'!$I$4:$J$19,2,FALSE),IF(VLOOKUP(H1098,'Cross-Page Data'!$D$4:$F$48,3,FALSE)="solar",IF(G1098="PV","solar PV","solar thermal"),IF(VLOOKUP(H1098,'Cross-Page Data'!$D$4:$F$48,3,FALSE)="wind",VLOOKUP(G1098,'Cross-Page Data'!$I$4:$J$19,2,FALSE),IF(VLOOKUP(H1098,'Cross-Page Data'!$D$4:$F$48,3,FALSE)="hydro",VLOOKUP(G1098,'Cross-Page Data'!$I$4:$J$19,2,FALSE),VLOOKUP(H1098,'Cross-Page Data'!$D$4:$F$48,3,FALSE)))))</f>
        <v/>
      </c>
      <c r="M1098" s="120">
        <f>IF(AND($P$2=FALSE,OR(F1098="Commercial NAICS Cogen",F1098="Industrial NAICS Cogen",F1098="NAICS-22 Cogen")),FALSE,IF(AND($P$3=FALSE,OR(F1098="Commercial NAICS Cogen",F1098="Commercial NAICS Non-Cogen",F1098="Industrial NAICS Cogen", F1098="industrial NAICS non-Cogen")),FALSE, TRUE))</f>
        <v/>
      </c>
    </row>
    <row r="1099">
      <c r="A1099" s="129" t="n">
        <v>3925</v>
      </c>
      <c r="B1099" s="130" t="inlineStr">
        <is>
          <t>Ice Harbor</t>
        </is>
      </c>
      <c r="C1099" s="130" t="inlineStr">
        <is>
          <t>USACE Northwestern Division</t>
        </is>
      </c>
      <c r="D1099" s="129" t="n">
        <v>19400</v>
      </c>
      <c r="E1099" s="130" t="inlineStr">
        <is>
          <t>WA</t>
        </is>
      </c>
      <c r="F1099" s="130" t="inlineStr">
        <is>
          <t>Electric Utility</t>
        </is>
      </c>
      <c r="G1099" s="130" t="inlineStr">
        <is>
          <t>HY</t>
        </is>
      </c>
      <c r="H1099" s="130" t="inlineStr">
        <is>
          <t>WAT</t>
        </is>
      </c>
      <c r="I1099" s="130" t="inlineStr">
        <is>
          <t>HYC</t>
        </is>
      </c>
      <c r="J1099" s="131" t="n">
        <v>1573842</v>
      </c>
      <c r="K1099" s="129" t="n">
        <v>2020</v>
      </c>
      <c r="L1099" s="120">
        <f>IF(VLOOKUP(H1099,'Cross-Page Data'!$D$4:$F$48,3,FALSE)="natural gas",VLOOKUP(G1099,'Cross-Page Data'!$I$4:$J$19,2,FALSE),IF(VLOOKUP(H1099,'Cross-Page Data'!$D$4:$F$48,3,FALSE)="solar",IF(G1099="PV","solar PV","solar thermal"),IF(VLOOKUP(H1099,'Cross-Page Data'!$D$4:$F$48,3,FALSE)="wind",VLOOKUP(G1099,'Cross-Page Data'!$I$4:$J$19,2,FALSE),IF(VLOOKUP(H1099,'Cross-Page Data'!$D$4:$F$48,3,FALSE)="hydro",VLOOKUP(G1099,'Cross-Page Data'!$I$4:$J$19,2,FALSE),VLOOKUP(H1099,'Cross-Page Data'!$D$4:$F$48,3,FALSE)))))</f>
        <v/>
      </c>
      <c r="M1099" s="120">
        <f>IF(AND($P$2=FALSE,OR(F1099="Commercial NAICS Cogen",F1099="Industrial NAICS Cogen",F1099="NAICS-22 Cogen")),FALSE,IF(AND($P$3=FALSE,OR(F1099="Commercial NAICS Cogen",F1099="Commercial NAICS Non-Cogen",F1099="Industrial NAICS Cogen", F1099="industrial NAICS non-Cogen")),FALSE, TRUE))</f>
        <v/>
      </c>
    </row>
    <row r="1100">
      <c r="A1100" s="129" t="n">
        <v>3926</v>
      </c>
      <c r="B1100" s="130" t="inlineStr">
        <is>
          <t>Little Goose</t>
        </is>
      </c>
      <c r="C1100" s="130" t="inlineStr">
        <is>
          <t>USACE Northwestern Division</t>
        </is>
      </c>
      <c r="D1100" s="129" t="n">
        <v>19400</v>
      </c>
      <c r="E1100" s="130" t="inlineStr">
        <is>
          <t>WA</t>
        </is>
      </c>
      <c r="F1100" s="130" t="inlineStr">
        <is>
          <t>Electric Utility</t>
        </is>
      </c>
      <c r="G1100" s="130" t="inlineStr">
        <is>
          <t>HY</t>
        </is>
      </c>
      <c r="H1100" s="130" t="inlineStr">
        <is>
          <t>WAT</t>
        </is>
      </c>
      <c r="I1100" s="130" t="inlineStr">
        <is>
          <t>HYC</t>
        </is>
      </c>
      <c r="J1100" s="131" t="n">
        <v>1685544</v>
      </c>
      <c r="K1100" s="129" t="n">
        <v>2020</v>
      </c>
      <c r="L1100" s="120">
        <f>IF(VLOOKUP(H1100,'Cross-Page Data'!$D$4:$F$48,3,FALSE)="natural gas",VLOOKUP(G1100,'Cross-Page Data'!$I$4:$J$19,2,FALSE),IF(VLOOKUP(H1100,'Cross-Page Data'!$D$4:$F$48,3,FALSE)="solar",IF(G1100="PV","solar PV","solar thermal"),IF(VLOOKUP(H1100,'Cross-Page Data'!$D$4:$F$48,3,FALSE)="wind",VLOOKUP(G1100,'Cross-Page Data'!$I$4:$J$19,2,FALSE),IF(VLOOKUP(H1100,'Cross-Page Data'!$D$4:$F$48,3,FALSE)="hydro",VLOOKUP(G1100,'Cross-Page Data'!$I$4:$J$19,2,FALSE),VLOOKUP(H1100,'Cross-Page Data'!$D$4:$F$48,3,FALSE)))))</f>
        <v/>
      </c>
      <c r="M1100" s="120">
        <f>IF(AND($P$2=FALSE,OR(F1100="Commercial NAICS Cogen",F1100="Industrial NAICS Cogen",F1100="NAICS-22 Cogen")),FALSE,IF(AND($P$3=FALSE,OR(F1100="Commercial NAICS Cogen",F1100="Commercial NAICS Non-Cogen",F1100="Industrial NAICS Cogen", F1100="industrial NAICS non-Cogen")),FALSE, TRUE))</f>
        <v/>
      </c>
    </row>
    <row r="1101">
      <c r="A1101" s="129" t="n">
        <v>3927</v>
      </c>
      <c r="B1101" s="130" t="inlineStr">
        <is>
          <t>Lower Monumental</t>
        </is>
      </c>
      <c r="C1101" s="130" t="inlineStr">
        <is>
          <t>USACE Northwestern Division</t>
        </is>
      </c>
      <c r="D1101" s="129" t="n">
        <v>19400</v>
      </c>
      <c r="E1101" s="130" t="inlineStr">
        <is>
          <t>WA</t>
        </is>
      </c>
      <c r="F1101" s="130" t="inlineStr">
        <is>
          <t>Electric Utility</t>
        </is>
      </c>
      <c r="G1101" s="130" t="inlineStr">
        <is>
          <t>HY</t>
        </is>
      </c>
      <c r="H1101" s="130" t="inlineStr">
        <is>
          <t>WAT</t>
        </is>
      </c>
      <c r="I1101" s="130" t="inlineStr">
        <is>
          <t>HYC</t>
        </is>
      </c>
      <c r="J1101" s="131" t="n">
        <v>1637311</v>
      </c>
      <c r="K1101" s="129" t="n">
        <v>2020</v>
      </c>
      <c r="L1101" s="120">
        <f>IF(VLOOKUP(H1101,'Cross-Page Data'!$D$4:$F$48,3,FALSE)="natural gas",VLOOKUP(G1101,'Cross-Page Data'!$I$4:$J$19,2,FALSE),IF(VLOOKUP(H1101,'Cross-Page Data'!$D$4:$F$48,3,FALSE)="solar",IF(G1101="PV","solar PV","solar thermal"),IF(VLOOKUP(H1101,'Cross-Page Data'!$D$4:$F$48,3,FALSE)="wind",VLOOKUP(G1101,'Cross-Page Data'!$I$4:$J$19,2,FALSE),IF(VLOOKUP(H1101,'Cross-Page Data'!$D$4:$F$48,3,FALSE)="hydro",VLOOKUP(G1101,'Cross-Page Data'!$I$4:$J$19,2,FALSE),VLOOKUP(H1101,'Cross-Page Data'!$D$4:$F$48,3,FALSE)))))</f>
        <v/>
      </c>
      <c r="M1101" s="120">
        <f>IF(AND($P$2=FALSE,OR(F1101="Commercial NAICS Cogen",F1101="Industrial NAICS Cogen",F1101="NAICS-22 Cogen")),FALSE,IF(AND($P$3=FALSE,OR(F1101="Commercial NAICS Cogen",F1101="Commercial NAICS Non-Cogen",F1101="Industrial NAICS Cogen", F1101="industrial NAICS non-Cogen")),FALSE, TRUE))</f>
        <v/>
      </c>
    </row>
    <row r="1102">
      <c r="A1102" s="129" t="n">
        <v>3935</v>
      </c>
      <c r="B1102" s="130" t="inlineStr">
        <is>
          <t>John E Amos</t>
        </is>
      </c>
      <c r="C1102" s="130" t="inlineStr">
        <is>
          <t>Appalachian Power Co</t>
        </is>
      </c>
      <c r="D1102" s="129" t="n">
        <v>733</v>
      </c>
      <c r="E1102" s="130" t="inlineStr">
        <is>
          <t>WV</t>
        </is>
      </c>
      <c r="F1102" s="130" t="inlineStr">
        <is>
          <t>Electric Utility</t>
        </is>
      </c>
      <c r="G1102" s="130" t="inlineStr">
        <is>
          <t>ST</t>
        </is>
      </c>
      <c r="H1102" s="130" t="inlineStr">
        <is>
          <t>BIT</t>
        </is>
      </c>
      <c r="I1102" s="130" t="inlineStr">
        <is>
          <t>COL</t>
        </is>
      </c>
      <c r="J1102" s="131" t="n">
        <v>10398008</v>
      </c>
      <c r="K1102" s="129" t="n">
        <v>2020</v>
      </c>
      <c r="L1102" s="120">
        <f>IF(VLOOKUP(H1102,'Cross-Page Data'!$D$4:$F$48,3,FALSE)="natural gas",VLOOKUP(G1102,'Cross-Page Data'!$I$4:$J$19,2,FALSE),IF(VLOOKUP(H1102,'Cross-Page Data'!$D$4:$F$48,3,FALSE)="solar",IF(G1102="PV","solar PV","solar thermal"),IF(VLOOKUP(H1102,'Cross-Page Data'!$D$4:$F$48,3,FALSE)="wind",VLOOKUP(G1102,'Cross-Page Data'!$I$4:$J$19,2,FALSE),IF(VLOOKUP(H1102,'Cross-Page Data'!$D$4:$F$48,3,FALSE)="hydro",VLOOKUP(G1102,'Cross-Page Data'!$I$4:$J$19,2,FALSE),VLOOKUP(H1102,'Cross-Page Data'!$D$4:$F$48,3,FALSE)))))</f>
        <v/>
      </c>
      <c r="M1102" s="120">
        <f>IF(AND($P$2=FALSE,OR(F1102="Commercial NAICS Cogen",F1102="Industrial NAICS Cogen",F1102="NAICS-22 Cogen")),FALSE,IF(AND($P$3=FALSE,OR(F1102="Commercial NAICS Cogen",F1102="Commercial NAICS Non-Cogen",F1102="Industrial NAICS Cogen", F1102="industrial NAICS non-Cogen")),FALSE, TRUE))</f>
        <v/>
      </c>
    </row>
    <row r="1103">
      <c r="A1103" s="129" t="n">
        <v>3935</v>
      </c>
      <c r="B1103" s="130" t="inlineStr">
        <is>
          <t>John E Amos</t>
        </is>
      </c>
      <c r="C1103" s="130" t="inlineStr">
        <is>
          <t>Appalachian Power Co</t>
        </is>
      </c>
      <c r="D1103" s="129" t="n">
        <v>733</v>
      </c>
      <c r="E1103" s="130" t="inlineStr">
        <is>
          <t>WV</t>
        </is>
      </c>
      <c r="F1103" s="130" t="inlineStr">
        <is>
          <t>Electric Utility</t>
        </is>
      </c>
      <c r="G1103" s="130" t="inlineStr">
        <is>
          <t>ST</t>
        </is>
      </c>
      <c r="H1103" s="130" t="inlineStr">
        <is>
          <t>DFO</t>
        </is>
      </c>
      <c r="I1103" s="130" t="inlineStr">
        <is>
          <t>DFO</t>
        </is>
      </c>
      <c r="J1103" s="131" t="n">
        <v>52830.988</v>
      </c>
      <c r="K1103" s="129" t="n">
        <v>2020</v>
      </c>
      <c r="L1103" s="120">
        <f>IF(VLOOKUP(H1103,'Cross-Page Data'!$D$4:$F$48,3,FALSE)="natural gas",VLOOKUP(G1103,'Cross-Page Data'!$I$4:$J$19,2,FALSE),IF(VLOOKUP(H1103,'Cross-Page Data'!$D$4:$F$48,3,FALSE)="solar",IF(G1103="PV","solar PV","solar thermal"),IF(VLOOKUP(H1103,'Cross-Page Data'!$D$4:$F$48,3,FALSE)="wind",VLOOKUP(G1103,'Cross-Page Data'!$I$4:$J$19,2,FALSE),IF(VLOOKUP(H1103,'Cross-Page Data'!$D$4:$F$48,3,FALSE)="hydro",VLOOKUP(G1103,'Cross-Page Data'!$I$4:$J$19,2,FALSE),VLOOKUP(H1103,'Cross-Page Data'!$D$4:$F$48,3,FALSE)))))</f>
        <v/>
      </c>
      <c r="M1103" s="120">
        <f>IF(AND($P$2=FALSE,OR(F1103="Commercial NAICS Cogen",F1103="Industrial NAICS Cogen",F1103="NAICS-22 Cogen")),FALSE,IF(AND($P$3=FALSE,OR(F1103="Commercial NAICS Cogen",F1103="Commercial NAICS Non-Cogen",F1103="Industrial NAICS Cogen", F1103="industrial NAICS non-Cogen")),FALSE, TRUE))</f>
        <v/>
      </c>
    </row>
    <row r="1104">
      <c r="A1104" s="129" t="n">
        <v>3935</v>
      </c>
      <c r="B1104" s="130" t="inlineStr">
        <is>
          <t>John E Amos</t>
        </is>
      </c>
      <c r="C1104" s="130" t="inlineStr">
        <is>
          <t>Appalachian Power Co</t>
        </is>
      </c>
      <c r="D1104" s="129" t="n">
        <v>733</v>
      </c>
      <c r="E1104" s="130" t="inlineStr">
        <is>
          <t>WV</t>
        </is>
      </c>
      <c r="F1104" s="130" t="inlineStr">
        <is>
          <t>Electric Utility</t>
        </is>
      </c>
      <c r="G1104" s="130" t="inlineStr">
        <is>
          <t>ST</t>
        </is>
      </c>
      <c r="H1104" s="130" t="inlineStr">
        <is>
          <t>SUB</t>
        </is>
      </c>
      <c r="I1104" s="130" t="inlineStr">
        <is>
          <t>COL</t>
        </is>
      </c>
      <c r="J1104" s="131" t="n">
        <v>0</v>
      </c>
      <c r="K1104" s="129" t="n">
        <v>2020</v>
      </c>
      <c r="L1104" s="120">
        <f>IF(VLOOKUP(H1104,'Cross-Page Data'!$D$4:$F$48,3,FALSE)="natural gas",VLOOKUP(G1104,'Cross-Page Data'!$I$4:$J$19,2,FALSE),IF(VLOOKUP(H1104,'Cross-Page Data'!$D$4:$F$48,3,FALSE)="solar",IF(G1104="PV","solar PV","solar thermal"),IF(VLOOKUP(H1104,'Cross-Page Data'!$D$4:$F$48,3,FALSE)="wind",VLOOKUP(G1104,'Cross-Page Data'!$I$4:$J$19,2,FALSE),IF(VLOOKUP(H1104,'Cross-Page Data'!$D$4:$F$48,3,FALSE)="hydro",VLOOKUP(G1104,'Cross-Page Data'!$I$4:$J$19,2,FALSE),VLOOKUP(H1104,'Cross-Page Data'!$D$4:$F$48,3,FALSE)))))</f>
        <v/>
      </c>
      <c r="M1104" s="120">
        <f>IF(AND($P$2=FALSE,OR(F1104="Commercial NAICS Cogen",F1104="Industrial NAICS Cogen",F1104="NAICS-22 Cogen")),FALSE,IF(AND($P$3=FALSE,OR(F1104="Commercial NAICS Cogen",F1104="Commercial NAICS Non-Cogen",F1104="Industrial NAICS Cogen", F1104="industrial NAICS non-Cogen")),FALSE, TRUE))</f>
        <v/>
      </c>
    </row>
    <row r="1105">
      <c r="A1105" s="129" t="n">
        <v>3943</v>
      </c>
      <c r="B1105" s="130" t="inlineStr">
        <is>
          <t>FirstEnergy Fort Martin Power Station</t>
        </is>
      </c>
      <c r="C1105" s="130" t="inlineStr">
        <is>
          <t>Monongahela Power Co</t>
        </is>
      </c>
      <c r="D1105" s="129" t="n">
        <v>12796</v>
      </c>
      <c r="E1105" s="130" t="inlineStr">
        <is>
          <t>WV</t>
        </is>
      </c>
      <c r="F1105" s="130" t="inlineStr">
        <is>
          <t>Electric Utility</t>
        </is>
      </c>
      <c r="G1105" s="130" t="inlineStr">
        <is>
          <t>ST</t>
        </is>
      </c>
      <c r="H1105" s="130" t="inlineStr">
        <is>
          <t>BIT</t>
        </is>
      </c>
      <c r="I1105" s="130" t="inlineStr">
        <is>
          <t>COL</t>
        </is>
      </c>
      <c r="J1105" s="131" t="n">
        <v>5059110</v>
      </c>
      <c r="K1105" s="129" t="n">
        <v>2020</v>
      </c>
      <c r="L1105" s="120">
        <f>IF(VLOOKUP(H1105,'Cross-Page Data'!$D$4:$F$48,3,FALSE)="natural gas",VLOOKUP(G1105,'Cross-Page Data'!$I$4:$J$19,2,FALSE),IF(VLOOKUP(H1105,'Cross-Page Data'!$D$4:$F$48,3,FALSE)="solar",IF(G1105="PV","solar PV","solar thermal"),IF(VLOOKUP(H1105,'Cross-Page Data'!$D$4:$F$48,3,FALSE)="wind",VLOOKUP(G1105,'Cross-Page Data'!$I$4:$J$19,2,FALSE),IF(VLOOKUP(H1105,'Cross-Page Data'!$D$4:$F$48,3,FALSE)="hydro",VLOOKUP(G1105,'Cross-Page Data'!$I$4:$J$19,2,FALSE),VLOOKUP(H1105,'Cross-Page Data'!$D$4:$F$48,3,FALSE)))))</f>
        <v/>
      </c>
      <c r="M1105" s="120">
        <f>IF(AND($P$2=FALSE,OR(F1105="Commercial NAICS Cogen",F1105="Industrial NAICS Cogen",F1105="NAICS-22 Cogen")),FALSE,IF(AND($P$3=FALSE,OR(F1105="Commercial NAICS Cogen",F1105="Commercial NAICS Non-Cogen",F1105="Industrial NAICS Cogen", F1105="industrial NAICS non-Cogen")),FALSE, TRUE))</f>
        <v/>
      </c>
    </row>
    <row r="1106">
      <c r="A1106" s="129" t="n">
        <v>3943</v>
      </c>
      <c r="B1106" s="130" t="inlineStr">
        <is>
          <t>FirstEnergy Fort Martin Power Station</t>
        </is>
      </c>
      <c r="C1106" s="130" t="inlineStr">
        <is>
          <t>Monongahela Power Co</t>
        </is>
      </c>
      <c r="D1106" s="129" t="n">
        <v>12796</v>
      </c>
      <c r="E1106" s="130" t="inlineStr">
        <is>
          <t>WV</t>
        </is>
      </c>
      <c r="F1106" s="130" t="inlineStr">
        <is>
          <t>Electric Utility</t>
        </is>
      </c>
      <c r="G1106" s="130" t="inlineStr">
        <is>
          <t>ST</t>
        </is>
      </c>
      <c r="H1106" s="130" t="inlineStr">
        <is>
          <t>DFO</t>
        </is>
      </c>
      <c r="I1106" s="130" t="inlineStr">
        <is>
          <t>DFO</t>
        </is>
      </c>
      <c r="J1106" s="131" t="n">
        <v>14822.029</v>
      </c>
      <c r="K1106" s="129" t="n">
        <v>2020</v>
      </c>
      <c r="L1106" s="120">
        <f>IF(VLOOKUP(H1106,'Cross-Page Data'!$D$4:$F$48,3,FALSE)="natural gas",VLOOKUP(G1106,'Cross-Page Data'!$I$4:$J$19,2,FALSE),IF(VLOOKUP(H1106,'Cross-Page Data'!$D$4:$F$48,3,FALSE)="solar",IF(G1106="PV","solar PV","solar thermal"),IF(VLOOKUP(H1106,'Cross-Page Data'!$D$4:$F$48,3,FALSE)="wind",VLOOKUP(G1106,'Cross-Page Data'!$I$4:$J$19,2,FALSE),IF(VLOOKUP(H1106,'Cross-Page Data'!$D$4:$F$48,3,FALSE)="hydro",VLOOKUP(G1106,'Cross-Page Data'!$I$4:$J$19,2,FALSE),VLOOKUP(H1106,'Cross-Page Data'!$D$4:$F$48,3,FALSE)))))</f>
        <v/>
      </c>
      <c r="M1106" s="120">
        <f>IF(AND($P$2=FALSE,OR(F1106="Commercial NAICS Cogen",F1106="Industrial NAICS Cogen",F1106="NAICS-22 Cogen")),FALSE,IF(AND($P$3=FALSE,OR(F1106="Commercial NAICS Cogen",F1106="Commercial NAICS Non-Cogen",F1106="Industrial NAICS Cogen", F1106="industrial NAICS non-Cogen")),FALSE, TRUE))</f>
        <v/>
      </c>
    </row>
    <row r="1107">
      <c r="A1107" s="129" t="n">
        <v>3943</v>
      </c>
      <c r="B1107" s="130" t="inlineStr">
        <is>
          <t>FirstEnergy Fort Martin Power Station</t>
        </is>
      </c>
      <c r="C1107" s="130" t="inlineStr">
        <is>
          <t>Monongahela Power Co</t>
        </is>
      </c>
      <c r="D1107" s="129" t="n">
        <v>12796</v>
      </c>
      <c r="E1107" s="130" t="inlineStr">
        <is>
          <t>WV</t>
        </is>
      </c>
      <c r="F1107" s="130" t="inlineStr">
        <is>
          <t>Electric Utility</t>
        </is>
      </c>
      <c r="G1107" s="130" t="inlineStr">
        <is>
          <t>ST</t>
        </is>
      </c>
      <c r="H1107" s="130" t="inlineStr">
        <is>
          <t>SUB</t>
        </is>
      </c>
      <c r="I1107" s="130" t="inlineStr">
        <is>
          <t>COL</t>
        </is>
      </c>
      <c r="J1107" s="131" t="n">
        <v>0</v>
      </c>
      <c r="K1107" s="129" t="n">
        <v>2020</v>
      </c>
      <c r="L1107" s="120">
        <f>IF(VLOOKUP(H1107,'Cross-Page Data'!$D$4:$F$48,3,FALSE)="natural gas",VLOOKUP(G1107,'Cross-Page Data'!$I$4:$J$19,2,FALSE),IF(VLOOKUP(H1107,'Cross-Page Data'!$D$4:$F$48,3,FALSE)="solar",IF(G1107="PV","solar PV","solar thermal"),IF(VLOOKUP(H1107,'Cross-Page Data'!$D$4:$F$48,3,FALSE)="wind",VLOOKUP(G1107,'Cross-Page Data'!$I$4:$J$19,2,FALSE),IF(VLOOKUP(H1107,'Cross-Page Data'!$D$4:$F$48,3,FALSE)="hydro",VLOOKUP(G1107,'Cross-Page Data'!$I$4:$J$19,2,FALSE),VLOOKUP(H1107,'Cross-Page Data'!$D$4:$F$48,3,FALSE)))))</f>
        <v/>
      </c>
      <c r="M1107" s="120">
        <f>IF(AND($P$2=FALSE,OR(F1107="Commercial NAICS Cogen",F1107="Industrial NAICS Cogen",F1107="NAICS-22 Cogen")),FALSE,IF(AND($P$3=FALSE,OR(F1107="Commercial NAICS Cogen",F1107="Commercial NAICS Non-Cogen",F1107="Industrial NAICS Cogen", F1107="industrial NAICS non-Cogen")),FALSE, TRUE))</f>
        <v/>
      </c>
    </row>
    <row r="1108">
      <c r="A1108" s="129" t="n">
        <v>3944</v>
      </c>
      <c r="B1108" s="130" t="inlineStr">
        <is>
          <t>FirstEnergy Harrison Power Station</t>
        </is>
      </c>
      <c r="C1108" s="130" t="inlineStr">
        <is>
          <t>Monongahela Power Co</t>
        </is>
      </c>
      <c r="D1108" s="129" t="n">
        <v>12796</v>
      </c>
      <c r="E1108" s="130" t="inlineStr">
        <is>
          <t>WV</t>
        </is>
      </c>
      <c r="F1108" s="130" t="inlineStr">
        <is>
          <t>Electric Utility</t>
        </is>
      </c>
      <c r="G1108" s="130" t="inlineStr">
        <is>
          <t>ST</t>
        </is>
      </c>
      <c r="H1108" s="130" t="inlineStr">
        <is>
          <t>BIT</t>
        </is>
      </c>
      <c r="I1108" s="130" t="inlineStr">
        <is>
          <t>COL</t>
        </is>
      </c>
      <c r="J1108" s="131" t="n">
        <v>0</v>
      </c>
      <c r="K1108" s="129" t="n">
        <v>2020</v>
      </c>
      <c r="L1108" s="120">
        <f>IF(VLOOKUP(H1108,'Cross-Page Data'!$D$4:$F$48,3,FALSE)="natural gas",VLOOKUP(G1108,'Cross-Page Data'!$I$4:$J$19,2,FALSE),IF(VLOOKUP(H1108,'Cross-Page Data'!$D$4:$F$48,3,FALSE)="solar",IF(G1108="PV","solar PV","solar thermal"),IF(VLOOKUP(H1108,'Cross-Page Data'!$D$4:$F$48,3,FALSE)="wind",VLOOKUP(G1108,'Cross-Page Data'!$I$4:$J$19,2,FALSE),IF(VLOOKUP(H1108,'Cross-Page Data'!$D$4:$F$48,3,FALSE)="hydro",VLOOKUP(G1108,'Cross-Page Data'!$I$4:$J$19,2,FALSE),VLOOKUP(H1108,'Cross-Page Data'!$D$4:$F$48,3,FALSE)))))</f>
        <v/>
      </c>
      <c r="M1108" s="120">
        <f>IF(AND($P$2=FALSE,OR(F1108="Commercial NAICS Cogen",F1108="Industrial NAICS Cogen",F1108="NAICS-22 Cogen")),FALSE,IF(AND($P$3=FALSE,OR(F1108="Commercial NAICS Cogen",F1108="Commercial NAICS Non-Cogen",F1108="Industrial NAICS Cogen", F1108="industrial NAICS non-Cogen")),FALSE, TRUE))</f>
        <v/>
      </c>
    </row>
    <row r="1109">
      <c r="A1109" s="129" t="n">
        <v>3944</v>
      </c>
      <c r="B1109" s="130" t="inlineStr">
        <is>
          <t>FirstEnergy Harrison Power Station</t>
        </is>
      </c>
      <c r="C1109" s="130" t="inlineStr">
        <is>
          <t>Monongahela Power Co</t>
        </is>
      </c>
      <c r="D1109" s="129" t="n">
        <v>12796</v>
      </c>
      <c r="E1109" s="130" t="inlineStr">
        <is>
          <t>WV</t>
        </is>
      </c>
      <c r="F1109" s="130" t="inlineStr">
        <is>
          <t>Electric Utility</t>
        </is>
      </c>
      <c r="G1109" s="130" t="inlineStr">
        <is>
          <t>ST</t>
        </is>
      </c>
      <c r="H1109" s="130" t="inlineStr">
        <is>
          <t>NG</t>
        </is>
      </c>
      <c r="I1109" s="130" t="inlineStr">
        <is>
          <t>NG</t>
        </is>
      </c>
      <c r="J1109" s="131" t="n">
        <v>14178.795</v>
      </c>
      <c r="K1109" s="129" t="n">
        <v>2020</v>
      </c>
      <c r="L1109" s="120">
        <f>IF(VLOOKUP(H1109,'Cross-Page Data'!$D$4:$F$48,3,FALSE)="natural gas",VLOOKUP(G1109,'Cross-Page Data'!$I$4:$J$19,2,FALSE),IF(VLOOKUP(H1109,'Cross-Page Data'!$D$4:$F$48,3,FALSE)="solar",IF(G1109="PV","solar PV","solar thermal"),IF(VLOOKUP(H1109,'Cross-Page Data'!$D$4:$F$48,3,FALSE)="wind",VLOOKUP(G1109,'Cross-Page Data'!$I$4:$J$19,2,FALSE),IF(VLOOKUP(H1109,'Cross-Page Data'!$D$4:$F$48,3,FALSE)="hydro",VLOOKUP(G1109,'Cross-Page Data'!$I$4:$J$19,2,FALSE),VLOOKUP(H1109,'Cross-Page Data'!$D$4:$F$48,3,FALSE)))))</f>
        <v/>
      </c>
      <c r="M1109" s="120">
        <f>IF(AND($P$2=FALSE,OR(F1109="Commercial NAICS Cogen",F1109="Industrial NAICS Cogen",F1109="NAICS-22 Cogen")),FALSE,IF(AND($P$3=FALSE,OR(F1109="Commercial NAICS Cogen",F1109="Commercial NAICS Non-Cogen",F1109="Industrial NAICS Cogen", F1109="industrial NAICS non-Cogen")),FALSE, TRUE))</f>
        <v/>
      </c>
    </row>
    <row r="1110">
      <c r="A1110" s="129" t="n">
        <v>3944</v>
      </c>
      <c r="B1110" s="130" t="inlineStr">
        <is>
          <t>FirstEnergy Harrison Power Station</t>
        </is>
      </c>
      <c r="C1110" s="130" t="inlineStr">
        <is>
          <t>Monongahela Power Co</t>
        </is>
      </c>
      <c r="D1110" s="129" t="n">
        <v>12796</v>
      </c>
      <c r="E1110" s="130" t="inlineStr">
        <is>
          <t>WV</t>
        </is>
      </c>
      <c r="F1110" s="130" t="inlineStr">
        <is>
          <t>Electric Utility</t>
        </is>
      </c>
      <c r="G1110" s="130" t="inlineStr">
        <is>
          <t>ST</t>
        </is>
      </c>
      <c r="H1110" s="130" t="inlineStr">
        <is>
          <t>RC</t>
        </is>
      </c>
      <c r="I1110" s="130" t="inlineStr">
        <is>
          <t>COL</t>
        </is>
      </c>
      <c r="J1110" s="131" t="n">
        <v>10865536</v>
      </c>
      <c r="K1110" s="129" t="n">
        <v>2020</v>
      </c>
      <c r="L1110" s="120">
        <f>IF(VLOOKUP(H1110,'Cross-Page Data'!$D$4:$F$48,3,FALSE)="natural gas",VLOOKUP(G1110,'Cross-Page Data'!$I$4:$J$19,2,FALSE),IF(VLOOKUP(H1110,'Cross-Page Data'!$D$4:$F$48,3,FALSE)="solar",IF(G1110="PV","solar PV","solar thermal"),IF(VLOOKUP(H1110,'Cross-Page Data'!$D$4:$F$48,3,FALSE)="wind",VLOOKUP(G1110,'Cross-Page Data'!$I$4:$J$19,2,FALSE),IF(VLOOKUP(H1110,'Cross-Page Data'!$D$4:$F$48,3,FALSE)="hydro",VLOOKUP(G1110,'Cross-Page Data'!$I$4:$J$19,2,FALSE),VLOOKUP(H1110,'Cross-Page Data'!$D$4:$F$48,3,FALSE)))))</f>
        <v/>
      </c>
      <c r="M1110" s="120">
        <f>IF(AND($P$2=FALSE,OR(F1110="Commercial NAICS Cogen",F1110="Industrial NAICS Cogen",F1110="NAICS-22 Cogen")),FALSE,IF(AND($P$3=FALSE,OR(F1110="Commercial NAICS Cogen",F1110="Commercial NAICS Non-Cogen",F1110="Industrial NAICS Cogen", F1110="industrial NAICS non-Cogen")),FALSE, TRUE))</f>
        <v/>
      </c>
    </row>
    <row r="1111">
      <c r="A1111" s="129" t="n">
        <v>3948</v>
      </c>
      <c r="B1111" s="130" t="inlineStr">
        <is>
          <t>Mitchell (WV)</t>
        </is>
      </c>
      <c r="C1111" s="130" t="inlineStr">
        <is>
          <t>Kentucky Power Co</t>
        </is>
      </c>
      <c r="D1111" s="129" t="n">
        <v>22053</v>
      </c>
      <c r="E1111" s="130" t="inlineStr">
        <is>
          <t>WV</t>
        </is>
      </c>
      <c r="F1111" s="130" t="inlineStr">
        <is>
          <t>Electric Utility</t>
        </is>
      </c>
      <c r="G1111" s="130" t="inlineStr">
        <is>
          <t>ST</t>
        </is>
      </c>
      <c r="H1111" s="130" t="inlineStr">
        <is>
          <t>BIT</t>
        </is>
      </c>
      <c r="I1111" s="130" t="inlineStr">
        <is>
          <t>COL</t>
        </is>
      </c>
      <c r="J1111" s="131" t="n">
        <v>3590942.3</v>
      </c>
      <c r="K1111" s="129" t="n">
        <v>2020</v>
      </c>
      <c r="L1111" s="120">
        <f>IF(VLOOKUP(H1111,'Cross-Page Data'!$D$4:$F$48,3,FALSE)="natural gas",VLOOKUP(G1111,'Cross-Page Data'!$I$4:$J$19,2,FALSE),IF(VLOOKUP(H1111,'Cross-Page Data'!$D$4:$F$48,3,FALSE)="solar",IF(G1111="PV","solar PV","solar thermal"),IF(VLOOKUP(H1111,'Cross-Page Data'!$D$4:$F$48,3,FALSE)="wind",VLOOKUP(G1111,'Cross-Page Data'!$I$4:$J$19,2,FALSE),IF(VLOOKUP(H1111,'Cross-Page Data'!$D$4:$F$48,3,FALSE)="hydro",VLOOKUP(G1111,'Cross-Page Data'!$I$4:$J$19,2,FALSE),VLOOKUP(H1111,'Cross-Page Data'!$D$4:$F$48,3,FALSE)))))</f>
        <v/>
      </c>
      <c r="M1111" s="120">
        <f>IF(AND($P$2=FALSE,OR(F1111="Commercial NAICS Cogen",F1111="Industrial NAICS Cogen",F1111="NAICS-22 Cogen")),FALSE,IF(AND($P$3=FALSE,OR(F1111="Commercial NAICS Cogen",F1111="Commercial NAICS Non-Cogen",F1111="Industrial NAICS Cogen", F1111="industrial NAICS non-Cogen")),FALSE, TRUE))</f>
        <v/>
      </c>
    </row>
    <row r="1112">
      <c r="A1112" s="129" t="n">
        <v>3948</v>
      </c>
      <c r="B1112" s="130" t="inlineStr">
        <is>
          <t>Mitchell (WV)</t>
        </is>
      </c>
      <c r="C1112" s="130" t="inlineStr">
        <is>
          <t>Kentucky Power Co</t>
        </is>
      </c>
      <c r="D1112" s="129" t="n">
        <v>22053</v>
      </c>
      <c r="E1112" s="130" t="inlineStr">
        <is>
          <t>WV</t>
        </is>
      </c>
      <c r="F1112" s="130" t="inlineStr">
        <is>
          <t>Electric Utility</t>
        </is>
      </c>
      <c r="G1112" s="130" t="inlineStr">
        <is>
          <t>ST</t>
        </is>
      </c>
      <c r="H1112" s="130" t="inlineStr">
        <is>
          <t>DFO</t>
        </is>
      </c>
      <c r="I1112" s="130" t="inlineStr">
        <is>
          <t>DFO</t>
        </is>
      </c>
      <c r="J1112" s="131" t="n">
        <v>20777.673</v>
      </c>
      <c r="K1112" s="129" t="n">
        <v>2020</v>
      </c>
      <c r="L1112" s="120">
        <f>IF(VLOOKUP(H1112,'Cross-Page Data'!$D$4:$F$48,3,FALSE)="natural gas",VLOOKUP(G1112,'Cross-Page Data'!$I$4:$J$19,2,FALSE),IF(VLOOKUP(H1112,'Cross-Page Data'!$D$4:$F$48,3,FALSE)="solar",IF(G1112="PV","solar PV","solar thermal"),IF(VLOOKUP(H1112,'Cross-Page Data'!$D$4:$F$48,3,FALSE)="wind",VLOOKUP(G1112,'Cross-Page Data'!$I$4:$J$19,2,FALSE),IF(VLOOKUP(H1112,'Cross-Page Data'!$D$4:$F$48,3,FALSE)="hydro",VLOOKUP(G1112,'Cross-Page Data'!$I$4:$J$19,2,FALSE),VLOOKUP(H1112,'Cross-Page Data'!$D$4:$F$48,3,FALSE)))))</f>
        <v/>
      </c>
      <c r="M1112" s="120">
        <f>IF(AND($P$2=FALSE,OR(F1112="Commercial NAICS Cogen",F1112="Industrial NAICS Cogen",F1112="NAICS-22 Cogen")),FALSE,IF(AND($P$3=FALSE,OR(F1112="Commercial NAICS Cogen",F1112="Commercial NAICS Non-Cogen",F1112="Industrial NAICS Cogen", F1112="industrial NAICS non-Cogen")),FALSE, TRUE))</f>
        <v/>
      </c>
    </row>
    <row r="1113">
      <c r="A1113" s="129" t="n">
        <v>3954</v>
      </c>
      <c r="B1113" s="130" t="inlineStr">
        <is>
          <t>Mt Storm</t>
        </is>
      </c>
      <c r="C1113" s="130" t="inlineStr">
        <is>
          <t>Virginia Electric &amp; Power Co</t>
        </is>
      </c>
      <c r="D1113" s="129" t="n">
        <v>19876</v>
      </c>
      <c r="E1113" s="130" t="inlineStr">
        <is>
          <t>WV</t>
        </is>
      </c>
      <c r="F1113" s="130" t="inlineStr">
        <is>
          <t>Electric Utility</t>
        </is>
      </c>
      <c r="G1113" s="130" t="inlineStr">
        <is>
          <t>GT</t>
        </is>
      </c>
      <c r="H1113" s="130" t="inlineStr">
        <is>
          <t>JF</t>
        </is>
      </c>
      <c r="I1113" s="130" t="inlineStr">
        <is>
          <t>WOO</t>
        </is>
      </c>
      <c r="J1113" s="131" t="n">
        <v>62</v>
      </c>
      <c r="K1113" s="129" t="n">
        <v>2020</v>
      </c>
      <c r="L1113" s="120">
        <f>IF(VLOOKUP(H1113,'Cross-Page Data'!$D$4:$F$48,3,FALSE)="natural gas",VLOOKUP(G1113,'Cross-Page Data'!$I$4:$J$19,2,FALSE),IF(VLOOKUP(H1113,'Cross-Page Data'!$D$4:$F$48,3,FALSE)="solar",IF(G1113="PV","solar PV","solar thermal"),IF(VLOOKUP(H1113,'Cross-Page Data'!$D$4:$F$48,3,FALSE)="wind",VLOOKUP(G1113,'Cross-Page Data'!$I$4:$J$19,2,FALSE),IF(VLOOKUP(H1113,'Cross-Page Data'!$D$4:$F$48,3,FALSE)="hydro",VLOOKUP(G1113,'Cross-Page Data'!$I$4:$J$19,2,FALSE),VLOOKUP(H1113,'Cross-Page Data'!$D$4:$F$48,3,FALSE)))))</f>
        <v/>
      </c>
      <c r="M1113" s="120">
        <f>IF(AND($P$2=FALSE,OR(F1113="Commercial NAICS Cogen",F1113="Industrial NAICS Cogen",F1113="NAICS-22 Cogen")),FALSE,IF(AND($P$3=FALSE,OR(F1113="Commercial NAICS Cogen",F1113="Commercial NAICS Non-Cogen",F1113="Industrial NAICS Cogen", F1113="industrial NAICS non-Cogen")),FALSE, TRUE))</f>
        <v/>
      </c>
    </row>
    <row r="1114">
      <c r="A1114" s="129" t="n">
        <v>3954</v>
      </c>
      <c r="B1114" s="130" t="inlineStr">
        <is>
          <t>Mt Storm</t>
        </is>
      </c>
      <c r="C1114" s="130" t="inlineStr">
        <is>
          <t>Virginia Electric &amp; Power Co</t>
        </is>
      </c>
      <c r="D1114" s="129" t="n">
        <v>19876</v>
      </c>
      <c r="E1114" s="130" t="inlineStr">
        <is>
          <t>WV</t>
        </is>
      </c>
      <c r="F1114" s="130" t="inlineStr">
        <is>
          <t>Electric Utility</t>
        </is>
      </c>
      <c r="G1114" s="130" t="inlineStr">
        <is>
          <t>ST</t>
        </is>
      </c>
      <c r="H1114" s="130" t="inlineStr">
        <is>
          <t>BIT</t>
        </is>
      </c>
      <c r="I1114" s="130" t="inlineStr">
        <is>
          <t>COL</t>
        </is>
      </c>
      <c r="J1114" s="131" t="n">
        <v>4686299.8</v>
      </c>
      <c r="K1114" s="129" t="n">
        <v>2020</v>
      </c>
      <c r="L1114" s="120">
        <f>IF(VLOOKUP(H1114,'Cross-Page Data'!$D$4:$F$48,3,FALSE)="natural gas",VLOOKUP(G1114,'Cross-Page Data'!$I$4:$J$19,2,FALSE),IF(VLOOKUP(H1114,'Cross-Page Data'!$D$4:$F$48,3,FALSE)="solar",IF(G1114="PV","solar PV","solar thermal"),IF(VLOOKUP(H1114,'Cross-Page Data'!$D$4:$F$48,3,FALSE)="wind",VLOOKUP(G1114,'Cross-Page Data'!$I$4:$J$19,2,FALSE),IF(VLOOKUP(H1114,'Cross-Page Data'!$D$4:$F$48,3,FALSE)="hydro",VLOOKUP(G1114,'Cross-Page Data'!$I$4:$J$19,2,FALSE),VLOOKUP(H1114,'Cross-Page Data'!$D$4:$F$48,3,FALSE)))))</f>
        <v/>
      </c>
      <c r="M1114" s="120">
        <f>IF(AND($P$2=FALSE,OR(F1114="Commercial NAICS Cogen",F1114="Industrial NAICS Cogen",F1114="NAICS-22 Cogen")),FALSE,IF(AND($P$3=FALSE,OR(F1114="Commercial NAICS Cogen",F1114="Commercial NAICS Non-Cogen",F1114="Industrial NAICS Cogen", F1114="industrial NAICS non-Cogen")),FALSE, TRUE))</f>
        <v/>
      </c>
    </row>
    <row r="1115">
      <c r="A1115" s="129" t="n">
        <v>3954</v>
      </c>
      <c r="B1115" s="130" t="inlineStr">
        <is>
          <t>Mt Storm</t>
        </is>
      </c>
      <c r="C1115" s="130" t="inlineStr">
        <is>
          <t>Virginia Electric &amp; Power Co</t>
        </is>
      </c>
      <c r="D1115" s="129" t="n">
        <v>19876</v>
      </c>
      <c r="E1115" s="130" t="inlineStr">
        <is>
          <t>WV</t>
        </is>
      </c>
      <c r="F1115" s="130" t="inlineStr">
        <is>
          <t>Electric Utility</t>
        </is>
      </c>
      <c r="G1115" s="130" t="inlineStr">
        <is>
          <t>ST</t>
        </is>
      </c>
      <c r="H1115" s="130" t="inlineStr">
        <is>
          <t>DFO</t>
        </is>
      </c>
      <c r="I1115" s="130" t="inlineStr">
        <is>
          <t>DFO</t>
        </is>
      </c>
      <c r="J1115" s="131" t="n">
        <v>27810.915</v>
      </c>
      <c r="K1115" s="129" t="n">
        <v>2020</v>
      </c>
      <c r="L1115" s="120">
        <f>IF(VLOOKUP(H1115,'Cross-Page Data'!$D$4:$F$48,3,FALSE)="natural gas",VLOOKUP(G1115,'Cross-Page Data'!$I$4:$J$19,2,FALSE),IF(VLOOKUP(H1115,'Cross-Page Data'!$D$4:$F$48,3,FALSE)="solar",IF(G1115="PV","solar PV","solar thermal"),IF(VLOOKUP(H1115,'Cross-Page Data'!$D$4:$F$48,3,FALSE)="wind",VLOOKUP(G1115,'Cross-Page Data'!$I$4:$J$19,2,FALSE),IF(VLOOKUP(H1115,'Cross-Page Data'!$D$4:$F$48,3,FALSE)="hydro",VLOOKUP(G1115,'Cross-Page Data'!$I$4:$J$19,2,FALSE),VLOOKUP(H1115,'Cross-Page Data'!$D$4:$F$48,3,FALSE)))))</f>
        <v/>
      </c>
      <c r="M1115" s="120">
        <f>IF(AND($P$2=FALSE,OR(F1115="Commercial NAICS Cogen",F1115="Industrial NAICS Cogen",F1115="NAICS-22 Cogen")),FALSE,IF(AND($P$3=FALSE,OR(F1115="Commercial NAICS Cogen",F1115="Commercial NAICS Non-Cogen",F1115="Industrial NAICS Cogen", F1115="industrial NAICS non-Cogen")),FALSE, TRUE))</f>
        <v/>
      </c>
    </row>
    <row r="1116">
      <c r="A1116" s="129" t="n">
        <v>3954</v>
      </c>
      <c r="B1116" s="130" t="inlineStr">
        <is>
          <t>Mt Storm</t>
        </is>
      </c>
      <c r="C1116" s="130" t="inlineStr">
        <is>
          <t>Virginia Electric &amp; Power Co</t>
        </is>
      </c>
      <c r="D1116" s="129" t="n">
        <v>19876</v>
      </c>
      <c r="E1116" s="130" t="inlineStr">
        <is>
          <t>WV</t>
        </is>
      </c>
      <c r="F1116" s="130" t="inlineStr">
        <is>
          <t>Electric Utility</t>
        </is>
      </c>
      <c r="G1116" s="130" t="inlineStr">
        <is>
          <t>ST</t>
        </is>
      </c>
      <c r="H1116" s="130" t="inlineStr">
        <is>
          <t>WO</t>
        </is>
      </c>
      <c r="I1116" s="130" t="inlineStr">
        <is>
          <t>WOO</t>
        </is>
      </c>
      <c r="J1116" s="131" t="n">
        <v>55.322</v>
      </c>
      <c r="K1116" s="129" t="n">
        <v>2020</v>
      </c>
      <c r="L1116" s="120">
        <f>IF(VLOOKUP(H1116,'Cross-Page Data'!$D$4:$F$48,3,FALSE)="natural gas",VLOOKUP(G1116,'Cross-Page Data'!$I$4:$J$19,2,FALSE),IF(VLOOKUP(H1116,'Cross-Page Data'!$D$4:$F$48,3,FALSE)="solar",IF(G1116="PV","solar PV","solar thermal"),IF(VLOOKUP(H1116,'Cross-Page Data'!$D$4:$F$48,3,FALSE)="wind",VLOOKUP(G1116,'Cross-Page Data'!$I$4:$J$19,2,FALSE),IF(VLOOKUP(H1116,'Cross-Page Data'!$D$4:$F$48,3,FALSE)="hydro",VLOOKUP(G1116,'Cross-Page Data'!$I$4:$J$19,2,FALSE),VLOOKUP(H1116,'Cross-Page Data'!$D$4:$F$48,3,FALSE)))))</f>
        <v/>
      </c>
      <c r="M1116" s="120">
        <f>IF(AND($P$2=FALSE,OR(F1116="Commercial NAICS Cogen",F1116="Industrial NAICS Cogen",F1116="NAICS-22 Cogen")),FALSE,IF(AND($P$3=FALSE,OR(F1116="Commercial NAICS Cogen",F1116="Commercial NAICS Non-Cogen",F1116="Industrial NAICS Cogen", F1116="industrial NAICS non-Cogen")),FALSE, TRUE))</f>
        <v/>
      </c>
    </row>
    <row r="1117">
      <c r="A1117" s="129" t="n">
        <v>4005</v>
      </c>
      <c r="B1117" s="130" t="inlineStr">
        <is>
          <t>French Island</t>
        </is>
      </c>
      <c r="C1117" s="130" t="inlineStr">
        <is>
          <t>Northern States Power Co - Minnesota</t>
        </is>
      </c>
      <c r="D1117" s="129" t="n">
        <v>13781</v>
      </c>
      <c r="E1117" s="130" t="inlineStr">
        <is>
          <t>WI</t>
        </is>
      </c>
      <c r="F1117" s="130" t="inlineStr">
        <is>
          <t>Electric Utility</t>
        </is>
      </c>
      <c r="G1117" s="130" t="inlineStr">
        <is>
          <t>GT</t>
        </is>
      </c>
      <c r="H1117" s="130" t="inlineStr">
        <is>
          <t>DFO</t>
        </is>
      </c>
      <c r="I1117" s="130" t="inlineStr">
        <is>
          <t>DFO</t>
        </is>
      </c>
      <c r="J1117" s="131" t="n">
        <v>-380</v>
      </c>
      <c r="K1117" s="129" t="n">
        <v>2020</v>
      </c>
      <c r="L1117" s="120">
        <f>IF(VLOOKUP(H1117,'Cross-Page Data'!$D$4:$F$48,3,FALSE)="natural gas",VLOOKUP(G1117,'Cross-Page Data'!$I$4:$J$19,2,FALSE),IF(VLOOKUP(H1117,'Cross-Page Data'!$D$4:$F$48,3,FALSE)="solar",IF(G1117="PV","solar PV","solar thermal"),IF(VLOOKUP(H1117,'Cross-Page Data'!$D$4:$F$48,3,FALSE)="wind",VLOOKUP(G1117,'Cross-Page Data'!$I$4:$J$19,2,FALSE),IF(VLOOKUP(H1117,'Cross-Page Data'!$D$4:$F$48,3,FALSE)="hydro",VLOOKUP(G1117,'Cross-Page Data'!$I$4:$J$19,2,FALSE),VLOOKUP(H1117,'Cross-Page Data'!$D$4:$F$48,3,FALSE)))))</f>
        <v/>
      </c>
      <c r="M1117" s="120">
        <f>IF(AND($P$2=FALSE,OR(F1117="Commercial NAICS Cogen",F1117="Industrial NAICS Cogen",F1117="NAICS-22 Cogen")),FALSE,IF(AND($P$3=FALSE,OR(F1117="Commercial NAICS Cogen",F1117="Commercial NAICS Non-Cogen",F1117="Industrial NAICS Cogen", F1117="industrial NAICS non-Cogen")),FALSE, TRUE))</f>
        <v/>
      </c>
    </row>
    <row r="1118">
      <c r="A1118" s="129" t="n">
        <v>4005</v>
      </c>
      <c r="B1118" s="130" t="inlineStr">
        <is>
          <t>French Island</t>
        </is>
      </c>
      <c r="C1118" s="130" t="inlineStr">
        <is>
          <t>Northern States Power Co - Minnesota</t>
        </is>
      </c>
      <c r="D1118" s="129" t="n">
        <v>13781</v>
      </c>
      <c r="E1118" s="130" t="inlineStr">
        <is>
          <t>WI</t>
        </is>
      </c>
      <c r="F1118" s="130" t="inlineStr">
        <is>
          <t>Electric Utility</t>
        </is>
      </c>
      <c r="G1118" s="130" t="inlineStr">
        <is>
          <t>ST</t>
        </is>
      </c>
      <c r="H1118" s="130" t="inlineStr">
        <is>
          <t>MSB</t>
        </is>
      </c>
      <c r="I1118" s="130" t="inlineStr">
        <is>
          <t>MLG</t>
        </is>
      </c>
      <c r="J1118" s="131" t="n">
        <v>11001.826</v>
      </c>
      <c r="K1118" s="129" t="n">
        <v>2020</v>
      </c>
      <c r="L1118" s="120">
        <f>IF(VLOOKUP(H1118,'Cross-Page Data'!$D$4:$F$48,3,FALSE)="natural gas",VLOOKUP(G1118,'Cross-Page Data'!$I$4:$J$19,2,FALSE),IF(VLOOKUP(H1118,'Cross-Page Data'!$D$4:$F$48,3,FALSE)="solar",IF(G1118="PV","solar PV","solar thermal"),IF(VLOOKUP(H1118,'Cross-Page Data'!$D$4:$F$48,3,FALSE)="wind",VLOOKUP(G1118,'Cross-Page Data'!$I$4:$J$19,2,FALSE),IF(VLOOKUP(H1118,'Cross-Page Data'!$D$4:$F$48,3,FALSE)="hydro",VLOOKUP(G1118,'Cross-Page Data'!$I$4:$J$19,2,FALSE),VLOOKUP(H1118,'Cross-Page Data'!$D$4:$F$48,3,FALSE)))))</f>
        <v/>
      </c>
      <c r="M1118" s="120">
        <f>IF(AND($P$2=FALSE,OR(F1118="Commercial NAICS Cogen",F1118="Industrial NAICS Cogen",F1118="NAICS-22 Cogen")),FALSE,IF(AND($P$3=FALSE,OR(F1118="Commercial NAICS Cogen",F1118="Commercial NAICS Non-Cogen",F1118="Industrial NAICS Cogen", F1118="industrial NAICS non-Cogen")),FALSE, TRUE))</f>
        <v/>
      </c>
    </row>
    <row r="1119">
      <c r="A1119" s="129" t="n">
        <v>4005</v>
      </c>
      <c r="B1119" s="130" t="inlineStr">
        <is>
          <t>French Island</t>
        </is>
      </c>
      <c r="C1119" s="130" t="inlineStr">
        <is>
          <t>Northern States Power Co - Minnesota</t>
        </is>
      </c>
      <c r="D1119" s="129" t="n">
        <v>13781</v>
      </c>
      <c r="E1119" s="130" t="inlineStr">
        <is>
          <t>WI</t>
        </is>
      </c>
      <c r="F1119" s="130" t="inlineStr">
        <is>
          <t>Electric Utility</t>
        </is>
      </c>
      <c r="G1119" s="130" t="inlineStr">
        <is>
          <t>ST</t>
        </is>
      </c>
      <c r="H1119" s="130" t="inlineStr">
        <is>
          <t>MSN</t>
        </is>
      </c>
      <c r="I1119" s="130" t="inlineStr">
        <is>
          <t>OTH</t>
        </is>
      </c>
      <c r="J1119" s="131" t="n">
        <v>13446.559</v>
      </c>
      <c r="K1119" s="129" t="n">
        <v>2020</v>
      </c>
      <c r="L1119" s="120">
        <f>IF(VLOOKUP(H1119,'Cross-Page Data'!$D$4:$F$48,3,FALSE)="natural gas",VLOOKUP(G1119,'Cross-Page Data'!$I$4:$J$19,2,FALSE),IF(VLOOKUP(H1119,'Cross-Page Data'!$D$4:$F$48,3,FALSE)="solar",IF(G1119="PV","solar PV","solar thermal"),IF(VLOOKUP(H1119,'Cross-Page Data'!$D$4:$F$48,3,FALSE)="wind",VLOOKUP(G1119,'Cross-Page Data'!$I$4:$J$19,2,FALSE),IF(VLOOKUP(H1119,'Cross-Page Data'!$D$4:$F$48,3,FALSE)="hydro",VLOOKUP(G1119,'Cross-Page Data'!$I$4:$J$19,2,FALSE),VLOOKUP(H1119,'Cross-Page Data'!$D$4:$F$48,3,FALSE)))))</f>
        <v/>
      </c>
      <c r="M1119" s="120">
        <f>IF(AND($P$2=FALSE,OR(F1119="Commercial NAICS Cogen",F1119="Industrial NAICS Cogen",F1119="NAICS-22 Cogen")),FALSE,IF(AND($P$3=FALSE,OR(F1119="Commercial NAICS Cogen",F1119="Commercial NAICS Non-Cogen",F1119="Industrial NAICS Cogen", F1119="industrial NAICS non-Cogen")),FALSE, TRUE))</f>
        <v/>
      </c>
    </row>
    <row r="1120">
      <c r="A1120" s="129" t="n">
        <v>4005</v>
      </c>
      <c r="B1120" s="130" t="inlineStr">
        <is>
          <t>French Island</t>
        </is>
      </c>
      <c r="C1120" s="130" t="inlineStr">
        <is>
          <t>Northern States Power Co - Minnesota</t>
        </is>
      </c>
      <c r="D1120" s="129" t="n">
        <v>13781</v>
      </c>
      <c r="E1120" s="130" t="inlineStr">
        <is>
          <t>WI</t>
        </is>
      </c>
      <c r="F1120" s="130" t="inlineStr">
        <is>
          <t>Electric Utility</t>
        </is>
      </c>
      <c r="G1120" s="130" t="inlineStr">
        <is>
          <t>ST</t>
        </is>
      </c>
      <c r="H1120" s="130" t="inlineStr">
        <is>
          <t>NG</t>
        </is>
      </c>
      <c r="I1120" s="130" t="inlineStr">
        <is>
          <t>NG</t>
        </is>
      </c>
      <c r="J1120" s="131" t="n">
        <v>214.35</v>
      </c>
      <c r="K1120" s="129" t="n">
        <v>2020</v>
      </c>
      <c r="L1120" s="120">
        <f>IF(VLOOKUP(H1120,'Cross-Page Data'!$D$4:$F$48,3,FALSE)="natural gas",VLOOKUP(G1120,'Cross-Page Data'!$I$4:$J$19,2,FALSE),IF(VLOOKUP(H1120,'Cross-Page Data'!$D$4:$F$48,3,FALSE)="solar",IF(G1120="PV","solar PV","solar thermal"),IF(VLOOKUP(H1120,'Cross-Page Data'!$D$4:$F$48,3,FALSE)="wind",VLOOKUP(G1120,'Cross-Page Data'!$I$4:$J$19,2,FALSE),IF(VLOOKUP(H1120,'Cross-Page Data'!$D$4:$F$48,3,FALSE)="hydro",VLOOKUP(G1120,'Cross-Page Data'!$I$4:$J$19,2,FALSE),VLOOKUP(H1120,'Cross-Page Data'!$D$4:$F$48,3,FALSE)))))</f>
        <v/>
      </c>
      <c r="M1120" s="120">
        <f>IF(AND($P$2=FALSE,OR(F1120="Commercial NAICS Cogen",F1120="Industrial NAICS Cogen",F1120="NAICS-22 Cogen")),FALSE,IF(AND($P$3=FALSE,OR(F1120="Commercial NAICS Cogen",F1120="Commercial NAICS Non-Cogen",F1120="Industrial NAICS Cogen", F1120="industrial NAICS non-Cogen")),FALSE, TRUE))</f>
        <v/>
      </c>
    </row>
    <row r="1121">
      <c r="A1121" s="129" t="n">
        <v>4005</v>
      </c>
      <c r="B1121" s="130" t="inlineStr">
        <is>
          <t>French Island</t>
        </is>
      </c>
      <c r="C1121" s="130" t="inlineStr">
        <is>
          <t>Northern States Power Co - Minnesota</t>
        </is>
      </c>
      <c r="D1121" s="129" t="n">
        <v>13781</v>
      </c>
      <c r="E1121" s="130" t="inlineStr">
        <is>
          <t>WI</t>
        </is>
      </c>
      <c r="F1121" s="130" t="inlineStr">
        <is>
          <t>Electric Utility</t>
        </is>
      </c>
      <c r="G1121" s="130" t="inlineStr">
        <is>
          <t>ST</t>
        </is>
      </c>
      <c r="H1121" s="130" t="inlineStr">
        <is>
          <t>WDS</t>
        </is>
      </c>
      <c r="I1121" s="130" t="inlineStr">
        <is>
          <t>WWW</t>
        </is>
      </c>
      <c r="J1121" s="131" t="n">
        <v>32377.265</v>
      </c>
      <c r="K1121" s="129" t="n">
        <v>2020</v>
      </c>
      <c r="L1121" s="120">
        <f>IF(VLOOKUP(H1121,'Cross-Page Data'!$D$4:$F$48,3,FALSE)="natural gas",VLOOKUP(G1121,'Cross-Page Data'!$I$4:$J$19,2,FALSE),IF(VLOOKUP(H1121,'Cross-Page Data'!$D$4:$F$48,3,FALSE)="solar",IF(G1121="PV","solar PV","solar thermal"),IF(VLOOKUP(H1121,'Cross-Page Data'!$D$4:$F$48,3,FALSE)="wind",VLOOKUP(G1121,'Cross-Page Data'!$I$4:$J$19,2,FALSE),IF(VLOOKUP(H1121,'Cross-Page Data'!$D$4:$F$48,3,FALSE)="hydro",VLOOKUP(G1121,'Cross-Page Data'!$I$4:$J$19,2,FALSE),VLOOKUP(H1121,'Cross-Page Data'!$D$4:$F$48,3,FALSE)))))</f>
        <v/>
      </c>
      <c r="M1121" s="120">
        <f>IF(AND($P$2=FALSE,OR(F1121="Commercial NAICS Cogen",F1121="Industrial NAICS Cogen",F1121="NAICS-22 Cogen")),FALSE,IF(AND($P$3=FALSE,OR(F1121="Commercial NAICS Cogen",F1121="Commercial NAICS Non-Cogen",F1121="Industrial NAICS Cogen", F1121="industrial NAICS non-Cogen")),FALSE, TRUE))</f>
        <v/>
      </c>
    </row>
    <row r="1122">
      <c r="A1122" s="129" t="n">
        <v>4040</v>
      </c>
      <c r="B1122" s="130" t="inlineStr">
        <is>
          <t>Port Washington Generating Station</t>
        </is>
      </c>
      <c r="C1122" s="130" t="inlineStr">
        <is>
          <t>Wisconsin Electric Power Co</t>
        </is>
      </c>
      <c r="D1122" s="129" t="n">
        <v>20847</v>
      </c>
      <c r="E1122" s="130" t="inlineStr">
        <is>
          <t>WI</t>
        </is>
      </c>
      <c r="F1122" s="130" t="inlineStr">
        <is>
          <t>Electric Utility</t>
        </is>
      </c>
      <c r="G1122" s="130" t="inlineStr">
        <is>
          <t>CA</t>
        </is>
      </c>
      <c r="H1122" s="130" t="inlineStr">
        <is>
          <t>NG</t>
        </is>
      </c>
      <c r="I1122" s="130" t="inlineStr">
        <is>
          <t>NG</t>
        </is>
      </c>
      <c r="J1122" s="131" t="n">
        <v>3017203</v>
      </c>
      <c r="K1122" s="129" t="n">
        <v>2020</v>
      </c>
      <c r="L1122" s="120">
        <f>IF(VLOOKUP(H1122,'Cross-Page Data'!$D$4:$F$48,3,FALSE)="natural gas",VLOOKUP(G1122,'Cross-Page Data'!$I$4:$J$19,2,FALSE),IF(VLOOKUP(H1122,'Cross-Page Data'!$D$4:$F$48,3,FALSE)="solar",IF(G1122="PV","solar PV","solar thermal"),IF(VLOOKUP(H1122,'Cross-Page Data'!$D$4:$F$48,3,FALSE)="wind",VLOOKUP(G1122,'Cross-Page Data'!$I$4:$J$19,2,FALSE),IF(VLOOKUP(H1122,'Cross-Page Data'!$D$4:$F$48,3,FALSE)="hydro",VLOOKUP(G1122,'Cross-Page Data'!$I$4:$J$19,2,FALSE),VLOOKUP(H1122,'Cross-Page Data'!$D$4:$F$48,3,FALSE)))))</f>
        <v/>
      </c>
      <c r="M1122" s="120">
        <f>IF(AND($P$2=FALSE,OR(F1122="Commercial NAICS Cogen",F1122="Industrial NAICS Cogen",F1122="NAICS-22 Cogen")),FALSE,IF(AND($P$3=FALSE,OR(F1122="Commercial NAICS Cogen",F1122="Commercial NAICS Non-Cogen",F1122="Industrial NAICS Cogen", F1122="industrial NAICS non-Cogen")),FALSE, TRUE))</f>
        <v/>
      </c>
    </row>
    <row r="1123">
      <c r="A1123" s="129" t="n">
        <v>4040</v>
      </c>
      <c r="B1123" s="130" t="inlineStr">
        <is>
          <t>Port Washington Generating Station</t>
        </is>
      </c>
      <c r="C1123" s="130" t="inlineStr">
        <is>
          <t>Wisconsin Electric Power Co</t>
        </is>
      </c>
      <c r="D1123" s="129" t="n">
        <v>20847</v>
      </c>
      <c r="E1123" s="130" t="inlineStr">
        <is>
          <t>WI</t>
        </is>
      </c>
      <c r="F1123" s="130" t="inlineStr">
        <is>
          <t>Electric Utility</t>
        </is>
      </c>
      <c r="G1123" s="130" t="inlineStr">
        <is>
          <t>CT</t>
        </is>
      </c>
      <c r="H1123" s="130" t="inlineStr">
        <is>
          <t>NG</t>
        </is>
      </c>
      <c r="I1123" s="130" t="inlineStr">
        <is>
          <t>NG</t>
        </is>
      </c>
      <c r="J1123" s="131" t="n">
        <v>5317230</v>
      </c>
      <c r="K1123" s="129" t="n">
        <v>2020</v>
      </c>
      <c r="L1123" s="120">
        <f>IF(VLOOKUP(H1123,'Cross-Page Data'!$D$4:$F$48,3,FALSE)="natural gas",VLOOKUP(G1123,'Cross-Page Data'!$I$4:$J$19,2,FALSE),IF(VLOOKUP(H1123,'Cross-Page Data'!$D$4:$F$48,3,FALSE)="solar",IF(G1123="PV","solar PV","solar thermal"),IF(VLOOKUP(H1123,'Cross-Page Data'!$D$4:$F$48,3,FALSE)="wind",VLOOKUP(G1123,'Cross-Page Data'!$I$4:$J$19,2,FALSE),IF(VLOOKUP(H1123,'Cross-Page Data'!$D$4:$F$48,3,FALSE)="hydro",VLOOKUP(G1123,'Cross-Page Data'!$I$4:$J$19,2,FALSE),VLOOKUP(H1123,'Cross-Page Data'!$D$4:$F$48,3,FALSE)))))</f>
        <v/>
      </c>
      <c r="M1123" s="120">
        <f>IF(AND($P$2=FALSE,OR(F1123="Commercial NAICS Cogen",F1123="Industrial NAICS Cogen",F1123="NAICS-22 Cogen")),FALSE,IF(AND($P$3=FALSE,OR(F1123="Commercial NAICS Cogen",F1123="Commercial NAICS Non-Cogen",F1123="Industrial NAICS Cogen", F1123="industrial NAICS non-Cogen")),FALSE, TRUE))</f>
        <v/>
      </c>
    </row>
    <row r="1124">
      <c r="A1124" s="129" t="n">
        <v>4041</v>
      </c>
      <c r="B1124" s="130" t="inlineStr">
        <is>
          <t>South Oak Creek</t>
        </is>
      </c>
      <c r="C1124" s="130" t="inlineStr">
        <is>
          <t>Wisconsin Electric Power Co</t>
        </is>
      </c>
      <c r="D1124" s="129" t="n">
        <v>20847</v>
      </c>
      <c r="E1124" s="130" t="inlineStr">
        <is>
          <t>WI</t>
        </is>
      </c>
      <c r="F1124" s="130" t="inlineStr">
        <is>
          <t>Electric Utility</t>
        </is>
      </c>
      <c r="G1124" s="130" t="inlineStr">
        <is>
          <t>ST</t>
        </is>
      </c>
      <c r="H1124" s="130" t="inlineStr">
        <is>
          <t>NG</t>
        </is>
      </c>
      <c r="I1124" s="130" t="inlineStr">
        <is>
          <t>NG</t>
        </is>
      </c>
      <c r="J1124" s="131" t="n">
        <v>15159.3</v>
      </c>
      <c r="K1124" s="129" t="n">
        <v>2020</v>
      </c>
      <c r="L1124" s="120">
        <f>IF(VLOOKUP(H1124,'Cross-Page Data'!$D$4:$F$48,3,FALSE)="natural gas",VLOOKUP(G1124,'Cross-Page Data'!$I$4:$J$19,2,FALSE),IF(VLOOKUP(H1124,'Cross-Page Data'!$D$4:$F$48,3,FALSE)="solar",IF(G1124="PV","solar PV","solar thermal"),IF(VLOOKUP(H1124,'Cross-Page Data'!$D$4:$F$48,3,FALSE)="wind",VLOOKUP(G1124,'Cross-Page Data'!$I$4:$J$19,2,FALSE),IF(VLOOKUP(H1124,'Cross-Page Data'!$D$4:$F$48,3,FALSE)="hydro",VLOOKUP(G1124,'Cross-Page Data'!$I$4:$J$19,2,FALSE),VLOOKUP(H1124,'Cross-Page Data'!$D$4:$F$48,3,FALSE)))))</f>
        <v/>
      </c>
      <c r="M1124" s="120">
        <f>IF(AND($P$2=FALSE,OR(F1124="Commercial NAICS Cogen",F1124="Industrial NAICS Cogen",F1124="NAICS-22 Cogen")),FALSE,IF(AND($P$3=FALSE,OR(F1124="Commercial NAICS Cogen",F1124="Commercial NAICS Non-Cogen",F1124="Industrial NAICS Cogen", F1124="industrial NAICS non-Cogen")),FALSE, TRUE))</f>
        <v/>
      </c>
    </row>
    <row r="1125">
      <c r="A1125" s="129" t="n">
        <v>4041</v>
      </c>
      <c r="B1125" s="130" t="inlineStr">
        <is>
          <t>South Oak Creek</t>
        </is>
      </c>
      <c r="C1125" s="130" t="inlineStr">
        <is>
          <t>Wisconsin Electric Power Co</t>
        </is>
      </c>
      <c r="D1125" s="129" t="n">
        <v>20847</v>
      </c>
      <c r="E1125" s="130" t="inlineStr">
        <is>
          <t>WI</t>
        </is>
      </c>
      <c r="F1125" s="130" t="inlineStr">
        <is>
          <t>Electric Utility</t>
        </is>
      </c>
      <c r="G1125" s="130" t="inlineStr">
        <is>
          <t>ST</t>
        </is>
      </c>
      <c r="H1125" s="130" t="inlineStr">
        <is>
          <t>RC</t>
        </is>
      </c>
      <c r="I1125" s="130" t="inlineStr">
        <is>
          <t>COL</t>
        </is>
      </c>
      <c r="J1125" s="131" t="n">
        <v>3020365.7</v>
      </c>
      <c r="K1125" s="129" t="n">
        <v>2020</v>
      </c>
      <c r="L1125" s="120">
        <f>IF(VLOOKUP(H1125,'Cross-Page Data'!$D$4:$F$48,3,FALSE)="natural gas",VLOOKUP(G1125,'Cross-Page Data'!$I$4:$J$19,2,FALSE),IF(VLOOKUP(H1125,'Cross-Page Data'!$D$4:$F$48,3,FALSE)="solar",IF(G1125="PV","solar PV","solar thermal"),IF(VLOOKUP(H1125,'Cross-Page Data'!$D$4:$F$48,3,FALSE)="wind",VLOOKUP(G1125,'Cross-Page Data'!$I$4:$J$19,2,FALSE),IF(VLOOKUP(H1125,'Cross-Page Data'!$D$4:$F$48,3,FALSE)="hydro",VLOOKUP(G1125,'Cross-Page Data'!$I$4:$J$19,2,FALSE),VLOOKUP(H1125,'Cross-Page Data'!$D$4:$F$48,3,FALSE)))))</f>
        <v/>
      </c>
      <c r="M1125" s="120">
        <f>IF(AND($P$2=FALSE,OR(F1125="Commercial NAICS Cogen",F1125="Industrial NAICS Cogen",F1125="NAICS-22 Cogen")),FALSE,IF(AND($P$3=FALSE,OR(F1125="Commercial NAICS Cogen",F1125="Commercial NAICS Non-Cogen",F1125="Industrial NAICS Cogen", F1125="industrial NAICS non-Cogen")),FALSE, TRUE))</f>
        <v/>
      </c>
    </row>
    <row r="1126">
      <c r="A1126" s="129" t="n">
        <v>4041</v>
      </c>
      <c r="B1126" s="130" t="inlineStr">
        <is>
          <t>South Oak Creek</t>
        </is>
      </c>
      <c r="C1126" s="130" t="inlineStr">
        <is>
          <t>Wisconsin Electric Power Co</t>
        </is>
      </c>
      <c r="D1126" s="129" t="n">
        <v>20847</v>
      </c>
      <c r="E1126" s="130" t="inlineStr">
        <is>
          <t>WI</t>
        </is>
      </c>
      <c r="F1126" s="130" t="inlineStr">
        <is>
          <t>Electric Utility</t>
        </is>
      </c>
      <c r="G1126" s="130" t="inlineStr">
        <is>
          <t>ST</t>
        </is>
      </c>
      <c r="H1126" s="130" t="inlineStr">
        <is>
          <t>SUB</t>
        </is>
      </c>
      <c r="I1126" s="130" t="inlineStr">
        <is>
          <t>COL</t>
        </is>
      </c>
      <c r="J1126" s="131" t="n">
        <v>0</v>
      </c>
      <c r="K1126" s="129" t="n">
        <v>2020</v>
      </c>
      <c r="L1126" s="120">
        <f>IF(VLOOKUP(H1126,'Cross-Page Data'!$D$4:$F$48,3,FALSE)="natural gas",VLOOKUP(G1126,'Cross-Page Data'!$I$4:$J$19,2,FALSE),IF(VLOOKUP(H1126,'Cross-Page Data'!$D$4:$F$48,3,FALSE)="solar",IF(G1126="PV","solar PV","solar thermal"),IF(VLOOKUP(H1126,'Cross-Page Data'!$D$4:$F$48,3,FALSE)="wind",VLOOKUP(G1126,'Cross-Page Data'!$I$4:$J$19,2,FALSE),IF(VLOOKUP(H1126,'Cross-Page Data'!$D$4:$F$48,3,FALSE)="hydro",VLOOKUP(G1126,'Cross-Page Data'!$I$4:$J$19,2,FALSE),VLOOKUP(H1126,'Cross-Page Data'!$D$4:$F$48,3,FALSE)))))</f>
        <v/>
      </c>
      <c r="M1126" s="120">
        <f>IF(AND($P$2=FALSE,OR(F1126="Commercial NAICS Cogen",F1126="Industrial NAICS Cogen",F1126="NAICS-22 Cogen")),FALSE,IF(AND($P$3=FALSE,OR(F1126="Commercial NAICS Cogen",F1126="Commercial NAICS Non-Cogen",F1126="Industrial NAICS Cogen", F1126="industrial NAICS non-Cogen")),FALSE, TRUE))</f>
        <v/>
      </c>
    </row>
    <row r="1127">
      <c r="A1127" s="129" t="n">
        <v>4042</v>
      </c>
      <c r="B1127" s="130" t="inlineStr">
        <is>
          <t>Valley (WI)</t>
        </is>
      </c>
      <c r="C1127" s="130" t="inlineStr">
        <is>
          <t>Wisconsin Electric Power Co</t>
        </is>
      </c>
      <c r="D1127" s="129" t="n">
        <v>20847</v>
      </c>
      <c r="E1127" s="130" t="inlineStr">
        <is>
          <t>WI</t>
        </is>
      </c>
      <c r="F1127" s="130" t="inlineStr">
        <is>
          <t>Electric Utility</t>
        </is>
      </c>
      <c r="G1127" s="130" t="inlineStr">
        <is>
          <t>IC</t>
        </is>
      </c>
      <c r="H1127" s="130" t="inlineStr">
        <is>
          <t>DFO</t>
        </is>
      </c>
      <c r="I1127" s="130" t="inlineStr">
        <is>
          <t>DFO</t>
        </is>
      </c>
      <c r="J1127" s="131" t="n">
        <v>0</v>
      </c>
      <c r="K1127" s="129" t="n">
        <v>2020</v>
      </c>
      <c r="L1127" s="120">
        <f>IF(VLOOKUP(H1127,'Cross-Page Data'!$D$4:$F$48,3,FALSE)="natural gas",VLOOKUP(G1127,'Cross-Page Data'!$I$4:$J$19,2,FALSE),IF(VLOOKUP(H1127,'Cross-Page Data'!$D$4:$F$48,3,FALSE)="solar",IF(G1127="PV","solar PV","solar thermal"),IF(VLOOKUP(H1127,'Cross-Page Data'!$D$4:$F$48,3,FALSE)="wind",VLOOKUP(G1127,'Cross-Page Data'!$I$4:$J$19,2,FALSE),IF(VLOOKUP(H1127,'Cross-Page Data'!$D$4:$F$48,3,FALSE)="hydro",VLOOKUP(G1127,'Cross-Page Data'!$I$4:$J$19,2,FALSE),VLOOKUP(H1127,'Cross-Page Data'!$D$4:$F$48,3,FALSE)))))</f>
        <v/>
      </c>
      <c r="M1127" s="120">
        <f>IF(AND($P$2=FALSE,OR(F1127="Commercial NAICS Cogen",F1127="Industrial NAICS Cogen",F1127="NAICS-22 Cogen")),FALSE,IF(AND($P$3=FALSE,OR(F1127="Commercial NAICS Cogen",F1127="Commercial NAICS Non-Cogen",F1127="Industrial NAICS Cogen", F1127="industrial NAICS non-Cogen")),FALSE, TRUE))</f>
        <v/>
      </c>
    </row>
    <row r="1128">
      <c r="A1128" s="129" t="n">
        <v>4042</v>
      </c>
      <c r="B1128" s="130" t="inlineStr">
        <is>
          <t>Valley (WI)</t>
        </is>
      </c>
      <c r="C1128" s="130" t="inlineStr">
        <is>
          <t>Wisconsin Electric Power Co</t>
        </is>
      </c>
      <c r="D1128" s="129" t="n">
        <v>20847</v>
      </c>
      <c r="E1128" s="130" t="inlineStr">
        <is>
          <t>WI</t>
        </is>
      </c>
      <c r="F1128" s="130" t="inlineStr">
        <is>
          <t>Electric Utility</t>
        </is>
      </c>
      <c r="G1128" s="130" t="inlineStr">
        <is>
          <t>ST</t>
        </is>
      </c>
      <c r="H1128" s="130" t="inlineStr">
        <is>
          <t>BIT</t>
        </is>
      </c>
      <c r="I1128" s="130" t="inlineStr">
        <is>
          <t>COL</t>
        </is>
      </c>
      <c r="J1128" s="131" t="n">
        <v>0</v>
      </c>
      <c r="K1128" s="129" t="n">
        <v>2020</v>
      </c>
      <c r="L1128" s="120">
        <f>IF(VLOOKUP(H1128,'Cross-Page Data'!$D$4:$F$48,3,FALSE)="natural gas",VLOOKUP(G1128,'Cross-Page Data'!$I$4:$J$19,2,FALSE),IF(VLOOKUP(H1128,'Cross-Page Data'!$D$4:$F$48,3,FALSE)="solar",IF(G1128="PV","solar PV","solar thermal"),IF(VLOOKUP(H1128,'Cross-Page Data'!$D$4:$F$48,3,FALSE)="wind",VLOOKUP(G1128,'Cross-Page Data'!$I$4:$J$19,2,FALSE),IF(VLOOKUP(H1128,'Cross-Page Data'!$D$4:$F$48,3,FALSE)="hydro",VLOOKUP(G1128,'Cross-Page Data'!$I$4:$J$19,2,FALSE),VLOOKUP(H1128,'Cross-Page Data'!$D$4:$F$48,3,FALSE)))))</f>
        <v/>
      </c>
      <c r="M1128" s="120">
        <f>IF(AND($P$2=FALSE,OR(F1128="Commercial NAICS Cogen",F1128="Industrial NAICS Cogen",F1128="NAICS-22 Cogen")),FALSE,IF(AND($P$3=FALSE,OR(F1128="Commercial NAICS Cogen",F1128="Commercial NAICS Non-Cogen",F1128="Industrial NAICS Cogen", F1128="industrial NAICS non-Cogen")),FALSE, TRUE))</f>
        <v/>
      </c>
    </row>
    <row r="1129">
      <c r="A1129" s="129" t="n">
        <v>4042</v>
      </c>
      <c r="B1129" s="130" t="inlineStr">
        <is>
          <t>Valley (WI)</t>
        </is>
      </c>
      <c r="C1129" s="130" t="inlineStr">
        <is>
          <t>Wisconsin Electric Power Co</t>
        </is>
      </c>
      <c r="D1129" s="129" t="n">
        <v>20847</v>
      </c>
      <c r="E1129" s="130" t="inlineStr">
        <is>
          <t>WI</t>
        </is>
      </c>
      <c r="F1129" s="130" t="inlineStr">
        <is>
          <t>Electric Utility</t>
        </is>
      </c>
      <c r="G1129" s="130" t="inlineStr">
        <is>
          <t>ST</t>
        </is>
      </c>
      <c r="H1129" s="130" t="inlineStr">
        <is>
          <t>NG</t>
        </is>
      </c>
      <c r="I1129" s="130" t="inlineStr">
        <is>
          <t>NG</t>
        </is>
      </c>
      <c r="J1129" s="131" t="n">
        <v>443145</v>
      </c>
      <c r="K1129" s="129" t="n">
        <v>2020</v>
      </c>
      <c r="L1129" s="120">
        <f>IF(VLOOKUP(H1129,'Cross-Page Data'!$D$4:$F$48,3,FALSE)="natural gas",VLOOKUP(G1129,'Cross-Page Data'!$I$4:$J$19,2,FALSE),IF(VLOOKUP(H1129,'Cross-Page Data'!$D$4:$F$48,3,FALSE)="solar",IF(G1129="PV","solar PV","solar thermal"),IF(VLOOKUP(H1129,'Cross-Page Data'!$D$4:$F$48,3,FALSE)="wind",VLOOKUP(G1129,'Cross-Page Data'!$I$4:$J$19,2,FALSE),IF(VLOOKUP(H1129,'Cross-Page Data'!$D$4:$F$48,3,FALSE)="hydro",VLOOKUP(G1129,'Cross-Page Data'!$I$4:$J$19,2,FALSE),VLOOKUP(H1129,'Cross-Page Data'!$D$4:$F$48,3,FALSE)))))</f>
        <v/>
      </c>
      <c r="M1129" s="120">
        <f>IF(AND($P$2=FALSE,OR(F1129="Commercial NAICS Cogen",F1129="Industrial NAICS Cogen",F1129="NAICS-22 Cogen")),FALSE,IF(AND($P$3=FALSE,OR(F1129="Commercial NAICS Cogen",F1129="Commercial NAICS Non-Cogen",F1129="Industrial NAICS Cogen", F1129="industrial NAICS non-Cogen")),FALSE, TRUE))</f>
        <v/>
      </c>
    </row>
    <row r="1130">
      <c r="A1130" s="129" t="n">
        <v>4046</v>
      </c>
      <c r="B1130" s="130" t="inlineStr">
        <is>
          <t>Point Beach Nuclear Plant</t>
        </is>
      </c>
      <c r="C1130" s="130" t="inlineStr">
        <is>
          <t>NextEra Energy Point Beach LLC</t>
        </is>
      </c>
      <c r="D1130" s="129" t="n">
        <v>55906</v>
      </c>
      <c r="E1130" s="130" t="inlineStr">
        <is>
          <t>WI</t>
        </is>
      </c>
      <c r="F1130" s="130" t="inlineStr">
        <is>
          <t>NAICS-22 Non-Cogen</t>
        </is>
      </c>
      <c r="G1130" s="130" t="inlineStr">
        <is>
          <t>GT</t>
        </is>
      </c>
      <c r="H1130" s="130" t="inlineStr">
        <is>
          <t>DFO</t>
        </is>
      </c>
      <c r="I1130" s="130" t="inlineStr">
        <is>
          <t>DFO</t>
        </is>
      </c>
      <c r="J1130" s="131" t="n">
        <v>-335</v>
      </c>
      <c r="K1130" s="129" t="n">
        <v>2020</v>
      </c>
      <c r="L1130" s="120">
        <f>IF(VLOOKUP(H1130,'Cross-Page Data'!$D$4:$F$48,3,FALSE)="natural gas",VLOOKUP(G1130,'Cross-Page Data'!$I$4:$J$19,2,FALSE),IF(VLOOKUP(H1130,'Cross-Page Data'!$D$4:$F$48,3,FALSE)="solar",IF(G1130="PV","solar PV","solar thermal"),IF(VLOOKUP(H1130,'Cross-Page Data'!$D$4:$F$48,3,FALSE)="wind",VLOOKUP(G1130,'Cross-Page Data'!$I$4:$J$19,2,FALSE),IF(VLOOKUP(H1130,'Cross-Page Data'!$D$4:$F$48,3,FALSE)="hydro",VLOOKUP(G1130,'Cross-Page Data'!$I$4:$J$19,2,FALSE),VLOOKUP(H1130,'Cross-Page Data'!$D$4:$F$48,3,FALSE)))))</f>
        <v/>
      </c>
      <c r="M1130" s="120">
        <f>IF(AND($P$2=FALSE,OR(F1130="Commercial NAICS Cogen",F1130="Industrial NAICS Cogen",F1130="NAICS-22 Cogen")),FALSE,IF(AND($P$3=FALSE,OR(F1130="Commercial NAICS Cogen",F1130="Commercial NAICS Non-Cogen",F1130="Industrial NAICS Cogen", F1130="industrial NAICS non-Cogen")),FALSE, TRUE))</f>
        <v/>
      </c>
    </row>
    <row r="1131">
      <c r="A1131" s="129" t="n">
        <v>4046</v>
      </c>
      <c r="B1131" s="130" t="inlineStr">
        <is>
          <t>Point Beach Nuclear Plant</t>
        </is>
      </c>
      <c r="C1131" s="130" t="inlineStr">
        <is>
          <t>NextEra Energy Point Beach LLC</t>
        </is>
      </c>
      <c r="D1131" s="129" t="n">
        <v>55906</v>
      </c>
      <c r="E1131" s="130" t="inlineStr">
        <is>
          <t>WI</t>
        </is>
      </c>
      <c r="F1131" s="130" t="inlineStr">
        <is>
          <t>NAICS-22 Non-Cogen</t>
        </is>
      </c>
      <c r="G1131" s="130" t="inlineStr">
        <is>
          <t>ST</t>
        </is>
      </c>
      <c r="H1131" s="130" t="inlineStr">
        <is>
          <t>NUC</t>
        </is>
      </c>
      <c r="I1131" s="130" t="inlineStr">
        <is>
          <t>NUC</t>
        </is>
      </c>
      <c r="J1131" s="131" t="n">
        <v>4828765</v>
      </c>
      <c r="K1131" s="129" t="n">
        <v>2020</v>
      </c>
      <c r="L1131" s="120">
        <f>IF(VLOOKUP(H1131,'Cross-Page Data'!$D$4:$F$48,3,FALSE)="natural gas",VLOOKUP(G1131,'Cross-Page Data'!$I$4:$J$19,2,FALSE),IF(VLOOKUP(H1131,'Cross-Page Data'!$D$4:$F$48,3,FALSE)="solar",IF(G1131="PV","solar PV","solar thermal"),IF(VLOOKUP(H1131,'Cross-Page Data'!$D$4:$F$48,3,FALSE)="wind",VLOOKUP(G1131,'Cross-Page Data'!$I$4:$J$19,2,FALSE),IF(VLOOKUP(H1131,'Cross-Page Data'!$D$4:$F$48,3,FALSE)="hydro",VLOOKUP(G1131,'Cross-Page Data'!$I$4:$J$19,2,FALSE),VLOOKUP(H1131,'Cross-Page Data'!$D$4:$F$48,3,FALSE)))))</f>
        <v/>
      </c>
      <c r="M1131" s="120">
        <f>IF(AND($P$2=FALSE,OR(F1131="Commercial NAICS Cogen",F1131="Industrial NAICS Cogen",F1131="NAICS-22 Cogen")),FALSE,IF(AND($P$3=FALSE,OR(F1131="Commercial NAICS Cogen",F1131="Commercial NAICS Non-Cogen",F1131="Industrial NAICS Cogen", F1131="industrial NAICS non-Cogen")),FALSE, TRUE))</f>
        <v/>
      </c>
    </row>
    <row r="1132">
      <c r="A1132" s="129" t="n">
        <v>4046</v>
      </c>
      <c r="B1132" s="130" t="inlineStr">
        <is>
          <t>Point Beach Nuclear Plant</t>
        </is>
      </c>
      <c r="C1132" s="130" t="inlineStr">
        <is>
          <t>NextEra Energy Point Beach LLC</t>
        </is>
      </c>
      <c r="D1132" s="129" t="n">
        <v>55906</v>
      </c>
      <c r="E1132" s="130" t="inlineStr">
        <is>
          <t>WI</t>
        </is>
      </c>
      <c r="F1132" s="130" t="inlineStr">
        <is>
          <t>NAICS-22 Non-Cogen</t>
        </is>
      </c>
      <c r="G1132" s="130" t="inlineStr">
        <is>
          <t>ST</t>
        </is>
      </c>
      <c r="H1132" s="130" t="inlineStr">
        <is>
          <t>NUC</t>
        </is>
      </c>
      <c r="I1132" s="130" t="inlineStr">
        <is>
          <t>NUC</t>
        </is>
      </c>
      <c r="J1132" s="131" t="n">
        <v>4942568</v>
      </c>
      <c r="K1132" s="129" t="n">
        <v>2020</v>
      </c>
      <c r="L1132" s="120">
        <f>IF(VLOOKUP(H1132,'Cross-Page Data'!$D$4:$F$48,3,FALSE)="natural gas",VLOOKUP(G1132,'Cross-Page Data'!$I$4:$J$19,2,FALSE),IF(VLOOKUP(H1132,'Cross-Page Data'!$D$4:$F$48,3,FALSE)="solar",IF(G1132="PV","solar PV","solar thermal"),IF(VLOOKUP(H1132,'Cross-Page Data'!$D$4:$F$48,3,FALSE)="wind",VLOOKUP(G1132,'Cross-Page Data'!$I$4:$J$19,2,FALSE),IF(VLOOKUP(H1132,'Cross-Page Data'!$D$4:$F$48,3,FALSE)="hydro",VLOOKUP(G1132,'Cross-Page Data'!$I$4:$J$19,2,FALSE),VLOOKUP(H1132,'Cross-Page Data'!$D$4:$F$48,3,FALSE)))))</f>
        <v/>
      </c>
      <c r="M1132" s="120">
        <f>IF(AND($P$2=FALSE,OR(F1132="Commercial NAICS Cogen",F1132="Industrial NAICS Cogen",F1132="NAICS-22 Cogen")),FALSE,IF(AND($P$3=FALSE,OR(F1132="Commercial NAICS Cogen",F1132="Commercial NAICS Non-Cogen",F1132="Industrial NAICS Cogen", F1132="industrial NAICS non-Cogen")),FALSE, TRUE))</f>
        <v/>
      </c>
    </row>
    <row r="1133">
      <c r="A1133" s="129" t="n">
        <v>4050</v>
      </c>
      <c r="B1133" s="130" t="inlineStr">
        <is>
          <t>Edgewater</t>
        </is>
      </c>
      <c r="C1133" s="130" t="inlineStr">
        <is>
          <t>Wisconsin Power &amp; Light Co</t>
        </is>
      </c>
      <c r="D1133" s="129" t="n">
        <v>20856</v>
      </c>
      <c r="E1133" s="130" t="inlineStr">
        <is>
          <t>WI</t>
        </is>
      </c>
      <c r="F1133" s="130" t="inlineStr">
        <is>
          <t>Electric Utility</t>
        </is>
      </c>
      <c r="G1133" s="130" t="inlineStr">
        <is>
          <t>ST</t>
        </is>
      </c>
      <c r="H1133" s="130" t="inlineStr">
        <is>
          <t>DFO</t>
        </is>
      </c>
      <c r="I1133" s="130" t="inlineStr">
        <is>
          <t>DFO</t>
        </is>
      </c>
      <c r="J1133" s="131" t="n">
        <v>1205.743</v>
      </c>
      <c r="K1133" s="129" t="n">
        <v>2020</v>
      </c>
      <c r="L1133" s="120">
        <f>IF(VLOOKUP(H1133,'Cross-Page Data'!$D$4:$F$48,3,FALSE)="natural gas",VLOOKUP(G1133,'Cross-Page Data'!$I$4:$J$19,2,FALSE),IF(VLOOKUP(H1133,'Cross-Page Data'!$D$4:$F$48,3,FALSE)="solar",IF(G1133="PV","solar PV","solar thermal"),IF(VLOOKUP(H1133,'Cross-Page Data'!$D$4:$F$48,3,FALSE)="wind",VLOOKUP(G1133,'Cross-Page Data'!$I$4:$J$19,2,FALSE),IF(VLOOKUP(H1133,'Cross-Page Data'!$D$4:$F$48,3,FALSE)="hydro",VLOOKUP(G1133,'Cross-Page Data'!$I$4:$J$19,2,FALSE),VLOOKUP(H1133,'Cross-Page Data'!$D$4:$F$48,3,FALSE)))))</f>
        <v/>
      </c>
      <c r="M1133" s="120">
        <f>IF(AND($P$2=FALSE,OR(F1133="Commercial NAICS Cogen",F1133="Industrial NAICS Cogen",F1133="NAICS-22 Cogen")),FALSE,IF(AND($P$3=FALSE,OR(F1133="Commercial NAICS Cogen",F1133="Commercial NAICS Non-Cogen",F1133="Industrial NAICS Cogen", F1133="industrial NAICS non-Cogen")),FALSE, TRUE))</f>
        <v/>
      </c>
    </row>
    <row r="1134">
      <c r="A1134" s="129" t="n">
        <v>4050</v>
      </c>
      <c r="B1134" s="130" t="inlineStr">
        <is>
          <t>Edgewater</t>
        </is>
      </c>
      <c r="C1134" s="130" t="inlineStr">
        <is>
          <t>Wisconsin Power &amp; Light Co</t>
        </is>
      </c>
      <c r="D1134" s="129" t="n">
        <v>20856</v>
      </c>
      <c r="E1134" s="130" t="inlineStr">
        <is>
          <t>WI</t>
        </is>
      </c>
      <c r="F1134" s="130" t="inlineStr">
        <is>
          <t>Electric Utility</t>
        </is>
      </c>
      <c r="G1134" s="130" t="inlineStr">
        <is>
          <t>ST</t>
        </is>
      </c>
      <c r="H1134" s="130" t="inlineStr">
        <is>
          <t>SUB</t>
        </is>
      </c>
      <c r="I1134" s="130" t="inlineStr">
        <is>
          <t>COL</t>
        </is>
      </c>
      <c r="J1134" s="131" t="n">
        <v>1097219.3</v>
      </c>
      <c r="K1134" s="129" t="n">
        <v>2020</v>
      </c>
      <c r="L1134" s="120">
        <f>IF(VLOOKUP(H1134,'Cross-Page Data'!$D$4:$F$48,3,FALSE)="natural gas",VLOOKUP(G1134,'Cross-Page Data'!$I$4:$J$19,2,FALSE),IF(VLOOKUP(H1134,'Cross-Page Data'!$D$4:$F$48,3,FALSE)="solar",IF(G1134="PV","solar PV","solar thermal"),IF(VLOOKUP(H1134,'Cross-Page Data'!$D$4:$F$48,3,FALSE)="wind",VLOOKUP(G1134,'Cross-Page Data'!$I$4:$J$19,2,FALSE),IF(VLOOKUP(H1134,'Cross-Page Data'!$D$4:$F$48,3,FALSE)="hydro",VLOOKUP(G1134,'Cross-Page Data'!$I$4:$J$19,2,FALSE),VLOOKUP(H1134,'Cross-Page Data'!$D$4:$F$48,3,FALSE)))))</f>
        <v/>
      </c>
      <c r="M1134" s="120">
        <f>IF(AND($P$2=FALSE,OR(F1134="Commercial NAICS Cogen",F1134="Industrial NAICS Cogen",F1134="NAICS-22 Cogen")),FALSE,IF(AND($P$3=FALSE,OR(F1134="Commercial NAICS Cogen",F1134="Commercial NAICS Non-Cogen",F1134="Industrial NAICS Cogen", F1134="industrial NAICS non-Cogen")),FALSE, TRUE))</f>
        <v/>
      </c>
    </row>
    <row r="1135">
      <c r="A1135" s="129" t="n">
        <v>4072</v>
      </c>
      <c r="B1135" s="130" t="inlineStr">
        <is>
          <t>Pulliam</t>
        </is>
      </c>
      <c r="C1135" s="130" t="inlineStr">
        <is>
          <t>Wisconsin Public Service Corp</t>
        </is>
      </c>
      <c r="D1135" s="129" t="n">
        <v>20860</v>
      </c>
      <c r="E1135" s="130" t="inlineStr">
        <is>
          <t>WI</t>
        </is>
      </c>
      <c r="F1135" s="130" t="inlineStr">
        <is>
          <t>Electric Utility</t>
        </is>
      </c>
      <c r="G1135" s="130" t="inlineStr">
        <is>
          <t>GT</t>
        </is>
      </c>
      <c r="H1135" s="130" t="inlineStr">
        <is>
          <t>DFO</t>
        </is>
      </c>
      <c r="I1135" s="130" t="inlineStr">
        <is>
          <t>DFO</t>
        </is>
      </c>
      <c r="J1135" s="131" t="n">
        <v>0</v>
      </c>
      <c r="K1135" s="129" t="n">
        <v>2020</v>
      </c>
      <c r="L1135" s="120">
        <f>IF(VLOOKUP(H1135,'Cross-Page Data'!$D$4:$F$48,3,FALSE)="natural gas",VLOOKUP(G1135,'Cross-Page Data'!$I$4:$J$19,2,FALSE),IF(VLOOKUP(H1135,'Cross-Page Data'!$D$4:$F$48,3,FALSE)="solar",IF(G1135="PV","solar PV","solar thermal"),IF(VLOOKUP(H1135,'Cross-Page Data'!$D$4:$F$48,3,FALSE)="wind",VLOOKUP(G1135,'Cross-Page Data'!$I$4:$J$19,2,FALSE),IF(VLOOKUP(H1135,'Cross-Page Data'!$D$4:$F$48,3,FALSE)="hydro",VLOOKUP(G1135,'Cross-Page Data'!$I$4:$J$19,2,FALSE),VLOOKUP(H1135,'Cross-Page Data'!$D$4:$F$48,3,FALSE)))))</f>
        <v/>
      </c>
      <c r="M1135" s="120">
        <f>IF(AND($P$2=FALSE,OR(F1135="Commercial NAICS Cogen",F1135="Industrial NAICS Cogen",F1135="NAICS-22 Cogen")),FALSE,IF(AND($P$3=FALSE,OR(F1135="Commercial NAICS Cogen",F1135="Commercial NAICS Non-Cogen",F1135="Industrial NAICS Cogen", F1135="industrial NAICS non-Cogen")),FALSE, TRUE))</f>
        <v/>
      </c>
    </row>
    <row r="1136">
      <c r="A1136" s="129" t="n">
        <v>4072</v>
      </c>
      <c r="B1136" s="130" t="inlineStr">
        <is>
          <t>Pulliam</t>
        </is>
      </c>
      <c r="C1136" s="130" t="inlineStr">
        <is>
          <t>Wisconsin Public Service Corp</t>
        </is>
      </c>
      <c r="D1136" s="129" t="n">
        <v>20860</v>
      </c>
      <c r="E1136" s="130" t="inlineStr">
        <is>
          <t>WI</t>
        </is>
      </c>
      <c r="F1136" s="130" t="inlineStr">
        <is>
          <t>Electric Utility</t>
        </is>
      </c>
      <c r="G1136" s="130" t="inlineStr">
        <is>
          <t>GT</t>
        </is>
      </c>
      <c r="H1136" s="130" t="inlineStr">
        <is>
          <t>NG</t>
        </is>
      </c>
      <c r="I1136" s="130" t="inlineStr">
        <is>
          <t>NG</t>
        </is>
      </c>
      <c r="J1136" s="131" t="n">
        <v>43578</v>
      </c>
      <c r="K1136" s="129" t="n">
        <v>2020</v>
      </c>
      <c r="L1136" s="120">
        <f>IF(VLOOKUP(H1136,'Cross-Page Data'!$D$4:$F$48,3,FALSE)="natural gas",VLOOKUP(G1136,'Cross-Page Data'!$I$4:$J$19,2,FALSE),IF(VLOOKUP(H1136,'Cross-Page Data'!$D$4:$F$48,3,FALSE)="solar",IF(G1136="PV","solar PV","solar thermal"),IF(VLOOKUP(H1136,'Cross-Page Data'!$D$4:$F$48,3,FALSE)="wind",VLOOKUP(G1136,'Cross-Page Data'!$I$4:$J$19,2,FALSE),IF(VLOOKUP(H1136,'Cross-Page Data'!$D$4:$F$48,3,FALSE)="hydro",VLOOKUP(G1136,'Cross-Page Data'!$I$4:$J$19,2,FALSE),VLOOKUP(H1136,'Cross-Page Data'!$D$4:$F$48,3,FALSE)))))</f>
        <v/>
      </c>
      <c r="M1136" s="120">
        <f>IF(AND($P$2=FALSE,OR(F1136="Commercial NAICS Cogen",F1136="Industrial NAICS Cogen",F1136="NAICS-22 Cogen")),FALSE,IF(AND($P$3=FALSE,OR(F1136="Commercial NAICS Cogen",F1136="Commercial NAICS Non-Cogen",F1136="Industrial NAICS Cogen", F1136="industrial NAICS non-Cogen")),FALSE, TRUE))</f>
        <v/>
      </c>
    </row>
    <row r="1137">
      <c r="A1137" s="129" t="n">
        <v>4078</v>
      </c>
      <c r="B1137" s="130" t="inlineStr">
        <is>
          <t>Weston</t>
        </is>
      </c>
      <c r="C1137" s="130" t="inlineStr">
        <is>
          <t>Wisconsin Public Service Corp</t>
        </is>
      </c>
      <c r="D1137" s="129" t="n">
        <v>20860</v>
      </c>
      <c r="E1137" s="130" t="inlineStr">
        <is>
          <t>WI</t>
        </is>
      </c>
      <c r="F1137" s="130" t="inlineStr">
        <is>
          <t>Electric Utility</t>
        </is>
      </c>
      <c r="G1137" s="130" t="inlineStr">
        <is>
          <t>GT</t>
        </is>
      </c>
      <c r="H1137" s="130" t="inlineStr">
        <is>
          <t>DFO</t>
        </is>
      </c>
      <c r="I1137" s="130" t="inlineStr">
        <is>
          <t>DFO</t>
        </is>
      </c>
      <c r="J1137" s="131" t="n">
        <v>0</v>
      </c>
      <c r="K1137" s="129" t="n">
        <v>2020</v>
      </c>
      <c r="L1137" s="120">
        <f>IF(VLOOKUP(H1137,'Cross-Page Data'!$D$4:$F$48,3,FALSE)="natural gas",VLOOKUP(G1137,'Cross-Page Data'!$I$4:$J$19,2,FALSE),IF(VLOOKUP(H1137,'Cross-Page Data'!$D$4:$F$48,3,FALSE)="solar",IF(G1137="PV","solar PV","solar thermal"),IF(VLOOKUP(H1137,'Cross-Page Data'!$D$4:$F$48,3,FALSE)="wind",VLOOKUP(G1137,'Cross-Page Data'!$I$4:$J$19,2,FALSE),IF(VLOOKUP(H1137,'Cross-Page Data'!$D$4:$F$48,3,FALSE)="hydro",VLOOKUP(G1137,'Cross-Page Data'!$I$4:$J$19,2,FALSE),VLOOKUP(H1137,'Cross-Page Data'!$D$4:$F$48,3,FALSE)))))</f>
        <v/>
      </c>
      <c r="M1137" s="120">
        <f>IF(AND($P$2=FALSE,OR(F1137="Commercial NAICS Cogen",F1137="Industrial NAICS Cogen",F1137="NAICS-22 Cogen")),FALSE,IF(AND($P$3=FALSE,OR(F1137="Commercial NAICS Cogen",F1137="Commercial NAICS Non-Cogen",F1137="Industrial NAICS Cogen", F1137="industrial NAICS non-Cogen")),FALSE, TRUE))</f>
        <v/>
      </c>
    </row>
    <row r="1138">
      <c r="A1138" s="129" t="n">
        <v>4078</v>
      </c>
      <c r="B1138" s="130" t="inlineStr">
        <is>
          <t>Weston</t>
        </is>
      </c>
      <c r="C1138" s="130" t="inlineStr">
        <is>
          <t>Wisconsin Public Service Corp</t>
        </is>
      </c>
      <c r="D1138" s="129" t="n">
        <v>20860</v>
      </c>
      <c r="E1138" s="130" t="inlineStr">
        <is>
          <t>WI</t>
        </is>
      </c>
      <c r="F1138" s="130" t="inlineStr">
        <is>
          <t>Electric Utility</t>
        </is>
      </c>
      <c r="G1138" s="130" t="inlineStr">
        <is>
          <t>GT</t>
        </is>
      </c>
      <c r="H1138" s="130" t="inlineStr">
        <is>
          <t>NG</t>
        </is>
      </c>
      <c r="I1138" s="130" t="inlineStr">
        <is>
          <t>NG</t>
        </is>
      </c>
      <c r="J1138" s="131" t="n">
        <v>448</v>
      </c>
      <c r="K1138" s="129" t="n">
        <v>2020</v>
      </c>
      <c r="L1138" s="120">
        <f>IF(VLOOKUP(H1138,'Cross-Page Data'!$D$4:$F$48,3,FALSE)="natural gas",VLOOKUP(G1138,'Cross-Page Data'!$I$4:$J$19,2,FALSE),IF(VLOOKUP(H1138,'Cross-Page Data'!$D$4:$F$48,3,FALSE)="solar",IF(G1138="PV","solar PV","solar thermal"),IF(VLOOKUP(H1138,'Cross-Page Data'!$D$4:$F$48,3,FALSE)="wind",VLOOKUP(G1138,'Cross-Page Data'!$I$4:$J$19,2,FALSE),IF(VLOOKUP(H1138,'Cross-Page Data'!$D$4:$F$48,3,FALSE)="hydro",VLOOKUP(G1138,'Cross-Page Data'!$I$4:$J$19,2,FALSE),VLOOKUP(H1138,'Cross-Page Data'!$D$4:$F$48,3,FALSE)))))</f>
        <v/>
      </c>
      <c r="M1138" s="120">
        <f>IF(AND($P$2=FALSE,OR(F1138="Commercial NAICS Cogen",F1138="Industrial NAICS Cogen",F1138="NAICS-22 Cogen")),FALSE,IF(AND($P$3=FALSE,OR(F1138="Commercial NAICS Cogen",F1138="Commercial NAICS Non-Cogen",F1138="Industrial NAICS Cogen", F1138="industrial NAICS non-Cogen")),FALSE, TRUE))</f>
        <v/>
      </c>
    </row>
    <row r="1139">
      <c r="A1139" s="129" t="n">
        <v>4078</v>
      </c>
      <c r="B1139" s="130" t="inlineStr">
        <is>
          <t>Weston</t>
        </is>
      </c>
      <c r="C1139" s="130" t="inlineStr">
        <is>
          <t>Wisconsin Public Service Corp</t>
        </is>
      </c>
      <c r="D1139" s="129" t="n">
        <v>20860</v>
      </c>
      <c r="E1139" s="130" t="inlineStr">
        <is>
          <t>WI</t>
        </is>
      </c>
      <c r="F1139" s="130" t="inlineStr">
        <is>
          <t>Electric Utility</t>
        </is>
      </c>
      <c r="G1139" s="130" t="inlineStr">
        <is>
          <t>ST</t>
        </is>
      </c>
      <c r="H1139" s="130" t="inlineStr">
        <is>
          <t>DFO</t>
        </is>
      </c>
      <c r="I1139" s="130" t="inlineStr">
        <is>
          <t>DFO</t>
        </is>
      </c>
      <c r="J1139" s="131" t="n">
        <v>0</v>
      </c>
      <c r="K1139" s="129" t="n">
        <v>2020</v>
      </c>
      <c r="L1139" s="120">
        <f>IF(VLOOKUP(H1139,'Cross-Page Data'!$D$4:$F$48,3,FALSE)="natural gas",VLOOKUP(G1139,'Cross-Page Data'!$I$4:$J$19,2,FALSE),IF(VLOOKUP(H1139,'Cross-Page Data'!$D$4:$F$48,3,FALSE)="solar",IF(G1139="PV","solar PV","solar thermal"),IF(VLOOKUP(H1139,'Cross-Page Data'!$D$4:$F$48,3,FALSE)="wind",VLOOKUP(G1139,'Cross-Page Data'!$I$4:$J$19,2,FALSE),IF(VLOOKUP(H1139,'Cross-Page Data'!$D$4:$F$48,3,FALSE)="hydro",VLOOKUP(G1139,'Cross-Page Data'!$I$4:$J$19,2,FALSE),VLOOKUP(H1139,'Cross-Page Data'!$D$4:$F$48,3,FALSE)))))</f>
        <v/>
      </c>
      <c r="M1139" s="120">
        <f>IF(AND($P$2=FALSE,OR(F1139="Commercial NAICS Cogen",F1139="Industrial NAICS Cogen",F1139="NAICS-22 Cogen")),FALSE,IF(AND($P$3=FALSE,OR(F1139="Commercial NAICS Cogen",F1139="Commercial NAICS Non-Cogen",F1139="Industrial NAICS Cogen", F1139="industrial NAICS non-Cogen")),FALSE, TRUE))</f>
        <v/>
      </c>
    </row>
    <row r="1140">
      <c r="A1140" s="129" t="n">
        <v>4078</v>
      </c>
      <c r="B1140" s="130" t="inlineStr">
        <is>
          <t>Weston</t>
        </is>
      </c>
      <c r="C1140" s="130" t="inlineStr">
        <is>
          <t>Wisconsin Public Service Corp</t>
        </is>
      </c>
      <c r="D1140" s="129" t="n">
        <v>20860</v>
      </c>
      <c r="E1140" s="130" t="inlineStr">
        <is>
          <t>WI</t>
        </is>
      </c>
      <c r="F1140" s="130" t="inlineStr">
        <is>
          <t>Electric Utility</t>
        </is>
      </c>
      <c r="G1140" s="130" t="inlineStr">
        <is>
          <t>ST</t>
        </is>
      </c>
      <c r="H1140" s="130" t="inlineStr">
        <is>
          <t>NG</t>
        </is>
      </c>
      <c r="I1140" s="130" t="inlineStr">
        <is>
          <t>NG</t>
        </is>
      </c>
      <c r="J1140" s="131" t="n">
        <v>19328.397</v>
      </c>
      <c r="K1140" s="129" t="n">
        <v>2020</v>
      </c>
      <c r="L1140" s="120">
        <f>IF(VLOOKUP(H1140,'Cross-Page Data'!$D$4:$F$48,3,FALSE)="natural gas",VLOOKUP(G1140,'Cross-Page Data'!$I$4:$J$19,2,FALSE),IF(VLOOKUP(H1140,'Cross-Page Data'!$D$4:$F$48,3,FALSE)="solar",IF(G1140="PV","solar PV","solar thermal"),IF(VLOOKUP(H1140,'Cross-Page Data'!$D$4:$F$48,3,FALSE)="wind",VLOOKUP(G1140,'Cross-Page Data'!$I$4:$J$19,2,FALSE),IF(VLOOKUP(H1140,'Cross-Page Data'!$D$4:$F$48,3,FALSE)="hydro",VLOOKUP(G1140,'Cross-Page Data'!$I$4:$J$19,2,FALSE),VLOOKUP(H1140,'Cross-Page Data'!$D$4:$F$48,3,FALSE)))))</f>
        <v/>
      </c>
      <c r="M1140" s="120">
        <f>IF(AND($P$2=FALSE,OR(F1140="Commercial NAICS Cogen",F1140="Industrial NAICS Cogen",F1140="NAICS-22 Cogen")),FALSE,IF(AND($P$3=FALSE,OR(F1140="Commercial NAICS Cogen",F1140="Commercial NAICS Non-Cogen",F1140="Industrial NAICS Cogen", F1140="industrial NAICS non-Cogen")),FALSE, TRUE))</f>
        <v/>
      </c>
    </row>
    <row r="1141">
      <c r="A1141" s="129" t="n">
        <v>4078</v>
      </c>
      <c r="B1141" s="130" t="inlineStr">
        <is>
          <t>Weston</t>
        </is>
      </c>
      <c r="C1141" s="130" t="inlineStr">
        <is>
          <t>Wisconsin Public Service Corp</t>
        </is>
      </c>
      <c r="D1141" s="129" t="n">
        <v>20860</v>
      </c>
      <c r="E1141" s="130" t="inlineStr">
        <is>
          <t>WI</t>
        </is>
      </c>
      <c r="F1141" s="130" t="inlineStr">
        <is>
          <t>Electric Utility</t>
        </is>
      </c>
      <c r="G1141" s="130" t="inlineStr">
        <is>
          <t>ST</t>
        </is>
      </c>
      <c r="H1141" s="130" t="inlineStr">
        <is>
          <t>RC</t>
        </is>
      </c>
      <c r="I1141" s="130" t="inlineStr">
        <is>
          <t>COL</t>
        </is>
      </c>
      <c r="J1141" s="131" t="n">
        <v>4077503.6</v>
      </c>
      <c r="K1141" s="129" t="n">
        <v>2020</v>
      </c>
      <c r="L1141" s="120">
        <f>IF(VLOOKUP(H1141,'Cross-Page Data'!$D$4:$F$48,3,FALSE)="natural gas",VLOOKUP(G1141,'Cross-Page Data'!$I$4:$J$19,2,FALSE),IF(VLOOKUP(H1141,'Cross-Page Data'!$D$4:$F$48,3,FALSE)="solar",IF(G1141="PV","solar PV","solar thermal"),IF(VLOOKUP(H1141,'Cross-Page Data'!$D$4:$F$48,3,FALSE)="wind",VLOOKUP(G1141,'Cross-Page Data'!$I$4:$J$19,2,FALSE),IF(VLOOKUP(H1141,'Cross-Page Data'!$D$4:$F$48,3,FALSE)="hydro",VLOOKUP(G1141,'Cross-Page Data'!$I$4:$J$19,2,FALSE),VLOOKUP(H1141,'Cross-Page Data'!$D$4:$F$48,3,FALSE)))))</f>
        <v/>
      </c>
      <c r="M1141" s="120">
        <f>IF(AND($P$2=FALSE,OR(F1141="Commercial NAICS Cogen",F1141="Industrial NAICS Cogen",F1141="NAICS-22 Cogen")),FALSE,IF(AND($P$3=FALSE,OR(F1141="Commercial NAICS Cogen",F1141="Commercial NAICS Non-Cogen",F1141="Industrial NAICS Cogen", F1141="industrial NAICS non-Cogen")),FALSE, TRUE))</f>
        <v/>
      </c>
    </row>
    <row r="1142">
      <c r="A1142" s="129" t="n">
        <v>4078</v>
      </c>
      <c r="B1142" s="130" t="inlineStr">
        <is>
          <t>Weston</t>
        </is>
      </c>
      <c r="C1142" s="130" t="inlineStr">
        <is>
          <t>Wisconsin Public Service Corp</t>
        </is>
      </c>
      <c r="D1142" s="129" t="n">
        <v>20860</v>
      </c>
      <c r="E1142" s="130" t="inlineStr">
        <is>
          <t>WI</t>
        </is>
      </c>
      <c r="F1142" s="130" t="inlineStr">
        <is>
          <t>Electric Utility</t>
        </is>
      </c>
      <c r="G1142" s="130" t="inlineStr">
        <is>
          <t>ST</t>
        </is>
      </c>
      <c r="H1142" s="130" t="inlineStr">
        <is>
          <t>SUB</t>
        </is>
      </c>
      <c r="I1142" s="130" t="inlineStr">
        <is>
          <t>COL</t>
        </is>
      </c>
      <c r="J1142" s="131" t="n">
        <v>0</v>
      </c>
      <c r="K1142" s="129" t="n">
        <v>2020</v>
      </c>
      <c r="L1142" s="120">
        <f>IF(VLOOKUP(H1142,'Cross-Page Data'!$D$4:$F$48,3,FALSE)="natural gas",VLOOKUP(G1142,'Cross-Page Data'!$I$4:$J$19,2,FALSE),IF(VLOOKUP(H1142,'Cross-Page Data'!$D$4:$F$48,3,FALSE)="solar",IF(G1142="PV","solar PV","solar thermal"),IF(VLOOKUP(H1142,'Cross-Page Data'!$D$4:$F$48,3,FALSE)="wind",VLOOKUP(G1142,'Cross-Page Data'!$I$4:$J$19,2,FALSE),IF(VLOOKUP(H1142,'Cross-Page Data'!$D$4:$F$48,3,FALSE)="hydro",VLOOKUP(G1142,'Cross-Page Data'!$I$4:$J$19,2,FALSE),VLOOKUP(H1142,'Cross-Page Data'!$D$4:$F$48,3,FALSE)))))</f>
        <v/>
      </c>
      <c r="M1142" s="120">
        <f>IF(AND($P$2=FALSE,OR(F1142="Commercial NAICS Cogen",F1142="Industrial NAICS Cogen",F1142="NAICS-22 Cogen")),FALSE,IF(AND($P$3=FALSE,OR(F1142="Commercial NAICS Cogen",F1142="Commercial NAICS Non-Cogen",F1142="Industrial NAICS Cogen", F1142="industrial NAICS non-Cogen")),FALSE, TRUE))</f>
        <v/>
      </c>
    </row>
    <row r="1143">
      <c r="A1143" s="129" t="n">
        <v>4120</v>
      </c>
      <c r="B1143" s="130" t="inlineStr">
        <is>
          <t>New Badger</t>
        </is>
      </c>
      <c r="C1143" s="130" t="inlineStr">
        <is>
          <t>City of Kaukauna</t>
        </is>
      </c>
      <c r="D1143" s="129" t="n">
        <v>10056</v>
      </c>
      <c r="E1143" s="130" t="inlineStr">
        <is>
          <t>WI</t>
        </is>
      </c>
      <c r="F1143" s="130" t="inlineStr">
        <is>
          <t>Electric Utility</t>
        </is>
      </c>
      <c r="G1143" s="130" t="inlineStr">
        <is>
          <t>HY</t>
        </is>
      </c>
      <c r="H1143" s="130" t="inlineStr">
        <is>
          <t>WAT</t>
        </is>
      </c>
      <c r="I1143" s="130" t="inlineStr">
        <is>
          <t>HYC</t>
        </is>
      </c>
      <c r="J1143" s="131" t="n">
        <v>56933</v>
      </c>
      <c r="K1143" s="129" t="n">
        <v>2020</v>
      </c>
      <c r="L1143" s="120">
        <f>IF(VLOOKUP(H1143,'Cross-Page Data'!$D$4:$F$48,3,FALSE)="natural gas",VLOOKUP(G1143,'Cross-Page Data'!$I$4:$J$19,2,FALSE),IF(VLOOKUP(H1143,'Cross-Page Data'!$D$4:$F$48,3,FALSE)="solar",IF(G1143="PV","solar PV","solar thermal"),IF(VLOOKUP(H1143,'Cross-Page Data'!$D$4:$F$48,3,FALSE)="wind",VLOOKUP(G1143,'Cross-Page Data'!$I$4:$J$19,2,FALSE),IF(VLOOKUP(H1143,'Cross-Page Data'!$D$4:$F$48,3,FALSE)="hydro",VLOOKUP(G1143,'Cross-Page Data'!$I$4:$J$19,2,FALSE),VLOOKUP(H1143,'Cross-Page Data'!$D$4:$F$48,3,FALSE)))))</f>
        <v/>
      </c>
      <c r="M1143" s="120">
        <f>IF(AND($P$2=FALSE,OR(F1143="Commercial NAICS Cogen",F1143="Industrial NAICS Cogen",F1143="NAICS-22 Cogen")),FALSE,IF(AND($P$3=FALSE,OR(F1143="Commercial NAICS Cogen",F1143="Commercial NAICS Non-Cogen",F1143="Industrial NAICS Cogen", F1143="industrial NAICS non-Cogen")),FALSE, TRUE))</f>
        <v/>
      </c>
    </row>
    <row r="1144">
      <c r="A1144" s="129" t="n">
        <v>4125</v>
      </c>
      <c r="B1144" s="130" t="inlineStr">
        <is>
          <t>Manitowoc</t>
        </is>
      </c>
      <c r="C1144" s="130" t="inlineStr">
        <is>
          <t>Manitowoc Public Utilities</t>
        </is>
      </c>
      <c r="D1144" s="129" t="n">
        <v>11571</v>
      </c>
      <c r="E1144" s="130" t="inlineStr">
        <is>
          <t>WI</t>
        </is>
      </c>
      <c r="F1144" s="130" t="inlineStr">
        <is>
          <t>Electric Utility</t>
        </is>
      </c>
      <c r="G1144" s="130" t="inlineStr">
        <is>
          <t>IC</t>
        </is>
      </c>
      <c r="H1144" s="130" t="inlineStr">
        <is>
          <t>NG</t>
        </is>
      </c>
      <c r="I1144" s="130" t="inlineStr">
        <is>
          <t>NG</t>
        </is>
      </c>
      <c r="J1144" s="131" t="n">
        <v>0</v>
      </c>
      <c r="K1144" s="129" t="n">
        <v>2020</v>
      </c>
      <c r="L1144" s="120">
        <f>IF(VLOOKUP(H1144,'Cross-Page Data'!$D$4:$F$48,3,FALSE)="natural gas",VLOOKUP(G1144,'Cross-Page Data'!$I$4:$J$19,2,FALSE),IF(VLOOKUP(H1144,'Cross-Page Data'!$D$4:$F$48,3,FALSE)="solar",IF(G1144="PV","solar PV","solar thermal"),IF(VLOOKUP(H1144,'Cross-Page Data'!$D$4:$F$48,3,FALSE)="wind",VLOOKUP(G1144,'Cross-Page Data'!$I$4:$J$19,2,FALSE),IF(VLOOKUP(H1144,'Cross-Page Data'!$D$4:$F$48,3,FALSE)="hydro",VLOOKUP(G1144,'Cross-Page Data'!$I$4:$J$19,2,FALSE),VLOOKUP(H1144,'Cross-Page Data'!$D$4:$F$48,3,FALSE)))))</f>
        <v/>
      </c>
      <c r="M1144" s="120">
        <f>IF(AND($P$2=FALSE,OR(F1144="Commercial NAICS Cogen",F1144="Industrial NAICS Cogen",F1144="NAICS-22 Cogen")),FALSE,IF(AND($P$3=FALSE,OR(F1144="Commercial NAICS Cogen",F1144="Commercial NAICS Non-Cogen",F1144="Industrial NAICS Cogen", F1144="industrial NAICS non-Cogen")),FALSE, TRUE))</f>
        <v/>
      </c>
    </row>
    <row r="1145">
      <c r="A1145" s="129" t="n">
        <v>4125</v>
      </c>
      <c r="B1145" s="130" t="inlineStr">
        <is>
          <t>Manitowoc</t>
        </is>
      </c>
      <c r="C1145" s="130" t="inlineStr">
        <is>
          <t>Manitowoc Public Utilities</t>
        </is>
      </c>
      <c r="D1145" s="129" t="n">
        <v>11571</v>
      </c>
      <c r="E1145" s="130" t="inlineStr">
        <is>
          <t>WI</t>
        </is>
      </c>
      <c r="F1145" s="130" t="inlineStr">
        <is>
          <t>Electric Utility</t>
        </is>
      </c>
      <c r="G1145" s="130" t="inlineStr">
        <is>
          <t>ST</t>
        </is>
      </c>
      <c r="H1145" s="130" t="inlineStr">
        <is>
          <t>BIT</t>
        </is>
      </c>
      <c r="I1145" s="130" t="inlineStr">
        <is>
          <t>COL</t>
        </is>
      </c>
      <c r="J1145" s="131" t="n">
        <v>15298.087</v>
      </c>
      <c r="K1145" s="129" t="n">
        <v>2020</v>
      </c>
      <c r="L1145" s="120">
        <f>IF(VLOOKUP(H1145,'Cross-Page Data'!$D$4:$F$48,3,FALSE)="natural gas",VLOOKUP(G1145,'Cross-Page Data'!$I$4:$J$19,2,FALSE),IF(VLOOKUP(H1145,'Cross-Page Data'!$D$4:$F$48,3,FALSE)="solar",IF(G1145="PV","solar PV","solar thermal"),IF(VLOOKUP(H1145,'Cross-Page Data'!$D$4:$F$48,3,FALSE)="wind",VLOOKUP(G1145,'Cross-Page Data'!$I$4:$J$19,2,FALSE),IF(VLOOKUP(H1145,'Cross-Page Data'!$D$4:$F$48,3,FALSE)="hydro",VLOOKUP(G1145,'Cross-Page Data'!$I$4:$J$19,2,FALSE),VLOOKUP(H1145,'Cross-Page Data'!$D$4:$F$48,3,FALSE)))))</f>
        <v/>
      </c>
      <c r="M1145" s="120">
        <f>IF(AND($P$2=FALSE,OR(F1145="Commercial NAICS Cogen",F1145="Industrial NAICS Cogen",F1145="NAICS-22 Cogen")),FALSE,IF(AND($P$3=FALSE,OR(F1145="Commercial NAICS Cogen",F1145="Commercial NAICS Non-Cogen",F1145="Industrial NAICS Cogen", F1145="industrial NAICS non-Cogen")),FALSE, TRUE))</f>
        <v/>
      </c>
    </row>
    <row r="1146">
      <c r="A1146" s="129" t="n">
        <v>4125</v>
      </c>
      <c r="B1146" s="130" t="inlineStr">
        <is>
          <t>Manitowoc</t>
        </is>
      </c>
      <c r="C1146" s="130" t="inlineStr">
        <is>
          <t>Manitowoc Public Utilities</t>
        </is>
      </c>
      <c r="D1146" s="129" t="n">
        <v>11571</v>
      </c>
      <c r="E1146" s="130" t="inlineStr">
        <is>
          <t>WI</t>
        </is>
      </c>
      <c r="F1146" s="130" t="inlineStr">
        <is>
          <t>Electric Utility</t>
        </is>
      </c>
      <c r="G1146" s="130" t="inlineStr">
        <is>
          <t>ST</t>
        </is>
      </c>
      <c r="H1146" s="130" t="inlineStr">
        <is>
          <t>NG</t>
        </is>
      </c>
      <c r="I1146" s="130" t="inlineStr">
        <is>
          <t>NG</t>
        </is>
      </c>
      <c r="J1146" s="131" t="n">
        <v>369.653</v>
      </c>
      <c r="K1146" s="129" t="n">
        <v>2020</v>
      </c>
      <c r="L1146" s="120">
        <f>IF(VLOOKUP(H1146,'Cross-Page Data'!$D$4:$F$48,3,FALSE)="natural gas",VLOOKUP(G1146,'Cross-Page Data'!$I$4:$J$19,2,FALSE),IF(VLOOKUP(H1146,'Cross-Page Data'!$D$4:$F$48,3,FALSE)="solar",IF(G1146="PV","solar PV","solar thermal"),IF(VLOOKUP(H1146,'Cross-Page Data'!$D$4:$F$48,3,FALSE)="wind",VLOOKUP(G1146,'Cross-Page Data'!$I$4:$J$19,2,FALSE),IF(VLOOKUP(H1146,'Cross-Page Data'!$D$4:$F$48,3,FALSE)="hydro",VLOOKUP(G1146,'Cross-Page Data'!$I$4:$J$19,2,FALSE),VLOOKUP(H1146,'Cross-Page Data'!$D$4:$F$48,3,FALSE)))))</f>
        <v/>
      </c>
      <c r="M1146" s="120">
        <f>IF(AND($P$2=FALSE,OR(F1146="Commercial NAICS Cogen",F1146="Industrial NAICS Cogen",F1146="NAICS-22 Cogen")),FALSE,IF(AND($P$3=FALSE,OR(F1146="Commercial NAICS Cogen",F1146="Commercial NAICS Non-Cogen",F1146="Industrial NAICS Cogen", F1146="industrial NAICS non-Cogen")),FALSE, TRUE))</f>
        <v/>
      </c>
    </row>
    <row r="1147">
      <c r="A1147" s="129" t="n">
        <v>4125</v>
      </c>
      <c r="B1147" s="130" t="inlineStr">
        <is>
          <t>Manitowoc</t>
        </is>
      </c>
      <c r="C1147" s="130" t="inlineStr">
        <is>
          <t>Manitowoc Public Utilities</t>
        </is>
      </c>
      <c r="D1147" s="129" t="n">
        <v>11571</v>
      </c>
      <c r="E1147" s="130" t="inlineStr">
        <is>
          <t>WI</t>
        </is>
      </c>
      <c r="F1147" s="130" t="inlineStr">
        <is>
          <t>Electric Utility</t>
        </is>
      </c>
      <c r="G1147" s="130" t="inlineStr">
        <is>
          <t>ST</t>
        </is>
      </c>
      <c r="H1147" s="130" t="inlineStr">
        <is>
          <t>PC</t>
        </is>
      </c>
      <c r="I1147" s="130" t="inlineStr">
        <is>
          <t>PC</t>
        </is>
      </c>
      <c r="J1147" s="131" t="n">
        <v>85809.898</v>
      </c>
      <c r="K1147" s="129" t="n">
        <v>2020</v>
      </c>
      <c r="L1147" s="120">
        <f>IF(VLOOKUP(H1147,'Cross-Page Data'!$D$4:$F$48,3,FALSE)="natural gas",VLOOKUP(G1147,'Cross-Page Data'!$I$4:$J$19,2,FALSE),IF(VLOOKUP(H1147,'Cross-Page Data'!$D$4:$F$48,3,FALSE)="solar",IF(G1147="PV","solar PV","solar thermal"),IF(VLOOKUP(H1147,'Cross-Page Data'!$D$4:$F$48,3,FALSE)="wind",VLOOKUP(G1147,'Cross-Page Data'!$I$4:$J$19,2,FALSE),IF(VLOOKUP(H1147,'Cross-Page Data'!$D$4:$F$48,3,FALSE)="hydro",VLOOKUP(G1147,'Cross-Page Data'!$I$4:$J$19,2,FALSE),VLOOKUP(H1147,'Cross-Page Data'!$D$4:$F$48,3,FALSE)))))</f>
        <v/>
      </c>
      <c r="M1147" s="120">
        <f>IF(AND($P$2=FALSE,OR(F1147="Commercial NAICS Cogen",F1147="Industrial NAICS Cogen",F1147="NAICS-22 Cogen")),FALSE,IF(AND($P$3=FALSE,OR(F1147="Commercial NAICS Cogen",F1147="Commercial NAICS Non-Cogen",F1147="Industrial NAICS Cogen", F1147="industrial NAICS non-Cogen")),FALSE, TRUE))</f>
        <v/>
      </c>
    </row>
    <row r="1148">
      <c r="A1148" s="129" t="n">
        <v>4125</v>
      </c>
      <c r="B1148" s="130" t="inlineStr">
        <is>
          <t>Manitowoc</t>
        </is>
      </c>
      <c r="C1148" s="130" t="inlineStr">
        <is>
          <t>Manitowoc Public Utilities</t>
        </is>
      </c>
      <c r="D1148" s="129" t="n">
        <v>11571</v>
      </c>
      <c r="E1148" s="130" t="inlineStr">
        <is>
          <t>WI</t>
        </is>
      </c>
      <c r="F1148" s="130" t="inlineStr">
        <is>
          <t>Electric Utility</t>
        </is>
      </c>
      <c r="G1148" s="130" t="inlineStr">
        <is>
          <t>ST</t>
        </is>
      </c>
      <c r="H1148" s="130" t="inlineStr">
        <is>
          <t>SUB</t>
        </is>
      </c>
      <c r="I1148" s="130" t="inlineStr">
        <is>
          <t>COL</t>
        </is>
      </c>
      <c r="J1148" s="131" t="n">
        <v>0</v>
      </c>
      <c r="K1148" s="129" t="n">
        <v>2020</v>
      </c>
      <c r="L1148" s="120">
        <f>IF(VLOOKUP(H1148,'Cross-Page Data'!$D$4:$F$48,3,FALSE)="natural gas",VLOOKUP(G1148,'Cross-Page Data'!$I$4:$J$19,2,FALSE),IF(VLOOKUP(H1148,'Cross-Page Data'!$D$4:$F$48,3,FALSE)="solar",IF(G1148="PV","solar PV","solar thermal"),IF(VLOOKUP(H1148,'Cross-Page Data'!$D$4:$F$48,3,FALSE)="wind",VLOOKUP(G1148,'Cross-Page Data'!$I$4:$J$19,2,FALSE),IF(VLOOKUP(H1148,'Cross-Page Data'!$D$4:$F$48,3,FALSE)="hydro",VLOOKUP(G1148,'Cross-Page Data'!$I$4:$J$19,2,FALSE),VLOOKUP(H1148,'Cross-Page Data'!$D$4:$F$48,3,FALSE)))))</f>
        <v/>
      </c>
      <c r="M1148" s="120">
        <f>IF(AND($P$2=FALSE,OR(F1148="Commercial NAICS Cogen",F1148="Industrial NAICS Cogen",F1148="NAICS-22 Cogen")),FALSE,IF(AND($P$3=FALSE,OR(F1148="Commercial NAICS Cogen",F1148="Commercial NAICS Non-Cogen",F1148="Industrial NAICS Cogen", F1148="industrial NAICS non-Cogen")),FALSE, TRUE))</f>
        <v/>
      </c>
    </row>
    <row r="1149">
      <c r="A1149" s="129" t="n">
        <v>4125</v>
      </c>
      <c r="B1149" s="130" t="inlineStr">
        <is>
          <t>Manitowoc</t>
        </is>
      </c>
      <c r="C1149" s="130" t="inlineStr">
        <is>
          <t>Manitowoc Public Utilities</t>
        </is>
      </c>
      <c r="D1149" s="129" t="n">
        <v>11571</v>
      </c>
      <c r="E1149" s="130" t="inlineStr">
        <is>
          <t>WI</t>
        </is>
      </c>
      <c r="F1149" s="130" t="inlineStr">
        <is>
          <t>Electric Utility</t>
        </is>
      </c>
      <c r="G1149" s="130" t="inlineStr">
        <is>
          <t>ST</t>
        </is>
      </c>
      <c r="H1149" s="130" t="inlineStr">
        <is>
          <t>WDS</t>
        </is>
      </c>
      <c r="I1149" s="130" t="inlineStr">
        <is>
          <t>WWW</t>
        </is>
      </c>
      <c r="J1149" s="131" t="n">
        <v>39242.362</v>
      </c>
      <c r="K1149" s="129" t="n">
        <v>2020</v>
      </c>
      <c r="L1149" s="120">
        <f>IF(VLOOKUP(H1149,'Cross-Page Data'!$D$4:$F$48,3,FALSE)="natural gas",VLOOKUP(G1149,'Cross-Page Data'!$I$4:$J$19,2,FALSE),IF(VLOOKUP(H1149,'Cross-Page Data'!$D$4:$F$48,3,FALSE)="solar",IF(G1149="PV","solar PV","solar thermal"),IF(VLOOKUP(H1149,'Cross-Page Data'!$D$4:$F$48,3,FALSE)="wind",VLOOKUP(G1149,'Cross-Page Data'!$I$4:$J$19,2,FALSE),IF(VLOOKUP(H1149,'Cross-Page Data'!$D$4:$F$48,3,FALSE)="hydro",VLOOKUP(G1149,'Cross-Page Data'!$I$4:$J$19,2,FALSE),VLOOKUP(H1149,'Cross-Page Data'!$D$4:$F$48,3,FALSE)))))</f>
        <v/>
      </c>
      <c r="M1149" s="120">
        <f>IF(AND($P$2=FALSE,OR(F1149="Commercial NAICS Cogen",F1149="Industrial NAICS Cogen",F1149="NAICS-22 Cogen")),FALSE,IF(AND($P$3=FALSE,OR(F1149="Commercial NAICS Cogen",F1149="Commercial NAICS Non-Cogen",F1149="Industrial NAICS Cogen", F1149="industrial NAICS non-Cogen")),FALSE, TRUE))</f>
        <v/>
      </c>
    </row>
    <row r="1150">
      <c r="A1150" s="129" t="n">
        <v>4143</v>
      </c>
      <c r="B1150" s="130" t="inlineStr">
        <is>
          <t>Genoa</t>
        </is>
      </c>
      <c r="C1150" s="130" t="inlineStr">
        <is>
          <t>Dairyland Power Coop</t>
        </is>
      </c>
      <c r="D1150" s="129" t="n">
        <v>4716</v>
      </c>
      <c r="E1150" s="130" t="inlineStr">
        <is>
          <t>WI</t>
        </is>
      </c>
      <c r="F1150" s="130" t="inlineStr">
        <is>
          <t>Electric Utility</t>
        </is>
      </c>
      <c r="G1150" s="130" t="inlineStr">
        <is>
          <t>ST</t>
        </is>
      </c>
      <c r="H1150" s="130" t="inlineStr">
        <is>
          <t>BIT</t>
        </is>
      </c>
      <c r="I1150" s="130" t="inlineStr">
        <is>
          <t>COL</t>
        </is>
      </c>
      <c r="J1150" s="131" t="n">
        <v>0</v>
      </c>
      <c r="K1150" s="129" t="n">
        <v>2020</v>
      </c>
      <c r="L1150" s="120">
        <f>IF(VLOOKUP(H1150,'Cross-Page Data'!$D$4:$F$48,3,FALSE)="natural gas",VLOOKUP(G1150,'Cross-Page Data'!$I$4:$J$19,2,FALSE),IF(VLOOKUP(H1150,'Cross-Page Data'!$D$4:$F$48,3,FALSE)="solar",IF(G1150="PV","solar PV","solar thermal"),IF(VLOOKUP(H1150,'Cross-Page Data'!$D$4:$F$48,3,FALSE)="wind",VLOOKUP(G1150,'Cross-Page Data'!$I$4:$J$19,2,FALSE),IF(VLOOKUP(H1150,'Cross-Page Data'!$D$4:$F$48,3,FALSE)="hydro",VLOOKUP(G1150,'Cross-Page Data'!$I$4:$J$19,2,FALSE),VLOOKUP(H1150,'Cross-Page Data'!$D$4:$F$48,3,FALSE)))))</f>
        <v/>
      </c>
      <c r="M1150" s="120">
        <f>IF(AND($P$2=FALSE,OR(F1150="Commercial NAICS Cogen",F1150="Industrial NAICS Cogen",F1150="NAICS-22 Cogen")),FALSE,IF(AND($P$3=FALSE,OR(F1150="Commercial NAICS Cogen",F1150="Commercial NAICS Non-Cogen",F1150="Industrial NAICS Cogen", F1150="industrial NAICS non-Cogen")),FALSE, TRUE))</f>
        <v/>
      </c>
    </row>
    <row r="1151">
      <c r="A1151" s="129" t="n">
        <v>4143</v>
      </c>
      <c r="B1151" s="130" t="inlineStr">
        <is>
          <t>Genoa</t>
        </is>
      </c>
      <c r="C1151" s="130" t="inlineStr">
        <is>
          <t>Dairyland Power Coop</t>
        </is>
      </c>
      <c r="D1151" s="129" t="n">
        <v>4716</v>
      </c>
      <c r="E1151" s="130" t="inlineStr">
        <is>
          <t>WI</t>
        </is>
      </c>
      <c r="F1151" s="130" t="inlineStr">
        <is>
          <t>Electric Utility</t>
        </is>
      </c>
      <c r="G1151" s="130" t="inlineStr">
        <is>
          <t>ST</t>
        </is>
      </c>
      <c r="H1151" s="130" t="inlineStr">
        <is>
          <t>DFO</t>
        </is>
      </c>
      <c r="I1151" s="130" t="inlineStr">
        <is>
          <t>DFO</t>
        </is>
      </c>
      <c r="J1151" s="131" t="n">
        <v>217.919</v>
      </c>
      <c r="K1151" s="129" t="n">
        <v>2020</v>
      </c>
      <c r="L1151" s="120">
        <f>IF(VLOOKUP(H1151,'Cross-Page Data'!$D$4:$F$48,3,FALSE)="natural gas",VLOOKUP(G1151,'Cross-Page Data'!$I$4:$J$19,2,FALSE),IF(VLOOKUP(H1151,'Cross-Page Data'!$D$4:$F$48,3,FALSE)="solar",IF(G1151="PV","solar PV","solar thermal"),IF(VLOOKUP(H1151,'Cross-Page Data'!$D$4:$F$48,3,FALSE)="wind",VLOOKUP(G1151,'Cross-Page Data'!$I$4:$J$19,2,FALSE),IF(VLOOKUP(H1151,'Cross-Page Data'!$D$4:$F$48,3,FALSE)="hydro",VLOOKUP(G1151,'Cross-Page Data'!$I$4:$J$19,2,FALSE),VLOOKUP(H1151,'Cross-Page Data'!$D$4:$F$48,3,FALSE)))))</f>
        <v/>
      </c>
      <c r="M1151" s="120">
        <f>IF(AND($P$2=FALSE,OR(F1151="Commercial NAICS Cogen",F1151="Industrial NAICS Cogen",F1151="NAICS-22 Cogen")),FALSE,IF(AND($P$3=FALSE,OR(F1151="Commercial NAICS Cogen",F1151="Commercial NAICS Non-Cogen",F1151="Industrial NAICS Cogen", F1151="industrial NAICS non-Cogen")),FALSE, TRUE))</f>
        <v/>
      </c>
    </row>
    <row r="1152">
      <c r="A1152" s="129" t="n">
        <v>4143</v>
      </c>
      <c r="B1152" s="130" t="inlineStr">
        <is>
          <t>Genoa</t>
        </is>
      </c>
      <c r="C1152" s="130" t="inlineStr">
        <is>
          <t>Dairyland Power Coop</t>
        </is>
      </c>
      <c r="D1152" s="129" t="n">
        <v>4716</v>
      </c>
      <c r="E1152" s="130" t="inlineStr">
        <is>
          <t>WI</t>
        </is>
      </c>
      <c r="F1152" s="130" t="inlineStr">
        <is>
          <t>Electric Utility</t>
        </is>
      </c>
      <c r="G1152" s="130" t="inlineStr">
        <is>
          <t>ST</t>
        </is>
      </c>
      <c r="H1152" s="130" t="inlineStr">
        <is>
          <t>SUB</t>
        </is>
      </c>
      <c r="I1152" s="130" t="inlineStr">
        <is>
          <t>COL</t>
        </is>
      </c>
      <c r="J1152" s="131" t="n">
        <v>935389.08</v>
      </c>
      <c r="K1152" s="129" t="n">
        <v>2020</v>
      </c>
      <c r="L1152" s="120">
        <f>IF(VLOOKUP(H1152,'Cross-Page Data'!$D$4:$F$48,3,FALSE)="natural gas",VLOOKUP(G1152,'Cross-Page Data'!$I$4:$J$19,2,FALSE),IF(VLOOKUP(H1152,'Cross-Page Data'!$D$4:$F$48,3,FALSE)="solar",IF(G1152="PV","solar PV","solar thermal"),IF(VLOOKUP(H1152,'Cross-Page Data'!$D$4:$F$48,3,FALSE)="wind",VLOOKUP(G1152,'Cross-Page Data'!$I$4:$J$19,2,FALSE),IF(VLOOKUP(H1152,'Cross-Page Data'!$D$4:$F$48,3,FALSE)="hydro",VLOOKUP(G1152,'Cross-Page Data'!$I$4:$J$19,2,FALSE),VLOOKUP(H1152,'Cross-Page Data'!$D$4:$F$48,3,FALSE)))))</f>
        <v/>
      </c>
      <c r="M1152" s="120">
        <f>IF(AND($P$2=FALSE,OR(F1152="Commercial NAICS Cogen",F1152="Industrial NAICS Cogen",F1152="NAICS-22 Cogen")),FALSE,IF(AND($P$3=FALSE,OR(F1152="Commercial NAICS Cogen",F1152="Commercial NAICS Non-Cogen",F1152="Industrial NAICS Cogen", F1152="industrial NAICS non-Cogen")),FALSE, TRUE))</f>
        <v/>
      </c>
    </row>
    <row r="1153">
      <c r="A1153" s="129" t="n">
        <v>4158</v>
      </c>
      <c r="B1153" s="130" t="inlineStr">
        <is>
          <t>Dave Johnston</t>
        </is>
      </c>
      <c r="C1153" s="130" t="inlineStr">
        <is>
          <t>PacifiCorp</t>
        </is>
      </c>
      <c r="D1153" s="129" t="n">
        <v>14354</v>
      </c>
      <c r="E1153" s="130" t="inlineStr">
        <is>
          <t>WY</t>
        </is>
      </c>
      <c r="F1153" s="130" t="inlineStr">
        <is>
          <t>Electric Utility</t>
        </is>
      </c>
      <c r="G1153" s="130" t="inlineStr">
        <is>
          <t>ST</t>
        </is>
      </c>
      <c r="H1153" s="130" t="inlineStr">
        <is>
          <t>DFO</t>
        </is>
      </c>
      <c r="I1153" s="130" t="inlineStr">
        <is>
          <t>DFO</t>
        </is>
      </c>
      <c r="J1153" s="131" t="n">
        <v>9383.977000000001</v>
      </c>
      <c r="K1153" s="129" t="n">
        <v>2020</v>
      </c>
      <c r="L1153" s="120">
        <f>IF(VLOOKUP(H1153,'Cross-Page Data'!$D$4:$F$48,3,FALSE)="natural gas",VLOOKUP(G1153,'Cross-Page Data'!$I$4:$J$19,2,FALSE),IF(VLOOKUP(H1153,'Cross-Page Data'!$D$4:$F$48,3,FALSE)="solar",IF(G1153="PV","solar PV","solar thermal"),IF(VLOOKUP(H1153,'Cross-Page Data'!$D$4:$F$48,3,FALSE)="wind",VLOOKUP(G1153,'Cross-Page Data'!$I$4:$J$19,2,FALSE),IF(VLOOKUP(H1153,'Cross-Page Data'!$D$4:$F$48,3,FALSE)="hydro",VLOOKUP(G1153,'Cross-Page Data'!$I$4:$J$19,2,FALSE),VLOOKUP(H1153,'Cross-Page Data'!$D$4:$F$48,3,FALSE)))))</f>
        <v/>
      </c>
      <c r="M1153" s="120">
        <f>IF(AND($P$2=FALSE,OR(F1153="Commercial NAICS Cogen",F1153="Industrial NAICS Cogen",F1153="NAICS-22 Cogen")),FALSE,IF(AND($P$3=FALSE,OR(F1153="Commercial NAICS Cogen",F1153="Commercial NAICS Non-Cogen",F1153="Industrial NAICS Cogen", F1153="industrial NAICS non-Cogen")),FALSE, TRUE))</f>
        <v/>
      </c>
    </row>
    <row r="1154">
      <c r="A1154" s="129" t="n">
        <v>4158</v>
      </c>
      <c r="B1154" s="130" t="inlineStr">
        <is>
          <t>Dave Johnston</t>
        </is>
      </c>
      <c r="C1154" s="130" t="inlineStr">
        <is>
          <t>PacifiCorp</t>
        </is>
      </c>
      <c r="D1154" s="129" t="n">
        <v>14354</v>
      </c>
      <c r="E1154" s="130" t="inlineStr">
        <is>
          <t>WY</t>
        </is>
      </c>
      <c r="F1154" s="130" t="inlineStr">
        <is>
          <t>Electric Utility</t>
        </is>
      </c>
      <c r="G1154" s="130" t="inlineStr">
        <is>
          <t>ST</t>
        </is>
      </c>
      <c r="H1154" s="130" t="inlineStr">
        <is>
          <t>RC</t>
        </is>
      </c>
      <c r="I1154" s="130" t="inlineStr">
        <is>
          <t>COL</t>
        </is>
      </c>
      <c r="J1154" s="131" t="n">
        <v>4316220</v>
      </c>
      <c r="K1154" s="129" t="n">
        <v>2020</v>
      </c>
      <c r="L1154" s="120">
        <f>IF(VLOOKUP(H1154,'Cross-Page Data'!$D$4:$F$48,3,FALSE)="natural gas",VLOOKUP(G1154,'Cross-Page Data'!$I$4:$J$19,2,FALSE),IF(VLOOKUP(H1154,'Cross-Page Data'!$D$4:$F$48,3,FALSE)="solar",IF(G1154="PV","solar PV","solar thermal"),IF(VLOOKUP(H1154,'Cross-Page Data'!$D$4:$F$48,3,FALSE)="wind",VLOOKUP(G1154,'Cross-Page Data'!$I$4:$J$19,2,FALSE),IF(VLOOKUP(H1154,'Cross-Page Data'!$D$4:$F$48,3,FALSE)="hydro",VLOOKUP(G1154,'Cross-Page Data'!$I$4:$J$19,2,FALSE),VLOOKUP(H1154,'Cross-Page Data'!$D$4:$F$48,3,FALSE)))))</f>
        <v/>
      </c>
      <c r="M1154" s="120">
        <f>IF(AND($P$2=FALSE,OR(F1154="Commercial NAICS Cogen",F1154="Industrial NAICS Cogen",F1154="NAICS-22 Cogen")),FALSE,IF(AND($P$3=FALSE,OR(F1154="Commercial NAICS Cogen",F1154="Commercial NAICS Non-Cogen",F1154="Industrial NAICS Cogen", F1154="industrial NAICS non-Cogen")),FALSE, TRUE))</f>
        <v/>
      </c>
    </row>
    <row r="1155">
      <c r="A1155" s="129" t="n">
        <v>4158</v>
      </c>
      <c r="B1155" s="130" t="inlineStr">
        <is>
          <t>Dave Johnston</t>
        </is>
      </c>
      <c r="C1155" s="130" t="inlineStr">
        <is>
          <t>PacifiCorp</t>
        </is>
      </c>
      <c r="D1155" s="129" t="n">
        <v>14354</v>
      </c>
      <c r="E1155" s="130" t="inlineStr">
        <is>
          <t>WY</t>
        </is>
      </c>
      <c r="F1155" s="130" t="inlineStr">
        <is>
          <t>Electric Utility</t>
        </is>
      </c>
      <c r="G1155" s="130" t="inlineStr">
        <is>
          <t>ST</t>
        </is>
      </c>
      <c r="H1155" s="130" t="inlineStr">
        <is>
          <t>SUB</t>
        </is>
      </c>
      <c r="I1155" s="130" t="inlineStr">
        <is>
          <t>COL</t>
        </is>
      </c>
      <c r="J1155" s="131" t="n">
        <v>0</v>
      </c>
      <c r="K1155" s="129" t="n">
        <v>2020</v>
      </c>
      <c r="L1155" s="120">
        <f>IF(VLOOKUP(H1155,'Cross-Page Data'!$D$4:$F$48,3,FALSE)="natural gas",VLOOKUP(G1155,'Cross-Page Data'!$I$4:$J$19,2,FALSE),IF(VLOOKUP(H1155,'Cross-Page Data'!$D$4:$F$48,3,FALSE)="solar",IF(G1155="PV","solar PV","solar thermal"),IF(VLOOKUP(H1155,'Cross-Page Data'!$D$4:$F$48,3,FALSE)="wind",VLOOKUP(G1155,'Cross-Page Data'!$I$4:$J$19,2,FALSE),IF(VLOOKUP(H1155,'Cross-Page Data'!$D$4:$F$48,3,FALSE)="hydro",VLOOKUP(G1155,'Cross-Page Data'!$I$4:$J$19,2,FALSE),VLOOKUP(H1155,'Cross-Page Data'!$D$4:$F$48,3,FALSE)))))</f>
        <v/>
      </c>
      <c r="M1155" s="120">
        <f>IF(AND($P$2=FALSE,OR(F1155="Commercial NAICS Cogen",F1155="Industrial NAICS Cogen",F1155="NAICS-22 Cogen")),FALSE,IF(AND($P$3=FALSE,OR(F1155="Commercial NAICS Cogen",F1155="Commercial NAICS Non-Cogen",F1155="Industrial NAICS Cogen", F1155="industrial NAICS non-Cogen")),FALSE, TRUE))</f>
        <v/>
      </c>
    </row>
    <row r="1156">
      <c r="A1156" s="129" t="n">
        <v>4162</v>
      </c>
      <c r="B1156" s="130" t="inlineStr">
        <is>
          <t>Naughton</t>
        </is>
      </c>
      <c r="C1156" s="130" t="inlineStr">
        <is>
          <t>PacifiCorp</t>
        </is>
      </c>
      <c r="D1156" s="129" t="n">
        <v>14354</v>
      </c>
      <c r="E1156" s="130" t="inlineStr">
        <is>
          <t>WY</t>
        </is>
      </c>
      <c r="F1156" s="130" t="inlineStr">
        <is>
          <t>Electric Utility</t>
        </is>
      </c>
      <c r="G1156" s="130" t="inlineStr">
        <is>
          <t>ST</t>
        </is>
      </c>
      <c r="H1156" s="130" t="inlineStr">
        <is>
          <t>NG</t>
        </is>
      </c>
      <c r="I1156" s="130" t="inlineStr">
        <is>
          <t>NG</t>
        </is>
      </c>
      <c r="J1156" s="131" t="n">
        <v>197606.33</v>
      </c>
      <c r="K1156" s="129" t="n">
        <v>2020</v>
      </c>
      <c r="L1156" s="120">
        <f>IF(VLOOKUP(H1156,'Cross-Page Data'!$D$4:$F$48,3,FALSE)="natural gas",VLOOKUP(G1156,'Cross-Page Data'!$I$4:$J$19,2,FALSE),IF(VLOOKUP(H1156,'Cross-Page Data'!$D$4:$F$48,3,FALSE)="solar",IF(G1156="PV","solar PV","solar thermal"),IF(VLOOKUP(H1156,'Cross-Page Data'!$D$4:$F$48,3,FALSE)="wind",VLOOKUP(G1156,'Cross-Page Data'!$I$4:$J$19,2,FALSE),IF(VLOOKUP(H1156,'Cross-Page Data'!$D$4:$F$48,3,FALSE)="hydro",VLOOKUP(G1156,'Cross-Page Data'!$I$4:$J$19,2,FALSE),VLOOKUP(H1156,'Cross-Page Data'!$D$4:$F$48,3,FALSE)))))</f>
        <v/>
      </c>
      <c r="M1156" s="120">
        <f>IF(AND($P$2=FALSE,OR(F1156="Commercial NAICS Cogen",F1156="Industrial NAICS Cogen",F1156="NAICS-22 Cogen")),FALSE,IF(AND($P$3=FALSE,OR(F1156="Commercial NAICS Cogen",F1156="Commercial NAICS Non-Cogen",F1156="Industrial NAICS Cogen", F1156="industrial NAICS non-Cogen")),FALSE, TRUE))</f>
        <v/>
      </c>
    </row>
    <row r="1157">
      <c r="A1157" s="129" t="n">
        <v>4162</v>
      </c>
      <c r="B1157" s="130" t="inlineStr">
        <is>
          <t>Naughton</t>
        </is>
      </c>
      <c r="C1157" s="130" t="inlineStr">
        <is>
          <t>PacifiCorp</t>
        </is>
      </c>
      <c r="D1157" s="129" t="n">
        <v>14354</v>
      </c>
      <c r="E1157" s="130" t="inlineStr">
        <is>
          <t>WY</t>
        </is>
      </c>
      <c r="F1157" s="130" t="inlineStr">
        <is>
          <t>Electric Utility</t>
        </is>
      </c>
      <c r="G1157" s="130" t="inlineStr">
        <is>
          <t>ST</t>
        </is>
      </c>
      <c r="H1157" s="130" t="inlineStr">
        <is>
          <t>SUB</t>
        </is>
      </c>
      <c r="I1157" s="130" t="inlineStr">
        <is>
          <t>COL</t>
        </is>
      </c>
      <c r="J1157" s="131" t="n">
        <v>2461426.7</v>
      </c>
      <c r="K1157" s="129" t="n">
        <v>2020</v>
      </c>
      <c r="L1157" s="120">
        <f>IF(VLOOKUP(H1157,'Cross-Page Data'!$D$4:$F$48,3,FALSE)="natural gas",VLOOKUP(G1157,'Cross-Page Data'!$I$4:$J$19,2,FALSE),IF(VLOOKUP(H1157,'Cross-Page Data'!$D$4:$F$48,3,FALSE)="solar",IF(G1157="PV","solar PV","solar thermal"),IF(VLOOKUP(H1157,'Cross-Page Data'!$D$4:$F$48,3,FALSE)="wind",VLOOKUP(G1157,'Cross-Page Data'!$I$4:$J$19,2,FALSE),IF(VLOOKUP(H1157,'Cross-Page Data'!$D$4:$F$48,3,FALSE)="hydro",VLOOKUP(G1157,'Cross-Page Data'!$I$4:$J$19,2,FALSE),VLOOKUP(H1157,'Cross-Page Data'!$D$4:$F$48,3,FALSE)))))</f>
        <v/>
      </c>
      <c r="M1157" s="120">
        <f>IF(AND($P$2=FALSE,OR(F1157="Commercial NAICS Cogen",F1157="Industrial NAICS Cogen",F1157="NAICS-22 Cogen")),FALSE,IF(AND($P$3=FALSE,OR(F1157="Commercial NAICS Cogen",F1157="Commercial NAICS Non-Cogen",F1157="Industrial NAICS Cogen", F1157="industrial NAICS non-Cogen")),FALSE, TRUE))</f>
        <v/>
      </c>
    </row>
    <row r="1158">
      <c r="A1158" s="129" t="n">
        <v>4257</v>
      </c>
      <c r="B1158" s="130" t="inlineStr">
        <is>
          <t>Easton 2</t>
        </is>
      </c>
      <c r="C1158" s="130" t="inlineStr">
        <is>
          <t>Easton Utilities Comm</t>
        </is>
      </c>
      <c r="D1158" s="129" t="n">
        <v>5625</v>
      </c>
      <c r="E1158" s="130" t="inlineStr">
        <is>
          <t>MD</t>
        </is>
      </c>
      <c r="F1158" s="130" t="inlineStr">
        <is>
          <t>Electric Utility</t>
        </is>
      </c>
      <c r="G1158" s="130" t="inlineStr">
        <is>
          <t>GT</t>
        </is>
      </c>
      <c r="H1158" s="130" t="inlineStr">
        <is>
          <t>DFO</t>
        </is>
      </c>
      <c r="I1158" s="130" t="inlineStr">
        <is>
          <t>DFO</t>
        </is>
      </c>
      <c r="J1158" s="131" t="n">
        <v>143</v>
      </c>
      <c r="K1158" s="129" t="n">
        <v>2020</v>
      </c>
      <c r="L1158" s="120">
        <f>IF(VLOOKUP(H1158,'Cross-Page Data'!$D$4:$F$48,3,FALSE)="natural gas",VLOOKUP(G1158,'Cross-Page Data'!$I$4:$J$19,2,FALSE),IF(VLOOKUP(H1158,'Cross-Page Data'!$D$4:$F$48,3,FALSE)="solar",IF(G1158="PV","solar PV","solar thermal"),IF(VLOOKUP(H1158,'Cross-Page Data'!$D$4:$F$48,3,FALSE)="wind",VLOOKUP(G1158,'Cross-Page Data'!$I$4:$J$19,2,FALSE),IF(VLOOKUP(H1158,'Cross-Page Data'!$D$4:$F$48,3,FALSE)="hydro",VLOOKUP(G1158,'Cross-Page Data'!$I$4:$J$19,2,FALSE),VLOOKUP(H1158,'Cross-Page Data'!$D$4:$F$48,3,FALSE)))))</f>
        <v/>
      </c>
      <c r="M1158" s="120">
        <f>IF(AND($P$2=FALSE,OR(F1158="Commercial NAICS Cogen",F1158="Industrial NAICS Cogen",F1158="NAICS-22 Cogen")),FALSE,IF(AND($P$3=FALSE,OR(F1158="Commercial NAICS Cogen",F1158="Commercial NAICS Non-Cogen",F1158="Industrial NAICS Cogen", F1158="industrial NAICS non-Cogen")),FALSE, TRUE))</f>
        <v/>
      </c>
    </row>
    <row r="1159">
      <c r="A1159" s="129" t="n">
        <v>4257</v>
      </c>
      <c r="B1159" s="130" t="inlineStr">
        <is>
          <t>Easton 2</t>
        </is>
      </c>
      <c r="C1159" s="130" t="inlineStr">
        <is>
          <t>Easton Utilities Comm</t>
        </is>
      </c>
      <c r="D1159" s="129" t="n">
        <v>5625</v>
      </c>
      <c r="E1159" s="130" t="inlineStr">
        <is>
          <t>MD</t>
        </is>
      </c>
      <c r="F1159" s="130" t="inlineStr">
        <is>
          <t>Electric Utility</t>
        </is>
      </c>
      <c r="G1159" s="130" t="inlineStr">
        <is>
          <t>GT</t>
        </is>
      </c>
      <c r="H1159" s="130" t="inlineStr">
        <is>
          <t>NG</t>
        </is>
      </c>
      <c r="I1159" s="130" t="inlineStr">
        <is>
          <t>NG</t>
        </is>
      </c>
      <c r="J1159" s="131" t="n">
        <v>0</v>
      </c>
      <c r="K1159" s="129" t="n">
        <v>2020</v>
      </c>
      <c r="L1159" s="120">
        <f>IF(VLOOKUP(H1159,'Cross-Page Data'!$D$4:$F$48,3,FALSE)="natural gas",VLOOKUP(G1159,'Cross-Page Data'!$I$4:$J$19,2,FALSE),IF(VLOOKUP(H1159,'Cross-Page Data'!$D$4:$F$48,3,FALSE)="solar",IF(G1159="PV","solar PV","solar thermal"),IF(VLOOKUP(H1159,'Cross-Page Data'!$D$4:$F$48,3,FALSE)="wind",VLOOKUP(G1159,'Cross-Page Data'!$I$4:$J$19,2,FALSE),IF(VLOOKUP(H1159,'Cross-Page Data'!$D$4:$F$48,3,FALSE)="hydro",VLOOKUP(G1159,'Cross-Page Data'!$I$4:$J$19,2,FALSE),VLOOKUP(H1159,'Cross-Page Data'!$D$4:$F$48,3,FALSE)))))</f>
        <v/>
      </c>
      <c r="M1159" s="120">
        <f>IF(AND($P$2=FALSE,OR(F1159="Commercial NAICS Cogen",F1159="Industrial NAICS Cogen",F1159="NAICS-22 Cogen")),FALSE,IF(AND($P$3=FALSE,OR(F1159="Commercial NAICS Cogen",F1159="Commercial NAICS Non-Cogen",F1159="Industrial NAICS Cogen", F1159="industrial NAICS non-Cogen")),FALSE, TRUE))</f>
        <v/>
      </c>
    </row>
    <row r="1160">
      <c r="A1160" s="129" t="n">
        <v>4257</v>
      </c>
      <c r="B1160" s="130" t="inlineStr">
        <is>
          <t>Easton 2</t>
        </is>
      </c>
      <c r="C1160" s="130" t="inlineStr">
        <is>
          <t>Easton Utilities Comm</t>
        </is>
      </c>
      <c r="D1160" s="129" t="n">
        <v>5625</v>
      </c>
      <c r="E1160" s="130" t="inlineStr">
        <is>
          <t>MD</t>
        </is>
      </c>
      <c r="F1160" s="130" t="inlineStr">
        <is>
          <t>Electric Utility</t>
        </is>
      </c>
      <c r="G1160" s="130" t="inlineStr">
        <is>
          <t>IC</t>
        </is>
      </c>
      <c r="H1160" s="130" t="inlineStr">
        <is>
          <t>DFO</t>
        </is>
      </c>
      <c r="I1160" s="130" t="inlineStr">
        <is>
          <t>DFO</t>
        </is>
      </c>
      <c r="J1160" s="131" t="n">
        <v>-651</v>
      </c>
      <c r="K1160" s="129" t="n">
        <v>2020</v>
      </c>
      <c r="L1160" s="120">
        <f>IF(VLOOKUP(H1160,'Cross-Page Data'!$D$4:$F$48,3,FALSE)="natural gas",VLOOKUP(G1160,'Cross-Page Data'!$I$4:$J$19,2,FALSE),IF(VLOOKUP(H1160,'Cross-Page Data'!$D$4:$F$48,3,FALSE)="solar",IF(G1160="PV","solar PV","solar thermal"),IF(VLOOKUP(H1160,'Cross-Page Data'!$D$4:$F$48,3,FALSE)="wind",VLOOKUP(G1160,'Cross-Page Data'!$I$4:$J$19,2,FALSE),IF(VLOOKUP(H1160,'Cross-Page Data'!$D$4:$F$48,3,FALSE)="hydro",VLOOKUP(G1160,'Cross-Page Data'!$I$4:$J$19,2,FALSE),VLOOKUP(H1160,'Cross-Page Data'!$D$4:$F$48,3,FALSE)))))</f>
        <v/>
      </c>
      <c r="M1160" s="120">
        <f>IF(AND($P$2=FALSE,OR(F1160="Commercial NAICS Cogen",F1160="Industrial NAICS Cogen",F1160="NAICS-22 Cogen")),FALSE,IF(AND($P$3=FALSE,OR(F1160="Commercial NAICS Cogen",F1160="Commercial NAICS Non-Cogen",F1160="Industrial NAICS Cogen", F1160="industrial NAICS non-Cogen")),FALSE, TRUE))</f>
        <v/>
      </c>
    </row>
    <row r="1161">
      <c r="A1161" s="129" t="n">
        <v>4257</v>
      </c>
      <c r="B1161" s="130" t="inlineStr">
        <is>
          <t>Easton 2</t>
        </is>
      </c>
      <c r="C1161" s="130" t="inlineStr">
        <is>
          <t>Easton Utilities Comm</t>
        </is>
      </c>
      <c r="D1161" s="129" t="n">
        <v>5625</v>
      </c>
      <c r="E1161" s="130" t="inlineStr">
        <is>
          <t>MD</t>
        </is>
      </c>
      <c r="F1161" s="130" t="inlineStr">
        <is>
          <t>Electric Utility</t>
        </is>
      </c>
      <c r="G1161" s="130" t="inlineStr">
        <is>
          <t>IC</t>
        </is>
      </c>
      <c r="H1161" s="130" t="inlineStr">
        <is>
          <t>RFO</t>
        </is>
      </c>
      <c r="I1161" s="130" t="inlineStr">
        <is>
          <t>RFO</t>
        </is>
      </c>
      <c r="J1161" s="131" t="n">
        <v>0</v>
      </c>
      <c r="K1161" s="129" t="n">
        <v>2020</v>
      </c>
      <c r="L1161" s="120">
        <f>IF(VLOOKUP(H1161,'Cross-Page Data'!$D$4:$F$48,3,FALSE)="natural gas",VLOOKUP(G1161,'Cross-Page Data'!$I$4:$J$19,2,FALSE),IF(VLOOKUP(H1161,'Cross-Page Data'!$D$4:$F$48,3,FALSE)="solar",IF(G1161="PV","solar PV","solar thermal"),IF(VLOOKUP(H1161,'Cross-Page Data'!$D$4:$F$48,3,FALSE)="wind",VLOOKUP(G1161,'Cross-Page Data'!$I$4:$J$19,2,FALSE),IF(VLOOKUP(H1161,'Cross-Page Data'!$D$4:$F$48,3,FALSE)="hydro",VLOOKUP(G1161,'Cross-Page Data'!$I$4:$J$19,2,FALSE),VLOOKUP(H1161,'Cross-Page Data'!$D$4:$F$48,3,FALSE)))))</f>
        <v/>
      </c>
      <c r="M1161" s="120">
        <f>IF(AND($P$2=FALSE,OR(F1161="Commercial NAICS Cogen",F1161="Industrial NAICS Cogen",F1161="NAICS-22 Cogen")),FALSE,IF(AND($P$3=FALSE,OR(F1161="Commercial NAICS Cogen",F1161="Commercial NAICS Non-Cogen",F1161="Industrial NAICS Cogen", F1161="industrial NAICS non-Cogen")),FALSE, TRUE))</f>
        <v/>
      </c>
    </row>
    <row r="1162">
      <c r="A1162" s="129" t="n">
        <v>4270</v>
      </c>
      <c r="B1162" s="130" t="inlineStr">
        <is>
          <t>Waterford 3</t>
        </is>
      </c>
      <c r="C1162" s="130" t="inlineStr">
        <is>
          <t>Entergy Louisiana LLC</t>
        </is>
      </c>
      <c r="D1162" s="129" t="n">
        <v>11241</v>
      </c>
      <c r="E1162" s="130" t="inlineStr">
        <is>
          <t>LA</t>
        </is>
      </c>
      <c r="F1162" s="130" t="inlineStr">
        <is>
          <t>Electric Utility</t>
        </is>
      </c>
      <c r="G1162" s="130" t="inlineStr">
        <is>
          <t>ST</t>
        </is>
      </c>
      <c r="H1162" s="130" t="inlineStr">
        <is>
          <t>NUC</t>
        </is>
      </c>
      <c r="I1162" s="130" t="inlineStr">
        <is>
          <t>NUC</t>
        </is>
      </c>
      <c r="J1162" s="131" t="n">
        <v>8961217</v>
      </c>
      <c r="K1162" s="129" t="n">
        <v>2020</v>
      </c>
      <c r="L1162" s="120">
        <f>IF(VLOOKUP(H1162,'Cross-Page Data'!$D$4:$F$48,3,FALSE)="natural gas",VLOOKUP(G1162,'Cross-Page Data'!$I$4:$J$19,2,FALSE),IF(VLOOKUP(H1162,'Cross-Page Data'!$D$4:$F$48,3,FALSE)="solar",IF(G1162="PV","solar PV","solar thermal"),IF(VLOOKUP(H1162,'Cross-Page Data'!$D$4:$F$48,3,FALSE)="wind",VLOOKUP(G1162,'Cross-Page Data'!$I$4:$J$19,2,FALSE),IF(VLOOKUP(H1162,'Cross-Page Data'!$D$4:$F$48,3,FALSE)="hydro",VLOOKUP(G1162,'Cross-Page Data'!$I$4:$J$19,2,FALSE),VLOOKUP(H1162,'Cross-Page Data'!$D$4:$F$48,3,FALSE)))))</f>
        <v/>
      </c>
      <c r="M1162" s="120">
        <f>IF(AND($P$2=FALSE,OR(F1162="Commercial NAICS Cogen",F1162="Industrial NAICS Cogen",F1162="NAICS-22 Cogen")),FALSE,IF(AND($P$3=FALSE,OR(F1162="Commercial NAICS Cogen",F1162="Commercial NAICS Non-Cogen",F1162="Industrial NAICS Cogen", F1162="industrial NAICS non-Cogen")),FALSE, TRUE))</f>
        <v/>
      </c>
    </row>
    <row r="1163">
      <c r="A1163" s="129" t="n">
        <v>4271</v>
      </c>
      <c r="B1163" s="130" t="inlineStr">
        <is>
          <t>John P Madgett</t>
        </is>
      </c>
      <c r="C1163" s="130" t="inlineStr">
        <is>
          <t>Dairyland Power Coop</t>
        </is>
      </c>
      <c r="D1163" s="129" t="n">
        <v>4716</v>
      </c>
      <c r="E1163" s="130" t="inlineStr">
        <is>
          <t>WI</t>
        </is>
      </c>
      <c r="F1163" s="130" t="inlineStr">
        <is>
          <t>Electric Utility</t>
        </is>
      </c>
      <c r="G1163" s="130" t="inlineStr">
        <is>
          <t>ST</t>
        </is>
      </c>
      <c r="H1163" s="130" t="inlineStr">
        <is>
          <t>DFO</t>
        </is>
      </c>
      <c r="I1163" s="130" t="inlineStr">
        <is>
          <t>DFO</t>
        </is>
      </c>
      <c r="J1163" s="131" t="n">
        <v>3256.347</v>
      </c>
      <c r="K1163" s="129" t="n">
        <v>2020</v>
      </c>
      <c r="L1163" s="120">
        <f>IF(VLOOKUP(H1163,'Cross-Page Data'!$D$4:$F$48,3,FALSE)="natural gas",VLOOKUP(G1163,'Cross-Page Data'!$I$4:$J$19,2,FALSE),IF(VLOOKUP(H1163,'Cross-Page Data'!$D$4:$F$48,3,FALSE)="solar",IF(G1163="PV","solar PV","solar thermal"),IF(VLOOKUP(H1163,'Cross-Page Data'!$D$4:$F$48,3,FALSE)="wind",VLOOKUP(G1163,'Cross-Page Data'!$I$4:$J$19,2,FALSE),IF(VLOOKUP(H1163,'Cross-Page Data'!$D$4:$F$48,3,FALSE)="hydro",VLOOKUP(G1163,'Cross-Page Data'!$I$4:$J$19,2,FALSE),VLOOKUP(H1163,'Cross-Page Data'!$D$4:$F$48,3,FALSE)))))</f>
        <v/>
      </c>
      <c r="M1163" s="120">
        <f>IF(AND($P$2=FALSE,OR(F1163="Commercial NAICS Cogen",F1163="Industrial NAICS Cogen",F1163="NAICS-22 Cogen")),FALSE,IF(AND($P$3=FALSE,OR(F1163="Commercial NAICS Cogen",F1163="Commercial NAICS Non-Cogen",F1163="Industrial NAICS Cogen", F1163="industrial NAICS non-Cogen")),FALSE, TRUE))</f>
        <v/>
      </c>
    </row>
    <row r="1164">
      <c r="A1164" s="129" t="n">
        <v>4271</v>
      </c>
      <c r="B1164" s="130" t="inlineStr">
        <is>
          <t>John P Madgett</t>
        </is>
      </c>
      <c r="C1164" s="130" t="inlineStr">
        <is>
          <t>Dairyland Power Coop</t>
        </is>
      </c>
      <c r="D1164" s="129" t="n">
        <v>4716</v>
      </c>
      <c r="E1164" s="130" t="inlineStr">
        <is>
          <t>WI</t>
        </is>
      </c>
      <c r="F1164" s="130" t="inlineStr">
        <is>
          <t>Electric Utility</t>
        </is>
      </c>
      <c r="G1164" s="130" t="inlineStr">
        <is>
          <t>ST</t>
        </is>
      </c>
      <c r="H1164" s="130" t="inlineStr">
        <is>
          <t>SUB</t>
        </is>
      </c>
      <c r="I1164" s="130" t="inlineStr">
        <is>
          <t>COL</t>
        </is>
      </c>
      <c r="J1164" s="131" t="n">
        <v>1423544.7</v>
      </c>
      <c r="K1164" s="129" t="n">
        <v>2020</v>
      </c>
      <c r="L1164" s="120">
        <f>IF(VLOOKUP(H1164,'Cross-Page Data'!$D$4:$F$48,3,FALSE)="natural gas",VLOOKUP(G1164,'Cross-Page Data'!$I$4:$J$19,2,FALSE),IF(VLOOKUP(H1164,'Cross-Page Data'!$D$4:$F$48,3,FALSE)="solar",IF(G1164="PV","solar PV","solar thermal"),IF(VLOOKUP(H1164,'Cross-Page Data'!$D$4:$F$48,3,FALSE)="wind",VLOOKUP(G1164,'Cross-Page Data'!$I$4:$J$19,2,FALSE),IF(VLOOKUP(H1164,'Cross-Page Data'!$D$4:$F$48,3,FALSE)="hydro",VLOOKUP(G1164,'Cross-Page Data'!$I$4:$J$19,2,FALSE),VLOOKUP(H1164,'Cross-Page Data'!$D$4:$F$48,3,FALSE)))))</f>
        <v/>
      </c>
      <c r="M1164" s="120">
        <f>IF(AND($P$2=FALSE,OR(F1164="Commercial NAICS Cogen",F1164="Industrial NAICS Cogen",F1164="NAICS-22 Cogen")),FALSE,IF(AND($P$3=FALSE,OR(F1164="Commercial NAICS Cogen",F1164="Commercial NAICS Non-Cogen",F1164="Industrial NAICS Cogen", F1164="industrial NAICS non-Cogen")),FALSE, TRUE))</f>
        <v/>
      </c>
    </row>
    <row r="1165">
      <c r="A1165" s="129" t="n">
        <v>4937</v>
      </c>
      <c r="B1165" s="130" t="inlineStr">
        <is>
          <t>Thomas C Ferguson</t>
        </is>
      </c>
      <c r="C1165" s="130" t="inlineStr">
        <is>
          <t>Lower Colorado River Authority</t>
        </is>
      </c>
      <c r="D1165" s="129" t="n">
        <v>11269</v>
      </c>
      <c r="E1165" s="130" t="inlineStr">
        <is>
          <t>TX</t>
        </is>
      </c>
      <c r="F1165" s="130" t="inlineStr">
        <is>
          <t>Electric Utility</t>
        </is>
      </c>
      <c r="G1165" s="130" t="inlineStr">
        <is>
          <t>CA</t>
        </is>
      </c>
      <c r="H1165" s="130" t="inlineStr">
        <is>
          <t>NG</t>
        </is>
      </c>
      <c r="I1165" s="130" t="inlineStr">
        <is>
          <t>NG</t>
        </is>
      </c>
      <c r="J1165" s="131" t="n">
        <v>1332921</v>
      </c>
      <c r="K1165" s="129" t="n">
        <v>2020</v>
      </c>
      <c r="L1165" s="120">
        <f>IF(VLOOKUP(H1165,'Cross-Page Data'!$D$4:$F$48,3,FALSE)="natural gas",VLOOKUP(G1165,'Cross-Page Data'!$I$4:$J$19,2,FALSE),IF(VLOOKUP(H1165,'Cross-Page Data'!$D$4:$F$48,3,FALSE)="solar",IF(G1165="PV","solar PV","solar thermal"),IF(VLOOKUP(H1165,'Cross-Page Data'!$D$4:$F$48,3,FALSE)="wind",VLOOKUP(G1165,'Cross-Page Data'!$I$4:$J$19,2,FALSE),IF(VLOOKUP(H1165,'Cross-Page Data'!$D$4:$F$48,3,FALSE)="hydro",VLOOKUP(G1165,'Cross-Page Data'!$I$4:$J$19,2,FALSE),VLOOKUP(H1165,'Cross-Page Data'!$D$4:$F$48,3,FALSE)))))</f>
        <v/>
      </c>
      <c r="M1165" s="120">
        <f>IF(AND($P$2=FALSE,OR(F1165="Commercial NAICS Cogen",F1165="Industrial NAICS Cogen",F1165="NAICS-22 Cogen")),FALSE,IF(AND($P$3=FALSE,OR(F1165="Commercial NAICS Cogen",F1165="Commercial NAICS Non-Cogen",F1165="Industrial NAICS Cogen", F1165="industrial NAICS non-Cogen")),FALSE, TRUE))</f>
        <v/>
      </c>
    </row>
    <row r="1166">
      <c r="A1166" s="129" t="n">
        <v>4937</v>
      </c>
      <c r="B1166" s="130" t="inlineStr">
        <is>
          <t>Thomas C Ferguson</t>
        </is>
      </c>
      <c r="C1166" s="130" t="inlineStr">
        <is>
          <t>Lower Colorado River Authority</t>
        </is>
      </c>
      <c r="D1166" s="129" t="n">
        <v>11269</v>
      </c>
      <c r="E1166" s="130" t="inlineStr">
        <is>
          <t>TX</t>
        </is>
      </c>
      <c r="F1166" s="130" t="inlineStr">
        <is>
          <t>Electric Utility</t>
        </is>
      </c>
      <c r="G1166" s="130" t="inlineStr">
        <is>
          <t>CT</t>
        </is>
      </c>
      <c r="H1166" s="130" t="inlineStr">
        <is>
          <t>NG</t>
        </is>
      </c>
      <c r="I1166" s="130" t="inlineStr">
        <is>
          <t>NG</t>
        </is>
      </c>
      <c r="J1166" s="131" t="n">
        <v>2251276</v>
      </c>
      <c r="K1166" s="129" t="n">
        <v>2020</v>
      </c>
      <c r="L1166" s="120">
        <f>IF(VLOOKUP(H1166,'Cross-Page Data'!$D$4:$F$48,3,FALSE)="natural gas",VLOOKUP(G1166,'Cross-Page Data'!$I$4:$J$19,2,FALSE),IF(VLOOKUP(H1166,'Cross-Page Data'!$D$4:$F$48,3,FALSE)="solar",IF(G1166="PV","solar PV","solar thermal"),IF(VLOOKUP(H1166,'Cross-Page Data'!$D$4:$F$48,3,FALSE)="wind",VLOOKUP(G1166,'Cross-Page Data'!$I$4:$J$19,2,FALSE),IF(VLOOKUP(H1166,'Cross-Page Data'!$D$4:$F$48,3,FALSE)="hydro",VLOOKUP(G1166,'Cross-Page Data'!$I$4:$J$19,2,FALSE),VLOOKUP(H1166,'Cross-Page Data'!$D$4:$F$48,3,FALSE)))))</f>
        <v/>
      </c>
      <c r="M1166" s="120">
        <f>IF(AND($P$2=FALSE,OR(F1166="Commercial NAICS Cogen",F1166="Industrial NAICS Cogen",F1166="NAICS-22 Cogen")),FALSE,IF(AND($P$3=FALSE,OR(F1166="Commercial NAICS Cogen",F1166="Commercial NAICS Non-Cogen",F1166="Industrial NAICS Cogen", F1166="industrial NAICS non-Cogen")),FALSE, TRUE))</f>
        <v/>
      </c>
    </row>
    <row r="1167">
      <c r="A1167" s="129" t="n">
        <v>4939</v>
      </c>
      <c r="B1167" s="130" t="inlineStr">
        <is>
          <t>Barney M Davis</t>
        </is>
      </c>
      <c r="C1167" s="130" t="inlineStr">
        <is>
          <t>Talen Texas, LLC</t>
        </is>
      </c>
      <c r="D1167" s="129" t="n">
        <v>49979</v>
      </c>
      <c r="E1167" s="130" t="inlineStr">
        <is>
          <t>TX</t>
        </is>
      </c>
      <c r="F1167" s="130" t="inlineStr">
        <is>
          <t>NAICS-22 Non-Cogen</t>
        </is>
      </c>
      <c r="G1167" s="130" t="inlineStr">
        <is>
          <t>CA</t>
        </is>
      </c>
      <c r="H1167" s="130" t="inlineStr">
        <is>
          <t>NG</t>
        </is>
      </c>
      <c r="I1167" s="130" t="inlineStr">
        <is>
          <t>NG</t>
        </is>
      </c>
      <c r="J1167" s="131" t="n">
        <v>111610</v>
      </c>
      <c r="K1167" s="129" t="n">
        <v>2020</v>
      </c>
      <c r="L1167" s="120">
        <f>IF(VLOOKUP(H1167,'Cross-Page Data'!$D$4:$F$48,3,FALSE)="natural gas",VLOOKUP(G1167,'Cross-Page Data'!$I$4:$J$19,2,FALSE),IF(VLOOKUP(H1167,'Cross-Page Data'!$D$4:$F$48,3,FALSE)="solar",IF(G1167="PV","solar PV","solar thermal"),IF(VLOOKUP(H1167,'Cross-Page Data'!$D$4:$F$48,3,FALSE)="wind",VLOOKUP(G1167,'Cross-Page Data'!$I$4:$J$19,2,FALSE),IF(VLOOKUP(H1167,'Cross-Page Data'!$D$4:$F$48,3,FALSE)="hydro",VLOOKUP(G1167,'Cross-Page Data'!$I$4:$J$19,2,FALSE),VLOOKUP(H1167,'Cross-Page Data'!$D$4:$F$48,3,FALSE)))))</f>
        <v/>
      </c>
      <c r="M1167" s="120">
        <f>IF(AND($P$2=FALSE,OR(F1167="Commercial NAICS Cogen",F1167="Industrial NAICS Cogen",F1167="NAICS-22 Cogen")),FALSE,IF(AND($P$3=FALSE,OR(F1167="Commercial NAICS Cogen",F1167="Commercial NAICS Non-Cogen",F1167="Industrial NAICS Cogen", F1167="industrial NAICS non-Cogen")),FALSE, TRUE))</f>
        <v/>
      </c>
    </row>
    <row r="1168">
      <c r="A1168" s="129" t="n">
        <v>4939</v>
      </c>
      <c r="B1168" s="130" t="inlineStr">
        <is>
          <t>Barney M Davis</t>
        </is>
      </c>
      <c r="C1168" s="130" t="inlineStr">
        <is>
          <t>Talen Texas, LLC</t>
        </is>
      </c>
      <c r="D1168" s="129" t="n">
        <v>49979</v>
      </c>
      <c r="E1168" s="130" t="inlineStr">
        <is>
          <t>TX</t>
        </is>
      </c>
      <c r="F1168" s="130" t="inlineStr">
        <is>
          <t>NAICS-22 Non-Cogen</t>
        </is>
      </c>
      <c r="G1168" s="130" t="inlineStr">
        <is>
          <t>CT</t>
        </is>
      </c>
      <c r="H1168" s="130" t="inlineStr">
        <is>
          <t>NG</t>
        </is>
      </c>
      <c r="I1168" s="130" t="inlineStr">
        <is>
          <t>NG</t>
        </is>
      </c>
      <c r="J1168" s="131" t="n">
        <v>1024458</v>
      </c>
      <c r="K1168" s="129" t="n">
        <v>2020</v>
      </c>
      <c r="L1168" s="120">
        <f>IF(VLOOKUP(H1168,'Cross-Page Data'!$D$4:$F$48,3,FALSE)="natural gas",VLOOKUP(G1168,'Cross-Page Data'!$I$4:$J$19,2,FALSE),IF(VLOOKUP(H1168,'Cross-Page Data'!$D$4:$F$48,3,FALSE)="solar",IF(G1168="PV","solar PV","solar thermal"),IF(VLOOKUP(H1168,'Cross-Page Data'!$D$4:$F$48,3,FALSE)="wind",VLOOKUP(G1168,'Cross-Page Data'!$I$4:$J$19,2,FALSE),IF(VLOOKUP(H1168,'Cross-Page Data'!$D$4:$F$48,3,FALSE)="hydro",VLOOKUP(G1168,'Cross-Page Data'!$I$4:$J$19,2,FALSE),VLOOKUP(H1168,'Cross-Page Data'!$D$4:$F$48,3,FALSE)))))</f>
        <v/>
      </c>
      <c r="M1168" s="120">
        <f>IF(AND($P$2=FALSE,OR(F1168="Commercial NAICS Cogen",F1168="Industrial NAICS Cogen",F1168="NAICS-22 Cogen")),FALSE,IF(AND($P$3=FALSE,OR(F1168="Commercial NAICS Cogen",F1168="Commercial NAICS Non-Cogen",F1168="Industrial NAICS Cogen", F1168="industrial NAICS non-Cogen")),FALSE, TRUE))</f>
        <v/>
      </c>
    </row>
    <row r="1169">
      <c r="A1169" s="129" t="n">
        <v>4939</v>
      </c>
      <c r="B1169" s="130" t="inlineStr">
        <is>
          <t>Barney M Davis</t>
        </is>
      </c>
      <c r="C1169" s="130" t="inlineStr">
        <is>
          <t>Talen Texas, LLC</t>
        </is>
      </c>
      <c r="D1169" s="129" t="n">
        <v>49979</v>
      </c>
      <c r="E1169" s="130" t="inlineStr">
        <is>
          <t>TX</t>
        </is>
      </c>
      <c r="F1169" s="130" t="inlineStr">
        <is>
          <t>NAICS-22 Non-Cogen</t>
        </is>
      </c>
      <c r="G1169" s="130" t="inlineStr">
        <is>
          <t>ST</t>
        </is>
      </c>
      <c r="H1169" s="130" t="inlineStr">
        <is>
          <t>NG</t>
        </is>
      </c>
      <c r="I1169" s="130" t="inlineStr">
        <is>
          <t>NG</t>
        </is>
      </c>
      <c r="J1169" s="131" t="n">
        <v>91959</v>
      </c>
      <c r="K1169" s="129" t="n">
        <v>2020</v>
      </c>
      <c r="L1169" s="120">
        <f>IF(VLOOKUP(H1169,'Cross-Page Data'!$D$4:$F$48,3,FALSE)="natural gas",VLOOKUP(G1169,'Cross-Page Data'!$I$4:$J$19,2,FALSE),IF(VLOOKUP(H1169,'Cross-Page Data'!$D$4:$F$48,3,FALSE)="solar",IF(G1169="PV","solar PV","solar thermal"),IF(VLOOKUP(H1169,'Cross-Page Data'!$D$4:$F$48,3,FALSE)="wind",VLOOKUP(G1169,'Cross-Page Data'!$I$4:$J$19,2,FALSE),IF(VLOOKUP(H1169,'Cross-Page Data'!$D$4:$F$48,3,FALSE)="hydro",VLOOKUP(G1169,'Cross-Page Data'!$I$4:$J$19,2,FALSE),VLOOKUP(H1169,'Cross-Page Data'!$D$4:$F$48,3,FALSE)))))</f>
        <v/>
      </c>
      <c r="M1169" s="120">
        <f>IF(AND($P$2=FALSE,OR(F1169="Commercial NAICS Cogen",F1169="Industrial NAICS Cogen",F1169="NAICS-22 Cogen")),FALSE,IF(AND($P$3=FALSE,OR(F1169="Commercial NAICS Cogen",F1169="Commercial NAICS Non-Cogen",F1169="Industrial NAICS Cogen", F1169="industrial NAICS non-Cogen")),FALSE, TRUE))</f>
        <v/>
      </c>
    </row>
    <row r="1170">
      <c r="A1170" s="129" t="n">
        <v>4940</v>
      </c>
      <c r="B1170" s="130" t="inlineStr">
        <is>
          <t>Riverside (OK)</t>
        </is>
      </c>
      <c r="C1170" s="130" t="inlineStr">
        <is>
          <t>Public Service Co of Oklahoma</t>
        </is>
      </c>
      <c r="D1170" s="129" t="n">
        <v>15474</v>
      </c>
      <c r="E1170" s="130" t="inlineStr">
        <is>
          <t>OK</t>
        </is>
      </c>
      <c r="F1170" s="130" t="inlineStr">
        <is>
          <t>Electric Utility</t>
        </is>
      </c>
      <c r="G1170" s="130" t="inlineStr">
        <is>
          <t>GT</t>
        </is>
      </c>
      <c r="H1170" s="130" t="inlineStr">
        <is>
          <t>NG</t>
        </is>
      </c>
      <c r="I1170" s="130" t="inlineStr">
        <is>
          <t>NG</t>
        </is>
      </c>
      <c r="J1170" s="131" t="n">
        <v>33208</v>
      </c>
      <c r="K1170" s="129" t="n">
        <v>2020</v>
      </c>
      <c r="L1170" s="120">
        <f>IF(VLOOKUP(H1170,'Cross-Page Data'!$D$4:$F$48,3,FALSE)="natural gas",VLOOKUP(G1170,'Cross-Page Data'!$I$4:$J$19,2,FALSE),IF(VLOOKUP(H1170,'Cross-Page Data'!$D$4:$F$48,3,FALSE)="solar",IF(G1170="PV","solar PV","solar thermal"),IF(VLOOKUP(H1170,'Cross-Page Data'!$D$4:$F$48,3,FALSE)="wind",VLOOKUP(G1170,'Cross-Page Data'!$I$4:$J$19,2,FALSE),IF(VLOOKUP(H1170,'Cross-Page Data'!$D$4:$F$48,3,FALSE)="hydro",VLOOKUP(G1170,'Cross-Page Data'!$I$4:$J$19,2,FALSE),VLOOKUP(H1170,'Cross-Page Data'!$D$4:$F$48,3,FALSE)))))</f>
        <v/>
      </c>
      <c r="M1170" s="120">
        <f>IF(AND($P$2=FALSE,OR(F1170="Commercial NAICS Cogen",F1170="Industrial NAICS Cogen",F1170="NAICS-22 Cogen")),FALSE,IF(AND($P$3=FALSE,OR(F1170="Commercial NAICS Cogen",F1170="Commercial NAICS Non-Cogen",F1170="Industrial NAICS Cogen", F1170="industrial NAICS non-Cogen")),FALSE, TRUE))</f>
        <v/>
      </c>
    </row>
    <row r="1171">
      <c r="A1171" s="129" t="n">
        <v>4940</v>
      </c>
      <c r="B1171" s="130" t="inlineStr">
        <is>
          <t>Riverside (OK)</t>
        </is>
      </c>
      <c r="C1171" s="130" t="inlineStr">
        <is>
          <t>Public Service Co of Oklahoma</t>
        </is>
      </c>
      <c r="D1171" s="129" t="n">
        <v>15474</v>
      </c>
      <c r="E1171" s="130" t="inlineStr">
        <is>
          <t>OK</t>
        </is>
      </c>
      <c r="F1171" s="130" t="inlineStr">
        <is>
          <t>Electric Utility</t>
        </is>
      </c>
      <c r="G1171" s="130" t="inlineStr">
        <is>
          <t>IC</t>
        </is>
      </c>
      <c r="H1171" s="130" t="inlineStr">
        <is>
          <t>DFO</t>
        </is>
      </c>
      <c r="I1171" s="130" t="inlineStr">
        <is>
          <t>DFO</t>
        </is>
      </c>
      <c r="J1171" s="131" t="n">
        <v>0</v>
      </c>
      <c r="K1171" s="129" t="n">
        <v>2020</v>
      </c>
      <c r="L1171" s="120">
        <f>IF(VLOOKUP(H1171,'Cross-Page Data'!$D$4:$F$48,3,FALSE)="natural gas",VLOOKUP(G1171,'Cross-Page Data'!$I$4:$J$19,2,FALSE),IF(VLOOKUP(H1171,'Cross-Page Data'!$D$4:$F$48,3,FALSE)="solar",IF(G1171="PV","solar PV","solar thermal"),IF(VLOOKUP(H1171,'Cross-Page Data'!$D$4:$F$48,3,FALSE)="wind",VLOOKUP(G1171,'Cross-Page Data'!$I$4:$J$19,2,FALSE),IF(VLOOKUP(H1171,'Cross-Page Data'!$D$4:$F$48,3,FALSE)="hydro",VLOOKUP(G1171,'Cross-Page Data'!$I$4:$J$19,2,FALSE),VLOOKUP(H1171,'Cross-Page Data'!$D$4:$F$48,3,FALSE)))))</f>
        <v/>
      </c>
      <c r="M1171" s="120">
        <f>IF(AND($P$2=FALSE,OR(F1171="Commercial NAICS Cogen",F1171="Industrial NAICS Cogen",F1171="NAICS-22 Cogen")),FALSE,IF(AND($P$3=FALSE,OR(F1171="Commercial NAICS Cogen",F1171="Commercial NAICS Non-Cogen",F1171="Industrial NAICS Cogen", F1171="industrial NAICS non-Cogen")),FALSE, TRUE))</f>
        <v/>
      </c>
    </row>
    <row r="1172">
      <c r="A1172" s="129" t="n">
        <v>4940</v>
      </c>
      <c r="B1172" s="130" t="inlineStr">
        <is>
          <t>Riverside (OK)</t>
        </is>
      </c>
      <c r="C1172" s="130" t="inlineStr">
        <is>
          <t>Public Service Co of Oklahoma</t>
        </is>
      </c>
      <c r="D1172" s="129" t="n">
        <v>15474</v>
      </c>
      <c r="E1172" s="130" t="inlineStr">
        <is>
          <t>OK</t>
        </is>
      </c>
      <c r="F1172" s="130" t="inlineStr">
        <is>
          <t>Electric Utility</t>
        </is>
      </c>
      <c r="G1172" s="130" t="inlineStr">
        <is>
          <t>ST</t>
        </is>
      </c>
      <c r="H1172" s="130" t="inlineStr">
        <is>
          <t>DFO</t>
        </is>
      </c>
      <c r="I1172" s="130" t="inlineStr">
        <is>
          <t>DFO</t>
        </is>
      </c>
      <c r="J1172" s="131" t="n">
        <v>0</v>
      </c>
      <c r="K1172" s="129" t="n">
        <v>2020</v>
      </c>
      <c r="L1172" s="120">
        <f>IF(VLOOKUP(H1172,'Cross-Page Data'!$D$4:$F$48,3,FALSE)="natural gas",VLOOKUP(G1172,'Cross-Page Data'!$I$4:$J$19,2,FALSE),IF(VLOOKUP(H1172,'Cross-Page Data'!$D$4:$F$48,3,FALSE)="solar",IF(G1172="PV","solar PV","solar thermal"),IF(VLOOKUP(H1172,'Cross-Page Data'!$D$4:$F$48,3,FALSE)="wind",VLOOKUP(G1172,'Cross-Page Data'!$I$4:$J$19,2,FALSE),IF(VLOOKUP(H1172,'Cross-Page Data'!$D$4:$F$48,3,FALSE)="hydro",VLOOKUP(G1172,'Cross-Page Data'!$I$4:$J$19,2,FALSE),VLOOKUP(H1172,'Cross-Page Data'!$D$4:$F$48,3,FALSE)))))</f>
        <v/>
      </c>
      <c r="M1172" s="120">
        <f>IF(AND($P$2=FALSE,OR(F1172="Commercial NAICS Cogen",F1172="Industrial NAICS Cogen",F1172="NAICS-22 Cogen")),FALSE,IF(AND($P$3=FALSE,OR(F1172="Commercial NAICS Cogen",F1172="Commercial NAICS Non-Cogen",F1172="Industrial NAICS Cogen", F1172="industrial NAICS non-Cogen")),FALSE, TRUE))</f>
        <v/>
      </c>
    </row>
    <row r="1173">
      <c r="A1173" s="129" t="n">
        <v>4940</v>
      </c>
      <c r="B1173" s="130" t="inlineStr">
        <is>
          <t>Riverside (OK)</t>
        </is>
      </c>
      <c r="C1173" s="130" t="inlineStr">
        <is>
          <t>Public Service Co of Oklahoma</t>
        </is>
      </c>
      <c r="D1173" s="129" t="n">
        <v>15474</v>
      </c>
      <c r="E1173" s="130" t="inlineStr">
        <is>
          <t>OK</t>
        </is>
      </c>
      <c r="F1173" s="130" t="inlineStr">
        <is>
          <t>Electric Utility</t>
        </is>
      </c>
      <c r="G1173" s="130" t="inlineStr">
        <is>
          <t>ST</t>
        </is>
      </c>
      <c r="H1173" s="130" t="inlineStr">
        <is>
          <t>NG</t>
        </is>
      </c>
      <c r="I1173" s="130" t="inlineStr">
        <is>
          <t>NG</t>
        </is>
      </c>
      <c r="J1173" s="131" t="n">
        <v>303662</v>
      </c>
      <c r="K1173" s="129" t="n">
        <v>2020</v>
      </c>
      <c r="L1173" s="120">
        <f>IF(VLOOKUP(H1173,'Cross-Page Data'!$D$4:$F$48,3,FALSE)="natural gas",VLOOKUP(G1173,'Cross-Page Data'!$I$4:$J$19,2,FALSE),IF(VLOOKUP(H1173,'Cross-Page Data'!$D$4:$F$48,3,FALSE)="solar",IF(G1173="PV","solar PV","solar thermal"),IF(VLOOKUP(H1173,'Cross-Page Data'!$D$4:$F$48,3,FALSE)="wind",VLOOKUP(G1173,'Cross-Page Data'!$I$4:$J$19,2,FALSE),IF(VLOOKUP(H1173,'Cross-Page Data'!$D$4:$F$48,3,FALSE)="hydro",VLOOKUP(G1173,'Cross-Page Data'!$I$4:$J$19,2,FALSE),VLOOKUP(H1173,'Cross-Page Data'!$D$4:$F$48,3,FALSE)))))</f>
        <v/>
      </c>
      <c r="M1173" s="120">
        <f>IF(AND($P$2=FALSE,OR(F1173="Commercial NAICS Cogen",F1173="Industrial NAICS Cogen",F1173="NAICS-22 Cogen")),FALSE,IF(AND($P$3=FALSE,OR(F1173="Commercial NAICS Cogen",F1173="Commercial NAICS Non-Cogen",F1173="Industrial NAICS Cogen", F1173="industrial NAICS non-Cogen")),FALSE, TRUE))</f>
        <v/>
      </c>
    </row>
    <row r="1174">
      <c r="A1174" s="129" t="n">
        <v>6000</v>
      </c>
      <c r="B1174" s="130" t="inlineStr">
        <is>
          <t>Donald C Cook</t>
        </is>
      </c>
      <c r="C1174" s="130" t="inlineStr">
        <is>
          <t>Indiana Michigan Power Co</t>
        </is>
      </c>
      <c r="D1174" s="129" t="n">
        <v>9324</v>
      </c>
      <c r="E1174" s="130" t="inlineStr">
        <is>
          <t>MI</t>
        </is>
      </c>
      <c r="F1174" s="130" t="inlineStr">
        <is>
          <t>Electric Utility</t>
        </is>
      </c>
      <c r="G1174" s="130" t="inlineStr">
        <is>
          <t>ST</t>
        </is>
      </c>
      <c r="H1174" s="130" t="inlineStr">
        <is>
          <t>NUC</t>
        </is>
      </c>
      <c r="I1174" s="130" t="inlineStr">
        <is>
          <t>NUC</t>
        </is>
      </c>
      <c r="J1174" s="131" t="n">
        <v>8303660</v>
      </c>
      <c r="K1174" s="129" t="n">
        <v>2020</v>
      </c>
      <c r="L1174" s="120">
        <f>IF(VLOOKUP(H1174,'Cross-Page Data'!$D$4:$F$48,3,FALSE)="natural gas",VLOOKUP(G1174,'Cross-Page Data'!$I$4:$J$19,2,FALSE),IF(VLOOKUP(H1174,'Cross-Page Data'!$D$4:$F$48,3,FALSE)="solar",IF(G1174="PV","solar PV","solar thermal"),IF(VLOOKUP(H1174,'Cross-Page Data'!$D$4:$F$48,3,FALSE)="wind",VLOOKUP(G1174,'Cross-Page Data'!$I$4:$J$19,2,FALSE),IF(VLOOKUP(H1174,'Cross-Page Data'!$D$4:$F$48,3,FALSE)="hydro",VLOOKUP(G1174,'Cross-Page Data'!$I$4:$J$19,2,FALSE),VLOOKUP(H1174,'Cross-Page Data'!$D$4:$F$48,3,FALSE)))))</f>
        <v/>
      </c>
      <c r="M1174" s="120">
        <f>IF(AND($P$2=FALSE,OR(F1174="Commercial NAICS Cogen",F1174="Industrial NAICS Cogen",F1174="NAICS-22 Cogen")),FALSE,IF(AND($P$3=FALSE,OR(F1174="Commercial NAICS Cogen",F1174="Commercial NAICS Non-Cogen",F1174="Industrial NAICS Cogen", F1174="industrial NAICS non-Cogen")),FALSE, TRUE))</f>
        <v/>
      </c>
    </row>
    <row r="1175">
      <c r="A1175" s="129" t="n">
        <v>6000</v>
      </c>
      <c r="B1175" s="130" t="inlineStr">
        <is>
          <t>Donald C Cook</t>
        </is>
      </c>
      <c r="C1175" s="130" t="inlineStr">
        <is>
          <t>Indiana Michigan Power Co</t>
        </is>
      </c>
      <c r="D1175" s="129" t="n">
        <v>9324</v>
      </c>
      <c r="E1175" s="130" t="inlineStr">
        <is>
          <t>MI</t>
        </is>
      </c>
      <c r="F1175" s="130" t="inlineStr">
        <is>
          <t>Electric Utility</t>
        </is>
      </c>
      <c r="G1175" s="130" t="inlineStr">
        <is>
          <t>ST</t>
        </is>
      </c>
      <c r="H1175" s="130" t="inlineStr">
        <is>
          <t>NUC</t>
        </is>
      </c>
      <c r="I1175" s="130" t="inlineStr">
        <is>
          <t>NUC</t>
        </is>
      </c>
      <c r="J1175" s="131" t="n">
        <v>9962985</v>
      </c>
      <c r="K1175" s="129" t="n">
        <v>2020</v>
      </c>
      <c r="L1175" s="120">
        <f>IF(VLOOKUP(H1175,'Cross-Page Data'!$D$4:$F$48,3,FALSE)="natural gas",VLOOKUP(G1175,'Cross-Page Data'!$I$4:$J$19,2,FALSE),IF(VLOOKUP(H1175,'Cross-Page Data'!$D$4:$F$48,3,FALSE)="solar",IF(G1175="PV","solar PV","solar thermal"),IF(VLOOKUP(H1175,'Cross-Page Data'!$D$4:$F$48,3,FALSE)="wind",VLOOKUP(G1175,'Cross-Page Data'!$I$4:$J$19,2,FALSE),IF(VLOOKUP(H1175,'Cross-Page Data'!$D$4:$F$48,3,FALSE)="hydro",VLOOKUP(G1175,'Cross-Page Data'!$I$4:$J$19,2,FALSE),VLOOKUP(H1175,'Cross-Page Data'!$D$4:$F$48,3,FALSE)))))</f>
        <v/>
      </c>
      <c r="M1175" s="120">
        <f>IF(AND($P$2=FALSE,OR(F1175="Commercial NAICS Cogen",F1175="Industrial NAICS Cogen",F1175="NAICS-22 Cogen")),FALSE,IF(AND($P$3=FALSE,OR(F1175="Commercial NAICS Cogen",F1175="Commercial NAICS Non-Cogen",F1175="Industrial NAICS Cogen", F1175="industrial NAICS non-Cogen")),FALSE, TRUE))</f>
        <v/>
      </c>
    </row>
    <row r="1176">
      <c r="A1176" s="129" t="n">
        <v>6001</v>
      </c>
      <c r="B1176" s="130" t="inlineStr">
        <is>
          <t>Joseph M Farley</t>
        </is>
      </c>
      <c r="C1176" s="130" t="inlineStr">
        <is>
          <t>Alabama Power Co</t>
        </is>
      </c>
      <c r="D1176" s="129" t="n">
        <v>195</v>
      </c>
      <c r="E1176" s="130" t="inlineStr">
        <is>
          <t>AL</t>
        </is>
      </c>
      <c r="F1176" s="130" t="inlineStr">
        <is>
          <t>Electric Utility</t>
        </is>
      </c>
      <c r="G1176" s="130" t="inlineStr">
        <is>
          <t>ST</t>
        </is>
      </c>
      <c r="H1176" s="130" t="inlineStr">
        <is>
          <t>NUC</t>
        </is>
      </c>
      <c r="I1176" s="130" t="inlineStr">
        <is>
          <t>NUC</t>
        </is>
      </c>
      <c r="J1176" s="131" t="n">
        <v>7802415</v>
      </c>
      <c r="K1176" s="129" t="n">
        <v>2020</v>
      </c>
      <c r="L1176" s="120">
        <f>IF(VLOOKUP(H1176,'Cross-Page Data'!$D$4:$F$48,3,FALSE)="natural gas",VLOOKUP(G1176,'Cross-Page Data'!$I$4:$J$19,2,FALSE),IF(VLOOKUP(H1176,'Cross-Page Data'!$D$4:$F$48,3,FALSE)="solar",IF(G1176="PV","solar PV","solar thermal"),IF(VLOOKUP(H1176,'Cross-Page Data'!$D$4:$F$48,3,FALSE)="wind",VLOOKUP(G1176,'Cross-Page Data'!$I$4:$J$19,2,FALSE),IF(VLOOKUP(H1176,'Cross-Page Data'!$D$4:$F$48,3,FALSE)="hydro",VLOOKUP(G1176,'Cross-Page Data'!$I$4:$J$19,2,FALSE),VLOOKUP(H1176,'Cross-Page Data'!$D$4:$F$48,3,FALSE)))))</f>
        <v/>
      </c>
      <c r="M1176" s="120">
        <f>IF(AND($P$2=FALSE,OR(F1176="Commercial NAICS Cogen",F1176="Industrial NAICS Cogen",F1176="NAICS-22 Cogen")),FALSE,IF(AND($P$3=FALSE,OR(F1176="Commercial NAICS Cogen",F1176="Commercial NAICS Non-Cogen",F1176="Industrial NAICS Cogen", F1176="industrial NAICS non-Cogen")),FALSE, TRUE))</f>
        <v/>
      </c>
    </row>
    <row r="1177">
      <c r="A1177" s="129" t="n">
        <v>6001</v>
      </c>
      <c r="B1177" s="130" t="inlineStr">
        <is>
          <t>Joseph M Farley</t>
        </is>
      </c>
      <c r="C1177" s="130" t="inlineStr">
        <is>
          <t>Alabama Power Co</t>
        </is>
      </c>
      <c r="D1177" s="129" t="n">
        <v>195</v>
      </c>
      <c r="E1177" s="130" t="inlineStr">
        <is>
          <t>AL</t>
        </is>
      </c>
      <c r="F1177" s="130" t="inlineStr">
        <is>
          <t>Electric Utility</t>
        </is>
      </c>
      <c r="G1177" s="130" t="inlineStr">
        <is>
          <t>ST</t>
        </is>
      </c>
      <c r="H1177" s="130" t="inlineStr">
        <is>
          <t>NUC</t>
        </is>
      </c>
      <c r="I1177" s="130" t="inlineStr">
        <is>
          <t>NUC</t>
        </is>
      </c>
      <c r="J1177" s="131" t="n">
        <v>6973382</v>
      </c>
      <c r="K1177" s="129" t="n">
        <v>2020</v>
      </c>
      <c r="L1177" s="120">
        <f>IF(VLOOKUP(H1177,'Cross-Page Data'!$D$4:$F$48,3,FALSE)="natural gas",VLOOKUP(G1177,'Cross-Page Data'!$I$4:$J$19,2,FALSE),IF(VLOOKUP(H1177,'Cross-Page Data'!$D$4:$F$48,3,FALSE)="solar",IF(G1177="PV","solar PV","solar thermal"),IF(VLOOKUP(H1177,'Cross-Page Data'!$D$4:$F$48,3,FALSE)="wind",VLOOKUP(G1177,'Cross-Page Data'!$I$4:$J$19,2,FALSE),IF(VLOOKUP(H1177,'Cross-Page Data'!$D$4:$F$48,3,FALSE)="hydro",VLOOKUP(G1177,'Cross-Page Data'!$I$4:$J$19,2,FALSE),VLOOKUP(H1177,'Cross-Page Data'!$D$4:$F$48,3,FALSE)))))</f>
        <v/>
      </c>
      <c r="M1177" s="120">
        <f>IF(AND($P$2=FALSE,OR(F1177="Commercial NAICS Cogen",F1177="Industrial NAICS Cogen",F1177="NAICS-22 Cogen")),FALSE,IF(AND($P$3=FALSE,OR(F1177="Commercial NAICS Cogen",F1177="Commercial NAICS Non-Cogen",F1177="Industrial NAICS Cogen", F1177="industrial NAICS non-Cogen")),FALSE, TRUE))</f>
        <v/>
      </c>
    </row>
    <row r="1178">
      <c r="A1178" s="129" t="n">
        <v>6002</v>
      </c>
      <c r="B1178" s="130" t="inlineStr">
        <is>
          <t>James H Miller Jr</t>
        </is>
      </c>
      <c r="C1178" s="130" t="inlineStr">
        <is>
          <t>Alabama Power Co</t>
        </is>
      </c>
      <c r="D1178" s="129" t="n">
        <v>195</v>
      </c>
      <c r="E1178" s="130" t="inlineStr">
        <is>
          <t>AL</t>
        </is>
      </c>
      <c r="F1178" s="130" t="inlineStr">
        <is>
          <t>Electric Utility</t>
        </is>
      </c>
      <c r="G1178" s="130" t="inlineStr">
        <is>
          <t>ST</t>
        </is>
      </c>
      <c r="H1178" s="130" t="inlineStr">
        <is>
          <t>DFO</t>
        </is>
      </c>
      <c r="I1178" s="130" t="inlineStr">
        <is>
          <t>DFO</t>
        </is>
      </c>
      <c r="J1178" s="131" t="n">
        <v>0</v>
      </c>
      <c r="K1178" s="129" t="n">
        <v>2020</v>
      </c>
      <c r="L1178" s="120">
        <f>IF(VLOOKUP(H1178,'Cross-Page Data'!$D$4:$F$48,3,FALSE)="natural gas",VLOOKUP(G1178,'Cross-Page Data'!$I$4:$J$19,2,FALSE),IF(VLOOKUP(H1178,'Cross-Page Data'!$D$4:$F$48,3,FALSE)="solar",IF(G1178="PV","solar PV","solar thermal"),IF(VLOOKUP(H1178,'Cross-Page Data'!$D$4:$F$48,3,FALSE)="wind",VLOOKUP(G1178,'Cross-Page Data'!$I$4:$J$19,2,FALSE),IF(VLOOKUP(H1178,'Cross-Page Data'!$D$4:$F$48,3,FALSE)="hydro",VLOOKUP(G1178,'Cross-Page Data'!$I$4:$J$19,2,FALSE),VLOOKUP(H1178,'Cross-Page Data'!$D$4:$F$48,3,FALSE)))))</f>
        <v/>
      </c>
      <c r="M1178" s="120">
        <f>IF(AND($P$2=FALSE,OR(F1178="Commercial NAICS Cogen",F1178="Industrial NAICS Cogen",F1178="NAICS-22 Cogen")),FALSE,IF(AND($P$3=FALSE,OR(F1178="Commercial NAICS Cogen",F1178="Commercial NAICS Non-Cogen",F1178="Industrial NAICS Cogen", F1178="industrial NAICS non-Cogen")),FALSE, TRUE))</f>
        <v/>
      </c>
    </row>
    <row r="1179">
      <c r="A1179" s="129" t="n">
        <v>6002</v>
      </c>
      <c r="B1179" s="130" t="inlineStr">
        <is>
          <t>James H Miller Jr</t>
        </is>
      </c>
      <c r="C1179" s="130" t="inlineStr">
        <is>
          <t>Alabama Power Co</t>
        </is>
      </c>
      <c r="D1179" s="129" t="n">
        <v>195</v>
      </c>
      <c r="E1179" s="130" t="inlineStr">
        <is>
          <t>AL</t>
        </is>
      </c>
      <c r="F1179" s="130" t="inlineStr">
        <is>
          <t>Electric Utility</t>
        </is>
      </c>
      <c r="G1179" s="130" t="inlineStr">
        <is>
          <t>ST</t>
        </is>
      </c>
      <c r="H1179" s="130" t="inlineStr">
        <is>
          <t>NG</t>
        </is>
      </c>
      <c r="I1179" s="130" t="inlineStr">
        <is>
          <t>NG</t>
        </is>
      </c>
      <c r="J1179" s="131" t="n">
        <v>216774.49</v>
      </c>
      <c r="K1179" s="129" t="n">
        <v>2020</v>
      </c>
      <c r="L1179" s="120">
        <f>IF(VLOOKUP(H1179,'Cross-Page Data'!$D$4:$F$48,3,FALSE)="natural gas",VLOOKUP(G1179,'Cross-Page Data'!$I$4:$J$19,2,FALSE),IF(VLOOKUP(H1179,'Cross-Page Data'!$D$4:$F$48,3,FALSE)="solar",IF(G1179="PV","solar PV","solar thermal"),IF(VLOOKUP(H1179,'Cross-Page Data'!$D$4:$F$48,3,FALSE)="wind",VLOOKUP(G1179,'Cross-Page Data'!$I$4:$J$19,2,FALSE),IF(VLOOKUP(H1179,'Cross-Page Data'!$D$4:$F$48,3,FALSE)="hydro",VLOOKUP(G1179,'Cross-Page Data'!$I$4:$J$19,2,FALSE),VLOOKUP(H1179,'Cross-Page Data'!$D$4:$F$48,3,FALSE)))))</f>
        <v/>
      </c>
      <c r="M1179" s="120">
        <f>IF(AND($P$2=FALSE,OR(F1179="Commercial NAICS Cogen",F1179="Industrial NAICS Cogen",F1179="NAICS-22 Cogen")),FALSE,IF(AND($P$3=FALSE,OR(F1179="Commercial NAICS Cogen",F1179="Commercial NAICS Non-Cogen",F1179="Industrial NAICS Cogen", F1179="industrial NAICS non-Cogen")),FALSE, TRUE))</f>
        <v/>
      </c>
    </row>
    <row r="1180">
      <c r="A1180" s="129" t="n">
        <v>6002</v>
      </c>
      <c r="B1180" s="130" t="inlineStr">
        <is>
          <t>James H Miller Jr</t>
        </is>
      </c>
      <c r="C1180" s="130" t="inlineStr">
        <is>
          <t>Alabama Power Co</t>
        </is>
      </c>
      <c r="D1180" s="129" t="n">
        <v>195</v>
      </c>
      <c r="E1180" s="130" t="inlineStr">
        <is>
          <t>AL</t>
        </is>
      </c>
      <c r="F1180" s="130" t="inlineStr">
        <is>
          <t>Electric Utility</t>
        </is>
      </c>
      <c r="G1180" s="130" t="inlineStr">
        <is>
          <t>ST</t>
        </is>
      </c>
      <c r="H1180" s="130" t="inlineStr">
        <is>
          <t>SUB</t>
        </is>
      </c>
      <c r="I1180" s="130" t="inlineStr">
        <is>
          <t>COL</t>
        </is>
      </c>
      <c r="J1180" s="131" t="n">
        <v>16228030</v>
      </c>
      <c r="K1180" s="129" t="n">
        <v>2020</v>
      </c>
      <c r="L1180" s="120">
        <f>IF(VLOOKUP(H1180,'Cross-Page Data'!$D$4:$F$48,3,FALSE)="natural gas",VLOOKUP(G1180,'Cross-Page Data'!$I$4:$J$19,2,FALSE),IF(VLOOKUP(H1180,'Cross-Page Data'!$D$4:$F$48,3,FALSE)="solar",IF(G1180="PV","solar PV","solar thermal"),IF(VLOOKUP(H1180,'Cross-Page Data'!$D$4:$F$48,3,FALSE)="wind",VLOOKUP(G1180,'Cross-Page Data'!$I$4:$J$19,2,FALSE),IF(VLOOKUP(H1180,'Cross-Page Data'!$D$4:$F$48,3,FALSE)="hydro",VLOOKUP(G1180,'Cross-Page Data'!$I$4:$J$19,2,FALSE),VLOOKUP(H1180,'Cross-Page Data'!$D$4:$F$48,3,FALSE)))))</f>
        <v/>
      </c>
      <c r="M1180" s="120">
        <f>IF(AND($P$2=FALSE,OR(F1180="Commercial NAICS Cogen",F1180="Industrial NAICS Cogen",F1180="NAICS-22 Cogen")),FALSE,IF(AND($P$3=FALSE,OR(F1180="Commercial NAICS Cogen",F1180="Commercial NAICS Non-Cogen",F1180="Industrial NAICS Cogen", F1180="industrial NAICS non-Cogen")),FALSE, TRUE))</f>
        <v/>
      </c>
    </row>
    <row r="1181">
      <c r="A1181" s="129" t="n">
        <v>6004</v>
      </c>
      <c r="B1181" s="130" t="inlineStr">
        <is>
          <t>FirstEnergy Pleasants Power Station</t>
        </is>
      </c>
      <c r="C1181" s="130" t="inlineStr">
        <is>
          <t>Allegheny Energy Supply Co LLC</t>
        </is>
      </c>
      <c r="D1181" s="129" t="n">
        <v>23279</v>
      </c>
      <c r="E1181" s="130" t="inlineStr">
        <is>
          <t>WV</t>
        </is>
      </c>
      <c r="F1181" s="130" t="inlineStr">
        <is>
          <t>NAICS-22 Non-Cogen</t>
        </is>
      </c>
      <c r="G1181" s="130" t="inlineStr">
        <is>
          <t>ST</t>
        </is>
      </c>
      <c r="H1181" s="130" t="inlineStr">
        <is>
          <t>BIT</t>
        </is>
      </c>
      <c r="I1181" s="130" t="inlineStr">
        <is>
          <t>COL</t>
        </is>
      </c>
      <c r="J1181" s="131" t="n">
        <v>13083.439</v>
      </c>
      <c r="K1181" s="129" t="n">
        <v>2020</v>
      </c>
      <c r="L1181" s="120">
        <f>IF(VLOOKUP(H1181,'Cross-Page Data'!$D$4:$F$48,3,FALSE)="natural gas",VLOOKUP(G1181,'Cross-Page Data'!$I$4:$J$19,2,FALSE),IF(VLOOKUP(H1181,'Cross-Page Data'!$D$4:$F$48,3,FALSE)="solar",IF(G1181="PV","solar PV","solar thermal"),IF(VLOOKUP(H1181,'Cross-Page Data'!$D$4:$F$48,3,FALSE)="wind",VLOOKUP(G1181,'Cross-Page Data'!$I$4:$J$19,2,FALSE),IF(VLOOKUP(H1181,'Cross-Page Data'!$D$4:$F$48,3,FALSE)="hydro",VLOOKUP(G1181,'Cross-Page Data'!$I$4:$J$19,2,FALSE),VLOOKUP(H1181,'Cross-Page Data'!$D$4:$F$48,3,FALSE)))))</f>
        <v/>
      </c>
      <c r="M1181" s="120">
        <f>IF(AND($P$2=FALSE,OR(F1181="Commercial NAICS Cogen",F1181="Industrial NAICS Cogen",F1181="NAICS-22 Cogen")),FALSE,IF(AND($P$3=FALSE,OR(F1181="Commercial NAICS Cogen",F1181="Commercial NAICS Non-Cogen",F1181="Industrial NAICS Cogen", F1181="industrial NAICS non-Cogen")),FALSE, TRUE))</f>
        <v/>
      </c>
    </row>
    <row r="1182">
      <c r="A1182" s="129" t="n">
        <v>6004</v>
      </c>
      <c r="B1182" s="130" t="inlineStr">
        <is>
          <t>FirstEnergy Pleasants Power Station</t>
        </is>
      </c>
      <c r="C1182" s="130" t="inlineStr">
        <is>
          <t>Allegheny Energy Supply Co LLC</t>
        </is>
      </c>
      <c r="D1182" s="129" t="n">
        <v>23279</v>
      </c>
      <c r="E1182" s="130" t="inlineStr">
        <is>
          <t>WV</t>
        </is>
      </c>
      <c r="F1182" s="130" t="inlineStr">
        <is>
          <t>NAICS-22 Non-Cogen</t>
        </is>
      </c>
      <c r="G1182" s="130" t="inlineStr">
        <is>
          <t>ST</t>
        </is>
      </c>
      <c r="H1182" s="130" t="inlineStr">
        <is>
          <t>NG</t>
        </is>
      </c>
      <c r="I1182" s="130" t="inlineStr">
        <is>
          <t>NG</t>
        </is>
      </c>
      <c r="J1182" s="131" t="n">
        <v>9658.047</v>
      </c>
      <c r="K1182" s="129" t="n">
        <v>2020</v>
      </c>
      <c r="L1182" s="120">
        <f>IF(VLOOKUP(H1182,'Cross-Page Data'!$D$4:$F$48,3,FALSE)="natural gas",VLOOKUP(G1182,'Cross-Page Data'!$I$4:$J$19,2,FALSE),IF(VLOOKUP(H1182,'Cross-Page Data'!$D$4:$F$48,3,FALSE)="solar",IF(G1182="PV","solar PV","solar thermal"),IF(VLOOKUP(H1182,'Cross-Page Data'!$D$4:$F$48,3,FALSE)="wind",VLOOKUP(G1182,'Cross-Page Data'!$I$4:$J$19,2,FALSE),IF(VLOOKUP(H1182,'Cross-Page Data'!$D$4:$F$48,3,FALSE)="hydro",VLOOKUP(G1182,'Cross-Page Data'!$I$4:$J$19,2,FALSE),VLOOKUP(H1182,'Cross-Page Data'!$D$4:$F$48,3,FALSE)))))</f>
        <v/>
      </c>
      <c r="M1182" s="120">
        <f>IF(AND($P$2=FALSE,OR(F1182="Commercial NAICS Cogen",F1182="Industrial NAICS Cogen",F1182="NAICS-22 Cogen")),FALSE,IF(AND($P$3=FALSE,OR(F1182="Commercial NAICS Cogen",F1182="Commercial NAICS Non-Cogen",F1182="Industrial NAICS Cogen", F1182="industrial NAICS non-Cogen")),FALSE, TRUE))</f>
        <v/>
      </c>
    </row>
    <row r="1183">
      <c r="A1183" s="129" t="n">
        <v>6004</v>
      </c>
      <c r="B1183" s="130" t="inlineStr">
        <is>
          <t>FirstEnergy Pleasants Power Station</t>
        </is>
      </c>
      <c r="C1183" s="130" t="inlineStr">
        <is>
          <t>Allegheny Energy Supply Co LLC</t>
        </is>
      </c>
      <c r="D1183" s="129" t="n">
        <v>23279</v>
      </c>
      <c r="E1183" s="130" t="inlineStr">
        <is>
          <t>WV</t>
        </is>
      </c>
      <c r="F1183" s="130" t="inlineStr">
        <is>
          <t>NAICS-22 Non-Cogen</t>
        </is>
      </c>
      <c r="G1183" s="130" t="inlineStr">
        <is>
          <t>ST</t>
        </is>
      </c>
      <c r="H1183" s="130" t="inlineStr">
        <is>
          <t>PC</t>
        </is>
      </c>
      <c r="I1183" s="130" t="inlineStr">
        <is>
          <t>PC</t>
        </is>
      </c>
      <c r="J1183" s="131" t="n">
        <v>0</v>
      </c>
      <c r="K1183" s="129" t="n">
        <v>2020</v>
      </c>
      <c r="L1183" s="120">
        <f>IF(VLOOKUP(H1183,'Cross-Page Data'!$D$4:$F$48,3,FALSE)="natural gas",VLOOKUP(G1183,'Cross-Page Data'!$I$4:$J$19,2,FALSE),IF(VLOOKUP(H1183,'Cross-Page Data'!$D$4:$F$48,3,FALSE)="solar",IF(G1183="PV","solar PV","solar thermal"),IF(VLOOKUP(H1183,'Cross-Page Data'!$D$4:$F$48,3,FALSE)="wind",VLOOKUP(G1183,'Cross-Page Data'!$I$4:$J$19,2,FALSE),IF(VLOOKUP(H1183,'Cross-Page Data'!$D$4:$F$48,3,FALSE)="hydro",VLOOKUP(G1183,'Cross-Page Data'!$I$4:$J$19,2,FALSE),VLOOKUP(H1183,'Cross-Page Data'!$D$4:$F$48,3,FALSE)))))</f>
        <v/>
      </c>
      <c r="M1183" s="120">
        <f>IF(AND($P$2=FALSE,OR(F1183="Commercial NAICS Cogen",F1183="Industrial NAICS Cogen",F1183="NAICS-22 Cogen")),FALSE,IF(AND($P$3=FALSE,OR(F1183="Commercial NAICS Cogen",F1183="Commercial NAICS Non-Cogen",F1183="Industrial NAICS Cogen", F1183="industrial NAICS non-Cogen")),FALSE, TRUE))</f>
        <v/>
      </c>
    </row>
    <row r="1184">
      <c r="A1184" s="129" t="n">
        <v>6004</v>
      </c>
      <c r="B1184" s="130" t="inlineStr">
        <is>
          <t>FirstEnergy Pleasants Power Station</t>
        </is>
      </c>
      <c r="C1184" s="130" t="inlineStr">
        <is>
          <t>Allegheny Energy Supply Co LLC</t>
        </is>
      </c>
      <c r="D1184" s="129" t="n">
        <v>23279</v>
      </c>
      <c r="E1184" s="130" t="inlineStr">
        <is>
          <t>WV</t>
        </is>
      </c>
      <c r="F1184" s="130" t="inlineStr">
        <is>
          <t>NAICS-22 Non-Cogen</t>
        </is>
      </c>
      <c r="G1184" s="130" t="inlineStr">
        <is>
          <t>ST</t>
        </is>
      </c>
      <c r="H1184" s="130" t="inlineStr">
        <is>
          <t>RC</t>
        </is>
      </c>
      <c r="I1184" s="130" t="inlineStr">
        <is>
          <t>COL</t>
        </is>
      </c>
      <c r="J1184" s="131" t="n">
        <v>4859472.5</v>
      </c>
      <c r="K1184" s="129" t="n">
        <v>2020</v>
      </c>
      <c r="L1184" s="120">
        <f>IF(VLOOKUP(H1184,'Cross-Page Data'!$D$4:$F$48,3,FALSE)="natural gas",VLOOKUP(G1184,'Cross-Page Data'!$I$4:$J$19,2,FALSE),IF(VLOOKUP(H1184,'Cross-Page Data'!$D$4:$F$48,3,FALSE)="solar",IF(G1184="PV","solar PV","solar thermal"),IF(VLOOKUP(H1184,'Cross-Page Data'!$D$4:$F$48,3,FALSE)="wind",VLOOKUP(G1184,'Cross-Page Data'!$I$4:$J$19,2,FALSE),IF(VLOOKUP(H1184,'Cross-Page Data'!$D$4:$F$48,3,FALSE)="hydro",VLOOKUP(G1184,'Cross-Page Data'!$I$4:$J$19,2,FALSE),VLOOKUP(H1184,'Cross-Page Data'!$D$4:$F$48,3,FALSE)))))</f>
        <v/>
      </c>
      <c r="M1184" s="120">
        <f>IF(AND($P$2=FALSE,OR(F1184="Commercial NAICS Cogen",F1184="Industrial NAICS Cogen",F1184="NAICS-22 Cogen")),FALSE,IF(AND($P$3=FALSE,OR(F1184="Commercial NAICS Cogen",F1184="Commercial NAICS Non-Cogen",F1184="Industrial NAICS Cogen", F1184="industrial NAICS non-Cogen")),FALSE, TRUE))</f>
        <v/>
      </c>
    </row>
    <row r="1185">
      <c r="A1185" s="129" t="n">
        <v>6008</v>
      </c>
      <c r="B1185" s="130" t="inlineStr">
        <is>
          <t>Palo Verde</t>
        </is>
      </c>
      <c r="C1185" s="130" t="inlineStr">
        <is>
          <t>Arizona Public Service Co</t>
        </is>
      </c>
      <c r="D1185" s="129" t="n">
        <v>803</v>
      </c>
      <c r="E1185" s="130" t="inlineStr">
        <is>
          <t>AZ</t>
        </is>
      </c>
      <c r="F1185" s="130" t="inlineStr">
        <is>
          <t>Electric Utility</t>
        </is>
      </c>
      <c r="G1185" s="130" t="inlineStr">
        <is>
          <t>ST</t>
        </is>
      </c>
      <c r="H1185" s="130" t="inlineStr">
        <is>
          <t>NUC</t>
        </is>
      </c>
      <c r="I1185" s="130" t="inlineStr">
        <is>
          <t>NUC</t>
        </is>
      </c>
      <c r="J1185" s="131" t="n">
        <v>9818477</v>
      </c>
      <c r="K1185" s="129" t="n">
        <v>2020</v>
      </c>
      <c r="L1185" s="120">
        <f>IF(VLOOKUP(H1185,'Cross-Page Data'!$D$4:$F$48,3,FALSE)="natural gas",VLOOKUP(G1185,'Cross-Page Data'!$I$4:$J$19,2,FALSE),IF(VLOOKUP(H1185,'Cross-Page Data'!$D$4:$F$48,3,FALSE)="solar",IF(G1185="PV","solar PV","solar thermal"),IF(VLOOKUP(H1185,'Cross-Page Data'!$D$4:$F$48,3,FALSE)="wind",VLOOKUP(G1185,'Cross-Page Data'!$I$4:$J$19,2,FALSE),IF(VLOOKUP(H1185,'Cross-Page Data'!$D$4:$F$48,3,FALSE)="hydro",VLOOKUP(G1185,'Cross-Page Data'!$I$4:$J$19,2,FALSE),VLOOKUP(H1185,'Cross-Page Data'!$D$4:$F$48,3,FALSE)))))</f>
        <v/>
      </c>
      <c r="M1185" s="120">
        <f>IF(AND($P$2=FALSE,OR(F1185="Commercial NAICS Cogen",F1185="Industrial NAICS Cogen",F1185="NAICS-22 Cogen")),FALSE,IF(AND($P$3=FALSE,OR(F1185="Commercial NAICS Cogen",F1185="Commercial NAICS Non-Cogen",F1185="Industrial NAICS Cogen", F1185="industrial NAICS non-Cogen")),FALSE, TRUE))</f>
        <v/>
      </c>
    </row>
    <row r="1186">
      <c r="A1186" s="129" t="n">
        <v>6008</v>
      </c>
      <c r="B1186" s="130" t="inlineStr">
        <is>
          <t>Palo Verde</t>
        </is>
      </c>
      <c r="C1186" s="130" t="inlineStr">
        <is>
          <t>Arizona Public Service Co</t>
        </is>
      </c>
      <c r="D1186" s="129" t="n">
        <v>803</v>
      </c>
      <c r="E1186" s="130" t="inlineStr">
        <is>
          <t>AZ</t>
        </is>
      </c>
      <c r="F1186" s="130" t="inlineStr">
        <is>
          <t>Electric Utility</t>
        </is>
      </c>
      <c r="G1186" s="130" t="inlineStr">
        <is>
          <t>ST</t>
        </is>
      </c>
      <c r="H1186" s="130" t="inlineStr">
        <is>
          <t>NUC</t>
        </is>
      </c>
      <c r="I1186" s="130" t="inlineStr">
        <is>
          <t>NUC</t>
        </is>
      </c>
      <c r="J1186" s="131" t="n">
        <v>10466373</v>
      </c>
      <c r="K1186" s="129" t="n">
        <v>2020</v>
      </c>
      <c r="L1186" s="120">
        <f>IF(VLOOKUP(H1186,'Cross-Page Data'!$D$4:$F$48,3,FALSE)="natural gas",VLOOKUP(G1186,'Cross-Page Data'!$I$4:$J$19,2,FALSE),IF(VLOOKUP(H1186,'Cross-Page Data'!$D$4:$F$48,3,FALSE)="solar",IF(G1186="PV","solar PV","solar thermal"),IF(VLOOKUP(H1186,'Cross-Page Data'!$D$4:$F$48,3,FALSE)="wind",VLOOKUP(G1186,'Cross-Page Data'!$I$4:$J$19,2,FALSE),IF(VLOOKUP(H1186,'Cross-Page Data'!$D$4:$F$48,3,FALSE)="hydro",VLOOKUP(G1186,'Cross-Page Data'!$I$4:$J$19,2,FALSE),VLOOKUP(H1186,'Cross-Page Data'!$D$4:$F$48,3,FALSE)))))</f>
        <v/>
      </c>
      <c r="M1186" s="120">
        <f>IF(AND($P$2=FALSE,OR(F1186="Commercial NAICS Cogen",F1186="Industrial NAICS Cogen",F1186="NAICS-22 Cogen")),FALSE,IF(AND($P$3=FALSE,OR(F1186="Commercial NAICS Cogen",F1186="Commercial NAICS Non-Cogen",F1186="Industrial NAICS Cogen", F1186="industrial NAICS non-Cogen")),FALSE, TRUE))</f>
        <v/>
      </c>
    </row>
    <row r="1187">
      <c r="A1187" s="129" t="n">
        <v>6008</v>
      </c>
      <c r="B1187" s="130" t="inlineStr">
        <is>
          <t>Palo Verde</t>
        </is>
      </c>
      <c r="C1187" s="130" t="inlineStr">
        <is>
          <t>Arizona Public Service Co</t>
        </is>
      </c>
      <c r="D1187" s="129" t="n">
        <v>803</v>
      </c>
      <c r="E1187" s="130" t="inlineStr">
        <is>
          <t>AZ</t>
        </is>
      </c>
      <c r="F1187" s="130" t="inlineStr">
        <is>
          <t>Electric Utility</t>
        </is>
      </c>
      <c r="G1187" s="130" t="inlineStr">
        <is>
          <t>ST</t>
        </is>
      </c>
      <c r="H1187" s="130" t="inlineStr">
        <is>
          <t>NUC</t>
        </is>
      </c>
      <c r="I1187" s="130" t="inlineStr">
        <is>
          <t>NUC</t>
        </is>
      </c>
      <c r="J1187" s="131" t="n">
        <v>11267583</v>
      </c>
      <c r="K1187" s="129" t="n">
        <v>2020</v>
      </c>
      <c r="L1187" s="120">
        <f>IF(VLOOKUP(H1187,'Cross-Page Data'!$D$4:$F$48,3,FALSE)="natural gas",VLOOKUP(G1187,'Cross-Page Data'!$I$4:$J$19,2,FALSE),IF(VLOOKUP(H1187,'Cross-Page Data'!$D$4:$F$48,3,FALSE)="solar",IF(G1187="PV","solar PV","solar thermal"),IF(VLOOKUP(H1187,'Cross-Page Data'!$D$4:$F$48,3,FALSE)="wind",VLOOKUP(G1187,'Cross-Page Data'!$I$4:$J$19,2,FALSE),IF(VLOOKUP(H1187,'Cross-Page Data'!$D$4:$F$48,3,FALSE)="hydro",VLOOKUP(G1187,'Cross-Page Data'!$I$4:$J$19,2,FALSE),VLOOKUP(H1187,'Cross-Page Data'!$D$4:$F$48,3,FALSE)))))</f>
        <v/>
      </c>
      <c r="M1187" s="120">
        <f>IF(AND($P$2=FALSE,OR(F1187="Commercial NAICS Cogen",F1187="Industrial NAICS Cogen",F1187="NAICS-22 Cogen")),FALSE,IF(AND($P$3=FALSE,OR(F1187="Commercial NAICS Cogen",F1187="Commercial NAICS Non-Cogen",F1187="Industrial NAICS Cogen", F1187="industrial NAICS non-Cogen")),FALSE, TRUE))</f>
        <v/>
      </c>
    </row>
    <row r="1188">
      <c r="A1188" s="129" t="n">
        <v>6009</v>
      </c>
      <c r="B1188" s="130" t="inlineStr">
        <is>
          <t>White Bluff</t>
        </is>
      </c>
      <c r="C1188" s="130" t="inlineStr">
        <is>
          <t>Entergy Arkansas LLC</t>
        </is>
      </c>
      <c r="D1188" s="129" t="n">
        <v>814</v>
      </c>
      <c r="E1188" s="130" t="inlineStr">
        <is>
          <t>AR</t>
        </is>
      </c>
      <c r="F1188" s="130" t="inlineStr">
        <is>
          <t>Electric Utility</t>
        </is>
      </c>
      <c r="G1188" s="130" t="inlineStr">
        <is>
          <t>ST</t>
        </is>
      </c>
      <c r="H1188" s="130" t="inlineStr">
        <is>
          <t>DFO</t>
        </is>
      </c>
      <c r="I1188" s="130" t="inlineStr">
        <is>
          <t>DFO</t>
        </is>
      </c>
      <c r="J1188" s="131" t="n">
        <v>12745.105</v>
      </c>
      <c r="K1188" s="129" t="n">
        <v>2020</v>
      </c>
      <c r="L1188" s="120">
        <f>IF(VLOOKUP(H1188,'Cross-Page Data'!$D$4:$F$48,3,FALSE)="natural gas",VLOOKUP(G1188,'Cross-Page Data'!$I$4:$J$19,2,FALSE),IF(VLOOKUP(H1188,'Cross-Page Data'!$D$4:$F$48,3,FALSE)="solar",IF(G1188="PV","solar PV","solar thermal"),IF(VLOOKUP(H1188,'Cross-Page Data'!$D$4:$F$48,3,FALSE)="wind",VLOOKUP(G1188,'Cross-Page Data'!$I$4:$J$19,2,FALSE),IF(VLOOKUP(H1188,'Cross-Page Data'!$D$4:$F$48,3,FALSE)="hydro",VLOOKUP(G1188,'Cross-Page Data'!$I$4:$J$19,2,FALSE),VLOOKUP(H1188,'Cross-Page Data'!$D$4:$F$48,3,FALSE)))))</f>
        <v/>
      </c>
      <c r="M1188" s="120">
        <f>IF(AND($P$2=FALSE,OR(F1188="Commercial NAICS Cogen",F1188="Industrial NAICS Cogen",F1188="NAICS-22 Cogen")),FALSE,IF(AND($P$3=FALSE,OR(F1188="Commercial NAICS Cogen",F1188="Commercial NAICS Non-Cogen",F1188="Industrial NAICS Cogen", F1188="industrial NAICS non-Cogen")),FALSE, TRUE))</f>
        <v/>
      </c>
    </row>
    <row r="1189">
      <c r="A1189" s="129" t="n">
        <v>6009</v>
      </c>
      <c r="B1189" s="130" t="inlineStr">
        <is>
          <t>White Bluff</t>
        </is>
      </c>
      <c r="C1189" s="130" t="inlineStr">
        <is>
          <t>Entergy Arkansas LLC</t>
        </is>
      </c>
      <c r="D1189" s="129" t="n">
        <v>814</v>
      </c>
      <c r="E1189" s="130" t="inlineStr">
        <is>
          <t>AR</t>
        </is>
      </c>
      <c r="F1189" s="130" t="inlineStr">
        <is>
          <t>Electric Utility</t>
        </is>
      </c>
      <c r="G1189" s="130" t="inlineStr">
        <is>
          <t>ST</t>
        </is>
      </c>
      <c r="H1189" s="130" t="inlineStr">
        <is>
          <t>SUB</t>
        </is>
      </c>
      <c r="I1189" s="130" t="inlineStr">
        <is>
          <t>COL</t>
        </is>
      </c>
      <c r="J1189" s="131" t="n">
        <v>3942162.9</v>
      </c>
      <c r="K1189" s="129" t="n">
        <v>2020</v>
      </c>
      <c r="L1189" s="120">
        <f>IF(VLOOKUP(H1189,'Cross-Page Data'!$D$4:$F$48,3,FALSE)="natural gas",VLOOKUP(G1189,'Cross-Page Data'!$I$4:$J$19,2,FALSE),IF(VLOOKUP(H1189,'Cross-Page Data'!$D$4:$F$48,3,FALSE)="solar",IF(G1189="PV","solar PV","solar thermal"),IF(VLOOKUP(H1189,'Cross-Page Data'!$D$4:$F$48,3,FALSE)="wind",VLOOKUP(G1189,'Cross-Page Data'!$I$4:$J$19,2,FALSE),IF(VLOOKUP(H1189,'Cross-Page Data'!$D$4:$F$48,3,FALSE)="hydro",VLOOKUP(G1189,'Cross-Page Data'!$I$4:$J$19,2,FALSE),VLOOKUP(H1189,'Cross-Page Data'!$D$4:$F$48,3,FALSE)))))</f>
        <v/>
      </c>
      <c r="M1189" s="120">
        <f>IF(AND($P$2=FALSE,OR(F1189="Commercial NAICS Cogen",F1189="Industrial NAICS Cogen",F1189="NAICS-22 Cogen")),FALSE,IF(AND($P$3=FALSE,OR(F1189="Commercial NAICS Cogen",F1189="Commercial NAICS Non-Cogen",F1189="Industrial NAICS Cogen", F1189="industrial NAICS non-Cogen")),FALSE, TRUE))</f>
        <v/>
      </c>
    </row>
    <row r="1190">
      <c r="A1190" s="129" t="n">
        <v>6011</v>
      </c>
      <c r="B1190" s="130" t="inlineStr">
        <is>
          <t>Calvert Cliffs Nuclear Power Plant</t>
        </is>
      </c>
      <c r="C1190" s="130" t="inlineStr">
        <is>
          <t>Exelon Nuclear</t>
        </is>
      </c>
      <c r="D1190" s="129" t="n">
        <v>55951</v>
      </c>
      <c r="E1190" s="130" t="inlineStr">
        <is>
          <t>MD</t>
        </is>
      </c>
      <c r="F1190" s="130" t="inlineStr">
        <is>
          <t>NAICS-22 Non-Cogen</t>
        </is>
      </c>
      <c r="G1190" s="130" t="inlineStr">
        <is>
          <t>ST</t>
        </is>
      </c>
      <c r="H1190" s="130" t="inlineStr">
        <is>
          <t>NUC</t>
        </is>
      </c>
      <c r="I1190" s="130" t="inlineStr">
        <is>
          <t>NUC</t>
        </is>
      </c>
      <c r="J1190" s="131" t="n">
        <v>7371348</v>
      </c>
      <c r="K1190" s="129" t="n">
        <v>2020</v>
      </c>
      <c r="L1190" s="120">
        <f>IF(VLOOKUP(H1190,'Cross-Page Data'!$D$4:$F$48,3,FALSE)="natural gas",VLOOKUP(G1190,'Cross-Page Data'!$I$4:$J$19,2,FALSE),IF(VLOOKUP(H1190,'Cross-Page Data'!$D$4:$F$48,3,FALSE)="solar",IF(G1190="PV","solar PV","solar thermal"),IF(VLOOKUP(H1190,'Cross-Page Data'!$D$4:$F$48,3,FALSE)="wind",VLOOKUP(G1190,'Cross-Page Data'!$I$4:$J$19,2,FALSE),IF(VLOOKUP(H1190,'Cross-Page Data'!$D$4:$F$48,3,FALSE)="hydro",VLOOKUP(G1190,'Cross-Page Data'!$I$4:$J$19,2,FALSE),VLOOKUP(H1190,'Cross-Page Data'!$D$4:$F$48,3,FALSE)))))</f>
        <v/>
      </c>
      <c r="M1190" s="120">
        <f>IF(AND($P$2=FALSE,OR(F1190="Commercial NAICS Cogen",F1190="Industrial NAICS Cogen",F1190="NAICS-22 Cogen")),FALSE,IF(AND($P$3=FALSE,OR(F1190="Commercial NAICS Cogen",F1190="Commercial NAICS Non-Cogen",F1190="Industrial NAICS Cogen", F1190="industrial NAICS non-Cogen")),FALSE, TRUE))</f>
        <v/>
      </c>
    </row>
    <row r="1191">
      <c r="A1191" s="129" t="n">
        <v>6011</v>
      </c>
      <c r="B1191" s="130" t="inlineStr">
        <is>
          <t>Calvert Cliffs Nuclear Power Plant</t>
        </is>
      </c>
      <c r="C1191" s="130" t="inlineStr">
        <is>
          <t>Exelon Nuclear</t>
        </is>
      </c>
      <c r="D1191" s="129" t="n">
        <v>55951</v>
      </c>
      <c r="E1191" s="130" t="inlineStr">
        <is>
          <t>MD</t>
        </is>
      </c>
      <c r="F1191" s="130" t="inlineStr">
        <is>
          <t>NAICS-22 Non-Cogen</t>
        </is>
      </c>
      <c r="G1191" s="130" t="inlineStr">
        <is>
          <t>ST</t>
        </is>
      </c>
      <c r="H1191" s="130" t="inlineStr">
        <is>
          <t>NUC</t>
        </is>
      </c>
      <c r="I1191" s="130" t="inlineStr">
        <is>
          <t>NUC</t>
        </is>
      </c>
      <c r="J1191" s="131" t="n">
        <v>7709209</v>
      </c>
      <c r="K1191" s="129" t="n">
        <v>2020</v>
      </c>
      <c r="L1191" s="120">
        <f>IF(VLOOKUP(H1191,'Cross-Page Data'!$D$4:$F$48,3,FALSE)="natural gas",VLOOKUP(G1191,'Cross-Page Data'!$I$4:$J$19,2,FALSE),IF(VLOOKUP(H1191,'Cross-Page Data'!$D$4:$F$48,3,FALSE)="solar",IF(G1191="PV","solar PV","solar thermal"),IF(VLOOKUP(H1191,'Cross-Page Data'!$D$4:$F$48,3,FALSE)="wind",VLOOKUP(G1191,'Cross-Page Data'!$I$4:$J$19,2,FALSE),IF(VLOOKUP(H1191,'Cross-Page Data'!$D$4:$F$48,3,FALSE)="hydro",VLOOKUP(G1191,'Cross-Page Data'!$I$4:$J$19,2,FALSE),VLOOKUP(H1191,'Cross-Page Data'!$D$4:$F$48,3,FALSE)))))</f>
        <v/>
      </c>
      <c r="M1191" s="120">
        <f>IF(AND($P$2=FALSE,OR(F1191="Commercial NAICS Cogen",F1191="Industrial NAICS Cogen",F1191="NAICS-22 Cogen")),FALSE,IF(AND($P$3=FALSE,OR(F1191="Commercial NAICS Cogen",F1191="Commercial NAICS Non-Cogen",F1191="Industrial NAICS Cogen", F1191="industrial NAICS non-Cogen")),FALSE, TRUE))</f>
        <v/>
      </c>
    </row>
    <row r="1192">
      <c r="A1192" s="129" t="n">
        <v>6014</v>
      </c>
      <c r="B1192" s="130" t="inlineStr">
        <is>
          <t>Brunswick Nuclear</t>
        </is>
      </c>
      <c r="C1192" s="130" t="inlineStr">
        <is>
          <t>Duke Energy Progress - (NC)</t>
        </is>
      </c>
      <c r="D1192" s="129" t="n">
        <v>3046</v>
      </c>
      <c r="E1192" s="130" t="inlineStr">
        <is>
          <t>NC</t>
        </is>
      </c>
      <c r="F1192" s="130" t="inlineStr">
        <is>
          <t>Electric Utility</t>
        </is>
      </c>
      <c r="G1192" s="130" t="inlineStr">
        <is>
          <t>ST</t>
        </is>
      </c>
      <c r="H1192" s="130" t="inlineStr">
        <is>
          <t>NUC</t>
        </is>
      </c>
      <c r="I1192" s="130" t="inlineStr">
        <is>
          <t>NUC</t>
        </is>
      </c>
      <c r="J1192" s="131" t="n">
        <v>6917770</v>
      </c>
      <c r="K1192" s="129" t="n">
        <v>2020</v>
      </c>
      <c r="L1192" s="120">
        <f>IF(VLOOKUP(H1192,'Cross-Page Data'!$D$4:$F$48,3,FALSE)="natural gas",VLOOKUP(G1192,'Cross-Page Data'!$I$4:$J$19,2,FALSE),IF(VLOOKUP(H1192,'Cross-Page Data'!$D$4:$F$48,3,FALSE)="solar",IF(G1192="PV","solar PV","solar thermal"),IF(VLOOKUP(H1192,'Cross-Page Data'!$D$4:$F$48,3,FALSE)="wind",VLOOKUP(G1192,'Cross-Page Data'!$I$4:$J$19,2,FALSE),IF(VLOOKUP(H1192,'Cross-Page Data'!$D$4:$F$48,3,FALSE)="hydro",VLOOKUP(G1192,'Cross-Page Data'!$I$4:$J$19,2,FALSE),VLOOKUP(H1192,'Cross-Page Data'!$D$4:$F$48,3,FALSE)))))</f>
        <v/>
      </c>
      <c r="M1192" s="120">
        <f>IF(AND($P$2=FALSE,OR(F1192="Commercial NAICS Cogen",F1192="Industrial NAICS Cogen",F1192="NAICS-22 Cogen")),FALSE,IF(AND($P$3=FALSE,OR(F1192="Commercial NAICS Cogen",F1192="Commercial NAICS Non-Cogen",F1192="Industrial NAICS Cogen", F1192="industrial NAICS non-Cogen")),FALSE, TRUE))</f>
        <v/>
      </c>
    </row>
    <row r="1193">
      <c r="A1193" s="129" t="n">
        <v>6014</v>
      </c>
      <c r="B1193" s="130" t="inlineStr">
        <is>
          <t>Brunswick Nuclear</t>
        </is>
      </c>
      <c r="C1193" s="130" t="inlineStr">
        <is>
          <t>Duke Energy Progress - (NC)</t>
        </is>
      </c>
      <c r="D1193" s="129" t="n">
        <v>3046</v>
      </c>
      <c r="E1193" s="130" t="inlineStr">
        <is>
          <t>NC</t>
        </is>
      </c>
      <c r="F1193" s="130" t="inlineStr">
        <is>
          <t>Electric Utility</t>
        </is>
      </c>
      <c r="G1193" s="130" t="inlineStr">
        <is>
          <t>ST</t>
        </is>
      </c>
      <c r="H1193" s="130" t="inlineStr">
        <is>
          <t>NUC</t>
        </is>
      </c>
      <c r="I1193" s="130" t="inlineStr">
        <is>
          <t>NUC</t>
        </is>
      </c>
      <c r="J1193" s="131" t="n">
        <v>8088450</v>
      </c>
      <c r="K1193" s="129" t="n">
        <v>2020</v>
      </c>
      <c r="L1193" s="120">
        <f>IF(VLOOKUP(H1193,'Cross-Page Data'!$D$4:$F$48,3,FALSE)="natural gas",VLOOKUP(G1193,'Cross-Page Data'!$I$4:$J$19,2,FALSE),IF(VLOOKUP(H1193,'Cross-Page Data'!$D$4:$F$48,3,FALSE)="solar",IF(G1193="PV","solar PV","solar thermal"),IF(VLOOKUP(H1193,'Cross-Page Data'!$D$4:$F$48,3,FALSE)="wind",VLOOKUP(G1193,'Cross-Page Data'!$I$4:$J$19,2,FALSE),IF(VLOOKUP(H1193,'Cross-Page Data'!$D$4:$F$48,3,FALSE)="hydro",VLOOKUP(G1193,'Cross-Page Data'!$I$4:$J$19,2,FALSE),VLOOKUP(H1193,'Cross-Page Data'!$D$4:$F$48,3,FALSE)))))</f>
        <v/>
      </c>
      <c r="M1193" s="120">
        <f>IF(AND($P$2=FALSE,OR(F1193="Commercial NAICS Cogen",F1193="Industrial NAICS Cogen",F1193="NAICS-22 Cogen")),FALSE,IF(AND($P$3=FALSE,OR(F1193="Commercial NAICS Cogen",F1193="Commercial NAICS Non-Cogen",F1193="Industrial NAICS Cogen", F1193="industrial NAICS non-Cogen")),FALSE, TRUE))</f>
        <v/>
      </c>
    </row>
    <row r="1194">
      <c r="A1194" s="129" t="n">
        <v>6015</v>
      </c>
      <c r="B1194" s="130" t="inlineStr">
        <is>
          <t>Harris</t>
        </is>
      </c>
      <c r="C1194" s="130" t="inlineStr">
        <is>
          <t>Duke Energy Progress - (NC)</t>
        </is>
      </c>
      <c r="D1194" s="129" t="n">
        <v>3046</v>
      </c>
      <c r="E1194" s="130" t="inlineStr">
        <is>
          <t>NC</t>
        </is>
      </c>
      <c r="F1194" s="130" t="inlineStr">
        <is>
          <t>Electric Utility</t>
        </is>
      </c>
      <c r="G1194" s="130" t="inlineStr">
        <is>
          <t>ST</t>
        </is>
      </c>
      <c r="H1194" s="130" t="inlineStr">
        <is>
          <t>NUC</t>
        </is>
      </c>
      <c r="I1194" s="130" t="inlineStr">
        <is>
          <t>NUC</t>
        </is>
      </c>
      <c r="J1194" s="131" t="n">
        <v>8275593</v>
      </c>
      <c r="K1194" s="129" t="n">
        <v>2020</v>
      </c>
      <c r="L1194" s="120">
        <f>IF(VLOOKUP(H1194,'Cross-Page Data'!$D$4:$F$48,3,FALSE)="natural gas",VLOOKUP(G1194,'Cross-Page Data'!$I$4:$J$19,2,FALSE),IF(VLOOKUP(H1194,'Cross-Page Data'!$D$4:$F$48,3,FALSE)="solar",IF(G1194="PV","solar PV","solar thermal"),IF(VLOOKUP(H1194,'Cross-Page Data'!$D$4:$F$48,3,FALSE)="wind",VLOOKUP(G1194,'Cross-Page Data'!$I$4:$J$19,2,FALSE),IF(VLOOKUP(H1194,'Cross-Page Data'!$D$4:$F$48,3,FALSE)="hydro",VLOOKUP(G1194,'Cross-Page Data'!$I$4:$J$19,2,FALSE),VLOOKUP(H1194,'Cross-Page Data'!$D$4:$F$48,3,FALSE)))))</f>
        <v/>
      </c>
      <c r="M1194" s="120">
        <f>IF(AND($P$2=FALSE,OR(F1194="Commercial NAICS Cogen",F1194="Industrial NAICS Cogen",F1194="NAICS-22 Cogen")),FALSE,IF(AND($P$3=FALSE,OR(F1194="Commercial NAICS Cogen",F1194="Commercial NAICS Non-Cogen",F1194="Industrial NAICS Cogen", F1194="industrial NAICS non-Cogen")),FALSE, TRUE))</f>
        <v/>
      </c>
    </row>
    <row r="1195">
      <c r="A1195" s="129" t="n">
        <v>6016</v>
      </c>
      <c r="B1195" s="130" t="inlineStr">
        <is>
          <t>Duck Creek</t>
        </is>
      </c>
      <c r="C1195" s="130" t="inlineStr">
        <is>
          <t>Illinois Power Resources Generating LLC</t>
        </is>
      </c>
      <c r="D1195" s="129" t="n">
        <v>49756</v>
      </c>
      <c r="E1195" s="130" t="inlineStr">
        <is>
          <t>IL</t>
        </is>
      </c>
      <c r="F1195" s="130" t="inlineStr">
        <is>
          <t>NAICS-22 Non-Cogen</t>
        </is>
      </c>
      <c r="G1195" s="130" t="inlineStr">
        <is>
          <t>ST</t>
        </is>
      </c>
      <c r="H1195" s="130" t="inlineStr">
        <is>
          <t>BIT</t>
        </is>
      </c>
      <c r="I1195" s="130" t="inlineStr">
        <is>
          <t>COL</t>
        </is>
      </c>
      <c r="J1195" s="131" t="n">
        <v>0</v>
      </c>
      <c r="K1195" s="129" t="n">
        <v>2020</v>
      </c>
      <c r="L1195" s="120">
        <f>IF(VLOOKUP(H1195,'Cross-Page Data'!$D$4:$F$48,3,FALSE)="natural gas",VLOOKUP(G1195,'Cross-Page Data'!$I$4:$J$19,2,FALSE),IF(VLOOKUP(H1195,'Cross-Page Data'!$D$4:$F$48,3,FALSE)="solar",IF(G1195="PV","solar PV","solar thermal"),IF(VLOOKUP(H1195,'Cross-Page Data'!$D$4:$F$48,3,FALSE)="wind",VLOOKUP(G1195,'Cross-Page Data'!$I$4:$J$19,2,FALSE),IF(VLOOKUP(H1195,'Cross-Page Data'!$D$4:$F$48,3,FALSE)="hydro",VLOOKUP(G1195,'Cross-Page Data'!$I$4:$J$19,2,FALSE),VLOOKUP(H1195,'Cross-Page Data'!$D$4:$F$48,3,FALSE)))))</f>
        <v/>
      </c>
      <c r="M1195" s="120">
        <f>IF(AND($P$2=FALSE,OR(F1195="Commercial NAICS Cogen",F1195="Industrial NAICS Cogen",F1195="NAICS-22 Cogen")),FALSE,IF(AND($P$3=FALSE,OR(F1195="Commercial NAICS Cogen",F1195="Commercial NAICS Non-Cogen",F1195="Industrial NAICS Cogen", F1195="industrial NAICS non-Cogen")),FALSE, TRUE))</f>
        <v/>
      </c>
    </row>
    <row r="1196">
      <c r="A1196" s="129" t="n">
        <v>6016</v>
      </c>
      <c r="B1196" s="130" t="inlineStr">
        <is>
          <t>Duck Creek</t>
        </is>
      </c>
      <c r="C1196" s="130" t="inlineStr">
        <is>
          <t>Illinois Power Resources Generating LLC</t>
        </is>
      </c>
      <c r="D1196" s="129" t="n">
        <v>49756</v>
      </c>
      <c r="E1196" s="130" t="inlineStr">
        <is>
          <t>IL</t>
        </is>
      </c>
      <c r="F1196" s="130" t="inlineStr">
        <is>
          <t>NAICS-22 Non-Cogen</t>
        </is>
      </c>
      <c r="G1196" s="130" t="inlineStr">
        <is>
          <t>ST</t>
        </is>
      </c>
      <c r="H1196" s="130" t="inlineStr">
        <is>
          <t>DFO</t>
        </is>
      </c>
      <c r="I1196" s="130" t="inlineStr">
        <is>
          <t>DFO</t>
        </is>
      </c>
      <c r="J1196" s="131" t="n">
        <v>0</v>
      </c>
      <c r="K1196" s="129" t="n">
        <v>2020</v>
      </c>
      <c r="L1196" s="120">
        <f>IF(VLOOKUP(H1196,'Cross-Page Data'!$D$4:$F$48,3,FALSE)="natural gas",VLOOKUP(G1196,'Cross-Page Data'!$I$4:$J$19,2,FALSE),IF(VLOOKUP(H1196,'Cross-Page Data'!$D$4:$F$48,3,FALSE)="solar",IF(G1196="PV","solar PV","solar thermal"),IF(VLOOKUP(H1196,'Cross-Page Data'!$D$4:$F$48,3,FALSE)="wind",VLOOKUP(G1196,'Cross-Page Data'!$I$4:$J$19,2,FALSE),IF(VLOOKUP(H1196,'Cross-Page Data'!$D$4:$F$48,3,FALSE)="hydro",VLOOKUP(G1196,'Cross-Page Data'!$I$4:$J$19,2,FALSE),VLOOKUP(H1196,'Cross-Page Data'!$D$4:$F$48,3,FALSE)))))</f>
        <v/>
      </c>
      <c r="M1196" s="120">
        <f>IF(AND($P$2=FALSE,OR(F1196="Commercial NAICS Cogen",F1196="Industrial NAICS Cogen",F1196="NAICS-22 Cogen")),FALSE,IF(AND($P$3=FALSE,OR(F1196="Commercial NAICS Cogen",F1196="Commercial NAICS Non-Cogen",F1196="Industrial NAICS Cogen", F1196="industrial NAICS non-Cogen")),FALSE, TRUE))</f>
        <v/>
      </c>
    </row>
    <row r="1197">
      <c r="A1197" s="129" t="n">
        <v>6016</v>
      </c>
      <c r="B1197" s="130" t="inlineStr">
        <is>
          <t>Duck Creek</t>
        </is>
      </c>
      <c r="C1197" s="130" t="inlineStr">
        <is>
          <t>Illinois Power Resources Generating LLC</t>
        </is>
      </c>
      <c r="D1197" s="129" t="n">
        <v>49756</v>
      </c>
      <c r="E1197" s="130" t="inlineStr">
        <is>
          <t>IL</t>
        </is>
      </c>
      <c r="F1197" s="130" t="inlineStr">
        <is>
          <t>NAICS-22 Non-Cogen</t>
        </is>
      </c>
      <c r="G1197" s="130" t="inlineStr">
        <is>
          <t>ST</t>
        </is>
      </c>
      <c r="H1197" s="130" t="inlineStr">
        <is>
          <t>RC</t>
        </is>
      </c>
      <c r="I1197" s="130" t="inlineStr">
        <is>
          <t>COL</t>
        </is>
      </c>
      <c r="J1197" s="131" t="n">
        <v>0</v>
      </c>
      <c r="K1197" s="129" t="n">
        <v>2020</v>
      </c>
      <c r="L1197" s="120">
        <f>IF(VLOOKUP(H1197,'Cross-Page Data'!$D$4:$F$48,3,FALSE)="natural gas",VLOOKUP(G1197,'Cross-Page Data'!$I$4:$J$19,2,FALSE),IF(VLOOKUP(H1197,'Cross-Page Data'!$D$4:$F$48,3,FALSE)="solar",IF(G1197="PV","solar PV","solar thermal"),IF(VLOOKUP(H1197,'Cross-Page Data'!$D$4:$F$48,3,FALSE)="wind",VLOOKUP(G1197,'Cross-Page Data'!$I$4:$J$19,2,FALSE),IF(VLOOKUP(H1197,'Cross-Page Data'!$D$4:$F$48,3,FALSE)="hydro",VLOOKUP(G1197,'Cross-Page Data'!$I$4:$J$19,2,FALSE),VLOOKUP(H1197,'Cross-Page Data'!$D$4:$F$48,3,FALSE)))))</f>
        <v/>
      </c>
      <c r="M1197" s="120">
        <f>IF(AND($P$2=FALSE,OR(F1197="Commercial NAICS Cogen",F1197="Industrial NAICS Cogen",F1197="NAICS-22 Cogen")),FALSE,IF(AND($P$3=FALSE,OR(F1197="Commercial NAICS Cogen",F1197="Commercial NAICS Non-Cogen",F1197="Industrial NAICS Cogen", F1197="industrial NAICS non-Cogen")),FALSE, TRUE))</f>
        <v/>
      </c>
    </row>
    <row r="1198">
      <c r="A1198" s="129" t="n">
        <v>6016</v>
      </c>
      <c r="B1198" s="130" t="inlineStr">
        <is>
          <t>Duck Creek</t>
        </is>
      </c>
      <c r="C1198" s="130" t="inlineStr">
        <is>
          <t>Illinois Power Resources Generating LLC</t>
        </is>
      </c>
      <c r="D1198" s="129" t="n">
        <v>49756</v>
      </c>
      <c r="E1198" s="130" t="inlineStr">
        <is>
          <t>IL</t>
        </is>
      </c>
      <c r="F1198" s="130" t="inlineStr">
        <is>
          <t>NAICS-22 Non-Cogen</t>
        </is>
      </c>
      <c r="G1198" s="130" t="inlineStr">
        <is>
          <t>ST</t>
        </is>
      </c>
      <c r="H1198" s="130" t="inlineStr">
        <is>
          <t>SUB</t>
        </is>
      </c>
      <c r="I1198" s="130" t="inlineStr">
        <is>
          <t>COL</t>
        </is>
      </c>
      <c r="J1198" s="131" t="n">
        <v>0</v>
      </c>
      <c r="K1198" s="129" t="n">
        <v>2020</v>
      </c>
      <c r="L1198" s="120">
        <f>IF(VLOOKUP(H1198,'Cross-Page Data'!$D$4:$F$48,3,FALSE)="natural gas",VLOOKUP(G1198,'Cross-Page Data'!$I$4:$J$19,2,FALSE),IF(VLOOKUP(H1198,'Cross-Page Data'!$D$4:$F$48,3,FALSE)="solar",IF(G1198="PV","solar PV","solar thermal"),IF(VLOOKUP(H1198,'Cross-Page Data'!$D$4:$F$48,3,FALSE)="wind",VLOOKUP(G1198,'Cross-Page Data'!$I$4:$J$19,2,FALSE),IF(VLOOKUP(H1198,'Cross-Page Data'!$D$4:$F$48,3,FALSE)="hydro",VLOOKUP(G1198,'Cross-Page Data'!$I$4:$J$19,2,FALSE),VLOOKUP(H1198,'Cross-Page Data'!$D$4:$F$48,3,FALSE)))))</f>
        <v/>
      </c>
      <c r="M1198" s="120">
        <f>IF(AND($P$2=FALSE,OR(F1198="Commercial NAICS Cogen",F1198="Industrial NAICS Cogen",F1198="NAICS-22 Cogen")),FALSE,IF(AND($P$3=FALSE,OR(F1198="Commercial NAICS Cogen",F1198="Commercial NAICS Non-Cogen",F1198="Industrial NAICS Cogen", F1198="industrial NAICS non-Cogen")),FALSE, TRUE))</f>
        <v/>
      </c>
    </row>
    <row r="1199">
      <c r="A1199" s="129" t="n">
        <v>6017</v>
      </c>
      <c r="B1199" s="130" t="inlineStr">
        <is>
          <t>Newton</t>
        </is>
      </c>
      <c r="C1199" s="130" t="inlineStr">
        <is>
          <t>Illinois Power Generating Co</t>
        </is>
      </c>
      <c r="D1199" s="129" t="n">
        <v>520</v>
      </c>
      <c r="E1199" s="130" t="inlineStr">
        <is>
          <t>IL</t>
        </is>
      </c>
      <c r="F1199" s="130" t="inlineStr">
        <is>
          <t>NAICS-22 Non-Cogen</t>
        </is>
      </c>
      <c r="G1199" s="130" t="inlineStr">
        <is>
          <t>ST</t>
        </is>
      </c>
      <c r="H1199" s="130" t="inlineStr">
        <is>
          <t>BIT</t>
        </is>
      </c>
      <c r="I1199" s="130" t="inlineStr">
        <is>
          <t>COL</t>
        </is>
      </c>
      <c r="J1199" s="131" t="n">
        <v>0</v>
      </c>
      <c r="K1199" s="129" t="n">
        <v>2020</v>
      </c>
      <c r="L1199" s="120">
        <f>IF(VLOOKUP(H1199,'Cross-Page Data'!$D$4:$F$48,3,FALSE)="natural gas",VLOOKUP(G1199,'Cross-Page Data'!$I$4:$J$19,2,FALSE),IF(VLOOKUP(H1199,'Cross-Page Data'!$D$4:$F$48,3,FALSE)="solar",IF(G1199="PV","solar PV","solar thermal"),IF(VLOOKUP(H1199,'Cross-Page Data'!$D$4:$F$48,3,FALSE)="wind",VLOOKUP(G1199,'Cross-Page Data'!$I$4:$J$19,2,FALSE),IF(VLOOKUP(H1199,'Cross-Page Data'!$D$4:$F$48,3,FALSE)="hydro",VLOOKUP(G1199,'Cross-Page Data'!$I$4:$J$19,2,FALSE),VLOOKUP(H1199,'Cross-Page Data'!$D$4:$F$48,3,FALSE)))))</f>
        <v/>
      </c>
      <c r="M1199" s="120">
        <f>IF(AND($P$2=FALSE,OR(F1199="Commercial NAICS Cogen",F1199="Industrial NAICS Cogen",F1199="NAICS-22 Cogen")),FALSE,IF(AND($P$3=FALSE,OR(F1199="Commercial NAICS Cogen",F1199="Commercial NAICS Non-Cogen",F1199="Industrial NAICS Cogen", F1199="industrial NAICS non-Cogen")),FALSE, TRUE))</f>
        <v/>
      </c>
    </row>
    <row r="1200">
      <c r="A1200" s="129" t="n">
        <v>6017</v>
      </c>
      <c r="B1200" s="130" t="inlineStr">
        <is>
          <t>Newton</t>
        </is>
      </c>
      <c r="C1200" s="130" t="inlineStr">
        <is>
          <t>Illinois Power Generating Co</t>
        </is>
      </c>
      <c r="D1200" s="129" t="n">
        <v>520</v>
      </c>
      <c r="E1200" s="130" t="inlineStr">
        <is>
          <t>IL</t>
        </is>
      </c>
      <c r="F1200" s="130" t="inlineStr">
        <is>
          <t>NAICS-22 Non-Cogen</t>
        </is>
      </c>
      <c r="G1200" s="130" t="inlineStr">
        <is>
          <t>ST</t>
        </is>
      </c>
      <c r="H1200" s="130" t="inlineStr">
        <is>
          <t>DFO</t>
        </is>
      </c>
      <c r="I1200" s="130" t="inlineStr">
        <is>
          <t>DFO</t>
        </is>
      </c>
      <c r="J1200" s="131" t="n">
        <v>-1253.378</v>
      </c>
      <c r="K1200" s="129" t="n">
        <v>2020</v>
      </c>
      <c r="L1200" s="120">
        <f>IF(VLOOKUP(H1200,'Cross-Page Data'!$D$4:$F$48,3,FALSE)="natural gas",VLOOKUP(G1200,'Cross-Page Data'!$I$4:$J$19,2,FALSE),IF(VLOOKUP(H1200,'Cross-Page Data'!$D$4:$F$48,3,FALSE)="solar",IF(G1200="PV","solar PV","solar thermal"),IF(VLOOKUP(H1200,'Cross-Page Data'!$D$4:$F$48,3,FALSE)="wind",VLOOKUP(G1200,'Cross-Page Data'!$I$4:$J$19,2,FALSE),IF(VLOOKUP(H1200,'Cross-Page Data'!$D$4:$F$48,3,FALSE)="hydro",VLOOKUP(G1200,'Cross-Page Data'!$I$4:$J$19,2,FALSE),VLOOKUP(H1200,'Cross-Page Data'!$D$4:$F$48,3,FALSE)))))</f>
        <v/>
      </c>
      <c r="M1200" s="120">
        <f>IF(AND($P$2=FALSE,OR(F1200="Commercial NAICS Cogen",F1200="Industrial NAICS Cogen",F1200="NAICS-22 Cogen")),FALSE,IF(AND($P$3=FALSE,OR(F1200="Commercial NAICS Cogen",F1200="Commercial NAICS Non-Cogen",F1200="Industrial NAICS Cogen", F1200="industrial NAICS non-Cogen")),FALSE, TRUE))</f>
        <v/>
      </c>
    </row>
    <row r="1201">
      <c r="A1201" s="129" t="n">
        <v>6017</v>
      </c>
      <c r="B1201" s="130" t="inlineStr">
        <is>
          <t>Newton</t>
        </is>
      </c>
      <c r="C1201" s="130" t="inlineStr">
        <is>
          <t>Illinois Power Generating Co</t>
        </is>
      </c>
      <c r="D1201" s="129" t="n">
        <v>520</v>
      </c>
      <c r="E1201" s="130" t="inlineStr">
        <is>
          <t>IL</t>
        </is>
      </c>
      <c r="F1201" s="130" t="inlineStr">
        <is>
          <t>NAICS-22 Non-Cogen</t>
        </is>
      </c>
      <c r="G1201" s="130" t="inlineStr">
        <is>
          <t>ST</t>
        </is>
      </c>
      <c r="H1201" s="130" t="inlineStr">
        <is>
          <t>RC</t>
        </is>
      </c>
      <c r="I1201" s="130" t="inlineStr">
        <is>
          <t>COL</t>
        </is>
      </c>
      <c r="J1201" s="131" t="n">
        <v>2593333.3</v>
      </c>
      <c r="K1201" s="129" t="n">
        <v>2020</v>
      </c>
      <c r="L1201" s="120">
        <f>IF(VLOOKUP(H1201,'Cross-Page Data'!$D$4:$F$48,3,FALSE)="natural gas",VLOOKUP(G1201,'Cross-Page Data'!$I$4:$J$19,2,FALSE),IF(VLOOKUP(H1201,'Cross-Page Data'!$D$4:$F$48,3,FALSE)="solar",IF(G1201="PV","solar PV","solar thermal"),IF(VLOOKUP(H1201,'Cross-Page Data'!$D$4:$F$48,3,FALSE)="wind",VLOOKUP(G1201,'Cross-Page Data'!$I$4:$J$19,2,FALSE),IF(VLOOKUP(H1201,'Cross-Page Data'!$D$4:$F$48,3,FALSE)="hydro",VLOOKUP(G1201,'Cross-Page Data'!$I$4:$J$19,2,FALSE),VLOOKUP(H1201,'Cross-Page Data'!$D$4:$F$48,3,FALSE)))))</f>
        <v/>
      </c>
      <c r="M1201" s="120">
        <f>IF(AND($P$2=FALSE,OR(F1201="Commercial NAICS Cogen",F1201="Industrial NAICS Cogen",F1201="NAICS-22 Cogen")),FALSE,IF(AND($P$3=FALSE,OR(F1201="Commercial NAICS Cogen",F1201="Commercial NAICS Non-Cogen",F1201="Industrial NAICS Cogen", F1201="industrial NAICS non-Cogen")),FALSE, TRUE))</f>
        <v/>
      </c>
    </row>
    <row r="1202">
      <c r="A1202" s="129" t="n">
        <v>6017</v>
      </c>
      <c r="B1202" s="130" t="inlineStr">
        <is>
          <t>Newton</t>
        </is>
      </c>
      <c r="C1202" s="130" t="inlineStr">
        <is>
          <t>Illinois Power Generating Co</t>
        </is>
      </c>
      <c r="D1202" s="129" t="n">
        <v>520</v>
      </c>
      <c r="E1202" s="130" t="inlineStr">
        <is>
          <t>IL</t>
        </is>
      </c>
      <c r="F1202" s="130" t="inlineStr">
        <is>
          <t>NAICS-22 Non-Cogen</t>
        </is>
      </c>
      <c r="G1202" s="130" t="inlineStr">
        <is>
          <t>ST</t>
        </is>
      </c>
      <c r="H1202" s="130" t="inlineStr">
        <is>
          <t>SUB</t>
        </is>
      </c>
      <c r="I1202" s="130" t="inlineStr">
        <is>
          <t>COL</t>
        </is>
      </c>
      <c r="J1202" s="131" t="n">
        <v>39841.091</v>
      </c>
      <c r="K1202" s="129" t="n">
        <v>2020</v>
      </c>
      <c r="L1202" s="120">
        <f>IF(VLOOKUP(H1202,'Cross-Page Data'!$D$4:$F$48,3,FALSE)="natural gas",VLOOKUP(G1202,'Cross-Page Data'!$I$4:$J$19,2,FALSE),IF(VLOOKUP(H1202,'Cross-Page Data'!$D$4:$F$48,3,FALSE)="solar",IF(G1202="PV","solar PV","solar thermal"),IF(VLOOKUP(H1202,'Cross-Page Data'!$D$4:$F$48,3,FALSE)="wind",VLOOKUP(G1202,'Cross-Page Data'!$I$4:$J$19,2,FALSE),IF(VLOOKUP(H1202,'Cross-Page Data'!$D$4:$F$48,3,FALSE)="hydro",VLOOKUP(G1202,'Cross-Page Data'!$I$4:$J$19,2,FALSE),VLOOKUP(H1202,'Cross-Page Data'!$D$4:$F$48,3,FALSE)))))</f>
        <v/>
      </c>
      <c r="M1202" s="120">
        <f>IF(AND($P$2=FALSE,OR(F1202="Commercial NAICS Cogen",F1202="Industrial NAICS Cogen",F1202="NAICS-22 Cogen")),FALSE,IF(AND($P$3=FALSE,OR(F1202="Commercial NAICS Cogen",F1202="Commercial NAICS Non-Cogen",F1202="Industrial NAICS Cogen", F1202="industrial NAICS non-Cogen")),FALSE, TRUE))</f>
        <v/>
      </c>
    </row>
    <row r="1203">
      <c r="A1203" s="129" t="n">
        <v>6018</v>
      </c>
      <c r="B1203" s="130" t="inlineStr">
        <is>
          <t>East Bend</t>
        </is>
      </c>
      <c r="C1203" s="130" t="inlineStr">
        <is>
          <t>Duke Energy Kentucky Inc</t>
        </is>
      </c>
      <c r="D1203" s="129" t="n">
        <v>55729</v>
      </c>
      <c r="E1203" s="130" t="inlineStr">
        <is>
          <t>KY</t>
        </is>
      </c>
      <c r="F1203" s="130" t="inlineStr">
        <is>
          <t>Electric Utility</t>
        </is>
      </c>
      <c r="G1203" s="130" t="inlineStr">
        <is>
          <t>ST</t>
        </is>
      </c>
      <c r="H1203" s="130" t="inlineStr">
        <is>
          <t>BIT</t>
        </is>
      </c>
      <c r="I1203" s="130" t="inlineStr">
        <is>
          <t>COL</t>
        </is>
      </c>
      <c r="J1203" s="131" t="n">
        <v>2272710.6</v>
      </c>
      <c r="K1203" s="129" t="n">
        <v>2020</v>
      </c>
      <c r="L1203" s="120">
        <f>IF(VLOOKUP(H1203,'Cross-Page Data'!$D$4:$F$48,3,FALSE)="natural gas",VLOOKUP(G1203,'Cross-Page Data'!$I$4:$J$19,2,FALSE),IF(VLOOKUP(H1203,'Cross-Page Data'!$D$4:$F$48,3,FALSE)="solar",IF(G1203="PV","solar PV","solar thermal"),IF(VLOOKUP(H1203,'Cross-Page Data'!$D$4:$F$48,3,FALSE)="wind",VLOOKUP(G1203,'Cross-Page Data'!$I$4:$J$19,2,FALSE),IF(VLOOKUP(H1203,'Cross-Page Data'!$D$4:$F$48,3,FALSE)="hydro",VLOOKUP(G1203,'Cross-Page Data'!$I$4:$J$19,2,FALSE),VLOOKUP(H1203,'Cross-Page Data'!$D$4:$F$48,3,FALSE)))))</f>
        <v/>
      </c>
      <c r="M1203" s="120">
        <f>IF(AND($P$2=FALSE,OR(F1203="Commercial NAICS Cogen",F1203="Industrial NAICS Cogen",F1203="NAICS-22 Cogen")),FALSE,IF(AND($P$3=FALSE,OR(F1203="Commercial NAICS Cogen",F1203="Commercial NAICS Non-Cogen",F1203="Industrial NAICS Cogen", F1203="industrial NAICS non-Cogen")),FALSE, TRUE))</f>
        <v/>
      </c>
    </row>
    <row r="1204">
      <c r="A1204" s="129" t="n">
        <v>6018</v>
      </c>
      <c r="B1204" s="130" t="inlineStr">
        <is>
          <t>East Bend</t>
        </is>
      </c>
      <c r="C1204" s="130" t="inlineStr">
        <is>
          <t>Duke Energy Kentucky Inc</t>
        </is>
      </c>
      <c r="D1204" s="129" t="n">
        <v>55729</v>
      </c>
      <c r="E1204" s="130" t="inlineStr">
        <is>
          <t>KY</t>
        </is>
      </c>
      <c r="F1204" s="130" t="inlineStr">
        <is>
          <t>Electric Utility</t>
        </is>
      </c>
      <c r="G1204" s="130" t="inlineStr">
        <is>
          <t>ST</t>
        </is>
      </c>
      <c r="H1204" s="130" t="inlineStr">
        <is>
          <t>DFO</t>
        </is>
      </c>
      <c r="I1204" s="130" t="inlineStr">
        <is>
          <t>DFO</t>
        </is>
      </c>
      <c r="J1204" s="131" t="n">
        <v>1329.369</v>
      </c>
      <c r="K1204" s="129" t="n">
        <v>2020</v>
      </c>
      <c r="L1204" s="120">
        <f>IF(VLOOKUP(H1204,'Cross-Page Data'!$D$4:$F$48,3,FALSE)="natural gas",VLOOKUP(G1204,'Cross-Page Data'!$I$4:$J$19,2,FALSE),IF(VLOOKUP(H1204,'Cross-Page Data'!$D$4:$F$48,3,FALSE)="solar",IF(G1204="PV","solar PV","solar thermal"),IF(VLOOKUP(H1204,'Cross-Page Data'!$D$4:$F$48,3,FALSE)="wind",VLOOKUP(G1204,'Cross-Page Data'!$I$4:$J$19,2,FALSE),IF(VLOOKUP(H1204,'Cross-Page Data'!$D$4:$F$48,3,FALSE)="hydro",VLOOKUP(G1204,'Cross-Page Data'!$I$4:$J$19,2,FALSE),VLOOKUP(H1204,'Cross-Page Data'!$D$4:$F$48,3,FALSE)))))</f>
        <v/>
      </c>
      <c r="M1204" s="120">
        <f>IF(AND($P$2=FALSE,OR(F1204="Commercial NAICS Cogen",F1204="Industrial NAICS Cogen",F1204="NAICS-22 Cogen")),FALSE,IF(AND($P$3=FALSE,OR(F1204="Commercial NAICS Cogen",F1204="Commercial NAICS Non-Cogen",F1204="Industrial NAICS Cogen", F1204="industrial NAICS non-Cogen")),FALSE, TRUE))</f>
        <v/>
      </c>
    </row>
    <row r="1205">
      <c r="A1205" s="129" t="n">
        <v>6019</v>
      </c>
      <c r="B1205" s="130" t="inlineStr">
        <is>
          <t>W H Zimmer</t>
        </is>
      </c>
      <c r="C1205" s="130" t="inlineStr">
        <is>
          <t>Dynegy W H Zimmer</t>
        </is>
      </c>
      <c r="D1205" s="129" t="n">
        <v>59920</v>
      </c>
      <c r="E1205" s="130" t="inlineStr">
        <is>
          <t>OH</t>
        </is>
      </c>
      <c r="F1205" s="130" t="inlineStr">
        <is>
          <t>NAICS-22 Non-Cogen</t>
        </is>
      </c>
      <c r="G1205" s="130" t="inlineStr">
        <is>
          <t>ST</t>
        </is>
      </c>
      <c r="H1205" s="130" t="inlineStr">
        <is>
          <t>BIT</t>
        </is>
      </c>
      <c r="I1205" s="130" t="inlineStr">
        <is>
          <t>COL</t>
        </is>
      </c>
      <c r="J1205" s="131" t="n">
        <v>0</v>
      </c>
      <c r="K1205" s="129" t="n">
        <v>2020</v>
      </c>
      <c r="L1205" s="120">
        <f>IF(VLOOKUP(H1205,'Cross-Page Data'!$D$4:$F$48,3,FALSE)="natural gas",VLOOKUP(G1205,'Cross-Page Data'!$I$4:$J$19,2,FALSE),IF(VLOOKUP(H1205,'Cross-Page Data'!$D$4:$F$48,3,FALSE)="solar",IF(G1205="PV","solar PV","solar thermal"),IF(VLOOKUP(H1205,'Cross-Page Data'!$D$4:$F$48,3,FALSE)="wind",VLOOKUP(G1205,'Cross-Page Data'!$I$4:$J$19,2,FALSE),IF(VLOOKUP(H1205,'Cross-Page Data'!$D$4:$F$48,3,FALSE)="hydro",VLOOKUP(G1205,'Cross-Page Data'!$I$4:$J$19,2,FALSE),VLOOKUP(H1205,'Cross-Page Data'!$D$4:$F$48,3,FALSE)))))</f>
        <v/>
      </c>
      <c r="M1205" s="120">
        <f>IF(AND($P$2=FALSE,OR(F1205="Commercial NAICS Cogen",F1205="Industrial NAICS Cogen",F1205="NAICS-22 Cogen")),FALSE,IF(AND($P$3=FALSE,OR(F1205="Commercial NAICS Cogen",F1205="Commercial NAICS Non-Cogen",F1205="Industrial NAICS Cogen", F1205="industrial NAICS non-Cogen")),FALSE, TRUE))</f>
        <v/>
      </c>
    </row>
    <row r="1206">
      <c r="A1206" s="129" t="n">
        <v>6019</v>
      </c>
      <c r="B1206" s="130" t="inlineStr">
        <is>
          <t>W H Zimmer</t>
        </is>
      </c>
      <c r="C1206" s="130" t="inlineStr">
        <is>
          <t>Dynegy W H Zimmer</t>
        </is>
      </c>
      <c r="D1206" s="129" t="n">
        <v>59920</v>
      </c>
      <c r="E1206" s="130" t="inlineStr">
        <is>
          <t>OH</t>
        </is>
      </c>
      <c r="F1206" s="130" t="inlineStr">
        <is>
          <t>NAICS-22 Non-Cogen</t>
        </is>
      </c>
      <c r="G1206" s="130" t="inlineStr">
        <is>
          <t>ST</t>
        </is>
      </c>
      <c r="H1206" s="130" t="inlineStr">
        <is>
          <t>DFO</t>
        </is>
      </c>
      <c r="I1206" s="130" t="inlineStr">
        <is>
          <t>DFO</t>
        </is>
      </c>
      <c r="J1206" s="131" t="n">
        <v>0</v>
      </c>
      <c r="K1206" s="129" t="n">
        <v>2020</v>
      </c>
      <c r="L1206" s="120">
        <f>IF(VLOOKUP(H1206,'Cross-Page Data'!$D$4:$F$48,3,FALSE)="natural gas",VLOOKUP(G1206,'Cross-Page Data'!$I$4:$J$19,2,FALSE),IF(VLOOKUP(H1206,'Cross-Page Data'!$D$4:$F$48,3,FALSE)="solar",IF(G1206="PV","solar PV","solar thermal"),IF(VLOOKUP(H1206,'Cross-Page Data'!$D$4:$F$48,3,FALSE)="wind",VLOOKUP(G1206,'Cross-Page Data'!$I$4:$J$19,2,FALSE),IF(VLOOKUP(H1206,'Cross-Page Data'!$D$4:$F$48,3,FALSE)="hydro",VLOOKUP(G1206,'Cross-Page Data'!$I$4:$J$19,2,FALSE),VLOOKUP(H1206,'Cross-Page Data'!$D$4:$F$48,3,FALSE)))))</f>
        <v/>
      </c>
      <c r="M1206" s="120">
        <f>IF(AND($P$2=FALSE,OR(F1206="Commercial NAICS Cogen",F1206="Industrial NAICS Cogen",F1206="NAICS-22 Cogen")),FALSE,IF(AND($P$3=FALSE,OR(F1206="Commercial NAICS Cogen",F1206="Commercial NAICS Non-Cogen",F1206="Industrial NAICS Cogen", F1206="industrial NAICS non-Cogen")),FALSE, TRUE))</f>
        <v/>
      </c>
    </row>
    <row r="1207">
      <c r="A1207" s="129" t="n">
        <v>6019</v>
      </c>
      <c r="B1207" s="130" t="inlineStr">
        <is>
          <t>W H Zimmer</t>
        </is>
      </c>
      <c r="C1207" s="130" t="inlineStr">
        <is>
          <t>Dynegy W H Zimmer</t>
        </is>
      </c>
      <c r="D1207" s="129" t="n">
        <v>59920</v>
      </c>
      <c r="E1207" s="130" t="inlineStr">
        <is>
          <t>OH</t>
        </is>
      </c>
      <c r="F1207" s="130" t="inlineStr">
        <is>
          <t>NAICS-22 Non-Cogen</t>
        </is>
      </c>
      <c r="G1207" s="130" t="inlineStr">
        <is>
          <t>ST</t>
        </is>
      </c>
      <c r="H1207" s="130" t="inlineStr">
        <is>
          <t>NG</t>
        </is>
      </c>
      <c r="I1207" s="130" t="inlineStr">
        <is>
          <t>NG</t>
        </is>
      </c>
      <c r="J1207" s="131" t="n">
        <v>137476.32</v>
      </c>
      <c r="K1207" s="129" t="n">
        <v>2020</v>
      </c>
      <c r="L1207" s="120">
        <f>IF(VLOOKUP(H1207,'Cross-Page Data'!$D$4:$F$48,3,FALSE)="natural gas",VLOOKUP(G1207,'Cross-Page Data'!$I$4:$J$19,2,FALSE),IF(VLOOKUP(H1207,'Cross-Page Data'!$D$4:$F$48,3,FALSE)="solar",IF(G1207="PV","solar PV","solar thermal"),IF(VLOOKUP(H1207,'Cross-Page Data'!$D$4:$F$48,3,FALSE)="wind",VLOOKUP(G1207,'Cross-Page Data'!$I$4:$J$19,2,FALSE),IF(VLOOKUP(H1207,'Cross-Page Data'!$D$4:$F$48,3,FALSE)="hydro",VLOOKUP(G1207,'Cross-Page Data'!$I$4:$J$19,2,FALSE),VLOOKUP(H1207,'Cross-Page Data'!$D$4:$F$48,3,FALSE)))))</f>
        <v/>
      </c>
      <c r="M1207" s="120">
        <f>IF(AND($P$2=FALSE,OR(F1207="Commercial NAICS Cogen",F1207="Industrial NAICS Cogen",F1207="NAICS-22 Cogen")),FALSE,IF(AND($P$3=FALSE,OR(F1207="Commercial NAICS Cogen",F1207="Commercial NAICS Non-Cogen",F1207="Industrial NAICS Cogen", F1207="industrial NAICS non-Cogen")),FALSE, TRUE))</f>
        <v/>
      </c>
    </row>
    <row r="1208">
      <c r="A1208" s="129" t="n">
        <v>6019</v>
      </c>
      <c r="B1208" s="130" t="inlineStr">
        <is>
          <t>W H Zimmer</t>
        </is>
      </c>
      <c r="C1208" s="130" t="inlineStr">
        <is>
          <t>Dynegy W H Zimmer</t>
        </is>
      </c>
      <c r="D1208" s="129" t="n">
        <v>59920</v>
      </c>
      <c r="E1208" s="130" t="inlineStr">
        <is>
          <t>OH</t>
        </is>
      </c>
      <c r="F1208" s="130" t="inlineStr">
        <is>
          <t>NAICS-22 Non-Cogen</t>
        </is>
      </c>
      <c r="G1208" s="130" t="inlineStr">
        <is>
          <t>ST</t>
        </is>
      </c>
      <c r="H1208" s="130" t="inlineStr">
        <is>
          <t>RC</t>
        </is>
      </c>
      <c r="I1208" s="130" t="inlineStr">
        <is>
          <t>COL</t>
        </is>
      </c>
      <c r="J1208" s="131" t="n">
        <v>5435412.7</v>
      </c>
      <c r="K1208" s="129" t="n">
        <v>2020</v>
      </c>
      <c r="L1208" s="120">
        <f>IF(VLOOKUP(H1208,'Cross-Page Data'!$D$4:$F$48,3,FALSE)="natural gas",VLOOKUP(G1208,'Cross-Page Data'!$I$4:$J$19,2,FALSE),IF(VLOOKUP(H1208,'Cross-Page Data'!$D$4:$F$48,3,FALSE)="solar",IF(G1208="PV","solar PV","solar thermal"),IF(VLOOKUP(H1208,'Cross-Page Data'!$D$4:$F$48,3,FALSE)="wind",VLOOKUP(G1208,'Cross-Page Data'!$I$4:$J$19,2,FALSE),IF(VLOOKUP(H1208,'Cross-Page Data'!$D$4:$F$48,3,FALSE)="hydro",VLOOKUP(G1208,'Cross-Page Data'!$I$4:$J$19,2,FALSE),VLOOKUP(H1208,'Cross-Page Data'!$D$4:$F$48,3,FALSE)))))</f>
        <v/>
      </c>
      <c r="M1208" s="120">
        <f>IF(AND($P$2=FALSE,OR(F1208="Commercial NAICS Cogen",F1208="Industrial NAICS Cogen",F1208="NAICS-22 Cogen")),FALSE,IF(AND($P$3=FALSE,OR(F1208="Commercial NAICS Cogen",F1208="Commercial NAICS Non-Cogen",F1208="Industrial NAICS Cogen", F1208="industrial NAICS non-Cogen")),FALSE, TRUE))</f>
        <v/>
      </c>
    </row>
    <row r="1209">
      <c r="A1209" s="129" t="n">
        <v>6020</v>
      </c>
      <c r="B1209" s="130" t="inlineStr">
        <is>
          <t>Perry</t>
        </is>
      </c>
      <c r="C1209" s="130" t="inlineStr">
        <is>
          <t>FirstEnergy Nuclear Operating Company</t>
        </is>
      </c>
      <c r="D1209" s="129" t="n">
        <v>50161</v>
      </c>
      <c r="E1209" s="130" t="inlineStr">
        <is>
          <t>OH</t>
        </is>
      </c>
      <c r="F1209" s="130" t="inlineStr">
        <is>
          <t>NAICS-22 Non-Cogen</t>
        </is>
      </c>
      <c r="G1209" s="130" t="inlineStr">
        <is>
          <t>ST</t>
        </is>
      </c>
      <c r="H1209" s="130" t="inlineStr">
        <is>
          <t>NUC</t>
        </is>
      </c>
      <c r="I1209" s="130" t="inlineStr">
        <is>
          <t>NUC</t>
        </is>
      </c>
      <c r="J1209" s="131" t="n">
        <v>10990962</v>
      </c>
      <c r="K1209" s="129" t="n">
        <v>2020</v>
      </c>
      <c r="L1209" s="120">
        <f>IF(VLOOKUP(H1209,'Cross-Page Data'!$D$4:$F$48,3,FALSE)="natural gas",VLOOKUP(G1209,'Cross-Page Data'!$I$4:$J$19,2,FALSE),IF(VLOOKUP(H1209,'Cross-Page Data'!$D$4:$F$48,3,FALSE)="solar",IF(G1209="PV","solar PV","solar thermal"),IF(VLOOKUP(H1209,'Cross-Page Data'!$D$4:$F$48,3,FALSE)="wind",VLOOKUP(G1209,'Cross-Page Data'!$I$4:$J$19,2,FALSE),IF(VLOOKUP(H1209,'Cross-Page Data'!$D$4:$F$48,3,FALSE)="hydro",VLOOKUP(G1209,'Cross-Page Data'!$I$4:$J$19,2,FALSE),VLOOKUP(H1209,'Cross-Page Data'!$D$4:$F$48,3,FALSE)))))</f>
        <v/>
      </c>
      <c r="M1209" s="120">
        <f>IF(AND($P$2=FALSE,OR(F1209="Commercial NAICS Cogen",F1209="Industrial NAICS Cogen",F1209="NAICS-22 Cogen")),FALSE,IF(AND($P$3=FALSE,OR(F1209="Commercial NAICS Cogen",F1209="Commercial NAICS Non-Cogen",F1209="Industrial NAICS Cogen", F1209="industrial NAICS non-Cogen")),FALSE, TRUE))</f>
        <v/>
      </c>
    </row>
    <row r="1210">
      <c r="A1210" s="129" t="n">
        <v>6021</v>
      </c>
      <c r="B1210" s="130" t="inlineStr">
        <is>
          <t>Craig (CO)</t>
        </is>
      </c>
      <c r="C1210" s="130" t="inlineStr">
        <is>
          <t>Tri-State G &amp; T Assn, Inc</t>
        </is>
      </c>
      <c r="D1210" s="129" t="n">
        <v>30151</v>
      </c>
      <c r="E1210" s="130" t="inlineStr">
        <is>
          <t>CO</t>
        </is>
      </c>
      <c r="F1210" s="130" t="inlineStr">
        <is>
          <t>Electric Utility</t>
        </is>
      </c>
      <c r="G1210" s="130" t="inlineStr">
        <is>
          <t>ST</t>
        </is>
      </c>
      <c r="H1210" s="130" t="inlineStr">
        <is>
          <t>DFO</t>
        </is>
      </c>
      <c r="I1210" s="130" t="inlineStr">
        <is>
          <t>DFO</t>
        </is>
      </c>
      <c r="J1210" s="131" t="n">
        <v>576.378</v>
      </c>
      <c r="K1210" s="129" t="n">
        <v>2020</v>
      </c>
      <c r="L1210" s="120">
        <f>IF(VLOOKUP(H1210,'Cross-Page Data'!$D$4:$F$48,3,FALSE)="natural gas",VLOOKUP(G1210,'Cross-Page Data'!$I$4:$J$19,2,FALSE),IF(VLOOKUP(H1210,'Cross-Page Data'!$D$4:$F$48,3,FALSE)="solar",IF(G1210="PV","solar PV","solar thermal"),IF(VLOOKUP(H1210,'Cross-Page Data'!$D$4:$F$48,3,FALSE)="wind",VLOOKUP(G1210,'Cross-Page Data'!$I$4:$J$19,2,FALSE),IF(VLOOKUP(H1210,'Cross-Page Data'!$D$4:$F$48,3,FALSE)="hydro",VLOOKUP(G1210,'Cross-Page Data'!$I$4:$J$19,2,FALSE),VLOOKUP(H1210,'Cross-Page Data'!$D$4:$F$48,3,FALSE)))))</f>
        <v/>
      </c>
      <c r="M1210" s="120">
        <f>IF(AND($P$2=FALSE,OR(F1210="Commercial NAICS Cogen",F1210="Industrial NAICS Cogen",F1210="NAICS-22 Cogen")),FALSE,IF(AND($P$3=FALSE,OR(F1210="Commercial NAICS Cogen",F1210="Commercial NAICS Non-Cogen",F1210="Industrial NAICS Cogen", F1210="industrial NAICS non-Cogen")),FALSE, TRUE))</f>
        <v/>
      </c>
    </row>
    <row r="1211">
      <c r="A1211" s="129" t="n">
        <v>6021</v>
      </c>
      <c r="B1211" s="130" t="inlineStr">
        <is>
          <t>Craig (CO)</t>
        </is>
      </c>
      <c r="C1211" s="130" t="inlineStr">
        <is>
          <t>Tri-State G &amp; T Assn, Inc</t>
        </is>
      </c>
      <c r="D1211" s="129" t="n">
        <v>30151</v>
      </c>
      <c r="E1211" s="130" t="inlineStr">
        <is>
          <t>CO</t>
        </is>
      </c>
      <c r="F1211" s="130" t="inlineStr">
        <is>
          <t>Electric Utility</t>
        </is>
      </c>
      <c r="G1211" s="130" t="inlineStr">
        <is>
          <t>ST</t>
        </is>
      </c>
      <c r="H1211" s="130" t="inlineStr">
        <is>
          <t>NG</t>
        </is>
      </c>
      <c r="I1211" s="130" t="inlineStr">
        <is>
          <t>NG</t>
        </is>
      </c>
      <c r="J1211" s="131" t="n">
        <v>27024.888</v>
      </c>
      <c r="K1211" s="129" t="n">
        <v>2020</v>
      </c>
      <c r="L1211" s="120">
        <f>IF(VLOOKUP(H1211,'Cross-Page Data'!$D$4:$F$48,3,FALSE)="natural gas",VLOOKUP(G1211,'Cross-Page Data'!$I$4:$J$19,2,FALSE),IF(VLOOKUP(H1211,'Cross-Page Data'!$D$4:$F$48,3,FALSE)="solar",IF(G1211="PV","solar PV","solar thermal"),IF(VLOOKUP(H1211,'Cross-Page Data'!$D$4:$F$48,3,FALSE)="wind",VLOOKUP(G1211,'Cross-Page Data'!$I$4:$J$19,2,FALSE),IF(VLOOKUP(H1211,'Cross-Page Data'!$D$4:$F$48,3,FALSE)="hydro",VLOOKUP(G1211,'Cross-Page Data'!$I$4:$J$19,2,FALSE),VLOOKUP(H1211,'Cross-Page Data'!$D$4:$F$48,3,FALSE)))))</f>
        <v/>
      </c>
      <c r="M1211" s="120">
        <f>IF(AND($P$2=FALSE,OR(F1211="Commercial NAICS Cogen",F1211="Industrial NAICS Cogen",F1211="NAICS-22 Cogen")),FALSE,IF(AND($P$3=FALSE,OR(F1211="Commercial NAICS Cogen",F1211="Commercial NAICS Non-Cogen",F1211="Industrial NAICS Cogen", F1211="industrial NAICS non-Cogen")),FALSE, TRUE))</f>
        <v/>
      </c>
    </row>
    <row r="1212">
      <c r="A1212" s="129" t="n">
        <v>6021</v>
      </c>
      <c r="B1212" s="130" t="inlineStr">
        <is>
          <t>Craig (CO)</t>
        </is>
      </c>
      <c r="C1212" s="130" t="inlineStr">
        <is>
          <t>Tri-State G &amp; T Assn, Inc</t>
        </is>
      </c>
      <c r="D1212" s="129" t="n">
        <v>30151</v>
      </c>
      <c r="E1212" s="130" t="inlineStr">
        <is>
          <t>CO</t>
        </is>
      </c>
      <c r="F1212" s="130" t="inlineStr">
        <is>
          <t>Electric Utility</t>
        </is>
      </c>
      <c r="G1212" s="130" t="inlineStr">
        <is>
          <t>ST</t>
        </is>
      </c>
      <c r="H1212" s="130" t="inlineStr">
        <is>
          <t>SUB</t>
        </is>
      </c>
      <c r="I1212" s="130" t="inlineStr">
        <is>
          <t>COL</t>
        </is>
      </c>
      <c r="J1212" s="131" t="n">
        <v>6951719.7</v>
      </c>
      <c r="K1212" s="129" t="n">
        <v>2020</v>
      </c>
      <c r="L1212" s="120">
        <f>IF(VLOOKUP(H1212,'Cross-Page Data'!$D$4:$F$48,3,FALSE)="natural gas",VLOOKUP(G1212,'Cross-Page Data'!$I$4:$J$19,2,FALSE),IF(VLOOKUP(H1212,'Cross-Page Data'!$D$4:$F$48,3,FALSE)="solar",IF(G1212="PV","solar PV","solar thermal"),IF(VLOOKUP(H1212,'Cross-Page Data'!$D$4:$F$48,3,FALSE)="wind",VLOOKUP(G1212,'Cross-Page Data'!$I$4:$J$19,2,FALSE),IF(VLOOKUP(H1212,'Cross-Page Data'!$D$4:$F$48,3,FALSE)="hydro",VLOOKUP(G1212,'Cross-Page Data'!$I$4:$J$19,2,FALSE),VLOOKUP(H1212,'Cross-Page Data'!$D$4:$F$48,3,FALSE)))))</f>
        <v/>
      </c>
      <c r="M1212" s="120">
        <f>IF(AND($P$2=FALSE,OR(F1212="Commercial NAICS Cogen",F1212="Industrial NAICS Cogen",F1212="NAICS-22 Cogen")),FALSE,IF(AND($P$3=FALSE,OR(F1212="Commercial NAICS Cogen",F1212="Commercial NAICS Non-Cogen",F1212="Industrial NAICS Cogen", F1212="industrial NAICS non-Cogen")),FALSE, TRUE))</f>
        <v/>
      </c>
    </row>
    <row r="1213">
      <c r="A1213" s="129" t="n">
        <v>6022</v>
      </c>
      <c r="B1213" s="130" t="inlineStr">
        <is>
          <t>Braidwood Generation Station</t>
        </is>
      </c>
      <c r="C1213" s="130" t="inlineStr">
        <is>
          <t>Exelon Nuclear</t>
        </is>
      </c>
      <c r="D1213" s="129" t="n">
        <v>55951</v>
      </c>
      <c r="E1213" s="130" t="inlineStr">
        <is>
          <t>IL</t>
        </is>
      </c>
      <c r="F1213" s="130" t="inlineStr">
        <is>
          <t>NAICS-22 Non-Cogen</t>
        </is>
      </c>
      <c r="G1213" s="130" t="inlineStr">
        <is>
          <t>ST</t>
        </is>
      </c>
      <c r="H1213" s="130" t="inlineStr">
        <is>
          <t>NUC</t>
        </is>
      </c>
      <c r="I1213" s="130" t="inlineStr">
        <is>
          <t>NUC</t>
        </is>
      </c>
      <c r="J1213" s="131" t="n">
        <v>10604454</v>
      </c>
      <c r="K1213" s="129" t="n">
        <v>2020</v>
      </c>
      <c r="L1213" s="120">
        <f>IF(VLOOKUP(H1213,'Cross-Page Data'!$D$4:$F$48,3,FALSE)="natural gas",VLOOKUP(G1213,'Cross-Page Data'!$I$4:$J$19,2,FALSE),IF(VLOOKUP(H1213,'Cross-Page Data'!$D$4:$F$48,3,FALSE)="solar",IF(G1213="PV","solar PV","solar thermal"),IF(VLOOKUP(H1213,'Cross-Page Data'!$D$4:$F$48,3,FALSE)="wind",VLOOKUP(G1213,'Cross-Page Data'!$I$4:$J$19,2,FALSE),IF(VLOOKUP(H1213,'Cross-Page Data'!$D$4:$F$48,3,FALSE)="hydro",VLOOKUP(G1213,'Cross-Page Data'!$I$4:$J$19,2,FALSE),VLOOKUP(H1213,'Cross-Page Data'!$D$4:$F$48,3,FALSE)))))</f>
        <v/>
      </c>
      <c r="M1213" s="120">
        <f>IF(AND($P$2=FALSE,OR(F1213="Commercial NAICS Cogen",F1213="Industrial NAICS Cogen",F1213="NAICS-22 Cogen")),FALSE,IF(AND($P$3=FALSE,OR(F1213="Commercial NAICS Cogen",F1213="Commercial NAICS Non-Cogen",F1213="Industrial NAICS Cogen", F1213="industrial NAICS non-Cogen")),FALSE, TRUE))</f>
        <v/>
      </c>
    </row>
    <row r="1214">
      <c r="A1214" s="129" t="n">
        <v>6022</v>
      </c>
      <c r="B1214" s="130" t="inlineStr">
        <is>
          <t>Braidwood Generation Station</t>
        </is>
      </c>
      <c r="C1214" s="130" t="inlineStr">
        <is>
          <t>Exelon Nuclear</t>
        </is>
      </c>
      <c r="D1214" s="129" t="n">
        <v>55951</v>
      </c>
      <c r="E1214" s="130" t="inlineStr">
        <is>
          <t>IL</t>
        </is>
      </c>
      <c r="F1214" s="130" t="inlineStr">
        <is>
          <t>NAICS-22 Non-Cogen</t>
        </is>
      </c>
      <c r="G1214" s="130" t="inlineStr">
        <is>
          <t>ST</t>
        </is>
      </c>
      <c r="H1214" s="130" t="inlineStr">
        <is>
          <t>NUC</t>
        </is>
      </c>
      <c r="I1214" s="130" t="inlineStr">
        <is>
          <t>NUC</t>
        </is>
      </c>
      <c r="J1214" s="131" t="n">
        <v>9767222</v>
      </c>
      <c r="K1214" s="129" t="n">
        <v>2020</v>
      </c>
      <c r="L1214" s="120">
        <f>IF(VLOOKUP(H1214,'Cross-Page Data'!$D$4:$F$48,3,FALSE)="natural gas",VLOOKUP(G1214,'Cross-Page Data'!$I$4:$J$19,2,FALSE),IF(VLOOKUP(H1214,'Cross-Page Data'!$D$4:$F$48,3,FALSE)="solar",IF(G1214="PV","solar PV","solar thermal"),IF(VLOOKUP(H1214,'Cross-Page Data'!$D$4:$F$48,3,FALSE)="wind",VLOOKUP(G1214,'Cross-Page Data'!$I$4:$J$19,2,FALSE),IF(VLOOKUP(H1214,'Cross-Page Data'!$D$4:$F$48,3,FALSE)="hydro",VLOOKUP(G1214,'Cross-Page Data'!$I$4:$J$19,2,FALSE),VLOOKUP(H1214,'Cross-Page Data'!$D$4:$F$48,3,FALSE)))))</f>
        <v/>
      </c>
      <c r="M1214" s="120">
        <f>IF(AND($P$2=FALSE,OR(F1214="Commercial NAICS Cogen",F1214="Industrial NAICS Cogen",F1214="NAICS-22 Cogen")),FALSE,IF(AND($P$3=FALSE,OR(F1214="Commercial NAICS Cogen",F1214="Commercial NAICS Non-Cogen",F1214="Industrial NAICS Cogen", F1214="industrial NAICS non-Cogen")),FALSE, TRUE))</f>
        <v/>
      </c>
    </row>
    <row r="1215">
      <c r="A1215" s="129" t="n">
        <v>6023</v>
      </c>
      <c r="B1215" s="130" t="inlineStr">
        <is>
          <t>Byron Generating Station</t>
        </is>
      </c>
      <c r="C1215" s="130" t="inlineStr">
        <is>
          <t>Exelon Nuclear</t>
        </is>
      </c>
      <c r="D1215" s="129" t="n">
        <v>55951</v>
      </c>
      <c r="E1215" s="130" t="inlineStr">
        <is>
          <t>IL</t>
        </is>
      </c>
      <c r="F1215" s="130" t="inlineStr">
        <is>
          <t>NAICS-22 Non-Cogen</t>
        </is>
      </c>
      <c r="G1215" s="130" t="inlineStr">
        <is>
          <t>ST</t>
        </is>
      </c>
      <c r="H1215" s="130" t="inlineStr">
        <is>
          <t>NUC</t>
        </is>
      </c>
      <c r="I1215" s="130" t="inlineStr">
        <is>
          <t>NUC</t>
        </is>
      </c>
      <c r="J1215" s="131" t="n">
        <v>9853735</v>
      </c>
      <c r="K1215" s="129" t="n">
        <v>2020</v>
      </c>
      <c r="L1215" s="120">
        <f>IF(VLOOKUP(H1215,'Cross-Page Data'!$D$4:$F$48,3,FALSE)="natural gas",VLOOKUP(G1215,'Cross-Page Data'!$I$4:$J$19,2,FALSE),IF(VLOOKUP(H1215,'Cross-Page Data'!$D$4:$F$48,3,FALSE)="solar",IF(G1215="PV","solar PV","solar thermal"),IF(VLOOKUP(H1215,'Cross-Page Data'!$D$4:$F$48,3,FALSE)="wind",VLOOKUP(G1215,'Cross-Page Data'!$I$4:$J$19,2,FALSE),IF(VLOOKUP(H1215,'Cross-Page Data'!$D$4:$F$48,3,FALSE)="hydro",VLOOKUP(G1215,'Cross-Page Data'!$I$4:$J$19,2,FALSE),VLOOKUP(H1215,'Cross-Page Data'!$D$4:$F$48,3,FALSE)))))</f>
        <v/>
      </c>
      <c r="M1215" s="120">
        <f>IF(AND($P$2=FALSE,OR(F1215="Commercial NAICS Cogen",F1215="Industrial NAICS Cogen",F1215="NAICS-22 Cogen")),FALSE,IF(AND($P$3=FALSE,OR(F1215="Commercial NAICS Cogen",F1215="Commercial NAICS Non-Cogen",F1215="Industrial NAICS Cogen", F1215="industrial NAICS non-Cogen")),FALSE, TRUE))</f>
        <v/>
      </c>
    </row>
    <row r="1216">
      <c r="A1216" s="129" t="n">
        <v>6023</v>
      </c>
      <c r="B1216" s="130" t="inlineStr">
        <is>
          <t>Byron Generating Station</t>
        </is>
      </c>
      <c r="C1216" s="130" t="inlineStr">
        <is>
          <t>Exelon Nuclear</t>
        </is>
      </c>
      <c r="D1216" s="129" t="n">
        <v>55951</v>
      </c>
      <c r="E1216" s="130" t="inlineStr">
        <is>
          <t>IL</t>
        </is>
      </c>
      <c r="F1216" s="130" t="inlineStr">
        <is>
          <t>NAICS-22 Non-Cogen</t>
        </is>
      </c>
      <c r="G1216" s="130" t="inlineStr">
        <is>
          <t>ST</t>
        </is>
      </c>
      <c r="H1216" s="130" t="inlineStr">
        <is>
          <t>NUC</t>
        </is>
      </c>
      <c r="I1216" s="130" t="inlineStr">
        <is>
          <t>NUC</t>
        </is>
      </c>
      <c r="J1216" s="131" t="n">
        <v>9671159</v>
      </c>
      <c r="K1216" s="129" t="n">
        <v>2020</v>
      </c>
      <c r="L1216" s="120">
        <f>IF(VLOOKUP(H1216,'Cross-Page Data'!$D$4:$F$48,3,FALSE)="natural gas",VLOOKUP(G1216,'Cross-Page Data'!$I$4:$J$19,2,FALSE),IF(VLOOKUP(H1216,'Cross-Page Data'!$D$4:$F$48,3,FALSE)="solar",IF(G1216="PV","solar PV","solar thermal"),IF(VLOOKUP(H1216,'Cross-Page Data'!$D$4:$F$48,3,FALSE)="wind",VLOOKUP(G1216,'Cross-Page Data'!$I$4:$J$19,2,FALSE),IF(VLOOKUP(H1216,'Cross-Page Data'!$D$4:$F$48,3,FALSE)="hydro",VLOOKUP(G1216,'Cross-Page Data'!$I$4:$J$19,2,FALSE),VLOOKUP(H1216,'Cross-Page Data'!$D$4:$F$48,3,FALSE)))))</f>
        <v/>
      </c>
      <c r="M1216" s="120">
        <f>IF(AND($P$2=FALSE,OR(F1216="Commercial NAICS Cogen",F1216="Industrial NAICS Cogen",F1216="NAICS-22 Cogen")),FALSE,IF(AND($P$3=FALSE,OR(F1216="Commercial NAICS Cogen",F1216="Commercial NAICS Non-Cogen",F1216="Industrial NAICS Cogen", F1216="industrial NAICS non-Cogen")),FALSE, TRUE))</f>
        <v/>
      </c>
    </row>
    <row r="1217">
      <c r="A1217" s="129" t="n">
        <v>6026</v>
      </c>
      <c r="B1217" s="130" t="inlineStr">
        <is>
          <t>LaSalle Generating Station</t>
        </is>
      </c>
      <c r="C1217" s="130" t="inlineStr">
        <is>
          <t>Exelon Nuclear</t>
        </is>
      </c>
      <c r="D1217" s="129" t="n">
        <v>55951</v>
      </c>
      <c r="E1217" s="130" t="inlineStr">
        <is>
          <t>IL</t>
        </is>
      </c>
      <c r="F1217" s="130" t="inlineStr">
        <is>
          <t>NAICS-22 Non-Cogen</t>
        </is>
      </c>
      <c r="G1217" s="130" t="inlineStr">
        <is>
          <t>ST</t>
        </is>
      </c>
      <c r="H1217" s="130" t="inlineStr">
        <is>
          <t>NUC</t>
        </is>
      </c>
      <c r="I1217" s="130" t="inlineStr">
        <is>
          <t>NUC</t>
        </is>
      </c>
      <c r="J1217" s="131" t="n">
        <v>9535886</v>
      </c>
      <c r="K1217" s="129" t="n">
        <v>2020</v>
      </c>
      <c r="L1217" s="120">
        <f>IF(VLOOKUP(H1217,'Cross-Page Data'!$D$4:$F$48,3,FALSE)="natural gas",VLOOKUP(G1217,'Cross-Page Data'!$I$4:$J$19,2,FALSE),IF(VLOOKUP(H1217,'Cross-Page Data'!$D$4:$F$48,3,FALSE)="solar",IF(G1217="PV","solar PV","solar thermal"),IF(VLOOKUP(H1217,'Cross-Page Data'!$D$4:$F$48,3,FALSE)="wind",VLOOKUP(G1217,'Cross-Page Data'!$I$4:$J$19,2,FALSE),IF(VLOOKUP(H1217,'Cross-Page Data'!$D$4:$F$48,3,FALSE)="hydro",VLOOKUP(G1217,'Cross-Page Data'!$I$4:$J$19,2,FALSE),VLOOKUP(H1217,'Cross-Page Data'!$D$4:$F$48,3,FALSE)))))</f>
        <v/>
      </c>
      <c r="M1217" s="120">
        <f>IF(AND($P$2=FALSE,OR(F1217="Commercial NAICS Cogen",F1217="Industrial NAICS Cogen",F1217="NAICS-22 Cogen")),FALSE,IF(AND($P$3=FALSE,OR(F1217="Commercial NAICS Cogen",F1217="Commercial NAICS Non-Cogen",F1217="Industrial NAICS Cogen", F1217="industrial NAICS non-Cogen")),FALSE, TRUE))</f>
        <v/>
      </c>
    </row>
    <row r="1218">
      <c r="A1218" s="129" t="n">
        <v>6026</v>
      </c>
      <c r="B1218" s="130" t="inlineStr">
        <is>
          <t>LaSalle Generating Station</t>
        </is>
      </c>
      <c r="C1218" s="130" t="inlineStr">
        <is>
          <t>Exelon Nuclear</t>
        </is>
      </c>
      <c r="D1218" s="129" t="n">
        <v>55951</v>
      </c>
      <c r="E1218" s="130" t="inlineStr">
        <is>
          <t>IL</t>
        </is>
      </c>
      <c r="F1218" s="130" t="inlineStr">
        <is>
          <t>NAICS-22 Non-Cogen</t>
        </is>
      </c>
      <c r="G1218" s="130" t="inlineStr">
        <is>
          <t>ST</t>
        </is>
      </c>
      <c r="H1218" s="130" t="inlineStr">
        <is>
          <t>NUC</t>
        </is>
      </c>
      <c r="I1218" s="130" t="inlineStr">
        <is>
          <t>NUC</t>
        </is>
      </c>
      <c r="J1218" s="131" t="n">
        <v>10159798</v>
      </c>
      <c r="K1218" s="129" t="n">
        <v>2020</v>
      </c>
      <c r="L1218" s="120">
        <f>IF(VLOOKUP(H1218,'Cross-Page Data'!$D$4:$F$48,3,FALSE)="natural gas",VLOOKUP(G1218,'Cross-Page Data'!$I$4:$J$19,2,FALSE),IF(VLOOKUP(H1218,'Cross-Page Data'!$D$4:$F$48,3,FALSE)="solar",IF(G1218="PV","solar PV","solar thermal"),IF(VLOOKUP(H1218,'Cross-Page Data'!$D$4:$F$48,3,FALSE)="wind",VLOOKUP(G1218,'Cross-Page Data'!$I$4:$J$19,2,FALSE),IF(VLOOKUP(H1218,'Cross-Page Data'!$D$4:$F$48,3,FALSE)="hydro",VLOOKUP(G1218,'Cross-Page Data'!$I$4:$J$19,2,FALSE),VLOOKUP(H1218,'Cross-Page Data'!$D$4:$F$48,3,FALSE)))))</f>
        <v/>
      </c>
      <c r="M1218" s="120">
        <f>IF(AND($P$2=FALSE,OR(F1218="Commercial NAICS Cogen",F1218="Industrial NAICS Cogen",F1218="NAICS-22 Cogen")),FALSE,IF(AND($P$3=FALSE,OR(F1218="Commercial NAICS Cogen",F1218="Commercial NAICS Non-Cogen",F1218="Industrial NAICS Cogen", F1218="industrial NAICS non-Cogen")),FALSE, TRUE))</f>
        <v/>
      </c>
    </row>
    <row r="1219">
      <c r="A1219" s="129" t="n">
        <v>6030</v>
      </c>
      <c r="B1219" s="130" t="inlineStr">
        <is>
          <t>Coal Creek</t>
        </is>
      </c>
      <c r="C1219" s="130" t="inlineStr">
        <is>
          <t>Great River Energy</t>
        </is>
      </c>
      <c r="D1219" s="129" t="n">
        <v>7570</v>
      </c>
      <c r="E1219" s="130" t="inlineStr">
        <is>
          <t>ND</t>
        </is>
      </c>
      <c r="F1219" s="130" t="inlineStr">
        <is>
          <t>Electric Utility</t>
        </is>
      </c>
      <c r="G1219" s="130" t="inlineStr">
        <is>
          <t>IC</t>
        </is>
      </c>
      <c r="H1219" s="130" t="inlineStr">
        <is>
          <t>DFO</t>
        </is>
      </c>
      <c r="I1219" s="130" t="inlineStr">
        <is>
          <t>DFO</t>
        </is>
      </c>
      <c r="J1219" s="131" t="n">
        <v>0</v>
      </c>
      <c r="K1219" s="129" t="n">
        <v>2020</v>
      </c>
      <c r="L1219" s="120">
        <f>IF(VLOOKUP(H1219,'Cross-Page Data'!$D$4:$F$48,3,FALSE)="natural gas",VLOOKUP(G1219,'Cross-Page Data'!$I$4:$J$19,2,FALSE),IF(VLOOKUP(H1219,'Cross-Page Data'!$D$4:$F$48,3,FALSE)="solar",IF(G1219="PV","solar PV","solar thermal"),IF(VLOOKUP(H1219,'Cross-Page Data'!$D$4:$F$48,3,FALSE)="wind",VLOOKUP(G1219,'Cross-Page Data'!$I$4:$J$19,2,FALSE),IF(VLOOKUP(H1219,'Cross-Page Data'!$D$4:$F$48,3,FALSE)="hydro",VLOOKUP(G1219,'Cross-Page Data'!$I$4:$J$19,2,FALSE),VLOOKUP(H1219,'Cross-Page Data'!$D$4:$F$48,3,FALSE)))))</f>
        <v/>
      </c>
      <c r="M1219" s="120">
        <f>IF(AND($P$2=FALSE,OR(F1219="Commercial NAICS Cogen",F1219="Industrial NAICS Cogen",F1219="NAICS-22 Cogen")),FALSE,IF(AND($P$3=FALSE,OR(F1219="Commercial NAICS Cogen",F1219="Commercial NAICS Non-Cogen",F1219="Industrial NAICS Cogen", F1219="industrial NAICS non-Cogen")),FALSE, TRUE))</f>
        <v/>
      </c>
    </row>
    <row r="1220">
      <c r="A1220" s="129" t="n">
        <v>6030</v>
      </c>
      <c r="B1220" s="130" t="inlineStr">
        <is>
          <t>Coal Creek</t>
        </is>
      </c>
      <c r="C1220" s="130" t="inlineStr">
        <is>
          <t>Great River Energy</t>
        </is>
      </c>
      <c r="D1220" s="129" t="n">
        <v>7570</v>
      </c>
      <c r="E1220" s="130" t="inlineStr">
        <is>
          <t>ND</t>
        </is>
      </c>
      <c r="F1220" s="130" t="inlineStr">
        <is>
          <t>Electric Utility</t>
        </is>
      </c>
      <c r="G1220" s="130" t="inlineStr">
        <is>
          <t>ST</t>
        </is>
      </c>
      <c r="H1220" s="130" t="inlineStr">
        <is>
          <t>DFO</t>
        </is>
      </c>
      <c r="I1220" s="130" t="inlineStr">
        <is>
          <t>DFO</t>
        </is>
      </c>
      <c r="J1220" s="131" t="n">
        <v>4640.731</v>
      </c>
      <c r="K1220" s="129" t="n">
        <v>2020</v>
      </c>
      <c r="L1220" s="120">
        <f>IF(VLOOKUP(H1220,'Cross-Page Data'!$D$4:$F$48,3,FALSE)="natural gas",VLOOKUP(G1220,'Cross-Page Data'!$I$4:$J$19,2,FALSE),IF(VLOOKUP(H1220,'Cross-Page Data'!$D$4:$F$48,3,FALSE)="solar",IF(G1220="PV","solar PV","solar thermal"),IF(VLOOKUP(H1220,'Cross-Page Data'!$D$4:$F$48,3,FALSE)="wind",VLOOKUP(G1220,'Cross-Page Data'!$I$4:$J$19,2,FALSE),IF(VLOOKUP(H1220,'Cross-Page Data'!$D$4:$F$48,3,FALSE)="hydro",VLOOKUP(G1220,'Cross-Page Data'!$I$4:$J$19,2,FALSE),VLOOKUP(H1220,'Cross-Page Data'!$D$4:$F$48,3,FALSE)))))</f>
        <v/>
      </c>
      <c r="M1220" s="120">
        <f>IF(AND($P$2=FALSE,OR(F1220="Commercial NAICS Cogen",F1220="Industrial NAICS Cogen",F1220="NAICS-22 Cogen")),FALSE,IF(AND($P$3=FALSE,OR(F1220="Commercial NAICS Cogen",F1220="Commercial NAICS Non-Cogen",F1220="Industrial NAICS Cogen", F1220="industrial NAICS non-Cogen")),FALSE, TRUE))</f>
        <v/>
      </c>
    </row>
    <row r="1221">
      <c r="A1221" s="129" t="n">
        <v>6030</v>
      </c>
      <c r="B1221" s="130" t="inlineStr">
        <is>
          <t>Coal Creek</t>
        </is>
      </c>
      <c r="C1221" s="130" t="inlineStr">
        <is>
          <t>Great River Energy</t>
        </is>
      </c>
      <c r="D1221" s="129" t="n">
        <v>7570</v>
      </c>
      <c r="E1221" s="130" t="inlineStr">
        <is>
          <t>ND</t>
        </is>
      </c>
      <c r="F1221" s="130" t="inlineStr">
        <is>
          <t>Electric Utility</t>
        </is>
      </c>
      <c r="G1221" s="130" t="inlineStr">
        <is>
          <t>ST</t>
        </is>
      </c>
      <c r="H1221" s="130" t="inlineStr">
        <is>
          <t>LIG</t>
        </is>
      </c>
      <c r="I1221" s="130" t="inlineStr">
        <is>
          <t>COL</t>
        </is>
      </c>
      <c r="J1221" s="131" t="n">
        <v>0</v>
      </c>
      <c r="K1221" s="129" t="n">
        <v>2020</v>
      </c>
      <c r="L1221" s="120">
        <f>IF(VLOOKUP(H1221,'Cross-Page Data'!$D$4:$F$48,3,FALSE)="natural gas",VLOOKUP(G1221,'Cross-Page Data'!$I$4:$J$19,2,FALSE),IF(VLOOKUP(H1221,'Cross-Page Data'!$D$4:$F$48,3,FALSE)="solar",IF(G1221="PV","solar PV","solar thermal"),IF(VLOOKUP(H1221,'Cross-Page Data'!$D$4:$F$48,3,FALSE)="wind",VLOOKUP(G1221,'Cross-Page Data'!$I$4:$J$19,2,FALSE),IF(VLOOKUP(H1221,'Cross-Page Data'!$D$4:$F$48,3,FALSE)="hydro",VLOOKUP(G1221,'Cross-Page Data'!$I$4:$J$19,2,FALSE),VLOOKUP(H1221,'Cross-Page Data'!$D$4:$F$48,3,FALSE)))))</f>
        <v/>
      </c>
      <c r="M1221" s="120">
        <f>IF(AND($P$2=FALSE,OR(F1221="Commercial NAICS Cogen",F1221="Industrial NAICS Cogen",F1221="NAICS-22 Cogen")),FALSE,IF(AND($P$3=FALSE,OR(F1221="Commercial NAICS Cogen",F1221="Commercial NAICS Non-Cogen",F1221="Industrial NAICS Cogen", F1221="industrial NAICS non-Cogen")),FALSE, TRUE))</f>
        <v/>
      </c>
    </row>
    <row r="1222">
      <c r="A1222" s="129" t="n">
        <v>6030</v>
      </c>
      <c r="B1222" s="130" t="inlineStr">
        <is>
          <t>Coal Creek</t>
        </is>
      </c>
      <c r="C1222" s="130" t="inlineStr">
        <is>
          <t>Great River Energy</t>
        </is>
      </c>
      <c r="D1222" s="129" t="n">
        <v>7570</v>
      </c>
      <c r="E1222" s="130" t="inlineStr">
        <is>
          <t>ND</t>
        </is>
      </c>
      <c r="F1222" s="130" t="inlineStr">
        <is>
          <t>Electric Utility</t>
        </is>
      </c>
      <c r="G1222" s="130" t="inlineStr">
        <is>
          <t>ST</t>
        </is>
      </c>
      <c r="H1222" s="130" t="inlineStr">
        <is>
          <t>RC</t>
        </is>
      </c>
      <c r="I1222" s="130" t="inlineStr">
        <is>
          <t>COL</t>
        </is>
      </c>
      <c r="J1222" s="131" t="n">
        <v>8213150.3</v>
      </c>
      <c r="K1222" s="129" t="n">
        <v>2020</v>
      </c>
      <c r="L1222" s="120">
        <f>IF(VLOOKUP(H1222,'Cross-Page Data'!$D$4:$F$48,3,FALSE)="natural gas",VLOOKUP(G1222,'Cross-Page Data'!$I$4:$J$19,2,FALSE),IF(VLOOKUP(H1222,'Cross-Page Data'!$D$4:$F$48,3,FALSE)="solar",IF(G1222="PV","solar PV","solar thermal"),IF(VLOOKUP(H1222,'Cross-Page Data'!$D$4:$F$48,3,FALSE)="wind",VLOOKUP(G1222,'Cross-Page Data'!$I$4:$J$19,2,FALSE),IF(VLOOKUP(H1222,'Cross-Page Data'!$D$4:$F$48,3,FALSE)="hydro",VLOOKUP(G1222,'Cross-Page Data'!$I$4:$J$19,2,FALSE),VLOOKUP(H1222,'Cross-Page Data'!$D$4:$F$48,3,FALSE)))))</f>
        <v/>
      </c>
      <c r="M1222" s="120">
        <f>IF(AND($P$2=FALSE,OR(F1222="Commercial NAICS Cogen",F1222="Industrial NAICS Cogen",F1222="NAICS-22 Cogen")),FALSE,IF(AND($P$3=FALSE,OR(F1222="Commercial NAICS Cogen",F1222="Commercial NAICS Non-Cogen",F1222="Industrial NAICS Cogen", F1222="industrial NAICS non-Cogen")),FALSE, TRUE))</f>
        <v/>
      </c>
    </row>
    <row r="1223">
      <c r="A1223" s="129" t="n">
        <v>6034</v>
      </c>
      <c r="B1223" s="130" t="inlineStr">
        <is>
          <t>Belle River</t>
        </is>
      </c>
      <c r="C1223" s="130" t="inlineStr">
        <is>
          <t>DTE Electric Company</t>
        </is>
      </c>
      <c r="D1223" s="129" t="n">
        <v>5109</v>
      </c>
      <c r="E1223" s="130" t="inlineStr">
        <is>
          <t>MI</t>
        </is>
      </c>
      <c r="F1223" s="130" t="inlineStr">
        <is>
          <t>Electric Utility</t>
        </is>
      </c>
      <c r="G1223" s="130" t="inlineStr">
        <is>
          <t>GT</t>
        </is>
      </c>
      <c r="H1223" s="130" t="inlineStr">
        <is>
          <t>NG</t>
        </is>
      </c>
      <c r="I1223" s="130" t="inlineStr">
        <is>
          <t>NG</t>
        </is>
      </c>
      <c r="J1223" s="131" t="n">
        <v>367223</v>
      </c>
      <c r="K1223" s="129" t="n">
        <v>2020</v>
      </c>
      <c r="L1223" s="120">
        <f>IF(VLOOKUP(H1223,'Cross-Page Data'!$D$4:$F$48,3,FALSE)="natural gas",VLOOKUP(G1223,'Cross-Page Data'!$I$4:$J$19,2,FALSE),IF(VLOOKUP(H1223,'Cross-Page Data'!$D$4:$F$48,3,FALSE)="solar",IF(G1223="PV","solar PV","solar thermal"),IF(VLOOKUP(H1223,'Cross-Page Data'!$D$4:$F$48,3,FALSE)="wind",VLOOKUP(G1223,'Cross-Page Data'!$I$4:$J$19,2,FALSE),IF(VLOOKUP(H1223,'Cross-Page Data'!$D$4:$F$48,3,FALSE)="hydro",VLOOKUP(G1223,'Cross-Page Data'!$I$4:$J$19,2,FALSE),VLOOKUP(H1223,'Cross-Page Data'!$D$4:$F$48,3,FALSE)))))</f>
        <v/>
      </c>
      <c r="M1223" s="120">
        <f>IF(AND($P$2=FALSE,OR(F1223="Commercial NAICS Cogen",F1223="Industrial NAICS Cogen",F1223="NAICS-22 Cogen")),FALSE,IF(AND($P$3=FALSE,OR(F1223="Commercial NAICS Cogen",F1223="Commercial NAICS Non-Cogen",F1223="Industrial NAICS Cogen", F1223="industrial NAICS non-Cogen")),FALSE, TRUE))</f>
        <v/>
      </c>
    </row>
    <row r="1224">
      <c r="A1224" s="129" t="n">
        <v>6034</v>
      </c>
      <c r="B1224" s="130" t="inlineStr">
        <is>
          <t>Belle River</t>
        </is>
      </c>
      <c r="C1224" s="130" t="inlineStr">
        <is>
          <t>DTE Electric Company</t>
        </is>
      </c>
      <c r="D1224" s="129" t="n">
        <v>5109</v>
      </c>
      <c r="E1224" s="130" t="inlineStr">
        <is>
          <t>MI</t>
        </is>
      </c>
      <c r="F1224" s="130" t="inlineStr">
        <is>
          <t>Electric Utility</t>
        </is>
      </c>
      <c r="G1224" s="130" t="inlineStr">
        <is>
          <t>IC</t>
        </is>
      </c>
      <c r="H1224" s="130" t="inlineStr">
        <is>
          <t>DFO</t>
        </is>
      </c>
      <c r="I1224" s="130" t="inlineStr">
        <is>
          <t>DFO</t>
        </is>
      </c>
      <c r="J1224" s="131" t="n">
        <v>42</v>
      </c>
      <c r="K1224" s="129" t="n">
        <v>2020</v>
      </c>
      <c r="L1224" s="120">
        <f>IF(VLOOKUP(H1224,'Cross-Page Data'!$D$4:$F$48,3,FALSE)="natural gas",VLOOKUP(G1224,'Cross-Page Data'!$I$4:$J$19,2,FALSE),IF(VLOOKUP(H1224,'Cross-Page Data'!$D$4:$F$48,3,FALSE)="solar",IF(G1224="PV","solar PV","solar thermal"),IF(VLOOKUP(H1224,'Cross-Page Data'!$D$4:$F$48,3,FALSE)="wind",VLOOKUP(G1224,'Cross-Page Data'!$I$4:$J$19,2,FALSE),IF(VLOOKUP(H1224,'Cross-Page Data'!$D$4:$F$48,3,FALSE)="hydro",VLOOKUP(G1224,'Cross-Page Data'!$I$4:$J$19,2,FALSE),VLOOKUP(H1224,'Cross-Page Data'!$D$4:$F$48,3,FALSE)))))</f>
        <v/>
      </c>
      <c r="M1224" s="120">
        <f>IF(AND($P$2=FALSE,OR(F1224="Commercial NAICS Cogen",F1224="Industrial NAICS Cogen",F1224="NAICS-22 Cogen")),FALSE,IF(AND($P$3=FALSE,OR(F1224="Commercial NAICS Cogen",F1224="Commercial NAICS Non-Cogen",F1224="Industrial NAICS Cogen", F1224="industrial NAICS non-Cogen")),FALSE, TRUE))</f>
        <v/>
      </c>
    </row>
    <row r="1225">
      <c r="A1225" s="129" t="n">
        <v>6034</v>
      </c>
      <c r="B1225" s="130" t="inlineStr">
        <is>
          <t>Belle River</t>
        </is>
      </c>
      <c r="C1225" s="130" t="inlineStr">
        <is>
          <t>DTE Electric Company</t>
        </is>
      </c>
      <c r="D1225" s="129" t="n">
        <v>5109</v>
      </c>
      <c r="E1225" s="130" t="inlineStr">
        <is>
          <t>MI</t>
        </is>
      </c>
      <c r="F1225" s="130" t="inlineStr">
        <is>
          <t>Electric Utility</t>
        </is>
      </c>
      <c r="G1225" s="130" t="inlineStr">
        <is>
          <t>ST</t>
        </is>
      </c>
      <c r="H1225" s="130" t="inlineStr">
        <is>
          <t>DFO</t>
        </is>
      </c>
      <c r="I1225" s="130" t="inlineStr">
        <is>
          <t>DFO</t>
        </is>
      </c>
      <c r="J1225" s="131" t="n">
        <v>16657.357</v>
      </c>
      <c r="K1225" s="129" t="n">
        <v>2020</v>
      </c>
      <c r="L1225" s="120">
        <f>IF(VLOOKUP(H1225,'Cross-Page Data'!$D$4:$F$48,3,FALSE)="natural gas",VLOOKUP(G1225,'Cross-Page Data'!$I$4:$J$19,2,FALSE),IF(VLOOKUP(H1225,'Cross-Page Data'!$D$4:$F$48,3,FALSE)="solar",IF(G1225="PV","solar PV","solar thermal"),IF(VLOOKUP(H1225,'Cross-Page Data'!$D$4:$F$48,3,FALSE)="wind",VLOOKUP(G1225,'Cross-Page Data'!$I$4:$J$19,2,FALSE),IF(VLOOKUP(H1225,'Cross-Page Data'!$D$4:$F$48,3,FALSE)="hydro",VLOOKUP(G1225,'Cross-Page Data'!$I$4:$J$19,2,FALSE),VLOOKUP(H1225,'Cross-Page Data'!$D$4:$F$48,3,FALSE)))))</f>
        <v/>
      </c>
      <c r="M1225" s="120">
        <f>IF(AND($P$2=FALSE,OR(F1225="Commercial NAICS Cogen",F1225="Industrial NAICS Cogen",F1225="NAICS-22 Cogen")),FALSE,IF(AND($P$3=FALSE,OR(F1225="Commercial NAICS Cogen",F1225="Commercial NAICS Non-Cogen",F1225="Industrial NAICS Cogen", F1225="industrial NAICS non-Cogen")),FALSE, TRUE))</f>
        <v/>
      </c>
    </row>
    <row r="1226">
      <c r="A1226" s="129" t="n">
        <v>6034</v>
      </c>
      <c r="B1226" s="130" t="inlineStr">
        <is>
          <t>Belle River</t>
        </is>
      </c>
      <c r="C1226" s="130" t="inlineStr">
        <is>
          <t>DTE Electric Company</t>
        </is>
      </c>
      <c r="D1226" s="129" t="n">
        <v>5109</v>
      </c>
      <c r="E1226" s="130" t="inlineStr">
        <is>
          <t>MI</t>
        </is>
      </c>
      <c r="F1226" s="130" t="inlineStr">
        <is>
          <t>Electric Utility</t>
        </is>
      </c>
      <c r="G1226" s="130" t="inlineStr">
        <is>
          <t>ST</t>
        </is>
      </c>
      <c r="H1226" s="130" t="inlineStr">
        <is>
          <t>RC</t>
        </is>
      </c>
      <c r="I1226" s="130" t="inlineStr">
        <is>
          <t>COL</t>
        </is>
      </c>
      <c r="J1226" s="131" t="n">
        <v>4211527.6</v>
      </c>
      <c r="K1226" s="129" t="n">
        <v>2020</v>
      </c>
      <c r="L1226" s="120">
        <f>IF(VLOOKUP(H1226,'Cross-Page Data'!$D$4:$F$48,3,FALSE)="natural gas",VLOOKUP(G1226,'Cross-Page Data'!$I$4:$J$19,2,FALSE),IF(VLOOKUP(H1226,'Cross-Page Data'!$D$4:$F$48,3,FALSE)="solar",IF(G1226="PV","solar PV","solar thermal"),IF(VLOOKUP(H1226,'Cross-Page Data'!$D$4:$F$48,3,FALSE)="wind",VLOOKUP(G1226,'Cross-Page Data'!$I$4:$J$19,2,FALSE),IF(VLOOKUP(H1226,'Cross-Page Data'!$D$4:$F$48,3,FALSE)="hydro",VLOOKUP(G1226,'Cross-Page Data'!$I$4:$J$19,2,FALSE),VLOOKUP(H1226,'Cross-Page Data'!$D$4:$F$48,3,FALSE)))))</f>
        <v/>
      </c>
      <c r="M1226" s="120">
        <f>IF(AND($P$2=FALSE,OR(F1226="Commercial NAICS Cogen",F1226="Industrial NAICS Cogen",F1226="NAICS-22 Cogen")),FALSE,IF(AND($P$3=FALSE,OR(F1226="Commercial NAICS Cogen",F1226="Commercial NAICS Non-Cogen",F1226="Industrial NAICS Cogen", F1226="industrial NAICS non-Cogen")),FALSE, TRUE))</f>
        <v/>
      </c>
    </row>
    <row r="1227">
      <c r="A1227" s="129" t="n">
        <v>6034</v>
      </c>
      <c r="B1227" s="130" t="inlineStr">
        <is>
          <t>Belle River</t>
        </is>
      </c>
      <c r="C1227" s="130" t="inlineStr">
        <is>
          <t>DTE Electric Company</t>
        </is>
      </c>
      <c r="D1227" s="129" t="n">
        <v>5109</v>
      </c>
      <c r="E1227" s="130" t="inlineStr">
        <is>
          <t>MI</t>
        </is>
      </c>
      <c r="F1227" s="130" t="inlineStr">
        <is>
          <t>Electric Utility</t>
        </is>
      </c>
      <c r="G1227" s="130" t="inlineStr">
        <is>
          <t>ST</t>
        </is>
      </c>
      <c r="H1227" s="130" t="inlineStr">
        <is>
          <t>SUB</t>
        </is>
      </c>
      <c r="I1227" s="130" t="inlineStr">
        <is>
          <t>COL</t>
        </is>
      </c>
      <c r="J1227" s="131" t="n">
        <v>0</v>
      </c>
      <c r="K1227" s="129" t="n">
        <v>2020</v>
      </c>
      <c r="L1227" s="120">
        <f>IF(VLOOKUP(H1227,'Cross-Page Data'!$D$4:$F$48,3,FALSE)="natural gas",VLOOKUP(G1227,'Cross-Page Data'!$I$4:$J$19,2,FALSE),IF(VLOOKUP(H1227,'Cross-Page Data'!$D$4:$F$48,3,FALSE)="solar",IF(G1227="PV","solar PV","solar thermal"),IF(VLOOKUP(H1227,'Cross-Page Data'!$D$4:$F$48,3,FALSE)="wind",VLOOKUP(G1227,'Cross-Page Data'!$I$4:$J$19,2,FALSE),IF(VLOOKUP(H1227,'Cross-Page Data'!$D$4:$F$48,3,FALSE)="hydro",VLOOKUP(G1227,'Cross-Page Data'!$I$4:$J$19,2,FALSE),VLOOKUP(H1227,'Cross-Page Data'!$D$4:$F$48,3,FALSE)))))</f>
        <v/>
      </c>
      <c r="M1227" s="120">
        <f>IF(AND($P$2=FALSE,OR(F1227="Commercial NAICS Cogen",F1227="Industrial NAICS Cogen",F1227="NAICS-22 Cogen")),FALSE,IF(AND($P$3=FALSE,OR(F1227="Commercial NAICS Cogen",F1227="Commercial NAICS Non-Cogen",F1227="Industrial NAICS Cogen", F1227="industrial NAICS non-Cogen")),FALSE, TRUE))</f>
        <v/>
      </c>
    </row>
    <row r="1228">
      <c r="A1228" s="129" t="n">
        <v>6035</v>
      </c>
      <c r="B1228" s="130" t="inlineStr">
        <is>
          <t>Greenwood (MI)</t>
        </is>
      </c>
      <c r="C1228" s="130" t="inlineStr">
        <is>
          <t>DTE Electric Company</t>
        </is>
      </c>
      <c r="D1228" s="129" t="n">
        <v>5109</v>
      </c>
      <c r="E1228" s="130" t="inlineStr">
        <is>
          <t>MI</t>
        </is>
      </c>
      <c r="F1228" s="130" t="inlineStr">
        <is>
          <t>Electric Utility</t>
        </is>
      </c>
      <c r="G1228" s="130" t="inlineStr">
        <is>
          <t>GT</t>
        </is>
      </c>
      <c r="H1228" s="130" t="inlineStr">
        <is>
          <t>NG</t>
        </is>
      </c>
      <c r="I1228" s="130" t="inlineStr">
        <is>
          <t>NG</t>
        </is>
      </c>
      <c r="J1228" s="131" t="n">
        <v>107127.08</v>
      </c>
      <c r="K1228" s="129" t="n">
        <v>2020</v>
      </c>
      <c r="L1228" s="120">
        <f>IF(VLOOKUP(H1228,'Cross-Page Data'!$D$4:$F$48,3,FALSE)="natural gas",VLOOKUP(G1228,'Cross-Page Data'!$I$4:$J$19,2,FALSE),IF(VLOOKUP(H1228,'Cross-Page Data'!$D$4:$F$48,3,FALSE)="solar",IF(G1228="PV","solar PV","solar thermal"),IF(VLOOKUP(H1228,'Cross-Page Data'!$D$4:$F$48,3,FALSE)="wind",VLOOKUP(G1228,'Cross-Page Data'!$I$4:$J$19,2,FALSE),IF(VLOOKUP(H1228,'Cross-Page Data'!$D$4:$F$48,3,FALSE)="hydro",VLOOKUP(G1228,'Cross-Page Data'!$I$4:$J$19,2,FALSE),VLOOKUP(H1228,'Cross-Page Data'!$D$4:$F$48,3,FALSE)))))</f>
        <v/>
      </c>
      <c r="M1228" s="120">
        <f>IF(AND($P$2=FALSE,OR(F1228="Commercial NAICS Cogen",F1228="Industrial NAICS Cogen",F1228="NAICS-22 Cogen")),FALSE,IF(AND($P$3=FALSE,OR(F1228="Commercial NAICS Cogen",F1228="Commercial NAICS Non-Cogen",F1228="Industrial NAICS Cogen", F1228="industrial NAICS non-Cogen")),FALSE, TRUE))</f>
        <v/>
      </c>
    </row>
    <row r="1229">
      <c r="A1229" s="129" t="n">
        <v>6035</v>
      </c>
      <c r="B1229" s="130" t="inlineStr">
        <is>
          <t>Greenwood (MI)</t>
        </is>
      </c>
      <c r="C1229" s="130" t="inlineStr">
        <is>
          <t>DTE Electric Company</t>
        </is>
      </c>
      <c r="D1229" s="129" t="n">
        <v>5109</v>
      </c>
      <c r="E1229" s="130" t="inlineStr">
        <is>
          <t>MI</t>
        </is>
      </c>
      <c r="F1229" s="130" t="inlineStr">
        <is>
          <t>Electric Utility</t>
        </is>
      </c>
      <c r="G1229" s="130" t="inlineStr">
        <is>
          <t>ST</t>
        </is>
      </c>
      <c r="H1229" s="130" t="inlineStr">
        <is>
          <t>DFO</t>
        </is>
      </c>
      <c r="I1229" s="130" t="inlineStr">
        <is>
          <t>DFO</t>
        </is>
      </c>
      <c r="J1229" s="131" t="n">
        <v>219.68</v>
      </c>
      <c r="K1229" s="129" t="n">
        <v>2020</v>
      </c>
      <c r="L1229" s="120">
        <f>IF(VLOOKUP(H1229,'Cross-Page Data'!$D$4:$F$48,3,FALSE)="natural gas",VLOOKUP(G1229,'Cross-Page Data'!$I$4:$J$19,2,FALSE),IF(VLOOKUP(H1229,'Cross-Page Data'!$D$4:$F$48,3,FALSE)="solar",IF(G1229="PV","solar PV","solar thermal"),IF(VLOOKUP(H1229,'Cross-Page Data'!$D$4:$F$48,3,FALSE)="wind",VLOOKUP(G1229,'Cross-Page Data'!$I$4:$J$19,2,FALSE),IF(VLOOKUP(H1229,'Cross-Page Data'!$D$4:$F$48,3,FALSE)="hydro",VLOOKUP(G1229,'Cross-Page Data'!$I$4:$J$19,2,FALSE),VLOOKUP(H1229,'Cross-Page Data'!$D$4:$F$48,3,FALSE)))))</f>
        <v/>
      </c>
      <c r="M1229" s="120">
        <f>IF(AND($P$2=FALSE,OR(F1229="Commercial NAICS Cogen",F1229="Industrial NAICS Cogen",F1229="NAICS-22 Cogen")),FALSE,IF(AND($P$3=FALSE,OR(F1229="Commercial NAICS Cogen",F1229="Commercial NAICS Non-Cogen",F1229="Industrial NAICS Cogen", F1229="industrial NAICS non-Cogen")),FALSE, TRUE))</f>
        <v/>
      </c>
    </row>
    <row r="1230">
      <c r="A1230" s="129" t="n">
        <v>6035</v>
      </c>
      <c r="B1230" s="130" t="inlineStr">
        <is>
          <t>Greenwood (MI)</t>
        </is>
      </c>
      <c r="C1230" s="130" t="inlineStr">
        <is>
          <t>DTE Electric Company</t>
        </is>
      </c>
      <c r="D1230" s="129" t="n">
        <v>5109</v>
      </c>
      <c r="E1230" s="130" t="inlineStr">
        <is>
          <t>MI</t>
        </is>
      </c>
      <c r="F1230" s="130" t="inlineStr">
        <is>
          <t>Electric Utility</t>
        </is>
      </c>
      <c r="G1230" s="130" t="inlineStr">
        <is>
          <t>ST</t>
        </is>
      </c>
      <c r="H1230" s="130" t="inlineStr">
        <is>
          <t>NG</t>
        </is>
      </c>
      <c r="I1230" s="130" t="inlineStr">
        <is>
          <t>NG</t>
        </is>
      </c>
      <c r="J1230" s="131" t="n">
        <v>846787.17</v>
      </c>
      <c r="K1230" s="129" t="n">
        <v>2020</v>
      </c>
      <c r="L1230" s="120">
        <f>IF(VLOOKUP(H1230,'Cross-Page Data'!$D$4:$F$48,3,FALSE)="natural gas",VLOOKUP(G1230,'Cross-Page Data'!$I$4:$J$19,2,FALSE),IF(VLOOKUP(H1230,'Cross-Page Data'!$D$4:$F$48,3,FALSE)="solar",IF(G1230="PV","solar PV","solar thermal"),IF(VLOOKUP(H1230,'Cross-Page Data'!$D$4:$F$48,3,FALSE)="wind",VLOOKUP(G1230,'Cross-Page Data'!$I$4:$J$19,2,FALSE),IF(VLOOKUP(H1230,'Cross-Page Data'!$D$4:$F$48,3,FALSE)="hydro",VLOOKUP(G1230,'Cross-Page Data'!$I$4:$J$19,2,FALSE),VLOOKUP(H1230,'Cross-Page Data'!$D$4:$F$48,3,FALSE)))))</f>
        <v/>
      </c>
      <c r="M1230" s="120">
        <f>IF(AND($P$2=FALSE,OR(F1230="Commercial NAICS Cogen",F1230="Industrial NAICS Cogen",F1230="NAICS-22 Cogen")),FALSE,IF(AND($P$3=FALSE,OR(F1230="Commercial NAICS Cogen",F1230="Commercial NAICS Non-Cogen",F1230="Industrial NAICS Cogen", F1230="industrial NAICS non-Cogen")),FALSE, TRUE))</f>
        <v/>
      </c>
    </row>
    <row r="1231">
      <c r="A1231" s="129" t="n">
        <v>6035</v>
      </c>
      <c r="B1231" s="130" t="inlineStr">
        <is>
          <t>Greenwood (MI)</t>
        </is>
      </c>
      <c r="C1231" s="130" t="inlineStr">
        <is>
          <t>DTE Electric Company</t>
        </is>
      </c>
      <c r="D1231" s="129" t="n">
        <v>5109</v>
      </c>
      <c r="E1231" s="130" t="inlineStr">
        <is>
          <t>MI</t>
        </is>
      </c>
      <c r="F1231" s="130" t="inlineStr">
        <is>
          <t>Electric Utility</t>
        </is>
      </c>
      <c r="G1231" s="130" t="inlineStr">
        <is>
          <t>ST</t>
        </is>
      </c>
      <c r="H1231" s="130" t="inlineStr">
        <is>
          <t>RFO</t>
        </is>
      </c>
      <c r="I1231" s="130" t="inlineStr">
        <is>
          <t>RFO</t>
        </is>
      </c>
      <c r="J1231" s="131" t="n">
        <v>47.148</v>
      </c>
      <c r="K1231" s="129" t="n">
        <v>2020</v>
      </c>
      <c r="L1231" s="120">
        <f>IF(VLOOKUP(H1231,'Cross-Page Data'!$D$4:$F$48,3,FALSE)="natural gas",VLOOKUP(G1231,'Cross-Page Data'!$I$4:$J$19,2,FALSE),IF(VLOOKUP(H1231,'Cross-Page Data'!$D$4:$F$48,3,FALSE)="solar",IF(G1231="PV","solar PV","solar thermal"),IF(VLOOKUP(H1231,'Cross-Page Data'!$D$4:$F$48,3,FALSE)="wind",VLOOKUP(G1231,'Cross-Page Data'!$I$4:$J$19,2,FALSE),IF(VLOOKUP(H1231,'Cross-Page Data'!$D$4:$F$48,3,FALSE)="hydro",VLOOKUP(G1231,'Cross-Page Data'!$I$4:$J$19,2,FALSE),VLOOKUP(H1231,'Cross-Page Data'!$D$4:$F$48,3,FALSE)))))</f>
        <v/>
      </c>
      <c r="M1231" s="120">
        <f>IF(AND($P$2=FALSE,OR(F1231="Commercial NAICS Cogen",F1231="Industrial NAICS Cogen",F1231="NAICS-22 Cogen")),FALSE,IF(AND($P$3=FALSE,OR(F1231="Commercial NAICS Cogen",F1231="Commercial NAICS Non-Cogen",F1231="Industrial NAICS Cogen", F1231="industrial NAICS non-Cogen")),FALSE, TRUE))</f>
        <v/>
      </c>
    </row>
    <row r="1232">
      <c r="A1232" s="129" t="n">
        <v>6035</v>
      </c>
      <c r="B1232" s="130" t="inlineStr">
        <is>
          <t>Greenwood (MI)</t>
        </is>
      </c>
      <c r="C1232" s="130" t="inlineStr">
        <is>
          <t>DTE Electric Company</t>
        </is>
      </c>
      <c r="D1232" s="129" t="n">
        <v>5109</v>
      </c>
      <c r="E1232" s="130" t="inlineStr">
        <is>
          <t>MI</t>
        </is>
      </c>
      <c r="F1232" s="130" t="inlineStr">
        <is>
          <t>Electric Utility</t>
        </is>
      </c>
      <c r="G1232" s="130" t="inlineStr">
        <is>
          <t>ST</t>
        </is>
      </c>
      <c r="H1232" s="130" t="inlineStr">
        <is>
          <t>WO</t>
        </is>
      </c>
      <c r="I1232" s="130" t="inlineStr">
        <is>
          <t>WOO</t>
        </is>
      </c>
      <c r="J1232" s="131" t="n">
        <v>0</v>
      </c>
      <c r="K1232" s="129" t="n">
        <v>2020</v>
      </c>
      <c r="L1232" s="120">
        <f>IF(VLOOKUP(H1232,'Cross-Page Data'!$D$4:$F$48,3,FALSE)="natural gas",VLOOKUP(G1232,'Cross-Page Data'!$I$4:$J$19,2,FALSE),IF(VLOOKUP(H1232,'Cross-Page Data'!$D$4:$F$48,3,FALSE)="solar",IF(G1232="PV","solar PV","solar thermal"),IF(VLOOKUP(H1232,'Cross-Page Data'!$D$4:$F$48,3,FALSE)="wind",VLOOKUP(G1232,'Cross-Page Data'!$I$4:$J$19,2,FALSE),IF(VLOOKUP(H1232,'Cross-Page Data'!$D$4:$F$48,3,FALSE)="hydro",VLOOKUP(G1232,'Cross-Page Data'!$I$4:$J$19,2,FALSE),VLOOKUP(H1232,'Cross-Page Data'!$D$4:$F$48,3,FALSE)))))</f>
        <v/>
      </c>
      <c r="M1232" s="120">
        <f>IF(AND($P$2=FALSE,OR(F1232="Commercial NAICS Cogen",F1232="Industrial NAICS Cogen",F1232="NAICS-22 Cogen")),FALSE,IF(AND($P$3=FALSE,OR(F1232="Commercial NAICS Cogen",F1232="Commercial NAICS Non-Cogen",F1232="Industrial NAICS Cogen", F1232="industrial NAICS non-Cogen")),FALSE, TRUE))</f>
        <v/>
      </c>
    </row>
    <row r="1233">
      <c r="A1233" s="129" t="n">
        <v>6036</v>
      </c>
      <c r="B1233" s="130" t="inlineStr">
        <is>
          <t>Catawba</t>
        </is>
      </c>
      <c r="C1233" s="130" t="inlineStr">
        <is>
          <t>Duke Energy Carolinas, LLC</t>
        </is>
      </c>
      <c r="D1233" s="129" t="n">
        <v>5416</v>
      </c>
      <c r="E1233" s="130" t="inlineStr">
        <is>
          <t>SC</t>
        </is>
      </c>
      <c r="F1233" s="130" t="inlineStr">
        <is>
          <t>Electric Utility</t>
        </is>
      </c>
      <c r="G1233" s="130" t="inlineStr">
        <is>
          <t>ST</t>
        </is>
      </c>
      <c r="H1233" s="130" t="inlineStr">
        <is>
          <t>NUC</t>
        </is>
      </c>
      <c r="I1233" s="130" t="inlineStr">
        <is>
          <t>NUC</t>
        </is>
      </c>
      <c r="J1233" s="131" t="n">
        <v>9235519</v>
      </c>
      <c r="K1233" s="129" t="n">
        <v>2020</v>
      </c>
      <c r="L1233" s="120">
        <f>IF(VLOOKUP(H1233,'Cross-Page Data'!$D$4:$F$48,3,FALSE)="natural gas",VLOOKUP(G1233,'Cross-Page Data'!$I$4:$J$19,2,FALSE),IF(VLOOKUP(H1233,'Cross-Page Data'!$D$4:$F$48,3,FALSE)="solar",IF(G1233="PV","solar PV","solar thermal"),IF(VLOOKUP(H1233,'Cross-Page Data'!$D$4:$F$48,3,FALSE)="wind",VLOOKUP(G1233,'Cross-Page Data'!$I$4:$J$19,2,FALSE),IF(VLOOKUP(H1233,'Cross-Page Data'!$D$4:$F$48,3,FALSE)="hydro",VLOOKUP(G1233,'Cross-Page Data'!$I$4:$J$19,2,FALSE),VLOOKUP(H1233,'Cross-Page Data'!$D$4:$F$48,3,FALSE)))))</f>
        <v/>
      </c>
      <c r="M1233" s="120">
        <f>IF(AND($P$2=FALSE,OR(F1233="Commercial NAICS Cogen",F1233="Industrial NAICS Cogen",F1233="NAICS-22 Cogen")),FALSE,IF(AND($P$3=FALSE,OR(F1233="Commercial NAICS Cogen",F1233="Commercial NAICS Non-Cogen",F1233="Industrial NAICS Cogen", F1233="industrial NAICS non-Cogen")),FALSE, TRUE))</f>
        <v/>
      </c>
    </row>
    <row r="1234">
      <c r="A1234" s="129" t="n">
        <v>6036</v>
      </c>
      <c r="B1234" s="130" t="inlineStr">
        <is>
          <t>Catawba</t>
        </is>
      </c>
      <c r="C1234" s="130" t="inlineStr">
        <is>
          <t>Duke Energy Carolinas, LLC</t>
        </is>
      </c>
      <c r="D1234" s="129" t="n">
        <v>5416</v>
      </c>
      <c r="E1234" s="130" t="inlineStr">
        <is>
          <t>SC</t>
        </is>
      </c>
      <c r="F1234" s="130" t="inlineStr">
        <is>
          <t>Electric Utility</t>
        </is>
      </c>
      <c r="G1234" s="130" t="inlineStr">
        <is>
          <t>ST</t>
        </is>
      </c>
      <c r="H1234" s="130" t="inlineStr">
        <is>
          <t>NUC</t>
        </is>
      </c>
      <c r="I1234" s="130" t="inlineStr">
        <is>
          <t>NUC</t>
        </is>
      </c>
      <c r="J1234" s="131" t="n">
        <v>10121151</v>
      </c>
      <c r="K1234" s="129" t="n">
        <v>2020</v>
      </c>
      <c r="L1234" s="120">
        <f>IF(VLOOKUP(H1234,'Cross-Page Data'!$D$4:$F$48,3,FALSE)="natural gas",VLOOKUP(G1234,'Cross-Page Data'!$I$4:$J$19,2,FALSE),IF(VLOOKUP(H1234,'Cross-Page Data'!$D$4:$F$48,3,FALSE)="solar",IF(G1234="PV","solar PV","solar thermal"),IF(VLOOKUP(H1234,'Cross-Page Data'!$D$4:$F$48,3,FALSE)="wind",VLOOKUP(G1234,'Cross-Page Data'!$I$4:$J$19,2,FALSE),IF(VLOOKUP(H1234,'Cross-Page Data'!$D$4:$F$48,3,FALSE)="hydro",VLOOKUP(G1234,'Cross-Page Data'!$I$4:$J$19,2,FALSE),VLOOKUP(H1234,'Cross-Page Data'!$D$4:$F$48,3,FALSE)))))</f>
        <v/>
      </c>
      <c r="M1234" s="120">
        <f>IF(AND($P$2=FALSE,OR(F1234="Commercial NAICS Cogen",F1234="Industrial NAICS Cogen",F1234="NAICS-22 Cogen")),FALSE,IF(AND($P$3=FALSE,OR(F1234="Commercial NAICS Cogen",F1234="Commercial NAICS Non-Cogen",F1234="Industrial NAICS Cogen", F1234="industrial NAICS non-Cogen")),FALSE, TRUE))</f>
        <v/>
      </c>
    </row>
    <row r="1235">
      <c r="A1235" s="129" t="n">
        <v>6038</v>
      </c>
      <c r="B1235" s="130" t="inlineStr">
        <is>
          <t>McGuire</t>
        </is>
      </c>
      <c r="C1235" s="130" t="inlineStr">
        <is>
          <t>Duke Energy Carolinas, LLC</t>
        </is>
      </c>
      <c r="D1235" s="129" t="n">
        <v>5416</v>
      </c>
      <c r="E1235" s="130" t="inlineStr">
        <is>
          <t>NC</t>
        </is>
      </c>
      <c r="F1235" s="130" t="inlineStr">
        <is>
          <t>Electric Utility</t>
        </is>
      </c>
      <c r="G1235" s="130" t="inlineStr">
        <is>
          <t>ST</t>
        </is>
      </c>
      <c r="H1235" s="130" t="inlineStr">
        <is>
          <t>NUC</t>
        </is>
      </c>
      <c r="I1235" s="130" t="inlineStr">
        <is>
          <t>NUC</t>
        </is>
      </c>
      <c r="J1235" s="131" t="n">
        <v>9434118</v>
      </c>
      <c r="K1235" s="129" t="n">
        <v>2020</v>
      </c>
      <c r="L1235" s="120">
        <f>IF(VLOOKUP(H1235,'Cross-Page Data'!$D$4:$F$48,3,FALSE)="natural gas",VLOOKUP(G1235,'Cross-Page Data'!$I$4:$J$19,2,FALSE),IF(VLOOKUP(H1235,'Cross-Page Data'!$D$4:$F$48,3,FALSE)="solar",IF(G1235="PV","solar PV","solar thermal"),IF(VLOOKUP(H1235,'Cross-Page Data'!$D$4:$F$48,3,FALSE)="wind",VLOOKUP(G1235,'Cross-Page Data'!$I$4:$J$19,2,FALSE),IF(VLOOKUP(H1235,'Cross-Page Data'!$D$4:$F$48,3,FALSE)="hydro",VLOOKUP(G1235,'Cross-Page Data'!$I$4:$J$19,2,FALSE),VLOOKUP(H1235,'Cross-Page Data'!$D$4:$F$48,3,FALSE)))))</f>
        <v/>
      </c>
      <c r="M1235" s="120">
        <f>IF(AND($P$2=FALSE,OR(F1235="Commercial NAICS Cogen",F1235="Industrial NAICS Cogen",F1235="NAICS-22 Cogen")),FALSE,IF(AND($P$3=FALSE,OR(F1235="Commercial NAICS Cogen",F1235="Commercial NAICS Non-Cogen",F1235="Industrial NAICS Cogen", F1235="industrial NAICS non-Cogen")),FALSE, TRUE))</f>
        <v/>
      </c>
    </row>
    <row r="1236">
      <c r="A1236" s="129" t="n">
        <v>6038</v>
      </c>
      <c r="B1236" s="130" t="inlineStr">
        <is>
          <t>McGuire</t>
        </is>
      </c>
      <c r="C1236" s="130" t="inlineStr">
        <is>
          <t>Duke Energy Carolinas, LLC</t>
        </is>
      </c>
      <c r="D1236" s="129" t="n">
        <v>5416</v>
      </c>
      <c r="E1236" s="130" t="inlineStr">
        <is>
          <t>NC</t>
        </is>
      </c>
      <c r="F1236" s="130" t="inlineStr">
        <is>
          <t>Electric Utility</t>
        </is>
      </c>
      <c r="G1236" s="130" t="inlineStr">
        <is>
          <t>ST</t>
        </is>
      </c>
      <c r="H1236" s="130" t="inlineStr">
        <is>
          <t>NUC</t>
        </is>
      </c>
      <c r="I1236" s="130" t="inlineStr">
        <is>
          <t>NUC</t>
        </is>
      </c>
      <c r="J1236" s="131" t="n">
        <v>9612831</v>
      </c>
      <c r="K1236" s="129" t="n">
        <v>2020</v>
      </c>
      <c r="L1236" s="120">
        <f>IF(VLOOKUP(H1236,'Cross-Page Data'!$D$4:$F$48,3,FALSE)="natural gas",VLOOKUP(G1236,'Cross-Page Data'!$I$4:$J$19,2,FALSE),IF(VLOOKUP(H1236,'Cross-Page Data'!$D$4:$F$48,3,FALSE)="solar",IF(G1236="PV","solar PV","solar thermal"),IF(VLOOKUP(H1236,'Cross-Page Data'!$D$4:$F$48,3,FALSE)="wind",VLOOKUP(G1236,'Cross-Page Data'!$I$4:$J$19,2,FALSE),IF(VLOOKUP(H1236,'Cross-Page Data'!$D$4:$F$48,3,FALSE)="hydro",VLOOKUP(G1236,'Cross-Page Data'!$I$4:$J$19,2,FALSE),VLOOKUP(H1236,'Cross-Page Data'!$D$4:$F$48,3,FALSE)))))</f>
        <v/>
      </c>
      <c r="M1236" s="120">
        <f>IF(AND($P$2=FALSE,OR(F1236="Commercial NAICS Cogen",F1236="Industrial NAICS Cogen",F1236="NAICS-22 Cogen")),FALSE,IF(AND($P$3=FALSE,OR(F1236="Commercial NAICS Cogen",F1236="Commercial NAICS Non-Cogen",F1236="Industrial NAICS Cogen", F1236="industrial NAICS non-Cogen")),FALSE, TRUE))</f>
        <v/>
      </c>
    </row>
    <row r="1237">
      <c r="A1237" s="129" t="n">
        <v>6040</v>
      </c>
      <c r="B1237" s="130" t="inlineStr">
        <is>
          <t>Beaver Valley</t>
        </is>
      </c>
      <c r="C1237" s="130" t="inlineStr">
        <is>
          <t>FirstEnergy Nuclear Operating Company</t>
        </is>
      </c>
      <c r="D1237" s="129" t="n">
        <v>50161</v>
      </c>
      <c r="E1237" s="130" t="inlineStr">
        <is>
          <t>PA</t>
        </is>
      </c>
      <c r="F1237" s="130" t="inlineStr">
        <is>
          <t>NAICS-22 Non-Cogen</t>
        </is>
      </c>
      <c r="G1237" s="130" t="inlineStr">
        <is>
          <t>ST</t>
        </is>
      </c>
      <c r="H1237" s="130" t="inlineStr">
        <is>
          <t>NUC</t>
        </is>
      </c>
      <c r="I1237" s="130" t="inlineStr">
        <is>
          <t>NUC</t>
        </is>
      </c>
      <c r="J1237" s="131" t="n">
        <v>8047731</v>
      </c>
      <c r="K1237" s="129" t="n">
        <v>2020</v>
      </c>
      <c r="L1237" s="120">
        <f>IF(VLOOKUP(H1237,'Cross-Page Data'!$D$4:$F$48,3,FALSE)="natural gas",VLOOKUP(G1237,'Cross-Page Data'!$I$4:$J$19,2,FALSE),IF(VLOOKUP(H1237,'Cross-Page Data'!$D$4:$F$48,3,FALSE)="solar",IF(G1237="PV","solar PV","solar thermal"),IF(VLOOKUP(H1237,'Cross-Page Data'!$D$4:$F$48,3,FALSE)="wind",VLOOKUP(G1237,'Cross-Page Data'!$I$4:$J$19,2,FALSE),IF(VLOOKUP(H1237,'Cross-Page Data'!$D$4:$F$48,3,FALSE)="hydro",VLOOKUP(G1237,'Cross-Page Data'!$I$4:$J$19,2,FALSE),VLOOKUP(H1237,'Cross-Page Data'!$D$4:$F$48,3,FALSE)))))</f>
        <v/>
      </c>
      <c r="M1237" s="120">
        <f>IF(AND($P$2=FALSE,OR(F1237="Commercial NAICS Cogen",F1237="Industrial NAICS Cogen",F1237="NAICS-22 Cogen")),FALSE,IF(AND($P$3=FALSE,OR(F1237="Commercial NAICS Cogen",F1237="Commercial NAICS Non-Cogen",F1237="Industrial NAICS Cogen", F1237="industrial NAICS non-Cogen")),FALSE, TRUE))</f>
        <v/>
      </c>
    </row>
    <row r="1238">
      <c r="A1238" s="129" t="n">
        <v>6040</v>
      </c>
      <c r="B1238" s="130" t="inlineStr">
        <is>
          <t>Beaver Valley</t>
        </is>
      </c>
      <c r="C1238" s="130" t="inlineStr">
        <is>
          <t>FirstEnergy Nuclear Operating Company</t>
        </is>
      </c>
      <c r="D1238" s="129" t="n">
        <v>50161</v>
      </c>
      <c r="E1238" s="130" t="inlineStr">
        <is>
          <t>PA</t>
        </is>
      </c>
      <c r="F1238" s="130" t="inlineStr">
        <is>
          <t>NAICS-22 Non-Cogen</t>
        </is>
      </c>
      <c r="G1238" s="130" t="inlineStr">
        <is>
          <t>ST</t>
        </is>
      </c>
      <c r="H1238" s="130" t="inlineStr">
        <is>
          <t>NUC</t>
        </is>
      </c>
      <c r="I1238" s="130" t="inlineStr">
        <is>
          <t>NUC</t>
        </is>
      </c>
      <c r="J1238" s="131" t="n">
        <v>7345662</v>
      </c>
      <c r="K1238" s="129" t="n">
        <v>2020</v>
      </c>
      <c r="L1238" s="120">
        <f>IF(VLOOKUP(H1238,'Cross-Page Data'!$D$4:$F$48,3,FALSE)="natural gas",VLOOKUP(G1238,'Cross-Page Data'!$I$4:$J$19,2,FALSE),IF(VLOOKUP(H1238,'Cross-Page Data'!$D$4:$F$48,3,FALSE)="solar",IF(G1238="PV","solar PV","solar thermal"),IF(VLOOKUP(H1238,'Cross-Page Data'!$D$4:$F$48,3,FALSE)="wind",VLOOKUP(G1238,'Cross-Page Data'!$I$4:$J$19,2,FALSE),IF(VLOOKUP(H1238,'Cross-Page Data'!$D$4:$F$48,3,FALSE)="hydro",VLOOKUP(G1238,'Cross-Page Data'!$I$4:$J$19,2,FALSE),VLOOKUP(H1238,'Cross-Page Data'!$D$4:$F$48,3,FALSE)))))</f>
        <v/>
      </c>
      <c r="M1238" s="120">
        <f>IF(AND($P$2=FALSE,OR(F1238="Commercial NAICS Cogen",F1238="Industrial NAICS Cogen",F1238="NAICS-22 Cogen")),FALSE,IF(AND($P$3=FALSE,OR(F1238="Commercial NAICS Cogen",F1238="Commercial NAICS Non-Cogen",F1238="Industrial NAICS Cogen", F1238="industrial NAICS non-Cogen")),FALSE, TRUE))</f>
        <v/>
      </c>
    </row>
    <row r="1239">
      <c r="A1239" s="129" t="n">
        <v>6041</v>
      </c>
      <c r="B1239" s="130" t="inlineStr">
        <is>
          <t>H L Spurlock</t>
        </is>
      </c>
      <c r="C1239" s="130" t="inlineStr">
        <is>
          <t>East Kentucky Power Coop, Inc</t>
        </is>
      </c>
      <c r="D1239" s="129" t="n">
        <v>5580</v>
      </c>
      <c r="E1239" s="130" t="inlineStr">
        <is>
          <t>KY</t>
        </is>
      </c>
      <c r="F1239" s="130" t="inlineStr">
        <is>
          <t>Electric Utility</t>
        </is>
      </c>
      <c r="G1239" s="130" t="inlineStr">
        <is>
          <t>ST</t>
        </is>
      </c>
      <c r="H1239" s="130" t="inlineStr">
        <is>
          <t>BIT</t>
        </is>
      </c>
      <c r="I1239" s="130" t="inlineStr">
        <is>
          <t>COL</t>
        </is>
      </c>
      <c r="J1239" s="131" t="n">
        <v>7219247.2</v>
      </c>
      <c r="K1239" s="129" t="n">
        <v>2020</v>
      </c>
      <c r="L1239" s="120">
        <f>IF(VLOOKUP(H1239,'Cross-Page Data'!$D$4:$F$48,3,FALSE)="natural gas",VLOOKUP(G1239,'Cross-Page Data'!$I$4:$J$19,2,FALSE),IF(VLOOKUP(H1239,'Cross-Page Data'!$D$4:$F$48,3,FALSE)="solar",IF(G1239="PV","solar PV","solar thermal"),IF(VLOOKUP(H1239,'Cross-Page Data'!$D$4:$F$48,3,FALSE)="wind",VLOOKUP(G1239,'Cross-Page Data'!$I$4:$J$19,2,FALSE),IF(VLOOKUP(H1239,'Cross-Page Data'!$D$4:$F$48,3,FALSE)="hydro",VLOOKUP(G1239,'Cross-Page Data'!$I$4:$J$19,2,FALSE),VLOOKUP(H1239,'Cross-Page Data'!$D$4:$F$48,3,FALSE)))))</f>
        <v/>
      </c>
      <c r="M1239" s="120">
        <f>IF(AND($P$2=FALSE,OR(F1239="Commercial NAICS Cogen",F1239="Industrial NAICS Cogen",F1239="NAICS-22 Cogen")),FALSE,IF(AND($P$3=FALSE,OR(F1239="Commercial NAICS Cogen",F1239="Commercial NAICS Non-Cogen",F1239="Industrial NAICS Cogen", F1239="industrial NAICS non-Cogen")),FALSE, TRUE))</f>
        <v/>
      </c>
    </row>
    <row r="1240">
      <c r="A1240" s="129" t="n">
        <v>6041</v>
      </c>
      <c r="B1240" s="130" t="inlineStr">
        <is>
          <t>H L Spurlock</t>
        </is>
      </c>
      <c r="C1240" s="130" t="inlineStr">
        <is>
          <t>East Kentucky Power Coop, Inc</t>
        </is>
      </c>
      <c r="D1240" s="129" t="n">
        <v>5580</v>
      </c>
      <c r="E1240" s="130" t="inlineStr">
        <is>
          <t>KY</t>
        </is>
      </c>
      <c r="F1240" s="130" t="inlineStr">
        <is>
          <t>Electric Utility</t>
        </is>
      </c>
      <c r="G1240" s="130" t="inlineStr">
        <is>
          <t>ST</t>
        </is>
      </c>
      <c r="H1240" s="130" t="inlineStr">
        <is>
          <t>DFO</t>
        </is>
      </c>
      <c r="I1240" s="130" t="inlineStr">
        <is>
          <t>DFO</t>
        </is>
      </c>
      <c r="J1240" s="131" t="n">
        <v>10871.845</v>
      </c>
      <c r="K1240" s="129" t="n">
        <v>2020</v>
      </c>
      <c r="L1240" s="120">
        <f>IF(VLOOKUP(H1240,'Cross-Page Data'!$D$4:$F$48,3,FALSE)="natural gas",VLOOKUP(G1240,'Cross-Page Data'!$I$4:$J$19,2,FALSE),IF(VLOOKUP(H1240,'Cross-Page Data'!$D$4:$F$48,3,FALSE)="solar",IF(G1240="PV","solar PV","solar thermal"),IF(VLOOKUP(H1240,'Cross-Page Data'!$D$4:$F$48,3,FALSE)="wind",VLOOKUP(G1240,'Cross-Page Data'!$I$4:$J$19,2,FALSE),IF(VLOOKUP(H1240,'Cross-Page Data'!$D$4:$F$48,3,FALSE)="hydro",VLOOKUP(G1240,'Cross-Page Data'!$I$4:$J$19,2,FALSE),VLOOKUP(H1240,'Cross-Page Data'!$D$4:$F$48,3,FALSE)))))</f>
        <v/>
      </c>
      <c r="M1240" s="120">
        <f>IF(AND($P$2=FALSE,OR(F1240="Commercial NAICS Cogen",F1240="Industrial NAICS Cogen",F1240="NAICS-22 Cogen")),FALSE,IF(AND($P$3=FALSE,OR(F1240="Commercial NAICS Cogen",F1240="Commercial NAICS Non-Cogen",F1240="Industrial NAICS Cogen", F1240="industrial NAICS non-Cogen")),FALSE, TRUE))</f>
        <v/>
      </c>
    </row>
    <row r="1241">
      <c r="A1241" s="129" t="n">
        <v>6041</v>
      </c>
      <c r="B1241" s="130" t="inlineStr">
        <is>
          <t>H L Spurlock</t>
        </is>
      </c>
      <c r="C1241" s="130" t="inlineStr">
        <is>
          <t>East Kentucky Power Coop, Inc</t>
        </is>
      </c>
      <c r="D1241" s="129" t="n">
        <v>5580</v>
      </c>
      <c r="E1241" s="130" t="inlineStr">
        <is>
          <t>KY</t>
        </is>
      </c>
      <c r="F1241" s="130" t="inlineStr">
        <is>
          <t>Electric Utility</t>
        </is>
      </c>
      <c r="G1241" s="130" t="inlineStr">
        <is>
          <t>ST</t>
        </is>
      </c>
      <c r="H1241" s="130" t="inlineStr">
        <is>
          <t>TDF</t>
        </is>
      </c>
      <c r="I1241" s="130" t="inlineStr">
        <is>
          <t>OTH</t>
        </is>
      </c>
      <c r="J1241" s="131" t="n">
        <v>64166.973</v>
      </c>
      <c r="K1241" s="129" t="n">
        <v>2020</v>
      </c>
      <c r="L1241" s="120">
        <f>IF(VLOOKUP(H1241,'Cross-Page Data'!$D$4:$F$48,3,FALSE)="natural gas",VLOOKUP(G1241,'Cross-Page Data'!$I$4:$J$19,2,FALSE),IF(VLOOKUP(H1241,'Cross-Page Data'!$D$4:$F$48,3,FALSE)="solar",IF(G1241="PV","solar PV","solar thermal"),IF(VLOOKUP(H1241,'Cross-Page Data'!$D$4:$F$48,3,FALSE)="wind",VLOOKUP(G1241,'Cross-Page Data'!$I$4:$J$19,2,FALSE),IF(VLOOKUP(H1241,'Cross-Page Data'!$D$4:$F$48,3,FALSE)="hydro",VLOOKUP(G1241,'Cross-Page Data'!$I$4:$J$19,2,FALSE),VLOOKUP(H1241,'Cross-Page Data'!$D$4:$F$48,3,FALSE)))))</f>
        <v/>
      </c>
      <c r="M1241" s="120">
        <f>IF(AND($P$2=FALSE,OR(F1241="Commercial NAICS Cogen",F1241="Industrial NAICS Cogen",F1241="NAICS-22 Cogen")),FALSE,IF(AND($P$3=FALSE,OR(F1241="Commercial NAICS Cogen",F1241="Commercial NAICS Non-Cogen",F1241="Industrial NAICS Cogen", F1241="industrial NAICS non-Cogen")),FALSE, TRUE))</f>
        <v/>
      </c>
    </row>
    <row r="1242">
      <c r="A1242" s="129" t="n">
        <v>6041</v>
      </c>
      <c r="B1242" s="130" t="inlineStr">
        <is>
          <t>H L Spurlock</t>
        </is>
      </c>
      <c r="C1242" s="130" t="inlineStr">
        <is>
          <t>East Kentucky Power Coop, Inc</t>
        </is>
      </c>
      <c r="D1242" s="129" t="n">
        <v>5580</v>
      </c>
      <c r="E1242" s="130" t="inlineStr">
        <is>
          <t>KY</t>
        </is>
      </c>
      <c r="F1242" s="130" t="inlineStr">
        <is>
          <t>Electric Utility</t>
        </is>
      </c>
      <c r="G1242" s="130" t="inlineStr">
        <is>
          <t>ST</t>
        </is>
      </c>
      <c r="H1242" s="130" t="inlineStr">
        <is>
          <t>WC</t>
        </is>
      </c>
      <c r="I1242" s="130" t="inlineStr">
        <is>
          <t>WOC</t>
        </is>
      </c>
      <c r="J1242" s="131" t="n">
        <v>0</v>
      </c>
      <c r="K1242" s="129" t="n">
        <v>2020</v>
      </c>
      <c r="L1242" s="120">
        <f>IF(VLOOKUP(H1242,'Cross-Page Data'!$D$4:$F$48,3,FALSE)="natural gas",VLOOKUP(G1242,'Cross-Page Data'!$I$4:$J$19,2,FALSE),IF(VLOOKUP(H1242,'Cross-Page Data'!$D$4:$F$48,3,FALSE)="solar",IF(G1242="PV","solar PV","solar thermal"),IF(VLOOKUP(H1242,'Cross-Page Data'!$D$4:$F$48,3,FALSE)="wind",VLOOKUP(G1242,'Cross-Page Data'!$I$4:$J$19,2,FALSE),IF(VLOOKUP(H1242,'Cross-Page Data'!$D$4:$F$48,3,FALSE)="hydro",VLOOKUP(G1242,'Cross-Page Data'!$I$4:$J$19,2,FALSE),VLOOKUP(H1242,'Cross-Page Data'!$D$4:$F$48,3,FALSE)))))</f>
        <v/>
      </c>
      <c r="M1242" s="120">
        <f>IF(AND($P$2=FALSE,OR(F1242="Commercial NAICS Cogen",F1242="Industrial NAICS Cogen",F1242="NAICS-22 Cogen")),FALSE,IF(AND($P$3=FALSE,OR(F1242="Commercial NAICS Cogen",F1242="Commercial NAICS Non-Cogen",F1242="Industrial NAICS Cogen", F1242="industrial NAICS non-Cogen")),FALSE, TRUE))</f>
        <v/>
      </c>
    </row>
    <row r="1243">
      <c r="A1243" s="129" t="n">
        <v>6041</v>
      </c>
      <c r="B1243" s="130" t="inlineStr">
        <is>
          <t>H L Spurlock</t>
        </is>
      </c>
      <c r="C1243" s="130" t="inlineStr">
        <is>
          <t>East Kentucky Power Coop, Inc</t>
        </is>
      </c>
      <c r="D1243" s="129" t="n">
        <v>5580</v>
      </c>
      <c r="E1243" s="130" t="inlineStr">
        <is>
          <t>KY</t>
        </is>
      </c>
      <c r="F1243" s="130" t="inlineStr">
        <is>
          <t>Electric Utility</t>
        </is>
      </c>
      <c r="G1243" s="130" t="inlineStr">
        <is>
          <t>ST</t>
        </is>
      </c>
      <c r="H1243" s="130" t="inlineStr">
        <is>
          <t>WDS</t>
        </is>
      </c>
      <c r="I1243" s="130" t="inlineStr">
        <is>
          <t>WWW</t>
        </is>
      </c>
      <c r="J1243" s="131" t="n">
        <v>0</v>
      </c>
      <c r="K1243" s="129" t="n">
        <v>2020</v>
      </c>
      <c r="L1243" s="120">
        <f>IF(VLOOKUP(H1243,'Cross-Page Data'!$D$4:$F$48,3,FALSE)="natural gas",VLOOKUP(G1243,'Cross-Page Data'!$I$4:$J$19,2,FALSE),IF(VLOOKUP(H1243,'Cross-Page Data'!$D$4:$F$48,3,FALSE)="solar",IF(G1243="PV","solar PV","solar thermal"),IF(VLOOKUP(H1243,'Cross-Page Data'!$D$4:$F$48,3,FALSE)="wind",VLOOKUP(G1243,'Cross-Page Data'!$I$4:$J$19,2,FALSE),IF(VLOOKUP(H1243,'Cross-Page Data'!$D$4:$F$48,3,FALSE)="hydro",VLOOKUP(G1243,'Cross-Page Data'!$I$4:$J$19,2,FALSE),VLOOKUP(H1243,'Cross-Page Data'!$D$4:$F$48,3,FALSE)))))</f>
        <v/>
      </c>
      <c r="M1243" s="120">
        <f>IF(AND($P$2=FALSE,OR(F1243="Commercial NAICS Cogen",F1243="Industrial NAICS Cogen",F1243="NAICS-22 Cogen")),FALSE,IF(AND($P$3=FALSE,OR(F1243="Commercial NAICS Cogen",F1243="Commercial NAICS Non-Cogen",F1243="Industrial NAICS Cogen", F1243="industrial NAICS non-Cogen")),FALSE, TRUE))</f>
        <v/>
      </c>
    </row>
    <row r="1244">
      <c r="A1244" s="129" t="n">
        <v>6042</v>
      </c>
      <c r="B1244" s="130" t="inlineStr">
        <is>
          <t>Manatee</t>
        </is>
      </c>
      <c r="C1244" s="130" t="inlineStr">
        <is>
          <t>Florida Power &amp; Light Co</t>
        </is>
      </c>
      <c r="D1244" s="129" t="n">
        <v>6452</v>
      </c>
      <c r="E1244" s="130" t="inlineStr">
        <is>
          <t>FL</t>
        </is>
      </c>
      <c r="F1244" s="130" t="inlineStr">
        <is>
          <t>Electric Utility</t>
        </is>
      </c>
      <c r="G1244" s="130" t="inlineStr">
        <is>
          <t>CA</t>
        </is>
      </c>
      <c r="H1244" s="130" t="inlineStr">
        <is>
          <t>DFO</t>
        </is>
      </c>
      <c r="I1244" s="130" t="inlineStr">
        <is>
          <t>DFO</t>
        </is>
      </c>
      <c r="J1244" s="131" t="n">
        <v>0</v>
      </c>
      <c r="K1244" s="129" t="n">
        <v>2020</v>
      </c>
      <c r="L1244" s="120">
        <f>IF(VLOOKUP(H1244,'Cross-Page Data'!$D$4:$F$48,3,FALSE)="natural gas",VLOOKUP(G1244,'Cross-Page Data'!$I$4:$J$19,2,FALSE),IF(VLOOKUP(H1244,'Cross-Page Data'!$D$4:$F$48,3,FALSE)="solar",IF(G1244="PV","solar PV","solar thermal"),IF(VLOOKUP(H1244,'Cross-Page Data'!$D$4:$F$48,3,FALSE)="wind",VLOOKUP(G1244,'Cross-Page Data'!$I$4:$J$19,2,FALSE),IF(VLOOKUP(H1244,'Cross-Page Data'!$D$4:$F$48,3,FALSE)="hydro",VLOOKUP(G1244,'Cross-Page Data'!$I$4:$J$19,2,FALSE),VLOOKUP(H1244,'Cross-Page Data'!$D$4:$F$48,3,FALSE)))))</f>
        <v/>
      </c>
      <c r="M1244" s="120">
        <f>IF(AND($P$2=FALSE,OR(F1244="Commercial NAICS Cogen",F1244="Industrial NAICS Cogen",F1244="NAICS-22 Cogen")),FALSE,IF(AND($P$3=FALSE,OR(F1244="Commercial NAICS Cogen",F1244="Commercial NAICS Non-Cogen",F1244="Industrial NAICS Cogen", F1244="industrial NAICS non-Cogen")),FALSE, TRUE))</f>
        <v/>
      </c>
    </row>
    <row r="1245">
      <c r="A1245" s="129" t="n">
        <v>6042</v>
      </c>
      <c r="B1245" s="130" t="inlineStr">
        <is>
          <t>Manatee</t>
        </is>
      </c>
      <c r="C1245" s="130" t="inlineStr">
        <is>
          <t>Florida Power &amp; Light Co</t>
        </is>
      </c>
      <c r="D1245" s="129" t="n">
        <v>6452</v>
      </c>
      <c r="E1245" s="130" t="inlineStr">
        <is>
          <t>FL</t>
        </is>
      </c>
      <c r="F1245" s="130" t="inlineStr">
        <is>
          <t>Electric Utility</t>
        </is>
      </c>
      <c r="G1245" s="130" t="inlineStr">
        <is>
          <t>CA</t>
        </is>
      </c>
      <c r="H1245" s="130" t="inlineStr">
        <is>
          <t>NG</t>
        </is>
      </c>
      <c r="I1245" s="130" t="inlineStr">
        <is>
          <t>NG</t>
        </is>
      </c>
      <c r="J1245" s="131" t="n">
        <v>2190344</v>
      </c>
      <c r="K1245" s="129" t="n">
        <v>2020</v>
      </c>
      <c r="L1245" s="120">
        <f>IF(VLOOKUP(H1245,'Cross-Page Data'!$D$4:$F$48,3,FALSE)="natural gas",VLOOKUP(G1245,'Cross-Page Data'!$I$4:$J$19,2,FALSE),IF(VLOOKUP(H1245,'Cross-Page Data'!$D$4:$F$48,3,FALSE)="solar",IF(G1245="PV","solar PV","solar thermal"),IF(VLOOKUP(H1245,'Cross-Page Data'!$D$4:$F$48,3,FALSE)="wind",VLOOKUP(G1245,'Cross-Page Data'!$I$4:$J$19,2,FALSE),IF(VLOOKUP(H1245,'Cross-Page Data'!$D$4:$F$48,3,FALSE)="hydro",VLOOKUP(G1245,'Cross-Page Data'!$I$4:$J$19,2,FALSE),VLOOKUP(H1245,'Cross-Page Data'!$D$4:$F$48,3,FALSE)))))</f>
        <v/>
      </c>
      <c r="M1245" s="120">
        <f>IF(AND($P$2=FALSE,OR(F1245="Commercial NAICS Cogen",F1245="Industrial NAICS Cogen",F1245="NAICS-22 Cogen")),FALSE,IF(AND($P$3=FALSE,OR(F1245="Commercial NAICS Cogen",F1245="Commercial NAICS Non-Cogen",F1245="Industrial NAICS Cogen", F1245="industrial NAICS non-Cogen")),FALSE, TRUE))</f>
        <v/>
      </c>
    </row>
    <row r="1246">
      <c r="A1246" s="129" t="n">
        <v>6042</v>
      </c>
      <c r="B1246" s="130" t="inlineStr">
        <is>
          <t>Manatee</t>
        </is>
      </c>
      <c r="C1246" s="130" t="inlineStr">
        <is>
          <t>Florida Power &amp; Light Co</t>
        </is>
      </c>
      <c r="D1246" s="129" t="n">
        <v>6452</v>
      </c>
      <c r="E1246" s="130" t="inlineStr">
        <is>
          <t>FL</t>
        </is>
      </c>
      <c r="F1246" s="130" t="inlineStr">
        <is>
          <t>Electric Utility</t>
        </is>
      </c>
      <c r="G1246" s="130" t="inlineStr">
        <is>
          <t>CT</t>
        </is>
      </c>
      <c r="H1246" s="130" t="inlineStr">
        <is>
          <t>DFO</t>
        </is>
      </c>
      <c r="I1246" s="130" t="inlineStr">
        <is>
          <t>DFO</t>
        </is>
      </c>
      <c r="J1246" s="131" t="n">
        <v>0</v>
      </c>
      <c r="K1246" s="129" t="n">
        <v>2020</v>
      </c>
      <c r="L1246" s="120">
        <f>IF(VLOOKUP(H1246,'Cross-Page Data'!$D$4:$F$48,3,FALSE)="natural gas",VLOOKUP(G1246,'Cross-Page Data'!$I$4:$J$19,2,FALSE),IF(VLOOKUP(H1246,'Cross-Page Data'!$D$4:$F$48,3,FALSE)="solar",IF(G1246="PV","solar PV","solar thermal"),IF(VLOOKUP(H1246,'Cross-Page Data'!$D$4:$F$48,3,FALSE)="wind",VLOOKUP(G1246,'Cross-Page Data'!$I$4:$J$19,2,FALSE),IF(VLOOKUP(H1246,'Cross-Page Data'!$D$4:$F$48,3,FALSE)="hydro",VLOOKUP(G1246,'Cross-Page Data'!$I$4:$J$19,2,FALSE),VLOOKUP(H1246,'Cross-Page Data'!$D$4:$F$48,3,FALSE)))))</f>
        <v/>
      </c>
      <c r="M1246" s="120">
        <f>IF(AND($P$2=FALSE,OR(F1246="Commercial NAICS Cogen",F1246="Industrial NAICS Cogen",F1246="NAICS-22 Cogen")),FALSE,IF(AND($P$3=FALSE,OR(F1246="Commercial NAICS Cogen",F1246="Commercial NAICS Non-Cogen",F1246="Industrial NAICS Cogen", F1246="industrial NAICS non-Cogen")),FALSE, TRUE))</f>
        <v/>
      </c>
    </row>
    <row r="1247">
      <c r="A1247" s="129" t="n">
        <v>6042</v>
      </c>
      <c r="B1247" s="130" t="inlineStr">
        <is>
          <t>Manatee</t>
        </is>
      </c>
      <c r="C1247" s="130" t="inlineStr">
        <is>
          <t>Florida Power &amp; Light Co</t>
        </is>
      </c>
      <c r="D1247" s="129" t="n">
        <v>6452</v>
      </c>
      <c r="E1247" s="130" t="inlineStr">
        <is>
          <t>FL</t>
        </is>
      </c>
      <c r="F1247" s="130" t="inlineStr">
        <is>
          <t>Electric Utility</t>
        </is>
      </c>
      <c r="G1247" s="130" t="inlineStr">
        <is>
          <t>CT</t>
        </is>
      </c>
      <c r="H1247" s="130" t="inlineStr">
        <is>
          <t>NG</t>
        </is>
      </c>
      <c r="I1247" s="130" t="inlineStr">
        <is>
          <t>NG</t>
        </is>
      </c>
      <c r="J1247" s="131" t="n">
        <v>4994412</v>
      </c>
      <c r="K1247" s="129" t="n">
        <v>2020</v>
      </c>
      <c r="L1247" s="120">
        <f>IF(VLOOKUP(H1247,'Cross-Page Data'!$D$4:$F$48,3,FALSE)="natural gas",VLOOKUP(G1247,'Cross-Page Data'!$I$4:$J$19,2,FALSE),IF(VLOOKUP(H1247,'Cross-Page Data'!$D$4:$F$48,3,FALSE)="solar",IF(G1247="PV","solar PV","solar thermal"),IF(VLOOKUP(H1247,'Cross-Page Data'!$D$4:$F$48,3,FALSE)="wind",VLOOKUP(G1247,'Cross-Page Data'!$I$4:$J$19,2,FALSE),IF(VLOOKUP(H1247,'Cross-Page Data'!$D$4:$F$48,3,FALSE)="hydro",VLOOKUP(G1247,'Cross-Page Data'!$I$4:$J$19,2,FALSE),VLOOKUP(H1247,'Cross-Page Data'!$D$4:$F$48,3,FALSE)))))</f>
        <v/>
      </c>
      <c r="M1247" s="120">
        <f>IF(AND($P$2=FALSE,OR(F1247="Commercial NAICS Cogen",F1247="Industrial NAICS Cogen",F1247="NAICS-22 Cogen")),FALSE,IF(AND($P$3=FALSE,OR(F1247="Commercial NAICS Cogen",F1247="Commercial NAICS Non-Cogen",F1247="Industrial NAICS Cogen", F1247="industrial NAICS non-Cogen")),FALSE, TRUE))</f>
        <v/>
      </c>
    </row>
    <row r="1248">
      <c r="A1248" s="129" t="n">
        <v>6042</v>
      </c>
      <c r="B1248" s="130" t="inlineStr">
        <is>
          <t>Manatee</t>
        </is>
      </c>
      <c r="C1248" s="130" t="inlineStr">
        <is>
          <t>Florida Power &amp; Light Co</t>
        </is>
      </c>
      <c r="D1248" s="129" t="n">
        <v>6452</v>
      </c>
      <c r="E1248" s="130" t="inlineStr">
        <is>
          <t>FL</t>
        </is>
      </c>
      <c r="F1248" s="130" t="inlineStr">
        <is>
          <t>Electric Utility</t>
        </is>
      </c>
      <c r="G1248" s="130" t="inlineStr">
        <is>
          <t>ST</t>
        </is>
      </c>
      <c r="H1248" s="130" t="inlineStr">
        <is>
          <t>NG</t>
        </is>
      </c>
      <c r="I1248" s="130" t="inlineStr">
        <is>
          <t>NG</t>
        </is>
      </c>
      <c r="J1248" s="131" t="n">
        <v>2359384.2</v>
      </c>
      <c r="K1248" s="129" t="n">
        <v>2020</v>
      </c>
      <c r="L1248" s="120">
        <f>IF(VLOOKUP(H1248,'Cross-Page Data'!$D$4:$F$48,3,FALSE)="natural gas",VLOOKUP(G1248,'Cross-Page Data'!$I$4:$J$19,2,FALSE),IF(VLOOKUP(H1248,'Cross-Page Data'!$D$4:$F$48,3,FALSE)="solar",IF(G1248="PV","solar PV","solar thermal"),IF(VLOOKUP(H1248,'Cross-Page Data'!$D$4:$F$48,3,FALSE)="wind",VLOOKUP(G1248,'Cross-Page Data'!$I$4:$J$19,2,FALSE),IF(VLOOKUP(H1248,'Cross-Page Data'!$D$4:$F$48,3,FALSE)="hydro",VLOOKUP(G1248,'Cross-Page Data'!$I$4:$J$19,2,FALSE),VLOOKUP(H1248,'Cross-Page Data'!$D$4:$F$48,3,FALSE)))))</f>
        <v/>
      </c>
      <c r="M1248" s="120">
        <f>IF(AND($P$2=FALSE,OR(F1248="Commercial NAICS Cogen",F1248="Industrial NAICS Cogen",F1248="NAICS-22 Cogen")),FALSE,IF(AND($P$3=FALSE,OR(F1248="Commercial NAICS Cogen",F1248="Commercial NAICS Non-Cogen",F1248="Industrial NAICS Cogen", F1248="industrial NAICS non-Cogen")),FALSE, TRUE))</f>
        <v/>
      </c>
    </row>
    <row r="1249">
      <c r="A1249" s="129" t="n">
        <v>6042</v>
      </c>
      <c r="B1249" s="130" t="inlineStr">
        <is>
          <t>Manatee</t>
        </is>
      </c>
      <c r="C1249" s="130" t="inlineStr">
        <is>
          <t>Florida Power &amp; Light Co</t>
        </is>
      </c>
      <c r="D1249" s="129" t="n">
        <v>6452</v>
      </c>
      <c r="E1249" s="130" t="inlineStr">
        <is>
          <t>FL</t>
        </is>
      </c>
      <c r="F1249" s="130" t="inlineStr">
        <is>
          <t>Electric Utility</t>
        </is>
      </c>
      <c r="G1249" s="130" t="inlineStr">
        <is>
          <t>ST</t>
        </is>
      </c>
      <c r="H1249" s="130" t="inlineStr">
        <is>
          <t>RFO</t>
        </is>
      </c>
      <c r="I1249" s="130" t="inlineStr">
        <is>
          <t>RFO</t>
        </is>
      </c>
      <c r="J1249" s="131" t="n">
        <v>50955.768</v>
      </c>
      <c r="K1249" s="129" t="n">
        <v>2020</v>
      </c>
      <c r="L1249" s="120">
        <f>IF(VLOOKUP(H1249,'Cross-Page Data'!$D$4:$F$48,3,FALSE)="natural gas",VLOOKUP(G1249,'Cross-Page Data'!$I$4:$J$19,2,FALSE),IF(VLOOKUP(H1249,'Cross-Page Data'!$D$4:$F$48,3,FALSE)="solar",IF(G1249="PV","solar PV","solar thermal"),IF(VLOOKUP(H1249,'Cross-Page Data'!$D$4:$F$48,3,FALSE)="wind",VLOOKUP(G1249,'Cross-Page Data'!$I$4:$J$19,2,FALSE),IF(VLOOKUP(H1249,'Cross-Page Data'!$D$4:$F$48,3,FALSE)="hydro",VLOOKUP(G1249,'Cross-Page Data'!$I$4:$J$19,2,FALSE),VLOOKUP(H1249,'Cross-Page Data'!$D$4:$F$48,3,FALSE)))))</f>
        <v/>
      </c>
      <c r="M1249" s="120">
        <f>IF(AND($P$2=FALSE,OR(F1249="Commercial NAICS Cogen",F1249="Industrial NAICS Cogen",F1249="NAICS-22 Cogen")),FALSE,IF(AND($P$3=FALSE,OR(F1249="Commercial NAICS Cogen",F1249="Commercial NAICS Non-Cogen",F1249="Industrial NAICS Cogen", F1249="industrial NAICS non-Cogen")),FALSE, TRUE))</f>
        <v/>
      </c>
    </row>
    <row r="1250">
      <c r="A1250" s="129" t="n">
        <v>6043</v>
      </c>
      <c r="B1250" s="130" t="inlineStr">
        <is>
          <t>Martin</t>
        </is>
      </c>
      <c r="C1250" s="130" t="inlineStr">
        <is>
          <t>Florida Power &amp; Light Co</t>
        </is>
      </c>
      <c r="D1250" s="129" t="n">
        <v>6452</v>
      </c>
      <c r="E1250" s="130" t="inlineStr">
        <is>
          <t>FL</t>
        </is>
      </c>
      <c r="F1250" s="130" t="inlineStr">
        <is>
          <t>Electric Utility</t>
        </is>
      </c>
      <c r="G1250" s="130" t="inlineStr">
        <is>
          <t>CA</t>
        </is>
      </c>
      <c r="H1250" s="130" t="inlineStr">
        <is>
          <t>DFO</t>
        </is>
      </c>
      <c r="I1250" s="130" t="inlineStr">
        <is>
          <t>DFO</t>
        </is>
      </c>
      <c r="J1250" s="131" t="n">
        <v>1841.047</v>
      </c>
      <c r="K1250" s="129" t="n">
        <v>2020</v>
      </c>
      <c r="L1250" s="120">
        <f>IF(VLOOKUP(H1250,'Cross-Page Data'!$D$4:$F$48,3,FALSE)="natural gas",VLOOKUP(G1250,'Cross-Page Data'!$I$4:$J$19,2,FALSE),IF(VLOOKUP(H1250,'Cross-Page Data'!$D$4:$F$48,3,FALSE)="solar",IF(G1250="PV","solar PV","solar thermal"),IF(VLOOKUP(H1250,'Cross-Page Data'!$D$4:$F$48,3,FALSE)="wind",VLOOKUP(G1250,'Cross-Page Data'!$I$4:$J$19,2,FALSE),IF(VLOOKUP(H1250,'Cross-Page Data'!$D$4:$F$48,3,FALSE)="hydro",VLOOKUP(G1250,'Cross-Page Data'!$I$4:$J$19,2,FALSE),VLOOKUP(H1250,'Cross-Page Data'!$D$4:$F$48,3,FALSE)))))</f>
        <v/>
      </c>
      <c r="M1250" s="120">
        <f>IF(AND($P$2=FALSE,OR(F1250="Commercial NAICS Cogen",F1250="Industrial NAICS Cogen",F1250="NAICS-22 Cogen")),FALSE,IF(AND($P$3=FALSE,OR(F1250="Commercial NAICS Cogen",F1250="Commercial NAICS Non-Cogen",F1250="Industrial NAICS Cogen", F1250="industrial NAICS non-Cogen")),FALSE, TRUE))</f>
        <v/>
      </c>
    </row>
    <row r="1251">
      <c r="A1251" s="129" t="n">
        <v>6043</v>
      </c>
      <c r="B1251" s="130" t="inlineStr">
        <is>
          <t>Martin</t>
        </is>
      </c>
      <c r="C1251" s="130" t="inlineStr">
        <is>
          <t>Florida Power &amp; Light Co</t>
        </is>
      </c>
      <c r="D1251" s="129" t="n">
        <v>6452</v>
      </c>
      <c r="E1251" s="130" t="inlineStr">
        <is>
          <t>FL</t>
        </is>
      </c>
      <c r="F1251" s="130" t="inlineStr">
        <is>
          <t>Electric Utility</t>
        </is>
      </c>
      <c r="G1251" s="130" t="inlineStr">
        <is>
          <t>CA</t>
        </is>
      </c>
      <c r="H1251" s="130" t="inlineStr">
        <is>
          <t>NG</t>
        </is>
      </c>
      <c r="I1251" s="130" t="inlineStr">
        <is>
          <t>NG</t>
        </is>
      </c>
      <c r="J1251" s="131" t="n">
        <v>3986518</v>
      </c>
      <c r="K1251" s="129" t="n">
        <v>2020</v>
      </c>
      <c r="L1251" s="120">
        <f>IF(VLOOKUP(H1251,'Cross-Page Data'!$D$4:$F$48,3,FALSE)="natural gas",VLOOKUP(G1251,'Cross-Page Data'!$I$4:$J$19,2,FALSE),IF(VLOOKUP(H1251,'Cross-Page Data'!$D$4:$F$48,3,FALSE)="solar",IF(G1251="PV","solar PV","solar thermal"),IF(VLOOKUP(H1251,'Cross-Page Data'!$D$4:$F$48,3,FALSE)="wind",VLOOKUP(G1251,'Cross-Page Data'!$I$4:$J$19,2,FALSE),IF(VLOOKUP(H1251,'Cross-Page Data'!$D$4:$F$48,3,FALSE)="hydro",VLOOKUP(G1251,'Cross-Page Data'!$I$4:$J$19,2,FALSE),VLOOKUP(H1251,'Cross-Page Data'!$D$4:$F$48,3,FALSE)))))</f>
        <v/>
      </c>
      <c r="M1251" s="120">
        <f>IF(AND($P$2=FALSE,OR(F1251="Commercial NAICS Cogen",F1251="Industrial NAICS Cogen",F1251="NAICS-22 Cogen")),FALSE,IF(AND($P$3=FALSE,OR(F1251="Commercial NAICS Cogen",F1251="Commercial NAICS Non-Cogen",F1251="Industrial NAICS Cogen", F1251="industrial NAICS non-Cogen")),FALSE, TRUE))</f>
        <v/>
      </c>
    </row>
    <row r="1252">
      <c r="A1252" s="129" t="n">
        <v>6043</v>
      </c>
      <c r="B1252" s="130" t="inlineStr">
        <is>
          <t>Martin</t>
        </is>
      </c>
      <c r="C1252" s="130" t="inlineStr">
        <is>
          <t>Florida Power &amp; Light Co</t>
        </is>
      </c>
      <c r="D1252" s="129" t="n">
        <v>6452</v>
      </c>
      <c r="E1252" s="130" t="inlineStr">
        <is>
          <t>FL</t>
        </is>
      </c>
      <c r="F1252" s="130" t="inlineStr">
        <is>
          <t>Electric Utility</t>
        </is>
      </c>
      <c r="G1252" s="130" t="inlineStr">
        <is>
          <t>CA</t>
        </is>
      </c>
      <c r="H1252" s="130" t="inlineStr">
        <is>
          <t>SUN</t>
        </is>
      </c>
      <c r="I1252" s="130" t="inlineStr">
        <is>
          <t>SUN</t>
        </is>
      </c>
      <c r="J1252" s="131" t="n">
        <v>29714</v>
      </c>
      <c r="K1252" s="129" t="n">
        <v>2020</v>
      </c>
      <c r="L1252" s="120">
        <f>IF(VLOOKUP(H1252,'Cross-Page Data'!$D$4:$F$48,3,FALSE)="natural gas",VLOOKUP(G1252,'Cross-Page Data'!$I$4:$J$19,2,FALSE),IF(VLOOKUP(H1252,'Cross-Page Data'!$D$4:$F$48,3,FALSE)="solar",IF(G1252="PV","solar PV","solar thermal"),IF(VLOOKUP(H1252,'Cross-Page Data'!$D$4:$F$48,3,FALSE)="wind",VLOOKUP(G1252,'Cross-Page Data'!$I$4:$J$19,2,FALSE),IF(VLOOKUP(H1252,'Cross-Page Data'!$D$4:$F$48,3,FALSE)="hydro",VLOOKUP(G1252,'Cross-Page Data'!$I$4:$J$19,2,FALSE),VLOOKUP(H1252,'Cross-Page Data'!$D$4:$F$48,3,FALSE)))))</f>
        <v/>
      </c>
      <c r="M1252" s="120">
        <f>IF(AND($P$2=FALSE,OR(F1252="Commercial NAICS Cogen",F1252="Industrial NAICS Cogen",F1252="NAICS-22 Cogen")),FALSE,IF(AND($P$3=FALSE,OR(F1252="Commercial NAICS Cogen",F1252="Commercial NAICS Non-Cogen",F1252="Industrial NAICS Cogen", F1252="industrial NAICS non-Cogen")),FALSE, TRUE))</f>
        <v/>
      </c>
    </row>
    <row r="1253">
      <c r="A1253" s="129" t="n">
        <v>6043</v>
      </c>
      <c r="B1253" s="130" t="inlineStr">
        <is>
          <t>Martin</t>
        </is>
      </c>
      <c r="C1253" s="130" t="inlineStr">
        <is>
          <t>Florida Power &amp; Light Co</t>
        </is>
      </c>
      <c r="D1253" s="129" t="n">
        <v>6452</v>
      </c>
      <c r="E1253" s="130" t="inlineStr">
        <is>
          <t>FL</t>
        </is>
      </c>
      <c r="F1253" s="130" t="inlineStr">
        <is>
          <t>Electric Utility</t>
        </is>
      </c>
      <c r="G1253" s="130" t="inlineStr">
        <is>
          <t>CT</t>
        </is>
      </c>
      <c r="H1253" s="130" t="inlineStr">
        <is>
          <t>BIT</t>
        </is>
      </c>
      <c r="I1253" s="130" t="inlineStr">
        <is>
          <t>COL</t>
        </is>
      </c>
      <c r="J1253" s="131" t="n">
        <v>0</v>
      </c>
      <c r="K1253" s="129" t="n">
        <v>2020</v>
      </c>
      <c r="L1253" s="120">
        <f>IF(VLOOKUP(H1253,'Cross-Page Data'!$D$4:$F$48,3,FALSE)="natural gas",VLOOKUP(G1253,'Cross-Page Data'!$I$4:$J$19,2,FALSE),IF(VLOOKUP(H1253,'Cross-Page Data'!$D$4:$F$48,3,FALSE)="solar",IF(G1253="PV","solar PV","solar thermal"),IF(VLOOKUP(H1253,'Cross-Page Data'!$D$4:$F$48,3,FALSE)="wind",VLOOKUP(G1253,'Cross-Page Data'!$I$4:$J$19,2,FALSE),IF(VLOOKUP(H1253,'Cross-Page Data'!$D$4:$F$48,3,FALSE)="hydro",VLOOKUP(G1253,'Cross-Page Data'!$I$4:$J$19,2,FALSE),VLOOKUP(H1253,'Cross-Page Data'!$D$4:$F$48,3,FALSE)))))</f>
        <v/>
      </c>
      <c r="M1253" s="120">
        <f>IF(AND($P$2=FALSE,OR(F1253="Commercial NAICS Cogen",F1253="Industrial NAICS Cogen",F1253="NAICS-22 Cogen")),FALSE,IF(AND($P$3=FALSE,OR(F1253="Commercial NAICS Cogen",F1253="Commercial NAICS Non-Cogen",F1253="Industrial NAICS Cogen", F1253="industrial NAICS non-Cogen")),FALSE, TRUE))</f>
        <v/>
      </c>
    </row>
    <row r="1254">
      <c r="A1254" s="129" t="n">
        <v>6043</v>
      </c>
      <c r="B1254" s="130" t="inlineStr">
        <is>
          <t>Martin</t>
        </is>
      </c>
      <c r="C1254" s="130" t="inlineStr">
        <is>
          <t>Florida Power &amp; Light Co</t>
        </is>
      </c>
      <c r="D1254" s="129" t="n">
        <v>6452</v>
      </c>
      <c r="E1254" s="130" t="inlineStr">
        <is>
          <t>FL</t>
        </is>
      </c>
      <c r="F1254" s="130" t="inlineStr">
        <is>
          <t>Electric Utility</t>
        </is>
      </c>
      <c r="G1254" s="130" t="inlineStr">
        <is>
          <t>CT</t>
        </is>
      </c>
      <c r="H1254" s="130" t="inlineStr">
        <is>
          <t>DFO</t>
        </is>
      </c>
      <c r="I1254" s="130" t="inlineStr">
        <is>
          <t>DFO</t>
        </is>
      </c>
      <c r="J1254" s="131" t="n">
        <v>3266.969</v>
      </c>
      <c r="K1254" s="129" t="n">
        <v>2020</v>
      </c>
      <c r="L1254" s="120">
        <f>IF(VLOOKUP(H1254,'Cross-Page Data'!$D$4:$F$48,3,FALSE)="natural gas",VLOOKUP(G1254,'Cross-Page Data'!$I$4:$J$19,2,FALSE),IF(VLOOKUP(H1254,'Cross-Page Data'!$D$4:$F$48,3,FALSE)="solar",IF(G1254="PV","solar PV","solar thermal"),IF(VLOOKUP(H1254,'Cross-Page Data'!$D$4:$F$48,3,FALSE)="wind",VLOOKUP(G1254,'Cross-Page Data'!$I$4:$J$19,2,FALSE),IF(VLOOKUP(H1254,'Cross-Page Data'!$D$4:$F$48,3,FALSE)="hydro",VLOOKUP(G1254,'Cross-Page Data'!$I$4:$J$19,2,FALSE),VLOOKUP(H1254,'Cross-Page Data'!$D$4:$F$48,3,FALSE)))))</f>
        <v/>
      </c>
      <c r="M1254" s="120">
        <f>IF(AND($P$2=FALSE,OR(F1254="Commercial NAICS Cogen",F1254="Industrial NAICS Cogen",F1254="NAICS-22 Cogen")),FALSE,IF(AND($P$3=FALSE,OR(F1254="Commercial NAICS Cogen",F1254="Commercial NAICS Non-Cogen",F1254="Industrial NAICS Cogen", F1254="industrial NAICS non-Cogen")),FALSE, TRUE))</f>
        <v/>
      </c>
    </row>
    <row r="1255">
      <c r="A1255" s="129" t="n">
        <v>6043</v>
      </c>
      <c r="B1255" s="130" t="inlineStr">
        <is>
          <t>Martin</t>
        </is>
      </c>
      <c r="C1255" s="130" t="inlineStr">
        <is>
          <t>Florida Power &amp; Light Co</t>
        </is>
      </c>
      <c r="D1255" s="129" t="n">
        <v>6452</v>
      </c>
      <c r="E1255" s="130" t="inlineStr">
        <is>
          <t>FL</t>
        </is>
      </c>
      <c r="F1255" s="130" t="inlineStr">
        <is>
          <t>Electric Utility</t>
        </is>
      </c>
      <c r="G1255" s="130" t="inlineStr">
        <is>
          <t>CT</t>
        </is>
      </c>
      <c r="H1255" s="130" t="inlineStr">
        <is>
          <t>NG</t>
        </is>
      </c>
      <c r="I1255" s="130" t="inlineStr">
        <is>
          <t>NG</t>
        </is>
      </c>
      <c r="J1255" s="131" t="n">
        <v>7071376</v>
      </c>
      <c r="K1255" s="129" t="n">
        <v>2020</v>
      </c>
      <c r="L1255" s="120">
        <f>IF(VLOOKUP(H1255,'Cross-Page Data'!$D$4:$F$48,3,FALSE)="natural gas",VLOOKUP(G1255,'Cross-Page Data'!$I$4:$J$19,2,FALSE),IF(VLOOKUP(H1255,'Cross-Page Data'!$D$4:$F$48,3,FALSE)="solar",IF(G1255="PV","solar PV","solar thermal"),IF(VLOOKUP(H1255,'Cross-Page Data'!$D$4:$F$48,3,FALSE)="wind",VLOOKUP(G1255,'Cross-Page Data'!$I$4:$J$19,2,FALSE),IF(VLOOKUP(H1255,'Cross-Page Data'!$D$4:$F$48,3,FALSE)="hydro",VLOOKUP(G1255,'Cross-Page Data'!$I$4:$J$19,2,FALSE),VLOOKUP(H1255,'Cross-Page Data'!$D$4:$F$48,3,FALSE)))))</f>
        <v/>
      </c>
      <c r="M1255" s="120">
        <f>IF(AND($P$2=FALSE,OR(F1255="Commercial NAICS Cogen",F1255="Industrial NAICS Cogen",F1255="NAICS-22 Cogen")),FALSE,IF(AND($P$3=FALSE,OR(F1255="Commercial NAICS Cogen",F1255="Commercial NAICS Non-Cogen",F1255="Industrial NAICS Cogen", F1255="industrial NAICS non-Cogen")),FALSE, TRUE))</f>
        <v/>
      </c>
    </row>
    <row r="1256">
      <c r="A1256" s="129" t="n">
        <v>6043</v>
      </c>
      <c r="B1256" s="130" t="inlineStr">
        <is>
          <t>Martin</t>
        </is>
      </c>
      <c r="C1256" s="130" t="inlineStr">
        <is>
          <t>Florida Power &amp; Light Co</t>
        </is>
      </c>
      <c r="D1256" s="129" t="n">
        <v>6452</v>
      </c>
      <c r="E1256" s="130" t="inlineStr">
        <is>
          <t>FL</t>
        </is>
      </c>
      <c r="F1256" s="130" t="inlineStr">
        <is>
          <t>Electric Utility</t>
        </is>
      </c>
      <c r="G1256" s="130" t="inlineStr">
        <is>
          <t>CT</t>
        </is>
      </c>
      <c r="H1256" s="130" t="inlineStr">
        <is>
          <t>RFO</t>
        </is>
      </c>
      <c r="I1256" s="130" t="inlineStr">
        <is>
          <t>RFO</t>
        </is>
      </c>
      <c r="J1256" s="131" t="n">
        <v>0</v>
      </c>
      <c r="K1256" s="129" t="n">
        <v>2020</v>
      </c>
      <c r="L1256" s="120">
        <f>IF(VLOOKUP(H1256,'Cross-Page Data'!$D$4:$F$48,3,FALSE)="natural gas",VLOOKUP(G1256,'Cross-Page Data'!$I$4:$J$19,2,FALSE),IF(VLOOKUP(H1256,'Cross-Page Data'!$D$4:$F$48,3,FALSE)="solar",IF(G1256="PV","solar PV","solar thermal"),IF(VLOOKUP(H1256,'Cross-Page Data'!$D$4:$F$48,3,FALSE)="wind",VLOOKUP(G1256,'Cross-Page Data'!$I$4:$J$19,2,FALSE),IF(VLOOKUP(H1256,'Cross-Page Data'!$D$4:$F$48,3,FALSE)="hydro",VLOOKUP(G1256,'Cross-Page Data'!$I$4:$J$19,2,FALSE),VLOOKUP(H1256,'Cross-Page Data'!$D$4:$F$48,3,FALSE)))))</f>
        <v/>
      </c>
      <c r="M1256" s="120">
        <f>IF(AND($P$2=FALSE,OR(F1256="Commercial NAICS Cogen",F1256="Industrial NAICS Cogen",F1256="NAICS-22 Cogen")),FALSE,IF(AND($P$3=FALSE,OR(F1256="Commercial NAICS Cogen",F1256="Commercial NAICS Non-Cogen",F1256="Industrial NAICS Cogen", F1256="industrial NAICS non-Cogen")),FALSE, TRUE))</f>
        <v/>
      </c>
    </row>
    <row r="1257">
      <c r="A1257" s="129" t="n">
        <v>6045</v>
      </c>
      <c r="B1257" s="130" t="inlineStr">
        <is>
          <t>St Lucie</t>
        </is>
      </c>
      <c r="C1257" s="130" t="inlineStr">
        <is>
          <t>Florida Power &amp; Light Co</t>
        </is>
      </c>
      <c r="D1257" s="129" t="n">
        <v>6452</v>
      </c>
      <c r="E1257" s="130" t="inlineStr">
        <is>
          <t>FL</t>
        </is>
      </c>
      <c r="F1257" s="130" t="inlineStr">
        <is>
          <t>Electric Utility</t>
        </is>
      </c>
      <c r="G1257" s="130" t="inlineStr">
        <is>
          <t>ST</t>
        </is>
      </c>
      <c r="H1257" s="130" t="inlineStr">
        <is>
          <t>NUC</t>
        </is>
      </c>
      <c r="I1257" s="130" t="inlineStr">
        <is>
          <t>NUC</t>
        </is>
      </c>
      <c r="J1257" s="131" t="n">
        <v>8726843</v>
      </c>
      <c r="K1257" s="129" t="n">
        <v>2020</v>
      </c>
      <c r="L1257" s="120">
        <f>IF(VLOOKUP(H1257,'Cross-Page Data'!$D$4:$F$48,3,FALSE)="natural gas",VLOOKUP(G1257,'Cross-Page Data'!$I$4:$J$19,2,FALSE),IF(VLOOKUP(H1257,'Cross-Page Data'!$D$4:$F$48,3,FALSE)="solar",IF(G1257="PV","solar PV","solar thermal"),IF(VLOOKUP(H1257,'Cross-Page Data'!$D$4:$F$48,3,FALSE)="wind",VLOOKUP(G1257,'Cross-Page Data'!$I$4:$J$19,2,FALSE),IF(VLOOKUP(H1257,'Cross-Page Data'!$D$4:$F$48,3,FALSE)="hydro",VLOOKUP(G1257,'Cross-Page Data'!$I$4:$J$19,2,FALSE),VLOOKUP(H1257,'Cross-Page Data'!$D$4:$F$48,3,FALSE)))))</f>
        <v/>
      </c>
      <c r="M1257" s="120">
        <f>IF(AND($P$2=FALSE,OR(F1257="Commercial NAICS Cogen",F1257="Industrial NAICS Cogen",F1257="NAICS-22 Cogen")),FALSE,IF(AND($P$3=FALSE,OR(F1257="Commercial NAICS Cogen",F1257="Commercial NAICS Non-Cogen",F1257="Industrial NAICS Cogen", F1257="industrial NAICS non-Cogen")),FALSE, TRUE))</f>
        <v/>
      </c>
    </row>
    <row r="1258">
      <c r="A1258" s="129" t="n">
        <v>6045</v>
      </c>
      <c r="B1258" s="130" t="inlineStr">
        <is>
          <t>St Lucie</t>
        </is>
      </c>
      <c r="C1258" s="130" t="inlineStr">
        <is>
          <t>Florida Power &amp; Light Co</t>
        </is>
      </c>
      <c r="D1258" s="129" t="n">
        <v>6452</v>
      </c>
      <c r="E1258" s="130" t="inlineStr">
        <is>
          <t>FL</t>
        </is>
      </c>
      <c r="F1258" s="130" t="inlineStr">
        <is>
          <t>Electric Utility</t>
        </is>
      </c>
      <c r="G1258" s="130" t="inlineStr">
        <is>
          <t>ST</t>
        </is>
      </c>
      <c r="H1258" s="130" t="inlineStr">
        <is>
          <t>NUC</t>
        </is>
      </c>
      <c r="I1258" s="130" t="inlineStr">
        <is>
          <t>NUC</t>
        </is>
      </c>
      <c r="J1258" s="131" t="n">
        <v>8073527</v>
      </c>
      <c r="K1258" s="129" t="n">
        <v>2020</v>
      </c>
      <c r="L1258" s="120">
        <f>IF(VLOOKUP(H1258,'Cross-Page Data'!$D$4:$F$48,3,FALSE)="natural gas",VLOOKUP(G1258,'Cross-Page Data'!$I$4:$J$19,2,FALSE),IF(VLOOKUP(H1258,'Cross-Page Data'!$D$4:$F$48,3,FALSE)="solar",IF(G1258="PV","solar PV","solar thermal"),IF(VLOOKUP(H1258,'Cross-Page Data'!$D$4:$F$48,3,FALSE)="wind",VLOOKUP(G1258,'Cross-Page Data'!$I$4:$J$19,2,FALSE),IF(VLOOKUP(H1258,'Cross-Page Data'!$D$4:$F$48,3,FALSE)="hydro",VLOOKUP(G1258,'Cross-Page Data'!$I$4:$J$19,2,FALSE),VLOOKUP(H1258,'Cross-Page Data'!$D$4:$F$48,3,FALSE)))))</f>
        <v/>
      </c>
      <c r="M1258" s="120">
        <f>IF(AND($P$2=FALSE,OR(F1258="Commercial NAICS Cogen",F1258="Industrial NAICS Cogen",F1258="NAICS-22 Cogen")),FALSE,IF(AND($P$3=FALSE,OR(F1258="Commercial NAICS Cogen",F1258="Commercial NAICS Non-Cogen",F1258="Industrial NAICS Cogen", F1258="industrial NAICS non-Cogen")),FALSE, TRUE))</f>
        <v/>
      </c>
    </row>
    <row r="1259">
      <c r="A1259" s="129" t="n">
        <v>6051</v>
      </c>
      <c r="B1259" s="130" t="inlineStr">
        <is>
          <t>Edwin I Hatch</t>
        </is>
      </c>
      <c r="C1259" s="130" t="inlineStr">
        <is>
          <t>Georgia Power Co</t>
        </is>
      </c>
      <c r="D1259" s="129" t="n">
        <v>7140</v>
      </c>
      <c r="E1259" s="130" t="inlineStr">
        <is>
          <t>GA</t>
        </is>
      </c>
      <c r="F1259" s="130" t="inlineStr">
        <is>
          <t>Electric Utility</t>
        </is>
      </c>
      <c r="G1259" s="130" t="inlineStr">
        <is>
          <t>ST</t>
        </is>
      </c>
      <c r="H1259" s="130" t="inlineStr">
        <is>
          <t>NUC</t>
        </is>
      </c>
      <c r="I1259" s="130" t="inlineStr">
        <is>
          <t>NUC</t>
        </is>
      </c>
      <c r="J1259" s="131" t="n">
        <v>6410209</v>
      </c>
      <c r="K1259" s="129" t="n">
        <v>2020</v>
      </c>
      <c r="L1259" s="120">
        <f>IF(VLOOKUP(H1259,'Cross-Page Data'!$D$4:$F$48,3,FALSE)="natural gas",VLOOKUP(G1259,'Cross-Page Data'!$I$4:$J$19,2,FALSE),IF(VLOOKUP(H1259,'Cross-Page Data'!$D$4:$F$48,3,FALSE)="solar",IF(G1259="PV","solar PV","solar thermal"),IF(VLOOKUP(H1259,'Cross-Page Data'!$D$4:$F$48,3,FALSE)="wind",VLOOKUP(G1259,'Cross-Page Data'!$I$4:$J$19,2,FALSE),IF(VLOOKUP(H1259,'Cross-Page Data'!$D$4:$F$48,3,FALSE)="hydro",VLOOKUP(G1259,'Cross-Page Data'!$I$4:$J$19,2,FALSE),VLOOKUP(H1259,'Cross-Page Data'!$D$4:$F$48,3,FALSE)))))</f>
        <v/>
      </c>
      <c r="M1259" s="120">
        <f>IF(AND($P$2=FALSE,OR(F1259="Commercial NAICS Cogen",F1259="Industrial NAICS Cogen",F1259="NAICS-22 Cogen")),FALSE,IF(AND($P$3=FALSE,OR(F1259="Commercial NAICS Cogen",F1259="Commercial NAICS Non-Cogen",F1259="Industrial NAICS Cogen", F1259="industrial NAICS non-Cogen")),FALSE, TRUE))</f>
        <v/>
      </c>
    </row>
    <row r="1260">
      <c r="A1260" s="129" t="n">
        <v>6051</v>
      </c>
      <c r="B1260" s="130" t="inlineStr">
        <is>
          <t>Edwin I Hatch</t>
        </is>
      </c>
      <c r="C1260" s="130" t="inlineStr">
        <is>
          <t>Georgia Power Co</t>
        </is>
      </c>
      <c r="D1260" s="129" t="n">
        <v>7140</v>
      </c>
      <c r="E1260" s="130" t="inlineStr">
        <is>
          <t>GA</t>
        </is>
      </c>
      <c r="F1260" s="130" t="inlineStr">
        <is>
          <t>Electric Utility</t>
        </is>
      </c>
      <c r="G1260" s="130" t="inlineStr">
        <is>
          <t>ST</t>
        </is>
      </c>
      <c r="H1260" s="130" t="inlineStr">
        <is>
          <t>NUC</t>
        </is>
      </c>
      <c r="I1260" s="130" t="inlineStr">
        <is>
          <t>NUC</t>
        </is>
      </c>
      <c r="J1260" s="131" t="n">
        <v>7557670</v>
      </c>
      <c r="K1260" s="129" t="n">
        <v>2020</v>
      </c>
      <c r="L1260" s="120">
        <f>IF(VLOOKUP(H1260,'Cross-Page Data'!$D$4:$F$48,3,FALSE)="natural gas",VLOOKUP(G1260,'Cross-Page Data'!$I$4:$J$19,2,FALSE),IF(VLOOKUP(H1260,'Cross-Page Data'!$D$4:$F$48,3,FALSE)="solar",IF(G1260="PV","solar PV","solar thermal"),IF(VLOOKUP(H1260,'Cross-Page Data'!$D$4:$F$48,3,FALSE)="wind",VLOOKUP(G1260,'Cross-Page Data'!$I$4:$J$19,2,FALSE),IF(VLOOKUP(H1260,'Cross-Page Data'!$D$4:$F$48,3,FALSE)="hydro",VLOOKUP(G1260,'Cross-Page Data'!$I$4:$J$19,2,FALSE),VLOOKUP(H1260,'Cross-Page Data'!$D$4:$F$48,3,FALSE)))))</f>
        <v/>
      </c>
      <c r="M1260" s="120">
        <f>IF(AND($P$2=FALSE,OR(F1260="Commercial NAICS Cogen",F1260="Industrial NAICS Cogen",F1260="NAICS-22 Cogen")),FALSE,IF(AND($P$3=FALSE,OR(F1260="Commercial NAICS Cogen",F1260="Commercial NAICS Non-Cogen",F1260="Industrial NAICS Cogen", F1260="industrial NAICS non-Cogen")),FALSE, TRUE))</f>
        <v/>
      </c>
    </row>
    <row r="1261">
      <c r="A1261" s="129" t="n">
        <v>6052</v>
      </c>
      <c r="B1261" s="130" t="inlineStr">
        <is>
          <t>Wansley</t>
        </is>
      </c>
      <c r="C1261" s="130" t="inlineStr">
        <is>
          <t>Georgia Power Co</t>
        </is>
      </c>
      <c r="D1261" s="129" t="n">
        <v>7140</v>
      </c>
      <c r="E1261" s="130" t="inlineStr">
        <is>
          <t>GA</t>
        </is>
      </c>
      <c r="F1261" s="130" t="inlineStr">
        <is>
          <t>Electric Utility</t>
        </is>
      </c>
      <c r="G1261" s="130" t="inlineStr">
        <is>
          <t>GT</t>
        </is>
      </c>
      <c r="H1261" s="130" t="inlineStr">
        <is>
          <t>DFO</t>
        </is>
      </c>
      <c r="I1261" s="130" t="inlineStr">
        <is>
          <t>DFO</t>
        </is>
      </c>
      <c r="J1261" s="131" t="n">
        <v>-317</v>
      </c>
      <c r="K1261" s="129" t="n">
        <v>2020</v>
      </c>
      <c r="L1261" s="120">
        <f>IF(VLOOKUP(H1261,'Cross-Page Data'!$D$4:$F$48,3,FALSE)="natural gas",VLOOKUP(G1261,'Cross-Page Data'!$I$4:$J$19,2,FALSE),IF(VLOOKUP(H1261,'Cross-Page Data'!$D$4:$F$48,3,FALSE)="solar",IF(G1261="PV","solar PV","solar thermal"),IF(VLOOKUP(H1261,'Cross-Page Data'!$D$4:$F$48,3,FALSE)="wind",VLOOKUP(G1261,'Cross-Page Data'!$I$4:$J$19,2,FALSE),IF(VLOOKUP(H1261,'Cross-Page Data'!$D$4:$F$48,3,FALSE)="hydro",VLOOKUP(G1261,'Cross-Page Data'!$I$4:$J$19,2,FALSE),VLOOKUP(H1261,'Cross-Page Data'!$D$4:$F$48,3,FALSE)))))</f>
        <v/>
      </c>
      <c r="M1261" s="120">
        <f>IF(AND($P$2=FALSE,OR(F1261="Commercial NAICS Cogen",F1261="Industrial NAICS Cogen",F1261="NAICS-22 Cogen")),FALSE,IF(AND($P$3=FALSE,OR(F1261="Commercial NAICS Cogen",F1261="Commercial NAICS Non-Cogen",F1261="Industrial NAICS Cogen", F1261="industrial NAICS non-Cogen")),FALSE, TRUE))</f>
        <v/>
      </c>
    </row>
    <row r="1262">
      <c r="A1262" s="129" t="n">
        <v>6052</v>
      </c>
      <c r="B1262" s="130" t="inlineStr">
        <is>
          <t>Wansley</t>
        </is>
      </c>
      <c r="C1262" s="130" t="inlineStr">
        <is>
          <t>Georgia Power Co</t>
        </is>
      </c>
      <c r="D1262" s="129" t="n">
        <v>7140</v>
      </c>
      <c r="E1262" s="130" t="inlineStr">
        <is>
          <t>GA</t>
        </is>
      </c>
      <c r="F1262" s="130" t="inlineStr">
        <is>
          <t>Electric Utility</t>
        </is>
      </c>
      <c r="G1262" s="130" t="inlineStr">
        <is>
          <t>ST</t>
        </is>
      </c>
      <c r="H1262" s="130" t="inlineStr">
        <is>
          <t>BIT</t>
        </is>
      </c>
      <c r="I1262" s="130" t="inlineStr">
        <is>
          <t>COL</t>
        </is>
      </c>
      <c r="J1262" s="131" t="n">
        <v>179997.59</v>
      </c>
      <c r="K1262" s="129" t="n">
        <v>2020</v>
      </c>
      <c r="L1262" s="120">
        <f>IF(VLOOKUP(H1262,'Cross-Page Data'!$D$4:$F$48,3,FALSE)="natural gas",VLOOKUP(G1262,'Cross-Page Data'!$I$4:$J$19,2,FALSE),IF(VLOOKUP(H1262,'Cross-Page Data'!$D$4:$F$48,3,FALSE)="solar",IF(G1262="PV","solar PV","solar thermal"),IF(VLOOKUP(H1262,'Cross-Page Data'!$D$4:$F$48,3,FALSE)="wind",VLOOKUP(G1262,'Cross-Page Data'!$I$4:$J$19,2,FALSE),IF(VLOOKUP(H1262,'Cross-Page Data'!$D$4:$F$48,3,FALSE)="hydro",VLOOKUP(G1262,'Cross-Page Data'!$I$4:$J$19,2,FALSE),VLOOKUP(H1262,'Cross-Page Data'!$D$4:$F$48,3,FALSE)))))</f>
        <v/>
      </c>
      <c r="M1262" s="120">
        <f>IF(AND($P$2=FALSE,OR(F1262="Commercial NAICS Cogen",F1262="Industrial NAICS Cogen",F1262="NAICS-22 Cogen")),FALSE,IF(AND($P$3=FALSE,OR(F1262="Commercial NAICS Cogen",F1262="Commercial NAICS Non-Cogen",F1262="Industrial NAICS Cogen", F1262="industrial NAICS non-Cogen")),FALSE, TRUE))</f>
        <v/>
      </c>
    </row>
    <row r="1263">
      <c r="A1263" s="129" t="n">
        <v>6052</v>
      </c>
      <c r="B1263" s="130" t="inlineStr">
        <is>
          <t>Wansley</t>
        </is>
      </c>
      <c r="C1263" s="130" t="inlineStr">
        <is>
          <t>Georgia Power Co</t>
        </is>
      </c>
      <c r="D1263" s="129" t="n">
        <v>7140</v>
      </c>
      <c r="E1263" s="130" t="inlineStr">
        <is>
          <t>GA</t>
        </is>
      </c>
      <c r="F1263" s="130" t="inlineStr">
        <is>
          <t>Electric Utility</t>
        </is>
      </c>
      <c r="G1263" s="130" t="inlineStr">
        <is>
          <t>ST</t>
        </is>
      </c>
      <c r="H1263" s="130" t="inlineStr">
        <is>
          <t>DFO</t>
        </is>
      </c>
      <c r="I1263" s="130" t="inlineStr">
        <is>
          <t>DFO</t>
        </is>
      </c>
      <c r="J1263" s="131" t="n">
        <v>-35313.59</v>
      </c>
      <c r="K1263" s="129" t="n">
        <v>2020</v>
      </c>
      <c r="L1263" s="120">
        <f>IF(VLOOKUP(H1263,'Cross-Page Data'!$D$4:$F$48,3,FALSE)="natural gas",VLOOKUP(G1263,'Cross-Page Data'!$I$4:$J$19,2,FALSE),IF(VLOOKUP(H1263,'Cross-Page Data'!$D$4:$F$48,3,FALSE)="solar",IF(G1263="PV","solar PV","solar thermal"),IF(VLOOKUP(H1263,'Cross-Page Data'!$D$4:$F$48,3,FALSE)="wind",VLOOKUP(G1263,'Cross-Page Data'!$I$4:$J$19,2,FALSE),IF(VLOOKUP(H1263,'Cross-Page Data'!$D$4:$F$48,3,FALSE)="hydro",VLOOKUP(G1263,'Cross-Page Data'!$I$4:$J$19,2,FALSE),VLOOKUP(H1263,'Cross-Page Data'!$D$4:$F$48,3,FALSE)))))</f>
        <v/>
      </c>
      <c r="M1263" s="120">
        <f>IF(AND($P$2=FALSE,OR(F1263="Commercial NAICS Cogen",F1263="Industrial NAICS Cogen",F1263="NAICS-22 Cogen")),FALSE,IF(AND($P$3=FALSE,OR(F1263="Commercial NAICS Cogen",F1263="Commercial NAICS Non-Cogen",F1263="Industrial NAICS Cogen", F1263="industrial NAICS non-Cogen")),FALSE, TRUE))</f>
        <v/>
      </c>
    </row>
    <row r="1264">
      <c r="A1264" s="129" t="n">
        <v>6055</v>
      </c>
      <c r="B1264" s="130" t="inlineStr">
        <is>
          <t>Big Cajun 2</t>
        </is>
      </c>
      <c r="C1264" s="130" t="inlineStr">
        <is>
          <t>Louisiana Generating LLC</t>
        </is>
      </c>
      <c r="D1264" s="129" t="n">
        <v>11252</v>
      </c>
      <c r="E1264" s="130" t="inlineStr">
        <is>
          <t>LA</t>
        </is>
      </c>
      <c r="F1264" s="130" t="inlineStr">
        <is>
          <t>NAICS-22 Non-Cogen</t>
        </is>
      </c>
      <c r="G1264" s="130" t="inlineStr">
        <is>
          <t>ST</t>
        </is>
      </c>
      <c r="H1264" s="130" t="inlineStr">
        <is>
          <t>DFO</t>
        </is>
      </c>
      <c r="I1264" s="130" t="inlineStr">
        <is>
          <t>DFO</t>
        </is>
      </c>
      <c r="J1264" s="131" t="n">
        <v>0</v>
      </c>
      <c r="K1264" s="129" t="n">
        <v>2020</v>
      </c>
      <c r="L1264" s="120">
        <f>IF(VLOOKUP(H1264,'Cross-Page Data'!$D$4:$F$48,3,FALSE)="natural gas",VLOOKUP(G1264,'Cross-Page Data'!$I$4:$J$19,2,FALSE),IF(VLOOKUP(H1264,'Cross-Page Data'!$D$4:$F$48,3,FALSE)="solar",IF(G1264="PV","solar PV","solar thermal"),IF(VLOOKUP(H1264,'Cross-Page Data'!$D$4:$F$48,3,FALSE)="wind",VLOOKUP(G1264,'Cross-Page Data'!$I$4:$J$19,2,FALSE),IF(VLOOKUP(H1264,'Cross-Page Data'!$D$4:$F$48,3,FALSE)="hydro",VLOOKUP(G1264,'Cross-Page Data'!$I$4:$J$19,2,FALSE),VLOOKUP(H1264,'Cross-Page Data'!$D$4:$F$48,3,FALSE)))))</f>
        <v/>
      </c>
      <c r="M1264" s="120">
        <f>IF(AND($P$2=FALSE,OR(F1264="Commercial NAICS Cogen",F1264="Industrial NAICS Cogen",F1264="NAICS-22 Cogen")),FALSE,IF(AND($P$3=FALSE,OR(F1264="Commercial NAICS Cogen",F1264="Commercial NAICS Non-Cogen",F1264="Industrial NAICS Cogen", F1264="industrial NAICS non-Cogen")),FALSE, TRUE))</f>
        <v/>
      </c>
    </row>
    <row r="1265">
      <c r="A1265" s="129" t="n">
        <v>6055</v>
      </c>
      <c r="B1265" s="130" t="inlineStr">
        <is>
          <t>Big Cajun 2</t>
        </is>
      </c>
      <c r="C1265" s="130" t="inlineStr">
        <is>
          <t>Louisiana Generating LLC</t>
        </is>
      </c>
      <c r="D1265" s="129" t="n">
        <v>11252</v>
      </c>
      <c r="E1265" s="130" t="inlineStr">
        <is>
          <t>LA</t>
        </is>
      </c>
      <c r="F1265" s="130" t="inlineStr">
        <is>
          <t>NAICS-22 Non-Cogen</t>
        </is>
      </c>
      <c r="G1265" s="130" t="inlineStr">
        <is>
          <t>ST</t>
        </is>
      </c>
      <c r="H1265" s="130" t="inlineStr">
        <is>
          <t>NG</t>
        </is>
      </c>
      <c r="I1265" s="130" t="inlineStr">
        <is>
          <t>NG</t>
        </is>
      </c>
      <c r="J1265" s="131" t="n">
        <v>990307.01</v>
      </c>
      <c r="K1265" s="129" t="n">
        <v>2020</v>
      </c>
      <c r="L1265" s="120">
        <f>IF(VLOOKUP(H1265,'Cross-Page Data'!$D$4:$F$48,3,FALSE)="natural gas",VLOOKUP(G1265,'Cross-Page Data'!$I$4:$J$19,2,FALSE),IF(VLOOKUP(H1265,'Cross-Page Data'!$D$4:$F$48,3,FALSE)="solar",IF(G1265="PV","solar PV","solar thermal"),IF(VLOOKUP(H1265,'Cross-Page Data'!$D$4:$F$48,3,FALSE)="wind",VLOOKUP(G1265,'Cross-Page Data'!$I$4:$J$19,2,FALSE),IF(VLOOKUP(H1265,'Cross-Page Data'!$D$4:$F$48,3,FALSE)="hydro",VLOOKUP(G1265,'Cross-Page Data'!$I$4:$J$19,2,FALSE),VLOOKUP(H1265,'Cross-Page Data'!$D$4:$F$48,3,FALSE)))))</f>
        <v/>
      </c>
      <c r="M1265" s="120">
        <f>IF(AND($P$2=FALSE,OR(F1265="Commercial NAICS Cogen",F1265="Industrial NAICS Cogen",F1265="NAICS-22 Cogen")),FALSE,IF(AND($P$3=FALSE,OR(F1265="Commercial NAICS Cogen",F1265="Commercial NAICS Non-Cogen",F1265="Industrial NAICS Cogen", F1265="industrial NAICS non-Cogen")),FALSE, TRUE))</f>
        <v/>
      </c>
    </row>
    <row r="1266">
      <c r="A1266" s="129" t="n">
        <v>6055</v>
      </c>
      <c r="B1266" s="130" t="inlineStr">
        <is>
          <t>Big Cajun 2</t>
        </is>
      </c>
      <c r="C1266" s="130" t="inlineStr">
        <is>
          <t>Louisiana Generating LLC</t>
        </is>
      </c>
      <c r="D1266" s="129" t="n">
        <v>11252</v>
      </c>
      <c r="E1266" s="130" t="inlineStr">
        <is>
          <t>LA</t>
        </is>
      </c>
      <c r="F1266" s="130" t="inlineStr">
        <is>
          <t>NAICS-22 Non-Cogen</t>
        </is>
      </c>
      <c r="G1266" s="130" t="inlineStr">
        <is>
          <t>ST</t>
        </is>
      </c>
      <c r="H1266" s="130" t="inlineStr">
        <is>
          <t>RC</t>
        </is>
      </c>
      <c r="I1266" s="130" t="inlineStr">
        <is>
          <t>COL</t>
        </is>
      </c>
      <c r="J1266" s="131" t="n">
        <v>292007.99</v>
      </c>
      <c r="K1266" s="129" t="n">
        <v>2020</v>
      </c>
      <c r="L1266" s="120">
        <f>IF(VLOOKUP(H1266,'Cross-Page Data'!$D$4:$F$48,3,FALSE)="natural gas",VLOOKUP(G1266,'Cross-Page Data'!$I$4:$J$19,2,FALSE),IF(VLOOKUP(H1266,'Cross-Page Data'!$D$4:$F$48,3,FALSE)="solar",IF(G1266="PV","solar PV","solar thermal"),IF(VLOOKUP(H1266,'Cross-Page Data'!$D$4:$F$48,3,FALSE)="wind",VLOOKUP(G1266,'Cross-Page Data'!$I$4:$J$19,2,FALSE),IF(VLOOKUP(H1266,'Cross-Page Data'!$D$4:$F$48,3,FALSE)="hydro",VLOOKUP(G1266,'Cross-Page Data'!$I$4:$J$19,2,FALSE),VLOOKUP(H1266,'Cross-Page Data'!$D$4:$F$48,3,FALSE)))))</f>
        <v/>
      </c>
      <c r="M1266" s="120">
        <f>IF(AND($P$2=FALSE,OR(F1266="Commercial NAICS Cogen",F1266="Industrial NAICS Cogen",F1266="NAICS-22 Cogen")),FALSE,IF(AND($P$3=FALSE,OR(F1266="Commercial NAICS Cogen",F1266="Commercial NAICS Non-Cogen",F1266="Industrial NAICS Cogen", F1266="industrial NAICS non-Cogen")),FALSE, TRUE))</f>
        <v/>
      </c>
    </row>
    <row r="1267">
      <c r="A1267" s="129" t="n">
        <v>6055</v>
      </c>
      <c r="B1267" s="130" t="inlineStr">
        <is>
          <t>Big Cajun 2</t>
        </is>
      </c>
      <c r="C1267" s="130" t="inlineStr">
        <is>
          <t>Louisiana Generating LLC</t>
        </is>
      </c>
      <c r="D1267" s="129" t="n">
        <v>11252</v>
      </c>
      <c r="E1267" s="130" t="inlineStr">
        <is>
          <t>LA</t>
        </is>
      </c>
      <c r="F1267" s="130" t="inlineStr">
        <is>
          <t>NAICS-22 Non-Cogen</t>
        </is>
      </c>
      <c r="G1267" s="130" t="inlineStr">
        <is>
          <t>ST</t>
        </is>
      </c>
      <c r="H1267" s="130" t="inlineStr">
        <is>
          <t>SUB</t>
        </is>
      </c>
      <c r="I1267" s="130" t="inlineStr">
        <is>
          <t>COL</t>
        </is>
      </c>
      <c r="J1267" s="131" t="n">
        <v>0</v>
      </c>
      <c r="K1267" s="129" t="n">
        <v>2020</v>
      </c>
      <c r="L1267" s="120">
        <f>IF(VLOOKUP(H1267,'Cross-Page Data'!$D$4:$F$48,3,FALSE)="natural gas",VLOOKUP(G1267,'Cross-Page Data'!$I$4:$J$19,2,FALSE),IF(VLOOKUP(H1267,'Cross-Page Data'!$D$4:$F$48,3,FALSE)="solar",IF(G1267="PV","solar PV","solar thermal"),IF(VLOOKUP(H1267,'Cross-Page Data'!$D$4:$F$48,3,FALSE)="wind",VLOOKUP(G1267,'Cross-Page Data'!$I$4:$J$19,2,FALSE),IF(VLOOKUP(H1267,'Cross-Page Data'!$D$4:$F$48,3,FALSE)="hydro",VLOOKUP(G1267,'Cross-Page Data'!$I$4:$J$19,2,FALSE),VLOOKUP(H1267,'Cross-Page Data'!$D$4:$F$48,3,FALSE)))))</f>
        <v/>
      </c>
      <c r="M1267" s="120">
        <f>IF(AND($P$2=FALSE,OR(F1267="Commercial NAICS Cogen",F1267="Industrial NAICS Cogen",F1267="NAICS-22 Cogen")),FALSE,IF(AND($P$3=FALSE,OR(F1267="Commercial NAICS Cogen",F1267="Commercial NAICS Non-Cogen",F1267="Industrial NAICS Cogen", F1267="industrial NAICS non-Cogen")),FALSE, TRUE))</f>
        <v/>
      </c>
    </row>
    <row r="1268">
      <c r="A1268" s="129" t="n">
        <v>6064</v>
      </c>
      <c r="B1268" s="130" t="inlineStr">
        <is>
          <t>Nearman Creek</t>
        </is>
      </c>
      <c r="C1268" s="130" t="inlineStr">
        <is>
          <t>City of Kansas City - (KS)</t>
        </is>
      </c>
      <c r="D1268" s="129" t="n">
        <v>9996</v>
      </c>
      <c r="E1268" s="130" t="inlineStr">
        <is>
          <t>KS</t>
        </is>
      </c>
      <c r="F1268" s="130" t="inlineStr">
        <is>
          <t>Electric Utility</t>
        </is>
      </c>
      <c r="G1268" s="130" t="inlineStr">
        <is>
          <t>GT</t>
        </is>
      </c>
      <c r="H1268" s="130" t="inlineStr">
        <is>
          <t>DFO</t>
        </is>
      </c>
      <c r="I1268" s="130" t="inlineStr">
        <is>
          <t>DFO</t>
        </is>
      </c>
      <c r="J1268" s="131" t="n">
        <v>281.692</v>
      </c>
      <c r="K1268" s="129" t="n">
        <v>2020</v>
      </c>
      <c r="L1268" s="120">
        <f>IF(VLOOKUP(H1268,'Cross-Page Data'!$D$4:$F$48,3,FALSE)="natural gas",VLOOKUP(G1268,'Cross-Page Data'!$I$4:$J$19,2,FALSE),IF(VLOOKUP(H1268,'Cross-Page Data'!$D$4:$F$48,3,FALSE)="solar",IF(G1268="PV","solar PV","solar thermal"),IF(VLOOKUP(H1268,'Cross-Page Data'!$D$4:$F$48,3,FALSE)="wind",VLOOKUP(G1268,'Cross-Page Data'!$I$4:$J$19,2,FALSE),IF(VLOOKUP(H1268,'Cross-Page Data'!$D$4:$F$48,3,FALSE)="hydro",VLOOKUP(G1268,'Cross-Page Data'!$I$4:$J$19,2,FALSE),VLOOKUP(H1268,'Cross-Page Data'!$D$4:$F$48,3,FALSE)))))</f>
        <v/>
      </c>
      <c r="M1268" s="120">
        <f>IF(AND($P$2=FALSE,OR(F1268="Commercial NAICS Cogen",F1268="Industrial NAICS Cogen",F1268="NAICS-22 Cogen")),FALSE,IF(AND($P$3=FALSE,OR(F1268="Commercial NAICS Cogen",F1268="Commercial NAICS Non-Cogen",F1268="Industrial NAICS Cogen", F1268="industrial NAICS non-Cogen")),FALSE, TRUE))</f>
        <v/>
      </c>
    </row>
    <row r="1269">
      <c r="A1269" s="129" t="n">
        <v>6064</v>
      </c>
      <c r="B1269" s="130" t="inlineStr">
        <is>
          <t>Nearman Creek</t>
        </is>
      </c>
      <c r="C1269" s="130" t="inlineStr">
        <is>
          <t>City of Kansas City - (KS)</t>
        </is>
      </c>
      <c r="D1269" s="129" t="n">
        <v>9996</v>
      </c>
      <c r="E1269" s="130" t="inlineStr">
        <is>
          <t>KS</t>
        </is>
      </c>
      <c r="F1269" s="130" t="inlineStr">
        <is>
          <t>Electric Utility</t>
        </is>
      </c>
      <c r="G1269" s="130" t="inlineStr">
        <is>
          <t>GT</t>
        </is>
      </c>
      <c r="H1269" s="130" t="inlineStr">
        <is>
          <t>NG</t>
        </is>
      </c>
      <c r="I1269" s="130" t="inlineStr">
        <is>
          <t>NG</t>
        </is>
      </c>
      <c r="J1269" s="131" t="n">
        <v>5265.308</v>
      </c>
      <c r="K1269" s="129" t="n">
        <v>2020</v>
      </c>
      <c r="L1269" s="120">
        <f>IF(VLOOKUP(H1269,'Cross-Page Data'!$D$4:$F$48,3,FALSE)="natural gas",VLOOKUP(G1269,'Cross-Page Data'!$I$4:$J$19,2,FALSE),IF(VLOOKUP(H1269,'Cross-Page Data'!$D$4:$F$48,3,FALSE)="solar",IF(G1269="PV","solar PV","solar thermal"),IF(VLOOKUP(H1269,'Cross-Page Data'!$D$4:$F$48,3,FALSE)="wind",VLOOKUP(G1269,'Cross-Page Data'!$I$4:$J$19,2,FALSE),IF(VLOOKUP(H1269,'Cross-Page Data'!$D$4:$F$48,3,FALSE)="hydro",VLOOKUP(G1269,'Cross-Page Data'!$I$4:$J$19,2,FALSE),VLOOKUP(H1269,'Cross-Page Data'!$D$4:$F$48,3,FALSE)))))</f>
        <v/>
      </c>
      <c r="M1269" s="120">
        <f>IF(AND($P$2=FALSE,OR(F1269="Commercial NAICS Cogen",F1269="Industrial NAICS Cogen",F1269="NAICS-22 Cogen")),FALSE,IF(AND($P$3=FALSE,OR(F1269="Commercial NAICS Cogen",F1269="Commercial NAICS Non-Cogen",F1269="Industrial NAICS Cogen", F1269="industrial NAICS non-Cogen")),FALSE, TRUE))</f>
        <v/>
      </c>
    </row>
    <row r="1270">
      <c r="A1270" s="129" t="n">
        <v>6064</v>
      </c>
      <c r="B1270" s="130" t="inlineStr">
        <is>
          <t>Nearman Creek</t>
        </is>
      </c>
      <c r="C1270" s="130" t="inlineStr">
        <is>
          <t>City of Kansas City - (KS)</t>
        </is>
      </c>
      <c r="D1270" s="129" t="n">
        <v>9996</v>
      </c>
      <c r="E1270" s="130" t="inlineStr">
        <is>
          <t>KS</t>
        </is>
      </c>
      <c r="F1270" s="130" t="inlineStr">
        <is>
          <t>Electric Utility</t>
        </is>
      </c>
      <c r="G1270" s="130" t="inlineStr">
        <is>
          <t>ST</t>
        </is>
      </c>
      <c r="H1270" s="130" t="inlineStr">
        <is>
          <t>DFO</t>
        </is>
      </c>
      <c r="I1270" s="130" t="inlineStr">
        <is>
          <t>DFO</t>
        </is>
      </c>
      <c r="J1270" s="131" t="n">
        <v>3884.778</v>
      </c>
      <c r="K1270" s="129" t="n">
        <v>2020</v>
      </c>
      <c r="L1270" s="120">
        <f>IF(VLOOKUP(H1270,'Cross-Page Data'!$D$4:$F$48,3,FALSE)="natural gas",VLOOKUP(G1270,'Cross-Page Data'!$I$4:$J$19,2,FALSE),IF(VLOOKUP(H1270,'Cross-Page Data'!$D$4:$F$48,3,FALSE)="solar",IF(G1270="PV","solar PV","solar thermal"),IF(VLOOKUP(H1270,'Cross-Page Data'!$D$4:$F$48,3,FALSE)="wind",VLOOKUP(G1270,'Cross-Page Data'!$I$4:$J$19,2,FALSE),IF(VLOOKUP(H1270,'Cross-Page Data'!$D$4:$F$48,3,FALSE)="hydro",VLOOKUP(G1270,'Cross-Page Data'!$I$4:$J$19,2,FALSE),VLOOKUP(H1270,'Cross-Page Data'!$D$4:$F$48,3,FALSE)))))</f>
        <v/>
      </c>
      <c r="M1270" s="120">
        <f>IF(AND($P$2=FALSE,OR(F1270="Commercial NAICS Cogen",F1270="Industrial NAICS Cogen",F1270="NAICS-22 Cogen")),FALSE,IF(AND($P$3=FALSE,OR(F1270="Commercial NAICS Cogen",F1270="Commercial NAICS Non-Cogen",F1270="Industrial NAICS Cogen", F1270="industrial NAICS non-Cogen")),FALSE, TRUE))</f>
        <v/>
      </c>
    </row>
    <row r="1271">
      <c r="A1271" s="129" t="n">
        <v>6064</v>
      </c>
      <c r="B1271" s="130" t="inlineStr">
        <is>
          <t>Nearman Creek</t>
        </is>
      </c>
      <c r="C1271" s="130" t="inlineStr">
        <is>
          <t>City of Kansas City - (KS)</t>
        </is>
      </c>
      <c r="D1271" s="129" t="n">
        <v>9996</v>
      </c>
      <c r="E1271" s="130" t="inlineStr">
        <is>
          <t>KS</t>
        </is>
      </c>
      <c r="F1271" s="130" t="inlineStr">
        <is>
          <t>Electric Utility</t>
        </is>
      </c>
      <c r="G1271" s="130" t="inlineStr">
        <is>
          <t>ST</t>
        </is>
      </c>
      <c r="H1271" s="130" t="inlineStr">
        <is>
          <t>SUB</t>
        </is>
      </c>
      <c r="I1271" s="130" t="inlineStr">
        <is>
          <t>COL</t>
        </is>
      </c>
      <c r="J1271" s="131" t="n">
        <v>1066366.2</v>
      </c>
      <c r="K1271" s="129" t="n">
        <v>2020</v>
      </c>
      <c r="L1271" s="120">
        <f>IF(VLOOKUP(H1271,'Cross-Page Data'!$D$4:$F$48,3,FALSE)="natural gas",VLOOKUP(G1271,'Cross-Page Data'!$I$4:$J$19,2,FALSE),IF(VLOOKUP(H1271,'Cross-Page Data'!$D$4:$F$48,3,FALSE)="solar",IF(G1271="PV","solar PV","solar thermal"),IF(VLOOKUP(H1271,'Cross-Page Data'!$D$4:$F$48,3,FALSE)="wind",VLOOKUP(G1271,'Cross-Page Data'!$I$4:$J$19,2,FALSE),IF(VLOOKUP(H1271,'Cross-Page Data'!$D$4:$F$48,3,FALSE)="hydro",VLOOKUP(G1271,'Cross-Page Data'!$I$4:$J$19,2,FALSE),VLOOKUP(H1271,'Cross-Page Data'!$D$4:$F$48,3,FALSE)))))</f>
        <v/>
      </c>
      <c r="M1271" s="120">
        <f>IF(AND($P$2=FALSE,OR(F1271="Commercial NAICS Cogen",F1271="Industrial NAICS Cogen",F1271="NAICS-22 Cogen")),FALSE,IF(AND($P$3=FALSE,OR(F1271="Commercial NAICS Cogen",F1271="Commercial NAICS Non-Cogen",F1271="Industrial NAICS Cogen", F1271="industrial NAICS non-Cogen")),FALSE, TRUE))</f>
        <v/>
      </c>
    </row>
    <row r="1272">
      <c r="A1272" s="129" t="n">
        <v>6065</v>
      </c>
      <c r="B1272" s="130" t="inlineStr">
        <is>
          <t>Iatan</t>
        </is>
      </c>
      <c r="C1272" s="130" t="inlineStr">
        <is>
          <t>Evergy Metro</t>
        </is>
      </c>
      <c r="D1272" s="129" t="n">
        <v>10000</v>
      </c>
      <c r="E1272" s="130" t="inlineStr">
        <is>
          <t>MO</t>
        </is>
      </c>
      <c r="F1272" s="130" t="inlineStr">
        <is>
          <t>Electric Utility</t>
        </is>
      </c>
      <c r="G1272" s="130" t="inlineStr">
        <is>
          <t>ST</t>
        </is>
      </c>
      <c r="H1272" s="130" t="inlineStr">
        <is>
          <t>DFO</t>
        </is>
      </c>
      <c r="I1272" s="130" t="inlineStr">
        <is>
          <t>DFO</t>
        </is>
      </c>
      <c r="J1272" s="131" t="n">
        <v>41483.179</v>
      </c>
      <c r="K1272" s="129" t="n">
        <v>2020</v>
      </c>
      <c r="L1272" s="120">
        <f>IF(VLOOKUP(H1272,'Cross-Page Data'!$D$4:$F$48,3,FALSE)="natural gas",VLOOKUP(G1272,'Cross-Page Data'!$I$4:$J$19,2,FALSE),IF(VLOOKUP(H1272,'Cross-Page Data'!$D$4:$F$48,3,FALSE)="solar",IF(G1272="PV","solar PV","solar thermal"),IF(VLOOKUP(H1272,'Cross-Page Data'!$D$4:$F$48,3,FALSE)="wind",VLOOKUP(G1272,'Cross-Page Data'!$I$4:$J$19,2,FALSE),IF(VLOOKUP(H1272,'Cross-Page Data'!$D$4:$F$48,3,FALSE)="hydro",VLOOKUP(G1272,'Cross-Page Data'!$I$4:$J$19,2,FALSE),VLOOKUP(H1272,'Cross-Page Data'!$D$4:$F$48,3,FALSE)))))</f>
        <v/>
      </c>
      <c r="M1272" s="120">
        <f>IF(AND($P$2=FALSE,OR(F1272="Commercial NAICS Cogen",F1272="Industrial NAICS Cogen",F1272="NAICS-22 Cogen")),FALSE,IF(AND($P$3=FALSE,OR(F1272="Commercial NAICS Cogen",F1272="Commercial NAICS Non-Cogen",F1272="Industrial NAICS Cogen", F1272="industrial NAICS non-Cogen")),FALSE, TRUE))</f>
        <v/>
      </c>
    </row>
    <row r="1273">
      <c r="A1273" s="129" t="n">
        <v>6065</v>
      </c>
      <c r="B1273" s="130" t="inlineStr">
        <is>
          <t>Iatan</t>
        </is>
      </c>
      <c r="C1273" s="130" t="inlineStr">
        <is>
          <t>Evergy Metro</t>
        </is>
      </c>
      <c r="D1273" s="129" t="n">
        <v>10000</v>
      </c>
      <c r="E1273" s="130" t="inlineStr">
        <is>
          <t>MO</t>
        </is>
      </c>
      <c r="F1273" s="130" t="inlineStr">
        <is>
          <t>Electric Utility</t>
        </is>
      </c>
      <c r="G1273" s="130" t="inlineStr">
        <is>
          <t>ST</t>
        </is>
      </c>
      <c r="H1273" s="130" t="inlineStr">
        <is>
          <t>SUB</t>
        </is>
      </c>
      <c r="I1273" s="130" t="inlineStr">
        <is>
          <t>COL</t>
        </is>
      </c>
      <c r="J1273" s="131" t="n">
        <v>6993094.8</v>
      </c>
      <c r="K1273" s="129" t="n">
        <v>2020</v>
      </c>
      <c r="L1273" s="120">
        <f>IF(VLOOKUP(H1273,'Cross-Page Data'!$D$4:$F$48,3,FALSE)="natural gas",VLOOKUP(G1273,'Cross-Page Data'!$I$4:$J$19,2,FALSE),IF(VLOOKUP(H1273,'Cross-Page Data'!$D$4:$F$48,3,FALSE)="solar",IF(G1273="PV","solar PV","solar thermal"),IF(VLOOKUP(H1273,'Cross-Page Data'!$D$4:$F$48,3,FALSE)="wind",VLOOKUP(G1273,'Cross-Page Data'!$I$4:$J$19,2,FALSE),IF(VLOOKUP(H1273,'Cross-Page Data'!$D$4:$F$48,3,FALSE)="hydro",VLOOKUP(G1273,'Cross-Page Data'!$I$4:$J$19,2,FALSE),VLOOKUP(H1273,'Cross-Page Data'!$D$4:$F$48,3,FALSE)))))</f>
        <v/>
      </c>
      <c r="M1273" s="120">
        <f>IF(AND($P$2=FALSE,OR(F1273="Commercial NAICS Cogen",F1273="Industrial NAICS Cogen",F1273="NAICS-22 Cogen")),FALSE,IF(AND($P$3=FALSE,OR(F1273="Commercial NAICS Cogen",F1273="Commercial NAICS Non-Cogen",F1273="Industrial NAICS Cogen", F1273="industrial NAICS non-Cogen")),FALSE, TRUE))</f>
        <v/>
      </c>
    </row>
    <row r="1274">
      <c r="A1274" s="129" t="n">
        <v>6068</v>
      </c>
      <c r="B1274" s="130" t="inlineStr">
        <is>
          <t>Jeffrey Energy Center</t>
        </is>
      </c>
      <c r="C1274" s="130" t="inlineStr">
        <is>
          <t>Evergy Kansas Central, Inc</t>
        </is>
      </c>
      <c r="D1274" s="129" t="n">
        <v>22500</v>
      </c>
      <c r="E1274" s="130" t="inlineStr">
        <is>
          <t>KS</t>
        </is>
      </c>
      <c r="F1274" s="130" t="inlineStr">
        <is>
          <t>Electric Utility</t>
        </is>
      </c>
      <c r="G1274" s="130" t="inlineStr">
        <is>
          <t>ST</t>
        </is>
      </c>
      <c r="H1274" s="130" t="inlineStr">
        <is>
          <t>DFO</t>
        </is>
      </c>
      <c r="I1274" s="130" t="inlineStr">
        <is>
          <t>DFO</t>
        </is>
      </c>
      <c r="J1274" s="131" t="n">
        <v>34180.07</v>
      </c>
      <c r="K1274" s="129" t="n">
        <v>2020</v>
      </c>
      <c r="L1274" s="120">
        <f>IF(VLOOKUP(H1274,'Cross-Page Data'!$D$4:$F$48,3,FALSE)="natural gas",VLOOKUP(G1274,'Cross-Page Data'!$I$4:$J$19,2,FALSE),IF(VLOOKUP(H1274,'Cross-Page Data'!$D$4:$F$48,3,FALSE)="solar",IF(G1274="PV","solar PV","solar thermal"),IF(VLOOKUP(H1274,'Cross-Page Data'!$D$4:$F$48,3,FALSE)="wind",VLOOKUP(G1274,'Cross-Page Data'!$I$4:$J$19,2,FALSE),IF(VLOOKUP(H1274,'Cross-Page Data'!$D$4:$F$48,3,FALSE)="hydro",VLOOKUP(G1274,'Cross-Page Data'!$I$4:$J$19,2,FALSE),VLOOKUP(H1274,'Cross-Page Data'!$D$4:$F$48,3,FALSE)))))</f>
        <v/>
      </c>
      <c r="M1274" s="120">
        <f>IF(AND($P$2=FALSE,OR(F1274="Commercial NAICS Cogen",F1274="Industrial NAICS Cogen",F1274="NAICS-22 Cogen")),FALSE,IF(AND($P$3=FALSE,OR(F1274="Commercial NAICS Cogen",F1274="Commercial NAICS Non-Cogen",F1274="Industrial NAICS Cogen", F1274="industrial NAICS non-Cogen")),FALSE, TRUE))</f>
        <v/>
      </c>
    </row>
    <row r="1275">
      <c r="A1275" s="129" t="n">
        <v>6068</v>
      </c>
      <c r="B1275" s="130" t="inlineStr">
        <is>
          <t>Jeffrey Energy Center</t>
        </is>
      </c>
      <c r="C1275" s="130" t="inlineStr">
        <is>
          <t>Evergy Kansas Central, Inc</t>
        </is>
      </c>
      <c r="D1275" s="129" t="n">
        <v>22500</v>
      </c>
      <c r="E1275" s="130" t="inlineStr">
        <is>
          <t>KS</t>
        </is>
      </c>
      <c r="F1275" s="130" t="inlineStr">
        <is>
          <t>Electric Utility</t>
        </is>
      </c>
      <c r="G1275" s="130" t="inlineStr">
        <is>
          <t>ST</t>
        </is>
      </c>
      <c r="H1275" s="130" t="inlineStr">
        <is>
          <t>SUB</t>
        </is>
      </c>
      <c r="I1275" s="130" t="inlineStr">
        <is>
          <t>COL</t>
        </is>
      </c>
      <c r="J1275" s="131" t="n">
        <v>6637980.9</v>
      </c>
      <c r="K1275" s="129" t="n">
        <v>2020</v>
      </c>
      <c r="L1275" s="120">
        <f>IF(VLOOKUP(H1275,'Cross-Page Data'!$D$4:$F$48,3,FALSE)="natural gas",VLOOKUP(G1275,'Cross-Page Data'!$I$4:$J$19,2,FALSE),IF(VLOOKUP(H1275,'Cross-Page Data'!$D$4:$F$48,3,FALSE)="solar",IF(G1275="PV","solar PV","solar thermal"),IF(VLOOKUP(H1275,'Cross-Page Data'!$D$4:$F$48,3,FALSE)="wind",VLOOKUP(G1275,'Cross-Page Data'!$I$4:$J$19,2,FALSE),IF(VLOOKUP(H1275,'Cross-Page Data'!$D$4:$F$48,3,FALSE)="hydro",VLOOKUP(G1275,'Cross-Page Data'!$I$4:$J$19,2,FALSE),VLOOKUP(H1275,'Cross-Page Data'!$D$4:$F$48,3,FALSE)))))</f>
        <v/>
      </c>
      <c r="M1275" s="120">
        <f>IF(AND($P$2=FALSE,OR(F1275="Commercial NAICS Cogen",F1275="Industrial NAICS Cogen",F1275="NAICS-22 Cogen")),FALSE,IF(AND($P$3=FALSE,OR(F1275="Commercial NAICS Cogen",F1275="Commercial NAICS Non-Cogen",F1275="Industrial NAICS Cogen", F1275="industrial NAICS non-Cogen")),FALSE, TRUE))</f>
        <v/>
      </c>
    </row>
    <row r="1276">
      <c r="A1276" s="129" t="n">
        <v>6071</v>
      </c>
      <c r="B1276" s="130" t="inlineStr">
        <is>
          <t>Trimble County</t>
        </is>
      </c>
      <c r="C1276" s="130" t="inlineStr">
        <is>
          <t>Louisville Gas &amp; Electric Co</t>
        </is>
      </c>
      <c r="D1276" s="129" t="n">
        <v>11249</v>
      </c>
      <c r="E1276" s="130" t="inlineStr">
        <is>
          <t>KY</t>
        </is>
      </c>
      <c r="F1276" s="130" t="inlineStr">
        <is>
          <t>Electric Utility</t>
        </is>
      </c>
      <c r="G1276" s="130" t="inlineStr">
        <is>
          <t>GT</t>
        </is>
      </c>
      <c r="H1276" s="130" t="inlineStr">
        <is>
          <t>NG</t>
        </is>
      </c>
      <c r="I1276" s="130" t="inlineStr">
        <is>
          <t>NG</t>
        </is>
      </c>
      <c r="J1276" s="131" t="n">
        <v>552620</v>
      </c>
      <c r="K1276" s="129" t="n">
        <v>2020</v>
      </c>
      <c r="L1276" s="120">
        <f>IF(VLOOKUP(H1276,'Cross-Page Data'!$D$4:$F$48,3,FALSE)="natural gas",VLOOKUP(G1276,'Cross-Page Data'!$I$4:$J$19,2,FALSE),IF(VLOOKUP(H1276,'Cross-Page Data'!$D$4:$F$48,3,FALSE)="solar",IF(G1276="PV","solar PV","solar thermal"),IF(VLOOKUP(H1276,'Cross-Page Data'!$D$4:$F$48,3,FALSE)="wind",VLOOKUP(G1276,'Cross-Page Data'!$I$4:$J$19,2,FALSE),IF(VLOOKUP(H1276,'Cross-Page Data'!$D$4:$F$48,3,FALSE)="hydro",VLOOKUP(G1276,'Cross-Page Data'!$I$4:$J$19,2,FALSE),VLOOKUP(H1276,'Cross-Page Data'!$D$4:$F$48,3,FALSE)))))</f>
        <v/>
      </c>
      <c r="M1276" s="120">
        <f>IF(AND($P$2=FALSE,OR(F1276="Commercial NAICS Cogen",F1276="Industrial NAICS Cogen",F1276="NAICS-22 Cogen")),FALSE,IF(AND($P$3=FALSE,OR(F1276="Commercial NAICS Cogen",F1276="Commercial NAICS Non-Cogen",F1276="Industrial NAICS Cogen", F1276="industrial NAICS non-Cogen")),FALSE, TRUE))</f>
        <v/>
      </c>
    </row>
    <row r="1277">
      <c r="A1277" s="129" t="n">
        <v>6071</v>
      </c>
      <c r="B1277" s="130" t="inlineStr">
        <is>
          <t>Trimble County</t>
        </is>
      </c>
      <c r="C1277" s="130" t="inlineStr">
        <is>
          <t>Louisville Gas &amp; Electric Co</t>
        </is>
      </c>
      <c r="D1277" s="129" t="n">
        <v>11249</v>
      </c>
      <c r="E1277" s="130" t="inlineStr">
        <is>
          <t>KY</t>
        </is>
      </c>
      <c r="F1277" s="130" t="inlineStr">
        <is>
          <t>Electric Utility</t>
        </is>
      </c>
      <c r="G1277" s="130" t="inlineStr">
        <is>
          <t>ST</t>
        </is>
      </c>
      <c r="H1277" s="130" t="inlineStr">
        <is>
          <t>BIT</t>
        </is>
      </c>
      <c r="I1277" s="130" t="inlineStr">
        <is>
          <t>COL</t>
        </is>
      </c>
      <c r="J1277" s="131" t="n">
        <v>116311.15</v>
      </c>
      <c r="K1277" s="129" t="n">
        <v>2020</v>
      </c>
      <c r="L1277" s="120">
        <f>IF(VLOOKUP(H1277,'Cross-Page Data'!$D$4:$F$48,3,FALSE)="natural gas",VLOOKUP(G1277,'Cross-Page Data'!$I$4:$J$19,2,FALSE),IF(VLOOKUP(H1277,'Cross-Page Data'!$D$4:$F$48,3,FALSE)="solar",IF(G1277="PV","solar PV","solar thermal"),IF(VLOOKUP(H1277,'Cross-Page Data'!$D$4:$F$48,3,FALSE)="wind",VLOOKUP(G1277,'Cross-Page Data'!$I$4:$J$19,2,FALSE),IF(VLOOKUP(H1277,'Cross-Page Data'!$D$4:$F$48,3,FALSE)="hydro",VLOOKUP(G1277,'Cross-Page Data'!$I$4:$J$19,2,FALSE),VLOOKUP(H1277,'Cross-Page Data'!$D$4:$F$48,3,FALSE)))))</f>
        <v/>
      </c>
      <c r="M1277" s="120">
        <f>IF(AND($P$2=FALSE,OR(F1277="Commercial NAICS Cogen",F1277="Industrial NAICS Cogen",F1277="NAICS-22 Cogen")),FALSE,IF(AND($P$3=FALSE,OR(F1277="Commercial NAICS Cogen",F1277="Commercial NAICS Non-Cogen",F1277="Industrial NAICS Cogen", F1277="industrial NAICS non-Cogen")),FALSE, TRUE))</f>
        <v/>
      </c>
    </row>
    <row r="1278">
      <c r="A1278" s="129" t="n">
        <v>6071</v>
      </c>
      <c r="B1278" s="130" t="inlineStr">
        <is>
          <t>Trimble County</t>
        </is>
      </c>
      <c r="C1278" s="130" t="inlineStr">
        <is>
          <t>Louisville Gas &amp; Electric Co</t>
        </is>
      </c>
      <c r="D1278" s="129" t="n">
        <v>11249</v>
      </c>
      <c r="E1278" s="130" t="inlineStr">
        <is>
          <t>KY</t>
        </is>
      </c>
      <c r="F1278" s="130" t="inlineStr">
        <is>
          <t>Electric Utility</t>
        </is>
      </c>
      <c r="G1278" s="130" t="inlineStr">
        <is>
          <t>ST</t>
        </is>
      </c>
      <c r="H1278" s="130" t="inlineStr">
        <is>
          <t>DFO</t>
        </is>
      </c>
      <c r="I1278" s="130" t="inlineStr">
        <is>
          <t>DFO</t>
        </is>
      </c>
      <c r="J1278" s="131" t="n">
        <v>0</v>
      </c>
      <c r="K1278" s="129" t="n">
        <v>2020</v>
      </c>
      <c r="L1278" s="120">
        <f>IF(VLOOKUP(H1278,'Cross-Page Data'!$D$4:$F$48,3,FALSE)="natural gas",VLOOKUP(G1278,'Cross-Page Data'!$I$4:$J$19,2,FALSE),IF(VLOOKUP(H1278,'Cross-Page Data'!$D$4:$F$48,3,FALSE)="solar",IF(G1278="PV","solar PV","solar thermal"),IF(VLOOKUP(H1278,'Cross-Page Data'!$D$4:$F$48,3,FALSE)="wind",VLOOKUP(G1278,'Cross-Page Data'!$I$4:$J$19,2,FALSE),IF(VLOOKUP(H1278,'Cross-Page Data'!$D$4:$F$48,3,FALSE)="hydro",VLOOKUP(G1278,'Cross-Page Data'!$I$4:$J$19,2,FALSE),VLOOKUP(H1278,'Cross-Page Data'!$D$4:$F$48,3,FALSE)))))</f>
        <v/>
      </c>
      <c r="M1278" s="120">
        <f>IF(AND($P$2=FALSE,OR(F1278="Commercial NAICS Cogen",F1278="Industrial NAICS Cogen",F1278="NAICS-22 Cogen")),FALSE,IF(AND($P$3=FALSE,OR(F1278="Commercial NAICS Cogen",F1278="Commercial NAICS Non-Cogen",F1278="Industrial NAICS Cogen", F1278="industrial NAICS non-Cogen")),FALSE, TRUE))</f>
        <v/>
      </c>
    </row>
    <row r="1279">
      <c r="A1279" s="129" t="n">
        <v>6071</v>
      </c>
      <c r="B1279" s="130" t="inlineStr">
        <is>
          <t>Trimble County</t>
        </is>
      </c>
      <c r="C1279" s="130" t="inlineStr">
        <is>
          <t>Louisville Gas &amp; Electric Co</t>
        </is>
      </c>
      <c r="D1279" s="129" t="n">
        <v>11249</v>
      </c>
      <c r="E1279" s="130" t="inlineStr">
        <is>
          <t>KY</t>
        </is>
      </c>
      <c r="F1279" s="130" t="inlineStr">
        <is>
          <t>Electric Utility</t>
        </is>
      </c>
      <c r="G1279" s="130" t="inlineStr">
        <is>
          <t>ST</t>
        </is>
      </c>
      <c r="H1279" s="130" t="inlineStr">
        <is>
          <t>NG</t>
        </is>
      </c>
      <c r="I1279" s="130" t="inlineStr">
        <is>
          <t>NG</t>
        </is>
      </c>
      <c r="J1279" s="131" t="n">
        <v>20664.65</v>
      </c>
      <c r="K1279" s="129" t="n">
        <v>2020</v>
      </c>
      <c r="L1279" s="120">
        <f>IF(VLOOKUP(H1279,'Cross-Page Data'!$D$4:$F$48,3,FALSE)="natural gas",VLOOKUP(G1279,'Cross-Page Data'!$I$4:$J$19,2,FALSE),IF(VLOOKUP(H1279,'Cross-Page Data'!$D$4:$F$48,3,FALSE)="solar",IF(G1279="PV","solar PV","solar thermal"),IF(VLOOKUP(H1279,'Cross-Page Data'!$D$4:$F$48,3,FALSE)="wind",VLOOKUP(G1279,'Cross-Page Data'!$I$4:$J$19,2,FALSE),IF(VLOOKUP(H1279,'Cross-Page Data'!$D$4:$F$48,3,FALSE)="hydro",VLOOKUP(G1279,'Cross-Page Data'!$I$4:$J$19,2,FALSE),VLOOKUP(H1279,'Cross-Page Data'!$D$4:$F$48,3,FALSE)))))</f>
        <v/>
      </c>
      <c r="M1279" s="120">
        <f>IF(AND($P$2=FALSE,OR(F1279="Commercial NAICS Cogen",F1279="Industrial NAICS Cogen",F1279="NAICS-22 Cogen")),FALSE,IF(AND($P$3=FALSE,OR(F1279="Commercial NAICS Cogen",F1279="Commercial NAICS Non-Cogen",F1279="Industrial NAICS Cogen", F1279="industrial NAICS non-Cogen")),FALSE, TRUE))</f>
        <v/>
      </c>
    </row>
    <row r="1280">
      <c r="A1280" s="129" t="n">
        <v>6071</v>
      </c>
      <c r="B1280" s="130" t="inlineStr">
        <is>
          <t>Trimble County</t>
        </is>
      </c>
      <c r="C1280" s="130" t="inlineStr">
        <is>
          <t>Louisville Gas &amp; Electric Co</t>
        </is>
      </c>
      <c r="D1280" s="129" t="n">
        <v>11249</v>
      </c>
      <c r="E1280" s="130" t="inlineStr">
        <is>
          <t>KY</t>
        </is>
      </c>
      <c r="F1280" s="130" t="inlineStr">
        <is>
          <t>Electric Utility</t>
        </is>
      </c>
      <c r="G1280" s="130" t="inlineStr">
        <is>
          <t>ST</t>
        </is>
      </c>
      <c r="H1280" s="130" t="inlineStr">
        <is>
          <t>PC</t>
        </is>
      </c>
      <c r="I1280" s="130" t="inlineStr">
        <is>
          <t>PC</t>
        </is>
      </c>
      <c r="J1280" s="131" t="n">
        <v>0</v>
      </c>
      <c r="K1280" s="129" t="n">
        <v>2020</v>
      </c>
      <c r="L1280" s="120">
        <f>IF(VLOOKUP(H1280,'Cross-Page Data'!$D$4:$F$48,3,FALSE)="natural gas",VLOOKUP(G1280,'Cross-Page Data'!$I$4:$J$19,2,FALSE),IF(VLOOKUP(H1280,'Cross-Page Data'!$D$4:$F$48,3,FALSE)="solar",IF(G1280="PV","solar PV","solar thermal"),IF(VLOOKUP(H1280,'Cross-Page Data'!$D$4:$F$48,3,FALSE)="wind",VLOOKUP(G1280,'Cross-Page Data'!$I$4:$J$19,2,FALSE),IF(VLOOKUP(H1280,'Cross-Page Data'!$D$4:$F$48,3,FALSE)="hydro",VLOOKUP(G1280,'Cross-Page Data'!$I$4:$J$19,2,FALSE),VLOOKUP(H1280,'Cross-Page Data'!$D$4:$F$48,3,FALSE)))))</f>
        <v/>
      </c>
      <c r="M1280" s="120">
        <f>IF(AND($P$2=FALSE,OR(F1280="Commercial NAICS Cogen",F1280="Industrial NAICS Cogen",F1280="NAICS-22 Cogen")),FALSE,IF(AND($P$3=FALSE,OR(F1280="Commercial NAICS Cogen",F1280="Commercial NAICS Non-Cogen",F1280="Industrial NAICS Cogen", F1280="industrial NAICS non-Cogen")),FALSE, TRUE))</f>
        <v/>
      </c>
    </row>
    <row r="1281">
      <c r="A1281" s="129" t="n">
        <v>6071</v>
      </c>
      <c r="B1281" s="130" t="inlineStr">
        <is>
          <t>Trimble County</t>
        </is>
      </c>
      <c r="C1281" s="130" t="inlineStr">
        <is>
          <t>Louisville Gas &amp; Electric Co</t>
        </is>
      </c>
      <c r="D1281" s="129" t="n">
        <v>11249</v>
      </c>
      <c r="E1281" s="130" t="inlineStr">
        <is>
          <t>KY</t>
        </is>
      </c>
      <c r="F1281" s="130" t="inlineStr">
        <is>
          <t>Electric Utility</t>
        </is>
      </c>
      <c r="G1281" s="130" t="inlineStr">
        <is>
          <t>ST</t>
        </is>
      </c>
      <c r="H1281" s="130" t="inlineStr">
        <is>
          <t>RC</t>
        </is>
      </c>
      <c r="I1281" s="130" t="inlineStr">
        <is>
          <t>COL</t>
        </is>
      </c>
      <c r="J1281" s="131" t="n">
        <v>8305791.9</v>
      </c>
      <c r="K1281" s="129" t="n">
        <v>2020</v>
      </c>
      <c r="L1281" s="120">
        <f>IF(VLOOKUP(H1281,'Cross-Page Data'!$D$4:$F$48,3,FALSE)="natural gas",VLOOKUP(G1281,'Cross-Page Data'!$I$4:$J$19,2,FALSE),IF(VLOOKUP(H1281,'Cross-Page Data'!$D$4:$F$48,3,FALSE)="solar",IF(G1281="PV","solar PV","solar thermal"),IF(VLOOKUP(H1281,'Cross-Page Data'!$D$4:$F$48,3,FALSE)="wind",VLOOKUP(G1281,'Cross-Page Data'!$I$4:$J$19,2,FALSE),IF(VLOOKUP(H1281,'Cross-Page Data'!$D$4:$F$48,3,FALSE)="hydro",VLOOKUP(G1281,'Cross-Page Data'!$I$4:$J$19,2,FALSE),VLOOKUP(H1281,'Cross-Page Data'!$D$4:$F$48,3,FALSE)))))</f>
        <v/>
      </c>
      <c r="M1281" s="120">
        <f>IF(AND($P$2=FALSE,OR(F1281="Commercial NAICS Cogen",F1281="Industrial NAICS Cogen",F1281="NAICS-22 Cogen")),FALSE,IF(AND($P$3=FALSE,OR(F1281="Commercial NAICS Cogen",F1281="Commercial NAICS Non-Cogen",F1281="Industrial NAICS Cogen", F1281="industrial NAICS non-Cogen")),FALSE, TRUE))</f>
        <v/>
      </c>
    </row>
    <row r="1282">
      <c r="A1282" s="129" t="n">
        <v>6071</v>
      </c>
      <c r="B1282" s="130" t="inlineStr">
        <is>
          <t>Trimble County</t>
        </is>
      </c>
      <c r="C1282" s="130" t="inlineStr">
        <is>
          <t>Louisville Gas &amp; Electric Co</t>
        </is>
      </c>
      <c r="D1282" s="129" t="n">
        <v>11249</v>
      </c>
      <c r="E1282" s="130" t="inlineStr">
        <is>
          <t>KY</t>
        </is>
      </c>
      <c r="F1282" s="130" t="inlineStr">
        <is>
          <t>Electric Utility</t>
        </is>
      </c>
      <c r="G1282" s="130" t="inlineStr">
        <is>
          <t>ST</t>
        </is>
      </c>
      <c r="H1282" s="130" t="inlineStr">
        <is>
          <t>SUB</t>
        </is>
      </c>
      <c r="I1282" s="130" t="inlineStr">
        <is>
          <t>COL</t>
        </is>
      </c>
      <c r="J1282" s="131" t="n">
        <v>17204.258</v>
      </c>
      <c r="K1282" s="129" t="n">
        <v>2020</v>
      </c>
      <c r="L1282" s="120">
        <f>IF(VLOOKUP(H1282,'Cross-Page Data'!$D$4:$F$48,3,FALSE)="natural gas",VLOOKUP(G1282,'Cross-Page Data'!$I$4:$J$19,2,FALSE),IF(VLOOKUP(H1282,'Cross-Page Data'!$D$4:$F$48,3,FALSE)="solar",IF(G1282="PV","solar PV","solar thermal"),IF(VLOOKUP(H1282,'Cross-Page Data'!$D$4:$F$48,3,FALSE)="wind",VLOOKUP(G1282,'Cross-Page Data'!$I$4:$J$19,2,FALSE),IF(VLOOKUP(H1282,'Cross-Page Data'!$D$4:$F$48,3,FALSE)="hydro",VLOOKUP(G1282,'Cross-Page Data'!$I$4:$J$19,2,FALSE),VLOOKUP(H1282,'Cross-Page Data'!$D$4:$F$48,3,FALSE)))))</f>
        <v/>
      </c>
      <c r="M1282" s="120">
        <f>IF(AND($P$2=FALSE,OR(F1282="Commercial NAICS Cogen",F1282="Industrial NAICS Cogen",F1282="NAICS-22 Cogen")),FALSE,IF(AND($P$3=FALSE,OR(F1282="Commercial NAICS Cogen",F1282="Commercial NAICS Non-Cogen",F1282="Industrial NAICS Cogen", F1282="industrial NAICS non-Cogen")),FALSE, TRUE))</f>
        <v/>
      </c>
    </row>
    <row r="1283">
      <c r="A1283" s="129" t="n">
        <v>6071</v>
      </c>
      <c r="B1283" s="130" t="inlineStr">
        <is>
          <t>Trimble County</t>
        </is>
      </c>
      <c r="C1283" s="130" t="inlineStr">
        <is>
          <t>Louisville Gas &amp; Electric Co</t>
        </is>
      </c>
      <c r="D1283" s="129" t="n">
        <v>11249</v>
      </c>
      <c r="E1283" s="130" t="inlineStr">
        <is>
          <t>KY</t>
        </is>
      </c>
      <c r="F1283" s="130" t="inlineStr">
        <is>
          <t>Electric Utility</t>
        </is>
      </c>
      <c r="G1283" s="130" t="inlineStr">
        <is>
          <t>ST</t>
        </is>
      </c>
      <c r="H1283" s="130" t="inlineStr">
        <is>
          <t>WC</t>
        </is>
      </c>
      <c r="I1283" s="130" t="inlineStr">
        <is>
          <t>WOC</t>
        </is>
      </c>
      <c r="J1283" s="131" t="n">
        <v>0</v>
      </c>
      <c r="K1283" s="129" t="n">
        <v>2020</v>
      </c>
      <c r="L1283" s="120">
        <f>IF(VLOOKUP(H1283,'Cross-Page Data'!$D$4:$F$48,3,FALSE)="natural gas",VLOOKUP(G1283,'Cross-Page Data'!$I$4:$J$19,2,FALSE),IF(VLOOKUP(H1283,'Cross-Page Data'!$D$4:$F$48,3,FALSE)="solar",IF(G1283="PV","solar PV","solar thermal"),IF(VLOOKUP(H1283,'Cross-Page Data'!$D$4:$F$48,3,FALSE)="wind",VLOOKUP(G1283,'Cross-Page Data'!$I$4:$J$19,2,FALSE),IF(VLOOKUP(H1283,'Cross-Page Data'!$D$4:$F$48,3,FALSE)="hydro",VLOOKUP(G1283,'Cross-Page Data'!$I$4:$J$19,2,FALSE),VLOOKUP(H1283,'Cross-Page Data'!$D$4:$F$48,3,FALSE)))))</f>
        <v/>
      </c>
      <c r="M1283" s="120">
        <f>IF(AND($P$2=FALSE,OR(F1283="Commercial NAICS Cogen",F1283="Industrial NAICS Cogen",F1283="NAICS-22 Cogen")),FALSE,IF(AND($P$3=FALSE,OR(F1283="Commercial NAICS Cogen",F1283="Commercial NAICS Non-Cogen",F1283="Industrial NAICS Cogen", F1283="industrial NAICS non-Cogen")),FALSE, TRUE))</f>
        <v/>
      </c>
    </row>
    <row r="1284">
      <c r="A1284" s="129" t="n">
        <v>6071</v>
      </c>
      <c r="B1284" s="130" t="inlineStr">
        <is>
          <t>Trimble County</t>
        </is>
      </c>
      <c r="C1284" s="130" t="inlineStr">
        <is>
          <t>Louisville Gas &amp; Electric Co</t>
        </is>
      </c>
      <c r="D1284" s="129" t="n">
        <v>11249</v>
      </c>
      <c r="E1284" s="130" t="inlineStr">
        <is>
          <t>KY</t>
        </is>
      </c>
      <c r="F1284" s="130" t="inlineStr">
        <is>
          <t>Electric Utility</t>
        </is>
      </c>
      <c r="G1284" s="130" t="inlineStr">
        <is>
          <t>ST</t>
        </is>
      </c>
      <c r="H1284" s="130" t="inlineStr">
        <is>
          <t>WO</t>
        </is>
      </c>
      <c r="I1284" s="130" t="inlineStr">
        <is>
          <t>WOO</t>
        </is>
      </c>
      <c r="J1284" s="131" t="n">
        <v>0</v>
      </c>
      <c r="K1284" s="129" t="n">
        <v>2020</v>
      </c>
      <c r="L1284" s="120">
        <f>IF(VLOOKUP(H1284,'Cross-Page Data'!$D$4:$F$48,3,FALSE)="natural gas",VLOOKUP(G1284,'Cross-Page Data'!$I$4:$J$19,2,FALSE),IF(VLOOKUP(H1284,'Cross-Page Data'!$D$4:$F$48,3,FALSE)="solar",IF(G1284="PV","solar PV","solar thermal"),IF(VLOOKUP(H1284,'Cross-Page Data'!$D$4:$F$48,3,FALSE)="wind",VLOOKUP(G1284,'Cross-Page Data'!$I$4:$J$19,2,FALSE),IF(VLOOKUP(H1284,'Cross-Page Data'!$D$4:$F$48,3,FALSE)="hydro",VLOOKUP(G1284,'Cross-Page Data'!$I$4:$J$19,2,FALSE),VLOOKUP(H1284,'Cross-Page Data'!$D$4:$F$48,3,FALSE)))))</f>
        <v/>
      </c>
      <c r="M1284" s="120">
        <f>IF(AND($P$2=FALSE,OR(F1284="Commercial NAICS Cogen",F1284="Industrial NAICS Cogen",F1284="NAICS-22 Cogen")),FALSE,IF(AND($P$3=FALSE,OR(F1284="Commercial NAICS Cogen",F1284="Commercial NAICS Non-Cogen",F1284="Industrial NAICS Cogen", F1284="industrial NAICS non-Cogen")),FALSE, TRUE))</f>
        <v/>
      </c>
    </row>
    <row r="1285">
      <c r="A1285" s="129" t="n">
        <v>6072</v>
      </c>
      <c r="B1285" s="130" t="inlineStr">
        <is>
          <t>Grand Gulf</t>
        </is>
      </c>
      <c r="C1285" s="130" t="inlineStr">
        <is>
          <t>System Energy Resources, Inc</t>
        </is>
      </c>
      <c r="D1285" s="129" t="n">
        <v>12465</v>
      </c>
      <c r="E1285" s="130" t="inlineStr">
        <is>
          <t>MS</t>
        </is>
      </c>
      <c r="F1285" s="130" t="inlineStr">
        <is>
          <t>Electric Utility</t>
        </is>
      </c>
      <c r="G1285" s="130" t="inlineStr">
        <is>
          <t>ST</t>
        </is>
      </c>
      <c r="H1285" s="130" t="inlineStr">
        <is>
          <t>NUC</t>
        </is>
      </c>
      <c r="I1285" s="130" t="inlineStr">
        <is>
          <t>NUC</t>
        </is>
      </c>
      <c r="J1285" s="131" t="n">
        <v>6470934</v>
      </c>
      <c r="K1285" s="129" t="n">
        <v>2020</v>
      </c>
      <c r="L1285" s="120">
        <f>IF(VLOOKUP(H1285,'Cross-Page Data'!$D$4:$F$48,3,FALSE)="natural gas",VLOOKUP(G1285,'Cross-Page Data'!$I$4:$J$19,2,FALSE),IF(VLOOKUP(H1285,'Cross-Page Data'!$D$4:$F$48,3,FALSE)="solar",IF(G1285="PV","solar PV","solar thermal"),IF(VLOOKUP(H1285,'Cross-Page Data'!$D$4:$F$48,3,FALSE)="wind",VLOOKUP(G1285,'Cross-Page Data'!$I$4:$J$19,2,FALSE),IF(VLOOKUP(H1285,'Cross-Page Data'!$D$4:$F$48,3,FALSE)="hydro",VLOOKUP(G1285,'Cross-Page Data'!$I$4:$J$19,2,FALSE),VLOOKUP(H1285,'Cross-Page Data'!$D$4:$F$48,3,FALSE)))))</f>
        <v/>
      </c>
      <c r="M1285" s="120">
        <f>IF(AND($P$2=FALSE,OR(F1285="Commercial NAICS Cogen",F1285="Industrial NAICS Cogen",F1285="NAICS-22 Cogen")),FALSE,IF(AND($P$3=FALSE,OR(F1285="Commercial NAICS Cogen",F1285="Commercial NAICS Non-Cogen",F1285="Industrial NAICS Cogen", F1285="industrial NAICS non-Cogen")),FALSE, TRUE))</f>
        <v/>
      </c>
    </row>
    <row r="1286">
      <c r="A1286" s="129" t="n">
        <v>6073</v>
      </c>
      <c r="B1286" s="130" t="inlineStr">
        <is>
          <t>Victor J Daniel Jr</t>
        </is>
      </c>
      <c r="C1286" s="130" t="inlineStr">
        <is>
          <t>Mississippi Power Co</t>
        </is>
      </c>
      <c r="D1286" s="129" t="n">
        <v>12686</v>
      </c>
      <c r="E1286" s="130" t="inlineStr">
        <is>
          <t>MS</t>
        </is>
      </c>
      <c r="F1286" s="130" t="inlineStr">
        <is>
          <t>Electric Utility</t>
        </is>
      </c>
      <c r="G1286" s="130" t="inlineStr">
        <is>
          <t>CA</t>
        </is>
      </c>
      <c r="H1286" s="130" t="inlineStr">
        <is>
          <t>NG</t>
        </is>
      </c>
      <c r="I1286" s="130" t="inlineStr">
        <is>
          <t>NG</t>
        </is>
      </c>
      <c r="J1286" s="131" t="n">
        <v>3034114</v>
      </c>
      <c r="K1286" s="129" t="n">
        <v>2020</v>
      </c>
      <c r="L1286" s="120">
        <f>IF(VLOOKUP(H1286,'Cross-Page Data'!$D$4:$F$48,3,FALSE)="natural gas",VLOOKUP(G1286,'Cross-Page Data'!$I$4:$J$19,2,FALSE),IF(VLOOKUP(H1286,'Cross-Page Data'!$D$4:$F$48,3,FALSE)="solar",IF(G1286="PV","solar PV","solar thermal"),IF(VLOOKUP(H1286,'Cross-Page Data'!$D$4:$F$48,3,FALSE)="wind",VLOOKUP(G1286,'Cross-Page Data'!$I$4:$J$19,2,FALSE),IF(VLOOKUP(H1286,'Cross-Page Data'!$D$4:$F$48,3,FALSE)="hydro",VLOOKUP(G1286,'Cross-Page Data'!$I$4:$J$19,2,FALSE),VLOOKUP(H1286,'Cross-Page Data'!$D$4:$F$48,3,FALSE)))))</f>
        <v/>
      </c>
      <c r="M1286" s="120">
        <f>IF(AND($P$2=FALSE,OR(F1286="Commercial NAICS Cogen",F1286="Industrial NAICS Cogen",F1286="NAICS-22 Cogen")),FALSE,IF(AND($P$3=FALSE,OR(F1286="Commercial NAICS Cogen",F1286="Commercial NAICS Non-Cogen",F1286="Industrial NAICS Cogen", F1286="industrial NAICS non-Cogen")),FALSE, TRUE))</f>
        <v/>
      </c>
    </row>
    <row r="1287">
      <c r="A1287" s="129" t="n">
        <v>6073</v>
      </c>
      <c r="B1287" s="130" t="inlineStr">
        <is>
          <t>Victor J Daniel Jr</t>
        </is>
      </c>
      <c r="C1287" s="130" t="inlineStr">
        <is>
          <t>Mississippi Power Co</t>
        </is>
      </c>
      <c r="D1287" s="129" t="n">
        <v>12686</v>
      </c>
      <c r="E1287" s="130" t="inlineStr">
        <is>
          <t>MS</t>
        </is>
      </c>
      <c r="F1287" s="130" t="inlineStr">
        <is>
          <t>Electric Utility</t>
        </is>
      </c>
      <c r="G1287" s="130" t="inlineStr">
        <is>
          <t>CT</t>
        </is>
      </c>
      <c r="H1287" s="130" t="inlineStr">
        <is>
          <t>NG</t>
        </is>
      </c>
      <c r="I1287" s="130" t="inlineStr">
        <is>
          <t>NG</t>
        </is>
      </c>
      <c r="J1287" s="131" t="n">
        <v>5468720</v>
      </c>
      <c r="K1287" s="129" t="n">
        <v>2020</v>
      </c>
      <c r="L1287" s="120">
        <f>IF(VLOOKUP(H1287,'Cross-Page Data'!$D$4:$F$48,3,FALSE)="natural gas",VLOOKUP(G1287,'Cross-Page Data'!$I$4:$J$19,2,FALSE),IF(VLOOKUP(H1287,'Cross-Page Data'!$D$4:$F$48,3,FALSE)="solar",IF(G1287="PV","solar PV","solar thermal"),IF(VLOOKUP(H1287,'Cross-Page Data'!$D$4:$F$48,3,FALSE)="wind",VLOOKUP(G1287,'Cross-Page Data'!$I$4:$J$19,2,FALSE),IF(VLOOKUP(H1287,'Cross-Page Data'!$D$4:$F$48,3,FALSE)="hydro",VLOOKUP(G1287,'Cross-Page Data'!$I$4:$J$19,2,FALSE),VLOOKUP(H1287,'Cross-Page Data'!$D$4:$F$48,3,FALSE)))))</f>
        <v/>
      </c>
      <c r="M1287" s="120">
        <f>IF(AND($P$2=FALSE,OR(F1287="Commercial NAICS Cogen",F1287="Industrial NAICS Cogen",F1287="NAICS-22 Cogen")),FALSE,IF(AND($P$3=FALSE,OR(F1287="Commercial NAICS Cogen",F1287="Commercial NAICS Non-Cogen",F1287="Industrial NAICS Cogen", F1287="industrial NAICS non-Cogen")),FALSE, TRUE))</f>
        <v/>
      </c>
    </row>
    <row r="1288">
      <c r="A1288" s="129" t="n">
        <v>6073</v>
      </c>
      <c r="B1288" s="130" t="inlineStr">
        <is>
          <t>Victor J Daniel Jr</t>
        </is>
      </c>
      <c r="C1288" s="130" t="inlineStr">
        <is>
          <t>Mississippi Power Co</t>
        </is>
      </c>
      <c r="D1288" s="129" t="n">
        <v>12686</v>
      </c>
      <c r="E1288" s="130" t="inlineStr">
        <is>
          <t>MS</t>
        </is>
      </c>
      <c r="F1288" s="130" t="inlineStr">
        <is>
          <t>Electric Utility</t>
        </is>
      </c>
      <c r="G1288" s="130" t="inlineStr">
        <is>
          <t>ST</t>
        </is>
      </c>
      <c r="H1288" s="130" t="inlineStr">
        <is>
          <t>BIT</t>
        </is>
      </c>
      <c r="I1288" s="130" t="inlineStr">
        <is>
          <t>COL</t>
        </is>
      </c>
      <c r="J1288" s="131" t="n">
        <v>208553.17</v>
      </c>
      <c r="K1288" s="129" t="n">
        <v>2020</v>
      </c>
      <c r="L1288" s="120">
        <f>IF(VLOOKUP(H1288,'Cross-Page Data'!$D$4:$F$48,3,FALSE)="natural gas",VLOOKUP(G1288,'Cross-Page Data'!$I$4:$J$19,2,FALSE),IF(VLOOKUP(H1288,'Cross-Page Data'!$D$4:$F$48,3,FALSE)="solar",IF(G1288="PV","solar PV","solar thermal"),IF(VLOOKUP(H1288,'Cross-Page Data'!$D$4:$F$48,3,FALSE)="wind",VLOOKUP(G1288,'Cross-Page Data'!$I$4:$J$19,2,FALSE),IF(VLOOKUP(H1288,'Cross-Page Data'!$D$4:$F$48,3,FALSE)="hydro",VLOOKUP(G1288,'Cross-Page Data'!$I$4:$J$19,2,FALSE),VLOOKUP(H1288,'Cross-Page Data'!$D$4:$F$48,3,FALSE)))))</f>
        <v/>
      </c>
      <c r="M1288" s="120">
        <f>IF(AND($P$2=FALSE,OR(F1288="Commercial NAICS Cogen",F1288="Industrial NAICS Cogen",F1288="NAICS-22 Cogen")),FALSE,IF(AND($P$3=FALSE,OR(F1288="Commercial NAICS Cogen",F1288="Commercial NAICS Non-Cogen",F1288="Industrial NAICS Cogen", F1288="industrial NAICS non-Cogen")),FALSE, TRUE))</f>
        <v/>
      </c>
    </row>
    <row r="1289">
      <c r="A1289" s="129" t="n">
        <v>6073</v>
      </c>
      <c r="B1289" s="130" t="inlineStr">
        <is>
          <t>Victor J Daniel Jr</t>
        </is>
      </c>
      <c r="C1289" s="130" t="inlineStr">
        <is>
          <t>Mississippi Power Co</t>
        </is>
      </c>
      <c r="D1289" s="129" t="n">
        <v>12686</v>
      </c>
      <c r="E1289" s="130" t="inlineStr">
        <is>
          <t>MS</t>
        </is>
      </c>
      <c r="F1289" s="130" t="inlineStr">
        <is>
          <t>Electric Utility</t>
        </is>
      </c>
      <c r="G1289" s="130" t="inlineStr">
        <is>
          <t>ST</t>
        </is>
      </c>
      <c r="H1289" s="130" t="inlineStr">
        <is>
          <t>DFO</t>
        </is>
      </c>
      <c r="I1289" s="130" t="inlineStr">
        <is>
          <t>DFO</t>
        </is>
      </c>
      <c r="J1289" s="131" t="n">
        <v>3546.774</v>
      </c>
      <c r="K1289" s="129" t="n">
        <v>2020</v>
      </c>
      <c r="L1289" s="120">
        <f>IF(VLOOKUP(H1289,'Cross-Page Data'!$D$4:$F$48,3,FALSE)="natural gas",VLOOKUP(G1289,'Cross-Page Data'!$I$4:$J$19,2,FALSE),IF(VLOOKUP(H1289,'Cross-Page Data'!$D$4:$F$48,3,FALSE)="solar",IF(G1289="PV","solar PV","solar thermal"),IF(VLOOKUP(H1289,'Cross-Page Data'!$D$4:$F$48,3,FALSE)="wind",VLOOKUP(G1289,'Cross-Page Data'!$I$4:$J$19,2,FALSE),IF(VLOOKUP(H1289,'Cross-Page Data'!$D$4:$F$48,3,FALSE)="hydro",VLOOKUP(G1289,'Cross-Page Data'!$I$4:$J$19,2,FALSE),VLOOKUP(H1289,'Cross-Page Data'!$D$4:$F$48,3,FALSE)))))</f>
        <v/>
      </c>
      <c r="M1289" s="120">
        <f>IF(AND($P$2=FALSE,OR(F1289="Commercial NAICS Cogen",F1289="Industrial NAICS Cogen",F1289="NAICS-22 Cogen")),FALSE,IF(AND($P$3=FALSE,OR(F1289="Commercial NAICS Cogen",F1289="Commercial NAICS Non-Cogen",F1289="Industrial NAICS Cogen", F1289="industrial NAICS non-Cogen")),FALSE, TRUE))</f>
        <v/>
      </c>
    </row>
    <row r="1290">
      <c r="A1290" s="129" t="n">
        <v>6073</v>
      </c>
      <c r="B1290" s="130" t="inlineStr">
        <is>
          <t>Victor J Daniel Jr</t>
        </is>
      </c>
      <c r="C1290" s="130" t="inlineStr">
        <is>
          <t>Mississippi Power Co</t>
        </is>
      </c>
      <c r="D1290" s="129" t="n">
        <v>12686</v>
      </c>
      <c r="E1290" s="130" t="inlineStr">
        <is>
          <t>MS</t>
        </is>
      </c>
      <c r="F1290" s="130" t="inlineStr">
        <is>
          <t>Electric Utility</t>
        </is>
      </c>
      <c r="G1290" s="130" t="inlineStr">
        <is>
          <t>ST</t>
        </is>
      </c>
      <c r="H1290" s="130" t="inlineStr">
        <is>
          <t>SUB</t>
        </is>
      </c>
      <c r="I1290" s="130" t="inlineStr">
        <is>
          <t>COL</t>
        </is>
      </c>
      <c r="J1290" s="131" t="n">
        <v>2064337.1</v>
      </c>
      <c r="K1290" s="129" t="n">
        <v>2020</v>
      </c>
      <c r="L1290" s="120">
        <f>IF(VLOOKUP(H1290,'Cross-Page Data'!$D$4:$F$48,3,FALSE)="natural gas",VLOOKUP(G1290,'Cross-Page Data'!$I$4:$J$19,2,FALSE),IF(VLOOKUP(H1290,'Cross-Page Data'!$D$4:$F$48,3,FALSE)="solar",IF(G1290="PV","solar PV","solar thermal"),IF(VLOOKUP(H1290,'Cross-Page Data'!$D$4:$F$48,3,FALSE)="wind",VLOOKUP(G1290,'Cross-Page Data'!$I$4:$J$19,2,FALSE),IF(VLOOKUP(H1290,'Cross-Page Data'!$D$4:$F$48,3,FALSE)="hydro",VLOOKUP(G1290,'Cross-Page Data'!$I$4:$J$19,2,FALSE),VLOOKUP(H1290,'Cross-Page Data'!$D$4:$F$48,3,FALSE)))))</f>
        <v/>
      </c>
      <c r="M1290" s="120">
        <f>IF(AND($P$2=FALSE,OR(F1290="Commercial NAICS Cogen",F1290="Industrial NAICS Cogen",F1290="NAICS-22 Cogen")),FALSE,IF(AND($P$3=FALSE,OR(F1290="Commercial NAICS Cogen",F1290="Commercial NAICS Non-Cogen",F1290="Industrial NAICS Cogen", F1290="industrial NAICS non-Cogen")),FALSE, TRUE))</f>
        <v/>
      </c>
    </row>
    <row r="1291">
      <c r="A1291" s="129" t="n">
        <v>6074</v>
      </c>
      <c r="B1291" s="130" t="inlineStr">
        <is>
          <t>Greenwood (MO)</t>
        </is>
      </c>
      <c r="C1291" s="130" t="inlineStr">
        <is>
          <t>Evergy Missouri West</t>
        </is>
      </c>
      <c r="D1291" s="129" t="n">
        <v>56211</v>
      </c>
      <c r="E1291" s="130" t="inlineStr">
        <is>
          <t>MO</t>
        </is>
      </c>
      <c r="F1291" s="130" t="inlineStr">
        <is>
          <t>Electric Utility</t>
        </is>
      </c>
      <c r="G1291" s="130" t="inlineStr">
        <is>
          <t>GT</t>
        </is>
      </c>
      <c r="H1291" s="130" t="inlineStr">
        <is>
          <t>DFO</t>
        </is>
      </c>
      <c r="I1291" s="130" t="inlineStr">
        <is>
          <t>DFO</t>
        </is>
      </c>
      <c r="J1291" s="131" t="n">
        <v>219.683</v>
      </c>
      <c r="K1291" s="129" t="n">
        <v>2020</v>
      </c>
      <c r="L1291" s="120">
        <f>IF(VLOOKUP(H1291,'Cross-Page Data'!$D$4:$F$48,3,FALSE)="natural gas",VLOOKUP(G1291,'Cross-Page Data'!$I$4:$J$19,2,FALSE),IF(VLOOKUP(H1291,'Cross-Page Data'!$D$4:$F$48,3,FALSE)="solar",IF(G1291="PV","solar PV","solar thermal"),IF(VLOOKUP(H1291,'Cross-Page Data'!$D$4:$F$48,3,FALSE)="wind",VLOOKUP(G1291,'Cross-Page Data'!$I$4:$J$19,2,FALSE),IF(VLOOKUP(H1291,'Cross-Page Data'!$D$4:$F$48,3,FALSE)="hydro",VLOOKUP(G1291,'Cross-Page Data'!$I$4:$J$19,2,FALSE),VLOOKUP(H1291,'Cross-Page Data'!$D$4:$F$48,3,FALSE)))))</f>
        <v/>
      </c>
      <c r="M1291" s="120">
        <f>IF(AND($P$2=FALSE,OR(F1291="Commercial NAICS Cogen",F1291="Industrial NAICS Cogen",F1291="NAICS-22 Cogen")),FALSE,IF(AND($P$3=FALSE,OR(F1291="Commercial NAICS Cogen",F1291="Commercial NAICS Non-Cogen",F1291="Industrial NAICS Cogen", F1291="industrial NAICS non-Cogen")),FALSE, TRUE))</f>
        <v/>
      </c>
    </row>
    <row r="1292">
      <c r="A1292" s="129" t="n">
        <v>6074</v>
      </c>
      <c r="B1292" s="130" t="inlineStr">
        <is>
          <t>Greenwood (MO)</t>
        </is>
      </c>
      <c r="C1292" s="130" t="inlineStr">
        <is>
          <t>Evergy Missouri West</t>
        </is>
      </c>
      <c r="D1292" s="129" t="n">
        <v>56211</v>
      </c>
      <c r="E1292" s="130" t="inlineStr">
        <is>
          <t>MO</t>
        </is>
      </c>
      <c r="F1292" s="130" t="inlineStr">
        <is>
          <t>Electric Utility</t>
        </is>
      </c>
      <c r="G1292" s="130" t="inlineStr">
        <is>
          <t>GT</t>
        </is>
      </c>
      <c r="H1292" s="130" t="inlineStr">
        <is>
          <t>NG</t>
        </is>
      </c>
      <c r="I1292" s="130" t="inlineStr">
        <is>
          <t>NG</t>
        </is>
      </c>
      <c r="J1292" s="131" t="n">
        <v>15997.317</v>
      </c>
      <c r="K1292" s="129" t="n">
        <v>2020</v>
      </c>
      <c r="L1292" s="120">
        <f>IF(VLOOKUP(H1292,'Cross-Page Data'!$D$4:$F$48,3,FALSE)="natural gas",VLOOKUP(G1292,'Cross-Page Data'!$I$4:$J$19,2,FALSE),IF(VLOOKUP(H1292,'Cross-Page Data'!$D$4:$F$48,3,FALSE)="solar",IF(G1292="PV","solar PV","solar thermal"),IF(VLOOKUP(H1292,'Cross-Page Data'!$D$4:$F$48,3,FALSE)="wind",VLOOKUP(G1292,'Cross-Page Data'!$I$4:$J$19,2,FALSE),IF(VLOOKUP(H1292,'Cross-Page Data'!$D$4:$F$48,3,FALSE)="hydro",VLOOKUP(G1292,'Cross-Page Data'!$I$4:$J$19,2,FALSE),VLOOKUP(H1292,'Cross-Page Data'!$D$4:$F$48,3,FALSE)))))</f>
        <v/>
      </c>
      <c r="M1292" s="120">
        <f>IF(AND($P$2=FALSE,OR(F1292="Commercial NAICS Cogen",F1292="Industrial NAICS Cogen",F1292="NAICS-22 Cogen")),FALSE,IF(AND($P$3=FALSE,OR(F1292="Commercial NAICS Cogen",F1292="Commercial NAICS Non-Cogen",F1292="Industrial NAICS Cogen", F1292="industrial NAICS non-Cogen")),FALSE, TRUE))</f>
        <v/>
      </c>
    </row>
    <row r="1293">
      <c r="A1293" s="129" t="n">
        <v>6074</v>
      </c>
      <c r="B1293" s="130" t="inlineStr">
        <is>
          <t>Greenwood (MO)</t>
        </is>
      </c>
      <c r="C1293" s="130" t="inlineStr">
        <is>
          <t>Evergy Missouri West</t>
        </is>
      </c>
      <c r="D1293" s="129" t="n">
        <v>56211</v>
      </c>
      <c r="E1293" s="130" t="inlineStr">
        <is>
          <t>MO</t>
        </is>
      </c>
      <c r="F1293" s="130" t="inlineStr">
        <is>
          <t>Electric Utility</t>
        </is>
      </c>
      <c r="G1293" s="130" t="inlineStr">
        <is>
          <t>PV</t>
        </is>
      </c>
      <c r="H1293" s="130" t="inlineStr">
        <is>
          <t>SUN</t>
        </is>
      </c>
      <c r="I1293" s="130" t="inlineStr">
        <is>
          <t>SUN</t>
        </is>
      </c>
      <c r="J1293" s="131" t="n">
        <v>4651</v>
      </c>
      <c r="K1293" s="129" t="n">
        <v>2020</v>
      </c>
      <c r="L1293" s="120">
        <f>IF(VLOOKUP(H1293,'Cross-Page Data'!$D$4:$F$48,3,FALSE)="natural gas",VLOOKUP(G1293,'Cross-Page Data'!$I$4:$J$19,2,FALSE),IF(VLOOKUP(H1293,'Cross-Page Data'!$D$4:$F$48,3,FALSE)="solar",IF(G1293="PV","solar PV","solar thermal"),IF(VLOOKUP(H1293,'Cross-Page Data'!$D$4:$F$48,3,FALSE)="wind",VLOOKUP(G1293,'Cross-Page Data'!$I$4:$J$19,2,FALSE),IF(VLOOKUP(H1293,'Cross-Page Data'!$D$4:$F$48,3,FALSE)="hydro",VLOOKUP(G1293,'Cross-Page Data'!$I$4:$J$19,2,FALSE),VLOOKUP(H1293,'Cross-Page Data'!$D$4:$F$48,3,FALSE)))))</f>
        <v/>
      </c>
      <c r="M1293" s="120">
        <f>IF(AND($P$2=FALSE,OR(F1293="Commercial NAICS Cogen",F1293="Industrial NAICS Cogen",F1293="NAICS-22 Cogen")),FALSE,IF(AND($P$3=FALSE,OR(F1293="Commercial NAICS Cogen",F1293="Commercial NAICS Non-Cogen",F1293="Industrial NAICS Cogen", F1293="industrial NAICS non-Cogen")),FALSE, TRUE))</f>
        <v/>
      </c>
    </row>
    <row r="1294">
      <c r="A1294" s="129" t="n">
        <v>6076</v>
      </c>
      <c r="B1294" s="130" t="inlineStr">
        <is>
          <t>Colstrip</t>
        </is>
      </c>
      <c r="C1294" s="130" t="inlineStr">
        <is>
          <t>Talen Montana LLC</t>
        </is>
      </c>
      <c r="D1294" s="129" t="n">
        <v>15298</v>
      </c>
      <c r="E1294" s="130" t="inlineStr">
        <is>
          <t>MT</t>
        </is>
      </c>
      <c r="F1294" s="130" t="inlineStr">
        <is>
          <t>NAICS-22 Non-Cogen</t>
        </is>
      </c>
      <c r="G1294" s="130" t="inlineStr">
        <is>
          <t>ST</t>
        </is>
      </c>
      <c r="H1294" s="130" t="inlineStr">
        <is>
          <t>DFO</t>
        </is>
      </c>
      <c r="I1294" s="130" t="inlineStr">
        <is>
          <t>DFO</t>
        </is>
      </c>
      <c r="J1294" s="131" t="n">
        <v>8616.312</v>
      </c>
      <c r="K1294" s="129" t="n">
        <v>2020</v>
      </c>
      <c r="L1294" s="120">
        <f>IF(VLOOKUP(H1294,'Cross-Page Data'!$D$4:$F$48,3,FALSE)="natural gas",VLOOKUP(G1294,'Cross-Page Data'!$I$4:$J$19,2,FALSE),IF(VLOOKUP(H1294,'Cross-Page Data'!$D$4:$F$48,3,FALSE)="solar",IF(G1294="PV","solar PV","solar thermal"),IF(VLOOKUP(H1294,'Cross-Page Data'!$D$4:$F$48,3,FALSE)="wind",VLOOKUP(G1294,'Cross-Page Data'!$I$4:$J$19,2,FALSE),IF(VLOOKUP(H1294,'Cross-Page Data'!$D$4:$F$48,3,FALSE)="hydro",VLOOKUP(G1294,'Cross-Page Data'!$I$4:$J$19,2,FALSE),VLOOKUP(H1294,'Cross-Page Data'!$D$4:$F$48,3,FALSE)))))</f>
        <v/>
      </c>
      <c r="M1294" s="120">
        <f>IF(AND($P$2=FALSE,OR(F1294="Commercial NAICS Cogen",F1294="Industrial NAICS Cogen",F1294="NAICS-22 Cogen")),FALSE,IF(AND($P$3=FALSE,OR(F1294="Commercial NAICS Cogen",F1294="Commercial NAICS Non-Cogen",F1294="Industrial NAICS Cogen", F1294="industrial NAICS non-Cogen")),FALSE, TRUE))</f>
        <v/>
      </c>
    </row>
    <row r="1295">
      <c r="A1295" s="129" t="n">
        <v>6076</v>
      </c>
      <c r="B1295" s="130" t="inlineStr">
        <is>
          <t>Colstrip</t>
        </is>
      </c>
      <c r="C1295" s="130" t="inlineStr">
        <is>
          <t>Talen Montana LLC</t>
        </is>
      </c>
      <c r="D1295" s="129" t="n">
        <v>15298</v>
      </c>
      <c r="E1295" s="130" t="inlineStr">
        <is>
          <t>MT</t>
        </is>
      </c>
      <c r="F1295" s="130" t="inlineStr">
        <is>
          <t>NAICS-22 Non-Cogen</t>
        </is>
      </c>
      <c r="G1295" s="130" t="inlineStr">
        <is>
          <t>ST</t>
        </is>
      </c>
      <c r="H1295" s="130" t="inlineStr">
        <is>
          <t>PG</t>
        </is>
      </c>
      <c r="I1295" s="130" t="inlineStr">
        <is>
          <t>WOO</t>
        </is>
      </c>
      <c r="J1295" s="131" t="n">
        <v>0</v>
      </c>
      <c r="K1295" s="129" t="n">
        <v>2020</v>
      </c>
      <c r="L1295" s="120">
        <f>IF(VLOOKUP(H1295,'Cross-Page Data'!$D$4:$F$48,3,FALSE)="natural gas",VLOOKUP(G1295,'Cross-Page Data'!$I$4:$J$19,2,FALSE),IF(VLOOKUP(H1295,'Cross-Page Data'!$D$4:$F$48,3,FALSE)="solar",IF(G1295="PV","solar PV","solar thermal"),IF(VLOOKUP(H1295,'Cross-Page Data'!$D$4:$F$48,3,FALSE)="wind",VLOOKUP(G1295,'Cross-Page Data'!$I$4:$J$19,2,FALSE),IF(VLOOKUP(H1295,'Cross-Page Data'!$D$4:$F$48,3,FALSE)="hydro",VLOOKUP(G1295,'Cross-Page Data'!$I$4:$J$19,2,FALSE),VLOOKUP(H1295,'Cross-Page Data'!$D$4:$F$48,3,FALSE)))))</f>
        <v/>
      </c>
      <c r="M1295" s="120">
        <f>IF(AND($P$2=FALSE,OR(F1295="Commercial NAICS Cogen",F1295="Industrial NAICS Cogen",F1295="NAICS-22 Cogen")),FALSE,IF(AND($P$3=FALSE,OR(F1295="Commercial NAICS Cogen",F1295="Commercial NAICS Non-Cogen",F1295="Industrial NAICS Cogen", F1295="industrial NAICS non-Cogen")),FALSE, TRUE))</f>
        <v/>
      </c>
    </row>
    <row r="1296">
      <c r="A1296" s="129" t="n">
        <v>6076</v>
      </c>
      <c r="B1296" s="130" t="inlineStr">
        <is>
          <t>Colstrip</t>
        </is>
      </c>
      <c r="C1296" s="130" t="inlineStr">
        <is>
          <t>Talen Montana LLC</t>
        </is>
      </c>
      <c r="D1296" s="129" t="n">
        <v>15298</v>
      </c>
      <c r="E1296" s="130" t="inlineStr">
        <is>
          <t>MT</t>
        </is>
      </c>
      <c r="F1296" s="130" t="inlineStr">
        <is>
          <t>NAICS-22 Non-Cogen</t>
        </is>
      </c>
      <c r="G1296" s="130" t="inlineStr">
        <is>
          <t>ST</t>
        </is>
      </c>
      <c r="H1296" s="130" t="inlineStr">
        <is>
          <t>SUB</t>
        </is>
      </c>
      <c r="I1296" s="130" t="inlineStr">
        <is>
          <t>COL</t>
        </is>
      </c>
      <c r="J1296" s="131" t="n">
        <v>7926040</v>
      </c>
      <c r="K1296" s="129" t="n">
        <v>2020</v>
      </c>
      <c r="L1296" s="120">
        <f>IF(VLOOKUP(H1296,'Cross-Page Data'!$D$4:$F$48,3,FALSE)="natural gas",VLOOKUP(G1296,'Cross-Page Data'!$I$4:$J$19,2,FALSE),IF(VLOOKUP(H1296,'Cross-Page Data'!$D$4:$F$48,3,FALSE)="solar",IF(G1296="PV","solar PV","solar thermal"),IF(VLOOKUP(H1296,'Cross-Page Data'!$D$4:$F$48,3,FALSE)="wind",VLOOKUP(G1296,'Cross-Page Data'!$I$4:$J$19,2,FALSE),IF(VLOOKUP(H1296,'Cross-Page Data'!$D$4:$F$48,3,FALSE)="hydro",VLOOKUP(G1296,'Cross-Page Data'!$I$4:$J$19,2,FALSE),VLOOKUP(H1296,'Cross-Page Data'!$D$4:$F$48,3,FALSE)))))</f>
        <v/>
      </c>
      <c r="M1296" s="120">
        <f>IF(AND($P$2=FALSE,OR(F1296="Commercial NAICS Cogen",F1296="Industrial NAICS Cogen",F1296="NAICS-22 Cogen")),FALSE,IF(AND($P$3=FALSE,OR(F1296="Commercial NAICS Cogen",F1296="Commercial NAICS Non-Cogen",F1296="Industrial NAICS Cogen", F1296="industrial NAICS non-Cogen")),FALSE, TRUE))</f>
        <v/>
      </c>
    </row>
    <row r="1297">
      <c r="A1297" s="129" t="n">
        <v>6076</v>
      </c>
      <c r="B1297" s="130" t="inlineStr">
        <is>
          <t>Colstrip</t>
        </is>
      </c>
      <c r="C1297" s="130" t="inlineStr">
        <is>
          <t>Talen Montana LLC</t>
        </is>
      </c>
      <c r="D1297" s="129" t="n">
        <v>15298</v>
      </c>
      <c r="E1297" s="130" t="inlineStr">
        <is>
          <t>MT</t>
        </is>
      </c>
      <c r="F1297" s="130" t="inlineStr">
        <is>
          <t>NAICS-22 Non-Cogen</t>
        </is>
      </c>
      <c r="G1297" s="130" t="inlineStr">
        <is>
          <t>ST</t>
        </is>
      </c>
      <c r="H1297" s="130" t="inlineStr">
        <is>
          <t>WO</t>
        </is>
      </c>
      <c r="I1297" s="130" t="inlineStr">
        <is>
          <t>WOO</t>
        </is>
      </c>
      <c r="J1297" s="131" t="n">
        <v>513.723</v>
      </c>
      <c r="K1297" s="129" t="n">
        <v>2020</v>
      </c>
      <c r="L1297" s="120">
        <f>IF(VLOOKUP(H1297,'Cross-Page Data'!$D$4:$F$48,3,FALSE)="natural gas",VLOOKUP(G1297,'Cross-Page Data'!$I$4:$J$19,2,FALSE),IF(VLOOKUP(H1297,'Cross-Page Data'!$D$4:$F$48,3,FALSE)="solar",IF(G1297="PV","solar PV","solar thermal"),IF(VLOOKUP(H1297,'Cross-Page Data'!$D$4:$F$48,3,FALSE)="wind",VLOOKUP(G1297,'Cross-Page Data'!$I$4:$J$19,2,FALSE),IF(VLOOKUP(H1297,'Cross-Page Data'!$D$4:$F$48,3,FALSE)="hydro",VLOOKUP(G1297,'Cross-Page Data'!$I$4:$J$19,2,FALSE),VLOOKUP(H1297,'Cross-Page Data'!$D$4:$F$48,3,FALSE)))))</f>
        <v/>
      </c>
      <c r="M1297" s="120">
        <f>IF(AND($P$2=FALSE,OR(F1297="Commercial NAICS Cogen",F1297="Industrial NAICS Cogen",F1297="NAICS-22 Cogen")),FALSE,IF(AND($P$3=FALSE,OR(F1297="Commercial NAICS Cogen",F1297="Commercial NAICS Non-Cogen",F1297="Industrial NAICS Cogen", F1297="industrial NAICS non-Cogen")),FALSE, TRUE))</f>
        <v/>
      </c>
    </row>
    <row r="1298">
      <c r="A1298" s="129" t="n">
        <v>6077</v>
      </c>
      <c r="B1298" s="130" t="inlineStr">
        <is>
          <t>Gerald Gentleman</t>
        </is>
      </c>
      <c r="C1298" s="130" t="inlineStr">
        <is>
          <t>Nebraska Public Power District</t>
        </is>
      </c>
      <c r="D1298" s="129" t="n">
        <v>13337</v>
      </c>
      <c r="E1298" s="130" t="inlineStr">
        <is>
          <t>NE</t>
        </is>
      </c>
      <c r="F1298" s="130" t="inlineStr">
        <is>
          <t>Electric Utility</t>
        </is>
      </c>
      <c r="G1298" s="130" t="inlineStr">
        <is>
          <t>ST</t>
        </is>
      </c>
      <c r="H1298" s="130" t="inlineStr">
        <is>
          <t>NG</t>
        </is>
      </c>
      <c r="I1298" s="130" t="inlineStr">
        <is>
          <t>NG</t>
        </is>
      </c>
      <c r="J1298" s="131" t="n">
        <v>31979.705</v>
      </c>
      <c r="K1298" s="129" t="n">
        <v>2020</v>
      </c>
      <c r="L1298" s="120">
        <f>IF(VLOOKUP(H1298,'Cross-Page Data'!$D$4:$F$48,3,FALSE)="natural gas",VLOOKUP(G1298,'Cross-Page Data'!$I$4:$J$19,2,FALSE),IF(VLOOKUP(H1298,'Cross-Page Data'!$D$4:$F$48,3,FALSE)="solar",IF(G1298="PV","solar PV","solar thermal"),IF(VLOOKUP(H1298,'Cross-Page Data'!$D$4:$F$48,3,FALSE)="wind",VLOOKUP(G1298,'Cross-Page Data'!$I$4:$J$19,2,FALSE),IF(VLOOKUP(H1298,'Cross-Page Data'!$D$4:$F$48,3,FALSE)="hydro",VLOOKUP(G1298,'Cross-Page Data'!$I$4:$J$19,2,FALSE),VLOOKUP(H1298,'Cross-Page Data'!$D$4:$F$48,3,FALSE)))))</f>
        <v/>
      </c>
      <c r="M1298" s="120">
        <f>IF(AND($P$2=FALSE,OR(F1298="Commercial NAICS Cogen",F1298="Industrial NAICS Cogen",F1298="NAICS-22 Cogen")),FALSE,IF(AND($P$3=FALSE,OR(F1298="Commercial NAICS Cogen",F1298="Commercial NAICS Non-Cogen",F1298="Industrial NAICS Cogen", F1298="industrial NAICS non-Cogen")),FALSE, TRUE))</f>
        <v/>
      </c>
    </row>
    <row r="1299">
      <c r="A1299" s="129" t="n">
        <v>6077</v>
      </c>
      <c r="B1299" s="130" t="inlineStr">
        <is>
          <t>Gerald Gentleman</t>
        </is>
      </c>
      <c r="C1299" s="130" t="inlineStr">
        <is>
          <t>Nebraska Public Power District</t>
        </is>
      </c>
      <c r="D1299" s="129" t="n">
        <v>13337</v>
      </c>
      <c r="E1299" s="130" t="inlineStr">
        <is>
          <t>NE</t>
        </is>
      </c>
      <c r="F1299" s="130" t="inlineStr">
        <is>
          <t>Electric Utility</t>
        </is>
      </c>
      <c r="G1299" s="130" t="inlineStr">
        <is>
          <t>ST</t>
        </is>
      </c>
      <c r="H1299" s="130" t="inlineStr">
        <is>
          <t>SUB</t>
        </is>
      </c>
      <c r="I1299" s="130" t="inlineStr">
        <is>
          <t>COL</t>
        </is>
      </c>
      <c r="J1299" s="131" t="n">
        <v>6935333.3</v>
      </c>
      <c r="K1299" s="129" t="n">
        <v>2020</v>
      </c>
      <c r="L1299" s="120">
        <f>IF(VLOOKUP(H1299,'Cross-Page Data'!$D$4:$F$48,3,FALSE)="natural gas",VLOOKUP(G1299,'Cross-Page Data'!$I$4:$J$19,2,FALSE),IF(VLOOKUP(H1299,'Cross-Page Data'!$D$4:$F$48,3,FALSE)="solar",IF(G1299="PV","solar PV","solar thermal"),IF(VLOOKUP(H1299,'Cross-Page Data'!$D$4:$F$48,3,FALSE)="wind",VLOOKUP(G1299,'Cross-Page Data'!$I$4:$J$19,2,FALSE),IF(VLOOKUP(H1299,'Cross-Page Data'!$D$4:$F$48,3,FALSE)="hydro",VLOOKUP(G1299,'Cross-Page Data'!$I$4:$J$19,2,FALSE),VLOOKUP(H1299,'Cross-Page Data'!$D$4:$F$48,3,FALSE)))))</f>
        <v/>
      </c>
      <c r="M1299" s="120">
        <f>IF(AND($P$2=FALSE,OR(F1299="Commercial NAICS Cogen",F1299="Industrial NAICS Cogen",F1299="NAICS-22 Cogen")),FALSE,IF(AND($P$3=FALSE,OR(F1299="Commercial NAICS Cogen",F1299="Commercial NAICS Non-Cogen",F1299="Industrial NAICS Cogen", F1299="industrial NAICS non-Cogen")),FALSE, TRUE))</f>
        <v/>
      </c>
    </row>
    <row r="1300">
      <c r="A1300" s="129" t="n">
        <v>6081</v>
      </c>
      <c r="B1300" s="130" t="inlineStr">
        <is>
          <t>Stony Brook</t>
        </is>
      </c>
      <c r="C1300" s="130" t="inlineStr">
        <is>
          <t>Massachusetts Mun Wholes Electric Co</t>
        </is>
      </c>
      <c r="D1300" s="129" t="n">
        <v>11806</v>
      </c>
      <c r="E1300" s="130" t="inlineStr">
        <is>
          <t>MA</t>
        </is>
      </c>
      <c r="F1300" s="130" t="inlineStr">
        <is>
          <t>Electric Utility</t>
        </is>
      </c>
      <c r="G1300" s="130" t="inlineStr">
        <is>
          <t>CA</t>
        </is>
      </c>
      <c r="H1300" s="130" t="inlineStr">
        <is>
          <t>DFO</t>
        </is>
      </c>
      <c r="I1300" s="130" t="inlineStr">
        <is>
          <t>DFO</t>
        </is>
      </c>
      <c r="J1300" s="131" t="n">
        <v>261.521</v>
      </c>
      <c r="K1300" s="129" t="n">
        <v>2020</v>
      </c>
      <c r="L1300" s="120">
        <f>IF(VLOOKUP(H1300,'Cross-Page Data'!$D$4:$F$48,3,FALSE)="natural gas",VLOOKUP(G1300,'Cross-Page Data'!$I$4:$J$19,2,FALSE),IF(VLOOKUP(H1300,'Cross-Page Data'!$D$4:$F$48,3,FALSE)="solar",IF(G1300="PV","solar PV","solar thermal"),IF(VLOOKUP(H1300,'Cross-Page Data'!$D$4:$F$48,3,FALSE)="wind",VLOOKUP(G1300,'Cross-Page Data'!$I$4:$J$19,2,FALSE),IF(VLOOKUP(H1300,'Cross-Page Data'!$D$4:$F$48,3,FALSE)="hydro",VLOOKUP(G1300,'Cross-Page Data'!$I$4:$J$19,2,FALSE),VLOOKUP(H1300,'Cross-Page Data'!$D$4:$F$48,3,FALSE)))))</f>
        <v/>
      </c>
      <c r="M1300" s="120">
        <f>IF(AND($P$2=FALSE,OR(F1300="Commercial NAICS Cogen",F1300="Industrial NAICS Cogen",F1300="NAICS-22 Cogen")),FALSE,IF(AND($P$3=FALSE,OR(F1300="Commercial NAICS Cogen",F1300="Commercial NAICS Non-Cogen",F1300="Industrial NAICS Cogen", F1300="industrial NAICS non-Cogen")),FALSE, TRUE))</f>
        <v/>
      </c>
    </row>
    <row r="1301">
      <c r="A1301" s="129" t="n">
        <v>6081</v>
      </c>
      <c r="B1301" s="130" t="inlineStr">
        <is>
          <t>Stony Brook</t>
        </is>
      </c>
      <c r="C1301" s="130" t="inlineStr">
        <is>
          <t>Massachusetts Mun Wholes Electric Co</t>
        </is>
      </c>
      <c r="D1301" s="129" t="n">
        <v>11806</v>
      </c>
      <c r="E1301" s="130" t="inlineStr">
        <is>
          <t>MA</t>
        </is>
      </c>
      <c r="F1301" s="130" t="inlineStr">
        <is>
          <t>Electric Utility</t>
        </is>
      </c>
      <c r="G1301" s="130" t="inlineStr">
        <is>
          <t>CA</t>
        </is>
      </c>
      <c r="H1301" s="130" t="inlineStr">
        <is>
          <t>NG</t>
        </is>
      </c>
      <c r="I1301" s="130" t="inlineStr">
        <is>
          <t>NG</t>
        </is>
      </c>
      <c r="J1301" s="131" t="n">
        <v>26859.479</v>
      </c>
      <c r="K1301" s="129" t="n">
        <v>2020</v>
      </c>
      <c r="L1301" s="120">
        <f>IF(VLOOKUP(H1301,'Cross-Page Data'!$D$4:$F$48,3,FALSE)="natural gas",VLOOKUP(G1301,'Cross-Page Data'!$I$4:$J$19,2,FALSE),IF(VLOOKUP(H1301,'Cross-Page Data'!$D$4:$F$48,3,FALSE)="solar",IF(G1301="PV","solar PV","solar thermal"),IF(VLOOKUP(H1301,'Cross-Page Data'!$D$4:$F$48,3,FALSE)="wind",VLOOKUP(G1301,'Cross-Page Data'!$I$4:$J$19,2,FALSE),IF(VLOOKUP(H1301,'Cross-Page Data'!$D$4:$F$48,3,FALSE)="hydro",VLOOKUP(G1301,'Cross-Page Data'!$I$4:$J$19,2,FALSE),VLOOKUP(H1301,'Cross-Page Data'!$D$4:$F$48,3,FALSE)))))</f>
        <v/>
      </c>
      <c r="M1301" s="120">
        <f>IF(AND($P$2=FALSE,OR(F1301="Commercial NAICS Cogen",F1301="Industrial NAICS Cogen",F1301="NAICS-22 Cogen")),FALSE,IF(AND($P$3=FALSE,OR(F1301="Commercial NAICS Cogen",F1301="Commercial NAICS Non-Cogen",F1301="Industrial NAICS Cogen", F1301="industrial NAICS non-Cogen")),FALSE, TRUE))</f>
        <v/>
      </c>
    </row>
    <row r="1302">
      <c r="A1302" s="129" t="n">
        <v>6081</v>
      </c>
      <c r="B1302" s="130" t="inlineStr">
        <is>
          <t>Stony Brook</t>
        </is>
      </c>
      <c r="C1302" s="130" t="inlineStr">
        <is>
          <t>Massachusetts Mun Wholes Electric Co</t>
        </is>
      </c>
      <c r="D1302" s="129" t="n">
        <v>11806</v>
      </c>
      <c r="E1302" s="130" t="inlineStr">
        <is>
          <t>MA</t>
        </is>
      </c>
      <c r="F1302" s="130" t="inlineStr">
        <is>
          <t>Electric Utility</t>
        </is>
      </c>
      <c r="G1302" s="130" t="inlineStr">
        <is>
          <t>CT</t>
        </is>
      </c>
      <c r="H1302" s="130" t="inlineStr">
        <is>
          <t>DFO</t>
        </is>
      </c>
      <c r="I1302" s="130" t="inlineStr">
        <is>
          <t>DFO</t>
        </is>
      </c>
      <c r="J1302" s="131" t="n">
        <v>546.47</v>
      </c>
      <c r="K1302" s="129" t="n">
        <v>2020</v>
      </c>
      <c r="L1302" s="120">
        <f>IF(VLOOKUP(H1302,'Cross-Page Data'!$D$4:$F$48,3,FALSE)="natural gas",VLOOKUP(G1302,'Cross-Page Data'!$I$4:$J$19,2,FALSE),IF(VLOOKUP(H1302,'Cross-Page Data'!$D$4:$F$48,3,FALSE)="solar",IF(G1302="PV","solar PV","solar thermal"),IF(VLOOKUP(H1302,'Cross-Page Data'!$D$4:$F$48,3,FALSE)="wind",VLOOKUP(G1302,'Cross-Page Data'!$I$4:$J$19,2,FALSE),IF(VLOOKUP(H1302,'Cross-Page Data'!$D$4:$F$48,3,FALSE)="hydro",VLOOKUP(G1302,'Cross-Page Data'!$I$4:$J$19,2,FALSE),VLOOKUP(H1302,'Cross-Page Data'!$D$4:$F$48,3,FALSE)))))</f>
        <v/>
      </c>
      <c r="M1302" s="120">
        <f>IF(AND($P$2=FALSE,OR(F1302="Commercial NAICS Cogen",F1302="Industrial NAICS Cogen",F1302="NAICS-22 Cogen")),FALSE,IF(AND($P$3=FALSE,OR(F1302="Commercial NAICS Cogen",F1302="Commercial NAICS Non-Cogen",F1302="Industrial NAICS Cogen", F1302="industrial NAICS non-Cogen")),FALSE, TRUE))</f>
        <v/>
      </c>
    </row>
    <row r="1303">
      <c r="A1303" s="129" t="n">
        <v>6081</v>
      </c>
      <c r="B1303" s="130" t="inlineStr">
        <is>
          <t>Stony Brook</t>
        </is>
      </c>
      <c r="C1303" s="130" t="inlineStr">
        <is>
          <t>Massachusetts Mun Wholes Electric Co</t>
        </is>
      </c>
      <c r="D1303" s="129" t="n">
        <v>11806</v>
      </c>
      <c r="E1303" s="130" t="inlineStr">
        <is>
          <t>MA</t>
        </is>
      </c>
      <c r="F1303" s="130" t="inlineStr">
        <is>
          <t>Electric Utility</t>
        </is>
      </c>
      <c r="G1303" s="130" t="inlineStr">
        <is>
          <t>CT</t>
        </is>
      </c>
      <c r="H1303" s="130" t="inlineStr">
        <is>
          <t>NG</t>
        </is>
      </c>
      <c r="I1303" s="130" t="inlineStr">
        <is>
          <t>NG</t>
        </is>
      </c>
      <c r="J1303" s="131" t="n">
        <v>67379.53</v>
      </c>
      <c r="K1303" s="129" t="n">
        <v>2020</v>
      </c>
      <c r="L1303" s="120">
        <f>IF(VLOOKUP(H1303,'Cross-Page Data'!$D$4:$F$48,3,FALSE)="natural gas",VLOOKUP(G1303,'Cross-Page Data'!$I$4:$J$19,2,FALSE),IF(VLOOKUP(H1303,'Cross-Page Data'!$D$4:$F$48,3,FALSE)="solar",IF(G1303="PV","solar PV","solar thermal"),IF(VLOOKUP(H1303,'Cross-Page Data'!$D$4:$F$48,3,FALSE)="wind",VLOOKUP(G1303,'Cross-Page Data'!$I$4:$J$19,2,FALSE),IF(VLOOKUP(H1303,'Cross-Page Data'!$D$4:$F$48,3,FALSE)="hydro",VLOOKUP(G1303,'Cross-Page Data'!$I$4:$J$19,2,FALSE),VLOOKUP(H1303,'Cross-Page Data'!$D$4:$F$48,3,FALSE)))))</f>
        <v/>
      </c>
      <c r="M1303" s="120">
        <f>IF(AND($P$2=FALSE,OR(F1303="Commercial NAICS Cogen",F1303="Industrial NAICS Cogen",F1303="NAICS-22 Cogen")),FALSE,IF(AND($P$3=FALSE,OR(F1303="Commercial NAICS Cogen",F1303="Commercial NAICS Non-Cogen",F1303="Industrial NAICS Cogen", F1303="industrial NAICS non-Cogen")),FALSE, TRUE))</f>
        <v/>
      </c>
    </row>
    <row r="1304">
      <c r="A1304" s="129" t="n">
        <v>6081</v>
      </c>
      <c r="B1304" s="130" t="inlineStr">
        <is>
          <t>Stony Brook</t>
        </is>
      </c>
      <c r="C1304" s="130" t="inlineStr">
        <is>
          <t>Massachusetts Mun Wholes Electric Co</t>
        </is>
      </c>
      <c r="D1304" s="129" t="n">
        <v>11806</v>
      </c>
      <c r="E1304" s="130" t="inlineStr">
        <is>
          <t>MA</t>
        </is>
      </c>
      <c r="F1304" s="130" t="inlineStr">
        <is>
          <t>Electric Utility</t>
        </is>
      </c>
      <c r="G1304" s="130" t="inlineStr">
        <is>
          <t>GT</t>
        </is>
      </c>
      <c r="H1304" s="130" t="inlineStr">
        <is>
          <t>DFO</t>
        </is>
      </c>
      <c r="I1304" s="130" t="inlineStr">
        <is>
          <t>DFO</t>
        </is>
      </c>
      <c r="J1304" s="131" t="n">
        <v>1515</v>
      </c>
      <c r="K1304" s="129" t="n">
        <v>2020</v>
      </c>
      <c r="L1304" s="120">
        <f>IF(VLOOKUP(H1304,'Cross-Page Data'!$D$4:$F$48,3,FALSE)="natural gas",VLOOKUP(G1304,'Cross-Page Data'!$I$4:$J$19,2,FALSE),IF(VLOOKUP(H1304,'Cross-Page Data'!$D$4:$F$48,3,FALSE)="solar",IF(G1304="PV","solar PV","solar thermal"),IF(VLOOKUP(H1304,'Cross-Page Data'!$D$4:$F$48,3,FALSE)="wind",VLOOKUP(G1304,'Cross-Page Data'!$I$4:$J$19,2,FALSE),IF(VLOOKUP(H1304,'Cross-Page Data'!$D$4:$F$48,3,FALSE)="hydro",VLOOKUP(G1304,'Cross-Page Data'!$I$4:$J$19,2,FALSE),VLOOKUP(H1304,'Cross-Page Data'!$D$4:$F$48,3,FALSE)))))</f>
        <v/>
      </c>
      <c r="M1304" s="120">
        <f>IF(AND($P$2=FALSE,OR(F1304="Commercial NAICS Cogen",F1304="Industrial NAICS Cogen",F1304="NAICS-22 Cogen")),FALSE,IF(AND($P$3=FALSE,OR(F1304="Commercial NAICS Cogen",F1304="Commercial NAICS Non-Cogen",F1304="Industrial NAICS Cogen", F1304="industrial NAICS non-Cogen")),FALSE, TRUE))</f>
        <v/>
      </c>
    </row>
    <row r="1305">
      <c r="A1305" s="129" t="n">
        <v>6081</v>
      </c>
      <c r="B1305" s="130" t="inlineStr">
        <is>
          <t>Stony Brook</t>
        </is>
      </c>
      <c r="C1305" s="130" t="inlineStr">
        <is>
          <t>Massachusetts Mun Wholes Electric Co</t>
        </is>
      </c>
      <c r="D1305" s="129" t="n">
        <v>11806</v>
      </c>
      <c r="E1305" s="130" t="inlineStr">
        <is>
          <t>MA</t>
        </is>
      </c>
      <c r="F1305" s="130" t="inlineStr">
        <is>
          <t>Electric Utility</t>
        </is>
      </c>
      <c r="G1305" s="130" t="inlineStr">
        <is>
          <t>IC</t>
        </is>
      </c>
      <c r="H1305" s="130" t="inlineStr">
        <is>
          <t>DFO</t>
        </is>
      </c>
      <c r="I1305" s="130" t="inlineStr">
        <is>
          <t>DFO</t>
        </is>
      </c>
      <c r="J1305" s="131" t="n">
        <v>0</v>
      </c>
      <c r="K1305" s="129" t="n">
        <v>2020</v>
      </c>
      <c r="L1305" s="120">
        <f>IF(VLOOKUP(H1305,'Cross-Page Data'!$D$4:$F$48,3,FALSE)="natural gas",VLOOKUP(G1305,'Cross-Page Data'!$I$4:$J$19,2,FALSE),IF(VLOOKUP(H1305,'Cross-Page Data'!$D$4:$F$48,3,FALSE)="solar",IF(G1305="PV","solar PV","solar thermal"),IF(VLOOKUP(H1305,'Cross-Page Data'!$D$4:$F$48,3,FALSE)="wind",VLOOKUP(G1305,'Cross-Page Data'!$I$4:$J$19,2,FALSE),IF(VLOOKUP(H1305,'Cross-Page Data'!$D$4:$F$48,3,FALSE)="hydro",VLOOKUP(G1305,'Cross-Page Data'!$I$4:$J$19,2,FALSE),VLOOKUP(H1305,'Cross-Page Data'!$D$4:$F$48,3,FALSE)))))</f>
        <v/>
      </c>
      <c r="M1305" s="120">
        <f>IF(AND($P$2=FALSE,OR(F1305="Commercial NAICS Cogen",F1305="Industrial NAICS Cogen",F1305="NAICS-22 Cogen")),FALSE,IF(AND($P$3=FALSE,OR(F1305="Commercial NAICS Cogen",F1305="Commercial NAICS Non-Cogen",F1305="Industrial NAICS Cogen", F1305="industrial NAICS non-Cogen")),FALSE, TRUE))</f>
        <v/>
      </c>
    </row>
    <row r="1306">
      <c r="A1306" s="129" t="n">
        <v>6082</v>
      </c>
      <c r="B1306" s="130" t="inlineStr">
        <is>
          <t>Somerset Operating Co LLC</t>
        </is>
      </c>
      <c r="C1306" s="130" t="inlineStr">
        <is>
          <t>Somerset Operating Co LLC</t>
        </is>
      </c>
      <c r="D1306" s="129" t="n">
        <v>22129</v>
      </c>
      <c r="E1306" s="130" t="inlineStr">
        <is>
          <t>NY</t>
        </is>
      </c>
      <c r="F1306" s="130" t="inlineStr">
        <is>
          <t>NAICS-22 Non-Cogen</t>
        </is>
      </c>
      <c r="G1306" s="130" t="inlineStr">
        <is>
          <t>ST</t>
        </is>
      </c>
      <c r="H1306" s="130" t="inlineStr">
        <is>
          <t>BIT</t>
        </is>
      </c>
      <c r="I1306" s="130" t="inlineStr">
        <is>
          <t>COL</t>
        </is>
      </c>
      <c r="J1306" s="131" t="n">
        <v>143691.53</v>
      </c>
      <c r="K1306" s="129" t="n">
        <v>2020</v>
      </c>
      <c r="L1306" s="120">
        <f>IF(VLOOKUP(H1306,'Cross-Page Data'!$D$4:$F$48,3,FALSE)="natural gas",VLOOKUP(G1306,'Cross-Page Data'!$I$4:$J$19,2,FALSE),IF(VLOOKUP(H1306,'Cross-Page Data'!$D$4:$F$48,3,FALSE)="solar",IF(G1306="PV","solar PV","solar thermal"),IF(VLOOKUP(H1306,'Cross-Page Data'!$D$4:$F$48,3,FALSE)="wind",VLOOKUP(G1306,'Cross-Page Data'!$I$4:$J$19,2,FALSE),IF(VLOOKUP(H1306,'Cross-Page Data'!$D$4:$F$48,3,FALSE)="hydro",VLOOKUP(G1306,'Cross-Page Data'!$I$4:$J$19,2,FALSE),VLOOKUP(H1306,'Cross-Page Data'!$D$4:$F$48,3,FALSE)))))</f>
        <v/>
      </c>
      <c r="M1306" s="120">
        <f>IF(AND($P$2=FALSE,OR(F1306="Commercial NAICS Cogen",F1306="Industrial NAICS Cogen",F1306="NAICS-22 Cogen")),FALSE,IF(AND($P$3=FALSE,OR(F1306="Commercial NAICS Cogen",F1306="Commercial NAICS Non-Cogen",F1306="Industrial NAICS Cogen", F1306="industrial NAICS non-Cogen")),FALSE, TRUE))</f>
        <v/>
      </c>
    </row>
    <row r="1307">
      <c r="A1307" s="129" t="n">
        <v>6082</v>
      </c>
      <c r="B1307" s="130" t="inlineStr">
        <is>
          <t>Somerset Operating Co LLC</t>
        </is>
      </c>
      <c r="C1307" s="130" t="inlineStr">
        <is>
          <t>Somerset Operating Co LLC</t>
        </is>
      </c>
      <c r="D1307" s="129" t="n">
        <v>22129</v>
      </c>
      <c r="E1307" s="130" t="inlineStr">
        <is>
          <t>NY</t>
        </is>
      </c>
      <c r="F1307" s="130" t="inlineStr">
        <is>
          <t>NAICS-22 Non-Cogen</t>
        </is>
      </c>
      <c r="G1307" s="130" t="inlineStr">
        <is>
          <t>ST</t>
        </is>
      </c>
      <c r="H1307" s="130" t="inlineStr">
        <is>
          <t>DFO</t>
        </is>
      </c>
      <c r="I1307" s="130" t="inlineStr">
        <is>
          <t>DFO</t>
        </is>
      </c>
      <c r="J1307" s="131" t="n">
        <v>1894.467</v>
      </c>
      <c r="K1307" s="129" t="n">
        <v>2020</v>
      </c>
      <c r="L1307" s="120">
        <f>IF(VLOOKUP(H1307,'Cross-Page Data'!$D$4:$F$48,3,FALSE)="natural gas",VLOOKUP(G1307,'Cross-Page Data'!$I$4:$J$19,2,FALSE),IF(VLOOKUP(H1307,'Cross-Page Data'!$D$4:$F$48,3,FALSE)="solar",IF(G1307="PV","solar PV","solar thermal"),IF(VLOOKUP(H1307,'Cross-Page Data'!$D$4:$F$48,3,FALSE)="wind",VLOOKUP(G1307,'Cross-Page Data'!$I$4:$J$19,2,FALSE),IF(VLOOKUP(H1307,'Cross-Page Data'!$D$4:$F$48,3,FALSE)="hydro",VLOOKUP(G1307,'Cross-Page Data'!$I$4:$J$19,2,FALSE),VLOOKUP(H1307,'Cross-Page Data'!$D$4:$F$48,3,FALSE)))))</f>
        <v/>
      </c>
      <c r="M1307" s="120">
        <f>IF(AND($P$2=FALSE,OR(F1307="Commercial NAICS Cogen",F1307="Industrial NAICS Cogen",F1307="NAICS-22 Cogen")),FALSE,IF(AND($P$3=FALSE,OR(F1307="Commercial NAICS Cogen",F1307="Commercial NAICS Non-Cogen",F1307="Industrial NAICS Cogen", F1307="industrial NAICS non-Cogen")),FALSE, TRUE))</f>
        <v/>
      </c>
    </row>
    <row r="1308">
      <c r="A1308" s="129" t="n">
        <v>6082</v>
      </c>
      <c r="B1308" s="130" t="inlineStr">
        <is>
          <t>Somerset Operating Co LLC</t>
        </is>
      </c>
      <c r="C1308" s="130" t="inlineStr">
        <is>
          <t>Somerset Operating Co LLC</t>
        </is>
      </c>
      <c r="D1308" s="129" t="n">
        <v>22129</v>
      </c>
      <c r="E1308" s="130" t="inlineStr">
        <is>
          <t>NY</t>
        </is>
      </c>
      <c r="F1308" s="130" t="inlineStr">
        <is>
          <t>NAICS-22 Non-Cogen</t>
        </is>
      </c>
      <c r="G1308" s="130" t="inlineStr">
        <is>
          <t>ST</t>
        </is>
      </c>
      <c r="H1308" s="130" t="inlineStr">
        <is>
          <t>KER</t>
        </is>
      </c>
      <c r="I1308" s="130" t="inlineStr">
        <is>
          <t>WOO</t>
        </is>
      </c>
      <c r="J1308" s="131" t="n">
        <v>0</v>
      </c>
      <c r="K1308" s="129" t="n">
        <v>2020</v>
      </c>
      <c r="L1308" s="120">
        <f>IF(VLOOKUP(H1308,'Cross-Page Data'!$D$4:$F$48,3,FALSE)="natural gas",VLOOKUP(G1308,'Cross-Page Data'!$I$4:$J$19,2,FALSE),IF(VLOOKUP(H1308,'Cross-Page Data'!$D$4:$F$48,3,FALSE)="solar",IF(G1308="PV","solar PV","solar thermal"),IF(VLOOKUP(H1308,'Cross-Page Data'!$D$4:$F$48,3,FALSE)="wind",VLOOKUP(G1308,'Cross-Page Data'!$I$4:$J$19,2,FALSE),IF(VLOOKUP(H1308,'Cross-Page Data'!$D$4:$F$48,3,FALSE)="hydro",VLOOKUP(G1308,'Cross-Page Data'!$I$4:$J$19,2,FALSE),VLOOKUP(H1308,'Cross-Page Data'!$D$4:$F$48,3,FALSE)))))</f>
        <v/>
      </c>
      <c r="M1308" s="120">
        <f>IF(AND($P$2=FALSE,OR(F1308="Commercial NAICS Cogen",F1308="Industrial NAICS Cogen",F1308="NAICS-22 Cogen")),FALSE,IF(AND($P$3=FALSE,OR(F1308="Commercial NAICS Cogen",F1308="Commercial NAICS Non-Cogen",F1308="Industrial NAICS Cogen", F1308="industrial NAICS non-Cogen")),FALSE, TRUE))</f>
        <v/>
      </c>
    </row>
    <row r="1309">
      <c r="A1309" s="129" t="n">
        <v>6082</v>
      </c>
      <c r="B1309" s="130" t="inlineStr">
        <is>
          <t>Somerset Operating Co LLC</t>
        </is>
      </c>
      <c r="C1309" s="130" t="inlineStr">
        <is>
          <t>Somerset Operating Co LLC</t>
        </is>
      </c>
      <c r="D1309" s="129" t="n">
        <v>22129</v>
      </c>
      <c r="E1309" s="130" t="inlineStr">
        <is>
          <t>NY</t>
        </is>
      </c>
      <c r="F1309" s="130" t="inlineStr">
        <is>
          <t>NAICS-22 Non-Cogen</t>
        </is>
      </c>
      <c r="G1309" s="130" t="inlineStr">
        <is>
          <t>ST</t>
        </is>
      </c>
      <c r="H1309" s="130" t="inlineStr">
        <is>
          <t>PC</t>
        </is>
      </c>
      <c r="I1309" s="130" t="inlineStr">
        <is>
          <t>PC</t>
        </is>
      </c>
      <c r="J1309" s="131" t="n">
        <v>0</v>
      </c>
      <c r="K1309" s="129" t="n">
        <v>2020</v>
      </c>
      <c r="L1309" s="120">
        <f>IF(VLOOKUP(H1309,'Cross-Page Data'!$D$4:$F$48,3,FALSE)="natural gas",VLOOKUP(G1309,'Cross-Page Data'!$I$4:$J$19,2,FALSE),IF(VLOOKUP(H1309,'Cross-Page Data'!$D$4:$F$48,3,FALSE)="solar",IF(G1309="PV","solar PV","solar thermal"),IF(VLOOKUP(H1309,'Cross-Page Data'!$D$4:$F$48,3,FALSE)="wind",VLOOKUP(G1309,'Cross-Page Data'!$I$4:$J$19,2,FALSE),IF(VLOOKUP(H1309,'Cross-Page Data'!$D$4:$F$48,3,FALSE)="hydro",VLOOKUP(G1309,'Cross-Page Data'!$I$4:$J$19,2,FALSE),VLOOKUP(H1309,'Cross-Page Data'!$D$4:$F$48,3,FALSE)))))</f>
        <v/>
      </c>
      <c r="M1309" s="120">
        <f>IF(AND($P$2=FALSE,OR(F1309="Commercial NAICS Cogen",F1309="Industrial NAICS Cogen",F1309="NAICS-22 Cogen")),FALSE,IF(AND($P$3=FALSE,OR(F1309="Commercial NAICS Cogen",F1309="Commercial NAICS Non-Cogen",F1309="Industrial NAICS Cogen", F1309="industrial NAICS non-Cogen")),FALSE, TRUE))</f>
        <v/>
      </c>
    </row>
    <row r="1310">
      <c r="A1310" s="129" t="n">
        <v>6082</v>
      </c>
      <c r="B1310" s="130" t="inlineStr">
        <is>
          <t>Somerset Operating Co LLC</t>
        </is>
      </c>
      <c r="C1310" s="130" t="inlineStr">
        <is>
          <t>Somerset Operating Co LLC</t>
        </is>
      </c>
      <c r="D1310" s="129" t="n">
        <v>22129</v>
      </c>
      <c r="E1310" s="130" t="inlineStr">
        <is>
          <t>NY</t>
        </is>
      </c>
      <c r="F1310" s="130" t="inlineStr">
        <is>
          <t>NAICS-22 Non-Cogen</t>
        </is>
      </c>
      <c r="G1310" s="130" t="inlineStr">
        <is>
          <t>ST</t>
        </is>
      </c>
      <c r="H1310" s="130" t="inlineStr">
        <is>
          <t>SUB</t>
        </is>
      </c>
      <c r="I1310" s="130" t="inlineStr">
        <is>
          <t>COL</t>
        </is>
      </c>
      <c r="J1310" s="131" t="n">
        <v>0</v>
      </c>
      <c r="K1310" s="129" t="n">
        <v>2020</v>
      </c>
      <c r="L1310" s="120">
        <f>IF(VLOOKUP(H1310,'Cross-Page Data'!$D$4:$F$48,3,FALSE)="natural gas",VLOOKUP(G1310,'Cross-Page Data'!$I$4:$J$19,2,FALSE),IF(VLOOKUP(H1310,'Cross-Page Data'!$D$4:$F$48,3,FALSE)="solar",IF(G1310="PV","solar PV","solar thermal"),IF(VLOOKUP(H1310,'Cross-Page Data'!$D$4:$F$48,3,FALSE)="wind",VLOOKUP(G1310,'Cross-Page Data'!$I$4:$J$19,2,FALSE),IF(VLOOKUP(H1310,'Cross-Page Data'!$D$4:$F$48,3,FALSE)="hydro",VLOOKUP(G1310,'Cross-Page Data'!$I$4:$J$19,2,FALSE),VLOOKUP(H1310,'Cross-Page Data'!$D$4:$F$48,3,FALSE)))))</f>
        <v/>
      </c>
      <c r="M1310" s="120">
        <f>IF(AND($P$2=FALSE,OR(F1310="Commercial NAICS Cogen",F1310="Industrial NAICS Cogen",F1310="NAICS-22 Cogen")),FALSE,IF(AND($P$3=FALSE,OR(F1310="Commercial NAICS Cogen",F1310="Commercial NAICS Non-Cogen",F1310="Industrial NAICS Cogen", F1310="industrial NAICS non-Cogen")),FALSE, TRUE))</f>
        <v/>
      </c>
    </row>
    <row r="1311">
      <c r="A1311" s="129" t="n">
        <v>6085</v>
      </c>
      <c r="B1311" s="130" t="inlineStr">
        <is>
          <t>R M Schahfer</t>
        </is>
      </c>
      <c r="C1311" s="130" t="inlineStr">
        <is>
          <t>Northern Indiana Pub Serv Co</t>
        </is>
      </c>
      <c r="D1311" s="129" t="n">
        <v>13756</v>
      </c>
      <c r="E1311" s="130" t="inlineStr">
        <is>
          <t>IN</t>
        </is>
      </c>
      <c r="F1311" s="130" t="inlineStr">
        <is>
          <t>Electric Utility</t>
        </is>
      </c>
      <c r="G1311" s="130" t="inlineStr">
        <is>
          <t>GT</t>
        </is>
      </c>
      <c r="H1311" s="130" t="inlineStr">
        <is>
          <t>NG</t>
        </is>
      </c>
      <c r="I1311" s="130" t="inlineStr">
        <is>
          <t>NG</t>
        </is>
      </c>
      <c r="J1311" s="131" t="n">
        <v>801</v>
      </c>
      <c r="K1311" s="129" t="n">
        <v>2020</v>
      </c>
      <c r="L1311" s="120">
        <f>IF(VLOOKUP(H1311,'Cross-Page Data'!$D$4:$F$48,3,FALSE)="natural gas",VLOOKUP(G1311,'Cross-Page Data'!$I$4:$J$19,2,FALSE),IF(VLOOKUP(H1311,'Cross-Page Data'!$D$4:$F$48,3,FALSE)="solar",IF(G1311="PV","solar PV","solar thermal"),IF(VLOOKUP(H1311,'Cross-Page Data'!$D$4:$F$48,3,FALSE)="wind",VLOOKUP(G1311,'Cross-Page Data'!$I$4:$J$19,2,FALSE),IF(VLOOKUP(H1311,'Cross-Page Data'!$D$4:$F$48,3,FALSE)="hydro",VLOOKUP(G1311,'Cross-Page Data'!$I$4:$J$19,2,FALSE),VLOOKUP(H1311,'Cross-Page Data'!$D$4:$F$48,3,FALSE)))))</f>
        <v/>
      </c>
      <c r="M1311" s="120">
        <f>IF(AND($P$2=FALSE,OR(F1311="Commercial NAICS Cogen",F1311="Industrial NAICS Cogen",F1311="NAICS-22 Cogen")),FALSE,IF(AND($P$3=FALSE,OR(F1311="Commercial NAICS Cogen",F1311="Commercial NAICS Non-Cogen",F1311="Industrial NAICS Cogen", F1311="industrial NAICS non-Cogen")),FALSE, TRUE))</f>
        <v/>
      </c>
    </row>
    <row r="1312">
      <c r="A1312" s="129" t="n">
        <v>6085</v>
      </c>
      <c r="B1312" s="130" t="inlineStr">
        <is>
          <t>R M Schahfer</t>
        </is>
      </c>
      <c r="C1312" s="130" t="inlineStr">
        <is>
          <t>Northern Indiana Pub Serv Co</t>
        </is>
      </c>
      <c r="D1312" s="129" t="n">
        <v>13756</v>
      </c>
      <c r="E1312" s="130" t="inlineStr">
        <is>
          <t>IN</t>
        </is>
      </c>
      <c r="F1312" s="130" t="inlineStr">
        <is>
          <t>Electric Utility</t>
        </is>
      </c>
      <c r="G1312" s="130" t="inlineStr">
        <is>
          <t>ST</t>
        </is>
      </c>
      <c r="H1312" s="130" t="inlineStr">
        <is>
          <t>BIT</t>
        </is>
      </c>
      <c r="I1312" s="130" t="inlineStr">
        <is>
          <t>COL</t>
        </is>
      </c>
      <c r="J1312" s="131" t="n">
        <v>1756986.4</v>
      </c>
      <c r="K1312" s="129" t="n">
        <v>2020</v>
      </c>
      <c r="L1312" s="120">
        <f>IF(VLOOKUP(H1312,'Cross-Page Data'!$D$4:$F$48,3,FALSE)="natural gas",VLOOKUP(G1312,'Cross-Page Data'!$I$4:$J$19,2,FALSE),IF(VLOOKUP(H1312,'Cross-Page Data'!$D$4:$F$48,3,FALSE)="solar",IF(G1312="PV","solar PV","solar thermal"),IF(VLOOKUP(H1312,'Cross-Page Data'!$D$4:$F$48,3,FALSE)="wind",VLOOKUP(G1312,'Cross-Page Data'!$I$4:$J$19,2,FALSE),IF(VLOOKUP(H1312,'Cross-Page Data'!$D$4:$F$48,3,FALSE)="hydro",VLOOKUP(G1312,'Cross-Page Data'!$I$4:$J$19,2,FALSE),VLOOKUP(H1312,'Cross-Page Data'!$D$4:$F$48,3,FALSE)))))</f>
        <v/>
      </c>
      <c r="M1312" s="120">
        <f>IF(AND($P$2=FALSE,OR(F1312="Commercial NAICS Cogen",F1312="Industrial NAICS Cogen",F1312="NAICS-22 Cogen")),FALSE,IF(AND($P$3=FALSE,OR(F1312="Commercial NAICS Cogen",F1312="Commercial NAICS Non-Cogen",F1312="Industrial NAICS Cogen", F1312="industrial NAICS non-Cogen")),FALSE, TRUE))</f>
        <v/>
      </c>
    </row>
    <row r="1313">
      <c r="A1313" s="129" t="n">
        <v>6085</v>
      </c>
      <c r="B1313" s="130" t="inlineStr">
        <is>
          <t>R M Schahfer</t>
        </is>
      </c>
      <c r="C1313" s="130" t="inlineStr">
        <is>
          <t>Northern Indiana Pub Serv Co</t>
        </is>
      </c>
      <c r="D1313" s="129" t="n">
        <v>13756</v>
      </c>
      <c r="E1313" s="130" t="inlineStr">
        <is>
          <t>IN</t>
        </is>
      </c>
      <c r="F1313" s="130" t="inlineStr">
        <is>
          <t>Electric Utility</t>
        </is>
      </c>
      <c r="G1313" s="130" t="inlineStr">
        <is>
          <t>ST</t>
        </is>
      </c>
      <c r="H1313" s="130" t="inlineStr">
        <is>
          <t>NG</t>
        </is>
      </c>
      <c r="I1313" s="130" t="inlineStr">
        <is>
          <t>NG</t>
        </is>
      </c>
      <c r="J1313" s="131" t="n">
        <v>15465.684</v>
      </c>
      <c r="K1313" s="129" t="n">
        <v>2020</v>
      </c>
      <c r="L1313" s="120">
        <f>IF(VLOOKUP(H1313,'Cross-Page Data'!$D$4:$F$48,3,FALSE)="natural gas",VLOOKUP(G1313,'Cross-Page Data'!$I$4:$J$19,2,FALSE),IF(VLOOKUP(H1313,'Cross-Page Data'!$D$4:$F$48,3,FALSE)="solar",IF(G1313="PV","solar PV","solar thermal"),IF(VLOOKUP(H1313,'Cross-Page Data'!$D$4:$F$48,3,FALSE)="wind",VLOOKUP(G1313,'Cross-Page Data'!$I$4:$J$19,2,FALSE),IF(VLOOKUP(H1313,'Cross-Page Data'!$D$4:$F$48,3,FALSE)="hydro",VLOOKUP(G1313,'Cross-Page Data'!$I$4:$J$19,2,FALSE),VLOOKUP(H1313,'Cross-Page Data'!$D$4:$F$48,3,FALSE)))))</f>
        <v/>
      </c>
      <c r="M1313" s="120">
        <f>IF(AND($P$2=FALSE,OR(F1313="Commercial NAICS Cogen",F1313="Industrial NAICS Cogen",F1313="NAICS-22 Cogen")),FALSE,IF(AND($P$3=FALSE,OR(F1313="Commercial NAICS Cogen",F1313="Commercial NAICS Non-Cogen",F1313="Industrial NAICS Cogen", F1313="industrial NAICS non-Cogen")),FALSE, TRUE))</f>
        <v/>
      </c>
    </row>
    <row r="1314">
      <c r="A1314" s="129" t="n">
        <v>6085</v>
      </c>
      <c r="B1314" s="130" t="inlineStr">
        <is>
          <t>R M Schahfer</t>
        </is>
      </c>
      <c r="C1314" s="130" t="inlineStr">
        <is>
          <t>Northern Indiana Pub Serv Co</t>
        </is>
      </c>
      <c r="D1314" s="129" t="n">
        <v>13756</v>
      </c>
      <c r="E1314" s="130" t="inlineStr">
        <is>
          <t>IN</t>
        </is>
      </c>
      <c r="F1314" s="130" t="inlineStr">
        <is>
          <t>Electric Utility</t>
        </is>
      </c>
      <c r="G1314" s="130" t="inlineStr">
        <is>
          <t>ST</t>
        </is>
      </c>
      <c r="H1314" s="130" t="inlineStr">
        <is>
          <t>SUB</t>
        </is>
      </c>
      <c r="I1314" s="130" t="inlineStr">
        <is>
          <t>COL</t>
        </is>
      </c>
      <c r="J1314" s="131" t="n">
        <v>922326.91</v>
      </c>
      <c r="K1314" s="129" t="n">
        <v>2020</v>
      </c>
      <c r="L1314" s="120">
        <f>IF(VLOOKUP(H1314,'Cross-Page Data'!$D$4:$F$48,3,FALSE)="natural gas",VLOOKUP(G1314,'Cross-Page Data'!$I$4:$J$19,2,FALSE),IF(VLOOKUP(H1314,'Cross-Page Data'!$D$4:$F$48,3,FALSE)="solar",IF(G1314="PV","solar PV","solar thermal"),IF(VLOOKUP(H1314,'Cross-Page Data'!$D$4:$F$48,3,FALSE)="wind",VLOOKUP(G1314,'Cross-Page Data'!$I$4:$J$19,2,FALSE),IF(VLOOKUP(H1314,'Cross-Page Data'!$D$4:$F$48,3,FALSE)="hydro",VLOOKUP(G1314,'Cross-Page Data'!$I$4:$J$19,2,FALSE),VLOOKUP(H1314,'Cross-Page Data'!$D$4:$F$48,3,FALSE)))))</f>
        <v/>
      </c>
      <c r="M1314" s="120">
        <f>IF(AND($P$2=FALSE,OR(F1314="Commercial NAICS Cogen",F1314="Industrial NAICS Cogen",F1314="NAICS-22 Cogen")),FALSE,IF(AND($P$3=FALSE,OR(F1314="Commercial NAICS Cogen",F1314="Commercial NAICS Non-Cogen",F1314="Industrial NAICS Cogen", F1314="industrial NAICS non-Cogen")),FALSE, TRUE))</f>
        <v/>
      </c>
    </row>
    <row r="1315">
      <c r="A1315" s="129" t="n">
        <v>6087</v>
      </c>
      <c r="B1315" s="130" t="inlineStr">
        <is>
          <t>Wallace Dam</t>
        </is>
      </c>
      <c r="C1315" s="130" t="inlineStr">
        <is>
          <t>Georgia Power Co</t>
        </is>
      </c>
      <c r="D1315" s="129" t="n">
        <v>7140</v>
      </c>
      <c r="E1315" s="130" t="inlineStr">
        <is>
          <t>GA</t>
        </is>
      </c>
      <c r="F1315" s="130" t="inlineStr">
        <is>
          <t>Electric Utility</t>
        </is>
      </c>
      <c r="G1315" s="130" t="inlineStr">
        <is>
          <t>HY</t>
        </is>
      </c>
      <c r="H1315" s="130" t="inlineStr">
        <is>
          <t>WAT</t>
        </is>
      </c>
      <c r="I1315" s="130" t="inlineStr">
        <is>
          <t>HYC</t>
        </is>
      </c>
      <c r="J1315" s="131" t="n">
        <v>140943</v>
      </c>
      <c r="K1315" s="129" t="n">
        <v>2020</v>
      </c>
      <c r="L1315" s="120">
        <f>IF(VLOOKUP(H1315,'Cross-Page Data'!$D$4:$F$48,3,FALSE)="natural gas",VLOOKUP(G1315,'Cross-Page Data'!$I$4:$J$19,2,FALSE),IF(VLOOKUP(H1315,'Cross-Page Data'!$D$4:$F$48,3,FALSE)="solar",IF(G1315="PV","solar PV","solar thermal"),IF(VLOOKUP(H1315,'Cross-Page Data'!$D$4:$F$48,3,FALSE)="wind",VLOOKUP(G1315,'Cross-Page Data'!$I$4:$J$19,2,FALSE),IF(VLOOKUP(H1315,'Cross-Page Data'!$D$4:$F$48,3,FALSE)="hydro",VLOOKUP(G1315,'Cross-Page Data'!$I$4:$J$19,2,FALSE),VLOOKUP(H1315,'Cross-Page Data'!$D$4:$F$48,3,FALSE)))))</f>
        <v/>
      </c>
      <c r="M1315" s="120">
        <f>IF(AND($P$2=FALSE,OR(F1315="Commercial NAICS Cogen",F1315="Industrial NAICS Cogen",F1315="NAICS-22 Cogen")),FALSE,IF(AND($P$3=FALSE,OR(F1315="Commercial NAICS Cogen",F1315="Commercial NAICS Non-Cogen",F1315="Industrial NAICS Cogen", F1315="industrial NAICS non-Cogen")),FALSE, TRUE))</f>
        <v/>
      </c>
    </row>
    <row r="1316">
      <c r="A1316" s="129" t="n">
        <v>6087</v>
      </c>
      <c r="B1316" s="130" t="inlineStr">
        <is>
          <t>Wallace Dam</t>
        </is>
      </c>
      <c r="C1316" s="130" t="inlineStr">
        <is>
          <t>Georgia Power Co</t>
        </is>
      </c>
      <c r="D1316" s="129" t="n">
        <v>7140</v>
      </c>
      <c r="E1316" s="130" t="inlineStr">
        <is>
          <t>GA</t>
        </is>
      </c>
      <c r="F1316" s="130" t="inlineStr">
        <is>
          <t>Electric Utility</t>
        </is>
      </c>
      <c r="G1316" s="130" t="inlineStr">
        <is>
          <t>PS</t>
        </is>
      </c>
      <c r="H1316" s="130" t="inlineStr">
        <is>
          <t>WAT</t>
        </is>
      </c>
      <c r="I1316" s="130" t="inlineStr">
        <is>
          <t>HPS</t>
        </is>
      </c>
      <c r="J1316" s="131" t="n">
        <v>-33078</v>
      </c>
      <c r="K1316" s="129" t="n">
        <v>2020</v>
      </c>
      <c r="L1316" s="120">
        <f>IF(VLOOKUP(H1316,'Cross-Page Data'!$D$4:$F$48,3,FALSE)="natural gas",VLOOKUP(G1316,'Cross-Page Data'!$I$4:$J$19,2,FALSE),IF(VLOOKUP(H1316,'Cross-Page Data'!$D$4:$F$48,3,FALSE)="solar",IF(G1316="PV","solar PV","solar thermal"),IF(VLOOKUP(H1316,'Cross-Page Data'!$D$4:$F$48,3,FALSE)="wind",VLOOKUP(G1316,'Cross-Page Data'!$I$4:$J$19,2,FALSE),IF(VLOOKUP(H1316,'Cross-Page Data'!$D$4:$F$48,3,FALSE)="hydro",VLOOKUP(G1316,'Cross-Page Data'!$I$4:$J$19,2,FALSE),VLOOKUP(H1316,'Cross-Page Data'!$D$4:$F$48,3,FALSE)))))</f>
        <v/>
      </c>
      <c r="M1316" s="120">
        <f>IF(AND($P$2=FALSE,OR(F1316="Commercial NAICS Cogen",F1316="Industrial NAICS Cogen",F1316="NAICS-22 Cogen")),FALSE,IF(AND($P$3=FALSE,OR(F1316="Commercial NAICS Cogen",F1316="Commercial NAICS Non-Cogen",F1316="Industrial NAICS Cogen", F1316="industrial NAICS non-Cogen")),FALSE, TRUE))</f>
        <v/>
      </c>
    </row>
    <row r="1317">
      <c r="A1317" s="129" t="n">
        <v>6089</v>
      </c>
      <c r="B1317" s="130" t="inlineStr">
        <is>
          <t>Lewis &amp; Clark</t>
        </is>
      </c>
      <c r="C1317" s="130" t="inlineStr">
        <is>
          <t>Montana-Dakota Utilities Co</t>
        </is>
      </c>
      <c r="D1317" s="129" t="n">
        <v>12199</v>
      </c>
      <c r="E1317" s="130" t="inlineStr">
        <is>
          <t>MT</t>
        </is>
      </c>
      <c r="F1317" s="130" t="inlineStr">
        <is>
          <t>Electric Utility</t>
        </is>
      </c>
      <c r="G1317" s="130" t="inlineStr">
        <is>
          <t>IC</t>
        </is>
      </c>
      <c r="H1317" s="130" t="inlineStr">
        <is>
          <t>NG</t>
        </is>
      </c>
      <c r="I1317" s="130" t="inlineStr">
        <is>
          <t>NG</t>
        </is>
      </c>
      <c r="J1317" s="131" t="n">
        <v>-148</v>
      </c>
      <c r="K1317" s="129" t="n">
        <v>2020</v>
      </c>
      <c r="L1317" s="120">
        <f>IF(VLOOKUP(H1317,'Cross-Page Data'!$D$4:$F$48,3,FALSE)="natural gas",VLOOKUP(G1317,'Cross-Page Data'!$I$4:$J$19,2,FALSE),IF(VLOOKUP(H1317,'Cross-Page Data'!$D$4:$F$48,3,FALSE)="solar",IF(G1317="PV","solar PV","solar thermal"),IF(VLOOKUP(H1317,'Cross-Page Data'!$D$4:$F$48,3,FALSE)="wind",VLOOKUP(G1317,'Cross-Page Data'!$I$4:$J$19,2,FALSE),IF(VLOOKUP(H1317,'Cross-Page Data'!$D$4:$F$48,3,FALSE)="hydro",VLOOKUP(G1317,'Cross-Page Data'!$I$4:$J$19,2,FALSE),VLOOKUP(H1317,'Cross-Page Data'!$D$4:$F$48,3,FALSE)))))</f>
        <v/>
      </c>
      <c r="M1317" s="120">
        <f>IF(AND($P$2=FALSE,OR(F1317="Commercial NAICS Cogen",F1317="Industrial NAICS Cogen",F1317="NAICS-22 Cogen")),FALSE,IF(AND($P$3=FALSE,OR(F1317="Commercial NAICS Cogen",F1317="Commercial NAICS Non-Cogen",F1317="Industrial NAICS Cogen", F1317="industrial NAICS non-Cogen")),FALSE, TRUE))</f>
        <v/>
      </c>
    </row>
    <row r="1318">
      <c r="A1318" s="129" t="n">
        <v>6089</v>
      </c>
      <c r="B1318" s="130" t="inlineStr">
        <is>
          <t>Lewis &amp; Clark</t>
        </is>
      </c>
      <c r="C1318" s="130" t="inlineStr">
        <is>
          <t>Montana-Dakota Utilities Co</t>
        </is>
      </c>
      <c r="D1318" s="129" t="n">
        <v>12199</v>
      </c>
      <c r="E1318" s="130" t="inlineStr">
        <is>
          <t>MT</t>
        </is>
      </c>
      <c r="F1318" s="130" t="inlineStr">
        <is>
          <t>Electric Utility</t>
        </is>
      </c>
      <c r="G1318" s="130" t="inlineStr">
        <is>
          <t>ST</t>
        </is>
      </c>
      <c r="H1318" s="130" t="inlineStr">
        <is>
          <t>LIG</t>
        </is>
      </c>
      <c r="I1318" s="130" t="inlineStr">
        <is>
          <t>COL</t>
        </is>
      </c>
      <c r="J1318" s="131" t="n">
        <v>225564.53</v>
      </c>
      <c r="K1318" s="129" t="n">
        <v>2020</v>
      </c>
      <c r="L1318" s="120">
        <f>IF(VLOOKUP(H1318,'Cross-Page Data'!$D$4:$F$48,3,FALSE)="natural gas",VLOOKUP(G1318,'Cross-Page Data'!$I$4:$J$19,2,FALSE),IF(VLOOKUP(H1318,'Cross-Page Data'!$D$4:$F$48,3,FALSE)="solar",IF(G1318="PV","solar PV","solar thermal"),IF(VLOOKUP(H1318,'Cross-Page Data'!$D$4:$F$48,3,FALSE)="wind",VLOOKUP(G1318,'Cross-Page Data'!$I$4:$J$19,2,FALSE),IF(VLOOKUP(H1318,'Cross-Page Data'!$D$4:$F$48,3,FALSE)="hydro",VLOOKUP(G1318,'Cross-Page Data'!$I$4:$J$19,2,FALSE),VLOOKUP(H1318,'Cross-Page Data'!$D$4:$F$48,3,FALSE)))))</f>
        <v/>
      </c>
      <c r="M1318" s="120">
        <f>IF(AND($P$2=FALSE,OR(F1318="Commercial NAICS Cogen",F1318="Industrial NAICS Cogen",F1318="NAICS-22 Cogen")),FALSE,IF(AND($P$3=FALSE,OR(F1318="Commercial NAICS Cogen",F1318="Commercial NAICS Non-Cogen",F1318="Industrial NAICS Cogen", F1318="industrial NAICS non-Cogen")),FALSE, TRUE))</f>
        <v/>
      </c>
    </row>
    <row r="1319">
      <c r="A1319" s="129" t="n">
        <v>6089</v>
      </c>
      <c r="B1319" s="130" t="inlineStr">
        <is>
          <t>Lewis &amp; Clark</t>
        </is>
      </c>
      <c r="C1319" s="130" t="inlineStr">
        <is>
          <t>Montana-Dakota Utilities Co</t>
        </is>
      </c>
      <c r="D1319" s="129" t="n">
        <v>12199</v>
      </c>
      <c r="E1319" s="130" t="inlineStr">
        <is>
          <t>MT</t>
        </is>
      </c>
      <c r="F1319" s="130" t="inlineStr">
        <is>
          <t>Electric Utility</t>
        </is>
      </c>
      <c r="G1319" s="130" t="inlineStr">
        <is>
          <t>ST</t>
        </is>
      </c>
      <c r="H1319" s="130" t="inlineStr">
        <is>
          <t>NG</t>
        </is>
      </c>
      <c r="I1319" s="130" t="inlineStr">
        <is>
          <t>NG</t>
        </is>
      </c>
      <c r="J1319" s="131" t="n">
        <v>452.408</v>
      </c>
      <c r="K1319" s="129" t="n">
        <v>2020</v>
      </c>
      <c r="L1319" s="120">
        <f>IF(VLOOKUP(H1319,'Cross-Page Data'!$D$4:$F$48,3,FALSE)="natural gas",VLOOKUP(G1319,'Cross-Page Data'!$I$4:$J$19,2,FALSE),IF(VLOOKUP(H1319,'Cross-Page Data'!$D$4:$F$48,3,FALSE)="solar",IF(G1319="PV","solar PV","solar thermal"),IF(VLOOKUP(H1319,'Cross-Page Data'!$D$4:$F$48,3,FALSE)="wind",VLOOKUP(G1319,'Cross-Page Data'!$I$4:$J$19,2,FALSE),IF(VLOOKUP(H1319,'Cross-Page Data'!$D$4:$F$48,3,FALSE)="hydro",VLOOKUP(G1319,'Cross-Page Data'!$I$4:$J$19,2,FALSE),VLOOKUP(H1319,'Cross-Page Data'!$D$4:$F$48,3,FALSE)))))</f>
        <v/>
      </c>
      <c r="M1319" s="120">
        <f>IF(AND($P$2=FALSE,OR(F1319="Commercial NAICS Cogen",F1319="Industrial NAICS Cogen",F1319="NAICS-22 Cogen")),FALSE,IF(AND($P$3=FALSE,OR(F1319="Commercial NAICS Cogen",F1319="Commercial NAICS Non-Cogen",F1319="Industrial NAICS Cogen", F1319="industrial NAICS non-Cogen")),FALSE, TRUE))</f>
        <v/>
      </c>
    </row>
    <row r="1320">
      <c r="A1320" s="129" t="n">
        <v>6089</v>
      </c>
      <c r="B1320" s="130" t="inlineStr">
        <is>
          <t>Lewis &amp; Clark</t>
        </is>
      </c>
      <c r="C1320" s="130" t="inlineStr">
        <is>
          <t>Montana-Dakota Utilities Co</t>
        </is>
      </c>
      <c r="D1320" s="129" t="n">
        <v>12199</v>
      </c>
      <c r="E1320" s="130" t="inlineStr">
        <is>
          <t>MT</t>
        </is>
      </c>
      <c r="F1320" s="130" t="inlineStr">
        <is>
          <t>Electric Utility</t>
        </is>
      </c>
      <c r="G1320" s="130" t="inlineStr">
        <is>
          <t>ST</t>
        </is>
      </c>
      <c r="H1320" s="130" t="inlineStr">
        <is>
          <t>SUB</t>
        </is>
      </c>
      <c r="I1320" s="130" t="inlineStr">
        <is>
          <t>COL</t>
        </is>
      </c>
      <c r="J1320" s="131" t="n">
        <v>6416.059</v>
      </c>
      <c r="K1320" s="129" t="n">
        <v>2020</v>
      </c>
      <c r="L1320" s="120">
        <f>IF(VLOOKUP(H1320,'Cross-Page Data'!$D$4:$F$48,3,FALSE)="natural gas",VLOOKUP(G1320,'Cross-Page Data'!$I$4:$J$19,2,FALSE),IF(VLOOKUP(H1320,'Cross-Page Data'!$D$4:$F$48,3,FALSE)="solar",IF(G1320="PV","solar PV","solar thermal"),IF(VLOOKUP(H1320,'Cross-Page Data'!$D$4:$F$48,3,FALSE)="wind",VLOOKUP(G1320,'Cross-Page Data'!$I$4:$J$19,2,FALSE),IF(VLOOKUP(H1320,'Cross-Page Data'!$D$4:$F$48,3,FALSE)="hydro",VLOOKUP(G1320,'Cross-Page Data'!$I$4:$J$19,2,FALSE),VLOOKUP(H1320,'Cross-Page Data'!$D$4:$F$48,3,FALSE)))))</f>
        <v/>
      </c>
      <c r="M1320" s="120">
        <f>IF(AND($P$2=FALSE,OR(F1320="Commercial NAICS Cogen",F1320="Industrial NAICS Cogen",F1320="NAICS-22 Cogen")),FALSE,IF(AND($P$3=FALSE,OR(F1320="Commercial NAICS Cogen",F1320="Commercial NAICS Non-Cogen",F1320="Industrial NAICS Cogen", F1320="industrial NAICS non-Cogen")),FALSE, TRUE))</f>
        <v/>
      </c>
    </row>
    <row r="1321">
      <c r="A1321" s="129" t="n">
        <v>6090</v>
      </c>
      <c r="B1321" s="130" t="inlineStr">
        <is>
          <t>Sherburne County</t>
        </is>
      </c>
      <c r="C1321" s="130" t="inlineStr">
        <is>
          <t>Northern States Power Co - Minnesota</t>
        </is>
      </c>
      <c r="D1321" s="129" t="n">
        <v>13781</v>
      </c>
      <c r="E1321" s="130" t="inlineStr">
        <is>
          <t>MN</t>
        </is>
      </c>
      <c r="F1321" s="130" t="inlineStr">
        <is>
          <t>Electric Utility</t>
        </is>
      </c>
      <c r="G1321" s="130" t="inlineStr">
        <is>
          <t>ST</t>
        </is>
      </c>
      <c r="H1321" s="130" t="inlineStr">
        <is>
          <t>DFO</t>
        </is>
      </c>
      <c r="I1321" s="130" t="inlineStr">
        <is>
          <t>DFO</t>
        </is>
      </c>
      <c r="J1321" s="131" t="n">
        <v>15537.365</v>
      </c>
      <c r="K1321" s="129" t="n">
        <v>2020</v>
      </c>
      <c r="L1321" s="120">
        <f>IF(VLOOKUP(H1321,'Cross-Page Data'!$D$4:$F$48,3,FALSE)="natural gas",VLOOKUP(G1321,'Cross-Page Data'!$I$4:$J$19,2,FALSE),IF(VLOOKUP(H1321,'Cross-Page Data'!$D$4:$F$48,3,FALSE)="solar",IF(G1321="PV","solar PV","solar thermal"),IF(VLOOKUP(H1321,'Cross-Page Data'!$D$4:$F$48,3,FALSE)="wind",VLOOKUP(G1321,'Cross-Page Data'!$I$4:$J$19,2,FALSE),IF(VLOOKUP(H1321,'Cross-Page Data'!$D$4:$F$48,3,FALSE)="hydro",VLOOKUP(G1321,'Cross-Page Data'!$I$4:$J$19,2,FALSE),VLOOKUP(H1321,'Cross-Page Data'!$D$4:$F$48,3,FALSE)))))</f>
        <v/>
      </c>
      <c r="M1321" s="120">
        <f>IF(AND($P$2=FALSE,OR(F1321="Commercial NAICS Cogen",F1321="Industrial NAICS Cogen",F1321="NAICS-22 Cogen")),FALSE,IF(AND($P$3=FALSE,OR(F1321="Commercial NAICS Cogen",F1321="Commercial NAICS Non-Cogen",F1321="Industrial NAICS Cogen", F1321="industrial NAICS non-Cogen")),FALSE, TRUE))</f>
        <v/>
      </c>
    </row>
    <row r="1322">
      <c r="A1322" s="129" t="n">
        <v>6090</v>
      </c>
      <c r="B1322" s="130" t="inlineStr">
        <is>
          <t>Sherburne County</t>
        </is>
      </c>
      <c r="C1322" s="130" t="inlineStr">
        <is>
          <t>Northern States Power Co - Minnesota</t>
        </is>
      </c>
      <c r="D1322" s="129" t="n">
        <v>13781</v>
      </c>
      <c r="E1322" s="130" t="inlineStr">
        <is>
          <t>MN</t>
        </is>
      </c>
      <c r="F1322" s="130" t="inlineStr">
        <is>
          <t>Electric Utility</t>
        </is>
      </c>
      <c r="G1322" s="130" t="inlineStr">
        <is>
          <t>ST</t>
        </is>
      </c>
      <c r="H1322" s="130" t="inlineStr">
        <is>
          <t>SUB</t>
        </is>
      </c>
      <c r="I1322" s="130" t="inlineStr">
        <is>
          <t>COL</t>
        </is>
      </c>
      <c r="J1322" s="131" t="n">
        <v>8737451.6</v>
      </c>
      <c r="K1322" s="129" t="n">
        <v>2020</v>
      </c>
      <c r="L1322" s="120">
        <f>IF(VLOOKUP(H1322,'Cross-Page Data'!$D$4:$F$48,3,FALSE)="natural gas",VLOOKUP(G1322,'Cross-Page Data'!$I$4:$J$19,2,FALSE),IF(VLOOKUP(H1322,'Cross-Page Data'!$D$4:$F$48,3,FALSE)="solar",IF(G1322="PV","solar PV","solar thermal"),IF(VLOOKUP(H1322,'Cross-Page Data'!$D$4:$F$48,3,FALSE)="wind",VLOOKUP(G1322,'Cross-Page Data'!$I$4:$J$19,2,FALSE),IF(VLOOKUP(H1322,'Cross-Page Data'!$D$4:$F$48,3,FALSE)="hydro",VLOOKUP(G1322,'Cross-Page Data'!$I$4:$J$19,2,FALSE),VLOOKUP(H1322,'Cross-Page Data'!$D$4:$F$48,3,FALSE)))))</f>
        <v/>
      </c>
      <c r="M1322" s="120">
        <f>IF(AND($P$2=FALSE,OR(F1322="Commercial NAICS Cogen",F1322="Industrial NAICS Cogen",F1322="NAICS-22 Cogen")),FALSE,IF(AND($P$3=FALSE,OR(F1322="Commercial NAICS Cogen",F1322="Commercial NAICS Non-Cogen",F1322="Industrial NAICS Cogen", F1322="industrial NAICS non-Cogen")),FALSE, TRUE))</f>
        <v/>
      </c>
    </row>
    <row r="1323">
      <c r="A1323" s="129" t="n">
        <v>6092</v>
      </c>
      <c r="B1323" s="130" t="inlineStr">
        <is>
          <t>Spirit Mound</t>
        </is>
      </c>
      <c r="C1323" s="130" t="inlineStr">
        <is>
          <t>Basin Electric Power Coop</t>
        </is>
      </c>
      <c r="D1323" s="129" t="n">
        <v>1307</v>
      </c>
      <c r="E1323" s="130" t="inlineStr">
        <is>
          <t>SD</t>
        </is>
      </c>
      <c r="F1323" s="130" t="inlineStr">
        <is>
          <t>Electric Utility</t>
        </is>
      </c>
      <c r="G1323" s="130" t="inlineStr">
        <is>
          <t>GT</t>
        </is>
      </c>
      <c r="H1323" s="130" t="inlineStr">
        <is>
          <t>DFO</t>
        </is>
      </c>
      <c r="I1323" s="130" t="inlineStr">
        <is>
          <t>DFO</t>
        </is>
      </c>
      <c r="J1323" s="131" t="n">
        <v>2025</v>
      </c>
      <c r="K1323" s="129" t="n">
        <v>2020</v>
      </c>
      <c r="L1323" s="120">
        <f>IF(VLOOKUP(H1323,'Cross-Page Data'!$D$4:$F$48,3,FALSE)="natural gas",VLOOKUP(G1323,'Cross-Page Data'!$I$4:$J$19,2,FALSE),IF(VLOOKUP(H1323,'Cross-Page Data'!$D$4:$F$48,3,FALSE)="solar",IF(G1323="PV","solar PV","solar thermal"),IF(VLOOKUP(H1323,'Cross-Page Data'!$D$4:$F$48,3,FALSE)="wind",VLOOKUP(G1323,'Cross-Page Data'!$I$4:$J$19,2,FALSE),IF(VLOOKUP(H1323,'Cross-Page Data'!$D$4:$F$48,3,FALSE)="hydro",VLOOKUP(G1323,'Cross-Page Data'!$I$4:$J$19,2,FALSE),VLOOKUP(H1323,'Cross-Page Data'!$D$4:$F$48,3,FALSE)))))</f>
        <v/>
      </c>
      <c r="M1323" s="120">
        <f>IF(AND($P$2=FALSE,OR(F1323="Commercial NAICS Cogen",F1323="Industrial NAICS Cogen",F1323="NAICS-22 Cogen")),FALSE,IF(AND($P$3=FALSE,OR(F1323="Commercial NAICS Cogen",F1323="Commercial NAICS Non-Cogen",F1323="Industrial NAICS Cogen", F1323="industrial NAICS non-Cogen")),FALSE, TRUE))</f>
        <v/>
      </c>
    </row>
    <row r="1324">
      <c r="A1324" s="129" t="n">
        <v>6094</v>
      </c>
      <c r="B1324" s="130" t="inlineStr">
        <is>
          <t>FirstEnergy Bruce Mansfield</t>
        </is>
      </c>
      <c r="C1324" s="130" t="inlineStr">
        <is>
          <t>FirstEnergy Generation Corp</t>
        </is>
      </c>
      <c r="D1324" s="129" t="n">
        <v>6526</v>
      </c>
      <c r="E1324" s="130" t="inlineStr">
        <is>
          <t>PA</t>
        </is>
      </c>
      <c r="F1324" s="130" t="inlineStr">
        <is>
          <t>NAICS-22 Non-Cogen</t>
        </is>
      </c>
      <c r="G1324" s="130" t="inlineStr">
        <is>
          <t>ST</t>
        </is>
      </c>
      <c r="H1324" s="130" t="inlineStr">
        <is>
          <t>BIT</t>
        </is>
      </c>
      <c r="I1324" s="130" t="inlineStr">
        <is>
          <t>COL</t>
        </is>
      </c>
      <c r="J1324" s="131" t="n">
        <v>0</v>
      </c>
      <c r="K1324" s="129" t="n">
        <v>2020</v>
      </c>
      <c r="L1324" s="120">
        <f>IF(VLOOKUP(H1324,'Cross-Page Data'!$D$4:$F$48,3,FALSE)="natural gas",VLOOKUP(G1324,'Cross-Page Data'!$I$4:$J$19,2,FALSE),IF(VLOOKUP(H1324,'Cross-Page Data'!$D$4:$F$48,3,FALSE)="solar",IF(G1324="PV","solar PV","solar thermal"),IF(VLOOKUP(H1324,'Cross-Page Data'!$D$4:$F$48,3,FALSE)="wind",VLOOKUP(G1324,'Cross-Page Data'!$I$4:$J$19,2,FALSE),IF(VLOOKUP(H1324,'Cross-Page Data'!$D$4:$F$48,3,FALSE)="hydro",VLOOKUP(G1324,'Cross-Page Data'!$I$4:$J$19,2,FALSE),VLOOKUP(H1324,'Cross-Page Data'!$D$4:$F$48,3,FALSE)))))</f>
        <v/>
      </c>
      <c r="M1324" s="120">
        <f>IF(AND($P$2=FALSE,OR(F1324="Commercial NAICS Cogen",F1324="Industrial NAICS Cogen",F1324="NAICS-22 Cogen")),FALSE,IF(AND($P$3=FALSE,OR(F1324="Commercial NAICS Cogen",F1324="Commercial NAICS Non-Cogen",F1324="Industrial NAICS Cogen", F1324="industrial NAICS non-Cogen")),FALSE, TRUE))</f>
        <v/>
      </c>
    </row>
    <row r="1325">
      <c r="A1325" s="129" t="n">
        <v>6094</v>
      </c>
      <c r="B1325" s="130" t="inlineStr">
        <is>
          <t>FirstEnergy Bruce Mansfield</t>
        </is>
      </c>
      <c r="C1325" s="130" t="inlineStr">
        <is>
          <t>FirstEnergy Generation Corp</t>
        </is>
      </c>
      <c r="D1325" s="129" t="n">
        <v>6526</v>
      </c>
      <c r="E1325" s="130" t="inlineStr">
        <is>
          <t>PA</t>
        </is>
      </c>
      <c r="F1325" s="130" t="inlineStr">
        <is>
          <t>NAICS-22 Non-Cogen</t>
        </is>
      </c>
      <c r="G1325" s="130" t="inlineStr">
        <is>
          <t>ST</t>
        </is>
      </c>
      <c r="H1325" s="130" t="inlineStr">
        <is>
          <t>DFO</t>
        </is>
      </c>
      <c r="I1325" s="130" t="inlineStr">
        <is>
          <t>DFO</t>
        </is>
      </c>
      <c r="J1325" s="131" t="n">
        <v>0</v>
      </c>
      <c r="K1325" s="129" t="n">
        <v>2020</v>
      </c>
      <c r="L1325" s="120">
        <f>IF(VLOOKUP(H1325,'Cross-Page Data'!$D$4:$F$48,3,FALSE)="natural gas",VLOOKUP(G1325,'Cross-Page Data'!$I$4:$J$19,2,FALSE),IF(VLOOKUP(H1325,'Cross-Page Data'!$D$4:$F$48,3,FALSE)="solar",IF(G1325="PV","solar PV","solar thermal"),IF(VLOOKUP(H1325,'Cross-Page Data'!$D$4:$F$48,3,FALSE)="wind",VLOOKUP(G1325,'Cross-Page Data'!$I$4:$J$19,2,FALSE),IF(VLOOKUP(H1325,'Cross-Page Data'!$D$4:$F$48,3,FALSE)="hydro",VLOOKUP(G1325,'Cross-Page Data'!$I$4:$J$19,2,FALSE),VLOOKUP(H1325,'Cross-Page Data'!$D$4:$F$48,3,FALSE)))))</f>
        <v/>
      </c>
      <c r="M1325" s="120">
        <f>IF(AND($P$2=FALSE,OR(F1325="Commercial NAICS Cogen",F1325="Industrial NAICS Cogen",F1325="NAICS-22 Cogen")),FALSE,IF(AND($P$3=FALSE,OR(F1325="Commercial NAICS Cogen",F1325="Commercial NAICS Non-Cogen",F1325="Industrial NAICS Cogen", F1325="industrial NAICS non-Cogen")),FALSE, TRUE))</f>
        <v/>
      </c>
    </row>
    <row r="1326">
      <c r="A1326" s="129" t="n">
        <v>6094</v>
      </c>
      <c r="B1326" s="130" t="inlineStr">
        <is>
          <t>FirstEnergy Bruce Mansfield</t>
        </is>
      </c>
      <c r="C1326" s="130" t="inlineStr">
        <is>
          <t>FirstEnergy Generation Corp</t>
        </is>
      </c>
      <c r="D1326" s="129" t="n">
        <v>6526</v>
      </c>
      <c r="E1326" s="130" t="inlineStr">
        <is>
          <t>PA</t>
        </is>
      </c>
      <c r="F1326" s="130" t="inlineStr">
        <is>
          <t>NAICS-22 Non-Cogen</t>
        </is>
      </c>
      <c r="G1326" s="130" t="inlineStr">
        <is>
          <t>ST</t>
        </is>
      </c>
      <c r="H1326" s="130" t="inlineStr">
        <is>
          <t>RC</t>
        </is>
      </c>
      <c r="I1326" s="130" t="inlineStr">
        <is>
          <t>COL</t>
        </is>
      </c>
      <c r="J1326" s="131" t="n">
        <v>0</v>
      </c>
      <c r="K1326" s="129" t="n">
        <v>2020</v>
      </c>
      <c r="L1326" s="120">
        <f>IF(VLOOKUP(H1326,'Cross-Page Data'!$D$4:$F$48,3,FALSE)="natural gas",VLOOKUP(G1326,'Cross-Page Data'!$I$4:$J$19,2,FALSE),IF(VLOOKUP(H1326,'Cross-Page Data'!$D$4:$F$48,3,FALSE)="solar",IF(G1326="PV","solar PV","solar thermal"),IF(VLOOKUP(H1326,'Cross-Page Data'!$D$4:$F$48,3,FALSE)="wind",VLOOKUP(G1326,'Cross-Page Data'!$I$4:$J$19,2,FALSE),IF(VLOOKUP(H1326,'Cross-Page Data'!$D$4:$F$48,3,FALSE)="hydro",VLOOKUP(G1326,'Cross-Page Data'!$I$4:$J$19,2,FALSE),VLOOKUP(H1326,'Cross-Page Data'!$D$4:$F$48,3,FALSE)))))</f>
        <v/>
      </c>
      <c r="M1326" s="120">
        <f>IF(AND($P$2=FALSE,OR(F1326="Commercial NAICS Cogen",F1326="Industrial NAICS Cogen",F1326="NAICS-22 Cogen")),FALSE,IF(AND($P$3=FALSE,OR(F1326="Commercial NAICS Cogen",F1326="Commercial NAICS Non-Cogen",F1326="Industrial NAICS Cogen", F1326="industrial NAICS non-Cogen")),FALSE, TRUE))</f>
        <v/>
      </c>
    </row>
    <row r="1327">
      <c r="A1327" s="129" t="n">
        <v>6094</v>
      </c>
      <c r="B1327" s="130" t="inlineStr">
        <is>
          <t>FirstEnergy Bruce Mansfield</t>
        </is>
      </c>
      <c r="C1327" s="130" t="inlineStr">
        <is>
          <t>FirstEnergy Generation Corp</t>
        </is>
      </c>
      <c r="D1327" s="129" t="n">
        <v>6526</v>
      </c>
      <c r="E1327" s="130" t="inlineStr">
        <is>
          <t>PA</t>
        </is>
      </c>
      <c r="F1327" s="130" t="inlineStr">
        <is>
          <t>NAICS-22 Non-Cogen</t>
        </is>
      </c>
      <c r="G1327" s="130" t="inlineStr">
        <is>
          <t>ST</t>
        </is>
      </c>
      <c r="H1327" s="130" t="inlineStr">
        <is>
          <t>SUB</t>
        </is>
      </c>
      <c r="I1327" s="130" t="inlineStr">
        <is>
          <t>COL</t>
        </is>
      </c>
      <c r="J1327" s="131" t="n">
        <v>0</v>
      </c>
      <c r="K1327" s="129" t="n">
        <v>2020</v>
      </c>
      <c r="L1327" s="120">
        <f>IF(VLOOKUP(H1327,'Cross-Page Data'!$D$4:$F$48,3,FALSE)="natural gas",VLOOKUP(G1327,'Cross-Page Data'!$I$4:$J$19,2,FALSE),IF(VLOOKUP(H1327,'Cross-Page Data'!$D$4:$F$48,3,FALSE)="solar",IF(G1327="PV","solar PV","solar thermal"),IF(VLOOKUP(H1327,'Cross-Page Data'!$D$4:$F$48,3,FALSE)="wind",VLOOKUP(G1327,'Cross-Page Data'!$I$4:$J$19,2,FALSE),IF(VLOOKUP(H1327,'Cross-Page Data'!$D$4:$F$48,3,FALSE)="hydro",VLOOKUP(G1327,'Cross-Page Data'!$I$4:$J$19,2,FALSE),VLOOKUP(H1327,'Cross-Page Data'!$D$4:$F$48,3,FALSE)))))</f>
        <v/>
      </c>
      <c r="M1327" s="120">
        <f>IF(AND($P$2=FALSE,OR(F1327="Commercial NAICS Cogen",F1327="Industrial NAICS Cogen",F1327="NAICS-22 Cogen")),FALSE,IF(AND($P$3=FALSE,OR(F1327="Commercial NAICS Cogen",F1327="Commercial NAICS Non-Cogen",F1327="Industrial NAICS Cogen", F1327="industrial NAICS non-Cogen")),FALSE, TRUE))</f>
        <v/>
      </c>
    </row>
    <row r="1328">
      <c r="A1328" s="129" t="n">
        <v>6095</v>
      </c>
      <c r="B1328" s="130" t="inlineStr">
        <is>
          <t>Sooner</t>
        </is>
      </c>
      <c r="C1328" s="130" t="inlineStr">
        <is>
          <t>Oklahoma Gas &amp; Electric Co</t>
        </is>
      </c>
      <c r="D1328" s="129" t="n">
        <v>14063</v>
      </c>
      <c r="E1328" s="130" t="inlineStr">
        <is>
          <t>OK</t>
        </is>
      </c>
      <c r="F1328" s="130" t="inlineStr">
        <is>
          <t>Electric Utility</t>
        </is>
      </c>
      <c r="G1328" s="130" t="inlineStr">
        <is>
          <t>ST</t>
        </is>
      </c>
      <c r="H1328" s="130" t="inlineStr">
        <is>
          <t>DFO</t>
        </is>
      </c>
      <c r="I1328" s="130" t="inlineStr">
        <is>
          <t>DFO</t>
        </is>
      </c>
      <c r="J1328" s="131" t="n">
        <v>22228.567</v>
      </c>
      <c r="K1328" s="129" t="n">
        <v>2020</v>
      </c>
      <c r="L1328" s="120">
        <f>IF(VLOOKUP(H1328,'Cross-Page Data'!$D$4:$F$48,3,FALSE)="natural gas",VLOOKUP(G1328,'Cross-Page Data'!$I$4:$J$19,2,FALSE),IF(VLOOKUP(H1328,'Cross-Page Data'!$D$4:$F$48,3,FALSE)="solar",IF(G1328="PV","solar PV","solar thermal"),IF(VLOOKUP(H1328,'Cross-Page Data'!$D$4:$F$48,3,FALSE)="wind",VLOOKUP(G1328,'Cross-Page Data'!$I$4:$J$19,2,FALSE),IF(VLOOKUP(H1328,'Cross-Page Data'!$D$4:$F$48,3,FALSE)="hydro",VLOOKUP(G1328,'Cross-Page Data'!$I$4:$J$19,2,FALSE),VLOOKUP(H1328,'Cross-Page Data'!$D$4:$F$48,3,FALSE)))))</f>
        <v/>
      </c>
      <c r="M1328" s="120">
        <f>IF(AND($P$2=FALSE,OR(F1328="Commercial NAICS Cogen",F1328="Industrial NAICS Cogen",F1328="NAICS-22 Cogen")),FALSE,IF(AND($P$3=FALSE,OR(F1328="Commercial NAICS Cogen",F1328="Commercial NAICS Non-Cogen",F1328="Industrial NAICS Cogen", F1328="industrial NAICS non-Cogen")),FALSE, TRUE))</f>
        <v/>
      </c>
    </row>
    <row r="1329">
      <c r="A1329" s="129" t="n">
        <v>6095</v>
      </c>
      <c r="B1329" s="130" t="inlineStr">
        <is>
          <t>Sooner</t>
        </is>
      </c>
      <c r="C1329" s="130" t="inlineStr">
        <is>
          <t>Oklahoma Gas &amp; Electric Co</t>
        </is>
      </c>
      <c r="D1329" s="129" t="n">
        <v>14063</v>
      </c>
      <c r="E1329" s="130" t="inlineStr">
        <is>
          <t>OK</t>
        </is>
      </c>
      <c r="F1329" s="130" t="inlineStr">
        <is>
          <t>Electric Utility</t>
        </is>
      </c>
      <c r="G1329" s="130" t="inlineStr">
        <is>
          <t>ST</t>
        </is>
      </c>
      <c r="H1329" s="130" t="inlineStr">
        <is>
          <t>SUB</t>
        </is>
      </c>
      <c r="I1329" s="130" t="inlineStr">
        <is>
          <t>COL</t>
        </is>
      </c>
      <c r="J1329" s="131" t="n">
        <v>2365421.4</v>
      </c>
      <c r="K1329" s="129" t="n">
        <v>2020</v>
      </c>
      <c r="L1329" s="120">
        <f>IF(VLOOKUP(H1329,'Cross-Page Data'!$D$4:$F$48,3,FALSE)="natural gas",VLOOKUP(G1329,'Cross-Page Data'!$I$4:$J$19,2,FALSE),IF(VLOOKUP(H1329,'Cross-Page Data'!$D$4:$F$48,3,FALSE)="solar",IF(G1329="PV","solar PV","solar thermal"),IF(VLOOKUP(H1329,'Cross-Page Data'!$D$4:$F$48,3,FALSE)="wind",VLOOKUP(G1329,'Cross-Page Data'!$I$4:$J$19,2,FALSE),IF(VLOOKUP(H1329,'Cross-Page Data'!$D$4:$F$48,3,FALSE)="hydro",VLOOKUP(G1329,'Cross-Page Data'!$I$4:$J$19,2,FALSE),VLOOKUP(H1329,'Cross-Page Data'!$D$4:$F$48,3,FALSE)))))</f>
        <v/>
      </c>
      <c r="M1329" s="120">
        <f>IF(AND($P$2=FALSE,OR(F1329="Commercial NAICS Cogen",F1329="Industrial NAICS Cogen",F1329="NAICS-22 Cogen")),FALSE,IF(AND($P$3=FALSE,OR(F1329="Commercial NAICS Cogen",F1329="Commercial NAICS Non-Cogen",F1329="Industrial NAICS Cogen", F1329="industrial NAICS non-Cogen")),FALSE, TRUE))</f>
        <v/>
      </c>
    </row>
    <row r="1330">
      <c r="A1330" s="129" t="n">
        <v>6096</v>
      </c>
      <c r="B1330" s="130" t="inlineStr">
        <is>
          <t>Nebraska City</t>
        </is>
      </c>
      <c r="C1330" s="130" t="inlineStr">
        <is>
          <t>Omaha Public Power District</t>
        </is>
      </c>
      <c r="D1330" s="129" t="n">
        <v>14127</v>
      </c>
      <c r="E1330" s="130" t="inlineStr">
        <is>
          <t>NE</t>
        </is>
      </c>
      <c r="F1330" s="130" t="inlineStr">
        <is>
          <t>Electric Utility</t>
        </is>
      </c>
      <c r="G1330" s="130" t="inlineStr">
        <is>
          <t>ST</t>
        </is>
      </c>
      <c r="H1330" s="130" t="inlineStr">
        <is>
          <t>DFO</t>
        </is>
      </c>
      <c r="I1330" s="130" t="inlineStr">
        <is>
          <t>DFO</t>
        </is>
      </c>
      <c r="J1330" s="131" t="n">
        <v>379.167</v>
      </c>
      <c r="K1330" s="129" t="n">
        <v>2020</v>
      </c>
      <c r="L1330" s="120">
        <f>IF(VLOOKUP(H1330,'Cross-Page Data'!$D$4:$F$48,3,FALSE)="natural gas",VLOOKUP(G1330,'Cross-Page Data'!$I$4:$J$19,2,FALSE),IF(VLOOKUP(H1330,'Cross-Page Data'!$D$4:$F$48,3,FALSE)="solar",IF(G1330="PV","solar PV","solar thermal"),IF(VLOOKUP(H1330,'Cross-Page Data'!$D$4:$F$48,3,FALSE)="wind",VLOOKUP(G1330,'Cross-Page Data'!$I$4:$J$19,2,FALSE),IF(VLOOKUP(H1330,'Cross-Page Data'!$D$4:$F$48,3,FALSE)="hydro",VLOOKUP(G1330,'Cross-Page Data'!$I$4:$J$19,2,FALSE),VLOOKUP(H1330,'Cross-Page Data'!$D$4:$F$48,3,FALSE)))))</f>
        <v/>
      </c>
      <c r="M1330" s="120">
        <f>IF(AND($P$2=FALSE,OR(F1330="Commercial NAICS Cogen",F1330="Industrial NAICS Cogen",F1330="NAICS-22 Cogen")),FALSE,IF(AND($P$3=FALSE,OR(F1330="Commercial NAICS Cogen",F1330="Commercial NAICS Non-Cogen",F1330="Industrial NAICS Cogen", F1330="industrial NAICS non-Cogen")),FALSE, TRUE))</f>
        <v/>
      </c>
    </row>
    <row r="1331">
      <c r="A1331" s="129" t="n">
        <v>6096</v>
      </c>
      <c r="B1331" s="130" t="inlineStr">
        <is>
          <t>Nebraska City</t>
        </is>
      </c>
      <c r="C1331" s="130" t="inlineStr">
        <is>
          <t>Omaha Public Power District</t>
        </is>
      </c>
      <c r="D1331" s="129" t="n">
        <v>14127</v>
      </c>
      <c r="E1331" s="130" t="inlineStr">
        <is>
          <t>NE</t>
        </is>
      </c>
      <c r="F1331" s="130" t="inlineStr">
        <is>
          <t>Electric Utility</t>
        </is>
      </c>
      <c r="G1331" s="130" t="inlineStr">
        <is>
          <t>ST</t>
        </is>
      </c>
      <c r="H1331" s="130" t="inlineStr">
        <is>
          <t>NG</t>
        </is>
      </c>
      <c r="I1331" s="130" t="inlineStr">
        <is>
          <t>NG</t>
        </is>
      </c>
      <c r="J1331" s="131" t="n">
        <v>26973.546</v>
      </c>
      <c r="K1331" s="129" t="n">
        <v>2020</v>
      </c>
      <c r="L1331" s="120">
        <f>IF(VLOOKUP(H1331,'Cross-Page Data'!$D$4:$F$48,3,FALSE)="natural gas",VLOOKUP(G1331,'Cross-Page Data'!$I$4:$J$19,2,FALSE),IF(VLOOKUP(H1331,'Cross-Page Data'!$D$4:$F$48,3,FALSE)="solar",IF(G1331="PV","solar PV","solar thermal"),IF(VLOOKUP(H1331,'Cross-Page Data'!$D$4:$F$48,3,FALSE)="wind",VLOOKUP(G1331,'Cross-Page Data'!$I$4:$J$19,2,FALSE),IF(VLOOKUP(H1331,'Cross-Page Data'!$D$4:$F$48,3,FALSE)="hydro",VLOOKUP(G1331,'Cross-Page Data'!$I$4:$J$19,2,FALSE),VLOOKUP(H1331,'Cross-Page Data'!$D$4:$F$48,3,FALSE)))))</f>
        <v/>
      </c>
      <c r="M1331" s="120">
        <f>IF(AND($P$2=FALSE,OR(F1331="Commercial NAICS Cogen",F1331="Industrial NAICS Cogen",F1331="NAICS-22 Cogen")),FALSE,IF(AND($P$3=FALSE,OR(F1331="Commercial NAICS Cogen",F1331="Commercial NAICS Non-Cogen",F1331="Industrial NAICS Cogen", F1331="industrial NAICS non-Cogen")),FALSE, TRUE))</f>
        <v/>
      </c>
    </row>
    <row r="1332">
      <c r="A1332" s="129" t="n">
        <v>6096</v>
      </c>
      <c r="B1332" s="130" t="inlineStr">
        <is>
          <t>Nebraska City</t>
        </is>
      </c>
      <c r="C1332" s="130" t="inlineStr">
        <is>
          <t>Omaha Public Power District</t>
        </is>
      </c>
      <c r="D1332" s="129" t="n">
        <v>14127</v>
      </c>
      <c r="E1332" s="130" t="inlineStr">
        <is>
          <t>NE</t>
        </is>
      </c>
      <c r="F1332" s="130" t="inlineStr">
        <is>
          <t>Electric Utility</t>
        </is>
      </c>
      <c r="G1332" s="130" t="inlineStr">
        <is>
          <t>ST</t>
        </is>
      </c>
      <c r="H1332" s="130" t="inlineStr">
        <is>
          <t>SUB</t>
        </is>
      </c>
      <c r="I1332" s="130" t="inlineStr">
        <is>
          <t>COL</t>
        </is>
      </c>
      <c r="J1332" s="131" t="n">
        <v>7636894.3</v>
      </c>
      <c r="K1332" s="129" t="n">
        <v>2020</v>
      </c>
      <c r="L1332" s="120">
        <f>IF(VLOOKUP(H1332,'Cross-Page Data'!$D$4:$F$48,3,FALSE)="natural gas",VLOOKUP(G1332,'Cross-Page Data'!$I$4:$J$19,2,FALSE),IF(VLOOKUP(H1332,'Cross-Page Data'!$D$4:$F$48,3,FALSE)="solar",IF(G1332="PV","solar PV","solar thermal"),IF(VLOOKUP(H1332,'Cross-Page Data'!$D$4:$F$48,3,FALSE)="wind",VLOOKUP(G1332,'Cross-Page Data'!$I$4:$J$19,2,FALSE),IF(VLOOKUP(H1332,'Cross-Page Data'!$D$4:$F$48,3,FALSE)="hydro",VLOOKUP(G1332,'Cross-Page Data'!$I$4:$J$19,2,FALSE),VLOOKUP(H1332,'Cross-Page Data'!$D$4:$F$48,3,FALSE)))))</f>
        <v/>
      </c>
      <c r="M1332" s="120">
        <f>IF(AND($P$2=FALSE,OR(F1332="Commercial NAICS Cogen",F1332="Industrial NAICS Cogen",F1332="NAICS-22 Cogen")),FALSE,IF(AND($P$3=FALSE,OR(F1332="Commercial NAICS Cogen",F1332="Commercial NAICS Non-Cogen",F1332="Industrial NAICS Cogen", F1332="industrial NAICS non-Cogen")),FALSE, TRUE))</f>
        <v/>
      </c>
    </row>
    <row r="1333">
      <c r="A1333" s="129" t="n">
        <v>6098</v>
      </c>
      <c r="B1333" s="130" t="inlineStr">
        <is>
          <t>Big Stone</t>
        </is>
      </c>
      <c r="C1333" s="130" t="inlineStr">
        <is>
          <t>Otter Tail Power Co</t>
        </is>
      </c>
      <c r="D1333" s="129" t="n">
        <v>14232</v>
      </c>
      <c r="E1333" s="130" t="inlineStr">
        <is>
          <t>SD</t>
        </is>
      </c>
      <c r="F1333" s="130" t="inlineStr">
        <is>
          <t>Electric Utility</t>
        </is>
      </c>
      <c r="G1333" s="130" t="inlineStr">
        <is>
          <t>IC</t>
        </is>
      </c>
      <c r="H1333" s="130" t="inlineStr">
        <is>
          <t>DFO</t>
        </is>
      </c>
      <c r="I1333" s="130" t="inlineStr">
        <is>
          <t>DFO</t>
        </is>
      </c>
      <c r="J1333" s="131" t="n">
        <v>0</v>
      </c>
      <c r="K1333" s="129" t="n">
        <v>2020</v>
      </c>
      <c r="L1333" s="120">
        <f>IF(VLOOKUP(H1333,'Cross-Page Data'!$D$4:$F$48,3,FALSE)="natural gas",VLOOKUP(G1333,'Cross-Page Data'!$I$4:$J$19,2,FALSE),IF(VLOOKUP(H1333,'Cross-Page Data'!$D$4:$F$48,3,FALSE)="solar",IF(G1333="PV","solar PV","solar thermal"),IF(VLOOKUP(H1333,'Cross-Page Data'!$D$4:$F$48,3,FALSE)="wind",VLOOKUP(G1333,'Cross-Page Data'!$I$4:$J$19,2,FALSE),IF(VLOOKUP(H1333,'Cross-Page Data'!$D$4:$F$48,3,FALSE)="hydro",VLOOKUP(G1333,'Cross-Page Data'!$I$4:$J$19,2,FALSE),VLOOKUP(H1333,'Cross-Page Data'!$D$4:$F$48,3,FALSE)))))</f>
        <v/>
      </c>
      <c r="M1333" s="120">
        <f>IF(AND($P$2=FALSE,OR(F1333="Commercial NAICS Cogen",F1333="Industrial NAICS Cogen",F1333="NAICS-22 Cogen")),FALSE,IF(AND($P$3=FALSE,OR(F1333="Commercial NAICS Cogen",F1333="Commercial NAICS Non-Cogen",F1333="Industrial NAICS Cogen", F1333="industrial NAICS non-Cogen")),FALSE, TRUE))</f>
        <v/>
      </c>
    </row>
    <row r="1334">
      <c r="A1334" s="129" t="n">
        <v>6098</v>
      </c>
      <c r="B1334" s="130" t="inlineStr">
        <is>
          <t>Big Stone</t>
        </is>
      </c>
      <c r="C1334" s="130" t="inlineStr">
        <is>
          <t>Otter Tail Power Co</t>
        </is>
      </c>
      <c r="D1334" s="129" t="n">
        <v>14232</v>
      </c>
      <c r="E1334" s="130" t="inlineStr">
        <is>
          <t>SD</t>
        </is>
      </c>
      <c r="F1334" s="130" t="inlineStr">
        <is>
          <t>Electric Utility</t>
        </is>
      </c>
      <c r="G1334" s="130" t="inlineStr">
        <is>
          <t>ST</t>
        </is>
      </c>
      <c r="H1334" s="130" t="inlineStr">
        <is>
          <t>AB</t>
        </is>
      </c>
      <c r="I1334" s="130" t="inlineStr">
        <is>
          <t>ORW</t>
        </is>
      </c>
      <c r="J1334" s="131" t="n">
        <v>0</v>
      </c>
      <c r="K1334" s="129" t="n">
        <v>2020</v>
      </c>
      <c r="L1334" s="120">
        <f>IF(VLOOKUP(H1334,'Cross-Page Data'!$D$4:$F$48,3,FALSE)="natural gas",VLOOKUP(G1334,'Cross-Page Data'!$I$4:$J$19,2,FALSE),IF(VLOOKUP(H1334,'Cross-Page Data'!$D$4:$F$48,3,FALSE)="solar",IF(G1334="PV","solar PV","solar thermal"),IF(VLOOKUP(H1334,'Cross-Page Data'!$D$4:$F$48,3,FALSE)="wind",VLOOKUP(G1334,'Cross-Page Data'!$I$4:$J$19,2,FALSE),IF(VLOOKUP(H1334,'Cross-Page Data'!$D$4:$F$48,3,FALSE)="hydro",VLOOKUP(G1334,'Cross-Page Data'!$I$4:$J$19,2,FALSE),VLOOKUP(H1334,'Cross-Page Data'!$D$4:$F$48,3,FALSE)))))</f>
        <v/>
      </c>
      <c r="M1334" s="120">
        <f>IF(AND($P$2=FALSE,OR(F1334="Commercial NAICS Cogen",F1334="Industrial NAICS Cogen",F1334="NAICS-22 Cogen")),FALSE,IF(AND($P$3=FALSE,OR(F1334="Commercial NAICS Cogen",F1334="Commercial NAICS Non-Cogen",F1334="Industrial NAICS Cogen", F1334="industrial NAICS non-Cogen")),FALSE, TRUE))</f>
        <v/>
      </c>
    </row>
    <row r="1335">
      <c r="A1335" s="129" t="n">
        <v>6098</v>
      </c>
      <c r="B1335" s="130" t="inlineStr">
        <is>
          <t>Big Stone</t>
        </is>
      </c>
      <c r="C1335" s="130" t="inlineStr">
        <is>
          <t>Otter Tail Power Co</t>
        </is>
      </c>
      <c r="D1335" s="129" t="n">
        <v>14232</v>
      </c>
      <c r="E1335" s="130" t="inlineStr">
        <is>
          <t>SD</t>
        </is>
      </c>
      <c r="F1335" s="130" t="inlineStr">
        <is>
          <t>Electric Utility</t>
        </is>
      </c>
      <c r="G1335" s="130" t="inlineStr">
        <is>
          <t>ST</t>
        </is>
      </c>
      <c r="H1335" s="130" t="inlineStr">
        <is>
          <t>DFO</t>
        </is>
      </c>
      <c r="I1335" s="130" t="inlineStr">
        <is>
          <t>DFO</t>
        </is>
      </c>
      <c r="J1335" s="131" t="n">
        <v>1912.903</v>
      </c>
      <c r="K1335" s="129" t="n">
        <v>2020</v>
      </c>
      <c r="L1335" s="120">
        <f>IF(VLOOKUP(H1335,'Cross-Page Data'!$D$4:$F$48,3,FALSE)="natural gas",VLOOKUP(G1335,'Cross-Page Data'!$I$4:$J$19,2,FALSE),IF(VLOOKUP(H1335,'Cross-Page Data'!$D$4:$F$48,3,FALSE)="solar",IF(G1335="PV","solar PV","solar thermal"),IF(VLOOKUP(H1335,'Cross-Page Data'!$D$4:$F$48,3,FALSE)="wind",VLOOKUP(G1335,'Cross-Page Data'!$I$4:$J$19,2,FALSE),IF(VLOOKUP(H1335,'Cross-Page Data'!$D$4:$F$48,3,FALSE)="hydro",VLOOKUP(G1335,'Cross-Page Data'!$I$4:$J$19,2,FALSE),VLOOKUP(H1335,'Cross-Page Data'!$D$4:$F$48,3,FALSE)))))</f>
        <v/>
      </c>
      <c r="M1335" s="120">
        <f>IF(AND($P$2=FALSE,OR(F1335="Commercial NAICS Cogen",F1335="Industrial NAICS Cogen",F1335="NAICS-22 Cogen")),FALSE,IF(AND($P$3=FALSE,OR(F1335="Commercial NAICS Cogen",F1335="Commercial NAICS Non-Cogen",F1335="Industrial NAICS Cogen", F1335="industrial NAICS non-Cogen")),FALSE, TRUE))</f>
        <v/>
      </c>
    </row>
    <row r="1336">
      <c r="A1336" s="129" t="n">
        <v>6098</v>
      </c>
      <c r="B1336" s="130" t="inlineStr">
        <is>
          <t>Big Stone</t>
        </is>
      </c>
      <c r="C1336" s="130" t="inlineStr">
        <is>
          <t>Otter Tail Power Co</t>
        </is>
      </c>
      <c r="D1336" s="129" t="n">
        <v>14232</v>
      </c>
      <c r="E1336" s="130" t="inlineStr">
        <is>
          <t>SD</t>
        </is>
      </c>
      <c r="F1336" s="130" t="inlineStr">
        <is>
          <t>Electric Utility</t>
        </is>
      </c>
      <c r="G1336" s="130" t="inlineStr">
        <is>
          <t>ST</t>
        </is>
      </c>
      <c r="H1336" s="130" t="inlineStr">
        <is>
          <t>SUB</t>
        </is>
      </c>
      <c r="I1336" s="130" t="inlineStr">
        <is>
          <t>COL</t>
        </is>
      </c>
      <c r="J1336" s="131" t="n">
        <v>1648222.1</v>
      </c>
      <c r="K1336" s="129" t="n">
        <v>2020</v>
      </c>
      <c r="L1336" s="120">
        <f>IF(VLOOKUP(H1336,'Cross-Page Data'!$D$4:$F$48,3,FALSE)="natural gas",VLOOKUP(G1336,'Cross-Page Data'!$I$4:$J$19,2,FALSE),IF(VLOOKUP(H1336,'Cross-Page Data'!$D$4:$F$48,3,FALSE)="solar",IF(G1336="PV","solar PV","solar thermal"),IF(VLOOKUP(H1336,'Cross-Page Data'!$D$4:$F$48,3,FALSE)="wind",VLOOKUP(G1336,'Cross-Page Data'!$I$4:$J$19,2,FALSE),IF(VLOOKUP(H1336,'Cross-Page Data'!$D$4:$F$48,3,FALSE)="hydro",VLOOKUP(G1336,'Cross-Page Data'!$I$4:$J$19,2,FALSE),VLOOKUP(H1336,'Cross-Page Data'!$D$4:$F$48,3,FALSE)))))</f>
        <v/>
      </c>
      <c r="M1336" s="120">
        <f>IF(AND($P$2=FALSE,OR(F1336="Commercial NAICS Cogen",F1336="Industrial NAICS Cogen",F1336="NAICS-22 Cogen")),FALSE,IF(AND($P$3=FALSE,OR(F1336="Commercial NAICS Cogen",F1336="Commercial NAICS Non-Cogen",F1336="Industrial NAICS Cogen", F1336="industrial NAICS non-Cogen")),FALSE, TRUE))</f>
        <v/>
      </c>
    </row>
    <row r="1337">
      <c r="A1337" s="129" t="n">
        <v>6099</v>
      </c>
      <c r="B1337" s="130" t="inlineStr">
        <is>
          <t>Diablo Canyon</t>
        </is>
      </c>
      <c r="C1337" s="130" t="inlineStr">
        <is>
          <t>Pacific Gas &amp; Electric Co.</t>
        </is>
      </c>
      <c r="D1337" s="129" t="n">
        <v>14328</v>
      </c>
      <c r="E1337" s="130" t="inlineStr">
        <is>
          <t>CA</t>
        </is>
      </c>
      <c r="F1337" s="130" t="inlineStr">
        <is>
          <t>Electric Utility</t>
        </is>
      </c>
      <c r="G1337" s="130" t="inlineStr">
        <is>
          <t>ST</t>
        </is>
      </c>
      <c r="H1337" s="130" t="inlineStr">
        <is>
          <t>NUC</t>
        </is>
      </c>
      <c r="I1337" s="130" t="inlineStr">
        <is>
          <t>NUC</t>
        </is>
      </c>
      <c r="J1337" s="131" t="n">
        <v>8910575</v>
      </c>
      <c r="K1337" s="129" t="n">
        <v>2020</v>
      </c>
      <c r="L1337" s="120">
        <f>IF(VLOOKUP(H1337,'Cross-Page Data'!$D$4:$F$48,3,FALSE)="natural gas",VLOOKUP(G1337,'Cross-Page Data'!$I$4:$J$19,2,FALSE),IF(VLOOKUP(H1337,'Cross-Page Data'!$D$4:$F$48,3,FALSE)="solar",IF(G1337="PV","solar PV","solar thermal"),IF(VLOOKUP(H1337,'Cross-Page Data'!$D$4:$F$48,3,FALSE)="wind",VLOOKUP(G1337,'Cross-Page Data'!$I$4:$J$19,2,FALSE),IF(VLOOKUP(H1337,'Cross-Page Data'!$D$4:$F$48,3,FALSE)="hydro",VLOOKUP(G1337,'Cross-Page Data'!$I$4:$J$19,2,FALSE),VLOOKUP(H1337,'Cross-Page Data'!$D$4:$F$48,3,FALSE)))))</f>
        <v/>
      </c>
      <c r="M1337" s="120">
        <f>IF(AND($P$2=FALSE,OR(F1337="Commercial NAICS Cogen",F1337="Industrial NAICS Cogen",F1337="NAICS-22 Cogen")),FALSE,IF(AND($P$3=FALSE,OR(F1337="Commercial NAICS Cogen",F1337="Commercial NAICS Non-Cogen",F1337="Industrial NAICS Cogen", F1337="industrial NAICS non-Cogen")),FALSE, TRUE))</f>
        <v/>
      </c>
    </row>
    <row r="1338">
      <c r="A1338" s="129" t="n">
        <v>6099</v>
      </c>
      <c r="B1338" s="130" t="inlineStr">
        <is>
          <t>Diablo Canyon</t>
        </is>
      </c>
      <c r="C1338" s="130" t="inlineStr">
        <is>
          <t>Pacific Gas &amp; Electric Co.</t>
        </is>
      </c>
      <c r="D1338" s="129" t="n">
        <v>14328</v>
      </c>
      <c r="E1338" s="130" t="inlineStr">
        <is>
          <t>CA</t>
        </is>
      </c>
      <c r="F1338" s="130" t="inlineStr">
        <is>
          <t>Electric Utility</t>
        </is>
      </c>
      <c r="G1338" s="130" t="inlineStr">
        <is>
          <t>ST</t>
        </is>
      </c>
      <c r="H1338" s="130" t="inlineStr">
        <is>
          <t>NUC</t>
        </is>
      </c>
      <c r="I1338" s="130" t="inlineStr">
        <is>
          <t>NUC</t>
        </is>
      </c>
      <c r="J1338" s="131" t="n">
        <v>7348123</v>
      </c>
      <c r="K1338" s="129" t="n">
        <v>2020</v>
      </c>
      <c r="L1338" s="120">
        <f>IF(VLOOKUP(H1338,'Cross-Page Data'!$D$4:$F$48,3,FALSE)="natural gas",VLOOKUP(G1338,'Cross-Page Data'!$I$4:$J$19,2,FALSE),IF(VLOOKUP(H1338,'Cross-Page Data'!$D$4:$F$48,3,FALSE)="solar",IF(G1338="PV","solar PV","solar thermal"),IF(VLOOKUP(H1338,'Cross-Page Data'!$D$4:$F$48,3,FALSE)="wind",VLOOKUP(G1338,'Cross-Page Data'!$I$4:$J$19,2,FALSE),IF(VLOOKUP(H1338,'Cross-Page Data'!$D$4:$F$48,3,FALSE)="hydro",VLOOKUP(G1338,'Cross-Page Data'!$I$4:$J$19,2,FALSE),VLOOKUP(H1338,'Cross-Page Data'!$D$4:$F$48,3,FALSE)))))</f>
        <v/>
      </c>
      <c r="M1338" s="120">
        <f>IF(AND($P$2=FALSE,OR(F1338="Commercial NAICS Cogen",F1338="Industrial NAICS Cogen",F1338="NAICS-22 Cogen")),FALSE,IF(AND($P$3=FALSE,OR(F1338="Commercial NAICS Cogen",F1338="Commercial NAICS Non-Cogen",F1338="Industrial NAICS Cogen", F1338="industrial NAICS non-Cogen")),FALSE, TRUE))</f>
        <v/>
      </c>
    </row>
    <row r="1339">
      <c r="A1339" s="129" t="n">
        <v>6100</v>
      </c>
      <c r="B1339" s="130" t="inlineStr">
        <is>
          <t>Helms Pumped Storage</t>
        </is>
      </c>
      <c r="C1339" s="130" t="inlineStr">
        <is>
          <t>Pacific Gas &amp; Electric Co.</t>
        </is>
      </c>
      <c r="D1339" s="129" t="n">
        <v>14328</v>
      </c>
      <c r="E1339" s="130" t="inlineStr">
        <is>
          <t>CA</t>
        </is>
      </c>
      <c r="F1339" s="130" t="inlineStr">
        <is>
          <t>Electric Utility</t>
        </is>
      </c>
      <c r="G1339" s="130" t="inlineStr">
        <is>
          <t>PS</t>
        </is>
      </c>
      <c r="H1339" s="130" t="inlineStr">
        <is>
          <t>WAT</t>
        </is>
      </c>
      <c r="I1339" s="130" t="inlineStr">
        <is>
          <t>HPS</t>
        </is>
      </c>
      <c r="J1339" s="131" t="n">
        <v>-354509</v>
      </c>
      <c r="K1339" s="129" t="n">
        <v>2020</v>
      </c>
      <c r="L1339" s="120">
        <f>IF(VLOOKUP(H1339,'Cross-Page Data'!$D$4:$F$48,3,FALSE)="natural gas",VLOOKUP(G1339,'Cross-Page Data'!$I$4:$J$19,2,FALSE),IF(VLOOKUP(H1339,'Cross-Page Data'!$D$4:$F$48,3,FALSE)="solar",IF(G1339="PV","solar PV","solar thermal"),IF(VLOOKUP(H1339,'Cross-Page Data'!$D$4:$F$48,3,FALSE)="wind",VLOOKUP(G1339,'Cross-Page Data'!$I$4:$J$19,2,FALSE),IF(VLOOKUP(H1339,'Cross-Page Data'!$D$4:$F$48,3,FALSE)="hydro",VLOOKUP(G1339,'Cross-Page Data'!$I$4:$J$19,2,FALSE),VLOOKUP(H1339,'Cross-Page Data'!$D$4:$F$48,3,FALSE)))))</f>
        <v/>
      </c>
      <c r="M1339" s="120">
        <f>IF(AND($P$2=FALSE,OR(F1339="Commercial NAICS Cogen",F1339="Industrial NAICS Cogen",F1339="NAICS-22 Cogen")),FALSE,IF(AND($P$3=FALSE,OR(F1339="Commercial NAICS Cogen",F1339="Commercial NAICS Non-Cogen",F1339="Industrial NAICS Cogen", F1339="industrial NAICS non-Cogen")),FALSE, TRUE))</f>
        <v/>
      </c>
    </row>
    <row r="1340">
      <c r="A1340" s="129" t="n">
        <v>6101</v>
      </c>
      <c r="B1340" s="130" t="inlineStr">
        <is>
          <t>Wyodak</t>
        </is>
      </c>
      <c r="C1340" s="130" t="inlineStr">
        <is>
          <t>PacifiCorp</t>
        </is>
      </c>
      <c r="D1340" s="129" t="n">
        <v>14354</v>
      </c>
      <c r="E1340" s="130" t="inlineStr">
        <is>
          <t>WY</t>
        </is>
      </c>
      <c r="F1340" s="130" t="inlineStr">
        <is>
          <t>Electric Utility</t>
        </is>
      </c>
      <c r="G1340" s="130" t="inlineStr">
        <is>
          <t>ST</t>
        </is>
      </c>
      <c r="H1340" s="130" t="inlineStr">
        <is>
          <t>DFO</t>
        </is>
      </c>
      <c r="I1340" s="130" t="inlineStr">
        <is>
          <t>DFO</t>
        </is>
      </c>
      <c r="J1340" s="131" t="n">
        <v>1816.755</v>
      </c>
      <c r="K1340" s="129" t="n">
        <v>2020</v>
      </c>
      <c r="L1340" s="120">
        <f>IF(VLOOKUP(H1340,'Cross-Page Data'!$D$4:$F$48,3,FALSE)="natural gas",VLOOKUP(G1340,'Cross-Page Data'!$I$4:$J$19,2,FALSE),IF(VLOOKUP(H1340,'Cross-Page Data'!$D$4:$F$48,3,FALSE)="solar",IF(G1340="PV","solar PV","solar thermal"),IF(VLOOKUP(H1340,'Cross-Page Data'!$D$4:$F$48,3,FALSE)="wind",VLOOKUP(G1340,'Cross-Page Data'!$I$4:$J$19,2,FALSE),IF(VLOOKUP(H1340,'Cross-Page Data'!$D$4:$F$48,3,FALSE)="hydro",VLOOKUP(G1340,'Cross-Page Data'!$I$4:$J$19,2,FALSE),VLOOKUP(H1340,'Cross-Page Data'!$D$4:$F$48,3,FALSE)))))</f>
        <v/>
      </c>
      <c r="M1340" s="120">
        <f>IF(AND($P$2=FALSE,OR(F1340="Commercial NAICS Cogen",F1340="Industrial NAICS Cogen",F1340="NAICS-22 Cogen")),FALSE,IF(AND($P$3=FALSE,OR(F1340="Commercial NAICS Cogen",F1340="Commercial NAICS Non-Cogen",F1340="Industrial NAICS Cogen", F1340="industrial NAICS non-Cogen")),FALSE, TRUE))</f>
        <v/>
      </c>
    </row>
    <row r="1341">
      <c r="A1341" s="129" t="n">
        <v>6101</v>
      </c>
      <c r="B1341" s="130" t="inlineStr">
        <is>
          <t>Wyodak</t>
        </is>
      </c>
      <c r="C1341" s="130" t="inlineStr">
        <is>
          <t>PacifiCorp</t>
        </is>
      </c>
      <c r="D1341" s="129" t="n">
        <v>14354</v>
      </c>
      <c r="E1341" s="130" t="inlineStr">
        <is>
          <t>WY</t>
        </is>
      </c>
      <c r="F1341" s="130" t="inlineStr">
        <is>
          <t>Electric Utility</t>
        </is>
      </c>
      <c r="G1341" s="130" t="inlineStr">
        <is>
          <t>ST</t>
        </is>
      </c>
      <c r="H1341" s="130" t="inlineStr">
        <is>
          <t>SUB</t>
        </is>
      </c>
      <c r="I1341" s="130" t="inlineStr">
        <is>
          <t>COL</t>
        </is>
      </c>
      <c r="J1341" s="131" t="n">
        <v>1728655.2</v>
      </c>
      <c r="K1341" s="129" t="n">
        <v>2020</v>
      </c>
      <c r="L1341" s="120">
        <f>IF(VLOOKUP(H1341,'Cross-Page Data'!$D$4:$F$48,3,FALSE)="natural gas",VLOOKUP(G1341,'Cross-Page Data'!$I$4:$J$19,2,FALSE),IF(VLOOKUP(H1341,'Cross-Page Data'!$D$4:$F$48,3,FALSE)="solar",IF(G1341="PV","solar PV","solar thermal"),IF(VLOOKUP(H1341,'Cross-Page Data'!$D$4:$F$48,3,FALSE)="wind",VLOOKUP(G1341,'Cross-Page Data'!$I$4:$J$19,2,FALSE),IF(VLOOKUP(H1341,'Cross-Page Data'!$D$4:$F$48,3,FALSE)="hydro",VLOOKUP(G1341,'Cross-Page Data'!$I$4:$J$19,2,FALSE),VLOOKUP(H1341,'Cross-Page Data'!$D$4:$F$48,3,FALSE)))))</f>
        <v/>
      </c>
      <c r="M1341" s="120">
        <f>IF(AND($P$2=FALSE,OR(F1341="Commercial NAICS Cogen",F1341="Industrial NAICS Cogen",F1341="NAICS-22 Cogen")),FALSE,IF(AND($P$3=FALSE,OR(F1341="Commercial NAICS Cogen",F1341="Commercial NAICS Non-Cogen",F1341="Industrial NAICS Cogen", F1341="industrial NAICS non-Cogen")),FALSE, TRUE))</f>
        <v/>
      </c>
    </row>
    <row r="1342">
      <c r="A1342" s="129" t="n">
        <v>6103</v>
      </c>
      <c r="B1342" s="130" t="inlineStr">
        <is>
          <t>TalenEnergy Susquehanna</t>
        </is>
      </c>
      <c r="C1342" s="130" t="inlineStr">
        <is>
          <t>TalenEnergy Susquehanna LLC</t>
        </is>
      </c>
      <c r="D1342" s="129" t="n">
        <v>14266</v>
      </c>
      <c r="E1342" s="130" t="inlineStr">
        <is>
          <t>PA</t>
        </is>
      </c>
      <c r="F1342" s="130" t="inlineStr">
        <is>
          <t>NAICS-22 Non-Cogen</t>
        </is>
      </c>
      <c r="G1342" s="130" t="inlineStr">
        <is>
          <t>ST</t>
        </is>
      </c>
      <c r="H1342" s="130" t="inlineStr">
        <is>
          <t>NUC</t>
        </is>
      </c>
      <c r="I1342" s="130" t="inlineStr">
        <is>
          <t>NUC</t>
        </is>
      </c>
      <c r="J1342" s="131" t="n">
        <v>9332238</v>
      </c>
      <c r="K1342" s="129" t="n">
        <v>2020</v>
      </c>
      <c r="L1342" s="120">
        <f>IF(VLOOKUP(H1342,'Cross-Page Data'!$D$4:$F$48,3,FALSE)="natural gas",VLOOKUP(G1342,'Cross-Page Data'!$I$4:$J$19,2,FALSE),IF(VLOOKUP(H1342,'Cross-Page Data'!$D$4:$F$48,3,FALSE)="solar",IF(G1342="PV","solar PV","solar thermal"),IF(VLOOKUP(H1342,'Cross-Page Data'!$D$4:$F$48,3,FALSE)="wind",VLOOKUP(G1342,'Cross-Page Data'!$I$4:$J$19,2,FALSE),IF(VLOOKUP(H1342,'Cross-Page Data'!$D$4:$F$48,3,FALSE)="hydro",VLOOKUP(G1342,'Cross-Page Data'!$I$4:$J$19,2,FALSE),VLOOKUP(H1342,'Cross-Page Data'!$D$4:$F$48,3,FALSE)))))</f>
        <v/>
      </c>
      <c r="M1342" s="120">
        <f>IF(AND($P$2=FALSE,OR(F1342="Commercial NAICS Cogen",F1342="Industrial NAICS Cogen",F1342="NAICS-22 Cogen")),FALSE,IF(AND($P$3=FALSE,OR(F1342="Commercial NAICS Cogen",F1342="Commercial NAICS Non-Cogen",F1342="Industrial NAICS Cogen", F1342="industrial NAICS non-Cogen")),FALSE, TRUE))</f>
        <v/>
      </c>
    </row>
    <row r="1343">
      <c r="A1343" s="129" t="n">
        <v>6103</v>
      </c>
      <c r="B1343" s="130" t="inlineStr">
        <is>
          <t>TalenEnergy Susquehanna</t>
        </is>
      </c>
      <c r="C1343" s="130" t="inlineStr">
        <is>
          <t>TalenEnergy Susquehanna LLC</t>
        </is>
      </c>
      <c r="D1343" s="129" t="n">
        <v>14266</v>
      </c>
      <c r="E1343" s="130" t="inlineStr">
        <is>
          <t>PA</t>
        </is>
      </c>
      <c r="F1343" s="130" t="inlineStr">
        <is>
          <t>NAICS-22 Non-Cogen</t>
        </is>
      </c>
      <c r="G1343" s="130" t="inlineStr">
        <is>
          <t>ST</t>
        </is>
      </c>
      <c r="H1343" s="130" t="inlineStr">
        <is>
          <t>NUC</t>
        </is>
      </c>
      <c r="I1343" s="130" t="inlineStr">
        <is>
          <t>NUC</t>
        </is>
      </c>
      <c r="J1343" s="131" t="n">
        <v>10658665</v>
      </c>
      <c r="K1343" s="129" t="n">
        <v>2020</v>
      </c>
      <c r="L1343" s="120">
        <f>IF(VLOOKUP(H1343,'Cross-Page Data'!$D$4:$F$48,3,FALSE)="natural gas",VLOOKUP(G1343,'Cross-Page Data'!$I$4:$J$19,2,FALSE),IF(VLOOKUP(H1343,'Cross-Page Data'!$D$4:$F$48,3,FALSE)="solar",IF(G1343="PV","solar PV","solar thermal"),IF(VLOOKUP(H1343,'Cross-Page Data'!$D$4:$F$48,3,FALSE)="wind",VLOOKUP(G1343,'Cross-Page Data'!$I$4:$J$19,2,FALSE),IF(VLOOKUP(H1343,'Cross-Page Data'!$D$4:$F$48,3,FALSE)="hydro",VLOOKUP(G1343,'Cross-Page Data'!$I$4:$J$19,2,FALSE),VLOOKUP(H1343,'Cross-Page Data'!$D$4:$F$48,3,FALSE)))))</f>
        <v/>
      </c>
      <c r="M1343" s="120">
        <f>IF(AND($P$2=FALSE,OR(F1343="Commercial NAICS Cogen",F1343="Industrial NAICS Cogen",F1343="NAICS-22 Cogen")),FALSE,IF(AND($P$3=FALSE,OR(F1343="Commercial NAICS Cogen",F1343="Commercial NAICS Non-Cogen",F1343="Industrial NAICS Cogen", F1343="industrial NAICS non-Cogen")),FALSE, TRUE))</f>
        <v/>
      </c>
    </row>
    <row r="1344">
      <c r="A1344" s="129" t="n">
        <v>6105</v>
      </c>
      <c r="B1344" s="130" t="inlineStr">
        <is>
          <t>Limerick</t>
        </is>
      </c>
      <c r="C1344" s="130" t="inlineStr">
        <is>
          <t>Exelon Nuclear</t>
        </is>
      </c>
      <c r="D1344" s="129" t="n">
        <v>55951</v>
      </c>
      <c r="E1344" s="130" t="inlineStr">
        <is>
          <t>PA</t>
        </is>
      </c>
      <c r="F1344" s="130" t="inlineStr">
        <is>
          <t>NAICS-22 Non-Cogen</t>
        </is>
      </c>
      <c r="G1344" s="130" t="inlineStr">
        <is>
          <t>ST</t>
        </is>
      </c>
      <c r="H1344" s="130" t="inlineStr">
        <is>
          <t>NUC</t>
        </is>
      </c>
      <c r="I1344" s="130" t="inlineStr">
        <is>
          <t>NUC</t>
        </is>
      </c>
      <c r="J1344" s="131" t="n">
        <v>9133195</v>
      </c>
      <c r="K1344" s="129" t="n">
        <v>2020</v>
      </c>
      <c r="L1344" s="120">
        <f>IF(VLOOKUP(H1344,'Cross-Page Data'!$D$4:$F$48,3,FALSE)="natural gas",VLOOKUP(G1344,'Cross-Page Data'!$I$4:$J$19,2,FALSE),IF(VLOOKUP(H1344,'Cross-Page Data'!$D$4:$F$48,3,FALSE)="solar",IF(G1344="PV","solar PV","solar thermal"),IF(VLOOKUP(H1344,'Cross-Page Data'!$D$4:$F$48,3,FALSE)="wind",VLOOKUP(G1344,'Cross-Page Data'!$I$4:$J$19,2,FALSE),IF(VLOOKUP(H1344,'Cross-Page Data'!$D$4:$F$48,3,FALSE)="hydro",VLOOKUP(G1344,'Cross-Page Data'!$I$4:$J$19,2,FALSE),VLOOKUP(H1344,'Cross-Page Data'!$D$4:$F$48,3,FALSE)))))</f>
        <v/>
      </c>
      <c r="M1344" s="120">
        <f>IF(AND($P$2=FALSE,OR(F1344="Commercial NAICS Cogen",F1344="Industrial NAICS Cogen",F1344="NAICS-22 Cogen")),FALSE,IF(AND($P$3=FALSE,OR(F1344="Commercial NAICS Cogen",F1344="Commercial NAICS Non-Cogen",F1344="Industrial NAICS Cogen", F1344="industrial NAICS non-Cogen")),FALSE, TRUE))</f>
        <v/>
      </c>
    </row>
    <row r="1345">
      <c r="A1345" s="129" t="n">
        <v>6105</v>
      </c>
      <c r="B1345" s="130" t="inlineStr">
        <is>
          <t>Limerick</t>
        </is>
      </c>
      <c r="C1345" s="130" t="inlineStr">
        <is>
          <t>Exelon Nuclear</t>
        </is>
      </c>
      <c r="D1345" s="129" t="n">
        <v>55951</v>
      </c>
      <c r="E1345" s="130" t="inlineStr">
        <is>
          <t>PA</t>
        </is>
      </c>
      <c r="F1345" s="130" t="inlineStr">
        <is>
          <t>NAICS-22 Non-Cogen</t>
        </is>
      </c>
      <c r="G1345" s="130" t="inlineStr">
        <is>
          <t>ST</t>
        </is>
      </c>
      <c r="H1345" s="130" t="inlineStr">
        <is>
          <t>NUC</t>
        </is>
      </c>
      <c r="I1345" s="130" t="inlineStr">
        <is>
          <t>NUC</t>
        </is>
      </c>
      <c r="J1345" s="131" t="n">
        <v>10211569</v>
      </c>
      <c r="K1345" s="129" t="n">
        <v>2020</v>
      </c>
      <c r="L1345" s="120">
        <f>IF(VLOOKUP(H1345,'Cross-Page Data'!$D$4:$F$48,3,FALSE)="natural gas",VLOOKUP(G1345,'Cross-Page Data'!$I$4:$J$19,2,FALSE),IF(VLOOKUP(H1345,'Cross-Page Data'!$D$4:$F$48,3,FALSE)="solar",IF(G1345="PV","solar PV","solar thermal"),IF(VLOOKUP(H1345,'Cross-Page Data'!$D$4:$F$48,3,FALSE)="wind",VLOOKUP(G1345,'Cross-Page Data'!$I$4:$J$19,2,FALSE),IF(VLOOKUP(H1345,'Cross-Page Data'!$D$4:$F$48,3,FALSE)="hydro",VLOOKUP(G1345,'Cross-Page Data'!$I$4:$J$19,2,FALSE),VLOOKUP(H1345,'Cross-Page Data'!$D$4:$F$48,3,FALSE)))))</f>
        <v/>
      </c>
      <c r="M1345" s="120">
        <f>IF(AND($P$2=FALSE,OR(F1345="Commercial NAICS Cogen",F1345="Industrial NAICS Cogen",F1345="NAICS-22 Cogen")),FALSE,IF(AND($P$3=FALSE,OR(F1345="Commercial NAICS Cogen",F1345="Commercial NAICS Non-Cogen",F1345="Industrial NAICS Cogen", F1345="industrial NAICS non-Cogen")),FALSE, TRUE))</f>
        <v/>
      </c>
    </row>
    <row r="1346">
      <c r="A1346" s="129" t="n">
        <v>6106</v>
      </c>
      <c r="B1346" s="130" t="inlineStr">
        <is>
          <t>Boardman</t>
        </is>
      </c>
      <c r="C1346" s="130" t="inlineStr">
        <is>
          <t>Portland General Electric Co</t>
        </is>
      </c>
      <c r="D1346" s="129" t="n">
        <v>15248</v>
      </c>
      <c r="E1346" s="130" t="inlineStr">
        <is>
          <t>OR</t>
        </is>
      </c>
      <c r="F1346" s="130" t="inlineStr">
        <is>
          <t>Electric Utility</t>
        </is>
      </c>
      <c r="G1346" s="130" t="inlineStr">
        <is>
          <t>ST</t>
        </is>
      </c>
      <c r="H1346" s="130" t="inlineStr">
        <is>
          <t>DFO</t>
        </is>
      </c>
      <c r="I1346" s="130" t="inlineStr">
        <is>
          <t>DFO</t>
        </is>
      </c>
      <c r="J1346" s="131" t="n">
        <v>2173.232</v>
      </c>
      <c r="K1346" s="129" t="n">
        <v>2020</v>
      </c>
      <c r="L1346" s="120">
        <f>IF(VLOOKUP(H1346,'Cross-Page Data'!$D$4:$F$48,3,FALSE)="natural gas",VLOOKUP(G1346,'Cross-Page Data'!$I$4:$J$19,2,FALSE),IF(VLOOKUP(H1346,'Cross-Page Data'!$D$4:$F$48,3,FALSE)="solar",IF(G1346="PV","solar PV","solar thermal"),IF(VLOOKUP(H1346,'Cross-Page Data'!$D$4:$F$48,3,FALSE)="wind",VLOOKUP(G1346,'Cross-Page Data'!$I$4:$J$19,2,FALSE),IF(VLOOKUP(H1346,'Cross-Page Data'!$D$4:$F$48,3,FALSE)="hydro",VLOOKUP(G1346,'Cross-Page Data'!$I$4:$J$19,2,FALSE),VLOOKUP(H1346,'Cross-Page Data'!$D$4:$F$48,3,FALSE)))))</f>
        <v/>
      </c>
      <c r="M1346" s="120">
        <f>IF(AND($P$2=FALSE,OR(F1346="Commercial NAICS Cogen",F1346="Industrial NAICS Cogen",F1346="NAICS-22 Cogen")),FALSE,IF(AND($P$3=FALSE,OR(F1346="Commercial NAICS Cogen",F1346="Commercial NAICS Non-Cogen",F1346="Industrial NAICS Cogen", F1346="industrial NAICS non-Cogen")),FALSE, TRUE))</f>
        <v/>
      </c>
    </row>
    <row r="1347">
      <c r="A1347" s="129" t="n">
        <v>6106</v>
      </c>
      <c r="B1347" s="130" t="inlineStr">
        <is>
          <t>Boardman</t>
        </is>
      </c>
      <c r="C1347" s="130" t="inlineStr">
        <is>
          <t>Portland General Electric Co</t>
        </is>
      </c>
      <c r="D1347" s="129" t="n">
        <v>15248</v>
      </c>
      <c r="E1347" s="130" t="inlineStr">
        <is>
          <t>OR</t>
        </is>
      </c>
      <c r="F1347" s="130" t="inlineStr">
        <is>
          <t>Electric Utility</t>
        </is>
      </c>
      <c r="G1347" s="130" t="inlineStr">
        <is>
          <t>ST</t>
        </is>
      </c>
      <c r="H1347" s="130" t="inlineStr">
        <is>
          <t>SUB</t>
        </is>
      </c>
      <c r="I1347" s="130" t="inlineStr">
        <is>
          <t>COL</t>
        </is>
      </c>
      <c r="J1347" s="131" t="n">
        <v>1630144.8</v>
      </c>
      <c r="K1347" s="129" t="n">
        <v>2020</v>
      </c>
      <c r="L1347" s="120">
        <f>IF(VLOOKUP(H1347,'Cross-Page Data'!$D$4:$F$48,3,FALSE)="natural gas",VLOOKUP(G1347,'Cross-Page Data'!$I$4:$J$19,2,FALSE),IF(VLOOKUP(H1347,'Cross-Page Data'!$D$4:$F$48,3,FALSE)="solar",IF(G1347="PV","solar PV","solar thermal"),IF(VLOOKUP(H1347,'Cross-Page Data'!$D$4:$F$48,3,FALSE)="wind",VLOOKUP(G1347,'Cross-Page Data'!$I$4:$J$19,2,FALSE),IF(VLOOKUP(H1347,'Cross-Page Data'!$D$4:$F$48,3,FALSE)="hydro",VLOOKUP(G1347,'Cross-Page Data'!$I$4:$J$19,2,FALSE),VLOOKUP(H1347,'Cross-Page Data'!$D$4:$F$48,3,FALSE)))))</f>
        <v/>
      </c>
      <c r="M1347" s="120">
        <f>IF(AND($P$2=FALSE,OR(F1347="Commercial NAICS Cogen",F1347="Industrial NAICS Cogen",F1347="NAICS-22 Cogen")),FALSE,IF(AND($P$3=FALSE,OR(F1347="Commercial NAICS Cogen",F1347="Commercial NAICS Non-Cogen",F1347="Industrial NAICS Cogen", F1347="industrial NAICS non-Cogen")),FALSE, TRUE))</f>
        <v/>
      </c>
    </row>
    <row r="1348">
      <c r="A1348" s="129" t="n">
        <v>6110</v>
      </c>
      <c r="B1348" s="130" t="inlineStr">
        <is>
          <t>James A Fitzpatrick</t>
        </is>
      </c>
      <c r="C1348" s="130" t="inlineStr">
        <is>
          <t>Exelon Nuclear</t>
        </is>
      </c>
      <c r="D1348" s="129" t="n">
        <v>55951</v>
      </c>
      <c r="E1348" s="130" t="inlineStr">
        <is>
          <t>NY</t>
        </is>
      </c>
      <c r="F1348" s="130" t="inlineStr">
        <is>
          <t>NAICS-22 Non-Cogen</t>
        </is>
      </c>
      <c r="G1348" s="130" t="inlineStr">
        <is>
          <t>ST</t>
        </is>
      </c>
      <c r="H1348" s="130" t="inlineStr">
        <is>
          <t>NUC</t>
        </is>
      </c>
      <c r="I1348" s="130" t="inlineStr">
        <is>
          <t>NUC</t>
        </is>
      </c>
      <c r="J1348" s="131" t="n">
        <v>6608234</v>
      </c>
      <c r="K1348" s="129" t="n">
        <v>2020</v>
      </c>
      <c r="L1348" s="120">
        <f>IF(VLOOKUP(H1348,'Cross-Page Data'!$D$4:$F$48,3,FALSE)="natural gas",VLOOKUP(G1348,'Cross-Page Data'!$I$4:$J$19,2,FALSE),IF(VLOOKUP(H1348,'Cross-Page Data'!$D$4:$F$48,3,FALSE)="solar",IF(G1348="PV","solar PV","solar thermal"),IF(VLOOKUP(H1348,'Cross-Page Data'!$D$4:$F$48,3,FALSE)="wind",VLOOKUP(G1348,'Cross-Page Data'!$I$4:$J$19,2,FALSE),IF(VLOOKUP(H1348,'Cross-Page Data'!$D$4:$F$48,3,FALSE)="hydro",VLOOKUP(G1348,'Cross-Page Data'!$I$4:$J$19,2,FALSE),VLOOKUP(H1348,'Cross-Page Data'!$D$4:$F$48,3,FALSE)))))</f>
        <v/>
      </c>
      <c r="M1348" s="120">
        <f>IF(AND($P$2=FALSE,OR(F1348="Commercial NAICS Cogen",F1348="Industrial NAICS Cogen",F1348="NAICS-22 Cogen")),FALSE,IF(AND($P$3=FALSE,OR(F1348="Commercial NAICS Cogen",F1348="Commercial NAICS Non-Cogen",F1348="Industrial NAICS Cogen", F1348="industrial NAICS non-Cogen")),FALSE, TRUE))</f>
        <v/>
      </c>
    </row>
    <row r="1349">
      <c r="A1349" s="129" t="n">
        <v>6112</v>
      </c>
      <c r="B1349" s="130" t="inlineStr">
        <is>
          <t>Fort St Vrain</t>
        </is>
      </c>
      <c r="C1349" s="130" t="inlineStr">
        <is>
          <t>Public Service Co of Colorado</t>
        </is>
      </c>
      <c r="D1349" s="129" t="n">
        <v>15466</v>
      </c>
      <c r="E1349" s="130" t="inlineStr">
        <is>
          <t>CO</t>
        </is>
      </c>
      <c r="F1349" s="130" t="inlineStr">
        <is>
          <t>Electric Utility</t>
        </is>
      </c>
      <c r="G1349" s="130" t="inlineStr">
        <is>
          <t>CA</t>
        </is>
      </c>
      <c r="H1349" s="130" t="inlineStr">
        <is>
          <t>NG</t>
        </is>
      </c>
      <c r="I1349" s="130" t="inlineStr">
        <is>
          <t>NG</t>
        </is>
      </c>
      <c r="J1349" s="131" t="n">
        <v>1124868</v>
      </c>
      <c r="K1349" s="129" t="n">
        <v>2020</v>
      </c>
      <c r="L1349" s="120">
        <f>IF(VLOOKUP(H1349,'Cross-Page Data'!$D$4:$F$48,3,FALSE)="natural gas",VLOOKUP(G1349,'Cross-Page Data'!$I$4:$J$19,2,FALSE),IF(VLOOKUP(H1349,'Cross-Page Data'!$D$4:$F$48,3,FALSE)="solar",IF(G1349="PV","solar PV","solar thermal"),IF(VLOOKUP(H1349,'Cross-Page Data'!$D$4:$F$48,3,FALSE)="wind",VLOOKUP(G1349,'Cross-Page Data'!$I$4:$J$19,2,FALSE),IF(VLOOKUP(H1349,'Cross-Page Data'!$D$4:$F$48,3,FALSE)="hydro",VLOOKUP(G1349,'Cross-Page Data'!$I$4:$J$19,2,FALSE),VLOOKUP(H1349,'Cross-Page Data'!$D$4:$F$48,3,FALSE)))))</f>
        <v/>
      </c>
      <c r="M1349" s="120">
        <f>IF(AND($P$2=FALSE,OR(F1349="Commercial NAICS Cogen",F1349="Industrial NAICS Cogen",F1349="NAICS-22 Cogen")),FALSE,IF(AND($P$3=FALSE,OR(F1349="Commercial NAICS Cogen",F1349="Commercial NAICS Non-Cogen",F1349="Industrial NAICS Cogen", F1349="industrial NAICS non-Cogen")),FALSE, TRUE))</f>
        <v/>
      </c>
    </row>
    <row r="1350">
      <c r="A1350" s="129" t="n">
        <v>6112</v>
      </c>
      <c r="B1350" s="130" t="inlineStr">
        <is>
          <t>Fort St Vrain</t>
        </is>
      </c>
      <c r="C1350" s="130" t="inlineStr">
        <is>
          <t>Public Service Co of Colorado</t>
        </is>
      </c>
      <c r="D1350" s="129" t="n">
        <v>15466</v>
      </c>
      <c r="E1350" s="130" t="inlineStr">
        <is>
          <t>CO</t>
        </is>
      </c>
      <c r="F1350" s="130" t="inlineStr">
        <is>
          <t>Electric Utility</t>
        </is>
      </c>
      <c r="G1350" s="130" t="inlineStr">
        <is>
          <t>CT</t>
        </is>
      </c>
      <c r="H1350" s="130" t="inlineStr">
        <is>
          <t>NG</t>
        </is>
      </c>
      <c r="I1350" s="130" t="inlineStr">
        <is>
          <t>NG</t>
        </is>
      </c>
      <c r="J1350" s="131" t="n">
        <v>2135459</v>
      </c>
      <c r="K1350" s="129" t="n">
        <v>2020</v>
      </c>
      <c r="L1350" s="120">
        <f>IF(VLOOKUP(H1350,'Cross-Page Data'!$D$4:$F$48,3,FALSE)="natural gas",VLOOKUP(G1350,'Cross-Page Data'!$I$4:$J$19,2,FALSE),IF(VLOOKUP(H1350,'Cross-Page Data'!$D$4:$F$48,3,FALSE)="solar",IF(G1350="PV","solar PV","solar thermal"),IF(VLOOKUP(H1350,'Cross-Page Data'!$D$4:$F$48,3,FALSE)="wind",VLOOKUP(G1350,'Cross-Page Data'!$I$4:$J$19,2,FALSE),IF(VLOOKUP(H1350,'Cross-Page Data'!$D$4:$F$48,3,FALSE)="hydro",VLOOKUP(G1350,'Cross-Page Data'!$I$4:$J$19,2,FALSE),VLOOKUP(H1350,'Cross-Page Data'!$D$4:$F$48,3,FALSE)))))</f>
        <v/>
      </c>
      <c r="M1350" s="120">
        <f>IF(AND($P$2=FALSE,OR(F1350="Commercial NAICS Cogen",F1350="Industrial NAICS Cogen",F1350="NAICS-22 Cogen")),FALSE,IF(AND($P$3=FALSE,OR(F1350="Commercial NAICS Cogen",F1350="Commercial NAICS Non-Cogen",F1350="Industrial NAICS Cogen", F1350="industrial NAICS non-Cogen")),FALSE, TRUE))</f>
        <v/>
      </c>
    </row>
    <row r="1351">
      <c r="A1351" s="129" t="n">
        <v>6112</v>
      </c>
      <c r="B1351" s="130" t="inlineStr">
        <is>
          <t>Fort St Vrain</t>
        </is>
      </c>
      <c r="C1351" s="130" t="inlineStr">
        <is>
          <t>Public Service Co of Colorado</t>
        </is>
      </c>
      <c r="D1351" s="129" t="n">
        <v>15466</v>
      </c>
      <c r="E1351" s="130" t="inlineStr">
        <is>
          <t>CO</t>
        </is>
      </c>
      <c r="F1351" s="130" t="inlineStr">
        <is>
          <t>Electric Utility</t>
        </is>
      </c>
      <c r="G1351" s="130" t="inlineStr">
        <is>
          <t>GT</t>
        </is>
      </c>
      <c r="H1351" s="130" t="inlineStr">
        <is>
          <t>NG</t>
        </is>
      </c>
      <c r="I1351" s="130" t="inlineStr">
        <is>
          <t>NG</t>
        </is>
      </c>
      <c r="J1351" s="131" t="n">
        <v>114923</v>
      </c>
      <c r="K1351" s="129" t="n">
        <v>2020</v>
      </c>
      <c r="L1351" s="120">
        <f>IF(VLOOKUP(H1351,'Cross-Page Data'!$D$4:$F$48,3,FALSE)="natural gas",VLOOKUP(G1351,'Cross-Page Data'!$I$4:$J$19,2,FALSE),IF(VLOOKUP(H1351,'Cross-Page Data'!$D$4:$F$48,3,FALSE)="solar",IF(G1351="PV","solar PV","solar thermal"),IF(VLOOKUP(H1351,'Cross-Page Data'!$D$4:$F$48,3,FALSE)="wind",VLOOKUP(G1351,'Cross-Page Data'!$I$4:$J$19,2,FALSE),IF(VLOOKUP(H1351,'Cross-Page Data'!$D$4:$F$48,3,FALSE)="hydro",VLOOKUP(G1351,'Cross-Page Data'!$I$4:$J$19,2,FALSE),VLOOKUP(H1351,'Cross-Page Data'!$D$4:$F$48,3,FALSE)))))</f>
        <v/>
      </c>
      <c r="M1351" s="120">
        <f>IF(AND($P$2=FALSE,OR(F1351="Commercial NAICS Cogen",F1351="Industrial NAICS Cogen",F1351="NAICS-22 Cogen")),FALSE,IF(AND($P$3=FALSE,OR(F1351="Commercial NAICS Cogen",F1351="Commercial NAICS Non-Cogen",F1351="Industrial NAICS Cogen", F1351="industrial NAICS non-Cogen")),FALSE, TRUE))</f>
        <v/>
      </c>
    </row>
    <row r="1352">
      <c r="A1352" s="129" t="n">
        <v>6113</v>
      </c>
      <c r="B1352" s="130" t="inlineStr">
        <is>
          <t>Gibson</t>
        </is>
      </c>
      <c r="C1352" s="130" t="inlineStr">
        <is>
          <t>Duke Energy Indiana, LLC</t>
        </is>
      </c>
      <c r="D1352" s="129" t="n">
        <v>15470</v>
      </c>
      <c r="E1352" s="130" t="inlineStr">
        <is>
          <t>IN</t>
        </is>
      </c>
      <c r="F1352" s="130" t="inlineStr">
        <is>
          <t>Electric Utility</t>
        </is>
      </c>
      <c r="G1352" s="130" t="inlineStr">
        <is>
          <t>ST</t>
        </is>
      </c>
      <c r="H1352" s="130" t="inlineStr">
        <is>
          <t>BIT</t>
        </is>
      </c>
      <c r="I1352" s="130" t="inlineStr">
        <is>
          <t>COL</t>
        </is>
      </c>
      <c r="J1352" s="131" t="n">
        <v>11746800</v>
      </c>
      <c r="K1352" s="129" t="n">
        <v>2020</v>
      </c>
      <c r="L1352" s="120">
        <f>IF(VLOOKUP(H1352,'Cross-Page Data'!$D$4:$F$48,3,FALSE)="natural gas",VLOOKUP(G1352,'Cross-Page Data'!$I$4:$J$19,2,FALSE),IF(VLOOKUP(H1352,'Cross-Page Data'!$D$4:$F$48,3,FALSE)="solar",IF(G1352="PV","solar PV","solar thermal"),IF(VLOOKUP(H1352,'Cross-Page Data'!$D$4:$F$48,3,FALSE)="wind",VLOOKUP(G1352,'Cross-Page Data'!$I$4:$J$19,2,FALSE),IF(VLOOKUP(H1352,'Cross-Page Data'!$D$4:$F$48,3,FALSE)="hydro",VLOOKUP(G1352,'Cross-Page Data'!$I$4:$J$19,2,FALSE),VLOOKUP(H1352,'Cross-Page Data'!$D$4:$F$48,3,FALSE)))))</f>
        <v/>
      </c>
      <c r="M1352" s="120">
        <f>IF(AND($P$2=FALSE,OR(F1352="Commercial NAICS Cogen",F1352="Industrial NAICS Cogen",F1352="NAICS-22 Cogen")),FALSE,IF(AND($P$3=FALSE,OR(F1352="Commercial NAICS Cogen",F1352="Commercial NAICS Non-Cogen",F1352="Industrial NAICS Cogen", F1352="industrial NAICS non-Cogen")),FALSE, TRUE))</f>
        <v/>
      </c>
    </row>
    <row r="1353">
      <c r="A1353" s="129" t="n">
        <v>6113</v>
      </c>
      <c r="B1353" s="130" t="inlineStr">
        <is>
          <t>Gibson</t>
        </is>
      </c>
      <c r="C1353" s="130" t="inlineStr">
        <is>
          <t>Duke Energy Indiana, LLC</t>
        </is>
      </c>
      <c r="D1353" s="129" t="n">
        <v>15470</v>
      </c>
      <c r="E1353" s="130" t="inlineStr">
        <is>
          <t>IN</t>
        </is>
      </c>
      <c r="F1353" s="130" t="inlineStr">
        <is>
          <t>Electric Utility</t>
        </is>
      </c>
      <c r="G1353" s="130" t="inlineStr">
        <is>
          <t>ST</t>
        </is>
      </c>
      <c r="H1353" s="130" t="inlineStr">
        <is>
          <t>DFO</t>
        </is>
      </c>
      <c r="I1353" s="130" t="inlineStr">
        <is>
          <t>DFO</t>
        </is>
      </c>
      <c r="J1353" s="131" t="n">
        <v>37393.186</v>
      </c>
      <c r="K1353" s="129" t="n">
        <v>2020</v>
      </c>
      <c r="L1353" s="120">
        <f>IF(VLOOKUP(H1353,'Cross-Page Data'!$D$4:$F$48,3,FALSE)="natural gas",VLOOKUP(G1353,'Cross-Page Data'!$I$4:$J$19,2,FALSE),IF(VLOOKUP(H1353,'Cross-Page Data'!$D$4:$F$48,3,FALSE)="solar",IF(G1353="PV","solar PV","solar thermal"),IF(VLOOKUP(H1353,'Cross-Page Data'!$D$4:$F$48,3,FALSE)="wind",VLOOKUP(G1353,'Cross-Page Data'!$I$4:$J$19,2,FALSE),IF(VLOOKUP(H1353,'Cross-Page Data'!$D$4:$F$48,3,FALSE)="hydro",VLOOKUP(G1353,'Cross-Page Data'!$I$4:$J$19,2,FALSE),VLOOKUP(H1353,'Cross-Page Data'!$D$4:$F$48,3,FALSE)))))</f>
        <v/>
      </c>
      <c r="M1353" s="120">
        <f>IF(AND($P$2=FALSE,OR(F1353="Commercial NAICS Cogen",F1353="Industrial NAICS Cogen",F1353="NAICS-22 Cogen")),FALSE,IF(AND($P$3=FALSE,OR(F1353="Commercial NAICS Cogen",F1353="Commercial NAICS Non-Cogen",F1353="Industrial NAICS Cogen", F1353="industrial NAICS non-Cogen")),FALSE, TRUE))</f>
        <v/>
      </c>
    </row>
    <row r="1354">
      <c r="A1354" s="129" t="n">
        <v>6115</v>
      </c>
      <c r="B1354" s="130" t="inlineStr">
        <is>
          <t>Seabrook</t>
        </is>
      </c>
      <c r="C1354" s="130" t="inlineStr">
        <is>
          <t>NextEra Energy Seabrook LLC</t>
        </is>
      </c>
      <c r="D1354" s="129" t="n">
        <v>6854</v>
      </c>
      <c r="E1354" s="130" t="inlineStr">
        <is>
          <t>NH</t>
        </is>
      </c>
      <c r="F1354" s="130" t="inlineStr">
        <is>
          <t>NAICS-22 Non-Cogen</t>
        </is>
      </c>
      <c r="G1354" s="130" t="inlineStr">
        <is>
          <t>ST</t>
        </is>
      </c>
      <c r="H1354" s="130" t="inlineStr">
        <is>
          <t>NUC</t>
        </is>
      </c>
      <c r="I1354" s="130" t="inlineStr">
        <is>
          <t>NUC</t>
        </is>
      </c>
      <c r="J1354" s="131" t="n">
        <v>9865196</v>
      </c>
      <c r="K1354" s="129" t="n">
        <v>2020</v>
      </c>
      <c r="L1354" s="120">
        <f>IF(VLOOKUP(H1354,'Cross-Page Data'!$D$4:$F$48,3,FALSE)="natural gas",VLOOKUP(G1354,'Cross-Page Data'!$I$4:$J$19,2,FALSE),IF(VLOOKUP(H1354,'Cross-Page Data'!$D$4:$F$48,3,FALSE)="solar",IF(G1354="PV","solar PV","solar thermal"),IF(VLOOKUP(H1354,'Cross-Page Data'!$D$4:$F$48,3,FALSE)="wind",VLOOKUP(G1354,'Cross-Page Data'!$I$4:$J$19,2,FALSE),IF(VLOOKUP(H1354,'Cross-Page Data'!$D$4:$F$48,3,FALSE)="hydro",VLOOKUP(G1354,'Cross-Page Data'!$I$4:$J$19,2,FALSE),VLOOKUP(H1354,'Cross-Page Data'!$D$4:$F$48,3,FALSE)))))</f>
        <v/>
      </c>
      <c r="M1354" s="120">
        <f>IF(AND($P$2=FALSE,OR(F1354="Commercial NAICS Cogen",F1354="Industrial NAICS Cogen",F1354="NAICS-22 Cogen")),FALSE,IF(AND($P$3=FALSE,OR(F1354="Commercial NAICS Cogen",F1354="Commercial NAICS Non-Cogen",F1354="Industrial NAICS Cogen", F1354="industrial NAICS non-Cogen")),FALSE, TRUE))</f>
        <v/>
      </c>
    </row>
    <row r="1355">
      <c r="A1355" s="129" t="n">
        <v>6118</v>
      </c>
      <c r="B1355" s="130" t="inlineStr">
        <is>
          <t>PSEG Hope Creek Generating Station</t>
        </is>
      </c>
      <c r="C1355" s="130" t="inlineStr">
        <is>
          <t>PSEG Nuclear LLC</t>
        </is>
      </c>
      <c r="D1355" s="129" t="n">
        <v>15478</v>
      </c>
      <c r="E1355" s="130" t="inlineStr">
        <is>
          <t>NJ</t>
        </is>
      </c>
      <c r="F1355" s="130" t="inlineStr">
        <is>
          <t>NAICS-22 Non-Cogen</t>
        </is>
      </c>
      <c r="G1355" s="130" t="inlineStr">
        <is>
          <t>ST</t>
        </is>
      </c>
      <c r="H1355" s="130" t="inlineStr">
        <is>
          <t>NUC</t>
        </is>
      </c>
      <c r="I1355" s="130" t="inlineStr">
        <is>
          <t>NUC</t>
        </is>
      </c>
      <c r="J1355" s="131" t="n">
        <v>10592697</v>
      </c>
      <c r="K1355" s="129" t="n">
        <v>2020</v>
      </c>
      <c r="L1355" s="120">
        <f>IF(VLOOKUP(H1355,'Cross-Page Data'!$D$4:$F$48,3,FALSE)="natural gas",VLOOKUP(G1355,'Cross-Page Data'!$I$4:$J$19,2,FALSE),IF(VLOOKUP(H1355,'Cross-Page Data'!$D$4:$F$48,3,FALSE)="solar",IF(G1355="PV","solar PV","solar thermal"),IF(VLOOKUP(H1355,'Cross-Page Data'!$D$4:$F$48,3,FALSE)="wind",VLOOKUP(G1355,'Cross-Page Data'!$I$4:$J$19,2,FALSE),IF(VLOOKUP(H1355,'Cross-Page Data'!$D$4:$F$48,3,FALSE)="hydro",VLOOKUP(G1355,'Cross-Page Data'!$I$4:$J$19,2,FALSE),VLOOKUP(H1355,'Cross-Page Data'!$D$4:$F$48,3,FALSE)))))</f>
        <v/>
      </c>
      <c r="M1355" s="120">
        <f>IF(AND($P$2=FALSE,OR(F1355="Commercial NAICS Cogen",F1355="Industrial NAICS Cogen",F1355="NAICS-22 Cogen")),FALSE,IF(AND($P$3=FALSE,OR(F1355="Commercial NAICS Cogen",F1355="Commercial NAICS Non-Cogen",F1355="Industrial NAICS Cogen", F1355="industrial NAICS non-Cogen")),FALSE, TRUE))</f>
        <v/>
      </c>
    </row>
    <row r="1356">
      <c r="A1356" s="129" t="n">
        <v>6122</v>
      </c>
      <c r="B1356" s="130" t="inlineStr">
        <is>
          <t>R E Ginna Nuclear Power Plant</t>
        </is>
      </c>
      <c r="C1356" s="130" t="inlineStr">
        <is>
          <t>Exelon Nuclear</t>
        </is>
      </c>
      <c r="D1356" s="129" t="n">
        <v>55951</v>
      </c>
      <c r="E1356" s="130" t="inlineStr">
        <is>
          <t>NY</t>
        </is>
      </c>
      <c r="F1356" s="130" t="inlineStr">
        <is>
          <t>NAICS-22 Non-Cogen</t>
        </is>
      </c>
      <c r="G1356" s="130" t="inlineStr">
        <is>
          <t>ST</t>
        </is>
      </c>
      <c r="H1356" s="130" t="inlineStr">
        <is>
          <t>NUC</t>
        </is>
      </c>
      <c r="I1356" s="130" t="inlineStr">
        <is>
          <t>NUC</t>
        </is>
      </c>
      <c r="J1356" s="131" t="n">
        <v>4353098</v>
      </c>
      <c r="K1356" s="129" t="n">
        <v>2020</v>
      </c>
      <c r="L1356" s="120">
        <f>IF(VLOOKUP(H1356,'Cross-Page Data'!$D$4:$F$48,3,FALSE)="natural gas",VLOOKUP(G1356,'Cross-Page Data'!$I$4:$J$19,2,FALSE),IF(VLOOKUP(H1356,'Cross-Page Data'!$D$4:$F$48,3,FALSE)="solar",IF(G1356="PV","solar PV","solar thermal"),IF(VLOOKUP(H1356,'Cross-Page Data'!$D$4:$F$48,3,FALSE)="wind",VLOOKUP(G1356,'Cross-Page Data'!$I$4:$J$19,2,FALSE),IF(VLOOKUP(H1356,'Cross-Page Data'!$D$4:$F$48,3,FALSE)="hydro",VLOOKUP(G1356,'Cross-Page Data'!$I$4:$J$19,2,FALSE),VLOOKUP(H1356,'Cross-Page Data'!$D$4:$F$48,3,FALSE)))))</f>
        <v/>
      </c>
      <c r="M1356" s="120">
        <f>IF(AND($P$2=FALSE,OR(F1356="Commercial NAICS Cogen",F1356="Industrial NAICS Cogen",F1356="NAICS-22 Cogen")),FALSE,IF(AND($P$3=FALSE,OR(F1356="Commercial NAICS Cogen",F1356="Commercial NAICS Non-Cogen",F1356="Industrial NAICS Cogen", F1356="industrial NAICS non-Cogen")),FALSE, TRUE))</f>
        <v/>
      </c>
    </row>
    <row r="1357">
      <c r="A1357" s="129" t="n">
        <v>6124</v>
      </c>
      <c r="B1357" s="130" t="inlineStr">
        <is>
          <t>McIntosh</t>
        </is>
      </c>
      <c r="C1357" s="130" t="inlineStr">
        <is>
          <t>Georgia Power Co</t>
        </is>
      </c>
      <c r="D1357" s="129" t="n">
        <v>7140</v>
      </c>
      <c r="E1357" s="130" t="inlineStr">
        <is>
          <t>GA</t>
        </is>
      </c>
      <c r="F1357" s="130" t="inlineStr">
        <is>
          <t>Electric Utility</t>
        </is>
      </c>
      <c r="G1357" s="130" t="inlineStr">
        <is>
          <t>GT</t>
        </is>
      </c>
      <c r="H1357" s="130" t="inlineStr">
        <is>
          <t>BIT</t>
        </is>
      </c>
      <c r="I1357" s="130" t="inlineStr">
        <is>
          <t>COL</t>
        </is>
      </c>
      <c r="J1357" s="131" t="n">
        <v>0</v>
      </c>
      <c r="K1357" s="129" t="n">
        <v>2020</v>
      </c>
      <c r="L1357" s="120">
        <f>IF(VLOOKUP(H1357,'Cross-Page Data'!$D$4:$F$48,3,FALSE)="natural gas",VLOOKUP(G1357,'Cross-Page Data'!$I$4:$J$19,2,FALSE),IF(VLOOKUP(H1357,'Cross-Page Data'!$D$4:$F$48,3,FALSE)="solar",IF(G1357="PV","solar PV","solar thermal"),IF(VLOOKUP(H1357,'Cross-Page Data'!$D$4:$F$48,3,FALSE)="wind",VLOOKUP(G1357,'Cross-Page Data'!$I$4:$J$19,2,FALSE),IF(VLOOKUP(H1357,'Cross-Page Data'!$D$4:$F$48,3,FALSE)="hydro",VLOOKUP(G1357,'Cross-Page Data'!$I$4:$J$19,2,FALSE),VLOOKUP(H1357,'Cross-Page Data'!$D$4:$F$48,3,FALSE)))))</f>
        <v/>
      </c>
      <c r="M1357" s="120">
        <f>IF(AND($P$2=FALSE,OR(F1357="Commercial NAICS Cogen",F1357="Industrial NAICS Cogen",F1357="NAICS-22 Cogen")),FALSE,IF(AND($P$3=FALSE,OR(F1357="Commercial NAICS Cogen",F1357="Commercial NAICS Non-Cogen",F1357="Industrial NAICS Cogen", F1357="industrial NAICS non-Cogen")),FALSE, TRUE))</f>
        <v/>
      </c>
    </row>
    <row r="1358">
      <c r="A1358" s="129" t="n">
        <v>6124</v>
      </c>
      <c r="B1358" s="130" t="inlineStr">
        <is>
          <t>McIntosh</t>
        </is>
      </c>
      <c r="C1358" s="130" t="inlineStr">
        <is>
          <t>Georgia Power Co</t>
        </is>
      </c>
      <c r="D1358" s="129" t="n">
        <v>7140</v>
      </c>
      <c r="E1358" s="130" t="inlineStr">
        <is>
          <t>GA</t>
        </is>
      </c>
      <c r="F1358" s="130" t="inlineStr">
        <is>
          <t>Electric Utility</t>
        </is>
      </c>
      <c r="G1358" s="130" t="inlineStr">
        <is>
          <t>GT</t>
        </is>
      </c>
      <c r="H1358" s="130" t="inlineStr">
        <is>
          <t>DFO</t>
        </is>
      </c>
      <c r="I1358" s="130" t="inlineStr">
        <is>
          <t>DFO</t>
        </is>
      </c>
      <c r="J1358" s="131" t="n">
        <v>494.838</v>
      </c>
      <c r="K1358" s="129" t="n">
        <v>2020</v>
      </c>
      <c r="L1358" s="120">
        <f>IF(VLOOKUP(H1358,'Cross-Page Data'!$D$4:$F$48,3,FALSE)="natural gas",VLOOKUP(G1358,'Cross-Page Data'!$I$4:$J$19,2,FALSE),IF(VLOOKUP(H1358,'Cross-Page Data'!$D$4:$F$48,3,FALSE)="solar",IF(G1358="PV","solar PV","solar thermal"),IF(VLOOKUP(H1358,'Cross-Page Data'!$D$4:$F$48,3,FALSE)="wind",VLOOKUP(G1358,'Cross-Page Data'!$I$4:$J$19,2,FALSE),IF(VLOOKUP(H1358,'Cross-Page Data'!$D$4:$F$48,3,FALSE)="hydro",VLOOKUP(G1358,'Cross-Page Data'!$I$4:$J$19,2,FALSE),VLOOKUP(H1358,'Cross-Page Data'!$D$4:$F$48,3,FALSE)))))</f>
        <v/>
      </c>
      <c r="M1358" s="120">
        <f>IF(AND($P$2=FALSE,OR(F1358="Commercial NAICS Cogen",F1358="Industrial NAICS Cogen",F1358="NAICS-22 Cogen")),FALSE,IF(AND($P$3=FALSE,OR(F1358="Commercial NAICS Cogen",F1358="Commercial NAICS Non-Cogen",F1358="Industrial NAICS Cogen", F1358="industrial NAICS non-Cogen")),FALSE, TRUE))</f>
        <v/>
      </c>
    </row>
    <row r="1359">
      <c r="A1359" s="129" t="n">
        <v>6124</v>
      </c>
      <c r="B1359" s="130" t="inlineStr">
        <is>
          <t>McIntosh</t>
        </is>
      </c>
      <c r="C1359" s="130" t="inlineStr">
        <is>
          <t>Georgia Power Co</t>
        </is>
      </c>
      <c r="D1359" s="129" t="n">
        <v>7140</v>
      </c>
      <c r="E1359" s="130" t="inlineStr">
        <is>
          <t>GA</t>
        </is>
      </c>
      <c r="F1359" s="130" t="inlineStr">
        <is>
          <t>Electric Utility</t>
        </is>
      </c>
      <c r="G1359" s="130" t="inlineStr">
        <is>
          <t>GT</t>
        </is>
      </c>
      <c r="H1359" s="130" t="inlineStr">
        <is>
          <t>NG</t>
        </is>
      </c>
      <c r="I1359" s="130" t="inlineStr">
        <is>
          <t>NG</t>
        </is>
      </c>
      <c r="J1359" s="131" t="n">
        <v>48707.162</v>
      </c>
      <c r="K1359" s="129" t="n">
        <v>2020</v>
      </c>
      <c r="L1359" s="120">
        <f>IF(VLOOKUP(H1359,'Cross-Page Data'!$D$4:$F$48,3,FALSE)="natural gas",VLOOKUP(G1359,'Cross-Page Data'!$I$4:$J$19,2,FALSE),IF(VLOOKUP(H1359,'Cross-Page Data'!$D$4:$F$48,3,FALSE)="solar",IF(G1359="PV","solar PV","solar thermal"),IF(VLOOKUP(H1359,'Cross-Page Data'!$D$4:$F$48,3,FALSE)="wind",VLOOKUP(G1359,'Cross-Page Data'!$I$4:$J$19,2,FALSE),IF(VLOOKUP(H1359,'Cross-Page Data'!$D$4:$F$48,3,FALSE)="hydro",VLOOKUP(G1359,'Cross-Page Data'!$I$4:$J$19,2,FALSE),VLOOKUP(H1359,'Cross-Page Data'!$D$4:$F$48,3,FALSE)))))</f>
        <v/>
      </c>
      <c r="M1359" s="120">
        <f>IF(AND($P$2=FALSE,OR(F1359="Commercial NAICS Cogen",F1359="Industrial NAICS Cogen",F1359="NAICS-22 Cogen")),FALSE,IF(AND($P$3=FALSE,OR(F1359="Commercial NAICS Cogen",F1359="Commercial NAICS Non-Cogen",F1359="Industrial NAICS Cogen", F1359="industrial NAICS non-Cogen")),FALSE, TRUE))</f>
        <v/>
      </c>
    </row>
    <row r="1360">
      <c r="A1360" s="129" t="n">
        <v>6124</v>
      </c>
      <c r="B1360" s="130" t="inlineStr">
        <is>
          <t>McIntosh</t>
        </is>
      </c>
      <c r="C1360" s="130" t="inlineStr">
        <is>
          <t>Georgia Power Co</t>
        </is>
      </c>
      <c r="D1360" s="129" t="n">
        <v>7140</v>
      </c>
      <c r="E1360" s="130" t="inlineStr">
        <is>
          <t>GA</t>
        </is>
      </c>
      <c r="F1360" s="130" t="inlineStr">
        <is>
          <t>Electric Utility</t>
        </is>
      </c>
      <c r="G1360" s="130" t="inlineStr">
        <is>
          <t>GT</t>
        </is>
      </c>
      <c r="H1360" s="130" t="inlineStr">
        <is>
          <t>SUB</t>
        </is>
      </c>
      <c r="I1360" s="130" t="inlineStr">
        <is>
          <t>COL</t>
        </is>
      </c>
      <c r="J1360" s="131" t="n">
        <v>0</v>
      </c>
      <c r="K1360" s="129" t="n">
        <v>2020</v>
      </c>
      <c r="L1360" s="120">
        <f>IF(VLOOKUP(H1360,'Cross-Page Data'!$D$4:$F$48,3,FALSE)="natural gas",VLOOKUP(G1360,'Cross-Page Data'!$I$4:$J$19,2,FALSE),IF(VLOOKUP(H1360,'Cross-Page Data'!$D$4:$F$48,3,FALSE)="solar",IF(G1360="PV","solar PV","solar thermal"),IF(VLOOKUP(H1360,'Cross-Page Data'!$D$4:$F$48,3,FALSE)="wind",VLOOKUP(G1360,'Cross-Page Data'!$I$4:$J$19,2,FALSE),IF(VLOOKUP(H1360,'Cross-Page Data'!$D$4:$F$48,3,FALSE)="hydro",VLOOKUP(G1360,'Cross-Page Data'!$I$4:$J$19,2,FALSE),VLOOKUP(H1360,'Cross-Page Data'!$D$4:$F$48,3,FALSE)))))</f>
        <v/>
      </c>
      <c r="M1360" s="120">
        <f>IF(AND($P$2=FALSE,OR(F1360="Commercial NAICS Cogen",F1360="Industrial NAICS Cogen",F1360="NAICS-22 Cogen")),FALSE,IF(AND($P$3=FALSE,OR(F1360="Commercial NAICS Cogen",F1360="Commercial NAICS Non-Cogen",F1360="Industrial NAICS Cogen", F1360="industrial NAICS non-Cogen")),FALSE, TRUE))</f>
        <v/>
      </c>
    </row>
    <row r="1361">
      <c r="A1361" s="129" t="n">
        <v>6126</v>
      </c>
      <c r="B1361" s="130" t="inlineStr">
        <is>
          <t>Fairfield Pumped Storage</t>
        </is>
      </c>
      <c r="C1361" s="130" t="inlineStr">
        <is>
          <t>Dominion Energy South Carolina, Inc</t>
        </is>
      </c>
      <c r="D1361" s="129" t="n">
        <v>17539</v>
      </c>
      <c r="E1361" s="130" t="inlineStr">
        <is>
          <t>SC</t>
        </is>
      </c>
      <c r="F1361" s="130" t="inlineStr">
        <is>
          <t>Electric Utility</t>
        </is>
      </c>
      <c r="G1361" s="130" t="inlineStr">
        <is>
          <t>PS</t>
        </is>
      </c>
      <c r="H1361" s="130" t="inlineStr">
        <is>
          <t>WAT</t>
        </is>
      </c>
      <c r="I1361" s="130" t="inlineStr">
        <is>
          <t>HPS</t>
        </is>
      </c>
      <c r="J1361" s="131" t="n">
        <v>-169277</v>
      </c>
      <c r="K1361" s="129" t="n">
        <v>2020</v>
      </c>
      <c r="L1361" s="120">
        <f>IF(VLOOKUP(H1361,'Cross-Page Data'!$D$4:$F$48,3,FALSE)="natural gas",VLOOKUP(G1361,'Cross-Page Data'!$I$4:$J$19,2,FALSE),IF(VLOOKUP(H1361,'Cross-Page Data'!$D$4:$F$48,3,FALSE)="solar",IF(G1361="PV","solar PV","solar thermal"),IF(VLOOKUP(H1361,'Cross-Page Data'!$D$4:$F$48,3,FALSE)="wind",VLOOKUP(G1361,'Cross-Page Data'!$I$4:$J$19,2,FALSE),IF(VLOOKUP(H1361,'Cross-Page Data'!$D$4:$F$48,3,FALSE)="hydro",VLOOKUP(G1361,'Cross-Page Data'!$I$4:$J$19,2,FALSE),VLOOKUP(H1361,'Cross-Page Data'!$D$4:$F$48,3,FALSE)))))</f>
        <v/>
      </c>
      <c r="M1361" s="120">
        <f>IF(AND($P$2=FALSE,OR(F1361="Commercial NAICS Cogen",F1361="Industrial NAICS Cogen",F1361="NAICS-22 Cogen")),FALSE,IF(AND($P$3=FALSE,OR(F1361="Commercial NAICS Cogen",F1361="Commercial NAICS Non-Cogen",F1361="Industrial NAICS Cogen", F1361="industrial NAICS non-Cogen")),FALSE, TRUE))</f>
        <v/>
      </c>
    </row>
    <row r="1362">
      <c r="A1362" s="129" t="n">
        <v>6127</v>
      </c>
      <c r="B1362" s="130" t="inlineStr">
        <is>
          <t>V C Summer</t>
        </is>
      </c>
      <c r="C1362" s="130" t="inlineStr">
        <is>
          <t>Dominion Energy South Carolina, Inc</t>
        </is>
      </c>
      <c r="D1362" s="129" t="n">
        <v>17539</v>
      </c>
      <c r="E1362" s="130" t="inlineStr">
        <is>
          <t>SC</t>
        </is>
      </c>
      <c r="F1362" s="130" t="inlineStr">
        <is>
          <t>Electric Utility</t>
        </is>
      </c>
      <c r="G1362" s="130" t="inlineStr">
        <is>
          <t>ST</t>
        </is>
      </c>
      <c r="H1362" s="130" t="inlineStr">
        <is>
          <t>NUC</t>
        </is>
      </c>
      <c r="I1362" s="130" t="inlineStr">
        <is>
          <t>NUC</t>
        </is>
      </c>
      <c r="J1362" s="131" t="n">
        <v>7727525</v>
      </c>
      <c r="K1362" s="129" t="n">
        <v>2020</v>
      </c>
      <c r="L1362" s="120">
        <f>IF(VLOOKUP(H1362,'Cross-Page Data'!$D$4:$F$48,3,FALSE)="natural gas",VLOOKUP(G1362,'Cross-Page Data'!$I$4:$J$19,2,FALSE),IF(VLOOKUP(H1362,'Cross-Page Data'!$D$4:$F$48,3,FALSE)="solar",IF(G1362="PV","solar PV","solar thermal"),IF(VLOOKUP(H1362,'Cross-Page Data'!$D$4:$F$48,3,FALSE)="wind",VLOOKUP(G1362,'Cross-Page Data'!$I$4:$J$19,2,FALSE),IF(VLOOKUP(H1362,'Cross-Page Data'!$D$4:$F$48,3,FALSE)="hydro",VLOOKUP(G1362,'Cross-Page Data'!$I$4:$J$19,2,FALSE),VLOOKUP(H1362,'Cross-Page Data'!$D$4:$F$48,3,FALSE)))))</f>
        <v/>
      </c>
      <c r="M1362" s="120">
        <f>IF(AND($P$2=FALSE,OR(F1362="Commercial NAICS Cogen",F1362="Industrial NAICS Cogen",F1362="NAICS-22 Cogen")),FALSE,IF(AND($P$3=FALSE,OR(F1362="Commercial NAICS Cogen",F1362="Commercial NAICS Non-Cogen",F1362="Industrial NAICS Cogen", F1362="industrial NAICS non-Cogen")),FALSE, TRUE))</f>
        <v/>
      </c>
    </row>
    <row r="1363">
      <c r="A1363" s="129" t="n">
        <v>6130</v>
      </c>
      <c r="B1363" s="130" t="inlineStr">
        <is>
          <t>Carters</t>
        </is>
      </c>
      <c r="C1363" s="130" t="inlineStr">
        <is>
          <t>USCE-Mobile District</t>
        </is>
      </c>
      <c r="D1363" s="129" t="n">
        <v>27813</v>
      </c>
      <c r="E1363" s="130" t="inlineStr">
        <is>
          <t>GA</t>
        </is>
      </c>
      <c r="F1363" s="130" t="inlineStr">
        <is>
          <t>Electric Utility</t>
        </is>
      </c>
      <c r="G1363" s="130" t="inlineStr">
        <is>
          <t>HY</t>
        </is>
      </c>
      <c r="H1363" s="130" t="inlineStr">
        <is>
          <t>WAT</t>
        </is>
      </c>
      <c r="I1363" s="130" t="inlineStr">
        <is>
          <t>HYC</t>
        </is>
      </c>
      <c r="J1363" s="131" t="n">
        <v>243909</v>
      </c>
      <c r="K1363" s="129" t="n">
        <v>2020</v>
      </c>
      <c r="L1363" s="120">
        <f>IF(VLOOKUP(H1363,'Cross-Page Data'!$D$4:$F$48,3,FALSE)="natural gas",VLOOKUP(G1363,'Cross-Page Data'!$I$4:$J$19,2,FALSE),IF(VLOOKUP(H1363,'Cross-Page Data'!$D$4:$F$48,3,FALSE)="solar",IF(G1363="PV","solar PV","solar thermal"),IF(VLOOKUP(H1363,'Cross-Page Data'!$D$4:$F$48,3,FALSE)="wind",VLOOKUP(G1363,'Cross-Page Data'!$I$4:$J$19,2,FALSE),IF(VLOOKUP(H1363,'Cross-Page Data'!$D$4:$F$48,3,FALSE)="hydro",VLOOKUP(G1363,'Cross-Page Data'!$I$4:$J$19,2,FALSE),VLOOKUP(H1363,'Cross-Page Data'!$D$4:$F$48,3,FALSE)))))</f>
        <v/>
      </c>
      <c r="M1363" s="120">
        <f>IF(AND($P$2=FALSE,OR(F1363="Commercial NAICS Cogen",F1363="Industrial NAICS Cogen",F1363="NAICS-22 Cogen")),FALSE,IF(AND($P$3=FALSE,OR(F1363="Commercial NAICS Cogen",F1363="Commercial NAICS Non-Cogen",F1363="Industrial NAICS Cogen", F1363="industrial NAICS non-Cogen")),FALSE, TRUE))</f>
        <v/>
      </c>
    </row>
    <row r="1364">
      <c r="A1364" s="129" t="n">
        <v>6130</v>
      </c>
      <c r="B1364" s="130" t="inlineStr">
        <is>
          <t>Carters</t>
        </is>
      </c>
      <c r="C1364" s="130" t="inlineStr">
        <is>
          <t>USCE-Mobile District</t>
        </is>
      </c>
      <c r="D1364" s="129" t="n">
        <v>27813</v>
      </c>
      <c r="E1364" s="130" t="inlineStr">
        <is>
          <t>GA</t>
        </is>
      </c>
      <c r="F1364" s="130" t="inlineStr">
        <is>
          <t>Electric Utility</t>
        </is>
      </c>
      <c r="G1364" s="130" t="inlineStr">
        <is>
          <t>PS</t>
        </is>
      </c>
      <c r="H1364" s="130" t="inlineStr">
        <is>
          <t>WAT</t>
        </is>
      </c>
      <c r="I1364" s="130" t="inlineStr">
        <is>
          <t>HPS</t>
        </is>
      </c>
      <c r="J1364" s="131" t="n">
        <v>-28946</v>
      </c>
      <c r="K1364" s="129" t="n">
        <v>2020</v>
      </c>
      <c r="L1364" s="120">
        <f>IF(VLOOKUP(H1364,'Cross-Page Data'!$D$4:$F$48,3,FALSE)="natural gas",VLOOKUP(G1364,'Cross-Page Data'!$I$4:$J$19,2,FALSE),IF(VLOOKUP(H1364,'Cross-Page Data'!$D$4:$F$48,3,FALSE)="solar",IF(G1364="PV","solar PV","solar thermal"),IF(VLOOKUP(H1364,'Cross-Page Data'!$D$4:$F$48,3,FALSE)="wind",VLOOKUP(G1364,'Cross-Page Data'!$I$4:$J$19,2,FALSE),IF(VLOOKUP(H1364,'Cross-Page Data'!$D$4:$F$48,3,FALSE)="hydro",VLOOKUP(G1364,'Cross-Page Data'!$I$4:$J$19,2,FALSE),VLOOKUP(H1364,'Cross-Page Data'!$D$4:$F$48,3,FALSE)))))</f>
        <v/>
      </c>
      <c r="M1364" s="120">
        <f>IF(AND($P$2=FALSE,OR(F1364="Commercial NAICS Cogen",F1364="Industrial NAICS Cogen",F1364="NAICS-22 Cogen")),FALSE,IF(AND($P$3=FALSE,OR(F1364="Commercial NAICS Cogen",F1364="Commercial NAICS Non-Cogen",F1364="Industrial NAICS Cogen", F1364="industrial NAICS non-Cogen")),FALSE, TRUE))</f>
        <v/>
      </c>
    </row>
    <row r="1365">
      <c r="A1365" s="129" t="n">
        <v>6132</v>
      </c>
      <c r="B1365" s="130" t="inlineStr">
        <is>
          <t>Richard B Russell</t>
        </is>
      </c>
      <c r="C1365" s="130" t="inlineStr">
        <is>
          <t>USCE-Savannah District</t>
        </is>
      </c>
      <c r="D1365" s="129" t="n">
        <v>19375</v>
      </c>
      <c r="E1365" s="130" t="inlineStr">
        <is>
          <t>GA</t>
        </is>
      </c>
      <c r="F1365" s="130" t="inlineStr">
        <is>
          <t>Electric Utility</t>
        </is>
      </c>
      <c r="G1365" s="130" t="inlineStr">
        <is>
          <t>HY</t>
        </is>
      </c>
      <c r="H1365" s="130" t="inlineStr">
        <is>
          <t>WAT</t>
        </is>
      </c>
      <c r="I1365" s="130" t="inlineStr">
        <is>
          <t>HYC</t>
        </is>
      </c>
      <c r="J1365" s="131" t="n">
        <v>477951</v>
      </c>
      <c r="K1365" s="129" t="n">
        <v>2020</v>
      </c>
      <c r="L1365" s="120">
        <f>IF(VLOOKUP(H1365,'Cross-Page Data'!$D$4:$F$48,3,FALSE)="natural gas",VLOOKUP(G1365,'Cross-Page Data'!$I$4:$J$19,2,FALSE),IF(VLOOKUP(H1365,'Cross-Page Data'!$D$4:$F$48,3,FALSE)="solar",IF(G1365="PV","solar PV","solar thermal"),IF(VLOOKUP(H1365,'Cross-Page Data'!$D$4:$F$48,3,FALSE)="wind",VLOOKUP(G1365,'Cross-Page Data'!$I$4:$J$19,2,FALSE),IF(VLOOKUP(H1365,'Cross-Page Data'!$D$4:$F$48,3,FALSE)="hydro",VLOOKUP(G1365,'Cross-Page Data'!$I$4:$J$19,2,FALSE),VLOOKUP(H1365,'Cross-Page Data'!$D$4:$F$48,3,FALSE)))))</f>
        <v/>
      </c>
      <c r="M1365" s="120">
        <f>IF(AND($P$2=FALSE,OR(F1365="Commercial NAICS Cogen",F1365="Industrial NAICS Cogen",F1365="NAICS-22 Cogen")),FALSE,IF(AND($P$3=FALSE,OR(F1365="Commercial NAICS Cogen",F1365="Commercial NAICS Non-Cogen",F1365="Industrial NAICS Cogen", F1365="industrial NAICS non-Cogen")),FALSE, TRUE))</f>
        <v/>
      </c>
    </row>
    <row r="1366">
      <c r="A1366" s="129" t="n">
        <v>6132</v>
      </c>
      <c r="B1366" s="130" t="inlineStr">
        <is>
          <t>Richard B Russell</t>
        </is>
      </c>
      <c r="C1366" s="130" t="inlineStr">
        <is>
          <t>USCE-Savannah District</t>
        </is>
      </c>
      <c r="D1366" s="129" t="n">
        <v>19375</v>
      </c>
      <c r="E1366" s="130" t="inlineStr">
        <is>
          <t>GA</t>
        </is>
      </c>
      <c r="F1366" s="130" t="inlineStr">
        <is>
          <t>Electric Utility</t>
        </is>
      </c>
      <c r="G1366" s="130" t="inlineStr">
        <is>
          <t>PS</t>
        </is>
      </c>
      <c r="H1366" s="130" t="inlineStr">
        <is>
          <t>WAT</t>
        </is>
      </c>
      <c r="I1366" s="130" t="inlineStr">
        <is>
          <t>HPS</t>
        </is>
      </c>
      <c r="J1366" s="131" t="n">
        <v>185878</v>
      </c>
      <c r="K1366" s="129" t="n">
        <v>2020</v>
      </c>
      <c r="L1366" s="120">
        <f>IF(VLOOKUP(H1366,'Cross-Page Data'!$D$4:$F$48,3,FALSE)="natural gas",VLOOKUP(G1366,'Cross-Page Data'!$I$4:$J$19,2,FALSE),IF(VLOOKUP(H1366,'Cross-Page Data'!$D$4:$F$48,3,FALSE)="solar",IF(G1366="PV","solar PV","solar thermal"),IF(VLOOKUP(H1366,'Cross-Page Data'!$D$4:$F$48,3,FALSE)="wind",VLOOKUP(G1366,'Cross-Page Data'!$I$4:$J$19,2,FALSE),IF(VLOOKUP(H1366,'Cross-Page Data'!$D$4:$F$48,3,FALSE)="hydro",VLOOKUP(G1366,'Cross-Page Data'!$I$4:$J$19,2,FALSE),VLOOKUP(H1366,'Cross-Page Data'!$D$4:$F$48,3,FALSE)))))</f>
        <v/>
      </c>
      <c r="M1366" s="120">
        <f>IF(AND($P$2=FALSE,OR(F1366="Commercial NAICS Cogen",F1366="Industrial NAICS Cogen",F1366="NAICS-22 Cogen")),FALSE,IF(AND($P$3=FALSE,OR(F1366="Commercial NAICS Cogen",F1366="Commercial NAICS Non-Cogen",F1366="Industrial NAICS Cogen", F1366="industrial NAICS non-Cogen")),FALSE, TRUE))</f>
        <v/>
      </c>
    </row>
    <row r="1367">
      <c r="A1367" s="129" t="n">
        <v>6137</v>
      </c>
      <c r="B1367" s="130" t="inlineStr">
        <is>
          <t>A B Brown</t>
        </is>
      </c>
      <c r="C1367" s="130" t="inlineStr">
        <is>
          <t>Southern Indiana Gas &amp; Elec Co</t>
        </is>
      </c>
      <c r="D1367" s="129" t="n">
        <v>17633</v>
      </c>
      <c r="E1367" s="130" t="inlineStr">
        <is>
          <t>IN</t>
        </is>
      </c>
      <c r="F1367" s="130" t="inlineStr">
        <is>
          <t>Electric Utility</t>
        </is>
      </c>
      <c r="G1367" s="130" t="inlineStr">
        <is>
          <t>GT</t>
        </is>
      </c>
      <c r="H1367" s="130" t="inlineStr">
        <is>
          <t>DFO</t>
        </is>
      </c>
      <c r="I1367" s="130" t="inlineStr">
        <is>
          <t>DFO</t>
        </is>
      </c>
      <c r="J1367" s="131" t="n">
        <v>24.461</v>
      </c>
      <c r="K1367" s="129" t="n">
        <v>2020</v>
      </c>
      <c r="L1367" s="120">
        <f>IF(VLOOKUP(H1367,'Cross-Page Data'!$D$4:$F$48,3,FALSE)="natural gas",VLOOKUP(G1367,'Cross-Page Data'!$I$4:$J$19,2,FALSE),IF(VLOOKUP(H1367,'Cross-Page Data'!$D$4:$F$48,3,FALSE)="solar",IF(G1367="PV","solar PV","solar thermal"),IF(VLOOKUP(H1367,'Cross-Page Data'!$D$4:$F$48,3,FALSE)="wind",VLOOKUP(G1367,'Cross-Page Data'!$I$4:$J$19,2,FALSE),IF(VLOOKUP(H1367,'Cross-Page Data'!$D$4:$F$48,3,FALSE)="hydro",VLOOKUP(G1367,'Cross-Page Data'!$I$4:$J$19,2,FALSE),VLOOKUP(H1367,'Cross-Page Data'!$D$4:$F$48,3,FALSE)))))</f>
        <v/>
      </c>
      <c r="M1367" s="120">
        <f>IF(AND($P$2=FALSE,OR(F1367="Commercial NAICS Cogen",F1367="Industrial NAICS Cogen",F1367="NAICS-22 Cogen")),FALSE,IF(AND($P$3=FALSE,OR(F1367="Commercial NAICS Cogen",F1367="Commercial NAICS Non-Cogen",F1367="Industrial NAICS Cogen", F1367="industrial NAICS non-Cogen")),FALSE, TRUE))</f>
        <v/>
      </c>
    </row>
    <row r="1368">
      <c r="A1368" s="129" t="n">
        <v>6137</v>
      </c>
      <c r="B1368" s="130" t="inlineStr">
        <is>
          <t>A B Brown</t>
        </is>
      </c>
      <c r="C1368" s="130" t="inlineStr">
        <is>
          <t>Southern Indiana Gas &amp; Elec Co</t>
        </is>
      </c>
      <c r="D1368" s="129" t="n">
        <v>17633</v>
      </c>
      <c r="E1368" s="130" t="inlineStr">
        <is>
          <t>IN</t>
        </is>
      </c>
      <c r="F1368" s="130" t="inlineStr">
        <is>
          <t>Electric Utility</t>
        </is>
      </c>
      <c r="G1368" s="130" t="inlineStr">
        <is>
          <t>GT</t>
        </is>
      </c>
      <c r="H1368" s="130" t="inlineStr">
        <is>
          <t>NG</t>
        </is>
      </c>
      <c r="I1368" s="130" t="inlineStr">
        <is>
          <t>NG</t>
        </is>
      </c>
      <c r="J1368" s="131" t="n">
        <v>24407.539</v>
      </c>
      <c r="K1368" s="129" t="n">
        <v>2020</v>
      </c>
      <c r="L1368" s="120">
        <f>IF(VLOOKUP(H1368,'Cross-Page Data'!$D$4:$F$48,3,FALSE)="natural gas",VLOOKUP(G1368,'Cross-Page Data'!$I$4:$J$19,2,FALSE),IF(VLOOKUP(H1368,'Cross-Page Data'!$D$4:$F$48,3,FALSE)="solar",IF(G1368="PV","solar PV","solar thermal"),IF(VLOOKUP(H1368,'Cross-Page Data'!$D$4:$F$48,3,FALSE)="wind",VLOOKUP(G1368,'Cross-Page Data'!$I$4:$J$19,2,FALSE),IF(VLOOKUP(H1368,'Cross-Page Data'!$D$4:$F$48,3,FALSE)="hydro",VLOOKUP(G1368,'Cross-Page Data'!$I$4:$J$19,2,FALSE),VLOOKUP(H1368,'Cross-Page Data'!$D$4:$F$48,3,FALSE)))))</f>
        <v/>
      </c>
      <c r="M1368" s="120">
        <f>IF(AND($P$2=FALSE,OR(F1368="Commercial NAICS Cogen",F1368="Industrial NAICS Cogen",F1368="NAICS-22 Cogen")),FALSE,IF(AND($P$3=FALSE,OR(F1368="Commercial NAICS Cogen",F1368="Commercial NAICS Non-Cogen",F1368="Industrial NAICS Cogen", F1368="industrial NAICS non-Cogen")),FALSE, TRUE))</f>
        <v/>
      </c>
    </row>
    <row r="1369">
      <c r="A1369" s="129" t="n">
        <v>6137</v>
      </c>
      <c r="B1369" s="130" t="inlineStr">
        <is>
          <t>A B Brown</t>
        </is>
      </c>
      <c r="C1369" s="130" t="inlineStr">
        <is>
          <t>Southern Indiana Gas &amp; Elec Co</t>
        </is>
      </c>
      <c r="D1369" s="129" t="n">
        <v>17633</v>
      </c>
      <c r="E1369" s="130" t="inlineStr">
        <is>
          <t>IN</t>
        </is>
      </c>
      <c r="F1369" s="130" t="inlineStr">
        <is>
          <t>Electric Utility</t>
        </is>
      </c>
      <c r="G1369" s="130" t="inlineStr">
        <is>
          <t>ST</t>
        </is>
      </c>
      <c r="H1369" s="130" t="inlineStr">
        <is>
          <t>BIT</t>
        </is>
      </c>
      <c r="I1369" s="130" t="inlineStr">
        <is>
          <t>COL</t>
        </is>
      </c>
      <c r="J1369" s="131" t="n">
        <v>2033049.8</v>
      </c>
      <c r="K1369" s="129" t="n">
        <v>2020</v>
      </c>
      <c r="L1369" s="120">
        <f>IF(VLOOKUP(H1369,'Cross-Page Data'!$D$4:$F$48,3,FALSE)="natural gas",VLOOKUP(G1369,'Cross-Page Data'!$I$4:$J$19,2,FALSE),IF(VLOOKUP(H1369,'Cross-Page Data'!$D$4:$F$48,3,FALSE)="solar",IF(G1369="PV","solar PV","solar thermal"),IF(VLOOKUP(H1369,'Cross-Page Data'!$D$4:$F$48,3,FALSE)="wind",VLOOKUP(G1369,'Cross-Page Data'!$I$4:$J$19,2,FALSE),IF(VLOOKUP(H1369,'Cross-Page Data'!$D$4:$F$48,3,FALSE)="hydro",VLOOKUP(G1369,'Cross-Page Data'!$I$4:$J$19,2,FALSE),VLOOKUP(H1369,'Cross-Page Data'!$D$4:$F$48,3,FALSE)))))</f>
        <v/>
      </c>
      <c r="M1369" s="120">
        <f>IF(AND($P$2=FALSE,OR(F1369="Commercial NAICS Cogen",F1369="Industrial NAICS Cogen",F1369="NAICS-22 Cogen")),FALSE,IF(AND($P$3=FALSE,OR(F1369="Commercial NAICS Cogen",F1369="Commercial NAICS Non-Cogen",F1369="Industrial NAICS Cogen", F1369="industrial NAICS non-Cogen")),FALSE, TRUE))</f>
        <v/>
      </c>
    </row>
    <row r="1370">
      <c r="A1370" s="129" t="n">
        <v>6137</v>
      </c>
      <c r="B1370" s="130" t="inlineStr">
        <is>
          <t>A B Brown</t>
        </is>
      </c>
      <c r="C1370" s="130" t="inlineStr">
        <is>
          <t>Southern Indiana Gas &amp; Elec Co</t>
        </is>
      </c>
      <c r="D1370" s="129" t="n">
        <v>17633</v>
      </c>
      <c r="E1370" s="130" t="inlineStr">
        <is>
          <t>IN</t>
        </is>
      </c>
      <c r="F1370" s="130" t="inlineStr">
        <is>
          <t>Electric Utility</t>
        </is>
      </c>
      <c r="G1370" s="130" t="inlineStr">
        <is>
          <t>ST</t>
        </is>
      </c>
      <c r="H1370" s="130" t="inlineStr">
        <is>
          <t>NG</t>
        </is>
      </c>
      <c r="I1370" s="130" t="inlineStr">
        <is>
          <t>NG</t>
        </is>
      </c>
      <c r="J1370" s="131" t="n">
        <v>18124.247</v>
      </c>
      <c r="K1370" s="129" t="n">
        <v>2020</v>
      </c>
      <c r="L1370" s="120">
        <f>IF(VLOOKUP(H1370,'Cross-Page Data'!$D$4:$F$48,3,FALSE)="natural gas",VLOOKUP(G1370,'Cross-Page Data'!$I$4:$J$19,2,FALSE),IF(VLOOKUP(H1370,'Cross-Page Data'!$D$4:$F$48,3,FALSE)="solar",IF(G1370="PV","solar PV","solar thermal"),IF(VLOOKUP(H1370,'Cross-Page Data'!$D$4:$F$48,3,FALSE)="wind",VLOOKUP(G1370,'Cross-Page Data'!$I$4:$J$19,2,FALSE),IF(VLOOKUP(H1370,'Cross-Page Data'!$D$4:$F$48,3,FALSE)="hydro",VLOOKUP(G1370,'Cross-Page Data'!$I$4:$J$19,2,FALSE),VLOOKUP(H1370,'Cross-Page Data'!$D$4:$F$48,3,FALSE)))))</f>
        <v/>
      </c>
      <c r="M1370" s="120">
        <f>IF(AND($P$2=FALSE,OR(F1370="Commercial NAICS Cogen",F1370="Industrial NAICS Cogen",F1370="NAICS-22 Cogen")),FALSE,IF(AND($P$3=FALSE,OR(F1370="Commercial NAICS Cogen",F1370="Commercial NAICS Non-Cogen",F1370="Industrial NAICS Cogen", F1370="industrial NAICS non-Cogen")),FALSE, TRUE))</f>
        <v/>
      </c>
    </row>
    <row r="1371">
      <c r="A1371" s="129" t="n">
        <v>6138</v>
      </c>
      <c r="B1371" s="130" t="inlineStr">
        <is>
          <t>Flint Creek</t>
        </is>
      </c>
      <c r="C1371" s="130" t="inlineStr">
        <is>
          <t>Southwestern Electric Power Co</t>
        </is>
      </c>
      <c r="D1371" s="129" t="n">
        <v>17698</v>
      </c>
      <c r="E1371" s="130" t="inlineStr">
        <is>
          <t>AR</t>
        </is>
      </c>
      <c r="F1371" s="130" t="inlineStr">
        <is>
          <t>Electric Utility</t>
        </is>
      </c>
      <c r="G1371" s="130" t="inlineStr">
        <is>
          <t>ST</t>
        </is>
      </c>
      <c r="H1371" s="130" t="inlineStr">
        <is>
          <t>DFO</t>
        </is>
      </c>
      <c r="I1371" s="130" t="inlineStr">
        <is>
          <t>DFO</t>
        </is>
      </c>
      <c r="J1371" s="131" t="n">
        <v>5936.135</v>
      </c>
      <c r="K1371" s="129" t="n">
        <v>2020</v>
      </c>
      <c r="L1371" s="120">
        <f>IF(VLOOKUP(H1371,'Cross-Page Data'!$D$4:$F$48,3,FALSE)="natural gas",VLOOKUP(G1371,'Cross-Page Data'!$I$4:$J$19,2,FALSE),IF(VLOOKUP(H1371,'Cross-Page Data'!$D$4:$F$48,3,FALSE)="solar",IF(G1371="PV","solar PV","solar thermal"),IF(VLOOKUP(H1371,'Cross-Page Data'!$D$4:$F$48,3,FALSE)="wind",VLOOKUP(G1371,'Cross-Page Data'!$I$4:$J$19,2,FALSE),IF(VLOOKUP(H1371,'Cross-Page Data'!$D$4:$F$48,3,FALSE)="hydro",VLOOKUP(G1371,'Cross-Page Data'!$I$4:$J$19,2,FALSE),VLOOKUP(H1371,'Cross-Page Data'!$D$4:$F$48,3,FALSE)))))</f>
        <v/>
      </c>
      <c r="M1371" s="120">
        <f>IF(AND($P$2=FALSE,OR(F1371="Commercial NAICS Cogen",F1371="Industrial NAICS Cogen",F1371="NAICS-22 Cogen")),FALSE,IF(AND($P$3=FALSE,OR(F1371="Commercial NAICS Cogen",F1371="Commercial NAICS Non-Cogen",F1371="Industrial NAICS Cogen", F1371="industrial NAICS non-Cogen")),FALSE, TRUE))</f>
        <v/>
      </c>
    </row>
    <row r="1372">
      <c r="A1372" s="129" t="n">
        <v>6138</v>
      </c>
      <c r="B1372" s="130" t="inlineStr">
        <is>
          <t>Flint Creek</t>
        </is>
      </c>
      <c r="C1372" s="130" t="inlineStr">
        <is>
          <t>Southwestern Electric Power Co</t>
        </is>
      </c>
      <c r="D1372" s="129" t="n">
        <v>17698</v>
      </c>
      <c r="E1372" s="130" t="inlineStr">
        <is>
          <t>AR</t>
        </is>
      </c>
      <c r="F1372" s="130" t="inlineStr">
        <is>
          <t>Electric Utility</t>
        </is>
      </c>
      <c r="G1372" s="130" t="inlineStr">
        <is>
          <t>ST</t>
        </is>
      </c>
      <c r="H1372" s="130" t="inlineStr">
        <is>
          <t>SUB</t>
        </is>
      </c>
      <c r="I1372" s="130" t="inlineStr">
        <is>
          <t>COL</t>
        </is>
      </c>
      <c r="J1372" s="131" t="n">
        <v>1810829.9</v>
      </c>
      <c r="K1372" s="129" t="n">
        <v>2020</v>
      </c>
      <c r="L1372" s="120">
        <f>IF(VLOOKUP(H1372,'Cross-Page Data'!$D$4:$F$48,3,FALSE)="natural gas",VLOOKUP(G1372,'Cross-Page Data'!$I$4:$J$19,2,FALSE),IF(VLOOKUP(H1372,'Cross-Page Data'!$D$4:$F$48,3,FALSE)="solar",IF(G1372="PV","solar PV","solar thermal"),IF(VLOOKUP(H1372,'Cross-Page Data'!$D$4:$F$48,3,FALSE)="wind",VLOOKUP(G1372,'Cross-Page Data'!$I$4:$J$19,2,FALSE),IF(VLOOKUP(H1372,'Cross-Page Data'!$D$4:$F$48,3,FALSE)="hydro",VLOOKUP(G1372,'Cross-Page Data'!$I$4:$J$19,2,FALSE),VLOOKUP(H1372,'Cross-Page Data'!$D$4:$F$48,3,FALSE)))))</f>
        <v/>
      </c>
      <c r="M1372" s="120">
        <f>IF(AND($P$2=FALSE,OR(F1372="Commercial NAICS Cogen",F1372="Industrial NAICS Cogen",F1372="NAICS-22 Cogen")),FALSE,IF(AND($P$3=FALSE,OR(F1372="Commercial NAICS Cogen",F1372="Commercial NAICS Non-Cogen",F1372="Industrial NAICS Cogen", F1372="industrial NAICS non-Cogen")),FALSE, TRUE))</f>
        <v/>
      </c>
    </row>
    <row r="1373">
      <c r="A1373" s="129" t="n">
        <v>6139</v>
      </c>
      <c r="B1373" s="130" t="inlineStr">
        <is>
          <t>Welsh</t>
        </is>
      </c>
      <c r="C1373" s="130" t="inlineStr">
        <is>
          <t>Southwestern Electric Power Co</t>
        </is>
      </c>
      <c r="D1373" s="129" t="n">
        <v>17698</v>
      </c>
      <c r="E1373" s="130" t="inlineStr">
        <is>
          <t>TX</t>
        </is>
      </c>
      <c r="F1373" s="130" t="inlineStr">
        <is>
          <t>Electric Utility</t>
        </is>
      </c>
      <c r="G1373" s="130" t="inlineStr">
        <is>
          <t>ST</t>
        </is>
      </c>
      <c r="H1373" s="130" t="inlineStr">
        <is>
          <t>BIT</t>
        </is>
      </c>
      <c r="I1373" s="130" t="inlineStr">
        <is>
          <t>COL</t>
        </is>
      </c>
      <c r="J1373" s="131" t="n">
        <v>0</v>
      </c>
      <c r="K1373" s="129" t="n">
        <v>2020</v>
      </c>
      <c r="L1373" s="120">
        <f>IF(VLOOKUP(H1373,'Cross-Page Data'!$D$4:$F$48,3,FALSE)="natural gas",VLOOKUP(G1373,'Cross-Page Data'!$I$4:$J$19,2,FALSE),IF(VLOOKUP(H1373,'Cross-Page Data'!$D$4:$F$48,3,FALSE)="solar",IF(G1373="PV","solar PV","solar thermal"),IF(VLOOKUP(H1373,'Cross-Page Data'!$D$4:$F$48,3,FALSE)="wind",VLOOKUP(G1373,'Cross-Page Data'!$I$4:$J$19,2,FALSE),IF(VLOOKUP(H1373,'Cross-Page Data'!$D$4:$F$48,3,FALSE)="hydro",VLOOKUP(G1373,'Cross-Page Data'!$I$4:$J$19,2,FALSE),VLOOKUP(H1373,'Cross-Page Data'!$D$4:$F$48,3,FALSE)))))</f>
        <v/>
      </c>
      <c r="M1373" s="120">
        <f>IF(AND($P$2=FALSE,OR(F1373="Commercial NAICS Cogen",F1373="Industrial NAICS Cogen",F1373="NAICS-22 Cogen")),FALSE,IF(AND($P$3=FALSE,OR(F1373="Commercial NAICS Cogen",F1373="Commercial NAICS Non-Cogen",F1373="Industrial NAICS Cogen", F1373="industrial NAICS non-Cogen")),FALSE, TRUE))</f>
        <v/>
      </c>
    </row>
    <row r="1374">
      <c r="A1374" s="129" t="n">
        <v>6139</v>
      </c>
      <c r="B1374" s="130" t="inlineStr">
        <is>
          <t>Welsh</t>
        </is>
      </c>
      <c r="C1374" s="130" t="inlineStr">
        <is>
          <t>Southwestern Electric Power Co</t>
        </is>
      </c>
      <c r="D1374" s="129" t="n">
        <v>17698</v>
      </c>
      <c r="E1374" s="130" t="inlineStr">
        <is>
          <t>TX</t>
        </is>
      </c>
      <c r="F1374" s="130" t="inlineStr">
        <is>
          <t>Electric Utility</t>
        </is>
      </c>
      <c r="G1374" s="130" t="inlineStr">
        <is>
          <t>ST</t>
        </is>
      </c>
      <c r="H1374" s="130" t="inlineStr">
        <is>
          <t>DFO</t>
        </is>
      </c>
      <c r="I1374" s="130" t="inlineStr">
        <is>
          <t>DFO</t>
        </is>
      </c>
      <c r="J1374" s="131" t="n">
        <v>8766.93</v>
      </c>
      <c r="K1374" s="129" t="n">
        <v>2020</v>
      </c>
      <c r="L1374" s="120">
        <f>IF(VLOOKUP(H1374,'Cross-Page Data'!$D$4:$F$48,3,FALSE)="natural gas",VLOOKUP(G1374,'Cross-Page Data'!$I$4:$J$19,2,FALSE),IF(VLOOKUP(H1374,'Cross-Page Data'!$D$4:$F$48,3,FALSE)="solar",IF(G1374="PV","solar PV","solar thermal"),IF(VLOOKUP(H1374,'Cross-Page Data'!$D$4:$F$48,3,FALSE)="wind",VLOOKUP(G1374,'Cross-Page Data'!$I$4:$J$19,2,FALSE),IF(VLOOKUP(H1374,'Cross-Page Data'!$D$4:$F$48,3,FALSE)="hydro",VLOOKUP(G1374,'Cross-Page Data'!$I$4:$J$19,2,FALSE),VLOOKUP(H1374,'Cross-Page Data'!$D$4:$F$48,3,FALSE)))))</f>
        <v/>
      </c>
      <c r="M1374" s="120">
        <f>IF(AND($P$2=FALSE,OR(F1374="Commercial NAICS Cogen",F1374="Industrial NAICS Cogen",F1374="NAICS-22 Cogen")),FALSE,IF(AND($P$3=FALSE,OR(F1374="Commercial NAICS Cogen",F1374="Commercial NAICS Non-Cogen",F1374="Industrial NAICS Cogen", F1374="industrial NAICS non-Cogen")),FALSE, TRUE))</f>
        <v/>
      </c>
    </row>
    <row r="1375">
      <c r="A1375" s="129" t="n">
        <v>6139</v>
      </c>
      <c r="B1375" s="130" t="inlineStr">
        <is>
          <t>Welsh</t>
        </is>
      </c>
      <c r="C1375" s="130" t="inlineStr">
        <is>
          <t>Southwestern Electric Power Co</t>
        </is>
      </c>
      <c r="D1375" s="129" t="n">
        <v>17698</v>
      </c>
      <c r="E1375" s="130" t="inlineStr">
        <is>
          <t>TX</t>
        </is>
      </c>
      <c r="F1375" s="130" t="inlineStr">
        <is>
          <t>Electric Utility</t>
        </is>
      </c>
      <c r="G1375" s="130" t="inlineStr">
        <is>
          <t>ST</t>
        </is>
      </c>
      <c r="H1375" s="130" t="inlineStr">
        <is>
          <t>SUB</t>
        </is>
      </c>
      <c r="I1375" s="130" t="inlineStr">
        <is>
          <t>COL</t>
        </is>
      </c>
      <c r="J1375" s="131" t="n">
        <v>3311614.1</v>
      </c>
      <c r="K1375" s="129" t="n">
        <v>2020</v>
      </c>
      <c r="L1375" s="120">
        <f>IF(VLOOKUP(H1375,'Cross-Page Data'!$D$4:$F$48,3,FALSE)="natural gas",VLOOKUP(G1375,'Cross-Page Data'!$I$4:$J$19,2,FALSE),IF(VLOOKUP(H1375,'Cross-Page Data'!$D$4:$F$48,3,FALSE)="solar",IF(G1375="PV","solar PV","solar thermal"),IF(VLOOKUP(H1375,'Cross-Page Data'!$D$4:$F$48,3,FALSE)="wind",VLOOKUP(G1375,'Cross-Page Data'!$I$4:$J$19,2,FALSE),IF(VLOOKUP(H1375,'Cross-Page Data'!$D$4:$F$48,3,FALSE)="hydro",VLOOKUP(G1375,'Cross-Page Data'!$I$4:$J$19,2,FALSE),VLOOKUP(H1375,'Cross-Page Data'!$D$4:$F$48,3,FALSE)))))</f>
        <v/>
      </c>
      <c r="M1375" s="120">
        <f>IF(AND($P$2=FALSE,OR(F1375="Commercial NAICS Cogen",F1375="Industrial NAICS Cogen",F1375="NAICS-22 Cogen")),FALSE,IF(AND($P$3=FALSE,OR(F1375="Commercial NAICS Cogen",F1375="Commercial NAICS Non-Cogen",F1375="Industrial NAICS Cogen", F1375="industrial NAICS non-Cogen")),FALSE, TRUE))</f>
        <v/>
      </c>
    </row>
    <row r="1376">
      <c r="A1376" s="129" t="n">
        <v>6140</v>
      </c>
      <c r="B1376" s="130" t="inlineStr">
        <is>
          <t>Clarence Cannon</t>
        </is>
      </c>
      <c r="C1376" s="130" t="inlineStr">
        <is>
          <t>USCE-St Louis District</t>
        </is>
      </c>
      <c r="D1376" s="129" t="n">
        <v>26618</v>
      </c>
      <c r="E1376" s="130" t="inlineStr">
        <is>
          <t>MO</t>
        </is>
      </c>
      <c r="F1376" s="130" t="inlineStr">
        <is>
          <t>Electric Utility</t>
        </is>
      </c>
      <c r="G1376" s="130" t="inlineStr">
        <is>
          <t>HY</t>
        </is>
      </c>
      <c r="H1376" s="130" t="inlineStr">
        <is>
          <t>WAT</t>
        </is>
      </c>
      <c r="I1376" s="130" t="inlineStr">
        <is>
          <t>HYC</t>
        </is>
      </c>
      <c r="J1376" s="131" t="n">
        <v>30636</v>
      </c>
      <c r="K1376" s="129" t="n">
        <v>2020</v>
      </c>
      <c r="L1376" s="120">
        <f>IF(VLOOKUP(H1376,'Cross-Page Data'!$D$4:$F$48,3,FALSE)="natural gas",VLOOKUP(G1376,'Cross-Page Data'!$I$4:$J$19,2,FALSE),IF(VLOOKUP(H1376,'Cross-Page Data'!$D$4:$F$48,3,FALSE)="solar",IF(G1376="PV","solar PV","solar thermal"),IF(VLOOKUP(H1376,'Cross-Page Data'!$D$4:$F$48,3,FALSE)="wind",VLOOKUP(G1376,'Cross-Page Data'!$I$4:$J$19,2,FALSE),IF(VLOOKUP(H1376,'Cross-Page Data'!$D$4:$F$48,3,FALSE)="hydro",VLOOKUP(G1376,'Cross-Page Data'!$I$4:$J$19,2,FALSE),VLOOKUP(H1376,'Cross-Page Data'!$D$4:$F$48,3,FALSE)))))</f>
        <v/>
      </c>
      <c r="M1376" s="120">
        <f>IF(AND($P$2=FALSE,OR(F1376="Commercial NAICS Cogen",F1376="Industrial NAICS Cogen",F1376="NAICS-22 Cogen")),FALSE,IF(AND($P$3=FALSE,OR(F1376="Commercial NAICS Cogen",F1376="Commercial NAICS Non-Cogen",F1376="Industrial NAICS Cogen", F1376="industrial NAICS non-Cogen")),FALSE, TRUE))</f>
        <v/>
      </c>
    </row>
    <row r="1377">
      <c r="A1377" s="129" t="n">
        <v>6140</v>
      </c>
      <c r="B1377" s="130" t="inlineStr">
        <is>
          <t>Clarence Cannon</t>
        </is>
      </c>
      <c r="C1377" s="130" t="inlineStr">
        <is>
          <t>USCE-St Louis District</t>
        </is>
      </c>
      <c r="D1377" s="129" t="n">
        <v>26618</v>
      </c>
      <c r="E1377" s="130" t="inlineStr">
        <is>
          <t>MO</t>
        </is>
      </c>
      <c r="F1377" s="130" t="inlineStr">
        <is>
          <t>Electric Utility</t>
        </is>
      </c>
      <c r="G1377" s="130" t="inlineStr">
        <is>
          <t>PS</t>
        </is>
      </c>
      <c r="H1377" s="130" t="inlineStr">
        <is>
          <t>WAT</t>
        </is>
      </c>
      <c r="I1377" s="130" t="inlineStr">
        <is>
          <t>HPS</t>
        </is>
      </c>
      <c r="J1377" s="131" t="n">
        <v>74913</v>
      </c>
      <c r="K1377" s="129" t="n">
        <v>2020</v>
      </c>
      <c r="L1377" s="120">
        <f>IF(VLOOKUP(H1377,'Cross-Page Data'!$D$4:$F$48,3,FALSE)="natural gas",VLOOKUP(G1377,'Cross-Page Data'!$I$4:$J$19,2,FALSE),IF(VLOOKUP(H1377,'Cross-Page Data'!$D$4:$F$48,3,FALSE)="solar",IF(G1377="PV","solar PV","solar thermal"),IF(VLOOKUP(H1377,'Cross-Page Data'!$D$4:$F$48,3,FALSE)="wind",VLOOKUP(G1377,'Cross-Page Data'!$I$4:$J$19,2,FALSE),IF(VLOOKUP(H1377,'Cross-Page Data'!$D$4:$F$48,3,FALSE)="hydro",VLOOKUP(G1377,'Cross-Page Data'!$I$4:$J$19,2,FALSE),VLOOKUP(H1377,'Cross-Page Data'!$D$4:$F$48,3,FALSE)))))</f>
        <v/>
      </c>
      <c r="M1377" s="120">
        <f>IF(AND($P$2=FALSE,OR(F1377="Commercial NAICS Cogen",F1377="Industrial NAICS Cogen",F1377="NAICS-22 Cogen")),FALSE,IF(AND($P$3=FALSE,OR(F1377="Commercial NAICS Cogen",F1377="Commercial NAICS Non-Cogen",F1377="Industrial NAICS Cogen", F1377="industrial NAICS non-Cogen")),FALSE, TRUE))</f>
        <v/>
      </c>
    </row>
    <row r="1378">
      <c r="A1378" s="129" t="n">
        <v>6141</v>
      </c>
      <c r="B1378" s="130" t="inlineStr">
        <is>
          <t>Harry Truman</t>
        </is>
      </c>
      <c r="C1378" s="130" t="inlineStr">
        <is>
          <t>USCE-Kansas City District</t>
        </is>
      </c>
      <c r="D1378" s="129" t="n">
        <v>25477</v>
      </c>
      <c r="E1378" s="130" t="inlineStr">
        <is>
          <t>MO</t>
        </is>
      </c>
      <c r="F1378" s="130" t="inlineStr">
        <is>
          <t>Electric Utility</t>
        </is>
      </c>
      <c r="G1378" s="130" t="inlineStr">
        <is>
          <t>PS</t>
        </is>
      </c>
      <c r="H1378" s="130" t="inlineStr">
        <is>
          <t>WAT</t>
        </is>
      </c>
      <c r="I1378" s="130" t="inlineStr">
        <is>
          <t>HPS</t>
        </is>
      </c>
      <c r="J1378" s="131" t="n">
        <v>-3364</v>
      </c>
      <c r="K1378" s="129" t="n">
        <v>2020</v>
      </c>
      <c r="L1378" s="120">
        <f>IF(VLOOKUP(H1378,'Cross-Page Data'!$D$4:$F$48,3,FALSE)="natural gas",VLOOKUP(G1378,'Cross-Page Data'!$I$4:$J$19,2,FALSE),IF(VLOOKUP(H1378,'Cross-Page Data'!$D$4:$F$48,3,FALSE)="solar",IF(G1378="PV","solar PV","solar thermal"),IF(VLOOKUP(H1378,'Cross-Page Data'!$D$4:$F$48,3,FALSE)="wind",VLOOKUP(G1378,'Cross-Page Data'!$I$4:$J$19,2,FALSE),IF(VLOOKUP(H1378,'Cross-Page Data'!$D$4:$F$48,3,FALSE)="hydro",VLOOKUP(G1378,'Cross-Page Data'!$I$4:$J$19,2,FALSE),VLOOKUP(H1378,'Cross-Page Data'!$D$4:$F$48,3,FALSE)))))</f>
        <v/>
      </c>
      <c r="M1378" s="120">
        <f>IF(AND($P$2=FALSE,OR(F1378="Commercial NAICS Cogen",F1378="Industrial NAICS Cogen",F1378="NAICS-22 Cogen")),FALSE,IF(AND($P$3=FALSE,OR(F1378="Commercial NAICS Cogen",F1378="Commercial NAICS Non-Cogen",F1378="Industrial NAICS Cogen", F1378="industrial NAICS non-Cogen")),FALSE, TRUE))</f>
        <v/>
      </c>
    </row>
    <row r="1379">
      <c r="A1379" s="129" t="n">
        <v>6145</v>
      </c>
      <c r="B1379" s="130" t="inlineStr">
        <is>
          <t>Comanche Peak</t>
        </is>
      </c>
      <c r="C1379" s="130" t="inlineStr">
        <is>
          <t>Luminant Generation Company LLC</t>
        </is>
      </c>
      <c r="D1379" s="129" t="n">
        <v>55983</v>
      </c>
      <c r="E1379" s="130" t="inlineStr">
        <is>
          <t>TX</t>
        </is>
      </c>
      <c r="F1379" s="130" t="inlineStr">
        <is>
          <t>NAICS-22 Non-Cogen</t>
        </is>
      </c>
      <c r="G1379" s="130" t="inlineStr">
        <is>
          <t>ST</t>
        </is>
      </c>
      <c r="H1379" s="130" t="inlineStr">
        <is>
          <t>NUC</t>
        </is>
      </c>
      <c r="I1379" s="130" t="inlineStr">
        <is>
          <t>NUC</t>
        </is>
      </c>
      <c r="J1379" s="131" t="n">
        <v>9781846</v>
      </c>
      <c r="K1379" s="129" t="n">
        <v>2020</v>
      </c>
      <c r="L1379" s="120">
        <f>IF(VLOOKUP(H1379,'Cross-Page Data'!$D$4:$F$48,3,FALSE)="natural gas",VLOOKUP(G1379,'Cross-Page Data'!$I$4:$J$19,2,FALSE),IF(VLOOKUP(H1379,'Cross-Page Data'!$D$4:$F$48,3,FALSE)="solar",IF(G1379="PV","solar PV","solar thermal"),IF(VLOOKUP(H1379,'Cross-Page Data'!$D$4:$F$48,3,FALSE)="wind",VLOOKUP(G1379,'Cross-Page Data'!$I$4:$J$19,2,FALSE),IF(VLOOKUP(H1379,'Cross-Page Data'!$D$4:$F$48,3,FALSE)="hydro",VLOOKUP(G1379,'Cross-Page Data'!$I$4:$J$19,2,FALSE),VLOOKUP(H1379,'Cross-Page Data'!$D$4:$F$48,3,FALSE)))))</f>
        <v/>
      </c>
      <c r="M1379" s="120">
        <f>IF(AND($P$2=FALSE,OR(F1379="Commercial NAICS Cogen",F1379="Industrial NAICS Cogen",F1379="NAICS-22 Cogen")),FALSE,IF(AND($P$3=FALSE,OR(F1379="Commercial NAICS Cogen",F1379="Commercial NAICS Non-Cogen",F1379="Industrial NAICS Cogen", F1379="industrial NAICS non-Cogen")),FALSE, TRUE))</f>
        <v/>
      </c>
    </row>
    <row r="1380">
      <c r="A1380" s="129" t="n">
        <v>6145</v>
      </c>
      <c r="B1380" s="130" t="inlineStr">
        <is>
          <t>Comanche Peak</t>
        </is>
      </c>
      <c r="C1380" s="130" t="inlineStr">
        <is>
          <t>Luminant Generation Company LLC</t>
        </is>
      </c>
      <c r="D1380" s="129" t="n">
        <v>55983</v>
      </c>
      <c r="E1380" s="130" t="inlineStr">
        <is>
          <t>TX</t>
        </is>
      </c>
      <c r="F1380" s="130" t="inlineStr">
        <is>
          <t>NAICS-22 Non-Cogen</t>
        </is>
      </c>
      <c r="G1380" s="130" t="inlineStr">
        <is>
          <t>ST</t>
        </is>
      </c>
      <c r="H1380" s="130" t="inlineStr">
        <is>
          <t>NUC</t>
        </is>
      </c>
      <c r="I1380" s="130" t="inlineStr">
        <is>
          <t>NUC</t>
        </is>
      </c>
      <c r="J1380" s="131" t="n">
        <v>9698102</v>
      </c>
      <c r="K1380" s="129" t="n">
        <v>2020</v>
      </c>
      <c r="L1380" s="120">
        <f>IF(VLOOKUP(H1380,'Cross-Page Data'!$D$4:$F$48,3,FALSE)="natural gas",VLOOKUP(G1380,'Cross-Page Data'!$I$4:$J$19,2,FALSE),IF(VLOOKUP(H1380,'Cross-Page Data'!$D$4:$F$48,3,FALSE)="solar",IF(G1380="PV","solar PV","solar thermal"),IF(VLOOKUP(H1380,'Cross-Page Data'!$D$4:$F$48,3,FALSE)="wind",VLOOKUP(G1380,'Cross-Page Data'!$I$4:$J$19,2,FALSE),IF(VLOOKUP(H1380,'Cross-Page Data'!$D$4:$F$48,3,FALSE)="hydro",VLOOKUP(G1380,'Cross-Page Data'!$I$4:$J$19,2,FALSE),VLOOKUP(H1380,'Cross-Page Data'!$D$4:$F$48,3,FALSE)))))</f>
        <v/>
      </c>
      <c r="M1380" s="120">
        <f>IF(AND($P$2=FALSE,OR(F1380="Commercial NAICS Cogen",F1380="Industrial NAICS Cogen",F1380="NAICS-22 Cogen")),FALSE,IF(AND($P$3=FALSE,OR(F1380="Commercial NAICS Cogen",F1380="Commercial NAICS Non-Cogen",F1380="Industrial NAICS Cogen", F1380="industrial NAICS non-Cogen")),FALSE, TRUE))</f>
        <v/>
      </c>
    </row>
    <row r="1381">
      <c r="A1381" s="129" t="n">
        <v>6146</v>
      </c>
      <c r="B1381" s="130" t="inlineStr">
        <is>
          <t>Martin Lake</t>
        </is>
      </c>
      <c r="C1381" s="130" t="inlineStr">
        <is>
          <t>Luminant Generation Company LLC</t>
        </is>
      </c>
      <c r="D1381" s="129" t="n">
        <v>55983</v>
      </c>
      <c r="E1381" s="130" t="inlineStr">
        <is>
          <t>TX</t>
        </is>
      </c>
      <c r="F1381" s="130" t="inlineStr">
        <is>
          <t>NAICS-22 Non-Cogen</t>
        </is>
      </c>
      <c r="G1381" s="130" t="inlineStr">
        <is>
          <t>ST</t>
        </is>
      </c>
      <c r="H1381" s="130" t="inlineStr">
        <is>
          <t>DFO</t>
        </is>
      </c>
      <c r="I1381" s="130" t="inlineStr">
        <is>
          <t>DFO</t>
        </is>
      </c>
      <c r="J1381" s="131" t="n">
        <v>10444.247</v>
      </c>
      <c r="K1381" s="129" t="n">
        <v>2020</v>
      </c>
      <c r="L1381" s="120">
        <f>IF(VLOOKUP(H1381,'Cross-Page Data'!$D$4:$F$48,3,FALSE)="natural gas",VLOOKUP(G1381,'Cross-Page Data'!$I$4:$J$19,2,FALSE),IF(VLOOKUP(H1381,'Cross-Page Data'!$D$4:$F$48,3,FALSE)="solar",IF(G1381="PV","solar PV","solar thermal"),IF(VLOOKUP(H1381,'Cross-Page Data'!$D$4:$F$48,3,FALSE)="wind",VLOOKUP(G1381,'Cross-Page Data'!$I$4:$J$19,2,FALSE),IF(VLOOKUP(H1381,'Cross-Page Data'!$D$4:$F$48,3,FALSE)="hydro",VLOOKUP(G1381,'Cross-Page Data'!$I$4:$J$19,2,FALSE),VLOOKUP(H1381,'Cross-Page Data'!$D$4:$F$48,3,FALSE)))))</f>
        <v/>
      </c>
      <c r="M1381" s="120">
        <f>IF(AND($P$2=FALSE,OR(F1381="Commercial NAICS Cogen",F1381="Industrial NAICS Cogen",F1381="NAICS-22 Cogen")),FALSE,IF(AND($P$3=FALSE,OR(F1381="Commercial NAICS Cogen",F1381="Commercial NAICS Non-Cogen",F1381="Industrial NAICS Cogen", F1381="industrial NAICS non-Cogen")),FALSE, TRUE))</f>
        <v/>
      </c>
    </row>
    <row r="1382">
      <c r="A1382" s="129" t="n">
        <v>6146</v>
      </c>
      <c r="B1382" s="130" t="inlineStr">
        <is>
          <t>Martin Lake</t>
        </is>
      </c>
      <c r="C1382" s="130" t="inlineStr">
        <is>
          <t>Luminant Generation Company LLC</t>
        </is>
      </c>
      <c r="D1382" s="129" t="n">
        <v>55983</v>
      </c>
      <c r="E1382" s="130" t="inlineStr">
        <is>
          <t>TX</t>
        </is>
      </c>
      <c r="F1382" s="130" t="inlineStr">
        <is>
          <t>NAICS-22 Non-Cogen</t>
        </is>
      </c>
      <c r="G1382" s="130" t="inlineStr">
        <is>
          <t>ST</t>
        </is>
      </c>
      <c r="H1382" s="130" t="inlineStr">
        <is>
          <t>LIG</t>
        </is>
      </c>
      <c r="I1382" s="130" t="inlineStr">
        <is>
          <t>COL</t>
        </is>
      </c>
      <c r="J1382" s="131" t="n">
        <v>3120463.7</v>
      </c>
      <c r="K1382" s="129" t="n">
        <v>2020</v>
      </c>
      <c r="L1382" s="120">
        <f>IF(VLOOKUP(H1382,'Cross-Page Data'!$D$4:$F$48,3,FALSE)="natural gas",VLOOKUP(G1382,'Cross-Page Data'!$I$4:$J$19,2,FALSE),IF(VLOOKUP(H1382,'Cross-Page Data'!$D$4:$F$48,3,FALSE)="solar",IF(G1382="PV","solar PV","solar thermal"),IF(VLOOKUP(H1382,'Cross-Page Data'!$D$4:$F$48,3,FALSE)="wind",VLOOKUP(G1382,'Cross-Page Data'!$I$4:$J$19,2,FALSE),IF(VLOOKUP(H1382,'Cross-Page Data'!$D$4:$F$48,3,FALSE)="hydro",VLOOKUP(G1382,'Cross-Page Data'!$I$4:$J$19,2,FALSE),VLOOKUP(H1382,'Cross-Page Data'!$D$4:$F$48,3,FALSE)))))</f>
        <v/>
      </c>
      <c r="M1382" s="120">
        <f>IF(AND($P$2=FALSE,OR(F1382="Commercial NAICS Cogen",F1382="Industrial NAICS Cogen",F1382="NAICS-22 Cogen")),FALSE,IF(AND($P$3=FALSE,OR(F1382="Commercial NAICS Cogen",F1382="Commercial NAICS Non-Cogen",F1382="Industrial NAICS Cogen", F1382="industrial NAICS non-Cogen")),FALSE, TRUE))</f>
        <v/>
      </c>
    </row>
    <row r="1383">
      <c r="A1383" s="129" t="n">
        <v>6146</v>
      </c>
      <c r="B1383" s="130" t="inlineStr">
        <is>
          <t>Martin Lake</t>
        </is>
      </c>
      <c r="C1383" s="130" t="inlineStr">
        <is>
          <t>Luminant Generation Company LLC</t>
        </is>
      </c>
      <c r="D1383" s="129" t="n">
        <v>55983</v>
      </c>
      <c r="E1383" s="130" t="inlineStr">
        <is>
          <t>TX</t>
        </is>
      </c>
      <c r="F1383" s="130" t="inlineStr">
        <is>
          <t>NAICS-22 Non-Cogen</t>
        </is>
      </c>
      <c r="G1383" s="130" t="inlineStr">
        <is>
          <t>ST</t>
        </is>
      </c>
      <c r="H1383" s="130" t="inlineStr">
        <is>
          <t>SUB</t>
        </is>
      </c>
      <c r="I1383" s="130" t="inlineStr">
        <is>
          <t>COL</t>
        </is>
      </c>
      <c r="J1383" s="131" t="n">
        <v>9750603.1</v>
      </c>
      <c r="K1383" s="129" t="n">
        <v>2020</v>
      </c>
      <c r="L1383" s="120">
        <f>IF(VLOOKUP(H1383,'Cross-Page Data'!$D$4:$F$48,3,FALSE)="natural gas",VLOOKUP(G1383,'Cross-Page Data'!$I$4:$J$19,2,FALSE),IF(VLOOKUP(H1383,'Cross-Page Data'!$D$4:$F$48,3,FALSE)="solar",IF(G1383="PV","solar PV","solar thermal"),IF(VLOOKUP(H1383,'Cross-Page Data'!$D$4:$F$48,3,FALSE)="wind",VLOOKUP(G1383,'Cross-Page Data'!$I$4:$J$19,2,FALSE),IF(VLOOKUP(H1383,'Cross-Page Data'!$D$4:$F$48,3,FALSE)="hydro",VLOOKUP(G1383,'Cross-Page Data'!$I$4:$J$19,2,FALSE),VLOOKUP(H1383,'Cross-Page Data'!$D$4:$F$48,3,FALSE)))))</f>
        <v/>
      </c>
      <c r="M1383" s="120">
        <f>IF(AND($P$2=FALSE,OR(F1383="Commercial NAICS Cogen",F1383="Industrial NAICS Cogen",F1383="NAICS-22 Cogen")),FALSE,IF(AND($P$3=FALSE,OR(F1383="Commercial NAICS Cogen",F1383="Commercial NAICS Non-Cogen",F1383="Industrial NAICS Cogen", F1383="industrial NAICS non-Cogen")),FALSE, TRUE))</f>
        <v/>
      </c>
    </row>
    <row r="1384">
      <c r="A1384" s="129" t="n">
        <v>6149</v>
      </c>
      <c r="B1384" s="130" t="inlineStr">
        <is>
          <t>Davis Besse</t>
        </is>
      </c>
      <c r="C1384" s="130" t="inlineStr">
        <is>
          <t>FirstEnergy Nuclear Operating Company</t>
        </is>
      </c>
      <c r="D1384" s="129" t="n">
        <v>50161</v>
      </c>
      <c r="E1384" s="130" t="inlineStr">
        <is>
          <t>OH</t>
        </is>
      </c>
      <c r="F1384" s="130" t="inlineStr">
        <is>
          <t>NAICS-22 Non-Cogen</t>
        </is>
      </c>
      <c r="G1384" s="130" t="inlineStr">
        <is>
          <t>ST</t>
        </is>
      </c>
      <c r="H1384" s="130" t="inlineStr">
        <is>
          <t>NUC</t>
        </is>
      </c>
      <c r="I1384" s="130" t="inlineStr">
        <is>
          <t>NUC</t>
        </is>
      </c>
      <c r="J1384" s="131" t="n">
        <v>7228063</v>
      </c>
      <c r="K1384" s="129" t="n">
        <v>2020</v>
      </c>
      <c r="L1384" s="120">
        <f>IF(VLOOKUP(H1384,'Cross-Page Data'!$D$4:$F$48,3,FALSE)="natural gas",VLOOKUP(G1384,'Cross-Page Data'!$I$4:$J$19,2,FALSE),IF(VLOOKUP(H1384,'Cross-Page Data'!$D$4:$F$48,3,FALSE)="solar",IF(G1384="PV","solar PV","solar thermal"),IF(VLOOKUP(H1384,'Cross-Page Data'!$D$4:$F$48,3,FALSE)="wind",VLOOKUP(G1384,'Cross-Page Data'!$I$4:$J$19,2,FALSE),IF(VLOOKUP(H1384,'Cross-Page Data'!$D$4:$F$48,3,FALSE)="hydro",VLOOKUP(G1384,'Cross-Page Data'!$I$4:$J$19,2,FALSE),VLOOKUP(H1384,'Cross-Page Data'!$D$4:$F$48,3,FALSE)))))</f>
        <v/>
      </c>
      <c r="M1384" s="120">
        <f>IF(AND($P$2=FALSE,OR(F1384="Commercial NAICS Cogen",F1384="Industrial NAICS Cogen",F1384="NAICS-22 Cogen")),FALSE,IF(AND($P$3=FALSE,OR(F1384="Commercial NAICS Cogen",F1384="Commercial NAICS Non-Cogen",F1384="Industrial NAICS Cogen", F1384="industrial NAICS non-Cogen")),FALSE, TRUE))</f>
        <v/>
      </c>
    </row>
    <row r="1385">
      <c r="A1385" s="129" t="n">
        <v>6151</v>
      </c>
      <c r="B1385" s="130" t="inlineStr">
        <is>
          <t>Raccoon Mountain</t>
        </is>
      </c>
      <c r="C1385" s="130" t="inlineStr">
        <is>
          <t>Tennessee Valley Authority</t>
        </is>
      </c>
      <c r="D1385" s="129" t="n">
        <v>18642</v>
      </c>
      <c r="E1385" s="130" t="inlineStr">
        <is>
          <t>TN</t>
        </is>
      </c>
      <c r="F1385" s="130" t="inlineStr">
        <is>
          <t>Electric Utility</t>
        </is>
      </c>
      <c r="G1385" s="130" t="inlineStr">
        <is>
          <t>PS</t>
        </is>
      </c>
      <c r="H1385" s="130" t="inlineStr">
        <is>
          <t>WAT</t>
        </is>
      </c>
      <c r="I1385" s="130" t="inlineStr">
        <is>
          <t>HPS</t>
        </is>
      </c>
      <c r="J1385" s="131" t="n">
        <v>-720973</v>
      </c>
      <c r="K1385" s="129" t="n">
        <v>2020</v>
      </c>
      <c r="L1385" s="120">
        <f>IF(VLOOKUP(H1385,'Cross-Page Data'!$D$4:$F$48,3,FALSE)="natural gas",VLOOKUP(G1385,'Cross-Page Data'!$I$4:$J$19,2,FALSE),IF(VLOOKUP(H1385,'Cross-Page Data'!$D$4:$F$48,3,FALSE)="solar",IF(G1385="PV","solar PV","solar thermal"),IF(VLOOKUP(H1385,'Cross-Page Data'!$D$4:$F$48,3,FALSE)="wind",VLOOKUP(G1385,'Cross-Page Data'!$I$4:$J$19,2,FALSE),IF(VLOOKUP(H1385,'Cross-Page Data'!$D$4:$F$48,3,FALSE)="hydro",VLOOKUP(G1385,'Cross-Page Data'!$I$4:$J$19,2,FALSE),VLOOKUP(H1385,'Cross-Page Data'!$D$4:$F$48,3,FALSE)))))</f>
        <v/>
      </c>
      <c r="M1385" s="120">
        <f>IF(AND($P$2=FALSE,OR(F1385="Commercial NAICS Cogen",F1385="Industrial NAICS Cogen",F1385="NAICS-22 Cogen")),FALSE,IF(AND($P$3=FALSE,OR(F1385="Commercial NAICS Cogen",F1385="Commercial NAICS Non-Cogen",F1385="Industrial NAICS Cogen", F1385="industrial NAICS non-Cogen")),FALSE, TRUE))</f>
        <v/>
      </c>
    </row>
    <row r="1386">
      <c r="A1386" s="129" t="n">
        <v>6152</v>
      </c>
      <c r="B1386" s="130" t="inlineStr">
        <is>
          <t>Sequoyah</t>
        </is>
      </c>
      <c r="C1386" s="130" t="inlineStr">
        <is>
          <t>Tennessee Valley Authority</t>
        </is>
      </c>
      <c r="D1386" s="129" t="n">
        <v>18642</v>
      </c>
      <c r="E1386" s="130" t="inlineStr">
        <is>
          <t>TN</t>
        </is>
      </c>
      <c r="F1386" s="130" t="inlineStr">
        <is>
          <t>Electric Utility</t>
        </is>
      </c>
      <c r="G1386" s="130" t="inlineStr">
        <is>
          <t>ST</t>
        </is>
      </c>
      <c r="H1386" s="130" t="inlineStr">
        <is>
          <t>NUC</t>
        </is>
      </c>
      <c r="I1386" s="130" t="inlineStr">
        <is>
          <t>NUC</t>
        </is>
      </c>
      <c r="J1386" s="131" t="n">
        <v>9846769</v>
      </c>
      <c r="K1386" s="129" t="n">
        <v>2020</v>
      </c>
      <c r="L1386" s="120">
        <f>IF(VLOOKUP(H1386,'Cross-Page Data'!$D$4:$F$48,3,FALSE)="natural gas",VLOOKUP(G1386,'Cross-Page Data'!$I$4:$J$19,2,FALSE),IF(VLOOKUP(H1386,'Cross-Page Data'!$D$4:$F$48,3,FALSE)="solar",IF(G1386="PV","solar PV","solar thermal"),IF(VLOOKUP(H1386,'Cross-Page Data'!$D$4:$F$48,3,FALSE)="wind",VLOOKUP(G1386,'Cross-Page Data'!$I$4:$J$19,2,FALSE),IF(VLOOKUP(H1386,'Cross-Page Data'!$D$4:$F$48,3,FALSE)="hydro",VLOOKUP(G1386,'Cross-Page Data'!$I$4:$J$19,2,FALSE),VLOOKUP(H1386,'Cross-Page Data'!$D$4:$F$48,3,FALSE)))))</f>
        <v/>
      </c>
      <c r="M1386" s="120">
        <f>IF(AND($P$2=FALSE,OR(F1386="Commercial NAICS Cogen",F1386="Industrial NAICS Cogen",F1386="NAICS-22 Cogen")),FALSE,IF(AND($P$3=FALSE,OR(F1386="Commercial NAICS Cogen",F1386="Commercial NAICS Non-Cogen",F1386="Industrial NAICS Cogen", F1386="industrial NAICS non-Cogen")),FALSE, TRUE))</f>
        <v/>
      </c>
    </row>
    <row r="1387">
      <c r="A1387" s="129" t="n">
        <v>6152</v>
      </c>
      <c r="B1387" s="130" t="inlineStr">
        <is>
          <t>Sequoyah</t>
        </is>
      </c>
      <c r="C1387" s="130" t="inlineStr">
        <is>
          <t>Tennessee Valley Authority</t>
        </is>
      </c>
      <c r="D1387" s="129" t="n">
        <v>18642</v>
      </c>
      <c r="E1387" s="130" t="inlineStr">
        <is>
          <t>TN</t>
        </is>
      </c>
      <c r="F1387" s="130" t="inlineStr">
        <is>
          <t>Electric Utility</t>
        </is>
      </c>
      <c r="G1387" s="130" t="inlineStr">
        <is>
          <t>ST</t>
        </is>
      </c>
      <c r="H1387" s="130" t="inlineStr">
        <is>
          <t>NUC</t>
        </is>
      </c>
      <c r="I1387" s="130" t="inlineStr">
        <is>
          <t>NUC</t>
        </is>
      </c>
      <c r="J1387" s="131" t="n">
        <v>9252420</v>
      </c>
      <c r="K1387" s="129" t="n">
        <v>2020</v>
      </c>
      <c r="L1387" s="120">
        <f>IF(VLOOKUP(H1387,'Cross-Page Data'!$D$4:$F$48,3,FALSE)="natural gas",VLOOKUP(G1387,'Cross-Page Data'!$I$4:$J$19,2,FALSE),IF(VLOOKUP(H1387,'Cross-Page Data'!$D$4:$F$48,3,FALSE)="solar",IF(G1387="PV","solar PV","solar thermal"),IF(VLOOKUP(H1387,'Cross-Page Data'!$D$4:$F$48,3,FALSE)="wind",VLOOKUP(G1387,'Cross-Page Data'!$I$4:$J$19,2,FALSE),IF(VLOOKUP(H1387,'Cross-Page Data'!$D$4:$F$48,3,FALSE)="hydro",VLOOKUP(G1387,'Cross-Page Data'!$I$4:$J$19,2,FALSE),VLOOKUP(H1387,'Cross-Page Data'!$D$4:$F$48,3,FALSE)))))</f>
        <v/>
      </c>
      <c r="M1387" s="120">
        <f>IF(AND($P$2=FALSE,OR(F1387="Commercial NAICS Cogen",F1387="Industrial NAICS Cogen",F1387="NAICS-22 Cogen")),FALSE,IF(AND($P$3=FALSE,OR(F1387="Commercial NAICS Cogen",F1387="Commercial NAICS Non-Cogen",F1387="Industrial NAICS Cogen", F1387="industrial NAICS non-Cogen")),FALSE, TRUE))</f>
        <v/>
      </c>
    </row>
    <row r="1388">
      <c r="A1388" s="129" t="n">
        <v>6153</v>
      </c>
      <c r="B1388" s="130" t="inlineStr">
        <is>
          <t>Callaway</t>
        </is>
      </c>
      <c r="C1388" s="130" t="inlineStr">
        <is>
          <t>Union Electric Co - (MO)</t>
        </is>
      </c>
      <c r="D1388" s="129" t="n">
        <v>19436</v>
      </c>
      <c r="E1388" s="130" t="inlineStr">
        <is>
          <t>MO</t>
        </is>
      </c>
      <c r="F1388" s="130" t="inlineStr">
        <is>
          <t>Electric Utility</t>
        </is>
      </c>
      <c r="G1388" s="130" t="inlineStr">
        <is>
          <t>ST</t>
        </is>
      </c>
      <c r="H1388" s="130" t="inlineStr">
        <is>
          <t>NUC</t>
        </is>
      </c>
      <c r="I1388" s="130" t="inlineStr">
        <is>
          <t>NUC</t>
        </is>
      </c>
      <c r="J1388" s="131" t="n">
        <v>7742120</v>
      </c>
      <c r="K1388" s="129" t="n">
        <v>2020</v>
      </c>
      <c r="L1388" s="120">
        <f>IF(VLOOKUP(H1388,'Cross-Page Data'!$D$4:$F$48,3,FALSE)="natural gas",VLOOKUP(G1388,'Cross-Page Data'!$I$4:$J$19,2,FALSE),IF(VLOOKUP(H1388,'Cross-Page Data'!$D$4:$F$48,3,FALSE)="solar",IF(G1388="PV","solar PV","solar thermal"),IF(VLOOKUP(H1388,'Cross-Page Data'!$D$4:$F$48,3,FALSE)="wind",VLOOKUP(G1388,'Cross-Page Data'!$I$4:$J$19,2,FALSE),IF(VLOOKUP(H1388,'Cross-Page Data'!$D$4:$F$48,3,FALSE)="hydro",VLOOKUP(G1388,'Cross-Page Data'!$I$4:$J$19,2,FALSE),VLOOKUP(H1388,'Cross-Page Data'!$D$4:$F$48,3,FALSE)))))</f>
        <v/>
      </c>
      <c r="M1388" s="120">
        <f>IF(AND($P$2=FALSE,OR(F1388="Commercial NAICS Cogen",F1388="Industrial NAICS Cogen",F1388="NAICS-22 Cogen")),FALSE,IF(AND($P$3=FALSE,OR(F1388="Commercial NAICS Cogen",F1388="Commercial NAICS Non-Cogen",F1388="Industrial NAICS Cogen", F1388="industrial NAICS non-Cogen")),FALSE, TRUE))</f>
        <v/>
      </c>
    </row>
    <row r="1389">
      <c r="A1389" s="129" t="n">
        <v>6155</v>
      </c>
      <c r="B1389" s="130" t="inlineStr">
        <is>
          <t>Rush Island</t>
        </is>
      </c>
      <c r="C1389" s="130" t="inlineStr">
        <is>
          <t>Union Electric Co - (MO)</t>
        </is>
      </c>
      <c r="D1389" s="129" t="n">
        <v>19436</v>
      </c>
      <c r="E1389" s="130" t="inlineStr">
        <is>
          <t>MO</t>
        </is>
      </c>
      <c r="F1389" s="130" t="inlineStr">
        <is>
          <t>Electric Utility</t>
        </is>
      </c>
      <c r="G1389" s="130" t="inlineStr">
        <is>
          <t>ST</t>
        </is>
      </c>
      <c r="H1389" s="130" t="inlineStr">
        <is>
          <t>DFO</t>
        </is>
      </c>
      <c r="I1389" s="130" t="inlineStr">
        <is>
          <t>DFO</t>
        </is>
      </c>
      <c r="J1389" s="131" t="n">
        <v>4426.748</v>
      </c>
      <c r="K1389" s="129" t="n">
        <v>2020</v>
      </c>
      <c r="L1389" s="120">
        <f>IF(VLOOKUP(H1389,'Cross-Page Data'!$D$4:$F$48,3,FALSE)="natural gas",VLOOKUP(G1389,'Cross-Page Data'!$I$4:$J$19,2,FALSE),IF(VLOOKUP(H1389,'Cross-Page Data'!$D$4:$F$48,3,FALSE)="solar",IF(G1389="PV","solar PV","solar thermal"),IF(VLOOKUP(H1389,'Cross-Page Data'!$D$4:$F$48,3,FALSE)="wind",VLOOKUP(G1389,'Cross-Page Data'!$I$4:$J$19,2,FALSE),IF(VLOOKUP(H1389,'Cross-Page Data'!$D$4:$F$48,3,FALSE)="hydro",VLOOKUP(G1389,'Cross-Page Data'!$I$4:$J$19,2,FALSE),VLOOKUP(H1389,'Cross-Page Data'!$D$4:$F$48,3,FALSE)))))</f>
        <v/>
      </c>
      <c r="M1389" s="120">
        <f>IF(AND($P$2=FALSE,OR(F1389="Commercial NAICS Cogen",F1389="Industrial NAICS Cogen",F1389="NAICS-22 Cogen")),FALSE,IF(AND($P$3=FALSE,OR(F1389="Commercial NAICS Cogen",F1389="Commercial NAICS Non-Cogen",F1389="Industrial NAICS Cogen", F1389="industrial NAICS non-Cogen")),FALSE, TRUE))</f>
        <v/>
      </c>
    </row>
    <row r="1390">
      <c r="A1390" s="129" t="n">
        <v>6155</v>
      </c>
      <c r="B1390" s="130" t="inlineStr">
        <is>
          <t>Rush Island</t>
        </is>
      </c>
      <c r="C1390" s="130" t="inlineStr">
        <is>
          <t>Union Electric Co - (MO)</t>
        </is>
      </c>
      <c r="D1390" s="129" t="n">
        <v>19436</v>
      </c>
      <c r="E1390" s="130" t="inlineStr">
        <is>
          <t>MO</t>
        </is>
      </c>
      <c r="F1390" s="130" t="inlineStr">
        <is>
          <t>Electric Utility</t>
        </is>
      </c>
      <c r="G1390" s="130" t="inlineStr">
        <is>
          <t>ST</t>
        </is>
      </c>
      <c r="H1390" s="130" t="inlineStr">
        <is>
          <t>RC</t>
        </is>
      </c>
      <c r="I1390" s="130" t="inlineStr">
        <is>
          <t>COL</t>
        </is>
      </c>
      <c r="J1390" s="131" t="n">
        <v>6672378.3</v>
      </c>
      <c r="K1390" s="129" t="n">
        <v>2020</v>
      </c>
      <c r="L1390" s="120">
        <f>IF(VLOOKUP(H1390,'Cross-Page Data'!$D$4:$F$48,3,FALSE)="natural gas",VLOOKUP(G1390,'Cross-Page Data'!$I$4:$J$19,2,FALSE),IF(VLOOKUP(H1390,'Cross-Page Data'!$D$4:$F$48,3,FALSE)="solar",IF(G1390="PV","solar PV","solar thermal"),IF(VLOOKUP(H1390,'Cross-Page Data'!$D$4:$F$48,3,FALSE)="wind",VLOOKUP(G1390,'Cross-Page Data'!$I$4:$J$19,2,FALSE),IF(VLOOKUP(H1390,'Cross-Page Data'!$D$4:$F$48,3,FALSE)="hydro",VLOOKUP(G1390,'Cross-Page Data'!$I$4:$J$19,2,FALSE),VLOOKUP(H1390,'Cross-Page Data'!$D$4:$F$48,3,FALSE)))))</f>
        <v/>
      </c>
      <c r="M1390" s="120">
        <f>IF(AND($P$2=FALSE,OR(F1390="Commercial NAICS Cogen",F1390="Industrial NAICS Cogen",F1390="NAICS-22 Cogen")),FALSE,IF(AND($P$3=FALSE,OR(F1390="Commercial NAICS Cogen",F1390="Commercial NAICS Non-Cogen",F1390="Industrial NAICS Cogen", F1390="industrial NAICS non-Cogen")),FALSE, TRUE))</f>
        <v/>
      </c>
    </row>
    <row r="1391">
      <c r="A1391" s="129" t="n">
        <v>6155</v>
      </c>
      <c r="B1391" s="130" t="inlineStr">
        <is>
          <t>Rush Island</t>
        </is>
      </c>
      <c r="C1391" s="130" t="inlineStr">
        <is>
          <t>Union Electric Co - (MO)</t>
        </is>
      </c>
      <c r="D1391" s="129" t="n">
        <v>19436</v>
      </c>
      <c r="E1391" s="130" t="inlineStr">
        <is>
          <t>MO</t>
        </is>
      </c>
      <c r="F1391" s="130" t="inlineStr">
        <is>
          <t>Electric Utility</t>
        </is>
      </c>
      <c r="G1391" s="130" t="inlineStr">
        <is>
          <t>ST</t>
        </is>
      </c>
      <c r="H1391" s="130" t="inlineStr">
        <is>
          <t>SUB</t>
        </is>
      </c>
      <c r="I1391" s="130" t="inlineStr">
        <is>
          <t>COL</t>
        </is>
      </c>
      <c r="J1391" s="131" t="n">
        <v>0</v>
      </c>
      <c r="K1391" s="129" t="n">
        <v>2020</v>
      </c>
      <c r="L1391" s="120">
        <f>IF(VLOOKUP(H1391,'Cross-Page Data'!$D$4:$F$48,3,FALSE)="natural gas",VLOOKUP(G1391,'Cross-Page Data'!$I$4:$J$19,2,FALSE),IF(VLOOKUP(H1391,'Cross-Page Data'!$D$4:$F$48,3,FALSE)="solar",IF(G1391="PV","solar PV","solar thermal"),IF(VLOOKUP(H1391,'Cross-Page Data'!$D$4:$F$48,3,FALSE)="wind",VLOOKUP(G1391,'Cross-Page Data'!$I$4:$J$19,2,FALSE),IF(VLOOKUP(H1391,'Cross-Page Data'!$D$4:$F$48,3,FALSE)="hydro",VLOOKUP(G1391,'Cross-Page Data'!$I$4:$J$19,2,FALSE),VLOOKUP(H1391,'Cross-Page Data'!$D$4:$F$48,3,FALSE)))))</f>
        <v/>
      </c>
      <c r="M1391" s="120">
        <f>IF(AND($P$2=FALSE,OR(F1391="Commercial NAICS Cogen",F1391="Industrial NAICS Cogen",F1391="NAICS-22 Cogen")),FALSE,IF(AND($P$3=FALSE,OR(F1391="Commercial NAICS Cogen",F1391="Commercial NAICS Non-Cogen",F1391="Industrial NAICS Cogen", F1391="industrial NAICS non-Cogen")),FALSE, TRUE))</f>
        <v/>
      </c>
    </row>
    <row r="1392">
      <c r="A1392" s="129" t="n">
        <v>6156</v>
      </c>
      <c r="B1392" s="130" t="inlineStr">
        <is>
          <t>New Haven Harbor</t>
        </is>
      </c>
      <c r="C1392" s="130" t="inlineStr">
        <is>
          <t>PSEG Power Connecticut LLC</t>
        </is>
      </c>
      <c r="D1392" s="129" t="n">
        <v>15452</v>
      </c>
      <c r="E1392" s="130" t="inlineStr">
        <is>
          <t>CT</t>
        </is>
      </c>
      <c r="F1392" s="130" t="inlineStr">
        <is>
          <t>NAICS-22 Non-Cogen</t>
        </is>
      </c>
      <c r="G1392" s="130" t="inlineStr">
        <is>
          <t>GT</t>
        </is>
      </c>
      <c r="H1392" s="130" t="inlineStr">
        <is>
          <t>KER</t>
        </is>
      </c>
      <c r="I1392" s="130" t="inlineStr">
        <is>
          <t>WOO</t>
        </is>
      </c>
      <c r="J1392" s="131" t="n">
        <v>-373.88</v>
      </c>
      <c r="K1392" s="129" t="n">
        <v>2020</v>
      </c>
      <c r="L1392" s="120">
        <f>IF(VLOOKUP(H1392,'Cross-Page Data'!$D$4:$F$48,3,FALSE)="natural gas",VLOOKUP(G1392,'Cross-Page Data'!$I$4:$J$19,2,FALSE),IF(VLOOKUP(H1392,'Cross-Page Data'!$D$4:$F$48,3,FALSE)="solar",IF(G1392="PV","solar PV","solar thermal"),IF(VLOOKUP(H1392,'Cross-Page Data'!$D$4:$F$48,3,FALSE)="wind",VLOOKUP(G1392,'Cross-Page Data'!$I$4:$J$19,2,FALSE),IF(VLOOKUP(H1392,'Cross-Page Data'!$D$4:$F$48,3,FALSE)="hydro",VLOOKUP(G1392,'Cross-Page Data'!$I$4:$J$19,2,FALSE),VLOOKUP(H1392,'Cross-Page Data'!$D$4:$F$48,3,FALSE)))))</f>
        <v/>
      </c>
      <c r="M1392" s="120">
        <f>IF(AND($P$2=FALSE,OR(F1392="Commercial NAICS Cogen",F1392="Industrial NAICS Cogen",F1392="NAICS-22 Cogen")),FALSE,IF(AND($P$3=FALSE,OR(F1392="Commercial NAICS Cogen",F1392="Commercial NAICS Non-Cogen",F1392="Industrial NAICS Cogen", F1392="industrial NAICS non-Cogen")),FALSE, TRUE))</f>
        <v/>
      </c>
    </row>
    <row r="1393">
      <c r="A1393" s="129" t="n">
        <v>6156</v>
      </c>
      <c r="B1393" s="130" t="inlineStr">
        <is>
          <t>New Haven Harbor</t>
        </is>
      </c>
      <c r="C1393" s="130" t="inlineStr">
        <is>
          <t>PSEG Power Connecticut LLC</t>
        </is>
      </c>
      <c r="D1393" s="129" t="n">
        <v>15452</v>
      </c>
      <c r="E1393" s="130" t="inlineStr">
        <is>
          <t>CT</t>
        </is>
      </c>
      <c r="F1393" s="130" t="inlineStr">
        <is>
          <t>NAICS-22 Non-Cogen</t>
        </is>
      </c>
      <c r="G1393" s="130" t="inlineStr">
        <is>
          <t>GT</t>
        </is>
      </c>
      <c r="H1393" s="130" t="inlineStr">
        <is>
          <t>NG</t>
        </is>
      </c>
      <c r="I1393" s="130" t="inlineStr">
        <is>
          <t>NG</t>
        </is>
      </c>
      <c r="J1393" s="131" t="n">
        <v>91.88</v>
      </c>
      <c r="K1393" s="129" t="n">
        <v>2020</v>
      </c>
      <c r="L1393" s="120">
        <f>IF(VLOOKUP(H1393,'Cross-Page Data'!$D$4:$F$48,3,FALSE)="natural gas",VLOOKUP(G1393,'Cross-Page Data'!$I$4:$J$19,2,FALSE),IF(VLOOKUP(H1393,'Cross-Page Data'!$D$4:$F$48,3,FALSE)="solar",IF(G1393="PV","solar PV","solar thermal"),IF(VLOOKUP(H1393,'Cross-Page Data'!$D$4:$F$48,3,FALSE)="wind",VLOOKUP(G1393,'Cross-Page Data'!$I$4:$J$19,2,FALSE),IF(VLOOKUP(H1393,'Cross-Page Data'!$D$4:$F$48,3,FALSE)="hydro",VLOOKUP(G1393,'Cross-Page Data'!$I$4:$J$19,2,FALSE),VLOOKUP(H1393,'Cross-Page Data'!$D$4:$F$48,3,FALSE)))))</f>
        <v/>
      </c>
      <c r="M1393" s="120">
        <f>IF(AND($P$2=FALSE,OR(F1393="Commercial NAICS Cogen",F1393="Industrial NAICS Cogen",F1393="NAICS-22 Cogen")),FALSE,IF(AND($P$3=FALSE,OR(F1393="Commercial NAICS Cogen",F1393="Commercial NAICS Non-Cogen",F1393="Industrial NAICS Cogen", F1393="industrial NAICS non-Cogen")),FALSE, TRUE))</f>
        <v/>
      </c>
    </row>
    <row r="1394">
      <c r="A1394" s="129" t="n">
        <v>6156</v>
      </c>
      <c r="B1394" s="130" t="inlineStr">
        <is>
          <t>New Haven Harbor</t>
        </is>
      </c>
      <c r="C1394" s="130" t="inlineStr">
        <is>
          <t>PSEG Power Connecticut LLC</t>
        </is>
      </c>
      <c r="D1394" s="129" t="n">
        <v>15452</v>
      </c>
      <c r="E1394" s="130" t="inlineStr">
        <is>
          <t>CT</t>
        </is>
      </c>
      <c r="F1394" s="130" t="inlineStr">
        <is>
          <t>NAICS-22 Non-Cogen</t>
        </is>
      </c>
      <c r="G1394" s="130" t="inlineStr">
        <is>
          <t>ST</t>
        </is>
      </c>
      <c r="H1394" s="130" t="inlineStr">
        <is>
          <t>DFO</t>
        </is>
      </c>
      <c r="I1394" s="130" t="inlineStr">
        <is>
          <t>DFO</t>
        </is>
      </c>
      <c r="J1394" s="131" t="n">
        <v>-11611.88</v>
      </c>
      <c r="K1394" s="129" t="n">
        <v>2020</v>
      </c>
      <c r="L1394" s="120">
        <f>IF(VLOOKUP(H1394,'Cross-Page Data'!$D$4:$F$48,3,FALSE)="natural gas",VLOOKUP(G1394,'Cross-Page Data'!$I$4:$J$19,2,FALSE),IF(VLOOKUP(H1394,'Cross-Page Data'!$D$4:$F$48,3,FALSE)="solar",IF(G1394="PV","solar PV","solar thermal"),IF(VLOOKUP(H1394,'Cross-Page Data'!$D$4:$F$48,3,FALSE)="wind",VLOOKUP(G1394,'Cross-Page Data'!$I$4:$J$19,2,FALSE),IF(VLOOKUP(H1394,'Cross-Page Data'!$D$4:$F$48,3,FALSE)="hydro",VLOOKUP(G1394,'Cross-Page Data'!$I$4:$J$19,2,FALSE),VLOOKUP(H1394,'Cross-Page Data'!$D$4:$F$48,3,FALSE)))))</f>
        <v/>
      </c>
      <c r="M1394" s="120">
        <f>IF(AND($P$2=FALSE,OR(F1394="Commercial NAICS Cogen",F1394="Industrial NAICS Cogen",F1394="NAICS-22 Cogen")),FALSE,IF(AND($P$3=FALSE,OR(F1394="Commercial NAICS Cogen",F1394="Commercial NAICS Non-Cogen",F1394="Industrial NAICS Cogen", F1394="industrial NAICS non-Cogen")),FALSE, TRUE))</f>
        <v/>
      </c>
    </row>
    <row r="1395">
      <c r="A1395" s="129" t="n">
        <v>6156</v>
      </c>
      <c r="B1395" s="130" t="inlineStr">
        <is>
          <t>New Haven Harbor</t>
        </is>
      </c>
      <c r="C1395" s="130" t="inlineStr">
        <is>
          <t>PSEG Power Connecticut LLC</t>
        </is>
      </c>
      <c r="D1395" s="129" t="n">
        <v>15452</v>
      </c>
      <c r="E1395" s="130" t="inlineStr">
        <is>
          <t>CT</t>
        </is>
      </c>
      <c r="F1395" s="130" t="inlineStr">
        <is>
          <t>NAICS-22 Non-Cogen</t>
        </is>
      </c>
      <c r="G1395" s="130" t="inlineStr">
        <is>
          <t>ST</t>
        </is>
      </c>
      <c r="H1395" s="130" t="inlineStr">
        <is>
          <t>NG</t>
        </is>
      </c>
      <c r="I1395" s="130" t="inlineStr">
        <is>
          <t>NG</t>
        </is>
      </c>
      <c r="J1395" s="131" t="n">
        <v>4772.086</v>
      </c>
      <c r="K1395" s="129" t="n">
        <v>2020</v>
      </c>
      <c r="L1395" s="120">
        <f>IF(VLOOKUP(H1395,'Cross-Page Data'!$D$4:$F$48,3,FALSE)="natural gas",VLOOKUP(G1395,'Cross-Page Data'!$I$4:$J$19,2,FALSE),IF(VLOOKUP(H1395,'Cross-Page Data'!$D$4:$F$48,3,FALSE)="solar",IF(G1395="PV","solar PV","solar thermal"),IF(VLOOKUP(H1395,'Cross-Page Data'!$D$4:$F$48,3,FALSE)="wind",VLOOKUP(G1395,'Cross-Page Data'!$I$4:$J$19,2,FALSE),IF(VLOOKUP(H1395,'Cross-Page Data'!$D$4:$F$48,3,FALSE)="hydro",VLOOKUP(G1395,'Cross-Page Data'!$I$4:$J$19,2,FALSE),VLOOKUP(H1395,'Cross-Page Data'!$D$4:$F$48,3,FALSE)))))</f>
        <v/>
      </c>
      <c r="M1395" s="120">
        <f>IF(AND($P$2=FALSE,OR(F1395="Commercial NAICS Cogen",F1395="Industrial NAICS Cogen",F1395="NAICS-22 Cogen")),FALSE,IF(AND($P$3=FALSE,OR(F1395="Commercial NAICS Cogen",F1395="Commercial NAICS Non-Cogen",F1395="Industrial NAICS Cogen", F1395="industrial NAICS non-Cogen")),FALSE, TRUE))</f>
        <v/>
      </c>
    </row>
    <row r="1396">
      <c r="A1396" s="129" t="n">
        <v>6156</v>
      </c>
      <c r="B1396" s="130" t="inlineStr">
        <is>
          <t>New Haven Harbor</t>
        </is>
      </c>
      <c r="C1396" s="130" t="inlineStr">
        <is>
          <t>PSEG Power Connecticut LLC</t>
        </is>
      </c>
      <c r="D1396" s="129" t="n">
        <v>15452</v>
      </c>
      <c r="E1396" s="130" t="inlineStr">
        <is>
          <t>CT</t>
        </is>
      </c>
      <c r="F1396" s="130" t="inlineStr">
        <is>
          <t>NAICS-22 Non-Cogen</t>
        </is>
      </c>
      <c r="G1396" s="130" t="inlineStr">
        <is>
          <t>ST</t>
        </is>
      </c>
      <c r="H1396" s="130" t="inlineStr">
        <is>
          <t>RFO</t>
        </is>
      </c>
      <c r="I1396" s="130" t="inlineStr">
        <is>
          <t>RFO</t>
        </is>
      </c>
      <c r="J1396" s="131" t="n">
        <v>693.793</v>
      </c>
      <c r="K1396" s="129" t="n">
        <v>2020</v>
      </c>
      <c r="L1396" s="120">
        <f>IF(VLOOKUP(H1396,'Cross-Page Data'!$D$4:$F$48,3,FALSE)="natural gas",VLOOKUP(G1396,'Cross-Page Data'!$I$4:$J$19,2,FALSE),IF(VLOOKUP(H1396,'Cross-Page Data'!$D$4:$F$48,3,FALSE)="solar",IF(G1396="PV","solar PV","solar thermal"),IF(VLOOKUP(H1396,'Cross-Page Data'!$D$4:$F$48,3,FALSE)="wind",VLOOKUP(G1396,'Cross-Page Data'!$I$4:$J$19,2,FALSE),IF(VLOOKUP(H1396,'Cross-Page Data'!$D$4:$F$48,3,FALSE)="hydro",VLOOKUP(G1396,'Cross-Page Data'!$I$4:$J$19,2,FALSE),VLOOKUP(H1396,'Cross-Page Data'!$D$4:$F$48,3,FALSE)))))</f>
        <v/>
      </c>
      <c r="M1396" s="120">
        <f>IF(AND($P$2=FALSE,OR(F1396="Commercial NAICS Cogen",F1396="Industrial NAICS Cogen",F1396="NAICS-22 Cogen")),FALSE,IF(AND($P$3=FALSE,OR(F1396="Commercial NAICS Cogen",F1396="Commercial NAICS Non-Cogen",F1396="Industrial NAICS Cogen", F1396="industrial NAICS non-Cogen")),FALSE, TRUE))</f>
        <v/>
      </c>
    </row>
    <row r="1397">
      <c r="A1397" s="129" t="n">
        <v>6158</v>
      </c>
      <c r="B1397" s="130" t="inlineStr">
        <is>
          <t>New Melones</t>
        </is>
      </c>
      <c r="C1397" s="130" t="inlineStr">
        <is>
          <t>U S Bureau of Reclamation</t>
        </is>
      </c>
      <c r="D1397" s="129" t="n">
        <v>2518</v>
      </c>
      <c r="E1397" s="130" t="inlineStr">
        <is>
          <t>CA</t>
        </is>
      </c>
      <c r="F1397" s="130" t="inlineStr">
        <is>
          <t>Electric Utility</t>
        </is>
      </c>
      <c r="G1397" s="130" t="inlineStr">
        <is>
          <t>HY</t>
        </is>
      </c>
      <c r="H1397" s="130" t="inlineStr">
        <is>
          <t>WAT</t>
        </is>
      </c>
      <c r="I1397" s="130" t="inlineStr">
        <is>
          <t>HYC</t>
        </is>
      </c>
      <c r="J1397" s="131" t="n">
        <v>433376</v>
      </c>
      <c r="K1397" s="129" t="n">
        <v>2020</v>
      </c>
      <c r="L1397" s="120">
        <f>IF(VLOOKUP(H1397,'Cross-Page Data'!$D$4:$F$48,3,FALSE)="natural gas",VLOOKUP(G1397,'Cross-Page Data'!$I$4:$J$19,2,FALSE),IF(VLOOKUP(H1397,'Cross-Page Data'!$D$4:$F$48,3,FALSE)="solar",IF(G1397="PV","solar PV","solar thermal"),IF(VLOOKUP(H1397,'Cross-Page Data'!$D$4:$F$48,3,FALSE)="wind",VLOOKUP(G1397,'Cross-Page Data'!$I$4:$J$19,2,FALSE),IF(VLOOKUP(H1397,'Cross-Page Data'!$D$4:$F$48,3,FALSE)="hydro",VLOOKUP(G1397,'Cross-Page Data'!$I$4:$J$19,2,FALSE),VLOOKUP(H1397,'Cross-Page Data'!$D$4:$F$48,3,FALSE)))))</f>
        <v/>
      </c>
      <c r="M1397" s="120">
        <f>IF(AND($P$2=FALSE,OR(F1397="Commercial NAICS Cogen",F1397="Industrial NAICS Cogen",F1397="NAICS-22 Cogen")),FALSE,IF(AND($P$3=FALSE,OR(F1397="Commercial NAICS Cogen",F1397="Commercial NAICS Non-Cogen",F1397="Industrial NAICS Cogen", F1397="industrial NAICS non-Cogen")),FALSE, TRUE))</f>
        <v/>
      </c>
    </row>
    <row r="1398">
      <c r="A1398" s="129" t="n">
        <v>6163</v>
      </c>
      <c r="B1398" s="130" t="inlineStr">
        <is>
          <t>Grand Coulee</t>
        </is>
      </c>
      <c r="C1398" s="130" t="inlineStr">
        <is>
          <t>U S Bureau of Reclamation</t>
        </is>
      </c>
      <c r="D1398" s="129" t="n">
        <v>2518</v>
      </c>
      <c r="E1398" s="130" t="inlineStr">
        <is>
          <t>WA</t>
        </is>
      </c>
      <c r="F1398" s="130" t="inlineStr">
        <is>
          <t>Electric Utility</t>
        </is>
      </c>
      <c r="G1398" s="130" t="inlineStr">
        <is>
          <t>HY</t>
        </is>
      </c>
      <c r="H1398" s="130" t="inlineStr">
        <is>
          <t>WAT</t>
        </is>
      </c>
      <c r="I1398" s="130" t="inlineStr">
        <is>
          <t>HYC</t>
        </is>
      </c>
      <c r="J1398" s="131" t="n">
        <v>20276505</v>
      </c>
      <c r="K1398" s="129" t="n">
        <v>2020</v>
      </c>
      <c r="L1398" s="120">
        <f>IF(VLOOKUP(H1398,'Cross-Page Data'!$D$4:$F$48,3,FALSE)="natural gas",VLOOKUP(G1398,'Cross-Page Data'!$I$4:$J$19,2,FALSE),IF(VLOOKUP(H1398,'Cross-Page Data'!$D$4:$F$48,3,FALSE)="solar",IF(G1398="PV","solar PV","solar thermal"),IF(VLOOKUP(H1398,'Cross-Page Data'!$D$4:$F$48,3,FALSE)="wind",VLOOKUP(G1398,'Cross-Page Data'!$I$4:$J$19,2,FALSE),IF(VLOOKUP(H1398,'Cross-Page Data'!$D$4:$F$48,3,FALSE)="hydro",VLOOKUP(G1398,'Cross-Page Data'!$I$4:$J$19,2,FALSE),VLOOKUP(H1398,'Cross-Page Data'!$D$4:$F$48,3,FALSE)))))</f>
        <v/>
      </c>
      <c r="M1398" s="120">
        <f>IF(AND($P$2=FALSE,OR(F1398="Commercial NAICS Cogen",F1398="Industrial NAICS Cogen",F1398="NAICS-22 Cogen")),FALSE,IF(AND($P$3=FALSE,OR(F1398="Commercial NAICS Cogen",F1398="Commercial NAICS Non-Cogen",F1398="Industrial NAICS Cogen", F1398="industrial NAICS non-Cogen")),FALSE, TRUE))</f>
        <v/>
      </c>
    </row>
    <row r="1399">
      <c r="A1399" s="129" t="n">
        <v>6163</v>
      </c>
      <c r="B1399" s="130" t="inlineStr">
        <is>
          <t>Grand Coulee</t>
        </is>
      </c>
      <c r="C1399" s="130" t="inlineStr">
        <is>
          <t>U S Bureau of Reclamation</t>
        </is>
      </c>
      <c r="D1399" s="129" t="n">
        <v>2518</v>
      </c>
      <c r="E1399" s="130" t="inlineStr">
        <is>
          <t>WA</t>
        </is>
      </c>
      <c r="F1399" s="130" t="inlineStr">
        <is>
          <t>Electric Utility</t>
        </is>
      </c>
      <c r="G1399" s="130" t="inlineStr">
        <is>
          <t>PS</t>
        </is>
      </c>
      <c r="H1399" s="130" t="inlineStr">
        <is>
          <t>WAT</t>
        </is>
      </c>
      <c r="I1399" s="130" t="inlineStr">
        <is>
          <t>HPS</t>
        </is>
      </c>
      <c r="J1399" s="131" t="n">
        <v>13667</v>
      </c>
      <c r="K1399" s="129" t="n">
        <v>2020</v>
      </c>
      <c r="L1399" s="120">
        <f>IF(VLOOKUP(H1399,'Cross-Page Data'!$D$4:$F$48,3,FALSE)="natural gas",VLOOKUP(G1399,'Cross-Page Data'!$I$4:$J$19,2,FALSE),IF(VLOOKUP(H1399,'Cross-Page Data'!$D$4:$F$48,3,FALSE)="solar",IF(G1399="PV","solar PV","solar thermal"),IF(VLOOKUP(H1399,'Cross-Page Data'!$D$4:$F$48,3,FALSE)="wind",VLOOKUP(G1399,'Cross-Page Data'!$I$4:$J$19,2,FALSE),IF(VLOOKUP(H1399,'Cross-Page Data'!$D$4:$F$48,3,FALSE)="hydro",VLOOKUP(G1399,'Cross-Page Data'!$I$4:$J$19,2,FALSE),VLOOKUP(H1399,'Cross-Page Data'!$D$4:$F$48,3,FALSE)))))</f>
        <v/>
      </c>
      <c r="M1399" s="120">
        <f>IF(AND($P$2=FALSE,OR(F1399="Commercial NAICS Cogen",F1399="Industrial NAICS Cogen",F1399="NAICS-22 Cogen")),FALSE,IF(AND($P$3=FALSE,OR(F1399="Commercial NAICS Cogen",F1399="Commercial NAICS Non-Cogen",F1399="Industrial NAICS Cogen", F1399="industrial NAICS non-Cogen")),FALSE, TRUE))</f>
        <v/>
      </c>
    </row>
    <row r="1400">
      <c r="A1400" s="129" t="n">
        <v>6165</v>
      </c>
      <c r="B1400" s="130" t="inlineStr">
        <is>
          <t>Hunter</t>
        </is>
      </c>
      <c r="C1400" s="130" t="inlineStr">
        <is>
          <t>PacifiCorp</t>
        </is>
      </c>
      <c r="D1400" s="129" t="n">
        <v>14354</v>
      </c>
      <c r="E1400" s="130" t="inlineStr">
        <is>
          <t>UT</t>
        </is>
      </c>
      <c r="F1400" s="130" t="inlineStr">
        <is>
          <t>Electric Utility</t>
        </is>
      </c>
      <c r="G1400" s="130" t="inlineStr">
        <is>
          <t>ST</t>
        </is>
      </c>
      <c r="H1400" s="130" t="inlineStr">
        <is>
          <t>BIT</t>
        </is>
      </c>
      <c r="I1400" s="130" t="inlineStr">
        <is>
          <t>COL</t>
        </is>
      </c>
      <c r="J1400" s="131" t="n">
        <v>0</v>
      </c>
      <c r="K1400" s="129" t="n">
        <v>2020</v>
      </c>
      <c r="L1400" s="120">
        <f>IF(VLOOKUP(H1400,'Cross-Page Data'!$D$4:$F$48,3,FALSE)="natural gas",VLOOKUP(G1400,'Cross-Page Data'!$I$4:$J$19,2,FALSE),IF(VLOOKUP(H1400,'Cross-Page Data'!$D$4:$F$48,3,FALSE)="solar",IF(G1400="PV","solar PV","solar thermal"),IF(VLOOKUP(H1400,'Cross-Page Data'!$D$4:$F$48,3,FALSE)="wind",VLOOKUP(G1400,'Cross-Page Data'!$I$4:$J$19,2,FALSE),IF(VLOOKUP(H1400,'Cross-Page Data'!$D$4:$F$48,3,FALSE)="hydro",VLOOKUP(G1400,'Cross-Page Data'!$I$4:$J$19,2,FALSE),VLOOKUP(H1400,'Cross-Page Data'!$D$4:$F$48,3,FALSE)))))</f>
        <v/>
      </c>
      <c r="M1400" s="120">
        <f>IF(AND($P$2=FALSE,OR(F1400="Commercial NAICS Cogen",F1400="Industrial NAICS Cogen",F1400="NAICS-22 Cogen")),FALSE,IF(AND($P$3=FALSE,OR(F1400="Commercial NAICS Cogen",F1400="Commercial NAICS Non-Cogen",F1400="Industrial NAICS Cogen", F1400="industrial NAICS non-Cogen")),FALSE, TRUE))</f>
        <v/>
      </c>
    </row>
    <row r="1401">
      <c r="A1401" s="129" t="n">
        <v>6165</v>
      </c>
      <c r="B1401" s="130" t="inlineStr">
        <is>
          <t>Hunter</t>
        </is>
      </c>
      <c r="C1401" s="130" t="inlineStr">
        <is>
          <t>PacifiCorp</t>
        </is>
      </c>
      <c r="D1401" s="129" t="n">
        <v>14354</v>
      </c>
      <c r="E1401" s="130" t="inlineStr">
        <is>
          <t>UT</t>
        </is>
      </c>
      <c r="F1401" s="130" t="inlineStr">
        <is>
          <t>Electric Utility</t>
        </is>
      </c>
      <c r="G1401" s="130" t="inlineStr">
        <is>
          <t>ST</t>
        </is>
      </c>
      <c r="H1401" s="130" t="inlineStr">
        <is>
          <t>DFO</t>
        </is>
      </c>
      <c r="I1401" s="130" t="inlineStr">
        <is>
          <t>DFO</t>
        </is>
      </c>
      <c r="J1401" s="131" t="n">
        <v>11838.559</v>
      </c>
      <c r="K1401" s="129" t="n">
        <v>2020</v>
      </c>
      <c r="L1401" s="120">
        <f>IF(VLOOKUP(H1401,'Cross-Page Data'!$D$4:$F$48,3,FALSE)="natural gas",VLOOKUP(G1401,'Cross-Page Data'!$I$4:$J$19,2,FALSE),IF(VLOOKUP(H1401,'Cross-Page Data'!$D$4:$F$48,3,FALSE)="solar",IF(G1401="PV","solar PV","solar thermal"),IF(VLOOKUP(H1401,'Cross-Page Data'!$D$4:$F$48,3,FALSE)="wind",VLOOKUP(G1401,'Cross-Page Data'!$I$4:$J$19,2,FALSE),IF(VLOOKUP(H1401,'Cross-Page Data'!$D$4:$F$48,3,FALSE)="hydro",VLOOKUP(G1401,'Cross-Page Data'!$I$4:$J$19,2,FALSE),VLOOKUP(H1401,'Cross-Page Data'!$D$4:$F$48,3,FALSE)))))</f>
        <v/>
      </c>
      <c r="M1401" s="120">
        <f>IF(AND($P$2=FALSE,OR(F1401="Commercial NAICS Cogen",F1401="Industrial NAICS Cogen",F1401="NAICS-22 Cogen")),FALSE,IF(AND($P$3=FALSE,OR(F1401="Commercial NAICS Cogen",F1401="Commercial NAICS Non-Cogen",F1401="Industrial NAICS Cogen", F1401="industrial NAICS non-Cogen")),FALSE, TRUE))</f>
        <v/>
      </c>
    </row>
    <row r="1402">
      <c r="A1402" s="129" t="n">
        <v>6165</v>
      </c>
      <c r="B1402" s="130" t="inlineStr">
        <is>
          <t>Hunter</t>
        </is>
      </c>
      <c r="C1402" s="130" t="inlineStr">
        <is>
          <t>PacifiCorp</t>
        </is>
      </c>
      <c r="D1402" s="129" t="n">
        <v>14354</v>
      </c>
      <c r="E1402" s="130" t="inlineStr">
        <is>
          <t>UT</t>
        </is>
      </c>
      <c r="F1402" s="130" t="inlineStr">
        <is>
          <t>Electric Utility</t>
        </is>
      </c>
      <c r="G1402" s="130" t="inlineStr">
        <is>
          <t>ST</t>
        </is>
      </c>
      <c r="H1402" s="130" t="inlineStr">
        <is>
          <t>RC</t>
        </is>
      </c>
      <c r="I1402" s="130" t="inlineStr">
        <is>
          <t>COL</t>
        </is>
      </c>
      <c r="J1402" s="131" t="n">
        <v>7976364.4</v>
      </c>
      <c r="K1402" s="129" t="n">
        <v>2020</v>
      </c>
      <c r="L1402" s="120">
        <f>IF(VLOOKUP(H1402,'Cross-Page Data'!$D$4:$F$48,3,FALSE)="natural gas",VLOOKUP(G1402,'Cross-Page Data'!$I$4:$J$19,2,FALSE),IF(VLOOKUP(H1402,'Cross-Page Data'!$D$4:$F$48,3,FALSE)="solar",IF(G1402="PV","solar PV","solar thermal"),IF(VLOOKUP(H1402,'Cross-Page Data'!$D$4:$F$48,3,FALSE)="wind",VLOOKUP(G1402,'Cross-Page Data'!$I$4:$J$19,2,FALSE),IF(VLOOKUP(H1402,'Cross-Page Data'!$D$4:$F$48,3,FALSE)="hydro",VLOOKUP(G1402,'Cross-Page Data'!$I$4:$J$19,2,FALSE),VLOOKUP(H1402,'Cross-Page Data'!$D$4:$F$48,3,FALSE)))))</f>
        <v/>
      </c>
      <c r="M1402" s="120">
        <f>IF(AND($P$2=FALSE,OR(F1402="Commercial NAICS Cogen",F1402="Industrial NAICS Cogen",F1402="NAICS-22 Cogen")),FALSE,IF(AND($P$3=FALSE,OR(F1402="Commercial NAICS Cogen",F1402="Commercial NAICS Non-Cogen",F1402="Industrial NAICS Cogen", F1402="industrial NAICS non-Cogen")),FALSE, TRUE))</f>
        <v/>
      </c>
    </row>
    <row r="1403">
      <c r="A1403" s="129" t="n">
        <v>6166</v>
      </c>
      <c r="B1403" s="130" t="inlineStr">
        <is>
          <t>Rockport</t>
        </is>
      </c>
      <c r="C1403" s="130" t="inlineStr">
        <is>
          <t>Indiana Michigan Power Co</t>
        </is>
      </c>
      <c r="D1403" s="129" t="n">
        <v>9324</v>
      </c>
      <c r="E1403" s="130" t="inlineStr">
        <is>
          <t>IN</t>
        </is>
      </c>
      <c r="F1403" s="130" t="inlineStr">
        <is>
          <t>Electric Utility</t>
        </is>
      </c>
      <c r="G1403" s="130" t="inlineStr">
        <is>
          <t>ST</t>
        </is>
      </c>
      <c r="H1403" s="130" t="inlineStr">
        <is>
          <t>BIT</t>
        </is>
      </c>
      <c r="I1403" s="130" t="inlineStr">
        <is>
          <t>COL</t>
        </is>
      </c>
      <c r="J1403" s="131" t="n">
        <v>599308.75</v>
      </c>
      <c r="K1403" s="129" t="n">
        <v>2020</v>
      </c>
      <c r="L1403" s="120">
        <f>IF(VLOOKUP(H1403,'Cross-Page Data'!$D$4:$F$48,3,FALSE)="natural gas",VLOOKUP(G1403,'Cross-Page Data'!$I$4:$J$19,2,FALSE),IF(VLOOKUP(H1403,'Cross-Page Data'!$D$4:$F$48,3,FALSE)="solar",IF(G1403="PV","solar PV","solar thermal"),IF(VLOOKUP(H1403,'Cross-Page Data'!$D$4:$F$48,3,FALSE)="wind",VLOOKUP(G1403,'Cross-Page Data'!$I$4:$J$19,2,FALSE),IF(VLOOKUP(H1403,'Cross-Page Data'!$D$4:$F$48,3,FALSE)="hydro",VLOOKUP(G1403,'Cross-Page Data'!$I$4:$J$19,2,FALSE),VLOOKUP(H1403,'Cross-Page Data'!$D$4:$F$48,3,FALSE)))))</f>
        <v/>
      </c>
      <c r="M1403" s="120">
        <f>IF(AND($P$2=FALSE,OR(F1403="Commercial NAICS Cogen",F1403="Industrial NAICS Cogen",F1403="NAICS-22 Cogen")),FALSE,IF(AND($P$3=FALSE,OR(F1403="Commercial NAICS Cogen",F1403="Commercial NAICS Non-Cogen",F1403="Industrial NAICS Cogen", F1403="industrial NAICS non-Cogen")),FALSE, TRUE))</f>
        <v/>
      </c>
    </row>
    <row r="1404">
      <c r="A1404" s="129" t="n">
        <v>6166</v>
      </c>
      <c r="B1404" s="130" t="inlineStr">
        <is>
          <t>Rockport</t>
        </is>
      </c>
      <c r="C1404" s="130" t="inlineStr">
        <is>
          <t>Indiana Michigan Power Co</t>
        </is>
      </c>
      <c r="D1404" s="129" t="n">
        <v>9324</v>
      </c>
      <c r="E1404" s="130" t="inlineStr">
        <is>
          <t>IN</t>
        </is>
      </c>
      <c r="F1404" s="130" t="inlineStr">
        <is>
          <t>Electric Utility</t>
        </is>
      </c>
      <c r="G1404" s="130" t="inlineStr">
        <is>
          <t>ST</t>
        </is>
      </c>
      <c r="H1404" s="130" t="inlineStr">
        <is>
          <t>DFO</t>
        </is>
      </c>
      <c r="I1404" s="130" t="inlineStr">
        <is>
          <t>DFO</t>
        </is>
      </c>
      <c r="J1404" s="131" t="n">
        <v>36160.245</v>
      </c>
      <c r="K1404" s="129" t="n">
        <v>2020</v>
      </c>
      <c r="L1404" s="120">
        <f>IF(VLOOKUP(H1404,'Cross-Page Data'!$D$4:$F$48,3,FALSE)="natural gas",VLOOKUP(G1404,'Cross-Page Data'!$I$4:$J$19,2,FALSE),IF(VLOOKUP(H1404,'Cross-Page Data'!$D$4:$F$48,3,FALSE)="solar",IF(G1404="PV","solar PV","solar thermal"),IF(VLOOKUP(H1404,'Cross-Page Data'!$D$4:$F$48,3,FALSE)="wind",VLOOKUP(G1404,'Cross-Page Data'!$I$4:$J$19,2,FALSE),IF(VLOOKUP(H1404,'Cross-Page Data'!$D$4:$F$48,3,FALSE)="hydro",VLOOKUP(G1404,'Cross-Page Data'!$I$4:$J$19,2,FALSE),VLOOKUP(H1404,'Cross-Page Data'!$D$4:$F$48,3,FALSE)))))</f>
        <v/>
      </c>
      <c r="M1404" s="120">
        <f>IF(AND($P$2=FALSE,OR(F1404="Commercial NAICS Cogen",F1404="Industrial NAICS Cogen",F1404="NAICS-22 Cogen")),FALSE,IF(AND($P$3=FALSE,OR(F1404="Commercial NAICS Cogen",F1404="Commercial NAICS Non-Cogen",F1404="Industrial NAICS Cogen", F1404="industrial NAICS non-Cogen")),FALSE, TRUE))</f>
        <v/>
      </c>
    </row>
    <row r="1405">
      <c r="A1405" s="129" t="n">
        <v>6166</v>
      </c>
      <c r="B1405" s="130" t="inlineStr">
        <is>
          <t>Rockport</t>
        </is>
      </c>
      <c r="C1405" s="130" t="inlineStr">
        <is>
          <t>Indiana Michigan Power Co</t>
        </is>
      </c>
      <c r="D1405" s="129" t="n">
        <v>9324</v>
      </c>
      <c r="E1405" s="130" t="inlineStr">
        <is>
          <t>IN</t>
        </is>
      </c>
      <c r="F1405" s="130" t="inlineStr">
        <is>
          <t>Electric Utility</t>
        </is>
      </c>
      <c r="G1405" s="130" t="inlineStr">
        <is>
          <t>ST</t>
        </is>
      </c>
      <c r="H1405" s="130" t="inlineStr">
        <is>
          <t>SUB</t>
        </is>
      </c>
      <c r="I1405" s="130" t="inlineStr">
        <is>
          <t>COL</t>
        </is>
      </c>
      <c r="J1405" s="131" t="n">
        <v>3403316</v>
      </c>
      <c r="K1405" s="129" t="n">
        <v>2020</v>
      </c>
      <c r="L1405" s="120">
        <f>IF(VLOOKUP(H1405,'Cross-Page Data'!$D$4:$F$48,3,FALSE)="natural gas",VLOOKUP(G1405,'Cross-Page Data'!$I$4:$J$19,2,FALSE),IF(VLOOKUP(H1405,'Cross-Page Data'!$D$4:$F$48,3,FALSE)="solar",IF(G1405="PV","solar PV","solar thermal"),IF(VLOOKUP(H1405,'Cross-Page Data'!$D$4:$F$48,3,FALSE)="wind",VLOOKUP(G1405,'Cross-Page Data'!$I$4:$J$19,2,FALSE),IF(VLOOKUP(H1405,'Cross-Page Data'!$D$4:$F$48,3,FALSE)="hydro",VLOOKUP(G1405,'Cross-Page Data'!$I$4:$J$19,2,FALSE),VLOOKUP(H1405,'Cross-Page Data'!$D$4:$F$48,3,FALSE)))))</f>
        <v/>
      </c>
      <c r="M1405" s="120">
        <f>IF(AND($P$2=FALSE,OR(F1405="Commercial NAICS Cogen",F1405="Industrial NAICS Cogen",F1405="NAICS-22 Cogen")),FALSE,IF(AND($P$3=FALSE,OR(F1405="Commercial NAICS Cogen",F1405="Commercial NAICS Non-Cogen",F1405="Industrial NAICS Cogen", F1405="industrial NAICS non-Cogen")),FALSE, TRUE))</f>
        <v/>
      </c>
    </row>
    <row r="1406">
      <c r="A1406" s="129" t="n">
        <v>6167</v>
      </c>
      <c r="B1406" s="130" t="inlineStr">
        <is>
          <t>Bath County</t>
        </is>
      </c>
      <c r="C1406" s="130" t="inlineStr">
        <is>
          <t>Virginia Electric &amp; Power Co</t>
        </is>
      </c>
      <c r="D1406" s="129" t="n">
        <v>19876</v>
      </c>
      <c r="E1406" s="130" t="inlineStr">
        <is>
          <t>VA</t>
        </is>
      </c>
      <c r="F1406" s="130" t="inlineStr">
        <is>
          <t>Electric Utility</t>
        </is>
      </c>
      <c r="G1406" s="130" t="inlineStr">
        <is>
          <t>PS</t>
        </is>
      </c>
      <c r="H1406" s="130" t="inlineStr">
        <is>
          <t>WAT</t>
        </is>
      </c>
      <c r="I1406" s="130" t="inlineStr">
        <is>
          <t>HPS</t>
        </is>
      </c>
      <c r="J1406" s="131" t="n">
        <v>-765342</v>
      </c>
      <c r="K1406" s="129" t="n">
        <v>2020</v>
      </c>
      <c r="L1406" s="120">
        <f>IF(VLOOKUP(H1406,'Cross-Page Data'!$D$4:$F$48,3,FALSE)="natural gas",VLOOKUP(G1406,'Cross-Page Data'!$I$4:$J$19,2,FALSE),IF(VLOOKUP(H1406,'Cross-Page Data'!$D$4:$F$48,3,FALSE)="solar",IF(G1406="PV","solar PV","solar thermal"),IF(VLOOKUP(H1406,'Cross-Page Data'!$D$4:$F$48,3,FALSE)="wind",VLOOKUP(G1406,'Cross-Page Data'!$I$4:$J$19,2,FALSE),IF(VLOOKUP(H1406,'Cross-Page Data'!$D$4:$F$48,3,FALSE)="hydro",VLOOKUP(G1406,'Cross-Page Data'!$I$4:$J$19,2,FALSE),VLOOKUP(H1406,'Cross-Page Data'!$D$4:$F$48,3,FALSE)))))</f>
        <v/>
      </c>
      <c r="M1406" s="120">
        <f>IF(AND($P$2=FALSE,OR(F1406="Commercial NAICS Cogen",F1406="Industrial NAICS Cogen",F1406="NAICS-22 Cogen")),FALSE,IF(AND($P$3=FALSE,OR(F1406="Commercial NAICS Cogen",F1406="Commercial NAICS Non-Cogen",F1406="Industrial NAICS Cogen", F1406="industrial NAICS non-Cogen")),FALSE, TRUE))</f>
        <v/>
      </c>
    </row>
    <row r="1407">
      <c r="A1407" s="129" t="n">
        <v>6168</v>
      </c>
      <c r="B1407" s="130" t="inlineStr">
        <is>
          <t>North Anna</t>
        </is>
      </c>
      <c r="C1407" s="130" t="inlineStr">
        <is>
          <t>Virginia Electric &amp; Power Co</t>
        </is>
      </c>
      <c r="D1407" s="129" t="n">
        <v>19876</v>
      </c>
      <c r="E1407" s="130" t="inlineStr">
        <is>
          <t>VA</t>
        </is>
      </c>
      <c r="F1407" s="130" t="inlineStr">
        <is>
          <t>Electric Utility</t>
        </is>
      </c>
      <c r="G1407" s="130" t="inlineStr">
        <is>
          <t>HY</t>
        </is>
      </c>
      <c r="H1407" s="130" t="inlineStr">
        <is>
          <t>WAT</t>
        </is>
      </c>
      <c r="I1407" s="130" t="inlineStr">
        <is>
          <t>HYC</t>
        </is>
      </c>
      <c r="J1407" s="131" t="n">
        <v>140</v>
      </c>
      <c r="K1407" s="129" t="n">
        <v>2020</v>
      </c>
      <c r="L1407" s="120">
        <f>IF(VLOOKUP(H1407,'Cross-Page Data'!$D$4:$F$48,3,FALSE)="natural gas",VLOOKUP(G1407,'Cross-Page Data'!$I$4:$J$19,2,FALSE),IF(VLOOKUP(H1407,'Cross-Page Data'!$D$4:$F$48,3,FALSE)="solar",IF(G1407="PV","solar PV","solar thermal"),IF(VLOOKUP(H1407,'Cross-Page Data'!$D$4:$F$48,3,FALSE)="wind",VLOOKUP(G1407,'Cross-Page Data'!$I$4:$J$19,2,FALSE),IF(VLOOKUP(H1407,'Cross-Page Data'!$D$4:$F$48,3,FALSE)="hydro",VLOOKUP(G1407,'Cross-Page Data'!$I$4:$J$19,2,FALSE),VLOOKUP(H1407,'Cross-Page Data'!$D$4:$F$48,3,FALSE)))))</f>
        <v/>
      </c>
      <c r="M1407" s="120">
        <f>IF(AND($P$2=FALSE,OR(F1407="Commercial NAICS Cogen",F1407="Industrial NAICS Cogen",F1407="NAICS-22 Cogen")),FALSE,IF(AND($P$3=FALSE,OR(F1407="Commercial NAICS Cogen",F1407="Commercial NAICS Non-Cogen",F1407="Industrial NAICS Cogen", F1407="industrial NAICS non-Cogen")),FALSE, TRUE))</f>
        <v/>
      </c>
    </row>
    <row r="1408">
      <c r="A1408" s="129" t="n">
        <v>6168</v>
      </c>
      <c r="B1408" s="130" t="inlineStr">
        <is>
          <t>North Anna</t>
        </is>
      </c>
      <c r="C1408" s="130" t="inlineStr">
        <is>
          <t>Virginia Electric &amp; Power Co</t>
        </is>
      </c>
      <c r="D1408" s="129" t="n">
        <v>19876</v>
      </c>
      <c r="E1408" s="130" t="inlineStr">
        <is>
          <t>VA</t>
        </is>
      </c>
      <c r="F1408" s="130" t="inlineStr">
        <is>
          <t>Electric Utility</t>
        </is>
      </c>
      <c r="G1408" s="130" t="inlineStr">
        <is>
          <t>ST</t>
        </is>
      </c>
      <c r="H1408" s="130" t="inlineStr">
        <is>
          <t>NUC</t>
        </is>
      </c>
      <c r="I1408" s="130" t="inlineStr">
        <is>
          <t>NUC</t>
        </is>
      </c>
      <c r="J1408" s="131" t="n">
        <v>8468833</v>
      </c>
      <c r="K1408" s="129" t="n">
        <v>2020</v>
      </c>
      <c r="L1408" s="120">
        <f>IF(VLOOKUP(H1408,'Cross-Page Data'!$D$4:$F$48,3,FALSE)="natural gas",VLOOKUP(G1408,'Cross-Page Data'!$I$4:$J$19,2,FALSE),IF(VLOOKUP(H1408,'Cross-Page Data'!$D$4:$F$48,3,FALSE)="solar",IF(G1408="PV","solar PV","solar thermal"),IF(VLOOKUP(H1408,'Cross-Page Data'!$D$4:$F$48,3,FALSE)="wind",VLOOKUP(G1408,'Cross-Page Data'!$I$4:$J$19,2,FALSE),IF(VLOOKUP(H1408,'Cross-Page Data'!$D$4:$F$48,3,FALSE)="hydro",VLOOKUP(G1408,'Cross-Page Data'!$I$4:$J$19,2,FALSE),VLOOKUP(H1408,'Cross-Page Data'!$D$4:$F$48,3,FALSE)))))</f>
        <v/>
      </c>
      <c r="M1408" s="120">
        <f>IF(AND($P$2=FALSE,OR(F1408="Commercial NAICS Cogen",F1408="Industrial NAICS Cogen",F1408="NAICS-22 Cogen")),FALSE,IF(AND($P$3=FALSE,OR(F1408="Commercial NAICS Cogen",F1408="Commercial NAICS Non-Cogen",F1408="Industrial NAICS Cogen", F1408="industrial NAICS non-Cogen")),FALSE, TRUE))</f>
        <v/>
      </c>
    </row>
    <row r="1409">
      <c r="A1409" s="129" t="n">
        <v>6168</v>
      </c>
      <c r="B1409" s="130" t="inlineStr">
        <is>
          <t>North Anna</t>
        </is>
      </c>
      <c r="C1409" s="130" t="inlineStr">
        <is>
          <t>Virginia Electric &amp; Power Co</t>
        </is>
      </c>
      <c r="D1409" s="129" t="n">
        <v>19876</v>
      </c>
      <c r="E1409" s="130" t="inlineStr">
        <is>
          <t>VA</t>
        </is>
      </c>
      <c r="F1409" s="130" t="inlineStr">
        <is>
          <t>Electric Utility</t>
        </is>
      </c>
      <c r="G1409" s="130" t="inlineStr">
        <is>
          <t>ST</t>
        </is>
      </c>
      <c r="H1409" s="130" t="inlineStr">
        <is>
          <t>NUC</t>
        </is>
      </c>
      <c r="I1409" s="130" t="inlineStr">
        <is>
          <t>NUC</t>
        </is>
      </c>
      <c r="J1409" s="131" t="n">
        <v>7331070</v>
      </c>
      <c r="K1409" s="129" t="n">
        <v>2020</v>
      </c>
      <c r="L1409" s="120">
        <f>IF(VLOOKUP(H1409,'Cross-Page Data'!$D$4:$F$48,3,FALSE)="natural gas",VLOOKUP(G1409,'Cross-Page Data'!$I$4:$J$19,2,FALSE),IF(VLOOKUP(H1409,'Cross-Page Data'!$D$4:$F$48,3,FALSE)="solar",IF(G1409="PV","solar PV","solar thermal"),IF(VLOOKUP(H1409,'Cross-Page Data'!$D$4:$F$48,3,FALSE)="wind",VLOOKUP(G1409,'Cross-Page Data'!$I$4:$J$19,2,FALSE),IF(VLOOKUP(H1409,'Cross-Page Data'!$D$4:$F$48,3,FALSE)="hydro",VLOOKUP(G1409,'Cross-Page Data'!$I$4:$J$19,2,FALSE),VLOOKUP(H1409,'Cross-Page Data'!$D$4:$F$48,3,FALSE)))))</f>
        <v/>
      </c>
      <c r="M1409" s="120">
        <f>IF(AND($P$2=FALSE,OR(F1409="Commercial NAICS Cogen",F1409="Industrial NAICS Cogen",F1409="NAICS-22 Cogen")),FALSE,IF(AND($P$3=FALSE,OR(F1409="Commercial NAICS Cogen",F1409="Commercial NAICS Non-Cogen",F1409="Industrial NAICS Cogen", F1409="industrial NAICS non-Cogen")),FALSE, TRUE))</f>
        <v/>
      </c>
    </row>
    <row r="1410">
      <c r="A1410" s="129" t="n">
        <v>6175</v>
      </c>
      <c r="B1410" s="130" t="inlineStr">
        <is>
          <t>Lower Granite</t>
        </is>
      </c>
      <c r="C1410" s="130" t="inlineStr">
        <is>
          <t>USACE Northwestern Division</t>
        </is>
      </c>
      <c r="D1410" s="129" t="n">
        <v>19400</v>
      </c>
      <c r="E1410" s="130" t="inlineStr">
        <is>
          <t>WA</t>
        </is>
      </c>
      <c r="F1410" s="130" t="inlineStr">
        <is>
          <t>Electric Utility</t>
        </is>
      </c>
      <c r="G1410" s="130" t="inlineStr">
        <is>
          <t>HY</t>
        </is>
      </c>
      <c r="H1410" s="130" t="inlineStr">
        <is>
          <t>WAT</t>
        </is>
      </c>
      <c r="I1410" s="130" t="inlineStr">
        <is>
          <t>HYC</t>
        </is>
      </c>
      <c r="J1410" s="131" t="n">
        <v>1710199</v>
      </c>
      <c r="K1410" s="129" t="n">
        <v>2020</v>
      </c>
      <c r="L1410" s="120">
        <f>IF(VLOOKUP(H1410,'Cross-Page Data'!$D$4:$F$48,3,FALSE)="natural gas",VLOOKUP(G1410,'Cross-Page Data'!$I$4:$J$19,2,FALSE),IF(VLOOKUP(H1410,'Cross-Page Data'!$D$4:$F$48,3,FALSE)="solar",IF(G1410="PV","solar PV","solar thermal"),IF(VLOOKUP(H1410,'Cross-Page Data'!$D$4:$F$48,3,FALSE)="wind",VLOOKUP(G1410,'Cross-Page Data'!$I$4:$J$19,2,FALSE),IF(VLOOKUP(H1410,'Cross-Page Data'!$D$4:$F$48,3,FALSE)="hydro",VLOOKUP(G1410,'Cross-Page Data'!$I$4:$J$19,2,FALSE),VLOOKUP(H1410,'Cross-Page Data'!$D$4:$F$48,3,FALSE)))))</f>
        <v/>
      </c>
      <c r="M1410" s="120">
        <f>IF(AND($P$2=FALSE,OR(F1410="Commercial NAICS Cogen",F1410="Industrial NAICS Cogen",F1410="NAICS-22 Cogen")),FALSE,IF(AND($P$3=FALSE,OR(F1410="Commercial NAICS Cogen",F1410="Commercial NAICS Non-Cogen",F1410="Industrial NAICS Cogen", F1410="industrial NAICS non-Cogen")),FALSE, TRUE))</f>
        <v/>
      </c>
    </row>
    <row r="1411">
      <c r="A1411" s="129" t="n">
        <v>6177</v>
      </c>
      <c r="B1411" s="130" t="inlineStr">
        <is>
          <t>Coronado</t>
        </is>
      </c>
      <c r="C1411" s="130" t="inlineStr">
        <is>
          <t>Salt River Project</t>
        </is>
      </c>
      <c r="D1411" s="129" t="n">
        <v>16572</v>
      </c>
      <c r="E1411" s="130" t="inlineStr">
        <is>
          <t>AZ</t>
        </is>
      </c>
      <c r="F1411" s="130" t="inlineStr">
        <is>
          <t>Electric Utility</t>
        </is>
      </c>
      <c r="G1411" s="130" t="inlineStr">
        <is>
          <t>ST</t>
        </is>
      </c>
      <c r="H1411" s="130" t="inlineStr">
        <is>
          <t>DFO</t>
        </is>
      </c>
      <c r="I1411" s="130" t="inlineStr">
        <is>
          <t>DFO</t>
        </is>
      </c>
      <c r="J1411" s="131" t="n">
        <v>13731.214</v>
      </c>
      <c r="K1411" s="129" t="n">
        <v>2020</v>
      </c>
      <c r="L1411" s="120">
        <f>IF(VLOOKUP(H1411,'Cross-Page Data'!$D$4:$F$48,3,FALSE)="natural gas",VLOOKUP(G1411,'Cross-Page Data'!$I$4:$J$19,2,FALSE),IF(VLOOKUP(H1411,'Cross-Page Data'!$D$4:$F$48,3,FALSE)="solar",IF(G1411="PV","solar PV","solar thermal"),IF(VLOOKUP(H1411,'Cross-Page Data'!$D$4:$F$48,3,FALSE)="wind",VLOOKUP(G1411,'Cross-Page Data'!$I$4:$J$19,2,FALSE),IF(VLOOKUP(H1411,'Cross-Page Data'!$D$4:$F$48,3,FALSE)="hydro",VLOOKUP(G1411,'Cross-Page Data'!$I$4:$J$19,2,FALSE),VLOOKUP(H1411,'Cross-Page Data'!$D$4:$F$48,3,FALSE)))))</f>
        <v/>
      </c>
      <c r="M1411" s="120">
        <f>IF(AND($P$2=FALSE,OR(F1411="Commercial NAICS Cogen",F1411="Industrial NAICS Cogen",F1411="NAICS-22 Cogen")),FALSE,IF(AND($P$3=FALSE,OR(F1411="Commercial NAICS Cogen",F1411="Commercial NAICS Non-Cogen",F1411="Industrial NAICS Cogen", F1411="industrial NAICS non-Cogen")),FALSE, TRUE))</f>
        <v/>
      </c>
    </row>
    <row r="1412">
      <c r="A1412" s="129" t="n">
        <v>6177</v>
      </c>
      <c r="B1412" s="130" t="inlineStr">
        <is>
          <t>Coronado</t>
        </is>
      </c>
      <c r="C1412" s="130" t="inlineStr">
        <is>
          <t>Salt River Project</t>
        </is>
      </c>
      <c r="D1412" s="129" t="n">
        <v>16572</v>
      </c>
      <c r="E1412" s="130" t="inlineStr">
        <is>
          <t>AZ</t>
        </is>
      </c>
      <c r="F1412" s="130" t="inlineStr">
        <is>
          <t>Electric Utility</t>
        </is>
      </c>
      <c r="G1412" s="130" t="inlineStr">
        <is>
          <t>ST</t>
        </is>
      </c>
      <c r="H1412" s="130" t="inlineStr">
        <is>
          <t>RC</t>
        </is>
      </c>
      <c r="I1412" s="130" t="inlineStr">
        <is>
          <t>COL</t>
        </is>
      </c>
      <c r="J1412" s="131" t="n">
        <v>2582192.8</v>
      </c>
      <c r="K1412" s="129" t="n">
        <v>2020</v>
      </c>
      <c r="L1412" s="120">
        <f>IF(VLOOKUP(H1412,'Cross-Page Data'!$D$4:$F$48,3,FALSE)="natural gas",VLOOKUP(G1412,'Cross-Page Data'!$I$4:$J$19,2,FALSE),IF(VLOOKUP(H1412,'Cross-Page Data'!$D$4:$F$48,3,FALSE)="solar",IF(G1412="PV","solar PV","solar thermal"),IF(VLOOKUP(H1412,'Cross-Page Data'!$D$4:$F$48,3,FALSE)="wind",VLOOKUP(G1412,'Cross-Page Data'!$I$4:$J$19,2,FALSE),IF(VLOOKUP(H1412,'Cross-Page Data'!$D$4:$F$48,3,FALSE)="hydro",VLOOKUP(G1412,'Cross-Page Data'!$I$4:$J$19,2,FALSE),VLOOKUP(H1412,'Cross-Page Data'!$D$4:$F$48,3,FALSE)))))</f>
        <v/>
      </c>
      <c r="M1412" s="120">
        <f>IF(AND($P$2=FALSE,OR(F1412="Commercial NAICS Cogen",F1412="Industrial NAICS Cogen",F1412="NAICS-22 Cogen")),FALSE,IF(AND($P$3=FALSE,OR(F1412="Commercial NAICS Cogen",F1412="Commercial NAICS Non-Cogen",F1412="Industrial NAICS Cogen", F1412="industrial NAICS non-Cogen")),FALSE, TRUE))</f>
        <v/>
      </c>
    </row>
    <row r="1413">
      <c r="A1413" s="129" t="n">
        <v>6177</v>
      </c>
      <c r="B1413" s="130" t="inlineStr">
        <is>
          <t>Coronado</t>
        </is>
      </c>
      <c r="C1413" s="130" t="inlineStr">
        <is>
          <t>Salt River Project</t>
        </is>
      </c>
      <c r="D1413" s="129" t="n">
        <v>16572</v>
      </c>
      <c r="E1413" s="130" t="inlineStr">
        <is>
          <t>AZ</t>
        </is>
      </c>
      <c r="F1413" s="130" t="inlineStr">
        <is>
          <t>Electric Utility</t>
        </is>
      </c>
      <c r="G1413" s="130" t="inlineStr">
        <is>
          <t>ST</t>
        </is>
      </c>
      <c r="H1413" s="130" t="inlineStr">
        <is>
          <t>SUB</t>
        </is>
      </c>
      <c r="I1413" s="130" t="inlineStr">
        <is>
          <t>COL</t>
        </is>
      </c>
      <c r="J1413" s="131" t="n">
        <v>0</v>
      </c>
      <c r="K1413" s="129" t="n">
        <v>2020</v>
      </c>
      <c r="L1413" s="120">
        <f>IF(VLOOKUP(H1413,'Cross-Page Data'!$D$4:$F$48,3,FALSE)="natural gas",VLOOKUP(G1413,'Cross-Page Data'!$I$4:$J$19,2,FALSE),IF(VLOOKUP(H1413,'Cross-Page Data'!$D$4:$F$48,3,FALSE)="solar",IF(G1413="PV","solar PV","solar thermal"),IF(VLOOKUP(H1413,'Cross-Page Data'!$D$4:$F$48,3,FALSE)="wind",VLOOKUP(G1413,'Cross-Page Data'!$I$4:$J$19,2,FALSE),IF(VLOOKUP(H1413,'Cross-Page Data'!$D$4:$F$48,3,FALSE)="hydro",VLOOKUP(G1413,'Cross-Page Data'!$I$4:$J$19,2,FALSE),VLOOKUP(H1413,'Cross-Page Data'!$D$4:$F$48,3,FALSE)))))</f>
        <v/>
      </c>
      <c r="M1413" s="120">
        <f>IF(AND($P$2=FALSE,OR(F1413="Commercial NAICS Cogen",F1413="Industrial NAICS Cogen",F1413="NAICS-22 Cogen")),FALSE,IF(AND($P$3=FALSE,OR(F1413="Commercial NAICS Cogen",F1413="Commercial NAICS Non-Cogen",F1413="Industrial NAICS Cogen", F1413="industrial NAICS non-Cogen")),FALSE, TRUE))</f>
        <v/>
      </c>
    </row>
    <row r="1414">
      <c r="A1414" s="129" t="n">
        <v>6178</v>
      </c>
      <c r="B1414" s="130" t="inlineStr">
        <is>
          <t>Coleto Creek</t>
        </is>
      </c>
      <c r="C1414" s="130" t="inlineStr">
        <is>
          <t>Coleto Creek Power LP</t>
        </is>
      </c>
      <c r="D1414" s="129" t="n">
        <v>56570</v>
      </c>
      <c r="E1414" s="130" t="inlineStr">
        <is>
          <t>TX</t>
        </is>
      </c>
      <c r="F1414" s="130" t="inlineStr">
        <is>
          <t>NAICS-22 Non-Cogen</t>
        </is>
      </c>
      <c r="G1414" s="130" t="inlineStr">
        <is>
          <t>ST</t>
        </is>
      </c>
      <c r="H1414" s="130" t="inlineStr">
        <is>
          <t>DFO</t>
        </is>
      </c>
      <c r="I1414" s="130" t="inlineStr">
        <is>
          <t>DFO</t>
        </is>
      </c>
      <c r="J1414" s="131" t="n">
        <v>2540.38</v>
      </c>
      <c r="K1414" s="129" t="n">
        <v>2020</v>
      </c>
      <c r="L1414" s="120">
        <f>IF(VLOOKUP(H1414,'Cross-Page Data'!$D$4:$F$48,3,FALSE)="natural gas",VLOOKUP(G1414,'Cross-Page Data'!$I$4:$J$19,2,FALSE),IF(VLOOKUP(H1414,'Cross-Page Data'!$D$4:$F$48,3,FALSE)="solar",IF(G1414="PV","solar PV","solar thermal"),IF(VLOOKUP(H1414,'Cross-Page Data'!$D$4:$F$48,3,FALSE)="wind",VLOOKUP(G1414,'Cross-Page Data'!$I$4:$J$19,2,FALSE),IF(VLOOKUP(H1414,'Cross-Page Data'!$D$4:$F$48,3,FALSE)="hydro",VLOOKUP(G1414,'Cross-Page Data'!$I$4:$J$19,2,FALSE),VLOOKUP(H1414,'Cross-Page Data'!$D$4:$F$48,3,FALSE)))))</f>
        <v/>
      </c>
      <c r="M1414" s="120">
        <f>IF(AND($P$2=FALSE,OR(F1414="Commercial NAICS Cogen",F1414="Industrial NAICS Cogen",F1414="NAICS-22 Cogen")),FALSE,IF(AND($P$3=FALSE,OR(F1414="Commercial NAICS Cogen",F1414="Commercial NAICS Non-Cogen",F1414="Industrial NAICS Cogen", F1414="industrial NAICS non-Cogen")),FALSE, TRUE))</f>
        <v/>
      </c>
    </row>
    <row r="1415">
      <c r="A1415" s="129" t="n">
        <v>6178</v>
      </c>
      <c r="B1415" s="130" t="inlineStr">
        <is>
          <t>Coleto Creek</t>
        </is>
      </c>
      <c r="C1415" s="130" t="inlineStr">
        <is>
          <t>Coleto Creek Power LP</t>
        </is>
      </c>
      <c r="D1415" s="129" t="n">
        <v>56570</v>
      </c>
      <c r="E1415" s="130" t="inlineStr">
        <is>
          <t>TX</t>
        </is>
      </c>
      <c r="F1415" s="130" t="inlineStr">
        <is>
          <t>NAICS-22 Non-Cogen</t>
        </is>
      </c>
      <c r="G1415" s="130" t="inlineStr">
        <is>
          <t>ST</t>
        </is>
      </c>
      <c r="H1415" s="130" t="inlineStr">
        <is>
          <t>RC</t>
        </is>
      </c>
      <c r="I1415" s="130" t="inlineStr">
        <is>
          <t>COL</t>
        </is>
      </c>
      <c r="J1415" s="131" t="n">
        <v>2527561.6</v>
      </c>
      <c r="K1415" s="129" t="n">
        <v>2020</v>
      </c>
      <c r="L1415" s="120">
        <f>IF(VLOOKUP(H1415,'Cross-Page Data'!$D$4:$F$48,3,FALSE)="natural gas",VLOOKUP(G1415,'Cross-Page Data'!$I$4:$J$19,2,FALSE),IF(VLOOKUP(H1415,'Cross-Page Data'!$D$4:$F$48,3,FALSE)="solar",IF(G1415="PV","solar PV","solar thermal"),IF(VLOOKUP(H1415,'Cross-Page Data'!$D$4:$F$48,3,FALSE)="wind",VLOOKUP(G1415,'Cross-Page Data'!$I$4:$J$19,2,FALSE),IF(VLOOKUP(H1415,'Cross-Page Data'!$D$4:$F$48,3,FALSE)="hydro",VLOOKUP(G1415,'Cross-Page Data'!$I$4:$J$19,2,FALSE),VLOOKUP(H1415,'Cross-Page Data'!$D$4:$F$48,3,FALSE)))))</f>
        <v/>
      </c>
      <c r="M1415" s="120">
        <f>IF(AND($P$2=FALSE,OR(F1415="Commercial NAICS Cogen",F1415="Industrial NAICS Cogen",F1415="NAICS-22 Cogen")),FALSE,IF(AND($P$3=FALSE,OR(F1415="Commercial NAICS Cogen",F1415="Commercial NAICS Non-Cogen",F1415="Industrial NAICS Cogen", F1415="industrial NAICS non-Cogen")),FALSE, TRUE))</f>
        <v/>
      </c>
    </row>
    <row r="1416">
      <c r="A1416" s="129" t="n">
        <v>6178</v>
      </c>
      <c r="B1416" s="130" t="inlineStr">
        <is>
          <t>Coleto Creek</t>
        </is>
      </c>
      <c r="C1416" s="130" t="inlineStr">
        <is>
          <t>Coleto Creek Power LP</t>
        </is>
      </c>
      <c r="D1416" s="129" t="n">
        <v>56570</v>
      </c>
      <c r="E1416" s="130" t="inlineStr">
        <is>
          <t>TX</t>
        </is>
      </c>
      <c r="F1416" s="130" t="inlineStr">
        <is>
          <t>NAICS-22 Non-Cogen</t>
        </is>
      </c>
      <c r="G1416" s="130" t="inlineStr">
        <is>
          <t>ST</t>
        </is>
      </c>
      <c r="H1416" s="130" t="inlineStr">
        <is>
          <t>SUB</t>
        </is>
      </c>
      <c r="I1416" s="130" t="inlineStr">
        <is>
          <t>COL</t>
        </is>
      </c>
      <c r="J1416" s="131" t="n">
        <v>0</v>
      </c>
      <c r="K1416" s="129" t="n">
        <v>2020</v>
      </c>
      <c r="L1416" s="120">
        <f>IF(VLOOKUP(H1416,'Cross-Page Data'!$D$4:$F$48,3,FALSE)="natural gas",VLOOKUP(G1416,'Cross-Page Data'!$I$4:$J$19,2,FALSE),IF(VLOOKUP(H1416,'Cross-Page Data'!$D$4:$F$48,3,FALSE)="solar",IF(G1416="PV","solar PV","solar thermal"),IF(VLOOKUP(H1416,'Cross-Page Data'!$D$4:$F$48,3,FALSE)="wind",VLOOKUP(G1416,'Cross-Page Data'!$I$4:$J$19,2,FALSE),IF(VLOOKUP(H1416,'Cross-Page Data'!$D$4:$F$48,3,FALSE)="hydro",VLOOKUP(G1416,'Cross-Page Data'!$I$4:$J$19,2,FALSE),VLOOKUP(H1416,'Cross-Page Data'!$D$4:$F$48,3,FALSE)))))</f>
        <v/>
      </c>
      <c r="M1416" s="120">
        <f>IF(AND($P$2=FALSE,OR(F1416="Commercial NAICS Cogen",F1416="Industrial NAICS Cogen",F1416="NAICS-22 Cogen")),FALSE,IF(AND($P$3=FALSE,OR(F1416="Commercial NAICS Cogen",F1416="Commercial NAICS Non-Cogen",F1416="Industrial NAICS Cogen", F1416="industrial NAICS non-Cogen")),FALSE, TRUE))</f>
        <v/>
      </c>
    </row>
    <row r="1417">
      <c r="A1417" s="129" t="n">
        <v>6179</v>
      </c>
      <c r="B1417" s="130" t="inlineStr">
        <is>
          <t>Fayette Power Project</t>
        </is>
      </c>
      <c r="C1417" s="130" t="inlineStr">
        <is>
          <t>Lower Colorado River Authority</t>
        </is>
      </c>
      <c r="D1417" s="129" t="n">
        <v>11269</v>
      </c>
      <c r="E1417" s="130" t="inlineStr">
        <is>
          <t>TX</t>
        </is>
      </c>
      <c r="F1417" s="130" t="inlineStr">
        <is>
          <t>Electric Utility</t>
        </is>
      </c>
      <c r="G1417" s="130" t="inlineStr">
        <is>
          <t>ST</t>
        </is>
      </c>
      <c r="H1417" s="130" t="inlineStr">
        <is>
          <t>DFO</t>
        </is>
      </c>
      <c r="I1417" s="130" t="inlineStr">
        <is>
          <t>DFO</t>
        </is>
      </c>
      <c r="J1417" s="131" t="n">
        <v>16963.25</v>
      </c>
      <c r="K1417" s="129" t="n">
        <v>2020</v>
      </c>
      <c r="L1417" s="120">
        <f>IF(VLOOKUP(H1417,'Cross-Page Data'!$D$4:$F$48,3,FALSE)="natural gas",VLOOKUP(G1417,'Cross-Page Data'!$I$4:$J$19,2,FALSE),IF(VLOOKUP(H1417,'Cross-Page Data'!$D$4:$F$48,3,FALSE)="solar",IF(G1417="PV","solar PV","solar thermal"),IF(VLOOKUP(H1417,'Cross-Page Data'!$D$4:$F$48,3,FALSE)="wind",VLOOKUP(G1417,'Cross-Page Data'!$I$4:$J$19,2,FALSE),IF(VLOOKUP(H1417,'Cross-Page Data'!$D$4:$F$48,3,FALSE)="hydro",VLOOKUP(G1417,'Cross-Page Data'!$I$4:$J$19,2,FALSE),VLOOKUP(H1417,'Cross-Page Data'!$D$4:$F$48,3,FALSE)))))</f>
        <v/>
      </c>
      <c r="M1417" s="120">
        <f>IF(AND($P$2=FALSE,OR(F1417="Commercial NAICS Cogen",F1417="Industrial NAICS Cogen",F1417="NAICS-22 Cogen")),FALSE,IF(AND($P$3=FALSE,OR(F1417="Commercial NAICS Cogen",F1417="Commercial NAICS Non-Cogen",F1417="Industrial NAICS Cogen", F1417="industrial NAICS non-Cogen")),FALSE, TRUE))</f>
        <v/>
      </c>
    </row>
    <row r="1418">
      <c r="A1418" s="129" t="n">
        <v>6179</v>
      </c>
      <c r="B1418" s="130" t="inlineStr">
        <is>
          <t>Fayette Power Project</t>
        </is>
      </c>
      <c r="C1418" s="130" t="inlineStr">
        <is>
          <t>Lower Colorado River Authority</t>
        </is>
      </c>
      <c r="D1418" s="129" t="n">
        <v>11269</v>
      </c>
      <c r="E1418" s="130" t="inlineStr">
        <is>
          <t>TX</t>
        </is>
      </c>
      <c r="F1418" s="130" t="inlineStr">
        <is>
          <t>Electric Utility</t>
        </is>
      </c>
      <c r="G1418" s="130" t="inlineStr">
        <is>
          <t>ST</t>
        </is>
      </c>
      <c r="H1418" s="130" t="inlineStr">
        <is>
          <t>RC</t>
        </is>
      </c>
      <c r="I1418" s="130" t="inlineStr">
        <is>
          <t>COL</t>
        </is>
      </c>
      <c r="J1418" s="131" t="n">
        <v>8683236.699999999</v>
      </c>
      <c r="K1418" s="129" t="n">
        <v>2020</v>
      </c>
      <c r="L1418" s="120">
        <f>IF(VLOOKUP(H1418,'Cross-Page Data'!$D$4:$F$48,3,FALSE)="natural gas",VLOOKUP(G1418,'Cross-Page Data'!$I$4:$J$19,2,FALSE),IF(VLOOKUP(H1418,'Cross-Page Data'!$D$4:$F$48,3,FALSE)="solar",IF(G1418="PV","solar PV","solar thermal"),IF(VLOOKUP(H1418,'Cross-Page Data'!$D$4:$F$48,3,FALSE)="wind",VLOOKUP(G1418,'Cross-Page Data'!$I$4:$J$19,2,FALSE),IF(VLOOKUP(H1418,'Cross-Page Data'!$D$4:$F$48,3,FALSE)="hydro",VLOOKUP(G1418,'Cross-Page Data'!$I$4:$J$19,2,FALSE),VLOOKUP(H1418,'Cross-Page Data'!$D$4:$F$48,3,FALSE)))))</f>
        <v/>
      </c>
      <c r="M1418" s="120">
        <f>IF(AND($P$2=FALSE,OR(F1418="Commercial NAICS Cogen",F1418="Industrial NAICS Cogen",F1418="NAICS-22 Cogen")),FALSE,IF(AND($P$3=FALSE,OR(F1418="Commercial NAICS Cogen",F1418="Commercial NAICS Non-Cogen",F1418="Industrial NAICS Cogen", F1418="industrial NAICS non-Cogen")),FALSE, TRUE))</f>
        <v/>
      </c>
    </row>
    <row r="1419">
      <c r="A1419" s="129" t="n">
        <v>6179</v>
      </c>
      <c r="B1419" s="130" t="inlineStr">
        <is>
          <t>Fayette Power Project</t>
        </is>
      </c>
      <c r="C1419" s="130" t="inlineStr">
        <is>
          <t>Lower Colorado River Authority</t>
        </is>
      </c>
      <c r="D1419" s="129" t="n">
        <v>11269</v>
      </c>
      <c r="E1419" s="130" t="inlineStr">
        <is>
          <t>TX</t>
        </is>
      </c>
      <c r="F1419" s="130" t="inlineStr">
        <is>
          <t>Electric Utility</t>
        </is>
      </c>
      <c r="G1419" s="130" t="inlineStr">
        <is>
          <t>ST</t>
        </is>
      </c>
      <c r="H1419" s="130" t="inlineStr">
        <is>
          <t>SUB</t>
        </is>
      </c>
      <c r="I1419" s="130" t="inlineStr">
        <is>
          <t>COL</t>
        </is>
      </c>
      <c r="J1419" s="131" t="n">
        <v>60083.013</v>
      </c>
      <c r="K1419" s="129" t="n">
        <v>2020</v>
      </c>
      <c r="L1419" s="120">
        <f>IF(VLOOKUP(H1419,'Cross-Page Data'!$D$4:$F$48,3,FALSE)="natural gas",VLOOKUP(G1419,'Cross-Page Data'!$I$4:$J$19,2,FALSE),IF(VLOOKUP(H1419,'Cross-Page Data'!$D$4:$F$48,3,FALSE)="solar",IF(G1419="PV","solar PV","solar thermal"),IF(VLOOKUP(H1419,'Cross-Page Data'!$D$4:$F$48,3,FALSE)="wind",VLOOKUP(G1419,'Cross-Page Data'!$I$4:$J$19,2,FALSE),IF(VLOOKUP(H1419,'Cross-Page Data'!$D$4:$F$48,3,FALSE)="hydro",VLOOKUP(G1419,'Cross-Page Data'!$I$4:$J$19,2,FALSE),VLOOKUP(H1419,'Cross-Page Data'!$D$4:$F$48,3,FALSE)))))</f>
        <v/>
      </c>
      <c r="M1419" s="120">
        <f>IF(AND($P$2=FALSE,OR(F1419="Commercial NAICS Cogen",F1419="Industrial NAICS Cogen",F1419="NAICS-22 Cogen")),FALSE,IF(AND($P$3=FALSE,OR(F1419="Commercial NAICS Cogen",F1419="Commercial NAICS Non-Cogen",F1419="Industrial NAICS Cogen", F1419="industrial NAICS non-Cogen")),FALSE, TRUE))</f>
        <v/>
      </c>
    </row>
    <row r="1420">
      <c r="A1420" s="129" t="n">
        <v>6180</v>
      </c>
      <c r="B1420" s="130" t="inlineStr">
        <is>
          <t>Oak Grove (TX)</t>
        </is>
      </c>
      <c r="C1420" s="130" t="inlineStr">
        <is>
          <t>Luminant Generation Company LLC</t>
        </is>
      </c>
      <c r="D1420" s="129" t="n">
        <v>55983</v>
      </c>
      <c r="E1420" s="130" t="inlineStr">
        <is>
          <t>TX</t>
        </is>
      </c>
      <c r="F1420" s="130" t="inlineStr">
        <is>
          <t>NAICS-22 Non-Cogen</t>
        </is>
      </c>
      <c r="G1420" s="130" t="inlineStr">
        <is>
          <t>ST</t>
        </is>
      </c>
      <c r="H1420" s="130" t="inlineStr">
        <is>
          <t>LIG</t>
        </is>
      </c>
      <c r="I1420" s="130" t="inlineStr">
        <is>
          <t>COL</t>
        </is>
      </c>
      <c r="J1420" s="131" t="n">
        <v>21705.541</v>
      </c>
      <c r="K1420" s="129" t="n">
        <v>2020</v>
      </c>
      <c r="L1420" s="120">
        <f>IF(VLOOKUP(H1420,'Cross-Page Data'!$D$4:$F$48,3,FALSE)="natural gas",VLOOKUP(G1420,'Cross-Page Data'!$I$4:$J$19,2,FALSE),IF(VLOOKUP(H1420,'Cross-Page Data'!$D$4:$F$48,3,FALSE)="solar",IF(G1420="PV","solar PV","solar thermal"),IF(VLOOKUP(H1420,'Cross-Page Data'!$D$4:$F$48,3,FALSE)="wind",VLOOKUP(G1420,'Cross-Page Data'!$I$4:$J$19,2,FALSE),IF(VLOOKUP(H1420,'Cross-Page Data'!$D$4:$F$48,3,FALSE)="hydro",VLOOKUP(G1420,'Cross-Page Data'!$I$4:$J$19,2,FALSE),VLOOKUP(H1420,'Cross-Page Data'!$D$4:$F$48,3,FALSE)))))</f>
        <v/>
      </c>
      <c r="M1420" s="120">
        <f>IF(AND($P$2=FALSE,OR(F1420="Commercial NAICS Cogen",F1420="Industrial NAICS Cogen",F1420="NAICS-22 Cogen")),FALSE,IF(AND($P$3=FALSE,OR(F1420="Commercial NAICS Cogen",F1420="Commercial NAICS Non-Cogen",F1420="Industrial NAICS Cogen", F1420="industrial NAICS non-Cogen")),FALSE, TRUE))</f>
        <v/>
      </c>
    </row>
    <row r="1421">
      <c r="A1421" s="129" t="n">
        <v>6180</v>
      </c>
      <c r="B1421" s="130" t="inlineStr">
        <is>
          <t>Oak Grove (TX)</t>
        </is>
      </c>
      <c r="C1421" s="130" t="inlineStr">
        <is>
          <t>Luminant Generation Company LLC</t>
        </is>
      </c>
      <c r="D1421" s="129" t="n">
        <v>55983</v>
      </c>
      <c r="E1421" s="130" t="inlineStr">
        <is>
          <t>TX</t>
        </is>
      </c>
      <c r="F1421" s="130" t="inlineStr">
        <is>
          <t>NAICS-22 Non-Cogen</t>
        </is>
      </c>
      <c r="G1421" s="130" t="inlineStr">
        <is>
          <t>ST</t>
        </is>
      </c>
      <c r="H1421" s="130" t="inlineStr">
        <is>
          <t>NG</t>
        </is>
      </c>
      <c r="I1421" s="130" t="inlineStr">
        <is>
          <t>NG</t>
        </is>
      </c>
      <c r="J1421" s="131" t="n">
        <v>97676.213</v>
      </c>
      <c r="K1421" s="129" t="n">
        <v>2020</v>
      </c>
      <c r="L1421" s="120">
        <f>IF(VLOOKUP(H1421,'Cross-Page Data'!$D$4:$F$48,3,FALSE)="natural gas",VLOOKUP(G1421,'Cross-Page Data'!$I$4:$J$19,2,FALSE),IF(VLOOKUP(H1421,'Cross-Page Data'!$D$4:$F$48,3,FALSE)="solar",IF(G1421="PV","solar PV","solar thermal"),IF(VLOOKUP(H1421,'Cross-Page Data'!$D$4:$F$48,3,FALSE)="wind",VLOOKUP(G1421,'Cross-Page Data'!$I$4:$J$19,2,FALSE),IF(VLOOKUP(H1421,'Cross-Page Data'!$D$4:$F$48,3,FALSE)="hydro",VLOOKUP(G1421,'Cross-Page Data'!$I$4:$J$19,2,FALSE),VLOOKUP(H1421,'Cross-Page Data'!$D$4:$F$48,3,FALSE)))))</f>
        <v/>
      </c>
      <c r="M1421" s="120">
        <f>IF(AND($P$2=FALSE,OR(F1421="Commercial NAICS Cogen",F1421="Industrial NAICS Cogen",F1421="NAICS-22 Cogen")),FALSE,IF(AND($P$3=FALSE,OR(F1421="Commercial NAICS Cogen",F1421="Commercial NAICS Non-Cogen",F1421="Industrial NAICS Cogen", F1421="industrial NAICS non-Cogen")),FALSE, TRUE))</f>
        <v/>
      </c>
    </row>
    <row r="1422">
      <c r="A1422" s="129" t="n">
        <v>6180</v>
      </c>
      <c r="B1422" s="130" t="inlineStr">
        <is>
          <t>Oak Grove (TX)</t>
        </is>
      </c>
      <c r="C1422" s="130" t="inlineStr">
        <is>
          <t>Luminant Generation Company LLC</t>
        </is>
      </c>
      <c r="D1422" s="129" t="n">
        <v>55983</v>
      </c>
      <c r="E1422" s="130" t="inlineStr">
        <is>
          <t>TX</t>
        </is>
      </c>
      <c r="F1422" s="130" t="inlineStr">
        <is>
          <t>NAICS-22 Non-Cogen</t>
        </is>
      </c>
      <c r="G1422" s="130" t="inlineStr">
        <is>
          <t>ST</t>
        </is>
      </c>
      <c r="H1422" s="130" t="inlineStr">
        <is>
          <t>RC</t>
        </is>
      </c>
      <c r="I1422" s="130" t="inlineStr">
        <is>
          <t>COL</t>
        </is>
      </c>
      <c r="J1422" s="131" t="n">
        <v>12986424</v>
      </c>
      <c r="K1422" s="129" t="n">
        <v>2020</v>
      </c>
      <c r="L1422" s="120">
        <f>IF(VLOOKUP(H1422,'Cross-Page Data'!$D$4:$F$48,3,FALSE)="natural gas",VLOOKUP(G1422,'Cross-Page Data'!$I$4:$J$19,2,FALSE),IF(VLOOKUP(H1422,'Cross-Page Data'!$D$4:$F$48,3,FALSE)="solar",IF(G1422="PV","solar PV","solar thermal"),IF(VLOOKUP(H1422,'Cross-Page Data'!$D$4:$F$48,3,FALSE)="wind",VLOOKUP(G1422,'Cross-Page Data'!$I$4:$J$19,2,FALSE),IF(VLOOKUP(H1422,'Cross-Page Data'!$D$4:$F$48,3,FALSE)="hydro",VLOOKUP(G1422,'Cross-Page Data'!$I$4:$J$19,2,FALSE),VLOOKUP(H1422,'Cross-Page Data'!$D$4:$F$48,3,FALSE)))))</f>
        <v/>
      </c>
      <c r="M1422" s="120">
        <f>IF(AND($P$2=FALSE,OR(F1422="Commercial NAICS Cogen",F1422="Industrial NAICS Cogen",F1422="NAICS-22 Cogen")),FALSE,IF(AND($P$3=FALSE,OR(F1422="Commercial NAICS Cogen",F1422="Commercial NAICS Non-Cogen",F1422="Industrial NAICS Cogen", F1422="industrial NAICS non-Cogen")),FALSE, TRUE))</f>
        <v/>
      </c>
    </row>
    <row r="1423">
      <c r="A1423" s="129" t="n">
        <v>6181</v>
      </c>
      <c r="B1423" s="130" t="inlineStr">
        <is>
          <t>J T Deely</t>
        </is>
      </c>
      <c r="C1423" s="130" t="inlineStr">
        <is>
          <t>City of San Antonio - (TX)</t>
        </is>
      </c>
      <c r="D1423" s="129" t="n">
        <v>16604</v>
      </c>
      <c r="E1423" s="130" t="inlineStr">
        <is>
          <t>TX</t>
        </is>
      </c>
      <c r="F1423" s="130" t="inlineStr">
        <is>
          <t>Electric Utility</t>
        </is>
      </c>
      <c r="G1423" s="130" t="inlineStr">
        <is>
          <t>ST</t>
        </is>
      </c>
      <c r="H1423" s="130" t="inlineStr">
        <is>
          <t>NG</t>
        </is>
      </c>
      <c r="I1423" s="130" t="inlineStr">
        <is>
          <t>NG</t>
        </is>
      </c>
      <c r="J1423" s="131" t="n">
        <v>-3277</v>
      </c>
      <c r="K1423" s="129" t="n">
        <v>2020</v>
      </c>
      <c r="L1423" s="120">
        <f>IF(VLOOKUP(H1423,'Cross-Page Data'!$D$4:$F$48,3,FALSE)="natural gas",VLOOKUP(G1423,'Cross-Page Data'!$I$4:$J$19,2,FALSE),IF(VLOOKUP(H1423,'Cross-Page Data'!$D$4:$F$48,3,FALSE)="solar",IF(G1423="PV","solar PV","solar thermal"),IF(VLOOKUP(H1423,'Cross-Page Data'!$D$4:$F$48,3,FALSE)="wind",VLOOKUP(G1423,'Cross-Page Data'!$I$4:$J$19,2,FALSE),IF(VLOOKUP(H1423,'Cross-Page Data'!$D$4:$F$48,3,FALSE)="hydro",VLOOKUP(G1423,'Cross-Page Data'!$I$4:$J$19,2,FALSE),VLOOKUP(H1423,'Cross-Page Data'!$D$4:$F$48,3,FALSE)))))</f>
        <v/>
      </c>
      <c r="M1423" s="120">
        <f>IF(AND($P$2=FALSE,OR(F1423="Commercial NAICS Cogen",F1423="Industrial NAICS Cogen",F1423="NAICS-22 Cogen")),FALSE,IF(AND($P$3=FALSE,OR(F1423="Commercial NAICS Cogen",F1423="Commercial NAICS Non-Cogen",F1423="Industrial NAICS Cogen", F1423="industrial NAICS non-Cogen")),FALSE, TRUE))</f>
        <v/>
      </c>
    </row>
    <row r="1424">
      <c r="A1424" s="129" t="n">
        <v>6181</v>
      </c>
      <c r="B1424" s="130" t="inlineStr">
        <is>
          <t>J T Deely</t>
        </is>
      </c>
      <c r="C1424" s="130" t="inlineStr">
        <is>
          <t>City of San Antonio - (TX)</t>
        </is>
      </c>
      <c r="D1424" s="129" t="n">
        <v>16604</v>
      </c>
      <c r="E1424" s="130" t="inlineStr">
        <is>
          <t>TX</t>
        </is>
      </c>
      <c r="F1424" s="130" t="inlineStr">
        <is>
          <t>Electric Utility</t>
        </is>
      </c>
      <c r="G1424" s="130" t="inlineStr">
        <is>
          <t>ST</t>
        </is>
      </c>
      <c r="H1424" s="130" t="inlineStr">
        <is>
          <t>SUB</t>
        </is>
      </c>
      <c r="I1424" s="130" t="inlineStr">
        <is>
          <t>COL</t>
        </is>
      </c>
      <c r="J1424" s="131" t="n">
        <v>-3277</v>
      </c>
      <c r="K1424" s="129" t="n">
        <v>2020</v>
      </c>
      <c r="L1424" s="120">
        <f>IF(VLOOKUP(H1424,'Cross-Page Data'!$D$4:$F$48,3,FALSE)="natural gas",VLOOKUP(G1424,'Cross-Page Data'!$I$4:$J$19,2,FALSE),IF(VLOOKUP(H1424,'Cross-Page Data'!$D$4:$F$48,3,FALSE)="solar",IF(G1424="PV","solar PV","solar thermal"),IF(VLOOKUP(H1424,'Cross-Page Data'!$D$4:$F$48,3,FALSE)="wind",VLOOKUP(G1424,'Cross-Page Data'!$I$4:$J$19,2,FALSE),IF(VLOOKUP(H1424,'Cross-Page Data'!$D$4:$F$48,3,FALSE)="hydro",VLOOKUP(G1424,'Cross-Page Data'!$I$4:$J$19,2,FALSE),VLOOKUP(H1424,'Cross-Page Data'!$D$4:$F$48,3,FALSE)))))</f>
        <v/>
      </c>
      <c r="M1424" s="120">
        <f>IF(AND($P$2=FALSE,OR(F1424="Commercial NAICS Cogen",F1424="Industrial NAICS Cogen",F1424="NAICS-22 Cogen")),FALSE,IF(AND($P$3=FALSE,OR(F1424="Commercial NAICS Cogen",F1424="Commercial NAICS Non-Cogen",F1424="Industrial NAICS Cogen", F1424="industrial NAICS non-Cogen")),FALSE, TRUE))</f>
        <v/>
      </c>
    </row>
    <row r="1425">
      <c r="A1425" s="129" t="n">
        <v>6183</v>
      </c>
      <c r="B1425" s="130" t="inlineStr">
        <is>
          <t>San Miguel</t>
        </is>
      </c>
      <c r="C1425" s="130" t="inlineStr">
        <is>
          <t>San Miguel Electric Coop, Inc</t>
        </is>
      </c>
      <c r="D1425" s="129" t="n">
        <v>16624</v>
      </c>
      <c r="E1425" s="130" t="inlineStr">
        <is>
          <t>TX</t>
        </is>
      </c>
      <c r="F1425" s="130" t="inlineStr">
        <is>
          <t>Electric Utility</t>
        </is>
      </c>
      <c r="G1425" s="130" t="inlineStr">
        <is>
          <t>ST</t>
        </is>
      </c>
      <c r="H1425" s="130" t="inlineStr">
        <is>
          <t>DFO</t>
        </is>
      </c>
      <c r="I1425" s="130" t="inlineStr">
        <is>
          <t>DFO</t>
        </is>
      </c>
      <c r="J1425" s="131" t="n">
        <v>2580.3</v>
      </c>
      <c r="K1425" s="129" t="n">
        <v>2020</v>
      </c>
      <c r="L1425" s="120">
        <f>IF(VLOOKUP(H1425,'Cross-Page Data'!$D$4:$F$48,3,FALSE)="natural gas",VLOOKUP(G1425,'Cross-Page Data'!$I$4:$J$19,2,FALSE),IF(VLOOKUP(H1425,'Cross-Page Data'!$D$4:$F$48,3,FALSE)="solar",IF(G1425="PV","solar PV","solar thermal"),IF(VLOOKUP(H1425,'Cross-Page Data'!$D$4:$F$48,3,FALSE)="wind",VLOOKUP(G1425,'Cross-Page Data'!$I$4:$J$19,2,FALSE),IF(VLOOKUP(H1425,'Cross-Page Data'!$D$4:$F$48,3,FALSE)="hydro",VLOOKUP(G1425,'Cross-Page Data'!$I$4:$J$19,2,FALSE),VLOOKUP(H1425,'Cross-Page Data'!$D$4:$F$48,3,FALSE)))))</f>
        <v/>
      </c>
      <c r="M1425" s="120">
        <f>IF(AND($P$2=FALSE,OR(F1425="Commercial NAICS Cogen",F1425="Industrial NAICS Cogen",F1425="NAICS-22 Cogen")),FALSE,IF(AND($P$3=FALSE,OR(F1425="Commercial NAICS Cogen",F1425="Commercial NAICS Non-Cogen",F1425="Industrial NAICS Cogen", F1425="industrial NAICS non-Cogen")),FALSE, TRUE))</f>
        <v/>
      </c>
    </row>
    <row r="1426">
      <c r="A1426" s="129" t="n">
        <v>6183</v>
      </c>
      <c r="B1426" s="130" t="inlineStr">
        <is>
          <t>San Miguel</t>
        </is>
      </c>
      <c r="C1426" s="130" t="inlineStr">
        <is>
          <t>San Miguel Electric Coop, Inc</t>
        </is>
      </c>
      <c r="D1426" s="129" t="n">
        <v>16624</v>
      </c>
      <c r="E1426" s="130" t="inlineStr">
        <is>
          <t>TX</t>
        </is>
      </c>
      <c r="F1426" s="130" t="inlineStr">
        <is>
          <t>Electric Utility</t>
        </is>
      </c>
      <c r="G1426" s="130" t="inlineStr">
        <is>
          <t>ST</t>
        </is>
      </c>
      <c r="H1426" s="130" t="inlineStr">
        <is>
          <t>LIG</t>
        </is>
      </c>
      <c r="I1426" s="130" t="inlineStr">
        <is>
          <t>COL</t>
        </is>
      </c>
      <c r="J1426" s="131" t="n">
        <v>2315563.7</v>
      </c>
      <c r="K1426" s="129" t="n">
        <v>2020</v>
      </c>
      <c r="L1426" s="120">
        <f>IF(VLOOKUP(H1426,'Cross-Page Data'!$D$4:$F$48,3,FALSE)="natural gas",VLOOKUP(G1426,'Cross-Page Data'!$I$4:$J$19,2,FALSE),IF(VLOOKUP(H1426,'Cross-Page Data'!$D$4:$F$48,3,FALSE)="solar",IF(G1426="PV","solar PV","solar thermal"),IF(VLOOKUP(H1426,'Cross-Page Data'!$D$4:$F$48,3,FALSE)="wind",VLOOKUP(G1426,'Cross-Page Data'!$I$4:$J$19,2,FALSE),IF(VLOOKUP(H1426,'Cross-Page Data'!$D$4:$F$48,3,FALSE)="hydro",VLOOKUP(G1426,'Cross-Page Data'!$I$4:$J$19,2,FALSE),VLOOKUP(H1426,'Cross-Page Data'!$D$4:$F$48,3,FALSE)))))</f>
        <v/>
      </c>
      <c r="M1426" s="120">
        <f>IF(AND($P$2=FALSE,OR(F1426="Commercial NAICS Cogen",F1426="Industrial NAICS Cogen",F1426="NAICS-22 Cogen")),FALSE,IF(AND($P$3=FALSE,OR(F1426="Commercial NAICS Cogen",F1426="Commercial NAICS Non-Cogen",F1426="Industrial NAICS Cogen", F1426="industrial NAICS non-Cogen")),FALSE, TRUE))</f>
        <v/>
      </c>
    </row>
    <row r="1427">
      <c r="A1427" s="129" t="n">
        <v>6189</v>
      </c>
      <c r="B1427" s="130" t="inlineStr">
        <is>
          <t>Rocky Mountain Hydroelectric Plant</t>
        </is>
      </c>
      <c r="C1427" s="130" t="inlineStr">
        <is>
          <t>Oglethorpe Power Corporation</t>
        </is>
      </c>
      <c r="D1427" s="129" t="n">
        <v>13994</v>
      </c>
      <c r="E1427" s="130" t="inlineStr">
        <is>
          <t>GA</t>
        </is>
      </c>
      <c r="F1427" s="130" t="inlineStr">
        <is>
          <t>Electric Utility</t>
        </is>
      </c>
      <c r="G1427" s="130" t="inlineStr">
        <is>
          <t>PS</t>
        </is>
      </c>
      <c r="H1427" s="130" t="inlineStr">
        <is>
          <t>WAT</t>
        </is>
      </c>
      <c r="I1427" s="130" t="inlineStr">
        <is>
          <t>HPS</t>
        </is>
      </c>
      <c r="J1427" s="131" t="n">
        <v>-500222</v>
      </c>
      <c r="K1427" s="129" t="n">
        <v>2020</v>
      </c>
      <c r="L1427" s="120">
        <f>IF(VLOOKUP(H1427,'Cross-Page Data'!$D$4:$F$48,3,FALSE)="natural gas",VLOOKUP(G1427,'Cross-Page Data'!$I$4:$J$19,2,FALSE),IF(VLOOKUP(H1427,'Cross-Page Data'!$D$4:$F$48,3,FALSE)="solar",IF(G1427="PV","solar PV","solar thermal"),IF(VLOOKUP(H1427,'Cross-Page Data'!$D$4:$F$48,3,FALSE)="wind",VLOOKUP(G1427,'Cross-Page Data'!$I$4:$J$19,2,FALSE),IF(VLOOKUP(H1427,'Cross-Page Data'!$D$4:$F$48,3,FALSE)="hydro",VLOOKUP(G1427,'Cross-Page Data'!$I$4:$J$19,2,FALSE),VLOOKUP(H1427,'Cross-Page Data'!$D$4:$F$48,3,FALSE)))))</f>
        <v/>
      </c>
      <c r="M1427" s="120">
        <f>IF(AND($P$2=FALSE,OR(F1427="Commercial NAICS Cogen",F1427="Industrial NAICS Cogen",F1427="NAICS-22 Cogen")),FALSE,IF(AND($P$3=FALSE,OR(F1427="Commercial NAICS Cogen",F1427="Commercial NAICS Non-Cogen",F1427="Industrial NAICS Cogen", F1427="industrial NAICS non-Cogen")),FALSE, TRUE))</f>
        <v/>
      </c>
    </row>
    <row r="1428">
      <c r="A1428" s="129" t="n">
        <v>6190</v>
      </c>
      <c r="B1428" s="130" t="inlineStr">
        <is>
          <t>Brame Energy Center</t>
        </is>
      </c>
      <c r="C1428" s="130" t="inlineStr">
        <is>
          <t>Cleco Power LLC</t>
        </is>
      </c>
      <c r="D1428" s="129" t="n">
        <v>3265</v>
      </c>
      <c r="E1428" s="130" t="inlineStr">
        <is>
          <t>LA</t>
        </is>
      </c>
      <c r="F1428" s="130" t="inlineStr">
        <is>
          <t>Electric Utility</t>
        </is>
      </c>
      <c r="G1428" s="130" t="inlineStr">
        <is>
          <t>ST</t>
        </is>
      </c>
      <c r="H1428" s="130" t="inlineStr">
        <is>
          <t>BIT</t>
        </is>
      </c>
      <c r="I1428" s="130" t="inlineStr">
        <is>
          <t>COL</t>
        </is>
      </c>
      <c r="J1428" s="131" t="n">
        <v>703482.22</v>
      </c>
      <c r="K1428" s="129" t="n">
        <v>2020</v>
      </c>
      <c r="L1428" s="120">
        <f>IF(VLOOKUP(H1428,'Cross-Page Data'!$D$4:$F$48,3,FALSE)="natural gas",VLOOKUP(G1428,'Cross-Page Data'!$I$4:$J$19,2,FALSE),IF(VLOOKUP(H1428,'Cross-Page Data'!$D$4:$F$48,3,FALSE)="solar",IF(G1428="PV","solar PV","solar thermal"),IF(VLOOKUP(H1428,'Cross-Page Data'!$D$4:$F$48,3,FALSE)="wind",VLOOKUP(G1428,'Cross-Page Data'!$I$4:$J$19,2,FALSE),IF(VLOOKUP(H1428,'Cross-Page Data'!$D$4:$F$48,3,FALSE)="hydro",VLOOKUP(G1428,'Cross-Page Data'!$I$4:$J$19,2,FALSE),VLOOKUP(H1428,'Cross-Page Data'!$D$4:$F$48,3,FALSE)))))</f>
        <v/>
      </c>
      <c r="M1428" s="120">
        <f>IF(AND($P$2=FALSE,OR(F1428="Commercial NAICS Cogen",F1428="Industrial NAICS Cogen",F1428="NAICS-22 Cogen")),FALSE,IF(AND($P$3=FALSE,OR(F1428="Commercial NAICS Cogen",F1428="Commercial NAICS Non-Cogen",F1428="Industrial NAICS Cogen", F1428="industrial NAICS non-Cogen")),FALSE, TRUE))</f>
        <v/>
      </c>
    </row>
    <row r="1429">
      <c r="A1429" s="129" t="n">
        <v>6190</v>
      </c>
      <c r="B1429" s="130" t="inlineStr">
        <is>
          <t>Brame Energy Center</t>
        </is>
      </c>
      <c r="C1429" s="130" t="inlineStr">
        <is>
          <t>Cleco Power LLC</t>
        </is>
      </c>
      <c r="D1429" s="129" t="n">
        <v>3265</v>
      </c>
      <c r="E1429" s="130" t="inlineStr">
        <is>
          <t>LA</t>
        </is>
      </c>
      <c r="F1429" s="130" t="inlineStr">
        <is>
          <t>Electric Utility</t>
        </is>
      </c>
      <c r="G1429" s="130" t="inlineStr">
        <is>
          <t>ST</t>
        </is>
      </c>
      <c r="H1429" s="130" t="inlineStr">
        <is>
          <t>DFO</t>
        </is>
      </c>
      <c r="I1429" s="130" t="inlineStr">
        <is>
          <t>DFO</t>
        </is>
      </c>
      <c r="J1429" s="131" t="n">
        <v>0</v>
      </c>
      <c r="K1429" s="129" t="n">
        <v>2020</v>
      </c>
      <c r="L1429" s="120">
        <f>IF(VLOOKUP(H1429,'Cross-Page Data'!$D$4:$F$48,3,FALSE)="natural gas",VLOOKUP(G1429,'Cross-Page Data'!$I$4:$J$19,2,FALSE),IF(VLOOKUP(H1429,'Cross-Page Data'!$D$4:$F$48,3,FALSE)="solar",IF(G1429="PV","solar PV","solar thermal"),IF(VLOOKUP(H1429,'Cross-Page Data'!$D$4:$F$48,3,FALSE)="wind",VLOOKUP(G1429,'Cross-Page Data'!$I$4:$J$19,2,FALSE),IF(VLOOKUP(H1429,'Cross-Page Data'!$D$4:$F$48,3,FALSE)="hydro",VLOOKUP(G1429,'Cross-Page Data'!$I$4:$J$19,2,FALSE),VLOOKUP(H1429,'Cross-Page Data'!$D$4:$F$48,3,FALSE)))))</f>
        <v/>
      </c>
      <c r="M1429" s="120">
        <f>IF(AND($P$2=FALSE,OR(F1429="Commercial NAICS Cogen",F1429="Industrial NAICS Cogen",F1429="NAICS-22 Cogen")),FALSE,IF(AND($P$3=FALSE,OR(F1429="Commercial NAICS Cogen",F1429="Commercial NAICS Non-Cogen",F1429="Industrial NAICS Cogen", F1429="industrial NAICS non-Cogen")),FALSE, TRUE))</f>
        <v/>
      </c>
    </row>
    <row r="1430">
      <c r="A1430" s="129" t="n">
        <v>6190</v>
      </c>
      <c r="B1430" s="130" t="inlineStr">
        <is>
          <t>Brame Energy Center</t>
        </is>
      </c>
      <c r="C1430" s="130" t="inlineStr">
        <is>
          <t>Cleco Power LLC</t>
        </is>
      </c>
      <c r="D1430" s="129" t="n">
        <v>3265</v>
      </c>
      <c r="E1430" s="130" t="inlineStr">
        <is>
          <t>LA</t>
        </is>
      </c>
      <c r="F1430" s="130" t="inlineStr">
        <is>
          <t>Electric Utility</t>
        </is>
      </c>
      <c r="G1430" s="130" t="inlineStr">
        <is>
          <t>ST</t>
        </is>
      </c>
      <c r="H1430" s="130" t="inlineStr">
        <is>
          <t>LIG</t>
        </is>
      </c>
      <c r="I1430" s="130" t="inlineStr">
        <is>
          <t>COL</t>
        </is>
      </c>
      <c r="J1430" s="131" t="n">
        <v>0</v>
      </c>
      <c r="K1430" s="129" t="n">
        <v>2020</v>
      </c>
      <c r="L1430" s="120">
        <f>IF(VLOOKUP(H1430,'Cross-Page Data'!$D$4:$F$48,3,FALSE)="natural gas",VLOOKUP(G1430,'Cross-Page Data'!$I$4:$J$19,2,FALSE),IF(VLOOKUP(H1430,'Cross-Page Data'!$D$4:$F$48,3,FALSE)="solar",IF(G1430="PV","solar PV","solar thermal"),IF(VLOOKUP(H1430,'Cross-Page Data'!$D$4:$F$48,3,FALSE)="wind",VLOOKUP(G1430,'Cross-Page Data'!$I$4:$J$19,2,FALSE),IF(VLOOKUP(H1430,'Cross-Page Data'!$D$4:$F$48,3,FALSE)="hydro",VLOOKUP(G1430,'Cross-Page Data'!$I$4:$J$19,2,FALSE),VLOOKUP(H1430,'Cross-Page Data'!$D$4:$F$48,3,FALSE)))))</f>
        <v/>
      </c>
      <c r="M1430" s="120">
        <f>IF(AND($P$2=FALSE,OR(F1430="Commercial NAICS Cogen",F1430="Industrial NAICS Cogen",F1430="NAICS-22 Cogen")),FALSE,IF(AND($P$3=FALSE,OR(F1430="Commercial NAICS Cogen",F1430="Commercial NAICS Non-Cogen",F1430="Industrial NAICS Cogen", F1430="industrial NAICS non-Cogen")),FALSE, TRUE))</f>
        <v/>
      </c>
    </row>
    <row r="1431">
      <c r="A1431" s="129" t="n">
        <v>6190</v>
      </c>
      <c r="B1431" s="130" t="inlineStr">
        <is>
          <t>Brame Energy Center</t>
        </is>
      </c>
      <c r="C1431" s="130" t="inlineStr">
        <is>
          <t>Cleco Power LLC</t>
        </is>
      </c>
      <c r="D1431" s="129" t="n">
        <v>3265</v>
      </c>
      <c r="E1431" s="130" t="inlineStr">
        <is>
          <t>LA</t>
        </is>
      </c>
      <c r="F1431" s="130" t="inlineStr">
        <is>
          <t>Electric Utility</t>
        </is>
      </c>
      <c r="G1431" s="130" t="inlineStr">
        <is>
          <t>ST</t>
        </is>
      </c>
      <c r="H1431" s="130" t="inlineStr">
        <is>
          <t>NG</t>
        </is>
      </c>
      <c r="I1431" s="130" t="inlineStr">
        <is>
          <t>NG</t>
        </is>
      </c>
      <c r="J1431" s="131" t="n">
        <v>693218.3199999999</v>
      </c>
      <c r="K1431" s="129" t="n">
        <v>2020</v>
      </c>
      <c r="L1431" s="120">
        <f>IF(VLOOKUP(H1431,'Cross-Page Data'!$D$4:$F$48,3,FALSE)="natural gas",VLOOKUP(G1431,'Cross-Page Data'!$I$4:$J$19,2,FALSE),IF(VLOOKUP(H1431,'Cross-Page Data'!$D$4:$F$48,3,FALSE)="solar",IF(G1431="PV","solar PV","solar thermal"),IF(VLOOKUP(H1431,'Cross-Page Data'!$D$4:$F$48,3,FALSE)="wind",VLOOKUP(G1431,'Cross-Page Data'!$I$4:$J$19,2,FALSE),IF(VLOOKUP(H1431,'Cross-Page Data'!$D$4:$F$48,3,FALSE)="hydro",VLOOKUP(G1431,'Cross-Page Data'!$I$4:$J$19,2,FALSE),VLOOKUP(H1431,'Cross-Page Data'!$D$4:$F$48,3,FALSE)))))</f>
        <v/>
      </c>
      <c r="M1431" s="120">
        <f>IF(AND($P$2=FALSE,OR(F1431="Commercial NAICS Cogen",F1431="Industrial NAICS Cogen",F1431="NAICS-22 Cogen")),FALSE,IF(AND($P$3=FALSE,OR(F1431="Commercial NAICS Cogen",F1431="Commercial NAICS Non-Cogen",F1431="Industrial NAICS Cogen", F1431="industrial NAICS non-Cogen")),FALSE, TRUE))</f>
        <v/>
      </c>
    </row>
    <row r="1432">
      <c r="A1432" s="129" t="n">
        <v>6190</v>
      </c>
      <c r="B1432" s="130" t="inlineStr">
        <is>
          <t>Brame Energy Center</t>
        </is>
      </c>
      <c r="C1432" s="130" t="inlineStr">
        <is>
          <t>Cleco Power LLC</t>
        </is>
      </c>
      <c r="D1432" s="129" t="n">
        <v>3265</v>
      </c>
      <c r="E1432" s="130" t="inlineStr">
        <is>
          <t>LA</t>
        </is>
      </c>
      <c r="F1432" s="130" t="inlineStr">
        <is>
          <t>Electric Utility</t>
        </is>
      </c>
      <c r="G1432" s="130" t="inlineStr">
        <is>
          <t>ST</t>
        </is>
      </c>
      <c r="H1432" s="130" t="inlineStr">
        <is>
          <t>PC</t>
        </is>
      </c>
      <c r="I1432" s="130" t="inlineStr">
        <is>
          <t>PC</t>
        </is>
      </c>
      <c r="J1432" s="131" t="n">
        <v>2265828.8</v>
      </c>
      <c r="K1432" s="129" t="n">
        <v>2020</v>
      </c>
      <c r="L1432" s="120">
        <f>IF(VLOOKUP(H1432,'Cross-Page Data'!$D$4:$F$48,3,FALSE)="natural gas",VLOOKUP(G1432,'Cross-Page Data'!$I$4:$J$19,2,FALSE),IF(VLOOKUP(H1432,'Cross-Page Data'!$D$4:$F$48,3,FALSE)="solar",IF(G1432="PV","solar PV","solar thermal"),IF(VLOOKUP(H1432,'Cross-Page Data'!$D$4:$F$48,3,FALSE)="wind",VLOOKUP(G1432,'Cross-Page Data'!$I$4:$J$19,2,FALSE),IF(VLOOKUP(H1432,'Cross-Page Data'!$D$4:$F$48,3,FALSE)="hydro",VLOOKUP(G1432,'Cross-Page Data'!$I$4:$J$19,2,FALSE),VLOOKUP(H1432,'Cross-Page Data'!$D$4:$F$48,3,FALSE)))))</f>
        <v/>
      </c>
      <c r="M1432" s="120">
        <f>IF(AND($P$2=FALSE,OR(F1432="Commercial NAICS Cogen",F1432="Industrial NAICS Cogen",F1432="NAICS-22 Cogen")),FALSE,IF(AND($P$3=FALSE,OR(F1432="Commercial NAICS Cogen",F1432="Commercial NAICS Non-Cogen",F1432="Industrial NAICS Cogen", F1432="industrial NAICS non-Cogen")),FALSE, TRUE))</f>
        <v/>
      </c>
    </row>
    <row r="1433">
      <c r="A1433" s="129" t="n">
        <v>6190</v>
      </c>
      <c r="B1433" s="130" t="inlineStr">
        <is>
          <t>Brame Energy Center</t>
        </is>
      </c>
      <c r="C1433" s="130" t="inlineStr">
        <is>
          <t>Cleco Power LLC</t>
        </is>
      </c>
      <c r="D1433" s="129" t="n">
        <v>3265</v>
      </c>
      <c r="E1433" s="130" t="inlineStr">
        <is>
          <t>LA</t>
        </is>
      </c>
      <c r="F1433" s="130" t="inlineStr">
        <is>
          <t>Electric Utility</t>
        </is>
      </c>
      <c r="G1433" s="130" t="inlineStr">
        <is>
          <t>ST</t>
        </is>
      </c>
      <c r="H1433" s="130" t="inlineStr">
        <is>
          <t>RFO</t>
        </is>
      </c>
      <c r="I1433" s="130" t="inlineStr">
        <is>
          <t>RFO</t>
        </is>
      </c>
      <c r="J1433" s="131" t="n">
        <v>0</v>
      </c>
      <c r="K1433" s="129" t="n">
        <v>2020</v>
      </c>
      <c r="L1433" s="120">
        <f>IF(VLOOKUP(H1433,'Cross-Page Data'!$D$4:$F$48,3,FALSE)="natural gas",VLOOKUP(G1433,'Cross-Page Data'!$I$4:$J$19,2,FALSE),IF(VLOOKUP(H1433,'Cross-Page Data'!$D$4:$F$48,3,FALSE)="solar",IF(G1433="PV","solar PV","solar thermal"),IF(VLOOKUP(H1433,'Cross-Page Data'!$D$4:$F$48,3,FALSE)="wind",VLOOKUP(G1433,'Cross-Page Data'!$I$4:$J$19,2,FALSE),IF(VLOOKUP(H1433,'Cross-Page Data'!$D$4:$F$48,3,FALSE)="hydro",VLOOKUP(G1433,'Cross-Page Data'!$I$4:$J$19,2,FALSE),VLOOKUP(H1433,'Cross-Page Data'!$D$4:$F$48,3,FALSE)))))</f>
        <v/>
      </c>
      <c r="M1433" s="120">
        <f>IF(AND($P$2=FALSE,OR(F1433="Commercial NAICS Cogen",F1433="Industrial NAICS Cogen",F1433="NAICS-22 Cogen")),FALSE,IF(AND($P$3=FALSE,OR(F1433="Commercial NAICS Cogen",F1433="Commercial NAICS Non-Cogen",F1433="Industrial NAICS Cogen", F1433="industrial NAICS non-Cogen")),FALSE, TRUE))</f>
        <v/>
      </c>
    </row>
    <row r="1434">
      <c r="A1434" s="129" t="n">
        <v>6190</v>
      </c>
      <c r="B1434" s="130" t="inlineStr">
        <is>
          <t>Brame Energy Center</t>
        </is>
      </c>
      <c r="C1434" s="130" t="inlineStr">
        <is>
          <t>Cleco Power LLC</t>
        </is>
      </c>
      <c r="D1434" s="129" t="n">
        <v>3265</v>
      </c>
      <c r="E1434" s="130" t="inlineStr">
        <is>
          <t>LA</t>
        </is>
      </c>
      <c r="F1434" s="130" t="inlineStr">
        <is>
          <t>Electric Utility</t>
        </is>
      </c>
      <c r="G1434" s="130" t="inlineStr">
        <is>
          <t>ST</t>
        </is>
      </c>
      <c r="H1434" s="130" t="inlineStr">
        <is>
          <t>SUB</t>
        </is>
      </c>
      <c r="I1434" s="130" t="inlineStr">
        <is>
          <t>COL</t>
        </is>
      </c>
      <c r="J1434" s="131" t="n">
        <v>1193451.7</v>
      </c>
      <c r="K1434" s="129" t="n">
        <v>2020</v>
      </c>
      <c r="L1434" s="120">
        <f>IF(VLOOKUP(H1434,'Cross-Page Data'!$D$4:$F$48,3,FALSE)="natural gas",VLOOKUP(G1434,'Cross-Page Data'!$I$4:$J$19,2,FALSE),IF(VLOOKUP(H1434,'Cross-Page Data'!$D$4:$F$48,3,FALSE)="solar",IF(G1434="PV","solar PV","solar thermal"),IF(VLOOKUP(H1434,'Cross-Page Data'!$D$4:$F$48,3,FALSE)="wind",VLOOKUP(G1434,'Cross-Page Data'!$I$4:$J$19,2,FALSE),IF(VLOOKUP(H1434,'Cross-Page Data'!$D$4:$F$48,3,FALSE)="hydro",VLOOKUP(G1434,'Cross-Page Data'!$I$4:$J$19,2,FALSE),VLOOKUP(H1434,'Cross-Page Data'!$D$4:$F$48,3,FALSE)))))</f>
        <v/>
      </c>
      <c r="M1434" s="120">
        <f>IF(AND($P$2=FALSE,OR(F1434="Commercial NAICS Cogen",F1434="Industrial NAICS Cogen",F1434="NAICS-22 Cogen")),FALSE,IF(AND($P$3=FALSE,OR(F1434="Commercial NAICS Cogen",F1434="Commercial NAICS Non-Cogen",F1434="Industrial NAICS Cogen", F1434="industrial NAICS non-Cogen")),FALSE, TRUE))</f>
        <v/>
      </c>
    </row>
    <row r="1435">
      <c r="A1435" s="129" t="n">
        <v>6193</v>
      </c>
      <c r="B1435" s="130" t="inlineStr">
        <is>
          <t>Harrington</t>
        </is>
      </c>
      <c r="C1435" s="130" t="inlineStr">
        <is>
          <t>Southwestern Public Service Co</t>
        </is>
      </c>
      <c r="D1435" s="129" t="n">
        <v>17718</v>
      </c>
      <c r="E1435" s="130" t="inlineStr">
        <is>
          <t>TX</t>
        </is>
      </c>
      <c r="F1435" s="130" t="inlineStr">
        <is>
          <t>Electric Utility</t>
        </is>
      </c>
      <c r="G1435" s="130" t="inlineStr">
        <is>
          <t>ST</t>
        </is>
      </c>
      <c r="H1435" s="130" t="inlineStr">
        <is>
          <t>NG</t>
        </is>
      </c>
      <c r="I1435" s="130" t="inlineStr">
        <is>
          <t>NG</t>
        </is>
      </c>
      <c r="J1435" s="131" t="n">
        <v>51500.627</v>
      </c>
      <c r="K1435" s="129" t="n">
        <v>2020</v>
      </c>
      <c r="L1435" s="120">
        <f>IF(VLOOKUP(H1435,'Cross-Page Data'!$D$4:$F$48,3,FALSE)="natural gas",VLOOKUP(G1435,'Cross-Page Data'!$I$4:$J$19,2,FALSE),IF(VLOOKUP(H1435,'Cross-Page Data'!$D$4:$F$48,3,FALSE)="solar",IF(G1435="PV","solar PV","solar thermal"),IF(VLOOKUP(H1435,'Cross-Page Data'!$D$4:$F$48,3,FALSE)="wind",VLOOKUP(G1435,'Cross-Page Data'!$I$4:$J$19,2,FALSE),IF(VLOOKUP(H1435,'Cross-Page Data'!$D$4:$F$48,3,FALSE)="hydro",VLOOKUP(G1435,'Cross-Page Data'!$I$4:$J$19,2,FALSE),VLOOKUP(H1435,'Cross-Page Data'!$D$4:$F$48,3,FALSE)))))</f>
        <v/>
      </c>
      <c r="M1435" s="120">
        <f>IF(AND($P$2=FALSE,OR(F1435="Commercial NAICS Cogen",F1435="Industrial NAICS Cogen",F1435="NAICS-22 Cogen")),FALSE,IF(AND($P$3=FALSE,OR(F1435="Commercial NAICS Cogen",F1435="Commercial NAICS Non-Cogen",F1435="Industrial NAICS Cogen", F1435="industrial NAICS non-Cogen")),FALSE, TRUE))</f>
        <v/>
      </c>
    </row>
    <row r="1436">
      <c r="A1436" s="129" t="n">
        <v>6193</v>
      </c>
      <c r="B1436" s="130" t="inlineStr">
        <is>
          <t>Harrington</t>
        </is>
      </c>
      <c r="C1436" s="130" t="inlineStr">
        <is>
          <t>Southwestern Public Service Co</t>
        </is>
      </c>
      <c r="D1436" s="129" t="n">
        <v>17718</v>
      </c>
      <c r="E1436" s="130" t="inlineStr">
        <is>
          <t>TX</t>
        </is>
      </c>
      <c r="F1436" s="130" t="inlineStr">
        <is>
          <t>Electric Utility</t>
        </is>
      </c>
      <c r="G1436" s="130" t="inlineStr">
        <is>
          <t>ST</t>
        </is>
      </c>
      <c r="H1436" s="130" t="inlineStr">
        <is>
          <t>SUB</t>
        </is>
      </c>
      <c r="I1436" s="130" t="inlineStr">
        <is>
          <t>COL</t>
        </is>
      </c>
      <c r="J1436" s="131" t="n">
        <v>3293687.4</v>
      </c>
      <c r="K1436" s="129" t="n">
        <v>2020</v>
      </c>
      <c r="L1436" s="120">
        <f>IF(VLOOKUP(H1436,'Cross-Page Data'!$D$4:$F$48,3,FALSE)="natural gas",VLOOKUP(G1436,'Cross-Page Data'!$I$4:$J$19,2,FALSE),IF(VLOOKUP(H1436,'Cross-Page Data'!$D$4:$F$48,3,FALSE)="solar",IF(G1436="PV","solar PV","solar thermal"),IF(VLOOKUP(H1436,'Cross-Page Data'!$D$4:$F$48,3,FALSE)="wind",VLOOKUP(G1436,'Cross-Page Data'!$I$4:$J$19,2,FALSE),IF(VLOOKUP(H1436,'Cross-Page Data'!$D$4:$F$48,3,FALSE)="hydro",VLOOKUP(G1436,'Cross-Page Data'!$I$4:$J$19,2,FALSE),VLOOKUP(H1436,'Cross-Page Data'!$D$4:$F$48,3,FALSE)))))</f>
        <v/>
      </c>
      <c r="M1436" s="120">
        <f>IF(AND($P$2=FALSE,OR(F1436="Commercial NAICS Cogen",F1436="Industrial NAICS Cogen",F1436="NAICS-22 Cogen")),FALSE,IF(AND($P$3=FALSE,OR(F1436="Commercial NAICS Cogen",F1436="Commercial NAICS Non-Cogen",F1436="Industrial NAICS Cogen", F1436="industrial NAICS non-Cogen")),FALSE, TRUE))</f>
        <v/>
      </c>
    </row>
    <row r="1437">
      <c r="A1437" s="129" t="n">
        <v>6194</v>
      </c>
      <c r="B1437" s="130" t="inlineStr">
        <is>
          <t>Tolk</t>
        </is>
      </c>
      <c r="C1437" s="130" t="inlineStr">
        <is>
          <t>Southwestern Public Service Co</t>
        </is>
      </c>
      <c r="D1437" s="129" t="n">
        <v>17718</v>
      </c>
      <c r="E1437" s="130" t="inlineStr">
        <is>
          <t>TX</t>
        </is>
      </c>
      <c r="F1437" s="130" t="inlineStr">
        <is>
          <t>Electric Utility</t>
        </is>
      </c>
      <c r="G1437" s="130" t="inlineStr">
        <is>
          <t>ST</t>
        </is>
      </c>
      <c r="H1437" s="130" t="inlineStr">
        <is>
          <t>NG</t>
        </is>
      </c>
      <c r="I1437" s="130" t="inlineStr">
        <is>
          <t>NG</t>
        </is>
      </c>
      <c r="J1437" s="131" t="n">
        <v>79424.27899999999</v>
      </c>
      <c r="K1437" s="129" t="n">
        <v>2020</v>
      </c>
      <c r="L1437" s="120">
        <f>IF(VLOOKUP(H1437,'Cross-Page Data'!$D$4:$F$48,3,FALSE)="natural gas",VLOOKUP(G1437,'Cross-Page Data'!$I$4:$J$19,2,FALSE),IF(VLOOKUP(H1437,'Cross-Page Data'!$D$4:$F$48,3,FALSE)="solar",IF(G1437="PV","solar PV","solar thermal"),IF(VLOOKUP(H1437,'Cross-Page Data'!$D$4:$F$48,3,FALSE)="wind",VLOOKUP(G1437,'Cross-Page Data'!$I$4:$J$19,2,FALSE),IF(VLOOKUP(H1437,'Cross-Page Data'!$D$4:$F$48,3,FALSE)="hydro",VLOOKUP(G1437,'Cross-Page Data'!$I$4:$J$19,2,FALSE),VLOOKUP(H1437,'Cross-Page Data'!$D$4:$F$48,3,FALSE)))))</f>
        <v/>
      </c>
      <c r="M1437" s="120">
        <f>IF(AND($P$2=FALSE,OR(F1437="Commercial NAICS Cogen",F1437="Industrial NAICS Cogen",F1437="NAICS-22 Cogen")),FALSE,IF(AND($P$3=FALSE,OR(F1437="Commercial NAICS Cogen",F1437="Commercial NAICS Non-Cogen",F1437="Industrial NAICS Cogen", F1437="industrial NAICS non-Cogen")),FALSE, TRUE))</f>
        <v/>
      </c>
    </row>
    <row r="1438">
      <c r="A1438" s="129" t="n">
        <v>6194</v>
      </c>
      <c r="B1438" s="130" t="inlineStr">
        <is>
          <t>Tolk</t>
        </is>
      </c>
      <c r="C1438" s="130" t="inlineStr">
        <is>
          <t>Southwestern Public Service Co</t>
        </is>
      </c>
      <c r="D1438" s="129" t="n">
        <v>17718</v>
      </c>
      <c r="E1438" s="130" t="inlineStr">
        <is>
          <t>TX</t>
        </is>
      </c>
      <c r="F1438" s="130" t="inlineStr">
        <is>
          <t>Electric Utility</t>
        </is>
      </c>
      <c r="G1438" s="130" t="inlineStr">
        <is>
          <t>ST</t>
        </is>
      </c>
      <c r="H1438" s="130" t="inlineStr">
        <is>
          <t>SUB</t>
        </is>
      </c>
      <c r="I1438" s="130" t="inlineStr">
        <is>
          <t>COL</t>
        </is>
      </c>
      <c r="J1438" s="131" t="n">
        <v>1779944.7</v>
      </c>
      <c r="K1438" s="129" t="n">
        <v>2020</v>
      </c>
      <c r="L1438" s="120">
        <f>IF(VLOOKUP(H1438,'Cross-Page Data'!$D$4:$F$48,3,FALSE)="natural gas",VLOOKUP(G1438,'Cross-Page Data'!$I$4:$J$19,2,FALSE),IF(VLOOKUP(H1438,'Cross-Page Data'!$D$4:$F$48,3,FALSE)="solar",IF(G1438="PV","solar PV","solar thermal"),IF(VLOOKUP(H1438,'Cross-Page Data'!$D$4:$F$48,3,FALSE)="wind",VLOOKUP(G1438,'Cross-Page Data'!$I$4:$J$19,2,FALSE),IF(VLOOKUP(H1438,'Cross-Page Data'!$D$4:$F$48,3,FALSE)="hydro",VLOOKUP(G1438,'Cross-Page Data'!$I$4:$J$19,2,FALSE),VLOOKUP(H1438,'Cross-Page Data'!$D$4:$F$48,3,FALSE)))))</f>
        <v/>
      </c>
      <c r="M1438" s="120">
        <f>IF(AND($P$2=FALSE,OR(F1438="Commercial NAICS Cogen",F1438="Industrial NAICS Cogen",F1438="NAICS-22 Cogen")),FALSE,IF(AND($P$3=FALSE,OR(F1438="Commercial NAICS Cogen",F1438="Commercial NAICS Non-Cogen",F1438="Industrial NAICS Cogen", F1438="industrial NAICS non-Cogen")),FALSE, TRUE))</f>
        <v/>
      </c>
    </row>
    <row r="1439">
      <c r="A1439" s="129" t="n">
        <v>6195</v>
      </c>
      <c r="B1439" s="130" t="inlineStr">
        <is>
          <t>John Twitty Energy Center</t>
        </is>
      </c>
      <c r="C1439" s="130" t="inlineStr">
        <is>
          <t>City Utilities of Springfield - (MO)</t>
        </is>
      </c>
      <c r="D1439" s="129" t="n">
        <v>17833</v>
      </c>
      <c r="E1439" s="130" t="inlineStr">
        <is>
          <t>MO</t>
        </is>
      </c>
      <c r="F1439" s="130" t="inlineStr">
        <is>
          <t>Electric Utility</t>
        </is>
      </c>
      <c r="G1439" s="130" t="inlineStr">
        <is>
          <t>GT</t>
        </is>
      </c>
      <c r="H1439" s="130" t="inlineStr">
        <is>
          <t>DFO</t>
        </is>
      </c>
      <c r="I1439" s="130" t="inlineStr">
        <is>
          <t>DFO</t>
        </is>
      </c>
      <c r="J1439" s="131" t="n">
        <v>0</v>
      </c>
      <c r="K1439" s="129" t="n">
        <v>2020</v>
      </c>
      <c r="L1439" s="120">
        <f>IF(VLOOKUP(H1439,'Cross-Page Data'!$D$4:$F$48,3,FALSE)="natural gas",VLOOKUP(G1439,'Cross-Page Data'!$I$4:$J$19,2,FALSE),IF(VLOOKUP(H1439,'Cross-Page Data'!$D$4:$F$48,3,FALSE)="solar",IF(G1439="PV","solar PV","solar thermal"),IF(VLOOKUP(H1439,'Cross-Page Data'!$D$4:$F$48,3,FALSE)="wind",VLOOKUP(G1439,'Cross-Page Data'!$I$4:$J$19,2,FALSE),IF(VLOOKUP(H1439,'Cross-Page Data'!$D$4:$F$48,3,FALSE)="hydro",VLOOKUP(G1439,'Cross-Page Data'!$I$4:$J$19,2,FALSE),VLOOKUP(H1439,'Cross-Page Data'!$D$4:$F$48,3,FALSE)))))</f>
        <v/>
      </c>
      <c r="M1439" s="120">
        <f>IF(AND($P$2=FALSE,OR(F1439="Commercial NAICS Cogen",F1439="Industrial NAICS Cogen",F1439="NAICS-22 Cogen")),FALSE,IF(AND($P$3=FALSE,OR(F1439="Commercial NAICS Cogen",F1439="Commercial NAICS Non-Cogen",F1439="Industrial NAICS Cogen", F1439="industrial NAICS non-Cogen")),FALSE, TRUE))</f>
        <v/>
      </c>
    </row>
    <row r="1440">
      <c r="A1440" s="129" t="n">
        <v>6195</v>
      </c>
      <c r="B1440" s="130" t="inlineStr">
        <is>
          <t>John Twitty Energy Center</t>
        </is>
      </c>
      <c r="C1440" s="130" t="inlineStr">
        <is>
          <t>City Utilities of Springfield - (MO)</t>
        </is>
      </c>
      <c r="D1440" s="129" t="n">
        <v>17833</v>
      </c>
      <c r="E1440" s="130" t="inlineStr">
        <is>
          <t>MO</t>
        </is>
      </c>
      <c r="F1440" s="130" t="inlineStr">
        <is>
          <t>Electric Utility</t>
        </is>
      </c>
      <c r="G1440" s="130" t="inlineStr">
        <is>
          <t>GT</t>
        </is>
      </c>
      <c r="H1440" s="130" t="inlineStr">
        <is>
          <t>NG</t>
        </is>
      </c>
      <c r="I1440" s="130" t="inlineStr">
        <is>
          <t>NG</t>
        </is>
      </c>
      <c r="J1440" s="131" t="n">
        <v>63427</v>
      </c>
      <c r="K1440" s="129" t="n">
        <v>2020</v>
      </c>
      <c r="L1440" s="120">
        <f>IF(VLOOKUP(H1440,'Cross-Page Data'!$D$4:$F$48,3,FALSE)="natural gas",VLOOKUP(G1440,'Cross-Page Data'!$I$4:$J$19,2,FALSE),IF(VLOOKUP(H1440,'Cross-Page Data'!$D$4:$F$48,3,FALSE)="solar",IF(G1440="PV","solar PV","solar thermal"),IF(VLOOKUP(H1440,'Cross-Page Data'!$D$4:$F$48,3,FALSE)="wind",VLOOKUP(G1440,'Cross-Page Data'!$I$4:$J$19,2,FALSE),IF(VLOOKUP(H1440,'Cross-Page Data'!$D$4:$F$48,3,FALSE)="hydro",VLOOKUP(G1440,'Cross-Page Data'!$I$4:$J$19,2,FALSE),VLOOKUP(H1440,'Cross-Page Data'!$D$4:$F$48,3,FALSE)))))</f>
        <v/>
      </c>
      <c r="M1440" s="120">
        <f>IF(AND($P$2=FALSE,OR(F1440="Commercial NAICS Cogen",F1440="Industrial NAICS Cogen",F1440="NAICS-22 Cogen")),FALSE,IF(AND($P$3=FALSE,OR(F1440="Commercial NAICS Cogen",F1440="Commercial NAICS Non-Cogen",F1440="Industrial NAICS Cogen", F1440="industrial NAICS non-Cogen")),FALSE, TRUE))</f>
        <v/>
      </c>
    </row>
    <row r="1441">
      <c r="A1441" s="129" t="n">
        <v>6195</v>
      </c>
      <c r="B1441" s="130" t="inlineStr">
        <is>
          <t>John Twitty Energy Center</t>
        </is>
      </c>
      <c r="C1441" s="130" t="inlineStr">
        <is>
          <t>City Utilities of Springfield - (MO)</t>
        </is>
      </c>
      <c r="D1441" s="129" t="n">
        <v>17833</v>
      </c>
      <c r="E1441" s="130" t="inlineStr">
        <is>
          <t>MO</t>
        </is>
      </c>
      <c r="F1441" s="130" t="inlineStr">
        <is>
          <t>Electric Utility</t>
        </is>
      </c>
      <c r="G1441" s="130" t="inlineStr">
        <is>
          <t>ST</t>
        </is>
      </c>
      <c r="H1441" s="130" t="inlineStr">
        <is>
          <t>BIT</t>
        </is>
      </c>
      <c r="I1441" s="130" t="inlineStr">
        <is>
          <t>COL</t>
        </is>
      </c>
      <c r="J1441" s="131" t="n">
        <v>0</v>
      </c>
      <c r="K1441" s="129" t="n">
        <v>2020</v>
      </c>
      <c r="L1441" s="120">
        <f>IF(VLOOKUP(H1441,'Cross-Page Data'!$D$4:$F$48,3,FALSE)="natural gas",VLOOKUP(G1441,'Cross-Page Data'!$I$4:$J$19,2,FALSE),IF(VLOOKUP(H1441,'Cross-Page Data'!$D$4:$F$48,3,FALSE)="solar",IF(G1441="PV","solar PV","solar thermal"),IF(VLOOKUP(H1441,'Cross-Page Data'!$D$4:$F$48,3,FALSE)="wind",VLOOKUP(G1441,'Cross-Page Data'!$I$4:$J$19,2,FALSE),IF(VLOOKUP(H1441,'Cross-Page Data'!$D$4:$F$48,3,FALSE)="hydro",VLOOKUP(G1441,'Cross-Page Data'!$I$4:$J$19,2,FALSE),VLOOKUP(H1441,'Cross-Page Data'!$D$4:$F$48,3,FALSE)))))</f>
        <v/>
      </c>
      <c r="M1441" s="120">
        <f>IF(AND($P$2=FALSE,OR(F1441="Commercial NAICS Cogen",F1441="Industrial NAICS Cogen",F1441="NAICS-22 Cogen")),FALSE,IF(AND($P$3=FALSE,OR(F1441="Commercial NAICS Cogen",F1441="Commercial NAICS Non-Cogen",F1441="Industrial NAICS Cogen", F1441="industrial NAICS non-Cogen")),FALSE, TRUE))</f>
        <v/>
      </c>
    </row>
    <row r="1442">
      <c r="A1442" s="129" t="n">
        <v>6195</v>
      </c>
      <c r="B1442" s="130" t="inlineStr">
        <is>
          <t>John Twitty Energy Center</t>
        </is>
      </c>
      <c r="C1442" s="130" t="inlineStr">
        <is>
          <t>City Utilities of Springfield - (MO)</t>
        </is>
      </c>
      <c r="D1442" s="129" t="n">
        <v>17833</v>
      </c>
      <c r="E1442" s="130" t="inlineStr">
        <is>
          <t>MO</t>
        </is>
      </c>
      <c r="F1442" s="130" t="inlineStr">
        <is>
          <t>Electric Utility</t>
        </is>
      </c>
      <c r="G1442" s="130" t="inlineStr">
        <is>
          <t>ST</t>
        </is>
      </c>
      <c r="H1442" s="130" t="inlineStr">
        <is>
          <t>DFO</t>
        </is>
      </c>
      <c r="I1442" s="130" t="inlineStr">
        <is>
          <t>DFO</t>
        </is>
      </c>
      <c r="J1442" s="131" t="n">
        <v>0</v>
      </c>
      <c r="K1442" s="129" t="n">
        <v>2020</v>
      </c>
      <c r="L1442" s="120">
        <f>IF(VLOOKUP(H1442,'Cross-Page Data'!$D$4:$F$48,3,FALSE)="natural gas",VLOOKUP(G1442,'Cross-Page Data'!$I$4:$J$19,2,FALSE),IF(VLOOKUP(H1442,'Cross-Page Data'!$D$4:$F$48,3,FALSE)="solar",IF(G1442="PV","solar PV","solar thermal"),IF(VLOOKUP(H1442,'Cross-Page Data'!$D$4:$F$48,3,FALSE)="wind",VLOOKUP(G1442,'Cross-Page Data'!$I$4:$J$19,2,FALSE),IF(VLOOKUP(H1442,'Cross-Page Data'!$D$4:$F$48,3,FALSE)="hydro",VLOOKUP(G1442,'Cross-Page Data'!$I$4:$J$19,2,FALSE),VLOOKUP(H1442,'Cross-Page Data'!$D$4:$F$48,3,FALSE)))))</f>
        <v/>
      </c>
      <c r="M1442" s="120">
        <f>IF(AND($P$2=FALSE,OR(F1442="Commercial NAICS Cogen",F1442="Industrial NAICS Cogen",F1442="NAICS-22 Cogen")),FALSE,IF(AND($P$3=FALSE,OR(F1442="Commercial NAICS Cogen",F1442="Commercial NAICS Non-Cogen",F1442="Industrial NAICS Cogen", F1442="industrial NAICS non-Cogen")),FALSE, TRUE))</f>
        <v/>
      </c>
    </row>
    <row r="1443">
      <c r="A1443" s="129" t="n">
        <v>6195</v>
      </c>
      <c r="B1443" s="130" t="inlineStr">
        <is>
          <t>John Twitty Energy Center</t>
        </is>
      </c>
      <c r="C1443" s="130" t="inlineStr">
        <is>
          <t>City Utilities of Springfield - (MO)</t>
        </is>
      </c>
      <c r="D1443" s="129" t="n">
        <v>17833</v>
      </c>
      <c r="E1443" s="130" t="inlineStr">
        <is>
          <t>MO</t>
        </is>
      </c>
      <c r="F1443" s="130" t="inlineStr">
        <is>
          <t>Electric Utility</t>
        </is>
      </c>
      <c r="G1443" s="130" t="inlineStr">
        <is>
          <t>ST</t>
        </is>
      </c>
      <c r="H1443" s="130" t="inlineStr">
        <is>
          <t>NG</t>
        </is>
      </c>
      <c r="I1443" s="130" t="inlineStr">
        <is>
          <t>NG</t>
        </is>
      </c>
      <c r="J1443" s="131" t="n">
        <v>31366.714</v>
      </c>
      <c r="K1443" s="129" t="n">
        <v>2020</v>
      </c>
      <c r="L1443" s="120">
        <f>IF(VLOOKUP(H1443,'Cross-Page Data'!$D$4:$F$48,3,FALSE)="natural gas",VLOOKUP(G1443,'Cross-Page Data'!$I$4:$J$19,2,FALSE),IF(VLOOKUP(H1443,'Cross-Page Data'!$D$4:$F$48,3,FALSE)="solar",IF(G1443="PV","solar PV","solar thermal"),IF(VLOOKUP(H1443,'Cross-Page Data'!$D$4:$F$48,3,FALSE)="wind",VLOOKUP(G1443,'Cross-Page Data'!$I$4:$J$19,2,FALSE),IF(VLOOKUP(H1443,'Cross-Page Data'!$D$4:$F$48,3,FALSE)="hydro",VLOOKUP(G1443,'Cross-Page Data'!$I$4:$J$19,2,FALSE),VLOOKUP(H1443,'Cross-Page Data'!$D$4:$F$48,3,FALSE)))))</f>
        <v/>
      </c>
      <c r="M1443" s="120">
        <f>IF(AND($P$2=FALSE,OR(F1443="Commercial NAICS Cogen",F1443="Industrial NAICS Cogen",F1443="NAICS-22 Cogen")),FALSE,IF(AND($P$3=FALSE,OR(F1443="Commercial NAICS Cogen",F1443="Commercial NAICS Non-Cogen",F1443="Industrial NAICS Cogen", F1443="industrial NAICS non-Cogen")),FALSE, TRUE))</f>
        <v/>
      </c>
    </row>
    <row r="1444">
      <c r="A1444" s="129" t="n">
        <v>6195</v>
      </c>
      <c r="B1444" s="130" t="inlineStr">
        <is>
          <t>John Twitty Energy Center</t>
        </is>
      </c>
      <c r="C1444" s="130" t="inlineStr">
        <is>
          <t>City Utilities of Springfield - (MO)</t>
        </is>
      </c>
      <c r="D1444" s="129" t="n">
        <v>17833</v>
      </c>
      <c r="E1444" s="130" t="inlineStr">
        <is>
          <t>MO</t>
        </is>
      </c>
      <c r="F1444" s="130" t="inlineStr">
        <is>
          <t>Electric Utility</t>
        </is>
      </c>
      <c r="G1444" s="130" t="inlineStr">
        <is>
          <t>ST</t>
        </is>
      </c>
      <c r="H1444" s="130" t="inlineStr">
        <is>
          <t>SUB</t>
        </is>
      </c>
      <c r="I1444" s="130" t="inlineStr">
        <is>
          <t>COL</t>
        </is>
      </c>
      <c r="J1444" s="131" t="n">
        <v>1541002.3</v>
      </c>
      <c r="K1444" s="129" t="n">
        <v>2020</v>
      </c>
      <c r="L1444" s="120">
        <f>IF(VLOOKUP(H1444,'Cross-Page Data'!$D$4:$F$48,3,FALSE)="natural gas",VLOOKUP(G1444,'Cross-Page Data'!$I$4:$J$19,2,FALSE),IF(VLOOKUP(H1444,'Cross-Page Data'!$D$4:$F$48,3,FALSE)="solar",IF(G1444="PV","solar PV","solar thermal"),IF(VLOOKUP(H1444,'Cross-Page Data'!$D$4:$F$48,3,FALSE)="wind",VLOOKUP(G1444,'Cross-Page Data'!$I$4:$J$19,2,FALSE),IF(VLOOKUP(H1444,'Cross-Page Data'!$D$4:$F$48,3,FALSE)="hydro",VLOOKUP(G1444,'Cross-Page Data'!$I$4:$J$19,2,FALSE),VLOOKUP(H1444,'Cross-Page Data'!$D$4:$F$48,3,FALSE)))))</f>
        <v/>
      </c>
      <c r="M1444" s="120">
        <f>IF(AND($P$2=FALSE,OR(F1444="Commercial NAICS Cogen",F1444="Industrial NAICS Cogen",F1444="NAICS-22 Cogen")),FALSE,IF(AND($P$3=FALSE,OR(F1444="Commercial NAICS Cogen",F1444="Commercial NAICS Non-Cogen",F1444="Industrial NAICS Cogen", F1444="industrial NAICS non-Cogen")),FALSE, TRUE))</f>
        <v/>
      </c>
    </row>
    <row r="1445">
      <c r="A1445" s="129" t="n">
        <v>6200</v>
      </c>
      <c r="B1445" s="130" t="inlineStr">
        <is>
          <t>Rock Island</t>
        </is>
      </c>
      <c r="C1445" s="130" t="inlineStr">
        <is>
          <t>PUD No 1 of Chelan County</t>
        </is>
      </c>
      <c r="D1445" s="129" t="n">
        <v>3413</v>
      </c>
      <c r="E1445" s="130" t="inlineStr">
        <is>
          <t>WA</t>
        </is>
      </c>
      <c r="F1445" s="130" t="inlineStr">
        <is>
          <t>Electric Utility</t>
        </is>
      </c>
      <c r="G1445" s="130" t="inlineStr">
        <is>
          <t>HY</t>
        </is>
      </c>
      <c r="H1445" s="130" t="inlineStr">
        <is>
          <t>WAT</t>
        </is>
      </c>
      <c r="I1445" s="130" t="inlineStr">
        <is>
          <t>HYC</t>
        </is>
      </c>
      <c r="J1445" s="131" t="n">
        <v>2500454</v>
      </c>
      <c r="K1445" s="129" t="n">
        <v>2020</v>
      </c>
      <c r="L1445" s="120">
        <f>IF(VLOOKUP(H1445,'Cross-Page Data'!$D$4:$F$48,3,FALSE)="natural gas",VLOOKUP(G1445,'Cross-Page Data'!$I$4:$J$19,2,FALSE),IF(VLOOKUP(H1445,'Cross-Page Data'!$D$4:$F$48,3,FALSE)="solar",IF(G1445="PV","solar PV","solar thermal"),IF(VLOOKUP(H1445,'Cross-Page Data'!$D$4:$F$48,3,FALSE)="wind",VLOOKUP(G1445,'Cross-Page Data'!$I$4:$J$19,2,FALSE),IF(VLOOKUP(H1445,'Cross-Page Data'!$D$4:$F$48,3,FALSE)="hydro",VLOOKUP(G1445,'Cross-Page Data'!$I$4:$J$19,2,FALSE),VLOOKUP(H1445,'Cross-Page Data'!$D$4:$F$48,3,FALSE)))))</f>
        <v/>
      </c>
      <c r="M1445" s="120">
        <f>IF(AND($P$2=FALSE,OR(F1445="Commercial NAICS Cogen",F1445="Industrial NAICS Cogen",F1445="NAICS-22 Cogen")),FALSE,IF(AND($P$3=FALSE,OR(F1445="Commercial NAICS Cogen",F1445="Commercial NAICS Non-Cogen",F1445="Industrial NAICS Cogen", F1445="industrial NAICS non-Cogen")),FALSE, TRUE))</f>
        <v/>
      </c>
    </row>
    <row r="1446">
      <c r="A1446" s="129" t="n">
        <v>6202</v>
      </c>
      <c r="B1446" s="130" t="inlineStr">
        <is>
          <t>Ross</t>
        </is>
      </c>
      <c r="C1446" s="130" t="inlineStr">
        <is>
          <t>City of Seattle - (WA)</t>
        </is>
      </c>
      <c r="D1446" s="129" t="n">
        <v>16868</v>
      </c>
      <c r="E1446" s="130" t="inlineStr">
        <is>
          <t>WA</t>
        </is>
      </c>
      <c r="F1446" s="130" t="inlineStr">
        <is>
          <t>Electric Utility</t>
        </is>
      </c>
      <c r="G1446" s="130" t="inlineStr">
        <is>
          <t>HY</t>
        </is>
      </c>
      <c r="H1446" s="130" t="inlineStr">
        <is>
          <t>WAT</t>
        </is>
      </c>
      <c r="I1446" s="130" t="inlineStr">
        <is>
          <t>HYC</t>
        </is>
      </c>
      <c r="J1446" s="131" t="n">
        <v>653932</v>
      </c>
      <c r="K1446" s="129" t="n">
        <v>2020</v>
      </c>
      <c r="L1446" s="120">
        <f>IF(VLOOKUP(H1446,'Cross-Page Data'!$D$4:$F$48,3,FALSE)="natural gas",VLOOKUP(G1446,'Cross-Page Data'!$I$4:$J$19,2,FALSE),IF(VLOOKUP(H1446,'Cross-Page Data'!$D$4:$F$48,3,FALSE)="solar",IF(G1446="PV","solar PV","solar thermal"),IF(VLOOKUP(H1446,'Cross-Page Data'!$D$4:$F$48,3,FALSE)="wind",VLOOKUP(G1446,'Cross-Page Data'!$I$4:$J$19,2,FALSE),IF(VLOOKUP(H1446,'Cross-Page Data'!$D$4:$F$48,3,FALSE)="hydro",VLOOKUP(G1446,'Cross-Page Data'!$I$4:$J$19,2,FALSE),VLOOKUP(H1446,'Cross-Page Data'!$D$4:$F$48,3,FALSE)))))</f>
        <v/>
      </c>
      <c r="M1446" s="120">
        <f>IF(AND($P$2=FALSE,OR(F1446="Commercial NAICS Cogen",F1446="Industrial NAICS Cogen",F1446="NAICS-22 Cogen")),FALSE,IF(AND($P$3=FALSE,OR(F1446="Commercial NAICS Cogen",F1446="Commercial NAICS Non-Cogen",F1446="Industrial NAICS Cogen", F1446="industrial NAICS non-Cogen")),FALSE, TRUE))</f>
        <v/>
      </c>
    </row>
    <row r="1447">
      <c r="A1447" s="129" t="n">
        <v>6204</v>
      </c>
      <c r="B1447" s="130" t="inlineStr">
        <is>
          <t>Laramie River Station</t>
        </is>
      </c>
      <c r="C1447" s="130" t="inlineStr">
        <is>
          <t>Basin Electric Power Coop</t>
        </is>
      </c>
      <c r="D1447" s="129" t="n">
        <v>1307</v>
      </c>
      <c r="E1447" s="130" t="inlineStr">
        <is>
          <t>WY</t>
        </is>
      </c>
      <c r="F1447" s="130" t="inlineStr">
        <is>
          <t>Electric Utility</t>
        </is>
      </c>
      <c r="G1447" s="130" t="inlineStr">
        <is>
          <t>ST</t>
        </is>
      </c>
      <c r="H1447" s="130" t="inlineStr">
        <is>
          <t>DFO</t>
        </is>
      </c>
      <c r="I1447" s="130" t="inlineStr">
        <is>
          <t>DFO</t>
        </is>
      </c>
      <c r="J1447" s="131" t="n">
        <v>25634.202</v>
      </c>
      <c r="K1447" s="129" t="n">
        <v>2020</v>
      </c>
      <c r="L1447" s="120">
        <f>IF(VLOOKUP(H1447,'Cross-Page Data'!$D$4:$F$48,3,FALSE)="natural gas",VLOOKUP(G1447,'Cross-Page Data'!$I$4:$J$19,2,FALSE),IF(VLOOKUP(H1447,'Cross-Page Data'!$D$4:$F$48,3,FALSE)="solar",IF(G1447="PV","solar PV","solar thermal"),IF(VLOOKUP(H1447,'Cross-Page Data'!$D$4:$F$48,3,FALSE)="wind",VLOOKUP(G1447,'Cross-Page Data'!$I$4:$J$19,2,FALSE),IF(VLOOKUP(H1447,'Cross-Page Data'!$D$4:$F$48,3,FALSE)="hydro",VLOOKUP(G1447,'Cross-Page Data'!$I$4:$J$19,2,FALSE),VLOOKUP(H1447,'Cross-Page Data'!$D$4:$F$48,3,FALSE)))))</f>
        <v/>
      </c>
      <c r="M1447" s="120">
        <f>IF(AND($P$2=FALSE,OR(F1447="Commercial NAICS Cogen",F1447="Industrial NAICS Cogen",F1447="NAICS-22 Cogen")),FALSE,IF(AND($P$3=FALSE,OR(F1447="Commercial NAICS Cogen",F1447="Commercial NAICS Non-Cogen",F1447="Industrial NAICS Cogen", F1447="industrial NAICS non-Cogen")),FALSE, TRUE))</f>
        <v/>
      </c>
    </row>
    <row r="1448">
      <c r="A1448" s="129" t="n">
        <v>6204</v>
      </c>
      <c r="B1448" s="130" t="inlineStr">
        <is>
          <t>Laramie River Station</t>
        </is>
      </c>
      <c r="C1448" s="130" t="inlineStr">
        <is>
          <t>Basin Electric Power Coop</t>
        </is>
      </c>
      <c r="D1448" s="129" t="n">
        <v>1307</v>
      </c>
      <c r="E1448" s="130" t="inlineStr">
        <is>
          <t>WY</t>
        </is>
      </c>
      <c r="F1448" s="130" t="inlineStr">
        <is>
          <t>Electric Utility</t>
        </is>
      </c>
      <c r="G1448" s="130" t="inlineStr">
        <is>
          <t>ST</t>
        </is>
      </c>
      <c r="H1448" s="130" t="inlineStr">
        <is>
          <t>RC</t>
        </is>
      </c>
      <c r="I1448" s="130" t="inlineStr">
        <is>
          <t>COL</t>
        </is>
      </c>
      <c r="J1448" s="131" t="n">
        <v>7668185.6</v>
      </c>
      <c r="K1448" s="129" t="n">
        <v>2020</v>
      </c>
      <c r="L1448" s="120">
        <f>IF(VLOOKUP(H1448,'Cross-Page Data'!$D$4:$F$48,3,FALSE)="natural gas",VLOOKUP(G1448,'Cross-Page Data'!$I$4:$J$19,2,FALSE),IF(VLOOKUP(H1448,'Cross-Page Data'!$D$4:$F$48,3,FALSE)="solar",IF(G1448="PV","solar PV","solar thermal"),IF(VLOOKUP(H1448,'Cross-Page Data'!$D$4:$F$48,3,FALSE)="wind",VLOOKUP(G1448,'Cross-Page Data'!$I$4:$J$19,2,FALSE),IF(VLOOKUP(H1448,'Cross-Page Data'!$D$4:$F$48,3,FALSE)="hydro",VLOOKUP(G1448,'Cross-Page Data'!$I$4:$J$19,2,FALSE),VLOOKUP(H1448,'Cross-Page Data'!$D$4:$F$48,3,FALSE)))))</f>
        <v/>
      </c>
      <c r="M1448" s="120">
        <f>IF(AND($P$2=FALSE,OR(F1448="Commercial NAICS Cogen",F1448="Industrial NAICS Cogen",F1448="NAICS-22 Cogen")),FALSE,IF(AND($P$3=FALSE,OR(F1448="Commercial NAICS Cogen",F1448="Commercial NAICS Non-Cogen",F1448="Industrial NAICS Cogen", F1448="industrial NAICS non-Cogen")),FALSE, TRUE))</f>
        <v/>
      </c>
    </row>
    <row r="1449">
      <c r="A1449" s="129" t="n">
        <v>6204</v>
      </c>
      <c r="B1449" s="130" t="inlineStr">
        <is>
          <t>Laramie River Station</t>
        </is>
      </c>
      <c r="C1449" s="130" t="inlineStr">
        <is>
          <t>Basin Electric Power Coop</t>
        </is>
      </c>
      <c r="D1449" s="129" t="n">
        <v>1307</v>
      </c>
      <c r="E1449" s="130" t="inlineStr">
        <is>
          <t>WY</t>
        </is>
      </c>
      <c r="F1449" s="130" t="inlineStr">
        <is>
          <t>Electric Utility</t>
        </is>
      </c>
      <c r="G1449" s="130" t="inlineStr">
        <is>
          <t>ST</t>
        </is>
      </c>
      <c r="H1449" s="130" t="inlineStr">
        <is>
          <t>SUB</t>
        </is>
      </c>
      <c r="I1449" s="130" t="inlineStr">
        <is>
          <t>COL</t>
        </is>
      </c>
      <c r="J1449" s="131" t="n">
        <v>323522.24</v>
      </c>
      <c r="K1449" s="129" t="n">
        <v>2020</v>
      </c>
      <c r="L1449" s="120">
        <f>IF(VLOOKUP(H1449,'Cross-Page Data'!$D$4:$F$48,3,FALSE)="natural gas",VLOOKUP(G1449,'Cross-Page Data'!$I$4:$J$19,2,FALSE),IF(VLOOKUP(H1449,'Cross-Page Data'!$D$4:$F$48,3,FALSE)="solar",IF(G1449="PV","solar PV","solar thermal"),IF(VLOOKUP(H1449,'Cross-Page Data'!$D$4:$F$48,3,FALSE)="wind",VLOOKUP(G1449,'Cross-Page Data'!$I$4:$J$19,2,FALSE),IF(VLOOKUP(H1449,'Cross-Page Data'!$D$4:$F$48,3,FALSE)="hydro",VLOOKUP(G1449,'Cross-Page Data'!$I$4:$J$19,2,FALSE),VLOOKUP(H1449,'Cross-Page Data'!$D$4:$F$48,3,FALSE)))))</f>
        <v/>
      </c>
      <c r="M1449" s="120">
        <f>IF(AND($P$2=FALSE,OR(F1449="Commercial NAICS Cogen",F1449="Industrial NAICS Cogen",F1449="NAICS-22 Cogen")),FALSE,IF(AND($P$3=FALSE,OR(F1449="Commercial NAICS Cogen",F1449="Commercial NAICS Non-Cogen",F1449="Industrial NAICS Cogen", F1449="industrial NAICS non-Cogen")),FALSE, TRUE))</f>
        <v/>
      </c>
    </row>
    <row r="1450">
      <c r="A1450" s="129" t="n">
        <v>6208</v>
      </c>
      <c r="B1450" s="130" t="inlineStr">
        <is>
          <t>Mount Elbert</t>
        </is>
      </c>
      <c r="C1450" s="130" t="inlineStr">
        <is>
          <t>U S Bureau of Reclamation</t>
        </is>
      </c>
      <c r="D1450" s="129" t="n">
        <v>2518</v>
      </c>
      <c r="E1450" s="130" t="inlineStr">
        <is>
          <t>CO</t>
        </is>
      </c>
      <c r="F1450" s="130" t="inlineStr">
        <is>
          <t>Electric Utility</t>
        </is>
      </c>
      <c r="G1450" s="130" t="inlineStr">
        <is>
          <t>PS</t>
        </is>
      </c>
      <c r="H1450" s="130" t="inlineStr">
        <is>
          <t>WAT</t>
        </is>
      </c>
      <c r="I1450" s="130" t="inlineStr">
        <is>
          <t>HPS</t>
        </is>
      </c>
      <c r="J1450" s="131" t="n">
        <v>-47646</v>
      </c>
      <c r="K1450" s="129" t="n">
        <v>2020</v>
      </c>
      <c r="L1450" s="120">
        <f>IF(VLOOKUP(H1450,'Cross-Page Data'!$D$4:$F$48,3,FALSE)="natural gas",VLOOKUP(G1450,'Cross-Page Data'!$I$4:$J$19,2,FALSE),IF(VLOOKUP(H1450,'Cross-Page Data'!$D$4:$F$48,3,FALSE)="solar",IF(G1450="PV","solar PV","solar thermal"),IF(VLOOKUP(H1450,'Cross-Page Data'!$D$4:$F$48,3,FALSE)="wind",VLOOKUP(G1450,'Cross-Page Data'!$I$4:$J$19,2,FALSE),IF(VLOOKUP(H1450,'Cross-Page Data'!$D$4:$F$48,3,FALSE)="hydro",VLOOKUP(G1450,'Cross-Page Data'!$I$4:$J$19,2,FALSE),VLOOKUP(H1450,'Cross-Page Data'!$D$4:$F$48,3,FALSE)))))</f>
        <v/>
      </c>
      <c r="M1450" s="120">
        <f>IF(AND($P$2=FALSE,OR(F1450="Commercial NAICS Cogen",F1450="Industrial NAICS Cogen",F1450="NAICS-22 Cogen")),FALSE,IF(AND($P$3=FALSE,OR(F1450="Commercial NAICS Cogen",F1450="Commercial NAICS Non-Cogen",F1450="Industrial NAICS Cogen", F1450="industrial NAICS non-Cogen")),FALSE, TRUE))</f>
        <v/>
      </c>
    </row>
    <row r="1451">
      <c r="A1451" s="129" t="n">
        <v>6211</v>
      </c>
      <c r="B1451" s="130" t="inlineStr">
        <is>
          <t>Dynegy Oakland Power Plant</t>
        </is>
      </c>
      <c r="C1451" s="130" t="inlineStr">
        <is>
          <t>Dynegy Oakland, LLC</t>
        </is>
      </c>
      <c r="D1451" s="129" t="n">
        <v>54803</v>
      </c>
      <c r="E1451" s="130" t="inlineStr">
        <is>
          <t>CA</t>
        </is>
      </c>
      <c r="F1451" s="130" t="inlineStr">
        <is>
          <t>NAICS-22 Non-Cogen</t>
        </is>
      </c>
      <c r="G1451" s="130" t="inlineStr">
        <is>
          <t>GT</t>
        </is>
      </c>
      <c r="H1451" s="130" t="inlineStr">
        <is>
          <t>DFO</t>
        </is>
      </c>
      <c r="I1451" s="130" t="inlineStr">
        <is>
          <t>DFO</t>
        </is>
      </c>
      <c r="J1451" s="131" t="n">
        <v>0</v>
      </c>
      <c r="K1451" s="129" t="n">
        <v>2020</v>
      </c>
      <c r="L1451" s="120">
        <f>IF(VLOOKUP(H1451,'Cross-Page Data'!$D$4:$F$48,3,FALSE)="natural gas",VLOOKUP(G1451,'Cross-Page Data'!$I$4:$J$19,2,FALSE),IF(VLOOKUP(H1451,'Cross-Page Data'!$D$4:$F$48,3,FALSE)="solar",IF(G1451="PV","solar PV","solar thermal"),IF(VLOOKUP(H1451,'Cross-Page Data'!$D$4:$F$48,3,FALSE)="wind",VLOOKUP(G1451,'Cross-Page Data'!$I$4:$J$19,2,FALSE),IF(VLOOKUP(H1451,'Cross-Page Data'!$D$4:$F$48,3,FALSE)="hydro",VLOOKUP(G1451,'Cross-Page Data'!$I$4:$J$19,2,FALSE),VLOOKUP(H1451,'Cross-Page Data'!$D$4:$F$48,3,FALSE)))))</f>
        <v/>
      </c>
      <c r="M1451" s="120">
        <f>IF(AND($P$2=FALSE,OR(F1451="Commercial NAICS Cogen",F1451="Industrial NAICS Cogen",F1451="NAICS-22 Cogen")),FALSE,IF(AND($P$3=FALSE,OR(F1451="Commercial NAICS Cogen",F1451="Commercial NAICS Non-Cogen",F1451="Industrial NAICS Cogen", F1451="industrial NAICS non-Cogen")),FALSE, TRUE))</f>
        <v/>
      </c>
    </row>
    <row r="1452">
      <c r="A1452" s="129" t="n">
        <v>6211</v>
      </c>
      <c r="B1452" s="130" t="inlineStr">
        <is>
          <t>Dynegy Oakland Power Plant</t>
        </is>
      </c>
      <c r="C1452" s="130" t="inlineStr">
        <is>
          <t>Dynegy Oakland, LLC</t>
        </is>
      </c>
      <c r="D1452" s="129" t="n">
        <v>54803</v>
      </c>
      <c r="E1452" s="130" t="inlineStr">
        <is>
          <t>CA</t>
        </is>
      </c>
      <c r="F1452" s="130" t="inlineStr">
        <is>
          <t>NAICS-22 Non-Cogen</t>
        </is>
      </c>
      <c r="G1452" s="130" t="inlineStr">
        <is>
          <t>GT</t>
        </is>
      </c>
      <c r="H1452" s="130" t="inlineStr">
        <is>
          <t>JF</t>
        </is>
      </c>
      <c r="I1452" s="130" t="inlineStr">
        <is>
          <t>WOO</t>
        </is>
      </c>
      <c r="J1452" s="131" t="n">
        <v>4861</v>
      </c>
      <c r="K1452" s="129" t="n">
        <v>2020</v>
      </c>
      <c r="L1452" s="120">
        <f>IF(VLOOKUP(H1452,'Cross-Page Data'!$D$4:$F$48,3,FALSE)="natural gas",VLOOKUP(G1452,'Cross-Page Data'!$I$4:$J$19,2,FALSE),IF(VLOOKUP(H1452,'Cross-Page Data'!$D$4:$F$48,3,FALSE)="solar",IF(G1452="PV","solar PV","solar thermal"),IF(VLOOKUP(H1452,'Cross-Page Data'!$D$4:$F$48,3,FALSE)="wind",VLOOKUP(G1452,'Cross-Page Data'!$I$4:$J$19,2,FALSE),IF(VLOOKUP(H1452,'Cross-Page Data'!$D$4:$F$48,3,FALSE)="hydro",VLOOKUP(G1452,'Cross-Page Data'!$I$4:$J$19,2,FALSE),VLOOKUP(H1452,'Cross-Page Data'!$D$4:$F$48,3,FALSE)))))</f>
        <v/>
      </c>
      <c r="M1452" s="120">
        <f>IF(AND($P$2=FALSE,OR(F1452="Commercial NAICS Cogen",F1452="Industrial NAICS Cogen",F1452="NAICS-22 Cogen")),FALSE,IF(AND($P$3=FALSE,OR(F1452="Commercial NAICS Cogen",F1452="Commercial NAICS Non-Cogen",F1452="Industrial NAICS Cogen", F1452="industrial NAICS non-Cogen")),FALSE, TRUE))</f>
        <v/>
      </c>
    </row>
    <row r="1453">
      <c r="A1453" s="129" t="n">
        <v>6213</v>
      </c>
      <c r="B1453" s="130" t="inlineStr">
        <is>
          <t>Merom</t>
        </is>
      </c>
      <c r="C1453" s="130" t="inlineStr">
        <is>
          <t>Hoosier Energy R E C, Inc</t>
        </is>
      </c>
      <c r="D1453" s="129" t="n">
        <v>9267</v>
      </c>
      <c r="E1453" s="130" t="inlineStr">
        <is>
          <t>IN</t>
        </is>
      </c>
      <c r="F1453" s="130" t="inlineStr">
        <is>
          <t>Electric Utility</t>
        </is>
      </c>
      <c r="G1453" s="130" t="inlineStr">
        <is>
          <t>ST</t>
        </is>
      </c>
      <c r="H1453" s="130" t="inlineStr">
        <is>
          <t>BIT</t>
        </is>
      </c>
      <c r="I1453" s="130" t="inlineStr">
        <is>
          <t>COL</t>
        </is>
      </c>
      <c r="J1453" s="131" t="n">
        <v>2580328.7</v>
      </c>
      <c r="K1453" s="129" t="n">
        <v>2020</v>
      </c>
      <c r="L1453" s="120">
        <f>IF(VLOOKUP(H1453,'Cross-Page Data'!$D$4:$F$48,3,FALSE)="natural gas",VLOOKUP(G1453,'Cross-Page Data'!$I$4:$J$19,2,FALSE),IF(VLOOKUP(H1453,'Cross-Page Data'!$D$4:$F$48,3,FALSE)="solar",IF(G1453="PV","solar PV","solar thermal"),IF(VLOOKUP(H1453,'Cross-Page Data'!$D$4:$F$48,3,FALSE)="wind",VLOOKUP(G1453,'Cross-Page Data'!$I$4:$J$19,2,FALSE),IF(VLOOKUP(H1453,'Cross-Page Data'!$D$4:$F$48,3,FALSE)="hydro",VLOOKUP(G1453,'Cross-Page Data'!$I$4:$J$19,2,FALSE),VLOOKUP(H1453,'Cross-Page Data'!$D$4:$F$48,3,FALSE)))))</f>
        <v/>
      </c>
      <c r="M1453" s="120">
        <f>IF(AND($P$2=FALSE,OR(F1453="Commercial NAICS Cogen",F1453="Industrial NAICS Cogen",F1453="NAICS-22 Cogen")),FALSE,IF(AND($P$3=FALSE,OR(F1453="Commercial NAICS Cogen",F1453="Commercial NAICS Non-Cogen",F1453="Industrial NAICS Cogen", F1453="industrial NAICS non-Cogen")),FALSE, TRUE))</f>
        <v/>
      </c>
    </row>
    <row r="1454">
      <c r="A1454" s="129" t="n">
        <v>6213</v>
      </c>
      <c r="B1454" s="130" t="inlineStr">
        <is>
          <t>Merom</t>
        </is>
      </c>
      <c r="C1454" s="130" t="inlineStr">
        <is>
          <t>Hoosier Energy R E C, Inc</t>
        </is>
      </c>
      <c r="D1454" s="129" t="n">
        <v>9267</v>
      </c>
      <c r="E1454" s="130" t="inlineStr">
        <is>
          <t>IN</t>
        </is>
      </c>
      <c r="F1454" s="130" t="inlineStr">
        <is>
          <t>Electric Utility</t>
        </is>
      </c>
      <c r="G1454" s="130" t="inlineStr">
        <is>
          <t>ST</t>
        </is>
      </c>
      <c r="H1454" s="130" t="inlineStr">
        <is>
          <t>DFO</t>
        </is>
      </c>
      <c r="I1454" s="130" t="inlineStr">
        <is>
          <t>DFO</t>
        </is>
      </c>
      <c r="J1454" s="131" t="n">
        <v>4806.273</v>
      </c>
      <c r="K1454" s="129" t="n">
        <v>2020</v>
      </c>
      <c r="L1454" s="120">
        <f>IF(VLOOKUP(H1454,'Cross-Page Data'!$D$4:$F$48,3,FALSE)="natural gas",VLOOKUP(G1454,'Cross-Page Data'!$I$4:$J$19,2,FALSE),IF(VLOOKUP(H1454,'Cross-Page Data'!$D$4:$F$48,3,FALSE)="solar",IF(G1454="PV","solar PV","solar thermal"),IF(VLOOKUP(H1454,'Cross-Page Data'!$D$4:$F$48,3,FALSE)="wind",VLOOKUP(G1454,'Cross-Page Data'!$I$4:$J$19,2,FALSE),IF(VLOOKUP(H1454,'Cross-Page Data'!$D$4:$F$48,3,FALSE)="hydro",VLOOKUP(G1454,'Cross-Page Data'!$I$4:$J$19,2,FALSE),VLOOKUP(H1454,'Cross-Page Data'!$D$4:$F$48,3,FALSE)))))</f>
        <v/>
      </c>
      <c r="M1454" s="120">
        <f>IF(AND($P$2=FALSE,OR(F1454="Commercial NAICS Cogen",F1454="Industrial NAICS Cogen",F1454="NAICS-22 Cogen")),FALSE,IF(AND($P$3=FALSE,OR(F1454="Commercial NAICS Cogen",F1454="Commercial NAICS Non-Cogen",F1454="Industrial NAICS Cogen", F1454="industrial NAICS non-Cogen")),FALSE, TRUE))</f>
        <v/>
      </c>
    </row>
    <row r="1455">
      <c r="A1455" s="129" t="n">
        <v>6248</v>
      </c>
      <c r="B1455" s="130" t="inlineStr">
        <is>
          <t>Pawnee</t>
        </is>
      </c>
      <c r="C1455" s="130" t="inlineStr">
        <is>
          <t>Public Service Co of Colorado</t>
        </is>
      </c>
      <c r="D1455" s="129" t="n">
        <v>15466</v>
      </c>
      <c r="E1455" s="130" t="inlineStr">
        <is>
          <t>CO</t>
        </is>
      </c>
      <c r="F1455" s="130" t="inlineStr">
        <is>
          <t>Electric Utility</t>
        </is>
      </c>
      <c r="G1455" s="130" t="inlineStr">
        <is>
          <t>ST</t>
        </is>
      </c>
      <c r="H1455" s="130" t="inlineStr">
        <is>
          <t>NG</t>
        </is>
      </c>
      <c r="I1455" s="130" t="inlineStr">
        <is>
          <t>NG</t>
        </is>
      </c>
      <c r="J1455" s="131" t="n">
        <v>8290.156999999999</v>
      </c>
      <c r="K1455" s="129" t="n">
        <v>2020</v>
      </c>
      <c r="L1455" s="120">
        <f>IF(VLOOKUP(H1455,'Cross-Page Data'!$D$4:$F$48,3,FALSE)="natural gas",VLOOKUP(G1455,'Cross-Page Data'!$I$4:$J$19,2,FALSE),IF(VLOOKUP(H1455,'Cross-Page Data'!$D$4:$F$48,3,FALSE)="solar",IF(G1455="PV","solar PV","solar thermal"),IF(VLOOKUP(H1455,'Cross-Page Data'!$D$4:$F$48,3,FALSE)="wind",VLOOKUP(G1455,'Cross-Page Data'!$I$4:$J$19,2,FALSE),IF(VLOOKUP(H1455,'Cross-Page Data'!$D$4:$F$48,3,FALSE)="hydro",VLOOKUP(G1455,'Cross-Page Data'!$I$4:$J$19,2,FALSE),VLOOKUP(H1455,'Cross-Page Data'!$D$4:$F$48,3,FALSE)))))</f>
        <v/>
      </c>
      <c r="M1455" s="120">
        <f>IF(AND($P$2=FALSE,OR(F1455="Commercial NAICS Cogen",F1455="Industrial NAICS Cogen",F1455="NAICS-22 Cogen")),FALSE,IF(AND($P$3=FALSE,OR(F1455="Commercial NAICS Cogen",F1455="Commercial NAICS Non-Cogen",F1455="Industrial NAICS Cogen", F1455="industrial NAICS non-Cogen")),FALSE, TRUE))</f>
        <v/>
      </c>
    </row>
    <row r="1456">
      <c r="A1456" s="129" t="n">
        <v>6248</v>
      </c>
      <c r="B1456" s="130" t="inlineStr">
        <is>
          <t>Pawnee</t>
        </is>
      </c>
      <c r="C1456" s="130" t="inlineStr">
        <is>
          <t>Public Service Co of Colorado</t>
        </is>
      </c>
      <c r="D1456" s="129" t="n">
        <v>15466</v>
      </c>
      <c r="E1456" s="130" t="inlineStr">
        <is>
          <t>CO</t>
        </is>
      </c>
      <c r="F1456" s="130" t="inlineStr">
        <is>
          <t>Electric Utility</t>
        </is>
      </c>
      <c r="G1456" s="130" t="inlineStr">
        <is>
          <t>ST</t>
        </is>
      </c>
      <c r="H1456" s="130" t="inlineStr">
        <is>
          <t>SUB</t>
        </is>
      </c>
      <c r="I1456" s="130" t="inlineStr">
        <is>
          <t>COL</t>
        </is>
      </c>
      <c r="J1456" s="131" t="n">
        <v>3059662.8</v>
      </c>
      <c r="K1456" s="129" t="n">
        <v>2020</v>
      </c>
      <c r="L1456" s="120">
        <f>IF(VLOOKUP(H1456,'Cross-Page Data'!$D$4:$F$48,3,FALSE)="natural gas",VLOOKUP(G1456,'Cross-Page Data'!$I$4:$J$19,2,FALSE),IF(VLOOKUP(H1456,'Cross-Page Data'!$D$4:$F$48,3,FALSE)="solar",IF(G1456="PV","solar PV","solar thermal"),IF(VLOOKUP(H1456,'Cross-Page Data'!$D$4:$F$48,3,FALSE)="wind",VLOOKUP(G1456,'Cross-Page Data'!$I$4:$J$19,2,FALSE),IF(VLOOKUP(H1456,'Cross-Page Data'!$D$4:$F$48,3,FALSE)="hydro",VLOOKUP(G1456,'Cross-Page Data'!$I$4:$J$19,2,FALSE),VLOOKUP(H1456,'Cross-Page Data'!$D$4:$F$48,3,FALSE)))))</f>
        <v/>
      </c>
      <c r="M1456" s="120">
        <f>IF(AND($P$2=FALSE,OR(F1456="Commercial NAICS Cogen",F1456="Industrial NAICS Cogen",F1456="NAICS-22 Cogen")),FALSE,IF(AND($P$3=FALSE,OR(F1456="Commercial NAICS Cogen",F1456="Commercial NAICS Non-Cogen",F1456="Industrial NAICS Cogen", F1456="industrial NAICS non-Cogen")),FALSE, TRUE))</f>
        <v/>
      </c>
    </row>
    <row r="1457">
      <c r="A1457" s="129" t="n">
        <v>6249</v>
      </c>
      <c r="B1457" s="130" t="inlineStr">
        <is>
          <t>Winyah</t>
        </is>
      </c>
      <c r="C1457" s="130" t="inlineStr">
        <is>
          <t>South Carolina Public Service Authority</t>
        </is>
      </c>
      <c r="D1457" s="129" t="n">
        <v>17543</v>
      </c>
      <c r="E1457" s="130" t="inlineStr">
        <is>
          <t>SC</t>
        </is>
      </c>
      <c r="F1457" s="130" t="inlineStr">
        <is>
          <t>Electric Utility</t>
        </is>
      </c>
      <c r="G1457" s="130" t="inlineStr">
        <is>
          <t>ST</t>
        </is>
      </c>
      <c r="H1457" s="130" t="inlineStr">
        <is>
          <t>BIT</t>
        </is>
      </c>
      <c r="I1457" s="130" t="inlineStr">
        <is>
          <t>COL</t>
        </is>
      </c>
      <c r="J1457" s="131" t="n">
        <v>0</v>
      </c>
      <c r="K1457" s="129" t="n">
        <v>2020</v>
      </c>
      <c r="L1457" s="120">
        <f>IF(VLOOKUP(H1457,'Cross-Page Data'!$D$4:$F$48,3,FALSE)="natural gas",VLOOKUP(G1457,'Cross-Page Data'!$I$4:$J$19,2,FALSE),IF(VLOOKUP(H1457,'Cross-Page Data'!$D$4:$F$48,3,FALSE)="solar",IF(G1457="PV","solar PV","solar thermal"),IF(VLOOKUP(H1457,'Cross-Page Data'!$D$4:$F$48,3,FALSE)="wind",VLOOKUP(G1457,'Cross-Page Data'!$I$4:$J$19,2,FALSE),IF(VLOOKUP(H1457,'Cross-Page Data'!$D$4:$F$48,3,FALSE)="hydro",VLOOKUP(G1457,'Cross-Page Data'!$I$4:$J$19,2,FALSE),VLOOKUP(H1457,'Cross-Page Data'!$D$4:$F$48,3,FALSE)))))</f>
        <v/>
      </c>
      <c r="M1457" s="120">
        <f>IF(AND($P$2=FALSE,OR(F1457="Commercial NAICS Cogen",F1457="Industrial NAICS Cogen",F1457="NAICS-22 Cogen")),FALSE,IF(AND($P$3=FALSE,OR(F1457="Commercial NAICS Cogen",F1457="Commercial NAICS Non-Cogen",F1457="Industrial NAICS Cogen", F1457="industrial NAICS non-Cogen")),FALSE, TRUE))</f>
        <v/>
      </c>
    </row>
    <row r="1458">
      <c r="A1458" s="129" t="n">
        <v>6249</v>
      </c>
      <c r="B1458" s="130" t="inlineStr">
        <is>
          <t>Winyah</t>
        </is>
      </c>
      <c r="C1458" s="130" t="inlineStr">
        <is>
          <t>South Carolina Public Service Authority</t>
        </is>
      </c>
      <c r="D1458" s="129" t="n">
        <v>17543</v>
      </c>
      <c r="E1458" s="130" t="inlineStr">
        <is>
          <t>SC</t>
        </is>
      </c>
      <c r="F1458" s="130" t="inlineStr">
        <is>
          <t>Electric Utility</t>
        </is>
      </c>
      <c r="G1458" s="130" t="inlineStr">
        <is>
          <t>ST</t>
        </is>
      </c>
      <c r="H1458" s="130" t="inlineStr">
        <is>
          <t>DFO</t>
        </is>
      </c>
      <c r="I1458" s="130" t="inlineStr">
        <is>
          <t>DFO</t>
        </is>
      </c>
      <c r="J1458" s="131" t="n">
        <v>12353.45</v>
      </c>
      <c r="K1458" s="129" t="n">
        <v>2020</v>
      </c>
      <c r="L1458" s="120">
        <f>IF(VLOOKUP(H1458,'Cross-Page Data'!$D$4:$F$48,3,FALSE)="natural gas",VLOOKUP(G1458,'Cross-Page Data'!$I$4:$J$19,2,FALSE),IF(VLOOKUP(H1458,'Cross-Page Data'!$D$4:$F$48,3,FALSE)="solar",IF(G1458="PV","solar PV","solar thermal"),IF(VLOOKUP(H1458,'Cross-Page Data'!$D$4:$F$48,3,FALSE)="wind",VLOOKUP(G1458,'Cross-Page Data'!$I$4:$J$19,2,FALSE),IF(VLOOKUP(H1458,'Cross-Page Data'!$D$4:$F$48,3,FALSE)="hydro",VLOOKUP(G1458,'Cross-Page Data'!$I$4:$J$19,2,FALSE),VLOOKUP(H1458,'Cross-Page Data'!$D$4:$F$48,3,FALSE)))))</f>
        <v/>
      </c>
      <c r="M1458" s="120">
        <f>IF(AND($P$2=FALSE,OR(F1458="Commercial NAICS Cogen",F1458="Industrial NAICS Cogen",F1458="NAICS-22 Cogen")),FALSE,IF(AND($P$3=FALSE,OR(F1458="Commercial NAICS Cogen",F1458="Commercial NAICS Non-Cogen",F1458="Industrial NAICS Cogen", F1458="industrial NAICS non-Cogen")),FALSE, TRUE))</f>
        <v/>
      </c>
    </row>
    <row r="1459">
      <c r="A1459" s="129" t="n">
        <v>6249</v>
      </c>
      <c r="B1459" s="130" t="inlineStr">
        <is>
          <t>Winyah</t>
        </is>
      </c>
      <c r="C1459" s="130" t="inlineStr">
        <is>
          <t>South Carolina Public Service Authority</t>
        </is>
      </c>
      <c r="D1459" s="129" t="n">
        <v>17543</v>
      </c>
      <c r="E1459" s="130" t="inlineStr">
        <is>
          <t>SC</t>
        </is>
      </c>
      <c r="F1459" s="130" t="inlineStr">
        <is>
          <t>Electric Utility</t>
        </is>
      </c>
      <c r="G1459" s="130" t="inlineStr">
        <is>
          <t>ST</t>
        </is>
      </c>
      <c r="H1459" s="130" t="inlineStr">
        <is>
          <t>RC</t>
        </is>
      </c>
      <c r="I1459" s="130" t="inlineStr">
        <is>
          <t>COL</t>
        </is>
      </c>
      <c r="J1459" s="131" t="n">
        <v>2267803</v>
      </c>
      <c r="K1459" s="129" t="n">
        <v>2020</v>
      </c>
      <c r="L1459" s="120">
        <f>IF(VLOOKUP(H1459,'Cross-Page Data'!$D$4:$F$48,3,FALSE)="natural gas",VLOOKUP(G1459,'Cross-Page Data'!$I$4:$J$19,2,FALSE),IF(VLOOKUP(H1459,'Cross-Page Data'!$D$4:$F$48,3,FALSE)="solar",IF(G1459="PV","solar PV","solar thermal"),IF(VLOOKUP(H1459,'Cross-Page Data'!$D$4:$F$48,3,FALSE)="wind",VLOOKUP(G1459,'Cross-Page Data'!$I$4:$J$19,2,FALSE),IF(VLOOKUP(H1459,'Cross-Page Data'!$D$4:$F$48,3,FALSE)="hydro",VLOOKUP(G1459,'Cross-Page Data'!$I$4:$J$19,2,FALSE),VLOOKUP(H1459,'Cross-Page Data'!$D$4:$F$48,3,FALSE)))))</f>
        <v/>
      </c>
      <c r="M1459" s="120">
        <f>IF(AND($P$2=FALSE,OR(F1459="Commercial NAICS Cogen",F1459="Industrial NAICS Cogen",F1459="NAICS-22 Cogen")),FALSE,IF(AND($P$3=FALSE,OR(F1459="Commercial NAICS Cogen",F1459="Commercial NAICS Non-Cogen",F1459="Industrial NAICS Cogen", F1459="industrial NAICS non-Cogen")),FALSE, TRUE))</f>
        <v/>
      </c>
    </row>
    <row r="1460">
      <c r="A1460" s="129" t="n">
        <v>6249</v>
      </c>
      <c r="B1460" s="130" t="inlineStr">
        <is>
          <t>Winyah</t>
        </is>
      </c>
      <c r="C1460" s="130" t="inlineStr">
        <is>
          <t>South Carolina Public Service Authority</t>
        </is>
      </c>
      <c r="D1460" s="129" t="n">
        <v>17543</v>
      </c>
      <c r="E1460" s="130" t="inlineStr">
        <is>
          <t>SC</t>
        </is>
      </c>
      <c r="F1460" s="130" t="inlineStr">
        <is>
          <t>Electric Utility</t>
        </is>
      </c>
      <c r="G1460" s="130" t="inlineStr">
        <is>
          <t>ST</t>
        </is>
      </c>
      <c r="H1460" s="130" t="inlineStr">
        <is>
          <t>WO</t>
        </is>
      </c>
      <c r="I1460" s="130" t="inlineStr">
        <is>
          <t>WOO</t>
        </is>
      </c>
      <c r="J1460" s="131" t="n">
        <v>1316.518</v>
      </c>
      <c r="K1460" s="129" t="n">
        <v>2020</v>
      </c>
      <c r="L1460" s="120">
        <f>IF(VLOOKUP(H1460,'Cross-Page Data'!$D$4:$F$48,3,FALSE)="natural gas",VLOOKUP(G1460,'Cross-Page Data'!$I$4:$J$19,2,FALSE),IF(VLOOKUP(H1460,'Cross-Page Data'!$D$4:$F$48,3,FALSE)="solar",IF(G1460="PV","solar PV","solar thermal"),IF(VLOOKUP(H1460,'Cross-Page Data'!$D$4:$F$48,3,FALSE)="wind",VLOOKUP(G1460,'Cross-Page Data'!$I$4:$J$19,2,FALSE),IF(VLOOKUP(H1460,'Cross-Page Data'!$D$4:$F$48,3,FALSE)="hydro",VLOOKUP(G1460,'Cross-Page Data'!$I$4:$J$19,2,FALSE),VLOOKUP(H1460,'Cross-Page Data'!$D$4:$F$48,3,FALSE)))))</f>
        <v/>
      </c>
      <c r="M1460" s="120">
        <f>IF(AND($P$2=FALSE,OR(F1460="Commercial NAICS Cogen",F1460="Industrial NAICS Cogen",F1460="NAICS-22 Cogen")),FALSE,IF(AND($P$3=FALSE,OR(F1460="Commercial NAICS Cogen",F1460="Commercial NAICS Non-Cogen",F1460="Industrial NAICS Cogen", F1460="industrial NAICS non-Cogen")),FALSE, TRUE))</f>
        <v/>
      </c>
    </row>
    <row r="1461">
      <c r="A1461" s="129" t="n">
        <v>6250</v>
      </c>
      <c r="B1461" s="130" t="inlineStr">
        <is>
          <t>Mayo</t>
        </is>
      </c>
      <c r="C1461" s="130" t="inlineStr">
        <is>
          <t>Duke Energy Progress - (NC)</t>
        </is>
      </c>
      <c r="D1461" s="129" t="n">
        <v>3046</v>
      </c>
      <c r="E1461" s="130" t="inlineStr">
        <is>
          <t>NC</t>
        </is>
      </c>
      <c r="F1461" s="130" t="inlineStr">
        <is>
          <t>Electric Utility</t>
        </is>
      </c>
      <c r="G1461" s="130" t="inlineStr">
        <is>
          <t>ST</t>
        </is>
      </c>
      <c r="H1461" s="130" t="inlineStr">
        <is>
          <t>BIT</t>
        </is>
      </c>
      <c r="I1461" s="130" t="inlineStr">
        <is>
          <t>COL</t>
        </is>
      </c>
      <c r="J1461" s="131" t="n">
        <v>628214.38</v>
      </c>
      <c r="K1461" s="129" t="n">
        <v>2020</v>
      </c>
      <c r="L1461" s="120">
        <f>IF(VLOOKUP(H1461,'Cross-Page Data'!$D$4:$F$48,3,FALSE)="natural gas",VLOOKUP(G1461,'Cross-Page Data'!$I$4:$J$19,2,FALSE),IF(VLOOKUP(H1461,'Cross-Page Data'!$D$4:$F$48,3,FALSE)="solar",IF(G1461="PV","solar PV","solar thermal"),IF(VLOOKUP(H1461,'Cross-Page Data'!$D$4:$F$48,3,FALSE)="wind",VLOOKUP(G1461,'Cross-Page Data'!$I$4:$J$19,2,FALSE),IF(VLOOKUP(H1461,'Cross-Page Data'!$D$4:$F$48,3,FALSE)="hydro",VLOOKUP(G1461,'Cross-Page Data'!$I$4:$J$19,2,FALSE),VLOOKUP(H1461,'Cross-Page Data'!$D$4:$F$48,3,FALSE)))))</f>
        <v/>
      </c>
      <c r="M1461" s="120">
        <f>IF(AND($P$2=FALSE,OR(F1461="Commercial NAICS Cogen",F1461="Industrial NAICS Cogen",F1461="NAICS-22 Cogen")),FALSE,IF(AND($P$3=FALSE,OR(F1461="Commercial NAICS Cogen",F1461="Commercial NAICS Non-Cogen",F1461="Industrial NAICS Cogen", F1461="industrial NAICS non-Cogen")),FALSE, TRUE))</f>
        <v/>
      </c>
    </row>
    <row r="1462">
      <c r="A1462" s="129" t="n">
        <v>6250</v>
      </c>
      <c r="B1462" s="130" t="inlineStr">
        <is>
          <t>Mayo</t>
        </is>
      </c>
      <c r="C1462" s="130" t="inlineStr">
        <is>
          <t>Duke Energy Progress - (NC)</t>
        </is>
      </c>
      <c r="D1462" s="129" t="n">
        <v>3046</v>
      </c>
      <c r="E1462" s="130" t="inlineStr">
        <is>
          <t>NC</t>
        </is>
      </c>
      <c r="F1462" s="130" t="inlineStr">
        <is>
          <t>Electric Utility</t>
        </is>
      </c>
      <c r="G1462" s="130" t="inlineStr">
        <is>
          <t>ST</t>
        </is>
      </c>
      <c r="H1462" s="130" t="inlineStr">
        <is>
          <t>DFO</t>
        </is>
      </c>
      <c r="I1462" s="130" t="inlineStr">
        <is>
          <t>DFO</t>
        </is>
      </c>
      <c r="J1462" s="131" t="n">
        <v>-3023.379</v>
      </c>
      <c r="K1462" s="129" t="n">
        <v>2020</v>
      </c>
      <c r="L1462" s="120">
        <f>IF(VLOOKUP(H1462,'Cross-Page Data'!$D$4:$F$48,3,FALSE)="natural gas",VLOOKUP(G1462,'Cross-Page Data'!$I$4:$J$19,2,FALSE),IF(VLOOKUP(H1462,'Cross-Page Data'!$D$4:$F$48,3,FALSE)="solar",IF(G1462="PV","solar PV","solar thermal"),IF(VLOOKUP(H1462,'Cross-Page Data'!$D$4:$F$48,3,FALSE)="wind",VLOOKUP(G1462,'Cross-Page Data'!$I$4:$J$19,2,FALSE),IF(VLOOKUP(H1462,'Cross-Page Data'!$D$4:$F$48,3,FALSE)="hydro",VLOOKUP(G1462,'Cross-Page Data'!$I$4:$J$19,2,FALSE),VLOOKUP(H1462,'Cross-Page Data'!$D$4:$F$48,3,FALSE)))))</f>
        <v/>
      </c>
      <c r="M1462" s="120">
        <f>IF(AND($P$2=FALSE,OR(F1462="Commercial NAICS Cogen",F1462="Industrial NAICS Cogen",F1462="NAICS-22 Cogen")),FALSE,IF(AND($P$3=FALSE,OR(F1462="Commercial NAICS Cogen",F1462="Commercial NAICS Non-Cogen",F1462="Industrial NAICS Cogen", F1462="industrial NAICS non-Cogen")),FALSE, TRUE))</f>
        <v/>
      </c>
    </row>
    <row r="1463">
      <c r="A1463" s="129" t="n">
        <v>6251</v>
      </c>
      <c r="B1463" s="130" t="inlineStr">
        <is>
          <t>South Texas Project</t>
        </is>
      </c>
      <c r="C1463" s="130" t="inlineStr">
        <is>
          <t>STP Nuclear Operating Co</t>
        </is>
      </c>
      <c r="D1463" s="129" t="n">
        <v>21535</v>
      </c>
      <c r="E1463" s="130" t="inlineStr">
        <is>
          <t>TX</t>
        </is>
      </c>
      <c r="F1463" s="130" t="inlineStr">
        <is>
          <t>NAICS-22 Non-Cogen</t>
        </is>
      </c>
      <c r="G1463" s="130" t="inlineStr">
        <is>
          <t>ST</t>
        </is>
      </c>
      <c r="H1463" s="130" t="inlineStr">
        <is>
          <t>NUC</t>
        </is>
      </c>
      <c r="I1463" s="130" t="inlineStr">
        <is>
          <t>NUC</t>
        </is>
      </c>
      <c r="J1463" s="131" t="n">
        <v>10409819</v>
      </c>
      <c r="K1463" s="129" t="n">
        <v>2020</v>
      </c>
      <c r="L1463" s="120">
        <f>IF(VLOOKUP(H1463,'Cross-Page Data'!$D$4:$F$48,3,FALSE)="natural gas",VLOOKUP(G1463,'Cross-Page Data'!$I$4:$J$19,2,FALSE),IF(VLOOKUP(H1463,'Cross-Page Data'!$D$4:$F$48,3,FALSE)="solar",IF(G1463="PV","solar PV","solar thermal"),IF(VLOOKUP(H1463,'Cross-Page Data'!$D$4:$F$48,3,FALSE)="wind",VLOOKUP(G1463,'Cross-Page Data'!$I$4:$J$19,2,FALSE),IF(VLOOKUP(H1463,'Cross-Page Data'!$D$4:$F$48,3,FALSE)="hydro",VLOOKUP(G1463,'Cross-Page Data'!$I$4:$J$19,2,FALSE),VLOOKUP(H1463,'Cross-Page Data'!$D$4:$F$48,3,FALSE)))))</f>
        <v/>
      </c>
      <c r="M1463" s="120">
        <f>IF(AND($P$2=FALSE,OR(F1463="Commercial NAICS Cogen",F1463="Industrial NAICS Cogen",F1463="NAICS-22 Cogen")),FALSE,IF(AND($P$3=FALSE,OR(F1463="Commercial NAICS Cogen",F1463="Commercial NAICS Non-Cogen",F1463="Industrial NAICS Cogen", F1463="industrial NAICS non-Cogen")),FALSE, TRUE))</f>
        <v/>
      </c>
    </row>
    <row r="1464">
      <c r="A1464" s="129" t="n">
        <v>6251</v>
      </c>
      <c r="B1464" s="130" t="inlineStr">
        <is>
          <t>South Texas Project</t>
        </is>
      </c>
      <c r="C1464" s="130" t="inlineStr">
        <is>
          <t>STP Nuclear Operating Co</t>
        </is>
      </c>
      <c r="D1464" s="129" t="n">
        <v>21535</v>
      </c>
      <c r="E1464" s="130" t="inlineStr">
        <is>
          <t>TX</t>
        </is>
      </c>
      <c r="F1464" s="130" t="inlineStr">
        <is>
          <t>NAICS-22 Non-Cogen</t>
        </is>
      </c>
      <c r="G1464" s="130" t="inlineStr">
        <is>
          <t>ST</t>
        </is>
      </c>
      <c r="H1464" s="130" t="inlineStr">
        <is>
          <t>NUC</t>
        </is>
      </c>
      <c r="I1464" s="130" t="inlineStr">
        <is>
          <t>NUC</t>
        </is>
      </c>
      <c r="J1464" s="131" t="n">
        <v>11548938</v>
      </c>
      <c r="K1464" s="129" t="n">
        <v>2020</v>
      </c>
      <c r="L1464" s="120">
        <f>IF(VLOOKUP(H1464,'Cross-Page Data'!$D$4:$F$48,3,FALSE)="natural gas",VLOOKUP(G1464,'Cross-Page Data'!$I$4:$J$19,2,FALSE),IF(VLOOKUP(H1464,'Cross-Page Data'!$D$4:$F$48,3,FALSE)="solar",IF(G1464="PV","solar PV","solar thermal"),IF(VLOOKUP(H1464,'Cross-Page Data'!$D$4:$F$48,3,FALSE)="wind",VLOOKUP(G1464,'Cross-Page Data'!$I$4:$J$19,2,FALSE),IF(VLOOKUP(H1464,'Cross-Page Data'!$D$4:$F$48,3,FALSE)="hydro",VLOOKUP(G1464,'Cross-Page Data'!$I$4:$J$19,2,FALSE),VLOOKUP(H1464,'Cross-Page Data'!$D$4:$F$48,3,FALSE)))))</f>
        <v/>
      </c>
      <c r="M1464" s="120">
        <f>IF(AND($P$2=FALSE,OR(F1464="Commercial NAICS Cogen",F1464="Industrial NAICS Cogen",F1464="NAICS-22 Cogen")),FALSE,IF(AND($P$3=FALSE,OR(F1464="Commercial NAICS Cogen",F1464="Commercial NAICS Non-Cogen",F1464="Industrial NAICS Cogen", F1464="industrial NAICS non-Cogen")),FALSE, TRUE))</f>
        <v/>
      </c>
    </row>
    <row r="1465">
      <c r="A1465" s="129" t="n">
        <v>6254</v>
      </c>
      <c r="B1465" s="130" t="inlineStr">
        <is>
          <t>Ottumwa</t>
        </is>
      </c>
      <c r="C1465" s="130" t="inlineStr">
        <is>
          <t>Interstate Power and Light Co</t>
        </is>
      </c>
      <c r="D1465" s="129" t="n">
        <v>9417</v>
      </c>
      <c r="E1465" s="130" t="inlineStr">
        <is>
          <t>IA</t>
        </is>
      </c>
      <c r="F1465" s="130" t="inlineStr">
        <is>
          <t>Electric Utility</t>
        </is>
      </c>
      <c r="G1465" s="130" t="inlineStr">
        <is>
          <t>ST</t>
        </is>
      </c>
      <c r="H1465" s="130" t="inlineStr">
        <is>
          <t>DFO</t>
        </is>
      </c>
      <c r="I1465" s="130" t="inlineStr">
        <is>
          <t>DFO</t>
        </is>
      </c>
      <c r="J1465" s="131" t="n">
        <v>2140.975</v>
      </c>
      <c r="K1465" s="129" t="n">
        <v>2020</v>
      </c>
      <c r="L1465" s="120">
        <f>IF(VLOOKUP(H1465,'Cross-Page Data'!$D$4:$F$48,3,FALSE)="natural gas",VLOOKUP(G1465,'Cross-Page Data'!$I$4:$J$19,2,FALSE),IF(VLOOKUP(H1465,'Cross-Page Data'!$D$4:$F$48,3,FALSE)="solar",IF(G1465="PV","solar PV","solar thermal"),IF(VLOOKUP(H1465,'Cross-Page Data'!$D$4:$F$48,3,FALSE)="wind",VLOOKUP(G1465,'Cross-Page Data'!$I$4:$J$19,2,FALSE),IF(VLOOKUP(H1465,'Cross-Page Data'!$D$4:$F$48,3,FALSE)="hydro",VLOOKUP(G1465,'Cross-Page Data'!$I$4:$J$19,2,FALSE),VLOOKUP(H1465,'Cross-Page Data'!$D$4:$F$48,3,FALSE)))))</f>
        <v/>
      </c>
      <c r="M1465" s="120">
        <f>IF(AND($P$2=FALSE,OR(F1465="Commercial NAICS Cogen",F1465="Industrial NAICS Cogen",F1465="NAICS-22 Cogen")),FALSE,IF(AND($P$3=FALSE,OR(F1465="Commercial NAICS Cogen",F1465="Commercial NAICS Non-Cogen",F1465="Industrial NAICS Cogen", F1465="industrial NAICS non-Cogen")),FALSE, TRUE))</f>
        <v/>
      </c>
    </row>
    <row r="1466">
      <c r="A1466" s="129" t="n">
        <v>6254</v>
      </c>
      <c r="B1466" s="130" t="inlineStr">
        <is>
          <t>Ottumwa</t>
        </is>
      </c>
      <c r="C1466" s="130" t="inlineStr">
        <is>
          <t>Interstate Power and Light Co</t>
        </is>
      </c>
      <c r="D1466" s="129" t="n">
        <v>9417</v>
      </c>
      <c r="E1466" s="130" t="inlineStr">
        <is>
          <t>IA</t>
        </is>
      </c>
      <c r="F1466" s="130" t="inlineStr">
        <is>
          <t>Electric Utility</t>
        </is>
      </c>
      <c r="G1466" s="130" t="inlineStr">
        <is>
          <t>ST</t>
        </is>
      </c>
      <c r="H1466" s="130" t="inlineStr">
        <is>
          <t>SUB</t>
        </is>
      </c>
      <c r="I1466" s="130" t="inlineStr">
        <is>
          <t>COL</t>
        </is>
      </c>
      <c r="J1466" s="131" t="n">
        <v>2518469</v>
      </c>
      <c r="K1466" s="129" t="n">
        <v>2020</v>
      </c>
      <c r="L1466" s="120">
        <f>IF(VLOOKUP(H1466,'Cross-Page Data'!$D$4:$F$48,3,FALSE)="natural gas",VLOOKUP(G1466,'Cross-Page Data'!$I$4:$J$19,2,FALSE),IF(VLOOKUP(H1466,'Cross-Page Data'!$D$4:$F$48,3,FALSE)="solar",IF(G1466="PV","solar PV","solar thermal"),IF(VLOOKUP(H1466,'Cross-Page Data'!$D$4:$F$48,3,FALSE)="wind",VLOOKUP(G1466,'Cross-Page Data'!$I$4:$J$19,2,FALSE),IF(VLOOKUP(H1466,'Cross-Page Data'!$D$4:$F$48,3,FALSE)="hydro",VLOOKUP(G1466,'Cross-Page Data'!$I$4:$J$19,2,FALSE),VLOOKUP(H1466,'Cross-Page Data'!$D$4:$F$48,3,FALSE)))))</f>
        <v/>
      </c>
      <c r="M1466" s="120">
        <f>IF(AND($P$2=FALSE,OR(F1466="Commercial NAICS Cogen",F1466="Industrial NAICS Cogen",F1466="NAICS-22 Cogen")),FALSE,IF(AND($P$3=FALSE,OR(F1466="Commercial NAICS Cogen",F1466="Commercial NAICS Non-Cogen",F1466="Industrial NAICS Cogen", F1466="industrial NAICS non-Cogen")),FALSE, TRUE))</f>
        <v/>
      </c>
    </row>
    <row r="1467">
      <c r="A1467" s="129" t="n">
        <v>6257</v>
      </c>
      <c r="B1467" s="130" t="inlineStr">
        <is>
          <t>Scherer</t>
        </is>
      </c>
      <c r="C1467" s="130" t="inlineStr">
        <is>
          <t>Georgia Power Co</t>
        </is>
      </c>
      <c r="D1467" s="129" t="n">
        <v>7140</v>
      </c>
      <c r="E1467" s="130" t="inlineStr">
        <is>
          <t>GA</t>
        </is>
      </c>
      <c r="F1467" s="130" t="inlineStr">
        <is>
          <t>Electric Utility</t>
        </is>
      </c>
      <c r="G1467" s="130" t="inlineStr">
        <is>
          <t>ST</t>
        </is>
      </c>
      <c r="H1467" s="130" t="inlineStr">
        <is>
          <t>DFO</t>
        </is>
      </c>
      <c r="I1467" s="130" t="inlineStr">
        <is>
          <t>DFO</t>
        </is>
      </c>
      <c r="J1467" s="131" t="n">
        <v>8429.460999999999</v>
      </c>
      <c r="K1467" s="129" t="n">
        <v>2020</v>
      </c>
      <c r="L1467" s="120">
        <f>IF(VLOOKUP(H1467,'Cross-Page Data'!$D$4:$F$48,3,FALSE)="natural gas",VLOOKUP(G1467,'Cross-Page Data'!$I$4:$J$19,2,FALSE),IF(VLOOKUP(H1467,'Cross-Page Data'!$D$4:$F$48,3,FALSE)="solar",IF(G1467="PV","solar PV","solar thermal"),IF(VLOOKUP(H1467,'Cross-Page Data'!$D$4:$F$48,3,FALSE)="wind",VLOOKUP(G1467,'Cross-Page Data'!$I$4:$J$19,2,FALSE),IF(VLOOKUP(H1467,'Cross-Page Data'!$D$4:$F$48,3,FALSE)="hydro",VLOOKUP(G1467,'Cross-Page Data'!$I$4:$J$19,2,FALSE),VLOOKUP(H1467,'Cross-Page Data'!$D$4:$F$48,3,FALSE)))))</f>
        <v/>
      </c>
      <c r="M1467" s="120">
        <f>IF(AND($P$2=FALSE,OR(F1467="Commercial NAICS Cogen",F1467="Industrial NAICS Cogen",F1467="NAICS-22 Cogen")),FALSE,IF(AND($P$3=FALSE,OR(F1467="Commercial NAICS Cogen",F1467="Commercial NAICS Non-Cogen",F1467="Industrial NAICS Cogen", F1467="industrial NAICS non-Cogen")),FALSE, TRUE))</f>
        <v/>
      </c>
    </row>
    <row r="1468">
      <c r="A1468" s="129" t="n">
        <v>6257</v>
      </c>
      <c r="B1468" s="130" t="inlineStr">
        <is>
          <t>Scherer</t>
        </is>
      </c>
      <c r="C1468" s="130" t="inlineStr">
        <is>
          <t>Georgia Power Co</t>
        </is>
      </c>
      <c r="D1468" s="129" t="n">
        <v>7140</v>
      </c>
      <c r="E1468" s="130" t="inlineStr">
        <is>
          <t>GA</t>
        </is>
      </c>
      <c r="F1468" s="130" t="inlineStr">
        <is>
          <t>Electric Utility</t>
        </is>
      </c>
      <c r="G1468" s="130" t="inlineStr">
        <is>
          <t>ST</t>
        </is>
      </c>
      <c r="H1468" s="130" t="inlineStr">
        <is>
          <t>SUB</t>
        </is>
      </c>
      <c r="I1468" s="130" t="inlineStr">
        <is>
          <t>COL</t>
        </is>
      </c>
      <c r="J1468" s="131" t="n">
        <v>5625204.5</v>
      </c>
      <c r="K1468" s="129" t="n">
        <v>2020</v>
      </c>
      <c r="L1468" s="120">
        <f>IF(VLOOKUP(H1468,'Cross-Page Data'!$D$4:$F$48,3,FALSE)="natural gas",VLOOKUP(G1468,'Cross-Page Data'!$I$4:$J$19,2,FALSE),IF(VLOOKUP(H1468,'Cross-Page Data'!$D$4:$F$48,3,FALSE)="solar",IF(G1468="PV","solar PV","solar thermal"),IF(VLOOKUP(H1468,'Cross-Page Data'!$D$4:$F$48,3,FALSE)="wind",VLOOKUP(G1468,'Cross-Page Data'!$I$4:$J$19,2,FALSE),IF(VLOOKUP(H1468,'Cross-Page Data'!$D$4:$F$48,3,FALSE)="hydro",VLOOKUP(G1468,'Cross-Page Data'!$I$4:$J$19,2,FALSE),VLOOKUP(H1468,'Cross-Page Data'!$D$4:$F$48,3,FALSE)))))</f>
        <v/>
      </c>
      <c r="M1468" s="120">
        <f>IF(AND($P$2=FALSE,OR(F1468="Commercial NAICS Cogen",F1468="Industrial NAICS Cogen",F1468="NAICS-22 Cogen")),FALSE,IF(AND($P$3=FALSE,OR(F1468="Commercial NAICS Cogen",F1468="Commercial NAICS Non-Cogen",F1468="Industrial NAICS Cogen", F1468="industrial NAICS non-Cogen")),FALSE, TRUE))</f>
        <v/>
      </c>
    </row>
    <row r="1469">
      <c r="A1469" s="129" t="n">
        <v>6264</v>
      </c>
      <c r="B1469" s="130" t="inlineStr">
        <is>
          <t>Mountaineer</t>
        </is>
      </c>
      <c r="C1469" s="130" t="inlineStr">
        <is>
          <t>Appalachian Power Co</t>
        </is>
      </c>
      <c r="D1469" s="129" t="n">
        <v>733</v>
      </c>
      <c r="E1469" s="130" t="inlineStr">
        <is>
          <t>WV</t>
        </is>
      </c>
      <c r="F1469" s="130" t="inlineStr">
        <is>
          <t>Electric Utility</t>
        </is>
      </c>
      <c r="G1469" s="130" t="inlineStr">
        <is>
          <t>ST</t>
        </is>
      </c>
      <c r="H1469" s="130" t="inlineStr">
        <is>
          <t>BIT</t>
        </is>
      </c>
      <c r="I1469" s="130" t="inlineStr">
        <is>
          <t>COL</t>
        </is>
      </c>
      <c r="J1469" s="131" t="n">
        <v>5249106.4</v>
      </c>
      <c r="K1469" s="129" t="n">
        <v>2020</v>
      </c>
      <c r="L1469" s="120">
        <f>IF(VLOOKUP(H1469,'Cross-Page Data'!$D$4:$F$48,3,FALSE)="natural gas",VLOOKUP(G1469,'Cross-Page Data'!$I$4:$J$19,2,FALSE),IF(VLOOKUP(H1469,'Cross-Page Data'!$D$4:$F$48,3,FALSE)="solar",IF(G1469="PV","solar PV","solar thermal"),IF(VLOOKUP(H1469,'Cross-Page Data'!$D$4:$F$48,3,FALSE)="wind",VLOOKUP(G1469,'Cross-Page Data'!$I$4:$J$19,2,FALSE),IF(VLOOKUP(H1469,'Cross-Page Data'!$D$4:$F$48,3,FALSE)="hydro",VLOOKUP(G1469,'Cross-Page Data'!$I$4:$J$19,2,FALSE),VLOOKUP(H1469,'Cross-Page Data'!$D$4:$F$48,3,FALSE)))))</f>
        <v/>
      </c>
      <c r="M1469" s="120">
        <f>IF(AND($P$2=FALSE,OR(F1469="Commercial NAICS Cogen",F1469="Industrial NAICS Cogen",F1469="NAICS-22 Cogen")),FALSE,IF(AND($P$3=FALSE,OR(F1469="Commercial NAICS Cogen",F1469="Commercial NAICS Non-Cogen",F1469="Industrial NAICS Cogen", F1469="industrial NAICS non-Cogen")),FALSE, TRUE))</f>
        <v/>
      </c>
    </row>
    <row r="1470">
      <c r="A1470" s="129" t="n">
        <v>6264</v>
      </c>
      <c r="B1470" s="130" t="inlineStr">
        <is>
          <t>Mountaineer</t>
        </is>
      </c>
      <c r="C1470" s="130" t="inlineStr">
        <is>
          <t>Appalachian Power Co</t>
        </is>
      </c>
      <c r="D1470" s="129" t="n">
        <v>733</v>
      </c>
      <c r="E1470" s="130" t="inlineStr">
        <is>
          <t>WV</t>
        </is>
      </c>
      <c r="F1470" s="130" t="inlineStr">
        <is>
          <t>Electric Utility</t>
        </is>
      </c>
      <c r="G1470" s="130" t="inlineStr">
        <is>
          <t>ST</t>
        </is>
      </c>
      <c r="H1470" s="130" t="inlineStr">
        <is>
          <t>DFO</t>
        </is>
      </c>
      <c r="I1470" s="130" t="inlineStr">
        <is>
          <t>DFO</t>
        </is>
      </c>
      <c r="J1470" s="131" t="n">
        <v>25906.58</v>
      </c>
      <c r="K1470" s="129" t="n">
        <v>2020</v>
      </c>
      <c r="L1470" s="120">
        <f>IF(VLOOKUP(H1470,'Cross-Page Data'!$D$4:$F$48,3,FALSE)="natural gas",VLOOKUP(G1470,'Cross-Page Data'!$I$4:$J$19,2,FALSE),IF(VLOOKUP(H1470,'Cross-Page Data'!$D$4:$F$48,3,FALSE)="solar",IF(G1470="PV","solar PV","solar thermal"),IF(VLOOKUP(H1470,'Cross-Page Data'!$D$4:$F$48,3,FALSE)="wind",VLOOKUP(G1470,'Cross-Page Data'!$I$4:$J$19,2,FALSE),IF(VLOOKUP(H1470,'Cross-Page Data'!$D$4:$F$48,3,FALSE)="hydro",VLOOKUP(G1470,'Cross-Page Data'!$I$4:$J$19,2,FALSE),VLOOKUP(H1470,'Cross-Page Data'!$D$4:$F$48,3,FALSE)))))</f>
        <v/>
      </c>
      <c r="M1470" s="120">
        <f>IF(AND($P$2=FALSE,OR(F1470="Commercial NAICS Cogen",F1470="Industrial NAICS Cogen",F1470="NAICS-22 Cogen")),FALSE,IF(AND($P$3=FALSE,OR(F1470="Commercial NAICS Cogen",F1470="Commercial NAICS Non-Cogen",F1470="Industrial NAICS Cogen", F1470="industrial NAICS non-Cogen")),FALSE, TRUE))</f>
        <v/>
      </c>
    </row>
    <row r="1471">
      <c r="A1471" s="129" t="n">
        <v>6264</v>
      </c>
      <c r="B1471" s="130" t="inlineStr">
        <is>
          <t>Mountaineer</t>
        </is>
      </c>
      <c r="C1471" s="130" t="inlineStr">
        <is>
          <t>Appalachian Power Co</t>
        </is>
      </c>
      <c r="D1471" s="129" t="n">
        <v>733</v>
      </c>
      <c r="E1471" s="130" t="inlineStr">
        <is>
          <t>WV</t>
        </is>
      </c>
      <c r="F1471" s="130" t="inlineStr">
        <is>
          <t>Electric Utility</t>
        </is>
      </c>
      <c r="G1471" s="130" t="inlineStr">
        <is>
          <t>ST</t>
        </is>
      </c>
      <c r="H1471" s="130" t="inlineStr">
        <is>
          <t>SUB</t>
        </is>
      </c>
      <c r="I1471" s="130" t="inlineStr">
        <is>
          <t>COL</t>
        </is>
      </c>
      <c r="J1471" s="131" t="n">
        <v>0</v>
      </c>
      <c r="K1471" s="129" t="n">
        <v>2020</v>
      </c>
      <c r="L1471" s="120">
        <f>IF(VLOOKUP(H1471,'Cross-Page Data'!$D$4:$F$48,3,FALSE)="natural gas",VLOOKUP(G1471,'Cross-Page Data'!$I$4:$J$19,2,FALSE),IF(VLOOKUP(H1471,'Cross-Page Data'!$D$4:$F$48,3,FALSE)="solar",IF(G1471="PV","solar PV","solar thermal"),IF(VLOOKUP(H1471,'Cross-Page Data'!$D$4:$F$48,3,FALSE)="wind",VLOOKUP(G1471,'Cross-Page Data'!$I$4:$J$19,2,FALSE),IF(VLOOKUP(H1471,'Cross-Page Data'!$D$4:$F$48,3,FALSE)="hydro",VLOOKUP(G1471,'Cross-Page Data'!$I$4:$J$19,2,FALSE),VLOOKUP(H1471,'Cross-Page Data'!$D$4:$F$48,3,FALSE)))))</f>
        <v/>
      </c>
      <c r="M1471" s="120">
        <f>IF(AND($P$2=FALSE,OR(F1471="Commercial NAICS Cogen",F1471="Industrial NAICS Cogen",F1471="NAICS-22 Cogen")),FALSE,IF(AND($P$3=FALSE,OR(F1471="Commercial NAICS Cogen",F1471="Commercial NAICS Non-Cogen",F1471="Industrial NAICS Cogen", F1471="industrial NAICS non-Cogen")),FALSE, TRUE))</f>
        <v/>
      </c>
    </row>
    <row r="1472">
      <c r="A1472" s="129" t="n">
        <v>6285</v>
      </c>
      <c r="B1472" s="130" t="inlineStr">
        <is>
          <t>North Pole</t>
        </is>
      </c>
      <c r="C1472" s="130" t="inlineStr">
        <is>
          <t>Golden Valley Elec Assn Inc</t>
        </is>
      </c>
      <c r="D1472" s="129" t="n">
        <v>7353</v>
      </c>
      <c r="E1472" s="130" t="inlineStr">
        <is>
          <t>AK</t>
        </is>
      </c>
      <c r="F1472" s="130" t="inlineStr">
        <is>
          <t>Electric Utility</t>
        </is>
      </c>
      <c r="G1472" s="130" t="inlineStr">
        <is>
          <t>CA</t>
        </is>
      </c>
      <c r="H1472" s="130" t="inlineStr">
        <is>
          <t>DFO</t>
        </is>
      </c>
      <c r="I1472" s="130" t="inlineStr">
        <is>
          <t>DFO</t>
        </is>
      </c>
      <c r="J1472" s="131" t="n">
        <v>377.391</v>
      </c>
      <c r="K1472" s="129" t="n">
        <v>2020</v>
      </c>
      <c r="L1472" s="120">
        <f>IF(VLOOKUP(H1472,'Cross-Page Data'!$D$4:$F$48,3,FALSE)="natural gas",VLOOKUP(G1472,'Cross-Page Data'!$I$4:$J$19,2,FALSE),IF(VLOOKUP(H1472,'Cross-Page Data'!$D$4:$F$48,3,FALSE)="solar",IF(G1472="PV","solar PV","solar thermal"),IF(VLOOKUP(H1472,'Cross-Page Data'!$D$4:$F$48,3,FALSE)="wind",VLOOKUP(G1472,'Cross-Page Data'!$I$4:$J$19,2,FALSE),IF(VLOOKUP(H1472,'Cross-Page Data'!$D$4:$F$48,3,FALSE)="hydro",VLOOKUP(G1472,'Cross-Page Data'!$I$4:$J$19,2,FALSE),VLOOKUP(H1472,'Cross-Page Data'!$D$4:$F$48,3,FALSE)))))</f>
        <v/>
      </c>
      <c r="M1472" s="120">
        <f>IF(AND($P$2=FALSE,OR(F1472="Commercial NAICS Cogen",F1472="Industrial NAICS Cogen",F1472="NAICS-22 Cogen")),FALSE,IF(AND($P$3=FALSE,OR(F1472="Commercial NAICS Cogen",F1472="Commercial NAICS Non-Cogen",F1472="Industrial NAICS Cogen", F1472="industrial NAICS non-Cogen")),FALSE, TRUE))</f>
        <v/>
      </c>
    </row>
    <row r="1473">
      <c r="A1473" s="129" t="n">
        <v>6285</v>
      </c>
      <c r="B1473" s="130" t="inlineStr">
        <is>
          <t>North Pole</t>
        </is>
      </c>
      <c r="C1473" s="130" t="inlineStr">
        <is>
          <t>Golden Valley Elec Assn Inc</t>
        </is>
      </c>
      <c r="D1473" s="129" t="n">
        <v>7353</v>
      </c>
      <c r="E1473" s="130" t="inlineStr">
        <is>
          <t>AK</t>
        </is>
      </c>
      <c r="F1473" s="130" t="inlineStr">
        <is>
          <t>Electric Utility</t>
        </is>
      </c>
      <c r="G1473" s="130" t="inlineStr">
        <is>
          <t>CA</t>
        </is>
      </c>
      <c r="H1473" s="130" t="inlineStr">
        <is>
          <t>WO</t>
        </is>
      </c>
      <c r="I1473" s="130" t="inlineStr">
        <is>
          <t>WOO</t>
        </is>
      </c>
      <c r="J1473" s="131" t="n">
        <v>66942.609</v>
      </c>
      <c r="K1473" s="129" t="n">
        <v>2020</v>
      </c>
      <c r="L1473" s="120">
        <f>IF(VLOOKUP(H1473,'Cross-Page Data'!$D$4:$F$48,3,FALSE)="natural gas",VLOOKUP(G1473,'Cross-Page Data'!$I$4:$J$19,2,FALSE),IF(VLOOKUP(H1473,'Cross-Page Data'!$D$4:$F$48,3,FALSE)="solar",IF(G1473="PV","solar PV","solar thermal"),IF(VLOOKUP(H1473,'Cross-Page Data'!$D$4:$F$48,3,FALSE)="wind",VLOOKUP(G1473,'Cross-Page Data'!$I$4:$J$19,2,FALSE),IF(VLOOKUP(H1473,'Cross-Page Data'!$D$4:$F$48,3,FALSE)="hydro",VLOOKUP(G1473,'Cross-Page Data'!$I$4:$J$19,2,FALSE),VLOOKUP(H1473,'Cross-Page Data'!$D$4:$F$48,3,FALSE)))))</f>
        <v/>
      </c>
      <c r="M1473" s="120">
        <f>IF(AND($P$2=FALSE,OR(F1473="Commercial NAICS Cogen",F1473="Industrial NAICS Cogen",F1473="NAICS-22 Cogen")),FALSE,IF(AND($P$3=FALSE,OR(F1473="Commercial NAICS Cogen",F1473="Commercial NAICS Non-Cogen",F1473="Industrial NAICS Cogen", F1473="industrial NAICS non-Cogen")),FALSE, TRUE))</f>
        <v/>
      </c>
    </row>
    <row r="1474">
      <c r="A1474" s="129" t="n">
        <v>6285</v>
      </c>
      <c r="B1474" s="130" t="inlineStr">
        <is>
          <t>North Pole</t>
        </is>
      </c>
      <c r="C1474" s="130" t="inlineStr">
        <is>
          <t>Golden Valley Elec Assn Inc</t>
        </is>
      </c>
      <c r="D1474" s="129" t="n">
        <v>7353</v>
      </c>
      <c r="E1474" s="130" t="inlineStr">
        <is>
          <t>AK</t>
        </is>
      </c>
      <c r="F1474" s="130" t="inlineStr">
        <is>
          <t>Electric Utility</t>
        </is>
      </c>
      <c r="G1474" s="130" t="inlineStr">
        <is>
          <t>CT</t>
        </is>
      </c>
      <c r="H1474" s="130" t="inlineStr">
        <is>
          <t>DFO</t>
        </is>
      </c>
      <c r="I1474" s="130" t="inlineStr">
        <is>
          <t>DFO</t>
        </is>
      </c>
      <c r="J1474" s="131" t="n">
        <v>1689.31</v>
      </c>
      <c r="K1474" s="129" t="n">
        <v>2020</v>
      </c>
      <c r="L1474" s="120">
        <f>IF(VLOOKUP(H1474,'Cross-Page Data'!$D$4:$F$48,3,FALSE)="natural gas",VLOOKUP(G1474,'Cross-Page Data'!$I$4:$J$19,2,FALSE),IF(VLOOKUP(H1474,'Cross-Page Data'!$D$4:$F$48,3,FALSE)="solar",IF(G1474="PV","solar PV","solar thermal"),IF(VLOOKUP(H1474,'Cross-Page Data'!$D$4:$F$48,3,FALSE)="wind",VLOOKUP(G1474,'Cross-Page Data'!$I$4:$J$19,2,FALSE),IF(VLOOKUP(H1474,'Cross-Page Data'!$D$4:$F$48,3,FALSE)="hydro",VLOOKUP(G1474,'Cross-Page Data'!$I$4:$J$19,2,FALSE),VLOOKUP(H1474,'Cross-Page Data'!$D$4:$F$48,3,FALSE)))))</f>
        <v/>
      </c>
      <c r="M1474" s="120">
        <f>IF(AND($P$2=FALSE,OR(F1474="Commercial NAICS Cogen",F1474="Industrial NAICS Cogen",F1474="NAICS-22 Cogen")),FALSE,IF(AND($P$3=FALSE,OR(F1474="Commercial NAICS Cogen",F1474="Commercial NAICS Non-Cogen",F1474="Industrial NAICS Cogen", F1474="industrial NAICS non-Cogen")),FALSE, TRUE))</f>
        <v/>
      </c>
    </row>
    <row r="1475">
      <c r="A1475" s="129" t="n">
        <v>6285</v>
      </c>
      <c r="B1475" s="130" t="inlineStr">
        <is>
          <t>North Pole</t>
        </is>
      </c>
      <c r="C1475" s="130" t="inlineStr">
        <is>
          <t>Golden Valley Elec Assn Inc</t>
        </is>
      </c>
      <c r="D1475" s="129" t="n">
        <v>7353</v>
      </c>
      <c r="E1475" s="130" t="inlineStr">
        <is>
          <t>AK</t>
        </is>
      </c>
      <c r="F1475" s="130" t="inlineStr">
        <is>
          <t>Electric Utility</t>
        </is>
      </c>
      <c r="G1475" s="130" t="inlineStr">
        <is>
          <t>CT</t>
        </is>
      </c>
      <c r="H1475" s="130" t="inlineStr">
        <is>
          <t>JF</t>
        </is>
      </c>
      <c r="I1475" s="130" t="inlineStr">
        <is>
          <t>WOO</t>
        </is>
      </c>
      <c r="J1475" s="131" t="n">
        <v>0</v>
      </c>
      <c r="K1475" s="129" t="n">
        <v>2020</v>
      </c>
      <c r="L1475" s="120">
        <f>IF(VLOOKUP(H1475,'Cross-Page Data'!$D$4:$F$48,3,FALSE)="natural gas",VLOOKUP(G1475,'Cross-Page Data'!$I$4:$J$19,2,FALSE),IF(VLOOKUP(H1475,'Cross-Page Data'!$D$4:$F$48,3,FALSE)="solar",IF(G1475="PV","solar PV","solar thermal"),IF(VLOOKUP(H1475,'Cross-Page Data'!$D$4:$F$48,3,FALSE)="wind",VLOOKUP(G1475,'Cross-Page Data'!$I$4:$J$19,2,FALSE),IF(VLOOKUP(H1475,'Cross-Page Data'!$D$4:$F$48,3,FALSE)="hydro",VLOOKUP(G1475,'Cross-Page Data'!$I$4:$J$19,2,FALSE),VLOOKUP(H1475,'Cross-Page Data'!$D$4:$F$48,3,FALSE)))))</f>
        <v/>
      </c>
      <c r="M1475" s="120">
        <f>IF(AND($P$2=FALSE,OR(F1475="Commercial NAICS Cogen",F1475="Industrial NAICS Cogen",F1475="NAICS-22 Cogen")),FALSE,IF(AND($P$3=FALSE,OR(F1475="Commercial NAICS Cogen",F1475="Commercial NAICS Non-Cogen",F1475="Industrial NAICS Cogen", F1475="industrial NAICS non-Cogen")),FALSE, TRUE))</f>
        <v/>
      </c>
    </row>
    <row r="1476">
      <c r="A1476" s="129" t="n">
        <v>6285</v>
      </c>
      <c r="B1476" s="130" t="inlineStr">
        <is>
          <t>North Pole</t>
        </is>
      </c>
      <c r="C1476" s="130" t="inlineStr">
        <is>
          <t>Golden Valley Elec Assn Inc</t>
        </is>
      </c>
      <c r="D1476" s="129" t="n">
        <v>7353</v>
      </c>
      <c r="E1476" s="130" t="inlineStr">
        <is>
          <t>AK</t>
        </is>
      </c>
      <c r="F1476" s="130" t="inlineStr">
        <is>
          <t>Electric Utility</t>
        </is>
      </c>
      <c r="G1476" s="130" t="inlineStr">
        <is>
          <t>CT</t>
        </is>
      </c>
      <c r="H1476" s="130" t="inlineStr">
        <is>
          <t>WO</t>
        </is>
      </c>
      <c r="I1476" s="130" t="inlineStr">
        <is>
          <t>WOO</t>
        </is>
      </c>
      <c r="J1476" s="131" t="n">
        <v>317699.69</v>
      </c>
      <c r="K1476" s="129" t="n">
        <v>2020</v>
      </c>
      <c r="L1476" s="120">
        <f>IF(VLOOKUP(H1476,'Cross-Page Data'!$D$4:$F$48,3,FALSE)="natural gas",VLOOKUP(G1476,'Cross-Page Data'!$I$4:$J$19,2,FALSE),IF(VLOOKUP(H1476,'Cross-Page Data'!$D$4:$F$48,3,FALSE)="solar",IF(G1476="PV","solar PV","solar thermal"),IF(VLOOKUP(H1476,'Cross-Page Data'!$D$4:$F$48,3,FALSE)="wind",VLOOKUP(G1476,'Cross-Page Data'!$I$4:$J$19,2,FALSE),IF(VLOOKUP(H1476,'Cross-Page Data'!$D$4:$F$48,3,FALSE)="hydro",VLOOKUP(G1476,'Cross-Page Data'!$I$4:$J$19,2,FALSE),VLOOKUP(H1476,'Cross-Page Data'!$D$4:$F$48,3,FALSE)))))</f>
        <v/>
      </c>
      <c r="M1476" s="120">
        <f>IF(AND($P$2=FALSE,OR(F1476="Commercial NAICS Cogen",F1476="Industrial NAICS Cogen",F1476="NAICS-22 Cogen")),FALSE,IF(AND($P$3=FALSE,OR(F1476="Commercial NAICS Cogen",F1476="Commercial NAICS Non-Cogen",F1476="Industrial NAICS Cogen", F1476="industrial NAICS non-Cogen")),FALSE, TRUE))</f>
        <v/>
      </c>
    </row>
    <row r="1477">
      <c r="A1477" s="129" t="n">
        <v>6285</v>
      </c>
      <c r="B1477" s="130" t="inlineStr">
        <is>
          <t>North Pole</t>
        </is>
      </c>
      <c r="C1477" s="130" t="inlineStr">
        <is>
          <t>Golden Valley Elec Assn Inc</t>
        </is>
      </c>
      <c r="D1477" s="129" t="n">
        <v>7353</v>
      </c>
      <c r="E1477" s="130" t="inlineStr">
        <is>
          <t>AK</t>
        </is>
      </c>
      <c r="F1477" s="130" t="inlineStr">
        <is>
          <t>Electric Utility</t>
        </is>
      </c>
      <c r="G1477" s="130" t="inlineStr">
        <is>
          <t>GT</t>
        </is>
      </c>
      <c r="H1477" s="130" t="inlineStr">
        <is>
          <t>DFO</t>
        </is>
      </c>
      <c r="I1477" s="130" t="inlineStr">
        <is>
          <t>DFO</t>
        </is>
      </c>
      <c r="J1477" s="131" t="n">
        <v>159359</v>
      </c>
      <c r="K1477" s="129" t="n">
        <v>2020</v>
      </c>
      <c r="L1477" s="120">
        <f>IF(VLOOKUP(H1477,'Cross-Page Data'!$D$4:$F$48,3,FALSE)="natural gas",VLOOKUP(G1477,'Cross-Page Data'!$I$4:$J$19,2,FALSE),IF(VLOOKUP(H1477,'Cross-Page Data'!$D$4:$F$48,3,FALSE)="solar",IF(G1477="PV","solar PV","solar thermal"),IF(VLOOKUP(H1477,'Cross-Page Data'!$D$4:$F$48,3,FALSE)="wind",VLOOKUP(G1477,'Cross-Page Data'!$I$4:$J$19,2,FALSE),IF(VLOOKUP(H1477,'Cross-Page Data'!$D$4:$F$48,3,FALSE)="hydro",VLOOKUP(G1477,'Cross-Page Data'!$I$4:$J$19,2,FALSE),VLOOKUP(H1477,'Cross-Page Data'!$D$4:$F$48,3,FALSE)))))</f>
        <v/>
      </c>
      <c r="M1477" s="120">
        <f>IF(AND($P$2=FALSE,OR(F1477="Commercial NAICS Cogen",F1477="Industrial NAICS Cogen",F1477="NAICS-22 Cogen")),FALSE,IF(AND($P$3=FALSE,OR(F1477="Commercial NAICS Cogen",F1477="Commercial NAICS Non-Cogen",F1477="Industrial NAICS Cogen", F1477="industrial NAICS non-Cogen")),FALSE, TRUE))</f>
        <v/>
      </c>
    </row>
    <row r="1478">
      <c r="A1478" s="129" t="n">
        <v>6285</v>
      </c>
      <c r="B1478" s="130" t="inlineStr">
        <is>
          <t>North Pole</t>
        </is>
      </c>
      <c r="C1478" s="130" t="inlineStr">
        <is>
          <t>Golden Valley Elec Assn Inc</t>
        </is>
      </c>
      <c r="D1478" s="129" t="n">
        <v>7353</v>
      </c>
      <c r="E1478" s="130" t="inlineStr">
        <is>
          <t>AK</t>
        </is>
      </c>
      <c r="F1478" s="130" t="inlineStr">
        <is>
          <t>Electric Utility</t>
        </is>
      </c>
      <c r="G1478" s="130" t="inlineStr">
        <is>
          <t>GT</t>
        </is>
      </c>
      <c r="H1478" s="130" t="inlineStr">
        <is>
          <t>RFO</t>
        </is>
      </c>
      <c r="I1478" s="130" t="inlineStr">
        <is>
          <t>RFO</t>
        </is>
      </c>
      <c r="J1478" s="131" t="n">
        <v>0</v>
      </c>
      <c r="K1478" s="129" t="n">
        <v>2020</v>
      </c>
      <c r="L1478" s="120">
        <f>IF(VLOOKUP(H1478,'Cross-Page Data'!$D$4:$F$48,3,FALSE)="natural gas",VLOOKUP(G1478,'Cross-Page Data'!$I$4:$J$19,2,FALSE),IF(VLOOKUP(H1478,'Cross-Page Data'!$D$4:$F$48,3,FALSE)="solar",IF(G1478="PV","solar PV","solar thermal"),IF(VLOOKUP(H1478,'Cross-Page Data'!$D$4:$F$48,3,FALSE)="wind",VLOOKUP(G1478,'Cross-Page Data'!$I$4:$J$19,2,FALSE),IF(VLOOKUP(H1478,'Cross-Page Data'!$D$4:$F$48,3,FALSE)="hydro",VLOOKUP(G1478,'Cross-Page Data'!$I$4:$J$19,2,FALSE),VLOOKUP(H1478,'Cross-Page Data'!$D$4:$F$48,3,FALSE)))))</f>
        <v/>
      </c>
      <c r="M1478" s="120">
        <f>IF(AND($P$2=FALSE,OR(F1478="Commercial NAICS Cogen",F1478="Industrial NAICS Cogen",F1478="NAICS-22 Cogen")),FALSE,IF(AND($P$3=FALSE,OR(F1478="Commercial NAICS Cogen",F1478="Commercial NAICS Non-Cogen",F1478="Industrial NAICS Cogen", F1478="industrial NAICS non-Cogen")),FALSE, TRUE))</f>
        <v/>
      </c>
    </row>
    <row r="1479">
      <c r="A1479" s="129" t="n">
        <v>6288</v>
      </c>
      <c r="B1479" s="130" t="inlineStr">
        <is>
          <t>Healy</t>
        </is>
      </c>
      <c r="C1479" s="130" t="inlineStr">
        <is>
          <t>Golden Valley Elec Assn Inc</t>
        </is>
      </c>
      <c r="D1479" s="129" t="n">
        <v>7353</v>
      </c>
      <c r="E1479" s="130" t="inlineStr">
        <is>
          <t>AK</t>
        </is>
      </c>
      <c r="F1479" s="130" t="inlineStr">
        <is>
          <t>Electric Utility</t>
        </is>
      </c>
      <c r="G1479" s="130" t="inlineStr">
        <is>
          <t>IC</t>
        </is>
      </c>
      <c r="H1479" s="130" t="inlineStr">
        <is>
          <t>DFO</t>
        </is>
      </c>
      <c r="I1479" s="130" t="inlineStr">
        <is>
          <t>DFO</t>
        </is>
      </c>
      <c r="J1479" s="131" t="n">
        <v>0</v>
      </c>
      <c r="K1479" s="129" t="n">
        <v>2020</v>
      </c>
      <c r="L1479" s="120">
        <f>IF(VLOOKUP(H1479,'Cross-Page Data'!$D$4:$F$48,3,FALSE)="natural gas",VLOOKUP(G1479,'Cross-Page Data'!$I$4:$J$19,2,FALSE),IF(VLOOKUP(H1479,'Cross-Page Data'!$D$4:$F$48,3,FALSE)="solar",IF(G1479="PV","solar PV","solar thermal"),IF(VLOOKUP(H1479,'Cross-Page Data'!$D$4:$F$48,3,FALSE)="wind",VLOOKUP(G1479,'Cross-Page Data'!$I$4:$J$19,2,FALSE),IF(VLOOKUP(H1479,'Cross-Page Data'!$D$4:$F$48,3,FALSE)="hydro",VLOOKUP(G1479,'Cross-Page Data'!$I$4:$J$19,2,FALSE),VLOOKUP(H1479,'Cross-Page Data'!$D$4:$F$48,3,FALSE)))))</f>
        <v/>
      </c>
      <c r="M1479" s="120">
        <f>IF(AND($P$2=FALSE,OR(F1479="Commercial NAICS Cogen",F1479="Industrial NAICS Cogen",F1479="NAICS-22 Cogen")),FALSE,IF(AND($P$3=FALSE,OR(F1479="Commercial NAICS Cogen",F1479="Commercial NAICS Non-Cogen",F1479="Industrial NAICS Cogen", F1479="industrial NAICS non-Cogen")),FALSE, TRUE))</f>
        <v/>
      </c>
    </row>
    <row r="1480">
      <c r="A1480" s="129" t="n">
        <v>6288</v>
      </c>
      <c r="B1480" s="130" t="inlineStr">
        <is>
          <t>Healy</t>
        </is>
      </c>
      <c r="C1480" s="130" t="inlineStr">
        <is>
          <t>Golden Valley Elec Assn Inc</t>
        </is>
      </c>
      <c r="D1480" s="129" t="n">
        <v>7353</v>
      </c>
      <c r="E1480" s="130" t="inlineStr">
        <is>
          <t>AK</t>
        </is>
      </c>
      <c r="F1480" s="130" t="inlineStr">
        <is>
          <t>Electric Utility</t>
        </is>
      </c>
      <c r="G1480" s="130" t="inlineStr">
        <is>
          <t>ST</t>
        </is>
      </c>
      <c r="H1480" s="130" t="inlineStr">
        <is>
          <t>DFO</t>
        </is>
      </c>
      <c r="I1480" s="130" t="inlineStr">
        <is>
          <t>DFO</t>
        </is>
      </c>
      <c r="J1480" s="131" t="n">
        <v>9715.227999999999</v>
      </c>
      <c r="K1480" s="129" t="n">
        <v>2020</v>
      </c>
      <c r="L1480" s="120">
        <f>IF(VLOOKUP(H1480,'Cross-Page Data'!$D$4:$F$48,3,FALSE)="natural gas",VLOOKUP(G1480,'Cross-Page Data'!$I$4:$J$19,2,FALSE),IF(VLOOKUP(H1480,'Cross-Page Data'!$D$4:$F$48,3,FALSE)="solar",IF(G1480="PV","solar PV","solar thermal"),IF(VLOOKUP(H1480,'Cross-Page Data'!$D$4:$F$48,3,FALSE)="wind",VLOOKUP(G1480,'Cross-Page Data'!$I$4:$J$19,2,FALSE),IF(VLOOKUP(H1480,'Cross-Page Data'!$D$4:$F$48,3,FALSE)="hydro",VLOOKUP(G1480,'Cross-Page Data'!$I$4:$J$19,2,FALSE),VLOOKUP(H1480,'Cross-Page Data'!$D$4:$F$48,3,FALSE)))))</f>
        <v/>
      </c>
      <c r="M1480" s="120">
        <f>IF(AND($P$2=FALSE,OR(F1480="Commercial NAICS Cogen",F1480="Industrial NAICS Cogen",F1480="NAICS-22 Cogen")),FALSE,IF(AND($P$3=FALSE,OR(F1480="Commercial NAICS Cogen",F1480="Commercial NAICS Non-Cogen",F1480="Industrial NAICS Cogen", F1480="industrial NAICS non-Cogen")),FALSE, TRUE))</f>
        <v/>
      </c>
    </row>
    <row r="1481">
      <c r="A1481" s="129" t="n">
        <v>6288</v>
      </c>
      <c r="B1481" s="130" t="inlineStr">
        <is>
          <t>Healy</t>
        </is>
      </c>
      <c r="C1481" s="130" t="inlineStr">
        <is>
          <t>Golden Valley Elec Assn Inc</t>
        </is>
      </c>
      <c r="D1481" s="129" t="n">
        <v>7353</v>
      </c>
      <c r="E1481" s="130" t="inlineStr">
        <is>
          <t>AK</t>
        </is>
      </c>
      <c r="F1481" s="130" t="inlineStr">
        <is>
          <t>Electric Utility</t>
        </is>
      </c>
      <c r="G1481" s="130" t="inlineStr">
        <is>
          <t>ST</t>
        </is>
      </c>
      <c r="H1481" s="130" t="inlineStr">
        <is>
          <t>LIG</t>
        </is>
      </c>
      <c r="I1481" s="130" t="inlineStr">
        <is>
          <t>COL</t>
        </is>
      </c>
      <c r="J1481" s="131" t="n">
        <v>229178.37</v>
      </c>
      <c r="K1481" s="129" t="n">
        <v>2020</v>
      </c>
      <c r="L1481" s="120">
        <f>IF(VLOOKUP(H1481,'Cross-Page Data'!$D$4:$F$48,3,FALSE)="natural gas",VLOOKUP(G1481,'Cross-Page Data'!$I$4:$J$19,2,FALSE),IF(VLOOKUP(H1481,'Cross-Page Data'!$D$4:$F$48,3,FALSE)="solar",IF(G1481="PV","solar PV","solar thermal"),IF(VLOOKUP(H1481,'Cross-Page Data'!$D$4:$F$48,3,FALSE)="wind",VLOOKUP(G1481,'Cross-Page Data'!$I$4:$J$19,2,FALSE),IF(VLOOKUP(H1481,'Cross-Page Data'!$D$4:$F$48,3,FALSE)="hydro",VLOOKUP(G1481,'Cross-Page Data'!$I$4:$J$19,2,FALSE),VLOOKUP(H1481,'Cross-Page Data'!$D$4:$F$48,3,FALSE)))))</f>
        <v/>
      </c>
      <c r="M1481" s="120">
        <f>IF(AND($P$2=FALSE,OR(F1481="Commercial NAICS Cogen",F1481="Industrial NAICS Cogen",F1481="NAICS-22 Cogen")),FALSE,IF(AND($P$3=FALSE,OR(F1481="Commercial NAICS Cogen",F1481="Commercial NAICS Non-Cogen",F1481="Industrial NAICS Cogen", F1481="industrial NAICS non-Cogen")),FALSE, TRUE))</f>
        <v/>
      </c>
    </row>
    <row r="1482">
      <c r="A1482" s="129" t="n">
        <v>6288</v>
      </c>
      <c r="B1482" s="130" t="inlineStr">
        <is>
          <t>Healy</t>
        </is>
      </c>
      <c r="C1482" s="130" t="inlineStr">
        <is>
          <t>Golden Valley Elec Assn Inc</t>
        </is>
      </c>
      <c r="D1482" s="129" t="n">
        <v>7353</v>
      </c>
      <c r="E1482" s="130" t="inlineStr">
        <is>
          <t>AK</t>
        </is>
      </c>
      <c r="F1482" s="130" t="inlineStr">
        <is>
          <t>Electric Utility</t>
        </is>
      </c>
      <c r="G1482" s="130" t="inlineStr">
        <is>
          <t>ST</t>
        </is>
      </c>
      <c r="H1482" s="130" t="inlineStr">
        <is>
          <t>WC</t>
        </is>
      </c>
      <c r="I1482" s="130" t="inlineStr">
        <is>
          <t>WOC</t>
        </is>
      </c>
      <c r="J1482" s="131" t="n">
        <v>119240.4</v>
      </c>
      <c r="K1482" s="129" t="n">
        <v>2020</v>
      </c>
      <c r="L1482" s="120">
        <f>IF(VLOOKUP(H1482,'Cross-Page Data'!$D$4:$F$48,3,FALSE)="natural gas",VLOOKUP(G1482,'Cross-Page Data'!$I$4:$J$19,2,FALSE),IF(VLOOKUP(H1482,'Cross-Page Data'!$D$4:$F$48,3,FALSE)="solar",IF(G1482="PV","solar PV","solar thermal"),IF(VLOOKUP(H1482,'Cross-Page Data'!$D$4:$F$48,3,FALSE)="wind",VLOOKUP(G1482,'Cross-Page Data'!$I$4:$J$19,2,FALSE),IF(VLOOKUP(H1482,'Cross-Page Data'!$D$4:$F$48,3,FALSE)="hydro",VLOOKUP(G1482,'Cross-Page Data'!$I$4:$J$19,2,FALSE),VLOOKUP(H1482,'Cross-Page Data'!$D$4:$F$48,3,FALSE)))))</f>
        <v/>
      </c>
      <c r="M1482" s="120">
        <f>IF(AND($P$2=FALSE,OR(F1482="Commercial NAICS Cogen",F1482="Industrial NAICS Cogen",F1482="NAICS-22 Cogen")),FALSE,IF(AND($P$3=FALSE,OR(F1482="Commercial NAICS Cogen",F1482="Commercial NAICS Non-Cogen",F1482="Industrial NAICS Cogen", F1482="industrial NAICS non-Cogen")),FALSE, TRUE))</f>
        <v/>
      </c>
    </row>
    <row r="1483">
      <c r="A1483" s="129" t="n">
        <v>6431</v>
      </c>
      <c r="B1483" s="130" t="inlineStr">
        <is>
          <t>Gorge</t>
        </is>
      </c>
      <c r="C1483" s="130" t="inlineStr">
        <is>
          <t>City of Seattle - (WA)</t>
        </is>
      </c>
      <c r="D1483" s="129" t="n">
        <v>16868</v>
      </c>
      <c r="E1483" s="130" t="inlineStr">
        <is>
          <t>WA</t>
        </is>
      </c>
      <c r="F1483" s="130" t="inlineStr">
        <is>
          <t>Electric Utility</t>
        </is>
      </c>
      <c r="G1483" s="130" t="inlineStr">
        <is>
          <t>HY</t>
        </is>
      </c>
      <c r="H1483" s="130" t="inlineStr">
        <is>
          <t>WAT</t>
        </is>
      </c>
      <c r="I1483" s="130" t="inlineStr">
        <is>
          <t>HYC</t>
        </is>
      </c>
      <c r="J1483" s="131" t="n">
        <v>957221</v>
      </c>
      <c r="K1483" s="129" t="n">
        <v>2020</v>
      </c>
      <c r="L1483" s="120">
        <f>IF(VLOOKUP(H1483,'Cross-Page Data'!$D$4:$F$48,3,FALSE)="natural gas",VLOOKUP(G1483,'Cross-Page Data'!$I$4:$J$19,2,FALSE),IF(VLOOKUP(H1483,'Cross-Page Data'!$D$4:$F$48,3,FALSE)="solar",IF(G1483="PV","solar PV","solar thermal"),IF(VLOOKUP(H1483,'Cross-Page Data'!$D$4:$F$48,3,FALSE)="wind",VLOOKUP(G1483,'Cross-Page Data'!$I$4:$J$19,2,FALSE),IF(VLOOKUP(H1483,'Cross-Page Data'!$D$4:$F$48,3,FALSE)="hydro",VLOOKUP(G1483,'Cross-Page Data'!$I$4:$J$19,2,FALSE),VLOOKUP(H1483,'Cross-Page Data'!$D$4:$F$48,3,FALSE)))))</f>
        <v/>
      </c>
      <c r="M1483" s="120">
        <f>IF(AND($P$2=FALSE,OR(F1483="Commercial NAICS Cogen",F1483="Industrial NAICS Cogen",F1483="NAICS-22 Cogen")),FALSE,IF(AND($P$3=FALSE,OR(F1483="Commercial NAICS Cogen",F1483="Commercial NAICS Non-Cogen",F1483="Industrial NAICS Cogen", F1483="industrial NAICS non-Cogen")),FALSE, TRUE))</f>
        <v/>
      </c>
    </row>
    <row r="1484">
      <c r="A1484" s="129" t="n">
        <v>6433</v>
      </c>
      <c r="B1484" s="130" t="inlineStr">
        <is>
          <t>Boundary</t>
        </is>
      </c>
      <c r="C1484" s="130" t="inlineStr">
        <is>
          <t>City of Seattle - (WA)</t>
        </is>
      </c>
      <c r="D1484" s="129" t="n">
        <v>16868</v>
      </c>
      <c r="E1484" s="130" t="inlineStr">
        <is>
          <t>WA</t>
        </is>
      </c>
      <c r="F1484" s="130" t="inlineStr">
        <is>
          <t>Electric Utility</t>
        </is>
      </c>
      <c r="G1484" s="130" t="inlineStr">
        <is>
          <t>HY</t>
        </is>
      </c>
      <c r="H1484" s="130" t="inlineStr">
        <is>
          <t>WAT</t>
        </is>
      </c>
      <c r="I1484" s="130" t="inlineStr">
        <is>
          <t>HYC</t>
        </is>
      </c>
      <c r="J1484" s="131" t="n">
        <v>3570026</v>
      </c>
      <c r="K1484" s="129" t="n">
        <v>2020</v>
      </c>
      <c r="L1484" s="120">
        <f>IF(VLOOKUP(H1484,'Cross-Page Data'!$D$4:$F$48,3,FALSE)="natural gas",VLOOKUP(G1484,'Cross-Page Data'!$I$4:$J$19,2,FALSE),IF(VLOOKUP(H1484,'Cross-Page Data'!$D$4:$F$48,3,FALSE)="solar",IF(G1484="PV","solar PV","solar thermal"),IF(VLOOKUP(H1484,'Cross-Page Data'!$D$4:$F$48,3,FALSE)="wind",VLOOKUP(G1484,'Cross-Page Data'!$I$4:$J$19,2,FALSE),IF(VLOOKUP(H1484,'Cross-Page Data'!$D$4:$F$48,3,FALSE)="hydro",VLOOKUP(G1484,'Cross-Page Data'!$I$4:$J$19,2,FALSE),VLOOKUP(H1484,'Cross-Page Data'!$D$4:$F$48,3,FALSE)))))</f>
        <v/>
      </c>
      <c r="M1484" s="120">
        <f>IF(AND($P$2=FALSE,OR(F1484="Commercial NAICS Cogen",F1484="Industrial NAICS Cogen",F1484="NAICS-22 Cogen")),FALSE,IF(AND($P$3=FALSE,OR(F1484="Commercial NAICS Cogen",F1484="Commercial NAICS Non-Cogen",F1484="Industrial NAICS Cogen", F1484="industrial NAICS non-Cogen")),FALSE, TRUE))</f>
        <v/>
      </c>
    </row>
    <row r="1485">
      <c r="A1485" s="129" t="n">
        <v>6440</v>
      </c>
      <c r="B1485" s="130" t="inlineStr">
        <is>
          <t>Wilson Dam</t>
        </is>
      </c>
      <c r="C1485" s="130" t="inlineStr">
        <is>
          <t>Tennessee Valley Authority</t>
        </is>
      </c>
      <c r="D1485" s="129" t="n">
        <v>18642</v>
      </c>
      <c r="E1485" s="130" t="inlineStr">
        <is>
          <t>AL</t>
        </is>
      </c>
      <c r="F1485" s="130" t="inlineStr">
        <is>
          <t>Electric Utility</t>
        </is>
      </c>
      <c r="G1485" s="130" t="inlineStr">
        <is>
          <t>HY</t>
        </is>
      </c>
      <c r="H1485" s="130" t="inlineStr">
        <is>
          <t>WAT</t>
        </is>
      </c>
      <c r="I1485" s="130" t="inlineStr">
        <is>
          <t>HYC</t>
        </is>
      </c>
      <c r="J1485" s="131" t="n">
        <v>3116844</v>
      </c>
      <c r="K1485" s="129" t="n">
        <v>2020</v>
      </c>
      <c r="L1485" s="120">
        <f>IF(VLOOKUP(H1485,'Cross-Page Data'!$D$4:$F$48,3,FALSE)="natural gas",VLOOKUP(G1485,'Cross-Page Data'!$I$4:$J$19,2,FALSE),IF(VLOOKUP(H1485,'Cross-Page Data'!$D$4:$F$48,3,FALSE)="solar",IF(G1485="PV","solar PV","solar thermal"),IF(VLOOKUP(H1485,'Cross-Page Data'!$D$4:$F$48,3,FALSE)="wind",VLOOKUP(G1485,'Cross-Page Data'!$I$4:$J$19,2,FALSE),IF(VLOOKUP(H1485,'Cross-Page Data'!$D$4:$F$48,3,FALSE)="hydro",VLOOKUP(G1485,'Cross-Page Data'!$I$4:$J$19,2,FALSE),VLOOKUP(H1485,'Cross-Page Data'!$D$4:$F$48,3,FALSE)))))</f>
        <v/>
      </c>
      <c r="M1485" s="120">
        <f>IF(AND($P$2=FALSE,OR(F1485="Commercial NAICS Cogen",F1485="Industrial NAICS Cogen",F1485="NAICS-22 Cogen")),FALSE,IF(AND($P$3=FALSE,OR(F1485="Commercial NAICS Cogen",F1485="Commercial NAICS Non-Cogen",F1485="Industrial NAICS Cogen", F1485="industrial NAICS non-Cogen")),FALSE, TRUE))</f>
        <v/>
      </c>
    </row>
    <row r="1486">
      <c r="A1486" s="129" t="n">
        <v>6462</v>
      </c>
      <c r="B1486" s="130" t="inlineStr">
        <is>
          <t>River Bend</t>
        </is>
      </c>
      <c r="C1486" s="130" t="inlineStr">
        <is>
          <t>Entergy Louisiana LLC</t>
        </is>
      </c>
      <c r="D1486" s="129" t="n">
        <v>11241</v>
      </c>
      <c r="E1486" s="130" t="inlineStr">
        <is>
          <t>LA</t>
        </is>
      </c>
      <c r="F1486" s="130" t="inlineStr">
        <is>
          <t>Electric Utility</t>
        </is>
      </c>
      <c r="G1486" s="130" t="inlineStr">
        <is>
          <t>ST</t>
        </is>
      </c>
      <c r="H1486" s="130" t="inlineStr">
        <is>
          <t>NUC</t>
        </is>
      </c>
      <c r="I1486" s="130" t="inlineStr">
        <is>
          <t>NUC</t>
        </is>
      </c>
      <c r="J1486" s="131" t="n">
        <v>7988370</v>
      </c>
      <c r="K1486" s="129" t="n">
        <v>2020</v>
      </c>
      <c r="L1486" s="120">
        <f>IF(VLOOKUP(H1486,'Cross-Page Data'!$D$4:$F$48,3,FALSE)="natural gas",VLOOKUP(G1486,'Cross-Page Data'!$I$4:$J$19,2,FALSE),IF(VLOOKUP(H1486,'Cross-Page Data'!$D$4:$F$48,3,FALSE)="solar",IF(G1486="PV","solar PV","solar thermal"),IF(VLOOKUP(H1486,'Cross-Page Data'!$D$4:$F$48,3,FALSE)="wind",VLOOKUP(G1486,'Cross-Page Data'!$I$4:$J$19,2,FALSE),IF(VLOOKUP(H1486,'Cross-Page Data'!$D$4:$F$48,3,FALSE)="hydro",VLOOKUP(G1486,'Cross-Page Data'!$I$4:$J$19,2,FALSE),VLOOKUP(H1486,'Cross-Page Data'!$D$4:$F$48,3,FALSE)))))</f>
        <v/>
      </c>
      <c r="M1486" s="120">
        <f>IF(AND($P$2=FALSE,OR(F1486="Commercial NAICS Cogen",F1486="Industrial NAICS Cogen",F1486="NAICS-22 Cogen")),FALSE,IF(AND($P$3=FALSE,OR(F1486="Commercial NAICS Cogen",F1486="Commercial NAICS Non-Cogen",F1486="Industrial NAICS Cogen", F1486="industrial NAICS non-Cogen")),FALSE, TRUE))</f>
        <v/>
      </c>
    </row>
    <row r="1487">
      <c r="A1487" s="129" t="n">
        <v>6469</v>
      </c>
      <c r="B1487" s="130" t="inlineStr">
        <is>
          <t>Antelope Valley</t>
        </is>
      </c>
      <c r="C1487" s="130" t="inlineStr">
        <is>
          <t>Basin Electric Power Coop</t>
        </is>
      </c>
      <c r="D1487" s="129" t="n">
        <v>1307</v>
      </c>
      <c r="E1487" s="130" t="inlineStr">
        <is>
          <t>ND</t>
        </is>
      </c>
      <c r="F1487" s="130" t="inlineStr">
        <is>
          <t>Electric Utility</t>
        </is>
      </c>
      <c r="G1487" s="130" t="inlineStr">
        <is>
          <t>ST</t>
        </is>
      </c>
      <c r="H1487" s="130" t="inlineStr">
        <is>
          <t>LIG</t>
        </is>
      </c>
      <c r="I1487" s="130" t="inlineStr">
        <is>
          <t>COL</t>
        </is>
      </c>
      <c r="J1487" s="131" t="n">
        <v>27071.442</v>
      </c>
      <c r="K1487" s="129" t="n">
        <v>2020</v>
      </c>
      <c r="L1487" s="120">
        <f>IF(VLOOKUP(H1487,'Cross-Page Data'!$D$4:$F$48,3,FALSE)="natural gas",VLOOKUP(G1487,'Cross-Page Data'!$I$4:$J$19,2,FALSE),IF(VLOOKUP(H1487,'Cross-Page Data'!$D$4:$F$48,3,FALSE)="solar",IF(G1487="PV","solar PV","solar thermal"),IF(VLOOKUP(H1487,'Cross-Page Data'!$D$4:$F$48,3,FALSE)="wind",VLOOKUP(G1487,'Cross-Page Data'!$I$4:$J$19,2,FALSE),IF(VLOOKUP(H1487,'Cross-Page Data'!$D$4:$F$48,3,FALSE)="hydro",VLOOKUP(G1487,'Cross-Page Data'!$I$4:$J$19,2,FALSE),VLOOKUP(H1487,'Cross-Page Data'!$D$4:$F$48,3,FALSE)))))</f>
        <v/>
      </c>
      <c r="M1487" s="120">
        <f>IF(AND($P$2=FALSE,OR(F1487="Commercial NAICS Cogen",F1487="Industrial NAICS Cogen",F1487="NAICS-22 Cogen")),FALSE,IF(AND($P$3=FALSE,OR(F1487="Commercial NAICS Cogen",F1487="Commercial NAICS Non-Cogen",F1487="Industrial NAICS Cogen", F1487="industrial NAICS non-Cogen")),FALSE, TRUE))</f>
        <v/>
      </c>
    </row>
    <row r="1488">
      <c r="A1488" s="129" t="n">
        <v>6469</v>
      </c>
      <c r="B1488" s="130" t="inlineStr">
        <is>
          <t>Antelope Valley</t>
        </is>
      </c>
      <c r="C1488" s="130" t="inlineStr">
        <is>
          <t>Basin Electric Power Coop</t>
        </is>
      </c>
      <c r="D1488" s="129" t="n">
        <v>1307</v>
      </c>
      <c r="E1488" s="130" t="inlineStr">
        <is>
          <t>ND</t>
        </is>
      </c>
      <c r="F1488" s="130" t="inlineStr">
        <is>
          <t>Electric Utility</t>
        </is>
      </c>
      <c r="G1488" s="130" t="inlineStr">
        <is>
          <t>ST</t>
        </is>
      </c>
      <c r="H1488" s="130" t="inlineStr">
        <is>
          <t>NG</t>
        </is>
      </c>
      <c r="I1488" s="130" t="inlineStr">
        <is>
          <t>NG</t>
        </is>
      </c>
      <c r="J1488" s="131" t="n">
        <v>39388.646</v>
      </c>
      <c r="K1488" s="129" t="n">
        <v>2020</v>
      </c>
      <c r="L1488" s="120">
        <f>IF(VLOOKUP(H1488,'Cross-Page Data'!$D$4:$F$48,3,FALSE)="natural gas",VLOOKUP(G1488,'Cross-Page Data'!$I$4:$J$19,2,FALSE),IF(VLOOKUP(H1488,'Cross-Page Data'!$D$4:$F$48,3,FALSE)="solar",IF(G1488="PV","solar PV","solar thermal"),IF(VLOOKUP(H1488,'Cross-Page Data'!$D$4:$F$48,3,FALSE)="wind",VLOOKUP(G1488,'Cross-Page Data'!$I$4:$J$19,2,FALSE),IF(VLOOKUP(H1488,'Cross-Page Data'!$D$4:$F$48,3,FALSE)="hydro",VLOOKUP(G1488,'Cross-Page Data'!$I$4:$J$19,2,FALSE),VLOOKUP(H1488,'Cross-Page Data'!$D$4:$F$48,3,FALSE)))))</f>
        <v/>
      </c>
      <c r="M1488" s="120">
        <f>IF(AND($P$2=FALSE,OR(F1488="Commercial NAICS Cogen",F1488="Industrial NAICS Cogen",F1488="NAICS-22 Cogen")),FALSE,IF(AND($P$3=FALSE,OR(F1488="Commercial NAICS Cogen",F1488="Commercial NAICS Non-Cogen",F1488="Industrial NAICS Cogen", F1488="industrial NAICS non-Cogen")),FALSE, TRUE))</f>
        <v/>
      </c>
    </row>
    <row r="1489">
      <c r="A1489" s="129" t="n">
        <v>6469</v>
      </c>
      <c r="B1489" s="130" t="inlineStr">
        <is>
          <t>Antelope Valley</t>
        </is>
      </c>
      <c r="C1489" s="130" t="inlineStr">
        <is>
          <t>Basin Electric Power Coop</t>
        </is>
      </c>
      <c r="D1489" s="129" t="n">
        <v>1307</v>
      </c>
      <c r="E1489" s="130" t="inlineStr">
        <is>
          <t>ND</t>
        </is>
      </c>
      <c r="F1489" s="130" t="inlineStr">
        <is>
          <t>Electric Utility</t>
        </is>
      </c>
      <c r="G1489" s="130" t="inlineStr">
        <is>
          <t>ST</t>
        </is>
      </c>
      <c r="H1489" s="130" t="inlineStr">
        <is>
          <t>RC</t>
        </is>
      </c>
      <c r="I1489" s="130" t="inlineStr">
        <is>
          <t>COL</t>
        </is>
      </c>
      <c r="J1489" s="131" t="n">
        <v>5628452.9</v>
      </c>
      <c r="K1489" s="129" t="n">
        <v>2020</v>
      </c>
      <c r="L1489" s="120">
        <f>IF(VLOOKUP(H1489,'Cross-Page Data'!$D$4:$F$48,3,FALSE)="natural gas",VLOOKUP(G1489,'Cross-Page Data'!$I$4:$J$19,2,FALSE),IF(VLOOKUP(H1489,'Cross-Page Data'!$D$4:$F$48,3,FALSE)="solar",IF(G1489="PV","solar PV","solar thermal"),IF(VLOOKUP(H1489,'Cross-Page Data'!$D$4:$F$48,3,FALSE)="wind",VLOOKUP(G1489,'Cross-Page Data'!$I$4:$J$19,2,FALSE),IF(VLOOKUP(H1489,'Cross-Page Data'!$D$4:$F$48,3,FALSE)="hydro",VLOOKUP(G1489,'Cross-Page Data'!$I$4:$J$19,2,FALSE),VLOOKUP(H1489,'Cross-Page Data'!$D$4:$F$48,3,FALSE)))))</f>
        <v/>
      </c>
      <c r="M1489" s="120">
        <f>IF(AND($P$2=FALSE,OR(F1489="Commercial NAICS Cogen",F1489="Industrial NAICS Cogen",F1489="NAICS-22 Cogen")),FALSE,IF(AND($P$3=FALSE,OR(F1489="Commercial NAICS Cogen",F1489="Commercial NAICS Non-Cogen",F1489="Industrial NAICS Cogen", F1489="industrial NAICS non-Cogen")),FALSE, TRUE))</f>
        <v/>
      </c>
    </row>
    <row r="1490">
      <c r="A1490" s="129" t="n">
        <v>6474</v>
      </c>
      <c r="B1490" s="130" t="inlineStr">
        <is>
          <t>Port Allen (HI)</t>
        </is>
      </c>
      <c r="C1490" s="130" t="inlineStr">
        <is>
          <t>Kauai Island Utility Cooperative</t>
        </is>
      </c>
      <c r="D1490" s="129" t="n">
        <v>10071</v>
      </c>
      <c r="E1490" s="130" t="inlineStr">
        <is>
          <t>HI</t>
        </is>
      </c>
      <c r="F1490" s="130" t="inlineStr">
        <is>
          <t>Electric Utility</t>
        </is>
      </c>
      <c r="G1490" s="130" t="inlineStr">
        <is>
          <t>GT</t>
        </is>
      </c>
      <c r="H1490" s="130" t="inlineStr">
        <is>
          <t>DFO</t>
        </is>
      </c>
      <c r="I1490" s="130" t="inlineStr">
        <is>
          <t>DFO</t>
        </is>
      </c>
      <c r="J1490" s="131" t="n">
        <v>4388</v>
      </c>
      <c r="K1490" s="129" t="n">
        <v>2020</v>
      </c>
      <c r="L1490" s="120">
        <f>IF(VLOOKUP(H1490,'Cross-Page Data'!$D$4:$F$48,3,FALSE)="natural gas",VLOOKUP(G1490,'Cross-Page Data'!$I$4:$J$19,2,FALSE),IF(VLOOKUP(H1490,'Cross-Page Data'!$D$4:$F$48,3,FALSE)="solar",IF(G1490="PV","solar PV","solar thermal"),IF(VLOOKUP(H1490,'Cross-Page Data'!$D$4:$F$48,3,FALSE)="wind",VLOOKUP(G1490,'Cross-Page Data'!$I$4:$J$19,2,FALSE),IF(VLOOKUP(H1490,'Cross-Page Data'!$D$4:$F$48,3,FALSE)="hydro",VLOOKUP(G1490,'Cross-Page Data'!$I$4:$J$19,2,FALSE),VLOOKUP(H1490,'Cross-Page Data'!$D$4:$F$48,3,FALSE)))))</f>
        <v/>
      </c>
      <c r="M1490" s="120">
        <f>IF(AND($P$2=FALSE,OR(F1490="Commercial NAICS Cogen",F1490="Industrial NAICS Cogen",F1490="NAICS-22 Cogen")),FALSE,IF(AND($P$3=FALSE,OR(F1490="Commercial NAICS Cogen",F1490="Commercial NAICS Non-Cogen",F1490="Industrial NAICS Cogen", F1490="industrial NAICS non-Cogen")),FALSE, TRUE))</f>
        <v/>
      </c>
    </row>
    <row r="1491">
      <c r="A1491" s="129" t="n">
        <v>6474</v>
      </c>
      <c r="B1491" s="130" t="inlineStr">
        <is>
          <t>Port Allen (HI)</t>
        </is>
      </c>
      <c r="C1491" s="130" t="inlineStr">
        <is>
          <t>Kauai Island Utility Cooperative</t>
        </is>
      </c>
      <c r="D1491" s="129" t="n">
        <v>10071</v>
      </c>
      <c r="E1491" s="130" t="inlineStr">
        <is>
          <t>HI</t>
        </is>
      </c>
      <c r="F1491" s="130" t="inlineStr">
        <is>
          <t>Electric Utility</t>
        </is>
      </c>
      <c r="G1491" s="130" t="inlineStr">
        <is>
          <t>IC</t>
        </is>
      </c>
      <c r="H1491" s="130" t="inlineStr">
        <is>
          <t>DFO</t>
        </is>
      </c>
      <c r="I1491" s="130" t="inlineStr">
        <is>
          <t>DFO</t>
        </is>
      </c>
      <c r="J1491" s="131" t="n">
        <v>35435</v>
      </c>
      <c r="K1491" s="129" t="n">
        <v>2020</v>
      </c>
      <c r="L1491" s="120">
        <f>IF(VLOOKUP(H1491,'Cross-Page Data'!$D$4:$F$48,3,FALSE)="natural gas",VLOOKUP(G1491,'Cross-Page Data'!$I$4:$J$19,2,FALSE),IF(VLOOKUP(H1491,'Cross-Page Data'!$D$4:$F$48,3,FALSE)="solar",IF(G1491="PV","solar PV","solar thermal"),IF(VLOOKUP(H1491,'Cross-Page Data'!$D$4:$F$48,3,FALSE)="wind",VLOOKUP(G1491,'Cross-Page Data'!$I$4:$J$19,2,FALSE),IF(VLOOKUP(H1491,'Cross-Page Data'!$D$4:$F$48,3,FALSE)="hydro",VLOOKUP(G1491,'Cross-Page Data'!$I$4:$J$19,2,FALSE),VLOOKUP(H1491,'Cross-Page Data'!$D$4:$F$48,3,FALSE)))))</f>
        <v/>
      </c>
      <c r="M1491" s="120">
        <f>IF(AND($P$2=FALSE,OR(F1491="Commercial NAICS Cogen",F1491="Industrial NAICS Cogen",F1491="NAICS-22 Cogen")),FALSE,IF(AND($P$3=FALSE,OR(F1491="Commercial NAICS Cogen",F1491="Commercial NAICS Non-Cogen",F1491="Industrial NAICS Cogen", F1491="industrial NAICS non-Cogen")),FALSE, TRUE))</f>
        <v/>
      </c>
    </row>
    <row r="1492">
      <c r="A1492" s="129" t="n">
        <v>6474</v>
      </c>
      <c r="B1492" s="130" t="inlineStr">
        <is>
          <t>Port Allen (HI)</t>
        </is>
      </c>
      <c r="C1492" s="130" t="inlineStr">
        <is>
          <t>Kauai Island Utility Cooperative</t>
        </is>
      </c>
      <c r="D1492" s="129" t="n">
        <v>10071</v>
      </c>
      <c r="E1492" s="130" t="inlineStr">
        <is>
          <t>HI</t>
        </is>
      </c>
      <c r="F1492" s="130" t="inlineStr">
        <is>
          <t>Electric Utility</t>
        </is>
      </c>
      <c r="G1492" s="130" t="inlineStr">
        <is>
          <t>ST</t>
        </is>
      </c>
      <c r="H1492" s="130" t="inlineStr">
        <is>
          <t>DFO</t>
        </is>
      </c>
      <c r="I1492" s="130" t="inlineStr">
        <is>
          <t>DFO</t>
        </is>
      </c>
      <c r="J1492" s="131" t="n">
        <v>0</v>
      </c>
      <c r="K1492" s="129" t="n">
        <v>2020</v>
      </c>
      <c r="L1492" s="120">
        <f>IF(VLOOKUP(H1492,'Cross-Page Data'!$D$4:$F$48,3,FALSE)="natural gas",VLOOKUP(G1492,'Cross-Page Data'!$I$4:$J$19,2,FALSE),IF(VLOOKUP(H1492,'Cross-Page Data'!$D$4:$F$48,3,FALSE)="solar",IF(G1492="PV","solar PV","solar thermal"),IF(VLOOKUP(H1492,'Cross-Page Data'!$D$4:$F$48,3,FALSE)="wind",VLOOKUP(G1492,'Cross-Page Data'!$I$4:$J$19,2,FALSE),IF(VLOOKUP(H1492,'Cross-Page Data'!$D$4:$F$48,3,FALSE)="hydro",VLOOKUP(G1492,'Cross-Page Data'!$I$4:$J$19,2,FALSE),VLOOKUP(H1492,'Cross-Page Data'!$D$4:$F$48,3,FALSE)))))</f>
        <v/>
      </c>
      <c r="M1492" s="120">
        <f>IF(AND($P$2=FALSE,OR(F1492="Commercial NAICS Cogen",F1492="Industrial NAICS Cogen",F1492="NAICS-22 Cogen")),FALSE,IF(AND($P$3=FALSE,OR(F1492="Commercial NAICS Cogen",F1492="Commercial NAICS Non-Cogen",F1492="Industrial NAICS Cogen", F1492="industrial NAICS non-Cogen")),FALSE, TRUE))</f>
        <v/>
      </c>
    </row>
    <row r="1493">
      <c r="A1493" s="129" t="n">
        <v>6474</v>
      </c>
      <c r="B1493" s="130" t="inlineStr">
        <is>
          <t>Port Allen (HI)</t>
        </is>
      </c>
      <c r="C1493" s="130" t="inlineStr">
        <is>
          <t>Kauai Island Utility Cooperative</t>
        </is>
      </c>
      <c r="D1493" s="129" t="n">
        <v>10071</v>
      </c>
      <c r="E1493" s="130" t="inlineStr">
        <is>
          <t>HI</t>
        </is>
      </c>
      <c r="F1493" s="130" t="inlineStr">
        <is>
          <t>Electric Utility</t>
        </is>
      </c>
      <c r="G1493" s="130" t="inlineStr">
        <is>
          <t>ST</t>
        </is>
      </c>
      <c r="H1493" s="130" t="inlineStr">
        <is>
          <t>WO</t>
        </is>
      </c>
      <c r="I1493" s="130" t="inlineStr">
        <is>
          <t>WOO</t>
        </is>
      </c>
      <c r="J1493" s="131" t="n">
        <v>0</v>
      </c>
      <c r="K1493" s="129" t="n">
        <v>2020</v>
      </c>
      <c r="L1493" s="120">
        <f>IF(VLOOKUP(H1493,'Cross-Page Data'!$D$4:$F$48,3,FALSE)="natural gas",VLOOKUP(G1493,'Cross-Page Data'!$I$4:$J$19,2,FALSE),IF(VLOOKUP(H1493,'Cross-Page Data'!$D$4:$F$48,3,FALSE)="solar",IF(G1493="PV","solar PV","solar thermal"),IF(VLOOKUP(H1493,'Cross-Page Data'!$D$4:$F$48,3,FALSE)="wind",VLOOKUP(G1493,'Cross-Page Data'!$I$4:$J$19,2,FALSE),IF(VLOOKUP(H1493,'Cross-Page Data'!$D$4:$F$48,3,FALSE)="hydro",VLOOKUP(G1493,'Cross-Page Data'!$I$4:$J$19,2,FALSE),VLOOKUP(H1493,'Cross-Page Data'!$D$4:$F$48,3,FALSE)))))</f>
        <v/>
      </c>
      <c r="M1493" s="120">
        <f>IF(AND($P$2=FALSE,OR(F1493="Commercial NAICS Cogen",F1493="Industrial NAICS Cogen",F1493="NAICS-22 Cogen")),FALSE,IF(AND($P$3=FALSE,OR(F1493="Commercial NAICS Cogen",F1493="Commercial NAICS Non-Cogen",F1493="Industrial NAICS Cogen", F1493="industrial NAICS non-Cogen")),FALSE, TRUE))</f>
        <v/>
      </c>
    </row>
    <row r="1494">
      <c r="A1494" s="129" t="n">
        <v>6481</v>
      </c>
      <c r="B1494" s="130" t="inlineStr">
        <is>
          <t>Intermountain Power Project</t>
        </is>
      </c>
      <c r="C1494" s="130" t="inlineStr">
        <is>
          <t>Los Angeles Department of Water &amp; Power</t>
        </is>
      </c>
      <c r="D1494" s="129" t="n">
        <v>11208</v>
      </c>
      <c r="E1494" s="130" t="inlineStr">
        <is>
          <t>UT</t>
        </is>
      </c>
      <c r="F1494" s="130" t="inlineStr">
        <is>
          <t>Electric Utility</t>
        </is>
      </c>
      <c r="G1494" s="130" t="inlineStr">
        <is>
          <t>ST</t>
        </is>
      </c>
      <c r="H1494" s="130" t="inlineStr">
        <is>
          <t>BIT</t>
        </is>
      </c>
      <c r="I1494" s="130" t="inlineStr">
        <is>
          <t>COL</t>
        </is>
      </c>
      <c r="J1494" s="131" t="n">
        <v>5599055.3</v>
      </c>
      <c r="K1494" s="129" t="n">
        <v>2020</v>
      </c>
      <c r="L1494" s="120">
        <f>IF(VLOOKUP(H1494,'Cross-Page Data'!$D$4:$F$48,3,FALSE)="natural gas",VLOOKUP(G1494,'Cross-Page Data'!$I$4:$J$19,2,FALSE),IF(VLOOKUP(H1494,'Cross-Page Data'!$D$4:$F$48,3,FALSE)="solar",IF(G1494="PV","solar PV","solar thermal"),IF(VLOOKUP(H1494,'Cross-Page Data'!$D$4:$F$48,3,FALSE)="wind",VLOOKUP(G1494,'Cross-Page Data'!$I$4:$J$19,2,FALSE),IF(VLOOKUP(H1494,'Cross-Page Data'!$D$4:$F$48,3,FALSE)="hydro",VLOOKUP(G1494,'Cross-Page Data'!$I$4:$J$19,2,FALSE),VLOOKUP(H1494,'Cross-Page Data'!$D$4:$F$48,3,FALSE)))))</f>
        <v/>
      </c>
      <c r="M1494" s="120">
        <f>IF(AND($P$2=FALSE,OR(F1494="Commercial NAICS Cogen",F1494="Industrial NAICS Cogen",F1494="NAICS-22 Cogen")),FALSE,IF(AND($P$3=FALSE,OR(F1494="Commercial NAICS Cogen",F1494="Commercial NAICS Non-Cogen",F1494="Industrial NAICS Cogen", F1494="industrial NAICS non-Cogen")),FALSE, TRUE))</f>
        <v/>
      </c>
    </row>
    <row r="1495">
      <c r="A1495" s="129" t="n">
        <v>6481</v>
      </c>
      <c r="B1495" s="130" t="inlineStr">
        <is>
          <t>Intermountain Power Project</t>
        </is>
      </c>
      <c r="C1495" s="130" t="inlineStr">
        <is>
          <t>Los Angeles Department of Water &amp; Power</t>
        </is>
      </c>
      <c r="D1495" s="129" t="n">
        <v>11208</v>
      </c>
      <c r="E1495" s="130" t="inlineStr">
        <is>
          <t>UT</t>
        </is>
      </c>
      <c r="F1495" s="130" t="inlineStr">
        <is>
          <t>Electric Utility</t>
        </is>
      </c>
      <c r="G1495" s="130" t="inlineStr">
        <is>
          <t>ST</t>
        </is>
      </c>
      <c r="H1495" s="130" t="inlineStr">
        <is>
          <t>DFO</t>
        </is>
      </c>
      <c r="I1495" s="130" t="inlineStr">
        <is>
          <t>DFO</t>
        </is>
      </c>
      <c r="J1495" s="131" t="n">
        <v>19158.946</v>
      </c>
      <c r="K1495" s="129" t="n">
        <v>2020</v>
      </c>
      <c r="L1495" s="120">
        <f>IF(VLOOKUP(H1495,'Cross-Page Data'!$D$4:$F$48,3,FALSE)="natural gas",VLOOKUP(G1495,'Cross-Page Data'!$I$4:$J$19,2,FALSE),IF(VLOOKUP(H1495,'Cross-Page Data'!$D$4:$F$48,3,FALSE)="solar",IF(G1495="PV","solar PV","solar thermal"),IF(VLOOKUP(H1495,'Cross-Page Data'!$D$4:$F$48,3,FALSE)="wind",VLOOKUP(G1495,'Cross-Page Data'!$I$4:$J$19,2,FALSE),IF(VLOOKUP(H1495,'Cross-Page Data'!$D$4:$F$48,3,FALSE)="hydro",VLOOKUP(G1495,'Cross-Page Data'!$I$4:$J$19,2,FALSE),VLOOKUP(H1495,'Cross-Page Data'!$D$4:$F$48,3,FALSE)))))</f>
        <v/>
      </c>
      <c r="M1495" s="120">
        <f>IF(AND($P$2=FALSE,OR(F1495="Commercial NAICS Cogen",F1495="Industrial NAICS Cogen",F1495="NAICS-22 Cogen")),FALSE,IF(AND($P$3=FALSE,OR(F1495="Commercial NAICS Cogen",F1495="Commercial NAICS Non-Cogen",F1495="Industrial NAICS Cogen", F1495="industrial NAICS non-Cogen")),FALSE, TRUE))</f>
        <v/>
      </c>
    </row>
    <row r="1496">
      <c r="A1496" s="129" t="n">
        <v>6481</v>
      </c>
      <c r="B1496" s="130" t="inlineStr">
        <is>
          <t>Intermountain Power Project</t>
        </is>
      </c>
      <c r="C1496" s="130" t="inlineStr">
        <is>
          <t>Los Angeles Department of Water &amp; Power</t>
        </is>
      </c>
      <c r="D1496" s="129" t="n">
        <v>11208</v>
      </c>
      <c r="E1496" s="130" t="inlineStr">
        <is>
          <t>UT</t>
        </is>
      </c>
      <c r="F1496" s="130" t="inlineStr">
        <is>
          <t>Electric Utility</t>
        </is>
      </c>
      <c r="G1496" s="130" t="inlineStr">
        <is>
          <t>ST</t>
        </is>
      </c>
      <c r="H1496" s="130" t="inlineStr">
        <is>
          <t>SUB</t>
        </is>
      </c>
      <c r="I1496" s="130" t="inlineStr">
        <is>
          <t>COL</t>
        </is>
      </c>
      <c r="J1496" s="131" t="n">
        <v>1143724.8</v>
      </c>
      <c r="K1496" s="129" t="n">
        <v>2020</v>
      </c>
      <c r="L1496" s="120">
        <f>IF(VLOOKUP(H1496,'Cross-Page Data'!$D$4:$F$48,3,FALSE)="natural gas",VLOOKUP(G1496,'Cross-Page Data'!$I$4:$J$19,2,FALSE),IF(VLOOKUP(H1496,'Cross-Page Data'!$D$4:$F$48,3,FALSE)="solar",IF(G1496="PV","solar PV","solar thermal"),IF(VLOOKUP(H1496,'Cross-Page Data'!$D$4:$F$48,3,FALSE)="wind",VLOOKUP(G1496,'Cross-Page Data'!$I$4:$J$19,2,FALSE),IF(VLOOKUP(H1496,'Cross-Page Data'!$D$4:$F$48,3,FALSE)="hydro",VLOOKUP(G1496,'Cross-Page Data'!$I$4:$J$19,2,FALSE),VLOOKUP(H1496,'Cross-Page Data'!$D$4:$F$48,3,FALSE)))))</f>
        <v/>
      </c>
      <c r="M1496" s="120">
        <f>IF(AND($P$2=FALSE,OR(F1496="Commercial NAICS Cogen",F1496="Industrial NAICS Cogen",F1496="NAICS-22 Cogen")),FALSE,IF(AND($P$3=FALSE,OR(F1496="Commercial NAICS Cogen",F1496="Commercial NAICS Non-Cogen",F1496="Industrial NAICS Cogen", F1496="industrial NAICS non-Cogen")),FALSE, TRUE))</f>
        <v/>
      </c>
    </row>
    <row r="1497">
      <c r="A1497" s="129" t="n">
        <v>6504</v>
      </c>
      <c r="B1497" s="130" t="inlineStr">
        <is>
          <t>Maalaea</t>
        </is>
      </c>
      <c r="C1497" s="130" t="inlineStr">
        <is>
          <t>Maui Electric Co Ltd</t>
        </is>
      </c>
      <c r="D1497" s="129" t="n">
        <v>11843</v>
      </c>
      <c r="E1497" s="130" t="inlineStr">
        <is>
          <t>HI</t>
        </is>
      </c>
      <c r="F1497" s="130" t="inlineStr">
        <is>
          <t>Electric Utility</t>
        </is>
      </c>
      <c r="G1497" s="130" t="inlineStr">
        <is>
          <t>CA</t>
        </is>
      </c>
      <c r="H1497" s="130" t="inlineStr">
        <is>
          <t>DFO</t>
        </is>
      </c>
      <c r="I1497" s="130" t="inlineStr">
        <is>
          <t>DFO</t>
        </is>
      </c>
      <c r="J1497" s="131" t="n">
        <v>94852</v>
      </c>
      <c r="K1497" s="129" t="n">
        <v>2020</v>
      </c>
      <c r="L1497" s="120">
        <f>IF(VLOOKUP(H1497,'Cross-Page Data'!$D$4:$F$48,3,FALSE)="natural gas",VLOOKUP(G1497,'Cross-Page Data'!$I$4:$J$19,2,FALSE),IF(VLOOKUP(H1497,'Cross-Page Data'!$D$4:$F$48,3,FALSE)="solar",IF(G1497="PV","solar PV","solar thermal"),IF(VLOOKUP(H1497,'Cross-Page Data'!$D$4:$F$48,3,FALSE)="wind",VLOOKUP(G1497,'Cross-Page Data'!$I$4:$J$19,2,FALSE),IF(VLOOKUP(H1497,'Cross-Page Data'!$D$4:$F$48,3,FALSE)="hydro",VLOOKUP(G1497,'Cross-Page Data'!$I$4:$J$19,2,FALSE),VLOOKUP(H1497,'Cross-Page Data'!$D$4:$F$48,3,FALSE)))))</f>
        <v/>
      </c>
      <c r="M1497" s="120">
        <f>IF(AND($P$2=FALSE,OR(F1497="Commercial NAICS Cogen",F1497="Industrial NAICS Cogen",F1497="NAICS-22 Cogen")),FALSE,IF(AND($P$3=FALSE,OR(F1497="Commercial NAICS Cogen",F1497="Commercial NAICS Non-Cogen",F1497="Industrial NAICS Cogen", F1497="industrial NAICS non-Cogen")),FALSE, TRUE))</f>
        <v/>
      </c>
    </row>
    <row r="1498">
      <c r="A1498" s="129" t="n">
        <v>6504</v>
      </c>
      <c r="B1498" s="130" t="inlineStr">
        <is>
          <t>Maalaea</t>
        </is>
      </c>
      <c r="C1498" s="130" t="inlineStr">
        <is>
          <t>Maui Electric Co Ltd</t>
        </is>
      </c>
      <c r="D1498" s="129" t="n">
        <v>11843</v>
      </c>
      <c r="E1498" s="130" t="inlineStr">
        <is>
          <t>HI</t>
        </is>
      </c>
      <c r="F1498" s="130" t="inlineStr">
        <is>
          <t>Electric Utility</t>
        </is>
      </c>
      <c r="G1498" s="130" t="inlineStr">
        <is>
          <t>CT</t>
        </is>
      </c>
      <c r="H1498" s="130" t="inlineStr">
        <is>
          <t>DFO</t>
        </is>
      </c>
      <c r="I1498" s="130" t="inlineStr">
        <is>
          <t>DFO</t>
        </is>
      </c>
      <c r="J1498" s="131" t="n">
        <v>287728</v>
      </c>
      <c r="K1498" s="129" t="n">
        <v>2020</v>
      </c>
      <c r="L1498" s="120">
        <f>IF(VLOOKUP(H1498,'Cross-Page Data'!$D$4:$F$48,3,FALSE)="natural gas",VLOOKUP(G1498,'Cross-Page Data'!$I$4:$J$19,2,FALSE),IF(VLOOKUP(H1498,'Cross-Page Data'!$D$4:$F$48,3,FALSE)="solar",IF(G1498="PV","solar PV","solar thermal"),IF(VLOOKUP(H1498,'Cross-Page Data'!$D$4:$F$48,3,FALSE)="wind",VLOOKUP(G1498,'Cross-Page Data'!$I$4:$J$19,2,FALSE),IF(VLOOKUP(H1498,'Cross-Page Data'!$D$4:$F$48,3,FALSE)="hydro",VLOOKUP(G1498,'Cross-Page Data'!$I$4:$J$19,2,FALSE),VLOOKUP(H1498,'Cross-Page Data'!$D$4:$F$48,3,FALSE)))))</f>
        <v/>
      </c>
      <c r="M1498" s="120">
        <f>IF(AND($P$2=FALSE,OR(F1498="Commercial NAICS Cogen",F1498="Industrial NAICS Cogen",F1498="NAICS-22 Cogen")),FALSE,IF(AND($P$3=FALSE,OR(F1498="Commercial NAICS Cogen",F1498="Commercial NAICS Non-Cogen",F1498="Industrial NAICS Cogen", F1498="industrial NAICS non-Cogen")),FALSE, TRUE))</f>
        <v/>
      </c>
    </row>
    <row r="1499">
      <c r="A1499" s="129" t="n">
        <v>6504</v>
      </c>
      <c r="B1499" s="130" t="inlineStr">
        <is>
          <t>Maalaea</t>
        </is>
      </c>
      <c r="C1499" s="130" t="inlineStr">
        <is>
          <t>Maui Electric Co Ltd</t>
        </is>
      </c>
      <c r="D1499" s="129" t="n">
        <v>11843</v>
      </c>
      <c r="E1499" s="130" t="inlineStr">
        <is>
          <t>HI</t>
        </is>
      </c>
      <c r="F1499" s="130" t="inlineStr">
        <is>
          <t>Electric Utility</t>
        </is>
      </c>
      <c r="G1499" s="130" t="inlineStr">
        <is>
          <t>IC</t>
        </is>
      </c>
      <c r="H1499" s="130" t="inlineStr">
        <is>
          <t>DFO</t>
        </is>
      </c>
      <c r="I1499" s="130" t="inlineStr">
        <is>
          <t>DFO</t>
        </is>
      </c>
      <c r="J1499" s="131" t="n">
        <v>167140</v>
      </c>
      <c r="K1499" s="129" t="n">
        <v>2020</v>
      </c>
      <c r="L1499" s="120">
        <f>IF(VLOOKUP(H1499,'Cross-Page Data'!$D$4:$F$48,3,FALSE)="natural gas",VLOOKUP(G1499,'Cross-Page Data'!$I$4:$J$19,2,FALSE),IF(VLOOKUP(H1499,'Cross-Page Data'!$D$4:$F$48,3,FALSE)="solar",IF(G1499="PV","solar PV","solar thermal"),IF(VLOOKUP(H1499,'Cross-Page Data'!$D$4:$F$48,3,FALSE)="wind",VLOOKUP(G1499,'Cross-Page Data'!$I$4:$J$19,2,FALSE),IF(VLOOKUP(H1499,'Cross-Page Data'!$D$4:$F$48,3,FALSE)="hydro",VLOOKUP(G1499,'Cross-Page Data'!$I$4:$J$19,2,FALSE),VLOOKUP(H1499,'Cross-Page Data'!$D$4:$F$48,3,FALSE)))))</f>
        <v/>
      </c>
      <c r="M1499" s="120">
        <f>IF(AND($P$2=FALSE,OR(F1499="Commercial NAICS Cogen",F1499="Industrial NAICS Cogen",F1499="NAICS-22 Cogen")),FALSE,IF(AND($P$3=FALSE,OR(F1499="Commercial NAICS Cogen",F1499="Commercial NAICS Non-Cogen",F1499="Industrial NAICS Cogen", F1499="industrial NAICS non-Cogen")),FALSE, TRUE))</f>
        <v/>
      </c>
    </row>
    <row r="1500">
      <c r="A1500" s="129" t="n">
        <v>6513</v>
      </c>
      <c r="B1500" s="130" t="inlineStr">
        <is>
          <t>Fleish</t>
        </is>
      </c>
      <c r="C1500" s="130" t="inlineStr">
        <is>
          <t>Truckee Meadows Water Authority</t>
        </is>
      </c>
      <c r="D1500" s="129" t="n">
        <v>56369</v>
      </c>
      <c r="E1500" s="130" t="inlineStr">
        <is>
          <t>NV</t>
        </is>
      </c>
      <c r="F1500" s="130" t="inlineStr">
        <is>
          <t>NAICS-22 Non-Cogen</t>
        </is>
      </c>
      <c r="G1500" s="130" t="inlineStr">
        <is>
          <t>HY</t>
        </is>
      </c>
      <c r="H1500" s="130" t="inlineStr">
        <is>
          <t>WAT</t>
        </is>
      </c>
      <c r="I1500" s="130" t="inlineStr">
        <is>
          <t>HYC</t>
        </is>
      </c>
      <c r="J1500" s="131" t="n">
        <v>18475</v>
      </c>
      <c r="K1500" s="129" t="n">
        <v>2020</v>
      </c>
      <c r="L1500" s="120">
        <f>IF(VLOOKUP(H1500,'Cross-Page Data'!$D$4:$F$48,3,FALSE)="natural gas",VLOOKUP(G1500,'Cross-Page Data'!$I$4:$J$19,2,FALSE),IF(VLOOKUP(H1500,'Cross-Page Data'!$D$4:$F$48,3,FALSE)="solar",IF(G1500="PV","solar PV","solar thermal"),IF(VLOOKUP(H1500,'Cross-Page Data'!$D$4:$F$48,3,FALSE)="wind",VLOOKUP(G1500,'Cross-Page Data'!$I$4:$J$19,2,FALSE),IF(VLOOKUP(H1500,'Cross-Page Data'!$D$4:$F$48,3,FALSE)="hydro",VLOOKUP(G1500,'Cross-Page Data'!$I$4:$J$19,2,FALSE),VLOOKUP(H1500,'Cross-Page Data'!$D$4:$F$48,3,FALSE)))))</f>
        <v/>
      </c>
      <c r="M1500" s="120">
        <f>IF(AND($P$2=FALSE,OR(F1500="Commercial NAICS Cogen",F1500="Industrial NAICS Cogen",F1500="NAICS-22 Cogen")),FALSE,IF(AND($P$3=FALSE,OR(F1500="Commercial NAICS Cogen",F1500="Commercial NAICS Non-Cogen",F1500="Industrial NAICS Cogen", F1500="industrial NAICS non-Cogen")),FALSE, TRUE))</f>
        <v/>
      </c>
    </row>
    <row r="1501">
      <c r="A1501" s="129" t="n">
        <v>6522</v>
      </c>
      <c r="B1501" s="130" t="inlineStr">
        <is>
          <t>Yards Creek</t>
        </is>
      </c>
      <c r="C1501" s="130" t="inlineStr">
        <is>
          <t>Jersey Central Power &amp; Lt Co</t>
        </is>
      </c>
      <c r="D1501" s="129" t="n">
        <v>9726</v>
      </c>
      <c r="E1501" s="130" t="inlineStr">
        <is>
          <t>NJ</t>
        </is>
      </c>
      <c r="F1501" s="130" t="inlineStr">
        <is>
          <t>Electric Utility</t>
        </is>
      </c>
      <c r="G1501" s="130" t="inlineStr">
        <is>
          <t>PS</t>
        </is>
      </c>
      <c r="H1501" s="130" t="inlineStr">
        <is>
          <t>WAT</t>
        </is>
      </c>
      <c r="I1501" s="130" t="inlineStr">
        <is>
          <t>HPS</t>
        </is>
      </c>
      <c r="J1501" s="131" t="n">
        <v>-109905</v>
      </c>
      <c r="K1501" s="129" t="n">
        <v>2020</v>
      </c>
      <c r="L1501" s="120">
        <f>IF(VLOOKUP(H1501,'Cross-Page Data'!$D$4:$F$48,3,FALSE)="natural gas",VLOOKUP(G1501,'Cross-Page Data'!$I$4:$J$19,2,FALSE),IF(VLOOKUP(H1501,'Cross-Page Data'!$D$4:$F$48,3,FALSE)="solar",IF(G1501="PV","solar PV","solar thermal"),IF(VLOOKUP(H1501,'Cross-Page Data'!$D$4:$F$48,3,FALSE)="wind",VLOOKUP(G1501,'Cross-Page Data'!$I$4:$J$19,2,FALSE),IF(VLOOKUP(H1501,'Cross-Page Data'!$D$4:$F$48,3,FALSE)="hydro",VLOOKUP(G1501,'Cross-Page Data'!$I$4:$J$19,2,FALSE),VLOOKUP(H1501,'Cross-Page Data'!$D$4:$F$48,3,FALSE)))))</f>
        <v/>
      </c>
      <c r="M1501" s="120">
        <f>IF(AND($P$2=FALSE,OR(F1501="Commercial NAICS Cogen",F1501="Industrial NAICS Cogen",F1501="NAICS-22 Cogen")),FALSE,IF(AND($P$3=FALSE,OR(F1501="Commercial NAICS Cogen",F1501="Commercial NAICS Non-Cogen",F1501="Industrial NAICS Cogen", F1501="industrial NAICS non-Cogen")),FALSE, TRUE))</f>
        <v/>
      </c>
    </row>
    <row r="1502">
      <c r="A1502" s="129" t="n">
        <v>6531</v>
      </c>
      <c r="B1502" s="130" t="inlineStr">
        <is>
          <t>Verdi</t>
        </is>
      </c>
      <c r="C1502" s="130" t="inlineStr">
        <is>
          <t>Truckee Meadows Water Authority</t>
        </is>
      </c>
      <c r="D1502" s="129" t="n">
        <v>56369</v>
      </c>
      <c r="E1502" s="130" t="inlineStr">
        <is>
          <t>NV</t>
        </is>
      </c>
      <c r="F1502" s="130" t="inlineStr">
        <is>
          <t>NAICS-22 Non-Cogen</t>
        </is>
      </c>
      <c r="G1502" s="130" t="inlineStr">
        <is>
          <t>HY</t>
        </is>
      </c>
      <c r="H1502" s="130" t="inlineStr">
        <is>
          <t>WAT</t>
        </is>
      </c>
      <c r="I1502" s="130" t="inlineStr">
        <is>
          <t>HYC</t>
        </is>
      </c>
      <c r="J1502" s="131" t="n">
        <v>15768</v>
      </c>
      <c r="K1502" s="129" t="n">
        <v>2020</v>
      </c>
      <c r="L1502" s="120">
        <f>IF(VLOOKUP(H1502,'Cross-Page Data'!$D$4:$F$48,3,FALSE)="natural gas",VLOOKUP(G1502,'Cross-Page Data'!$I$4:$J$19,2,FALSE),IF(VLOOKUP(H1502,'Cross-Page Data'!$D$4:$F$48,3,FALSE)="solar",IF(G1502="PV","solar PV","solar thermal"),IF(VLOOKUP(H1502,'Cross-Page Data'!$D$4:$F$48,3,FALSE)="wind",VLOOKUP(G1502,'Cross-Page Data'!$I$4:$J$19,2,FALSE),IF(VLOOKUP(H1502,'Cross-Page Data'!$D$4:$F$48,3,FALSE)="hydro",VLOOKUP(G1502,'Cross-Page Data'!$I$4:$J$19,2,FALSE),VLOOKUP(H1502,'Cross-Page Data'!$D$4:$F$48,3,FALSE)))))</f>
        <v/>
      </c>
      <c r="M1502" s="120">
        <f>IF(AND($P$2=FALSE,OR(F1502="Commercial NAICS Cogen",F1502="Industrial NAICS Cogen",F1502="NAICS-22 Cogen")),FALSE,IF(AND($P$3=FALSE,OR(F1502="Commercial NAICS Cogen",F1502="Commercial NAICS Non-Cogen",F1502="Industrial NAICS Cogen", F1502="industrial NAICS non-Cogen")),FALSE, TRUE))</f>
        <v/>
      </c>
    </row>
    <row r="1503">
      <c r="A1503" s="129" t="n">
        <v>6567</v>
      </c>
      <c r="B1503" s="130" t="inlineStr">
        <is>
          <t>Block Island</t>
        </is>
      </c>
      <c r="C1503" s="130" t="inlineStr">
        <is>
          <t>Block Island Utility District</t>
        </is>
      </c>
      <c r="D1503" s="129" t="n">
        <v>1857</v>
      </c>
      <c r="E1503" s="130" t="inlineStr">
        <is>
          <t>RI</t>
        </is>
      </c>
      <c r="F1503" s="130" t="inlineStr">
        <is>
          <t>Electric Utility</t>
        </is>
      </c>
      <c r="G1503" s="130" t="inlineStr">
        <is>
          <t>IC</t>
        </is>
      </c>
      <c r="H1503" s="130" t="inlineStr">
        <is>
          <t>DFO</t>
        </is>
      </c>
      <c r="I1503" s="130" t="inlineStr">
        <is>
          <t>DFO</t>
        </is>
      </c>
      <c r="J1503" s="131" t="n">
        <v>4</v>
      </c>
      <c r="K1503" s="129" t="n">
        <v>2020</v>
      </c>
      <c r="L1503" s="120">
        <f>IF(VLOOKUP(H1503,'Cross-Page Data'!$D$4:$F$48,3,FALSE)="natural gas",VLOOKUP(G1503,'Cross-Page Data'!$I$4:$J$19,2,FALSE),IF(VLOOKUP(H1503,'Cross-Page Data'!$D$4:$F$48,3,FALSE)="solar",IF(G1503="PV","solar PV","solar thermal"),IF(VLOOKUP(H1503,'Cross-Page Data'!$D$4:$F$48,3,FALSE)="wind",VLOOKUP(G1503,'Cross-Page Data'!$I$4:$J$19,2,FALSE),IF(VLOOKUP(H1503,'Cross-Page Data'!$D$4:$F$48,3,FALSE)="hydro",VLOOKUP(G1503,'Cross-Page Data'!$I$4:$J$19,2,FALSE),VLOOKUP(H1503,'Cross-Page Data'!$D$4:$F$48,3,FALSE)))))</f>
        <v/>
      </c>
      <c r="M1503" s="120">
        <f>IF(AND($P$2=FALSE,OR(F1503="Commercial NAICS Cogen",F1503="Industrial NAICS Cogen",F1503="NAICS-22 Cogen")),FALSE,IF(AND($P$3=FALSE,OR(F1503="Commercial NAICS Cogen",F1503="Commercial NAICS Non-Cogen",F1503="Industrial NAICS Cogen", F1503="industrial NAICS non-Cogen")),FALSE, TRUE))</f>
        <v/>
      </c>
    </row>
    <row r="1504">
      <c r="A1504" s="129" t="n">
        <v>6619</v>
      </c>
      <c r="B1504" s="130" t="inlineStr">
        <is>
          <t>Burlington (CO)</t>
        </is>
      </c>
      <c r="C1504" s="130" t="inlineStr">
        <is>
          <t>Tri-State G &amp; T Assn, Inc</t>
        </is>
      </c>
      <c r="D1504" s="129" t="n">
        <v>30151</v>
      </c>
      <c r="E1504" s="130" t="inlineStr">
        <is>
          <t>CO</t>
        </is>
      </c>
      <c r="F1504" s="130" t="inlineStr">
        <is>
          <t>Electric Utility</t>
        </is>
      </c>
      <c r="G1504" s="130" t="inlineStr">
        <is>
          <t>GT</t>
        </is>
      </c>
      <c r="H1504" s="130" t="inlineStr">
        <is>
          <t>DFO</t>
        </is>
      </c>
      <c r="I1504" s="130" t="inlineStr">
        <is>
          <t>DFO</t>
        </is>
      </c>
      <c r="J1504" s="131" t="n">
        <v>3464</v>
      </c>
      <c r="K1504" s="129" t="n">
        <v>2020</v>
      </c>
      <c r="L1504" s="120">
        <f>IF(VLOOKUP(H1504,'Cross-Page Data'!$D$4:$F$48,3,FALSE)="natural gas",VLOOKUP(G1504,'Cross-Page Data'!$I$4:$J$19,2,FALSE),IF(VLOOKUP(H1504,'Cross-Page Data'!$D$4:$F$48,3,FALSE)="solar",IF(G1504="PV","solar PV","solar thermal"),IF(VLOOKUP(H1504,'Cross-Page Data'!$D$4:$F$48,3,FALSE)="wind",VLOOKUP(G1504,'Cross-Page Data'!$I$4:$J$19,2,FALSE),IF(VLOOKUP(H1504,'Cross-Page Data'!$D$4:$F$48,3,FALSE)="hydro",VLOOKUP(G1504,'Cross-Page Data'!$I$4:$J$19,2,FALSE),VLOOKUP(H1504,'Cross-Page Data'!$D$4:$F$48,3,FALSE)))))</f>
        <v/>
      </c>
      <c r="M1504" s="120">
        <f>IF(AND($P$2=FALSE,OR(F1504="Commercial NAICS Cogen",F1504="Industrial NAICS Cogen",F1504="NAICS-22 Cogen")),FALSE,IF(AND($P$3=FALSE,OR(F1504="Commercial NAICS Cogen",F1504="Commercial NAICS Non-Cogen",F1504="Industrial NAICS Cogen", F1504="industrial NAICS non-Cogen")),FALSE, TRUE))</f>
        <v/>
      </c>
    </row>
    <row r="1505">
      <c r="A1505" s="129" t="n">
        <v>6635</v>
      </c>
      <c r="B1505" s="130" t="inlineStr">
        <is>
          <t>A L Pierce</t>
        </is>
      </c>
      <c r="C1505" s="130" t="inlineStr">
        <is>
          <t>Connecticut Mun Elec Engy Coop</t>
        </is>
      </c>
      <c r="D1505" s="129" t="n">
        <v>4180</v>
      </c>
      <c r="E1505" s="130" t="inlineStr">
        <is>
          <t>CT</t>
        </is>
      </c>
      <c r="F1505" s="130" t="inlineStr">
        <is>
          <t>Electric Utility</t>
        </is>
      </c>
      <c r="G1505" s="130" t="inlineStr">
        <is>
          <t>GT</t>
        </is>
      </c>
      <c r="H1505" s="130" t="inlineStr">
        <is>
          <t>DFO</t>
        </is>
      </c>
      <c r="I1505" s="130" t="inlineStr">
        <is>
          <t>DFO</t>
        </is>
      </c>
      <c r="J1505" s="131" t="n">
        <v>135.614</v>
      </c>
      <c r="K1505" s="129" t="n">
        <v>2020</v>
      </c>
      <c r="L1505" s="120">
        <f>IF(VLOOKUP(H1505,'Cross-Page Data'!$D$4:$F$48,3,FALSE)="natural gas",VLOOKUP(G1505,'Cross-Page Data'!$I$4:$J$19,2,FALSE),IF(VLOOKUP(H1505,'Cross-Page Data'!$D$4:$F$48,3,FALSE)="solar",IF(G1505="PV","solar PV","solar thermal"),IF(VLOOKUP(H1505,'Cross-Page Data'!$D$4:$F$48,3,FALSE)="wind",VLOOKUP(G1505,'Cross-Page Data'!$I$4:$J$19,2,FALSE),IF(VLOOKUP(H1505,'Cross-Page Data'!$D$4:$F$48,3,FALSE)="hydro",VLOOKUP(G1505,'Cross-Page Data'!$I$4:$J$19,2,FALSE),VLOOKUP(H1505,'Cross-Page Data'!$D$4:$F$48,3,FALSE)))))</f>
        <v/>
      </c>
      <c r="M1505" s="120">
        <f>IF(AND($P$2=FALSE,OR(F1505="Commercial NAICS Cogen",F1505="Industrial NAICS Cogen",F1505="NAICS-22 Cogen")),FALSE,IF(AND($P$3=FALSE,OR(F1505="Commercial NAICS Cogen",F1505="Commercial NAICS Non-Cogen",F1505="Industrial NAICS Cogen", F1505="industrial NAICS non-Cogen")),FALSE, TRUE))</f>
        <v/>
      </c>
    </row>
    <row r="1506">
      <c r="A1506" s="129" t="n">
        <v>6635</v>
      </c>
      <c r="B1506" s="130" t="inlineStr">
        <is>
          <t>A L Pierce</t>
        </is>
      </c>
      <c r="C1506" s="130" t="inlineStr">
        <is>
          <t>Connecticut Mun Elec Engy Coop</t>
        </is>
      </c>
      <c r="D1506" s="129" t="n">
        <v>4180</v>
      </c>
      <c r="E1506" s="130" t="inlineStr">
        <is>
          <t>CT</t>
        </is>
      </c>
      <c r="F1506" s="130" t="inlineStr">
        <is>
          <t>Electric Utility</t>
        </is>
      </c>
      <c r="G1506" s="130" t="inlineStr">
        <is>
          <t>GT</t>
        </is>
      </c>
      <c r="H1506" s="130" t="inlineStr">
        <is>
          <t>LFG</t>
        </is>
      </c>
      <c r="I1506" s="130" t="inlineStr">
        <is>
          <t>MLG</t>
        </is>
      </c>
      <c r="J1506" s="131" t="n">
        <v>0</v>
      </c>
      <c r="K1506" s="129" t="n">
        <v>2020</v>
      </c>
      <c r="L1506" s="120">
        <f>IF(VLOOKUP(H1506,'Cross-Page Data'!$D$4:$F$48,3,FALSE)="natural gas",VLOOKUP(G1506,'Cross-Page Data'!$I$4:$J$19,2,FALSE),IF(VLOOKUP(H1506,'Cross-Page Data'!$D$4:$F$48,3,FALSE)="solar",IF(G1506="PV","solar PV","solar thermal"),IF(VLOOKUP(H1506,'Cross-Page Data'!$D$4:$F$48,3,FALSE)="wind",VLOOKUP(G1506,'Cross-Page Data'!$I$4:$J$19,2,FALSE),IF(VLOOKUP(H1506,'Cross-Page Data'!$D$4:$F$48,3,FALSE)="hydro",VLOOKUP(G1506,'Cross-Page Data'!$I$4:$J$19,2,FALSE),VLOOKUP(H1506,'Cross-Page Data'!$D$4:$F$48,3,FALSE)))))</f>
        <v/>
      </c>
      <c r="M1506" s="120">
        <f>IF(AND($P$2=FALSE,OR(F1506="Commercial NAICS Cogen",F1506="Industrial NAICS Cogen",F1506="NAICS-22 Cogen")),FALSE,IF(AND($P$3=FALSE,OR(F1506="Commercial NAICS Cogen",F1506="Commercial NAICS Non-Cogen",F1506="Industrial NAICS Cogen", F1506="industrial NAICS non-Cogen")),FALSE, TRUE))</f>
        <v/>
      </c>
    </row>
    <row r="1507">
      <c r="A1507" s="129" t="n">
        <v>6635</v>
      </c>
      <c r="B1507" s="130" t="inlineStr">
        <is>
          <t>A L Pierce</t>
        </is>
      </c>
      <c r="C1507" s="130" t="inlineStr">
        <is>
          <t>Connecticut Mun Elec Engy Coop</t>
        </is>
      </c>
      <c r="D1507" s="129" t="n">
        <v>4180</v>
      </c>
      <c r="E1507" s="130" t="inlineStr">
        <is>
          <t>CT</t>
        </is>
      </c>
      <c r="F1507" s="130" t="inlineStr">
        <is>
          <t>Electric Utility</t>
        </is>
      </c>
      <c r="G1507" s="130" t="inlineStr">
        <is>
          <t>GT</t>
        </is>
      </c>
      <c r="H1507" s="130" t="inlineStr">
        <is>
          <t>NG</t>
        </is>
      </c>
      <c r="I1507" s="130" t="inlineStr">
        <is>
          <t>NG</t>
        </is>
      </c>
      <c r="J1507" s="131" t="n">
        <v>1652.386</v>
      </c>
      <c r="K1507" s="129" t="n">
        <v>2020</v>
      </c>
      <c r="L1507" s="120">
        <f>IF(VLOOKUP(H1507,'Cross-Page Data'!$D$4:$F$48,3,FALSE)="natural gas",VLOOKUP(G1507,'Cross-Page Data'!$I$4:$J$19,2,FALSE),IF(VLOOKUP(H1507,'Cross-Page Data'!$D$4:$F$48,3,FALSE)="solar",IF(G1507="PV","solar PV","solar thermal"),IF(VLOOKUP(H1507,'Cross-Page Data'!$D$4:$F$48,3,FALSE)="wind",VLOOKUP(G1507,'Cross-Page Data'!$I$4:$J$19,2,FALSE),IF(VLOOKUP(H1507,'Cross-Page Data'!$D$4:$F$48,3,FALSE)="hydro",VLOOKUP(G1507,'Cross-Page Data'!$I$4:$J$19,2,FALSE),VLOOKUP(H1507,'Cross-Page Data'!$D$4:$F$48,3,FALSE)))))</f>
        <v/>
      </c>
      <c r="M1507" s="120">
        <f>IF(AND($P$2=FALSE,OR(F1507="Commercial NAICS Cogen",F1507="Industrial NAICS Cogen",F1507="NAICS-22 Cogen")),FALSE,IF(AND($P$3=FALSE,OR(F1507="Commercial NAICS Cogen",F1507="Commercial NAICS Non-Cogen",F1507="Industrial NAICS Cogen", F1507="industrial NAICS non-Cogen")),FALSE, TRUE))</f>
        <v/>
      </c>
    </row>
    <row r="1508">
      <c r="A1508" s="129" t="n">
        <v>6639</v>
      </c>
      <c r="B1508" s="130" t="inlineStr">
        <is>
          <t>R D Green</t>
        </is>
      </c>
      <c r="C1508" s="130" t="inlineStr">
        <is>
          <t>Big Rivers Electric Corp</t>
        </is>
      </c>
      <c r="D1508" s="129" t="n">
        <v>1692</v>
      </c>
      <c r="E1508" s="130" t="inlineStr">
        <is>
          <t>KY</t>
        </is>
      </c>
      <c r="F1508" s="130" t="inlineStr">
        <is>
          <t>Electric Utility</t>
        </is>
      </c>
      <c r="G1508" s="130" t="inlineStr">
        <is>
          <t>ST</t>
        </is>
      </c>
      <c r="H1508" s="130" t="inlineStr">
        <is>
          <t>BIT</t>
        </is>
      </c>
      <c r="I1508" s="130" t="inlineStr">
        <is>
          <t>COL</t>
        </is>
      </c>
      <c r="J1508" s="131" t="n">
        <v>1105331.8</v>
      </c>
      <c r="K1508" s="129" t="n">
        <v>2020</v>
      </c>
      <c r="L1508" s="120">
        <f>IF(VLOOKUP(H1508,'Cross-Page Data'!$D$4:$F$48,3,FALSE)="natural gas",VLOOKUP(G1508,'Cross-Page Data'!$I$4:$J$19,2,FALSE),IF(VLOOKUP(H1508,'Cross-Page Data'!$D$4:$F$48,3,FALSE)="solar",IF(G1508="PV","solar PV","solar thermal"),IF(VLOOKUP(H1508,'Cross-Page Data'!$D$4:$F$48,3,FALSE)="wind",VLOOKUP(G1508,'Cross-Page Data'!$I$4:$J$19,2,FALSE),IF(VLOOKUP(H1508,'Cross-Page Data'!$D$4:$F$48,3,FALSE)="hydro",VLOOKUP(G1508,'Cross-Page Data'!$I$4:$J$19,2,FALSE),VLOOKUP(H1508,'Cross-Page Data'!$D$4:$F$48,3,FALSE)))))</f>
        <v/>
      </c>
      <c r="M1508" s="120">
        <f>IF(AND($P$2=FALSE,OR(F1508="Commercial NAICS Cogen",F1508="Industrial NAICS Cogen",F1508="NAICS-22 Cogen")),FALSE,IF(AND($P$3=FALSE,OR(F1508="Commercial NAICS Cogen",F1508="Commercial NAICS Non-Cogen",F1508="Industrial NAICS Cogen", F1508="industrial NAICS non-Cogen")),FALSE, TRUE))</f>
        <v/>
      </c>
    </row>
    <row r="1509">
      <c r="A1509" s="129" t="n">
        <v>6639</v>
      </c>
      <c r="B1509" s="130" t="inlineStr">
        <is>
          <t>R D Green</t>
        </is>
      </c>
      <c r="C1509" s="130" t="inlineStr">
        <is>
          <t>Big Rivers Electric Corp</t>
        </is>
      </c>
      <c r="D1509" s="129" t="n">
        <v>1692</v>
      </c>
      <c r="E1509" s="130" t="inlineStr">
        <is>
          <t>KY</t>
        </is>
      </c>
      <c r="F1509" s="130" t="inlineStr">
        <is>
          <t>Electric Utility</t>
        </is>
      </c>
      <c r="G1509" s="130" t="inlineStr">
        <is>
          <t>ST</t>
        </is>
      </c>
      <c r="H1509" s="130" t="inlineStr">
        <is>
          <t>DFO</t>
        </is>
      </c>
      <c r="I1509" s="130" t="inlineStr">
        <is>
          <t>DFO</t>
        </is>
      </c>
      <c r="J1509" s="131" t="n">
        <v>8415.16</v>
      </c>
      <c r="K1509" s="129" t="n">
        <v>2020</v>
      </c>
      <c r="L1509" s="120">
        <f>IF(VLOOKUP(H1509,'Cross-Page Data'!$D$4:$F$48,3,FALSE)="natural gas",VLOOKUP(G1509,'Cross-Page Data'!$I$4:$J$19,2,FALSE),IF(VLOOKUP(H1509,'Cross-Page Data'!$D$4:$F$48,3,FALSE)="solar",IF(G1509="PV","solar PV","solar thermal"),IF(VLOOKUP(H1509,'Cross-Page Data'!$D$4:$F$48,3,FALSE)="wind",VLOOKUP(G1509,'Cross-Page Data'!$I$4:$J$19,2,FALSE),IF(VLOOKUP(H1509,'Cross-Page Data'!$D$4:$F$48,3,FALSE)="hydro",VLOOKUP(G1509,'Cross-Page Data'!$I$4:$J$19,2,FALSE),VLOOKUP(H1509,'Cross-Page Data'!$D$4:$F$48,3,FALSE)))))</f>
        <v/>
      </c>
      <c r="M1509" s="120">
        <f>IF(AND($P$2=FALSE,OR(F1509="Commercial NAICS Cogen",F1509="Industrial NAICS Cogen",F1509="NAICS-22 Cogen")),FALSE,IF(AND($P$3=FALSE,OR(F1509="Commercial NAICS Cogen",F1509="Commercial NAICS Non-Cogen",F1509="Industrial NAICS Cogen", F1509="industrial NAICS non-Cogen")),FALSE, TRUE))</f>
        <v/>
      </c>
    </row>
    <row r="1510">
      <c r="A1510" s="129" t="n">
        <v>6639</v>
      </c>
      <c r="B1510" s="130" t="inlineStr">
        <is>
          <t>R D Green</t>
        </is>
      </c>
      <c r="C1510" s="130" t="inlineStr">
        <is>
          <t>Big Rivers Electric Corp</t>
        </is>
      </c>
      <c r="D1510" s="129" t="n">
        <v>1692</v>
      </c>
      <c r="E1510" s="130" t="inlineStr">
        <is>
          <t>KY</t>
        </is>
      </c>
      <c r="F1510" s="130" t="inlineStr">
        <is>
          <t>Electric Utility</t>
        </is>
      </c>
      <c r="G1510" s="130" t="inlineStr">
        <is>
          <t>ST</t>
        </is>
      </c>
      <c r="H1510" s="130" t="inlineStr">
        <is>
          <t>PC</t>
        </is>
      </c>
      <c r="I1510" s="130" t="inlineStr">
        <is>
          <t>PC</t>
        </is>
      </c>
      <c r="J1510" s="131" t="n">
        <v>0</v>
      </c>
      <c r="K1510" s="129" t="n">
        <v>2020</v>
      </c>
      <c r="L1510" s="120">
        <f>IF(VLOOKUP(H1510,'Cross-Page Data'!$D$4:$F$48,3,FALSE)="natural gas",VLOOKUP(G1510,'Cross-Page Data'!$I$4:$J$19,2,FALSE),IF(VLOOKUP(H1510,'Cross-Page Data'!$D$4:$F$48,3,FALSE)="solar",IF(G1510="PV","solar PV","solar thermal"),IF(VLOOKUP(H1510,'Cross-Page Data'!$D$4:$F$48,3,FALSE)="wind",VLOOKUP(G1510,'Cross-Page Data'!$I$4:$J$19,2,FALSE),IF(VLOOKUP(H1510,'Cross-Page Data'!$D$4:$F$48,3,FALSE)="hydro",VLOOKUP(G1510,'Cross-Page Data'!$I$4:$J$19,2,FALSE),VLOOKUP(H1510,'Cross-Page Data'!$D$4:$F$48,3,FALSE)))))</f>
        <v/>
      </c>
      <c r="M1510" s="120">
        <f>IF(AND($P$2=FALSE,OR(F1510="Commercial NAICS Cogen",F1510="Industrial NAICS Cogen",F1510="NAICS-22 Cogen")),FALSE,IF(AND($P$3=FALSE,OR(F1510="Commercial NAICS Cogen",F1510="Commercial NAICS Non-Cogen",F1510="Industrial NAICS Cogen", F1510="industrial NAICS non-Cogen")),FALSE, TRUE))</f>
        <v/>
      </c>
    </row>
    <row r="1511">
      <c r="A1511" s="129" t="n">
        <v>6641</v>
      </c>
      <c r="B1511" s="130" t="inlineStr">
        <is>
          <t>Independence Steam Electric Station</t>
        </is>
      </c>
      <c r="C1511" s="130" t="inlineStr">
        <is>
          <t>Entergy Arkansas LLC</t>
        </is>
      </c>
      <c r="D1511" s="129" t="n">
        <v>814</v>
      </c>
      <c r="E1511" s="130" t="inlineStr">
        <is>
          <t>AR</t>
        </is>
      </c>
      <c r="F1511" s="130" t="inlineStr">
        <is>
          <t>Electric Utility</t>
        </is>
      </c>
      <c r="G1511" s="130" t="inlineStr">
        <is>
          <t>ST</t>
        </is>
      </c>
      <c r="H1511" s="130" t="inlineStr">
        <is>
          <t>DFO</t>
        </is>
      </c>
      <c r="I1511" s="130" t="inlineStr">
        <is>
          <t>DFO</t>
        </is>
      </c>
      <c r="J1511" s="131" t="n">
        <v>12813.83</v>
      </c>
      <c r="K1511" s="129" t="n">
        <v>2020</v>
      </c>
      <c r="L1511" s="120">
        <f>IF(VLOOKUP(H1511,'Cross-Page Data'!$D$4:$F$48,3,FALSE)="natural gas",VLOOKUP(G1511,'Cross-Page Data'!$I$4:$J$19,2,FALSE),IF(VLOOKUP(H1511,'Cross-Page Data'!$D$4:$F$48,3,FALSE)="solar",IF(G1511="PV","solar PV","solar thermal"),IF(VLOOKUP(H1511,'Cross-Page Data'!$D$4:$F$48,3,FALSE)="wind",VLOOKUP(G1511,'Cross-Page Data'!$I$4:$J$19,2,FALSE),IF(VLOOKUP(H1511,'Cross-Page Data'!$D$4:$F$48,3,FALSE)="hydro",VLOOKUP(G1511,'Cross-Page Data'!$I$4:$J$19,2,FALSE),VLOOKUP(H1511,'Cross-Page Data'!$D$4:$F$48,3,FALSE)))))</f>
        <v/>
      </c>
      <c r="M1511" s="120">
        <f>IF(AND($P$2=FALSE,OR(F1511="Commercial NAICS Cogen",F1511="Industrial NAICS Cogen",F1511="NAICS-22 Cogen")),FALSE,IF(AND($P$3=FALSE,OR(F1511="Commercial NAICS Cogen",F1511="Commercial NAICS Non-Cogen",F1511="Industrial NAICS Cogen", F1511="industrial NAICS non-Cogen")),FALSE, TRUE))</f>
        <v/>
      </c>
    </row>
    <row r="1512">
      <c r="A1512" s="129" t="n">
        <v>6641</v>
      </c>
      <c r="B1512" s="130" t="inlineStr">
        <is>
          <t>Independence Steam Electric Station</t>
        </is>
      </c>
      <c r="C1512" s="130" t="inlineStr">
        <is>
          <t>Entergy Arkansas LLC</t>
        </is>
      </c>
      <c r="D1512" s="129" t="n">
        <v>814</v>
      </c>
      <c r="E1512" s="130" t="inlineStr">
        <is>
          <t>AR</t>
        </is>
      </c>
      <c r="F1512" s="130" t="inlineStr">
        <is>
          <t>Electric Utility</t>
        </is>
      </c>
      <c r="G1512" s="130" t="inlineStr">
        <is>
          <t>ST</t>
        </is>
      </c>
      <c r="H1512" s="130" t="inlineStr">
        <is>
          <t>SUB</t>
        </is>
      </c>
      <c r="I1512" s="130" t="inlineStr">
        <is>
          <t>COL</t>
        </is>
      </c>
      <c r="J1512" s="131" t="n">
        <v>2894158.2</v>
      </c>
      <c r="K1512" s="129" t="n">
        <v>2020</v>
      </c>
      <c r="L1512" s="120">
        <f>IF(VLOOKUP(H1512,'Cross-Page Data'!$D$4:$F$48,3,FALSE)="natural gas",VLOOKUP(G1512,'Cross-Page Data'!$I$4:$J$19,2,FALSE),IF(VLOOKUP(H1512,'Cross-Page Data'!$D$4:$F$48,3,FALSE)="solar",IF(G1512="PV","solar PV","solar thermal"),IF(VLOOKUP(H1512,'Cross-Page Data'!$D$4:$F$48,3,FALSE)="wind",VLOOKUP(G1512,'Cross-Page Data'!$I$4:$J$19,2,FALSE),IF(VLOOKUP(H1512,'Cross-Page Data'!$D$4:$F$48,3,FALSE)="hydro",VLOOKUP(G1512,'Cross-Page Data'!$I$4:$J$19,2,FALSE),VLOOKUP(H1512,'Cross-Page Data'!$D$4:$F$48,3,FALSE)))))</f>
        <v/>
      </c>
      <c r="M1512" s="120">
        <f>IF(AND($P$2=FALSE,OR(F1512="Commercial NAICS Cogen",F1512="Industrial NAICS Cogen",F1512="NAICS-22 Cogen")),FALSE,IF(AND($P$3=FALSE,OR(F1512="Commercial NAICS Cogen",F1512="Commercial NAICS Non-Cogen",F1512="Industrial NAICS Cogen", F1512="industrial NAICS non-Cogen")),FALSE, TRUE))</f>
        <v/>
      </c>
    </row>
    <row r="1513">
      <c r="A1513" s="129" t="n">
        <v>6664</v>
      </c>
      <c r="B1513" s="130" t="inlineStr">
        <is>
          <t>Louisa</t>
        </is>
      </c>
      <c r="C1513" s="130" t="inlineStr">
        <is>
          <t>MidAmerican Energy Co</t>
        </is>
      </c>
      <c r="D1513" s="129" t="n">
        <v>12341</v>
      </c>
      <c r="E1513" s="130" t="inlineStr">
        <is>
          <t>IA</t>
        </is>
      </c>
      <c r="F1513" s="130" t="inlineStr">
        <is>
          <t>Electric Utility</t>
        </is>
      </c>
      <c r="G1513" s="130" t="inlineStr">
        <is>
          <t>ST</t>
        </is>
      </c>
      <c r="H1513" s="130" t="inlineStr">
        <is>
          <t>DFO</t>
        </is>
      </c>
      <c r="I1513" s="130" t="inlineStr">
        <is>
          <t>DFO</t>
        </is>
      </c>
      <c r="J1513" s="131" t="n">
        <v>8.42</v>
      </c>
      <c r="K1513" s="129" t="n">
        <v>2020</v>
      </c>
      <c r="L1513" s="120">
        <f>IF(VLOOKUP(H1513,'Cross-Page Data'!$D$4:$F$48,3,FALSE)="natural gas",VLOOKUP(G1513,'Cross-Page Data'!$I$4:$J$19,2,FALSE),IF(VLOOKUP(H1513,'Cross-Page Data'!$D$4:$F$48,3,FALSE)="solar",IF(G1513="PV","solar PV","solar thermal"),IF(VLOOKUP(H1513,'Cross-Page Data'!$D$4:$F$48,3,FALSE)="wind",VLOOKUP(G1513,'Cross-Page Data'!$I$4:$J$19,2,FALSE),IF(VLOOKUP(H1513,'Cross-Page Data'!$D$4:$F$48,3,FALSE)="hydro",VLOOKUP(G1513,'Cross-Page Data'!$I$4:$J$19,2,FALSE),VLOOKUP(H1513,'Cross-Page Data'!$D$4:$F$48,3,FALSE)))))</f>
        <v/>
      </c>
      <c r="M1513" s="120">
        <f>IF(AND($P$2=FALSE,OR(F1513="Commercial NAICS Cogen",F1513="Industrial NAICS Cogen",F1513="NAICS-22 Cogen")),FALSE,IF(AND($P$3=FALSE,OR(F1513="Commercial NAICS Cogen",F1513="Commercial NAICS Non-Cogen",F1513="Industrial NAICS Cogen", F1513="industrial NAICS non-Cogen")),FALSE, TRUE))</f>
        <v/>
      </c>
    </row>
    <row r="1514">
      <c r="A1514" s="129" t="n">
        <v>6664</v>
      </c>
      <c r="B1514" s="130" t="inlineStr">
        <is>
          <t>Louisa</t>
        </is>
      </c>
      <c r="C1514" s="130" t="inlineStr">
        <is>
          <t>MidAmerican Energy Co</t>
        </is>
      </c>
      <c r="D1514" s="129" t="n">
        <v>12341</v>
      </c>
      <c r="E1514" s="130" t="inlineStr">
        <is>
          <t>IA</t>
        </is>
      </c>
      <c r="F1514" s="130" t="inlineStr">
        <is>
          <t>Electric Utility</t>
        </is>
      </c>
      <c r="G1514" s="130" t="inlineStr">
        <is>
          <t>ST</t>
        </is>
      </c>
      <c r="H1514" s="130" t="inlineStr">
        <is>
          <t>NG</t>
        </is>
      </c>
      <c r="I1514" s="130" t="inlineStr">
        <is>
          <t>NG</t>
        </is>
      </c>
      <c r="J1514" s="131" t="n">
        <v>32716.348</v>
      </c>
      <c r="K1514" s="129" t="n">
        <v>2020</v>
      </c>
      <c r="L1514" s="120">
        <f>IF(VLOOKUP(H1514,'Cross-Page Data'!$D$4:$F$48,3,FALSE)="natural gas",VLOOKUP(G1514,'Cross-Page Data'!$I$4:$J$19,2,FALSE),IF(VLOOKUP(H1514,'Cross-Page Data'!$D$4:$F$48,3,FALSE)="solar",IF(G1514="PV","solar PV","solar thermal"),IF(VLOOKUP(H1514,'Cross-Page Data'!$D$4:$F$48,3,FALSE)="wind",VLOOKUP(G1514,'Cross-Page Data'!$I$4:$J$19,2,FALSE),IF(VLOOKUP(H1514,'Cross-Page Data'!$D$4:$F$48,3,FALSE)="hydro",VLOOKUP(G1514,'Cross-Page Data'!$I$4:$J$19,2,FALSE),VLOOKUP(H1514,'Cross-Page Data'!$D$4:$F$48,3,FALSE)))))</f>
        <v/>
      </c>
      <c r="M1514" s="120">
        <f>IF(AND($P$2=FALSE,OR(F1514="Commercial NAICS Cogen",F1514="Industrial NAICS Cogen",F1514="NAICS-22 Cogen")),FALSE,IF(AND($P$3=FALSE,OR(F1514="Commercial NAICS Cogen",F1514="Commercial NAICS Non-Cogen",F1514="Industrial NAICS Cogen", F1514="industrial NAICS non-Cogen")),FALSE, TRUE))</f>
        <v/>
      </c>
    </row>
    <row r="1515">
      <c r="A1515" s="129" t="n">
        <v>6664</v>
      </c>
      <c r="B1515" s="130" t="inlineStr">
        <is>
          <t>Louisa</t>
        </is>
      </c>
      <c r="C1515" s="130" t="inlineStr">
        <is>
          <t>MidAmerican Energy Co</t>
        </is>
      </c>
      <c r="D1515" s="129" t="n">
        <v>12341</v>
      </c>
      <c r="E1515" s="130" t="inlineStr">
        <is>
          <t>IA</t>
        </is>
      </c>
      <c r="F1515" s="130" t="inlineStr">
        <is>
          <t>Electric Utility</t>
        </is>
      </c>
      <c r="G1515" s="130" t="inlineStr">
        <is>
          <t>ST</t>
        </is>
      </c>
      <c r="H1515" s="130" t="inlineStr">
        <is>
          <t>RC</t>
        </is>
      </c>
      <c r="I1515" s="130" t="inlineStr">
        <is>
          <t>COL</t>
        </is>
      </c>
      <c r="J1515" s="131" t="n">
        <v>1784542.7</v>
      </c>
      <c r="K1515" s="129" t="n">
        <v>2020</v>
      </c>
      <c r="L1515" s="120">
        <f>IF(VLOOKUP(H1515,'Cross-Page Data'!$D$4:$F$48,3,FALSE)="natural gas",VLOOKUP(G1515,'Cross-Page Data'!$I$4:$J$19,2,FALSE),IF(VLOOKUP(H1515,'Cross-Page Data'!$D$4:$F$48,3,FALSE)="solar",IF(G1515="PV","solar PV","solar thermal"),IF(VLOOKUP(H1515,'Cross-Page Data'!$D$4:$F$48,3,FALSE)="wind",VLOOKUP(G1515,'Cross-Page Data'!$I$4:$J$19,2,FALSE),IF(VLOOKUP(H1515,'Cross-Page Data'!$D$4:$F$48,3,FALSE)="hydro",VLOOKUP(G1515,'Cross-Page Data'!$I$4:$J$19,2,FALSE),VLOOKUP(H1515,'Cross-Page Data'!$D$4:$F$48,3,FALSE)))))</f>
        <v/>
      </c>
      <c r="M1515" s="120">
        <f>IF(AND($P$2=FALSE,OR(F1515="Commercial NAICS Cogen",F1515="Industrial NAICS Cogen",F1515="NAICS-22 Cogen")),FALSE,IF(AND($P$3=FALSE,OR(F1515="Commercial NAICS Cogen",F1515="Commercial NAICS Non-Cogen",F1515="Industrial NAICS Cogen", F1515="industrial NAICS non-Cogen")),FALSE, TRUE))</f>
        <v/>
      </c>
    </row>
    <row r="1516">
      <c r="A1516" s="129" t="n">
        <v>6664</v>
      </c>
      <c r="B1516" s="130" t="inlineStr">
        <is>
          <t>Louisa</t>
        </is>
      </c>
      <c r="C1516" s="130" t="inlineStr">
        <is>
          <t>MidAmerican Energy Co</t>
        </is>
      </c>
      <c r="D1516" s="129" t="n">
        <v>12341</v>
      </c>
      <c r="E1516" s="130" t="inlineStr">
        <is>
          <t>IA</t>
        </is>
      </c>
      <c r="F1516" s="130" t="inlineStr">
        <is>
          <t>Electric Utility</t>
        </is>
      </c>
      <c r="G1516" s="130" t="inlineStr">
        <is>
          <t>ST</t>
        </is>
      </c>
      <c r="H1516" s="130" t="inlineStr">
        <is>
          <t>SUB</t>
        </is>
      </c>
      <c r="I1516" s="130" t="inlineStr">
        <is>
          <t>COL</t>
        </is>
      </c>
      <c r="J1516" s="131" t="n">
        <v>34870.534</v>
      </c>
      <c r="K1516" s="129" t="n">
        <v>2020</v>
      </c>
      <c r="L1516" s="120">
        <f>IF(VLOOKUP(H1516,'Cross-Page Data'!$D$4:$F$48,3,FALSE)="natural gas",VLOOKUP(G1516,'Cross-Page Data'!$I$4:$J$19,2,FALSE),IF(VLOOKUP(H1516,'Cross-Page Data'!$D$4:$F$48,3,FALSE)="solar",IF(G1516="PV","solar PV","solar thermal"),IF(VLOOKUP(H1516,'Cross-Page Data'!$D$4:$F$48,3,FALSE)="wind",VLOOKUP(G1516,'Cross-Page Data'!$I$4:$J$19,2,FALSE),IF(VLOOKUP(H1516,'Cross-Page Data'!$D$4:$F$48,3,FALSE)="hydro",VLOOKUP(G1516,'Cross-Page Data'!$I$4:$J$19,2,FALSE),VLOOKUP(H1516,'Cross-Page Data'!$D$4:$F$48,3,FALSE)))))</f>
        <v/>
      </c>
      <c r="M1516" s="120">
        <f>IF(AND($P$2=FALSE,OR(F1516="Commercial NAICS Cogen",F1516="Industrial NAICS Cogen",F1516="NAICS-22 Cogen")),FALSE,IF(AND($P$3=FALSE,OR(F1516="Commercial NAICS Cogen",F1516="Commercial NAICS Non-Cogen",F1516="Industrial NAICS Cogen", F1516="industrial NAICS non-Cogen")),FALSE, TRUE))</f>
        <v/>
      </c>
    </row>
    <row r="1517">
      <c r="A1517" s="129" t="n">
        <v>6704</v>
      </c>
      <c r="B1517" s="130" t="inlineStr">
        <is>
          <t>Pebbly Beach Generating Station Hybrid</t>
        </is>
      </c>
      <c r="C1517" s="130" t="inlineStr">
        <is>
          <t>Southern California Edison Co</t>
        </is>
      </c>
      <c r="D1517" s="129" t="n">
        <v>17609</v>
      </c>
      <c r="E1517" s="130" t="inlineStr">
        <is>
          <t>CA</t>
        </is>
      </c>
      <c r="F1517" s="130" t="inlineStr">
        <is>
          <t>Electric Utility</t>
        </is>
      </c>
      <c r="G1517" s="130" t="inlineStr">
        <is>
          <t>BA</t>
        </is>
      </c>
      <c r="H1517" s="130" t="inlineStr">
        <is>
          <t>MWH</t>
        </is>
      </c>
      <c r="I1517" s="130" t="inlineStr">
        <is>
          <t>OTH</t>
        </is>
      </c>
      <c r="J1517" s="131" t="n">
        <v>0</v>
      </c>
      <c r="K1517" s="129" t="n">
        <v>2020</v>
      </c>
      <c r="L1517" s="120">
        <f>IF(VLOOKUP(H1517,'Cross-Page Data'!$D$4:$F$48,3,FALSE)="natural gas",VLOOKUP(G1517,'Cross-Page Data'!$I$4:$J$19,2,FALSE),IF(VLOOKUP(H1517,'Cross-Page Data'!$D$4:$F$48,3,FALSE)="solar",IF(G1517="PV","solar PV","solar thermal"),IF(VLOOKUP(H1517,'Cross-Page Data'!$D$4:$F$48,3,FALSE)="wind",VLOOKUP(G1517,'Cross-Page Data'!$I$4:$J$19,2,FALSE),IF(VLOOKUP(H1517,'Cross-Page Data'!$D$4:$F$48,3,FALSE)="hydro",VLOOKUP(G1517,'Cross-Page Data'!$I$4:$J$19,2,FALSE),VLOOKUP(H1517,'Cross-Page Data'!$D$4:$F$48,3,FALSE)))))</f>
        <v/>
      </c>
      <c r="M1517" s="120">
        <f>IF(AND($P$2=FALSE,OR(F1517="Commercial NAICS Cogen",F1517="Industrial NAICS Cogen",F1517="NAICS-22 Cogen")),FALSE,IF(AND($P$3=FALSE,OR(F1517="Commercial NAICS Cogen",F1517="Commercial NAICS Non-Cogen",F1517="Industrial NAICS Cogen", F1517="industrial NAICS non-Cogen")),FALSE, TRUE))</f>
        <v/>
      </c>
    </row>
    <row r="1518">
      <c r="A1518" s="129" t="n">
        <v>6704</v>
      </c>
      <c r="B1518" s="130" t="inlineStr">
        <is>
          <t>Pebbly Beach Generating Station Hybrid</t>
        </is>
      </c>
      <c r="C1518" s="130" t="inlineStr">
        <is>
          <t>Southern California Edison Co</t>
        </is>
      </c>
      <c r="D1518" s="129" t="n">
        <v>17609</v>
      </c>
      <c r="E1518" s="130" t="inlineStr">
        <is>
          <t>CA</t>
        </is>
      </c>
      <c r="F1518" s="130" t="inlineStr">
        <is>
          <t>Electric Utility</t>
        </is>
      </c>
      <c r="G1518" s="130" t="inlineStr">
        <is>
          <t>GT</t>
        </is>
      </c>
      <c r="H1518" s="130" t="inlineStr">
        <is>
          <t>PG</t>
        </is>
      </c>
      <c r="I1518" s="130" t="inlineStr">
        <is>
          <t>WOO</t>
        </is>
      </c>
      <c r="J1518" s="131" t="n">
        <v>927</v>
      </c>
      <c r="K1518" s="129" t="n">
        <v>2020</v>
      </c>
      <c r="L1518" s="120">
        <f>IF(VLOOKUP(H1518,'Cross-Page Data'!$D$4:$F$48,3,FALSE)="natural gas",VLOOKUP(G1518,'Cross-Page Data'!$I$4:$J$19,2,FALSE),IF(VLOOKUP(H1518,'Cross-Page Data'!$D$4:$F$48,3,FALSE)="solar",IF(G1518="PV","solar PV","solar thermal"),IF(VLOOKUP(H1518,'Cross-Page Data'!$D$4:$F$48,3,FALSE)="wind",VLOOKUP(G1518,'Cross-Page Data'!$I$4:$J$19,2,FALSE),IF(VLOOKUP(H1518,'Cross-Page Data'!$D$4:$F$48,3,FALSE)="hydro",VLOOKUP(G1518,'Cross-Page Data'!$I$4:$J$19,2,FALSE),VLOOKUP(H1518,'Cross-Page Data'!$D$4:$F$48,3,FALSE)))))</f>
        <v/>
      </c>
      <c r="M1518" s="120">
        <f>IF(AND($P$2=FALSE,OR(F1518="Commercial NAICS Cogen",F1518="Industrial NAICS Cogen",F1518="NAICS-22 Cogen")),FALSE,IF(AND($P$3=FALSE,OR(F1518="Commercial NAICS Cogen",F1518="Commercial NAICS Non-Cogen",F1518="Industrial NAICS Cogen", F1518="industrial NAICS non-Cogen")),FALSE, TRUE))</f>
        <v/>
      </c>
    </row>
    <row r="1519">
      <c r="A1519" s="129" t="n">
        <v>6704</v>
      </c>
      <c r="B1519" s="130" t="inlineStr">
        <is>
          <t>Pebbly Beach Generating Station Hybrid</t>
        </is>
      </c>
      <c r="C1519" s="130" t="inlineStr">
        <is>
          <t>Southern California Edison Co</t>
        </is>
      </c>
      <c r="D1519" s="129" t="n">
        <v>17609</v>
      </c>
      <c r="E1519" s="130" t="inlineStr">
        <is>
          <t>CA</t>
        </is>
      </c>
      <c r="F1519" s="130" t="inlineStr">
        <is>
          <t>Electric Utility</t>
        </is>
      </c>
      <c r="G1519" s="130" t="inlineStr">
        <is>
          <t>IC</t>
        </is>
      </c>
      <c r="H1519" s="130" t="inlineStr">
        <is>
          <t>DFO</t>
        </is>
      </c>
      <c r="I1519" s="130" t="inlineStr">
        <is>
          <t>DFO</t>
        </is>
      </c>
      <c r="J1519" s="131" t="n">
        <v>26490</v>
      </c>
      <c r="K1519" s="129" t="n">
        <v>2020</v>
      </c>
      <c r="L1519" s="120">
        <f>IF(VLOOKUP(H1519,'Cross-Page Data'!$D$4:$F$48,3,FALSE)="natural gas",VLOOKUP(G1519,'Cross-Page Data'!$I$4:$J$19,2,FALSE),IF(VLOOKUP(H1519,'Cross-Page Data'!$D$4:$F$48,3,FALSE)="solar",IF(G1519="PV","solar PV","solar thermal"),IF(VLOOKUP(H1519,'Cross-Page Data'!$D$4:$F$48,3,FALSE)="wind",VLOOKUP(G1519,'Cross-Page Data'!$I$4:$J$19,2,FALSE),IF(VLOOKUP(H1519,'Cross-Page Data'!$D$4:$F$48,3,FALSE)="hydro",VLOOKUP(G1519,'Cross-Page Data'!$I$4:$J$19,2,FALSE),VLOOKUP(H1519,'Cross-Page Data'!$D$4:$F$48,3,FALSE)))))</f>
        <v/>
      </c>
      <c r="M1519" s="120">
        <f>IF(AND($P$2=FALSE,OR(F1519="Commercial NAICS Cogen",F1519="Industrial NAICS Cogen",F1519="NAICS-22 Cogen")),FALSE,IF(AND($P$3=FALSE,OR(F1519="Commercial NAICS Cogen",F1519="Commercial NAICS Non-Cogen",F1519="Industrial NAICS Cogen", F1519="industrial NAICS non-Cogen")),FALSE, TRUE))</f>
        <v/>
      </c>
    </row>
    <row r="1520">
      <c r="A1520" s="129" t="n">
        <v>6705</v>
      </c>
      <c r="B1520" s="130" t="inlineStr">
        <is>
          <t>Warrick</t>
        </is>
      </c>
      <c r="C1520" s="130" t="inlineStr">
        <is>
          <t>AGC Division of APG Inc</t>
        </is>
      </c>
      <c r="D1520" s="129" t="n">
        <v>261</v>
      </c>
      <c r="E1520" s="130" t="inlineStr">
        <is>
          <t>IN</t>
        </is>
      </c>
      <c r="F1520" s="130" t="inlineStr">
        <is>
          <t>NAICS-22 Cogen</t>
        </is>
      </c>
      <c r="G1520" s="130" t="inlineStr">
        <is>
          <t>ST</t>
        </is>
      </c>
      <c r="H1520" s="130" t="inlineStr">
        <is>
          <t>BIT</t>
        </is>
      </c>
      <c r="I1520" s="130" t="inlineStr">
        <is>
          <t>COL</t>
        </is>
      </c>
      <c r="J1520" s="131" t="n">
        <v>4703090.3</v>
      </c>
      <c r="K1520" s="129" t="n">
        <v>2020</v>
      </c>
      <c r="L1520" s="120">
        <f>IF(VLOOKUP(H1520,'Cross-Page Data'!$D$4:$F$48,3,FALSE)="natural gas",VLOOKUP(G1520,'Cross-Page Data'!$I$4:$J$19,2,FALSE),IF(VLOOKUP(H1520,'Cross-Page Data'!$D$4:$F$48,3,FALSE)="solar",IF(G1520="PV","solar PV","solar thermal"),IF(VLOOKUP(H1520,'Cross-Page Data'!$D$4:$F$48,3,FALSE)="wind",VLOOKUP(G1520,'Cross-Page Data'!$I$4:$J$19,2,FALSE),IF(VLOOKUP(H1520,'Cross-Page Data'!$D$4:$F$48,3,FALSE)="hydro",VLOOKUP(G1520,'Cross-Page Data'!$I$4:$J$19,2,FALSE),VLOOKUP(H1520,'Cross-Page Data'!$D$4:$F$48,3,FALSE)))))</f>
        <v/>
      </c>
      <c r="M1520" s="120">
        <f>IF(AND($P$2=FALSE,OR(F1520="Commercial NAICS Cogen",F1520="Industrial NAICS Cogen",F1520="NAICS-22 Cogen")),FALSE,IF(AND($P$3=FALSE,OR(F1520="Commercial NAICS Cogen",F1520="Commercial NAICS Non-Cogen",F1520="Industrial NAICS Cogen", F1520="industrial NAICS non-Cogen")),FALSE, TRUE))</f>
        <v/>
      </c>
    </row>
    <row r="1521">
      <c r="A1521" s="129" t="n">
        <v>6705</v>
      </c>
      <c r="B1521" s="130" t="inlineStr">
        <is>
          <t>Warrick</t>
        </is>
      </c>
      <c r="C1521" s="130" t="inlineStr">
        <is>
          <t>AGC Division of APG Inc</t>
        </is>
      </c>
      <c r="D1521" s="129" t="n">
        <v>261</v>
      </c>
      <c r="E1521" s="130" t="inlineStr">
        <is>
          <t>IN</t>
        </is>
      </c>
      <c r="F1521" s="130" t="inlineStr">
        <is>
          <t>NAICS-22 Cogen</t>
        </is>
      </c>
      <c r="G1521" s="130" t="inlineStr">
        <is>
          <t>ST</t>
        </is>
      </c>
      <c r="H1521" s="130" t="inlineStr">
        <is>
          <t>NG</t>
        </is>
      </c>
      <c r="I1521" s="130" t="inlineStr">
        <is>
          <t>NG</t>
        </is>
      </c>
      <c r="J1521" s="131" t="n">
        <v>14943.715</v>
      </c>
      <c r="K1521" s="129" t="n">
        <v>2020</v>
      </c>
      <c r="L1521" s="120">
        <f>IF(VLOOKUP(H1521,'Cross-Page Data'!$D$4:$F$48,3,FALSE)="natural gas",VLOOKUP(G1521,'Cross-Page Data'!$I$4:$J$19,2,FALSE),IF(VLOOKUP(H1521,'Cross-Page Data'!$D$4:$F$48,3,FALSE)="solar",IF(G1521="PV","solar PV","solar thermal"),IF(VLOOKUP(H1521,'Cross-Page Data'!$D$4:$F$48,3,FALSE)="wind",VLOOKUP(G1521,'Cross-Page Data'!$I$4:$J$19,2,FALSE),IF(VLOOKUP(H1521,'Cross-Page Data'!$D$4:$F$48,3,FALSE)="hydro",VLOOKUP(G1521,'Cross-Page Data'!$I$4:$J$19,2,FALSE),VLOOKUP(H1521,'Cross-Page Data'!$D$4:$F$48,3,FALSE)))))</f>
        <v/>
      </c>
      <c r="M1521" s="120">
        <f>IF(AND($P$2=FALSE,OR(F1521="Commercial NAICS Cogen",F1521="Industrial NAICS Cogen",F1521="NAICS-22 Cogen")),FALSE,IF(AND($P$3=FALSE,OR(F1521="Commercial NAICS Cogen",F1521="Commercial NAICS Non-Cogen",F1521="Industrial NAICS Cogen", F1521="industrial NAICS non-Cogen")),FALSE, TRUE))</f>
        <v/>
      </c>
    </row>
    <row r="1522">
      <c r="A1522" s="129" t="n">
        <v>6761</v>
      </c>
      <c r="B1522" s="130" t="inlineStr">
        <is>
          <t>Rawhide</t>
        </is>
      </c>
      <c r="C1522" s="130" t="inlineStr">
        <is>
          <t>Platte River Power Authority</t>
        </is>
      </c>
      <c r="D1522" s="129" t="n">
        <v>15143</v>
      </c>
      <c r="E1522" s="130" t="inlineStr">
        <is>
          <t>CO</t>
        </is>
      </c>
      <c r="F1522" s="130" t="inlineStr">
        <is>
          <t>Electric Utility</t>
        </is>
      </c>
      <c r="G1522" s="130" t="inlineStr">
        <is>
          <t>GT</t>
        </is>
      </c>
      <c r="H1522" s="130" t="inlineStr">
        <is>
          <t>NG</t>
        </is>
      </c>
      <c r="I1522" s="130" t="inlineStr">
        <is>
          <t>NG</t>
        </is>
      </c>
      <c r="J1522" s="131" t="n">
        <v>145585</v>
      </c>
      <c r="K1522" s="129" t="n">
        <v>2020</v>
      </c>
      <c r="L1522" s="120">
        <f>IF(VLOOKUP(H1522,'Cross-Page Data'!$D$4:$F$48,3,FALSE)="natural gas",VLOOKUP(G1522,'Cross-Page Data'!$I$4:$J$19,2,FALSE),IF(VLOOKUP(H1522,'Cross-Page Data'!$D$4:$F$48,3,FALSE)="solar",IF(G1522="PV","solar PV","solar thermal"),IF(VLOOKUP(H1522,'Cross-Page Data'!$D$4:$F$48,3,FALSE)="wind",VLOOKUP(G1522,'Cross-Page Data'!$I$4:$J$19,2,FALSE),IF(VLOOKUP(H1522,'Cross-Page Data'!$D$4:$F$48,3,FALSE)="hydro",VLOOKUP(G1522,'Cross-Page Data'!$I$4:$J$19,2,FALSE),VLOOKUP(H1522,'Cross-Page Data'!$D$4:$F$48,3,FALSE)))))</f>
        <v/>
      </c>
      <c r="M1522" s="120">
        <f>IF(AND($P$2=FALSE,OR(F1522="Commercial NAICS Cogen",F1522="Industrial NAICS Cogen",F1522="NAICS-22 Cogen")),FALSE,IF(AND($P$3=FALSE,OR(F1522="Commercial NAICS Cogen",F1522="Commercial NAICS Non-Cogen",F1522="Industrial NAICS Cogen", F1522="industrial NAICS non-Cogen")),FALSE, TRUE))</f>
        <v/>
      </c>
    </row>
    <row r="1523">
      <c r="A1523" s="129" t="n">
        <v>6761</v>
      </c>
      <c r="B1523" s="130" t="inlineStr">
        <is>
          <t>Rawhide</t>
        </is>
      </c>
      <c r="C1523" s="130" t="inlineStr">
        <is>
          <t>Platte River Power Authority</t>
        </is>
      </c>
      <c r="D1523" s="129" t="n">
        <v>15143</v>
      </c>
      <c r="E1523" s="130" t="inlineStr">
        <is>
          <t>CO</t>
        </is>
      </c>
      <c r="F1523" s="130" t="inlineStr">
        <is>
          <t>Electric Utility</t>
        </is>
      </c>
      <c r="G1523" s="130" t="inlineStr">
        <is>
          <t>ST</t>
        </is>
      </c>
      <c r="H1523" s="130" t="inlineStr">
        <is>
          <t>DFO</t>
        </is>
      </c>
      <c r="I1523" s="130" t="inlineStr">
        <is>
          <t>DFO</t>
        </is>
      </c>
      <c r="J1523" s="131" t="n">
        <v>619.961</v>
      </c>
      <c r="K1523" s="129" t="n">
        <v>2020</v>
      </c>
      <c r="L1523" s="120">
        <f>IF(VLOOKUP(H1523,'Cross-Page Data'!$D$4:$F$48,3,FALSE)="natural gas",VLOOKUP(G1523,'Cross-Page Data'!$I$4:$J$19,2,FALSE),IF(VLOOKUP(H1523,'Cross-Page Data'!$D$4:$F$48,3,FALSE)="solar",IF(G1523="PV","solar PV","solar thermal"),IF(VLOOKUP(H1523,'Cross-Page Data'!$D$4:$F$48,3,FALSE)="wind",VLOOKUP(G1523,'Cross-Page Data'!$I$4:$J$19,2,FALSE),IF(VLOOKUP(H1523,'Cross-Page Data'!$D$4:$F$48,3,FALSE)="hydro",VLOOKUP(G1523,'Cross-Page Data'!$I$4:$J$19,2,FALSE),VLOOKUP(H1523,'Cross-Page Data'!$D$4:$F$48,3,FALSE)))))</f>
        <v/>
      </c>
      <c r="M1523" s="120">
        <f>IF(AND($P$2=FALSE,OR(F1523="Commercial NAICS Cogen",F1523="Industrial NAICS Cogen",F1523="NAICS-22 Cogen")),FALSE,IF(AND($P$3=FALSE,OR(F1523="Commercial NAICS Cogen",F1523="Commercial NAICS Non-Cogen",F1523="Industrial NAICS Cogen", F1523="industrial NAICS non-Cogen")),FALSE, TRUE))</f>
        <v/>
      </c>
    </row>
    <row r="1524">
      <c r="A1524" s="129" t="n">
        <v>6761</v>
      </c>
      <c r="B1524" s="130" t="inlineStr">
        <is>
          <t>Rawhide</t>
        </is>
      </c>
      <c r="C1524" s="130" t="inlineStr">
        <is>
          <t>Platte River Power Authority</t>
        </is>
      </c>
      <c r="D1524" s="129" t="n">
        <v>15143</v>
      </c>
      <c r="E1524" s="130" t="inlineStr">
        <is>
          <t>CO</t>
        </is>
      </c>
      <c r="F1524" s="130" t="inlineStr">
        <is>
          <t>Electric Utility</t>
        </is>
      </c>
      <c r="G1524" s="130" t="inlineStr">
        <is>
          <t>ST</t>
        </is>
      </c>
      <c r="H1524" s="130" t="inlineStr">
        <is>
          <t>SUB</t>
        </is>
      </c>
      <c r="I1524" s="130" t="inlineStr">
        <is>
          <t>COL</t>
        </is>
      </c>
      <c r="J1524" s="131" t="n">
        <v>1886115</v>
      </c>
      <c r="K1524" s="129" t="n">
        <v>2020</v>
      </c>
      <c r="L1524" s="120">
        <f>IF(VLOOKUP(H1524,'Cross-Page Data'!$D$4:$F$48,3,FALSE)="natural gas",VLOOKUP(G1524,'Cross-Page Data'!$I$4:$J$19,2,FALSE),IF(VLOOKUP(H1524,'Cross-Page Data'!$D$4:$F$48,3,FALSE)="solar",IF(G1524="PV","solar PV","solar thermal"),IF(VLOOKUP(H1524,'Cross-Page Data'!$D$4:$F$48,3,FALSE)="wind",VLOOKUP(G1524,'Cross-Page Data'!$I$4:$J$19,2,FALSE),IF(VLOOKUP(H1524,'Cross-Page Data'!$D$4:$F$48,3,FALSE)="hydro",VLOOKUP(G1524,'Cross-Page Data'!$I$4:$J$19,2,FALSE),VLOOKUP(H1524,'Cross-Page Data'!$D$4:$F$48,3,FALSE)))))</f>
        <v/>
      </c>
      <c r="M1524" s="120">
        <f>IF(AND($P$2=FALSE,OR(F1524="Commercial NAICS Cogen",F1524="Industrial NAICS Cogen",F1524="NAICS-22 Cogen")),FALSE,IF(AND($P$3=FALSE,OR(F1524="Commercial NAICS Cogen",F1524="Commercial NAICS Non-Cogen",F1524="Industrial NAICS Cogen", F1524="industrial NAICS non-Cogen")),FALSE, TRUE))</f>
        <v/>
      </c>
    </row>
    <row r="1525">
      <c r="A1525" s="129" t="n">
        <v>6768</v>
      </c>
      <c r="B1525" s="130" t="inlineStr">
        <is>
          <t>Sikeston Power Station</t>
        </is>
      </c>
      <c r="C1525" s="130" t="inlineStr">
        <is>
          <t>City of Sikeston - (MO)</t>
        </is>
      </c>
      <c r="D1525" s="129" t="n">
        <v>17177</v>
      </c>
      <c r="E1525" s="130" t="inlineStr">
        <is>
          <t>MO</t>
        </is>
      </c>
      <c r="F1525" s="130" t="inlineStr">
        <is>
          <t>Electric Utility</t>
        </is>
      </c>
      <c r="G1525" s="130" t="inlineStr">
        <is>
          <t>ST</t>
        </is>
      </c>
      <c r="H1525" s="130" t="inlineStr">
        <is>
          <t>DFO</t>
        </is>
      </c>
      <c r="I1525" s="130" t="inlineStr">
        <is>
          <t>DFO</t>
        </is>
      </c>
      <c r="J1525" s="131" t="n">
        <v>1233.373</v>
      </c>
      <c r="K1525" s="129" t="n">
        <v>2020</v>
      </c>
      <c r="L1525" s="120">
        <f>IF(VLOOKUP(H1525,'Cross-Page Data'!$D$4:$F$48,3,FALSE)="natural gas",VLOOKUP(G1525,'Cross-Page Data'!$I$4:$J$19,2,FALSE),IF(VLOOKUP(H1525,'Cross-Page Data'!$D$4:$F$48,3,FALSE)="solar",IF(G1525="PV","solar PV","solar thermal"),IF(VLOOKUP(H1525,'Cross-Page Data'!$D$4:$F$48,3,FALSE)="wind",VLOOKUP(G1525,'Cross-Page Data'!$I$4:$J$19,2,FALSE),IF(VLOOKUP(H1525,'Cross-Page Data'!$D$4:$F$48,3,FALSE)="hydro",VLOOKUP(G1525,'Cross-Page Data'!$I$4:$J$19,2,FALSE),VLOOKUP(H1525,'Cross-Page Data'!$D$4:$F$48,3,FALSE)))))</f>
        <v/>
      </c>
      <c r="M1525" s="120">
        <f>IF(AND($P$2=FALSE,OR(F1525="Commercial NAICS Cogen",F1525="Industrial NAICS Cogen",F1525="NAICS-22 Cogen")),FALSE,IF(AND($P$3=FALSE,OR(F1525="Commercial NAICS Cogen",F1525="Commercial NAICS Non-Cogen",F1525="Industrial NAICS Cogen", F1525="industrial NAICS non-Cogen")),FALSE, TRUE))</f>
        <v/>
      </c>
    </row>
    <row r="1526">
      <c r="A1526" s="129" t="n">
        <v>6768</v>
      </c>
      <c r="B1526" s="130" t="inlineStr">
        <is>
          <t>Sikeston Power Station</t>
        </is>
      </c>
      <c r="C1526" s="130" t="inlineStr">
        <is>
          <t>City of Sikeston - (MO)</t>
        </is>
      </c>
      <c r="D1526" s="129" t="n">
        <v>17177</v>
      </c>
      <c r="E1526" s="130" t="inlineStr">
        <is>
          <t>MO</t>
        </is>
      </c>
      <c r="F1526" s="130" t="inlineStr">
        <is>
          <t>Electric Utility</t>
        </is>
      </c>
      <c r="G1526" s="130" t="inlineStr">
        <is>
          <t>ST</t>
        </is>
      </c>
      <c r="H1526" s="130" t="inlineStr">
        <is>
          <t>SUB</t>
        </is>
      </c>
      <c r="I1526" s="130" t="inlineStr">
        <is>
          <t>COL</t>
        </is>
      </c>
      <c r="J1526" s="131" t="n">
        <v>1638212.6</v>
      </c>
      <c r="K1526" s="129" t="n">
        <v>2020</v>
      </c>
      <c r="L1526" s="120">
        <f>IF(VLOOKUP(H1526,'Cross-Page Data'!$D$4:$F$48,3,FALSE)="natural gas",VLOOKUP(G1526,'Cross-Page Data'!$I$4:$J$19,2,FALSE),IF(VLOOKUP(H1526,'Cross-Page Data'!$D$4:$F$48,3,FALSE)="solar",IF(G1526="PV","solar PV","solar thermal"),IF(VLOOKUP(H1526,'Cross-Page Data'!$D$4:$F$48,3,FALSE)="wind",VLOOKUP(G1526,'Cross-Page Data'!$I$4:$J$19,2,FALSE),IF(VLOOKUP(H1526,'Cross-Page Data'!$D$4:$F$48,3,FALSE)="hydro",VLOOKUP(G1526,'Cross-Page Data'!$I$4:$J$19,2,FALSE),VLOOKUP(H1526,'Cross-Page Data'!$D$4:$F$48,3,FALSE)))))</f>
        <v/>
      </c>
      <c r="M1526" s="120">
        <f>IF(AND($P$2=FALSE,OR(F1526="Commercial NAICS Cogen",F1526="Industrial NAICS Cogen",F1526="NAICS-22 Cogen")),FALSE,IF(AND($P$3=FALSE,OR(F1526="Commercial NAICS Cogen",F1526="Commercial NAICS Non-Cogen",F1526="Industrial NAICS Cogen", F1526="industrial NAICS non-Cogen")),FALSE, TRUE))</f>
        <v/>
      </c>
    </row>
    <row r="1527">
      <c r="A1527" s="129" t="n">
        <v>6772</v>
      </c>
      <c r="B1527" s="130" t="inlineStr">
        <is>
          <t>Hugo</t>
        </is>
      </c>
      <c r="C1527" s="130" t="inlineStr">
        <is>
          <t>Western Farmers Elec Coop, Inc</t>
        </is>
      </c>
      <c r="D1527" s="129" t="n">
        <v>20447</v>
      </c>
      <c r="E1527" s="130" t="inlineStr">
        <is>
          <t>OK</t>
        </is>
      </c>
      <c r="F1527" s="130" t="inlineStr">
        <is>
          <t>Electric Utility</t>
        </is>
      </c>
      <c r="G1527" s="130" t="inlineStr">
        <is>
          <t>ST</t>
        </is>
      </c>
      <c r="H1527" s="130" t="inlineStr">
        <is>
          <t>DFO</t>
        </is>
      </c>
      <c r="I1527" s="130" t="inlineStr">
        <is>
          <t>DFO</t>
        </is>
      </c>
      <c r="J1527" s="131" t="n">
        <v>3009.484</v>
      </c>
      <c r="K1527" s="129" t="n">
        <v>2020</v>
      </c>
      <c r="L1527" s="120">
        <f>IF(VLOOKUP(H1527,'Cross-Page Data'!$D$4:$F$48,3,FALSE)="natural gas",VLOOKUP(G1527,'Cross-Page Data'!$I$4:$J$19,2,FALSE),IF(VLOOKUP(H1527,'Cross-Page Data'!$D$4:$F$48,3,FALSE)="solar",IF(G1527="PV","solar PV","solar thermal"),IF(VLOOKUP(H1527,'Cross-Page Data'!$D$4:$F$48,3,FALSE)="wind",VLOOKUP(G1527,'Cross-Page Data'!$I$4:$J$19,2,FALSE),IF(VLOOKUP(H1527,'Cross-Page Data'!$D$4:$F$48,3,FALSE)="hydro",VLOOKUP(G1527,'Cross-Page Data'!$I$4:$J$19,2,FALSE),VLOOKUP(H1527,'Cross-Page Data'!$D$4:$F$48,3,FALSE)))))</f>
        <v/>
      </c>
      <c r="M1527" s="120">
        <f>IF(AND($P$2=FALSE,OR(F1527="Commercial NAICS Cogen",F1527="Industrial NAICS Cogen",F1527="NAICS-22 Cogen")),FALSE,IF(AND($P$3=FALSE,OR(F1527="Commercial NAICS Cogen",F1527="Commercial NAICS Non-Cogen",F1527="Industrial NAICS Cogen", F1527="industrial NAICS non-Cogen")),FALSE, TRUE))</f>
        <v/>
      </c>
    </row>
    <row r="1528">
      <c r="A1528" s="129" t="n">
        <v>6772</v>
      </c>
      <c r="B1528" s="130" t="inlineStr">
        <is>
          <t>Hugo</t>
        </is>
      </c>
      <c r="C1528" s="130" t="inlineStr">
        <is>
          <t>Western Farmers Elec Coop, Inc</t>
        </is>
      </c>
      <c r="D1528" s="129" t="n">
        <v>20447</v>
      </c>
      <c r="E1528" s="130" t="inlineStr">
        <is>
          <t>OK</t>
        </is>
      </c>
      <c r="F1528" s="130" t="inlineStr">
        <is>
          <t>Electric Utility</t>
        </is>
      </c>
      <c r="G1528" s="130" t="inlineStr">
        <is>
          <t>ST</t>
        </is>
      </c>
      <c r="H1528" s="130" t="inlineStr">
        <is>
          <t>SUB</t>
        </is>
      </c>
      <c r="I1528" s="130" t="inlineStr">
        <is>
          <t>COL</t>
        </is>
      </c>
      <c r="J1528" s="131" t="n">
        <v>204664.52</v>
      </c>
      <c r="K1528" s="129" t="n">
        <v>2020</v>
      </c>
      <c r="L1528" s="120">
        <f>IF(VLOOKUP(H1528,'Cross-Page Data'!$D$4:$F$48,3,FALSE)="natural gas",VLOOKUP(G1528,'Cross-Page Data'!$I$4:$J$19,2,FALSE),IF(VLOOKUP(H1528,'Cross-Page Data'!$D$4:$F$48,3,FALSE)="solar",IF(G1528="PV","solar PV","solar thermal"),IF(VLOOKUP(H1528,'Cross-Page Data'!$D$4:$F$48,3,FALSE)="wind",VLOOKUP(G1528,'Cross-Page Data'!$I$4:$J$19,2,FALSE),IF(VLOOKUP(H1528,'Cross-Page Data'!$D$4:$F$48,3,FALSE)="hydro",VLOOKUP(G1528,'Cross-Page Data'!$I$4:$J$19,2,FALSE),VLOOKUP(H1528,'Cross-Page Data'!$D$4:$F$48,3,FALSE)))))</f>
        <v/>
      </c>
      <c r="M1528" s="120">
        <f>IF(AND($P$2=FALSE,OR(F1528="Commercial NAICS Cogen",F1528="Industrial NAICS Cogen",F1528="NAICS-22 Cogen")),FALSE,IF(AND($P$3=FALSE,OR(F1528="Commercial NAICS Cogen",F1528="Commercial NAICS Non-Cogen",F1528="Industrial NAICS Cogen", F1528="industrial NAICS non-Cogen")),FALSE, TRUE))</f>
        <v/>
      </c>
    </row>
    <row r="1529">
      <c r="A1529" s="129" t="n">
        <v>6776</v>
      </c>
      <c r="B1529" s="130" t="inlineStr">
        <is>
          <t>West Station (NJ)</t>
        </is>
      </c>
      <c r="C1529" s="130" t="inlineStr">
        <is>
          <t>City of Vineland - (NJ)</t>
        </is>
      </c>
      <c r="D1529" s="129" t="n">
        <v>19856</v>
      </c>
      <c r="E1529" s="130" t="inlineStr">
        <is>
          <t>NJ</t>
        </is>
      </c>
      <c r="F1529" s="130" t="inlineStr">
        <is>
          <t>Electric Utility</t>
        </is>
      </c>
      <c r="G1529" s="130" t="inlineStr">
        <is>
          <t>GT</t>
        </is>
      </c>
      <c r="H1529" s="130" t="inlineStr">
        <is>
          <t>DFO</t>
        </is>
      </c>
      <c r="I1529" s="130" t="inlineStr">
        <is>
          <t>DFO</t>
        </is>
      </c>
      <c r="J1529" s="131" t="n">
        <v>102</v>
      </c>
      <c r="K1529" s="129" t="n">
        <v>2020</v>
      </c>
      <c r="L1529" s="120">
        <f>IF(VLOOKUP(H1529,'Cross-Page Data'!$D$4:$F$48,3,FALSE)="natural gas",VLOOKUP(G1529,'Cross-Page Data'!$I$4:$J$19,2,FALSE),IF(VLOOKUP(H1529,'Cross-Page Data'!$D$4:$F$48,3,FALSE)="solar",IF(G1529="PV","solar PV","solar thermal"),IF(VLOOKUP(H1529,'Cross-Page Data'!$D$4:$F$48,3,FALSE)="wind",VLOOKUP(G1529,'Cross-Page Data'!$I$4:$J$19,2,FALSE),IF(VLOOKUP(H1529,'Cross-Page Data'!$D$4:$F$48,3,FALSE)="hydro",VLOOKUP(G1529,'Cross-Page Data'!$I$4:$J$19,2,FALSE),VLOOKUP(H1529,'Cross-Page Data'!$D$4:$F$48,3,FALSE)))))</f>
        <v/>
      </c>
      <c r="M1529" s="120">
        <f>IF(AND($P$2=FALSE,OR(F1529="Commercial NAICS Cogen",F1529="Industrial NAICS Cogen",F1529="NAICS-22 Cogen")),FALSE,IF(AND($P$3=FALSE,OR(F1529="Commercial NAICS Cogen",F1529="Commercial NAICS Non-Cogen",F1529="Industrial NAICS Cogen", F1529="industrial NAICS non-Cogen")),FALSE, TRUE))</f>
        <v/>
      </c>
    </row>
    <row r="1530">
      <c r="A1530" s="129" t="n">
        <v>6823</v>
      </c>
      <c r="B1530" s="130" t="inlineStr">
        <is>
          <t>D B Wilson</t>
        </is>
      </c>
      <c r="C1530" s="130" t="inlineStr">
        <is>
          <t>Big Rivers Electric Corp</t>
        </is>
      </c>
      <c r="D1530" s="129" t="n">
        <v>1692</v>
      </c>
      <c r="E1530" s="130" t="inlineStr">
        <is>
          <t>KY</t>
        </is>
      </c>
      <c r="F1530" s="130" t="inlineStr">
        <is>
          <t>Electric Utility</t>
        </is>
      </c>
      <c r="G1530" s="130" t="inlineStr">
        <is>
          <t>ST</t>
        </is>
      </c>
      <c r="H1530" s="130" t="inlineStr">
        <is>
          <t>BIT</t>
        </is>
      </c>
      <c r="I1530" s="130" t="inlineStr">
        <is>
          <t>COL</t>
        </is>
      </c>
      <c r="J1530" s="131" t="n">
        <v>2307368.2</v>
      </c>
      <c r="K1530" s="129" t="n">
        <v>2020</v>
      </c>
      <c r="L1530" s="120">
        <f>IF(VLOOKUP(H1530,'Cross-Page Data'!$D$4:$F$48,3,FALSE)="natural gas",VLOOKUP(G1530,'Cross-Page Data'!$I$4:$J$19,2,FALSE),IF(VLOOKUP(H1530,'Cross-Page Data'!$D$4:$F$48,3,FALSE)="solar",IF(G1530="PV","solar PV","solar thermal"),IF(VLOOKUP(H1530,'Cross-Page Data'!$D$4:$F$48,3,FALSE)="wind",VLOOKUP(G1530,'Cross-Page Data'!$I$4:$J$19,2,FALSE),IF(VLOOKUP(H1530,'Cross-Page Data'!$D$4:$F$48,3,FALSE)="hydro",VLOOKUP(G1530,'Cross-Page Data'!$I$4:$J$19,2,FALSE),VLOOKUP(H1530,'Cross-Page Data'!$D$4:$F$48,3,FALSE)))))</f>
        <v/>
      </c>
      <c r="M1530" s="120">
        <f>IF(AND($P$2=FALSE,OR(F1530="Commercial NAICS Cogen",F1530="Industrial NAICS Cogen",F1530="NAICS-22 Cogen")),FALSE,IF(AND($P$3=FALSE,OR(F1530="Commercial NAICS Cogen",F1530="Commercial NAICS Non-Cogen",F1530="Industrial NAICS Cogen", F1530="industrial NAICS non-Cogen")),FALSE, TRUE))</f>
        <v/>
      </c>
    </row>
    <row r="1531">
      <c r="A1531" s="129" t="n">
        <v>6823</v>
      </c>
      <c r="B1531" s="130" t="inlineStr">
        <is>
          <t>D B Wilson</t>
        </is>
      </c>
      <c r="C1531" s="130" t="inlineStr">
        <is>
          <t>Big Rivers Electric Corp</t>
        </is>
      </c>
      <c r="D1531" s="129" t="n">
        <v>1692</v>
      </c>
      <c r="E1531" s="130" t="inlineStr">
        <is>
          <t>KY</t>
        </is>
      </c>
      <c r="F1531" s="130" t="inlineStr">
        <is>
          <t>Electric Utility</t>
        </is>
      </c>
      <c r="G1531" s="130" t="inlineStr">
        <is>
          <t>ST</t>
        </is>
      </c>
      <c r="H1531" s="130" t="inlineStr">
        <is>
          <t>DFO</t>
        </is>
      </c>
      <c r="I1531" s="130" t="inlineStr">
        <is>
          <t>DFO</t>
        </is>
      </c>
      <c r="J1531" s="131" t="n">
        <v>9243.834000000001</v>
      </c>
      <c r="K1531" s="129" t="n">
        <v>2020</v>
      </c>
      <c r="L1531" s="120">
        <f>IF(VLOOKUP(H1531,'Cross-Page Data'!$D$4:$F$48,3,FALSE)="natural gas",VLOOKUP(G1531,'Cross-Page Data'!$I$4:$J$19,2,FALSE),IF(VLOOKUP(H1531,'Cross-Page Data'!$D$4:$F$48,3,FALSE)="solar",IF(G1531="PV","solar PV","solar thermal"),IF(VLOOKUP(H1531,'Cross-Page Data'!$D$4:$F$48,3,FALSE)="wind",VLOOKUP(G1531,'Cross-Page Data'!$I$4:$J$19,2,FALSE),IF(VLOOKUP(H1531,'Cross-Page Data'!$D$4:$F$48,3,FALSE)="hydro",VLOOKUP(G1531,'Cross-Page Data'!$I$4:$J$19,2,FALSE),VLOOKUP(H1531,'Cross-Page Data'!$D$4:$F$48,3,FALSE)))))</f>
        <v/>
      </c>
      <c r="M1531" s="120">
        <f>IF(AND($P$2=FALSE,OR(F1531="Commercial NAICS Cogen",F1531="Industrial NAICS Cogen",F1531="NAICS-22 Cogen")),FALSE,IF(AND($P$3=FALSE,OR(F1531="Commercial NAICS Cogen",F1531="Commercial NAICS Non-Cogen",F1531="Industrial NAICS Cogen", F1531="industrial NAICS non-Cogen")),FALSE, TRUE))</f>
        <v/>
      </c>
    </row>
    <row r="1532">
      <c r="A1532" s="129" t="n">
        <v>6823</v>
      </c>
      <c r="B1532" s="130" t="inlineStr">
        <is>
          <t>D B Wilson</t>
        </is>
      </c>
      <c r="C1532" s="130" t="inlineStr">
        <is>
          <t>Big Rivers Electric Corp</t>
        </is>
      </c>
      <c r="D1532" s="129" t="n">
        <v>1692</v>
      </c>
      <c r="E1532" s="130" t="inlineStr">
        <is>
          <t>KY</t>
        </is>
      </c>
      <c r="F1532" s="130" t="inlineStr">
        <is>
          <t>Electric Utility</t>
        </is>
      </c>
      <c r="G1532" s="130" t="inlineStr">
        <is>
          <t>ST</t>
        </is>
      </c>
      <c r="H1532" s="130" t="inlineStr">
        <is>
          <t>PC</t>
        </is>
      </c>
      <c r="I1532" s="130" t="inlineStr">
        <is>
          <t>PC</t>
        </is>
      </c>
      <c r="J1532" s="131" t="n">
        <v>0</v>
      </c>
      <c r="K1532" s="129" t="n">
        <v>2020</v>
      </c>
      <c r="L1532" s="120">
        <f>IF(VLOOKUP(H1532,'Cross-Page Data'!$D$4:$F$48,3,FALSE)="natural gas",VLOOKUP(G1532,'Cross-Page Data'!$I$4:$J$19,2,FALSE),IF(VLOOKUP(H1532,'Cross-Page Data'!$D$4:$F$48,3,FALSE)="solar",IF(G1532="PV","solar PV","solar thermal"),IF(VLOOKUP(H1532,'Cross-Page Data'!$D$4:$F$48,3,FALSE)="wind",VLOOKUP(G1532,'Cross-Page Data'!$I$4:$J$19,2,FALSE),IF(VLOOKUP(H1532,'Cross-Page Data'!$D$4:$F$48,3,FALSE)="hydro",VLOOKUP(G1532,'Cross-Page Data'!$I$4:$J$19,2,FALSE),VLOOKUP(H1532,'Cross-Page Data'!$D$4:$F$48,3,FALSE)))))</f>
        <v/>
      </c>
      <c r="M1532" s="120">
        <f>IF(AND($P$2=FALSE,OR(F1532="Commercial NAICS Cogen",F1532="Industrial NAICS Cogen",F1532="NAICS-22 Cogen")),FALSE,IF(AND($P$3=FALSE,OR(F1532="Commercial NAICS Cogen",F1532="Commercial NAICS Non-Cogen",F1532="Industrial NAICS Cogen", F1532="industrial NAICS non-Cogen")),FALSE, TRUE))</f>
        <v/>
      </c>
    </row>
    <row r="1533">
      <c r="A1533" s="129" t="n">
        <v>7030</v>
      </c>
      <c r="B1533" s="130" t="inlineStr">
        <is>
          <t>Major Oak Power</t>
        </is>
      </c>
      <c r="C1533" s="130" t="inlineStr">
        <is>
          <t>Major Oak Power, LLC</t>
        </is>
      </c>
      <c r="D1533" s="129" t="n">
        <v>56598</v>
      </c>
      <c r="E1533" s="130" t="inlineStr">
        <is>
          <t>TX</t>
        </is>
      </c>
      <c r="F1533" s="130" t="inlineStr">
        <is>
          <t>NAICS-22 Non-Cogen</t>
        </is>
      </c>
      <c r="G1533" s="130" t="inlineStr">
        <is>
          <t>ST</t>
        </is>
      </c>
      <c r="H1533" s="130" t="inlineStr">
        <is>
          <t>LIG</t>
        </is>
      </c>
      <c r="I1533" s="130" t="inlineStr">
        <is>
          <t>COL</t>
        </is>
      </c>
      <c r="J1533" s="131" t="n">
        <v>2380212.6</v>
      </c>
      <c r="K1533" s="129" t="n">
        <v>2020</v>
      </c>
      <c r="L1533" s="120">
        <f>IF(VLOOKUP(H1533,'Cross-Page Data'!$D$4:$F$48,3,FALSE)="natural gas",VLOOKUP(G1533,'Cross-Page Data'!$I$4:$J$19,2,FALSE),IF(VLOOKUP(H1533,'Cross-Page Data'!$D$4:$F$48,3,FALSE)="solar",IF(G1533="PV","solar PV","solar thermal"),IF(VLOOKUP(H1533,'Cross-Page Data'!$D$4:$F$48,3,FALSE)="wind",VLOOKUP(G1533,'Cross-Page Data'!$I$4:$J$19,2,FALSE),IF(VLOOKUP(H1533,'Cross-Page Data'!$D$4:$F$48,3,FALSE)="hydro",VLOOKUP(G1533,'Cross-Page Data'!$I$4:$J$19,2,FALSE),VLOOKUP(H1533,'Cross-Page Data'!$D$4:$F$48,3,FALSE)))))</f>
        <v/>
      </c>
      <c r="M1533" s="120">
        <f>IF(AND($P$2=FALSE,OR(F1533="Commercial NAICS Cogen",F1533="Industrial NAICS Cogen",F1533="NAICS-22 Cogen")),FALSE,IF(AND($P$3=FALSE,OR(F1533="Commercial NAICS Cogen",F1533="Commercial NAICS Non-Cogen",F1533="Industrial NAICS Cogen", F1533="industrial NAICS non-Cogen")),FALSE, TRUE))</f>
        <v/>
      </c>
    </row>
    <row r="1534">
      <c r="A1534" s="129" t="n">
        <v>7030</v>
      </c>
      <c r="B1534" s="130" t="inlineStr">
        <is>
          <t>Major Oak Power</t>
        </is>
      </c>
      <c r="C1534" s="130" t="inlineStr">
        <is>
          <t>Major Oak Power, LLC</t>
        </is>
      </c>
      <c r="D1534" s="129" t="n">
        <v>56598</v>
      </c>
      <c r="E1534" s="130" t="inlineStr">
        <is>
          <t>TX</t>
        </is>
      </c>
      <c r="F1534" s="130" t="inlineStr">
        <is>
          <t>NAICS-22 Non-Cogen</t>
        </is>
      </c>
      <c r="G1534" s="130" t="inlineStr">
        <is>
          <t>ST</t>
        </is>
      </c>
      <c r="H1534" s="130" t="inlineStr">
        <is>
          <t>NG</t>
        </is>
      </c>
      <c r="I1534" s="130" t="inlineStr">
        <is>
          <t>NG</t>
        </is>
      </c>
      <c r="J1534" s="131" t="n">
        <v>5302.423</v>
      </c>
      <c r="K1534" s="129" t="n">
        <v>2020</v>
      </c>
      <c r="L1534" s="120">
        <f>IF(VLOOKUP(H1534,'Cross-Page Data'!$D$4:$F$48,3,FALSE)="natural gas",VLOOKUP(G1534,'Cross-Page Data'!$I$4:$J$19,2,FALSE),IF(VLOOKUP(H1534,'Cross-Page Data'!$D$4:$F$48,3,FALSE)="solar",IF(G1534="PV","solar PV","solar thermal"),IF(VLOOKUP(H1534,'Cross-Page Data'!$D$4:$F$48,3,FALSE)="wind",VLOOKUP(G1534,'Cross-Page Data'!$I$4:$J$19,2,FALSE),IF(VLOOKUP(H1534,'Cross-Page Data'!$D$4:$F$48,3,FALSE)="hydro",VLOOKUP(G1534,'Cross-Page Data'!$I$4:$J$19,2,FALSE),VLOOKUP(H1534,'Cross-Page Data'!$D$4:$F$48,3,FALSE)))))</f>
        <v/>
      </c>
      <c r="M1534" s="120">
        <f>IF(AND($P$2=FALSE,OR(F1534="Commercial NAICS Cogen",F1534="Industrial NAICS Cogen",F1534="NAICS-22 Cogen")),FALSE,IF(AND($P$3=FALSE,OR(F1534="Commercial NAICS Cogen",F1534="Commercial NAICS Non-Cogen",F1534="Industrial NAICS Cogen", F1534="industrial NAICS non-Cogen")),FALSE, TRUE))</f>
        <v/>
      </c>
    </row>
    <row r="1535">
      <c r="A1535" s="129" t="n">
        <v>7030</v>
      </c>
      <c r="B1535" s="130" t="inlineStr">
        <is>
          <t>Major Oak Power</t>
        </is>
      </c>
      <c r="C1535" s="130" t="inlineStr">
        <is>
          <t>Major Oak Power, LLC</t>
        </is>
      </c>
      <c r="D1535" s="129" t="n">
        <v>56598</v>
      </c>
      <c r="E1535" s="130" t="inlineStr">
        <is>
          <t>TX</t>
        </is>
      </c>
      <c r="F1535" s="130" t="inlineStr">
        <is>
          <t>NAICS-22 Non-Cogen</t>
        </is>
      </c>
      <c r="G1535" s="130" t="inlineStr">
        <is>
          <t>ST</t>
        </is>
      </c>
      <c r="H1535" s="130" t="inlineStr">
        <is>
          <t>PC</t>
        </is>
      </c>
      <c r="I1535" s="130" t="inlineStr">
        <is>
          <t>PC</t>
        </is>
      </c>
      <c r="J1535" s="131" t="n">
        <v>0</v>
      </c>
      <c r="K1535" s="129" t="n">
        <v>2020</v>
      </c>
      <c r="L1535" s="120">
        <f>IF(VLOOKUP(H1535,'Cross-Page Data'!$D$4:$F$48,3,FALSE)="natural gas",VLOOKUP(G1535,'Cross-Page Data'!$I$4:$J$19,2,FALSE),IF(VLOOKUP(H1535,'Cross-Page Data'!$D$4:$F$48,3,FALSE)="solar",IF(G1535="PV","solar PV","solar thermal"),IF(VLOOKUP(H1535,'Cross-Page Data'!$D$4:$F$48,3,FALSE)="wind",VLOOKUP(G1535,'Cross-Page Data'!$I$4:$J$19,2,FALSE),IF(VLOOKUP(H1535,'Cross-Page Data'!$D$4:$F$48,3,FALSE)="hydro",VLOOKUP(G1535,'Cross-Page Data'!$I$4:$J$19,2,FALSE),VLOOKUP(H1535,'Cross-Page Data'!$D$4:$F$48,3,FALSE)))))</f>
        <v/>
      </c>
      <c r="M1535" s="120">
        <f>IF(AND($P$2=FALSE,OR(F1535="Commercial NAICS Cogen",F1535="Industrial NAICS Cogen",F1535="NAICS-22 Cogen")),FALSE,IF(AND($P$3=FALSE,OR(F1535="Commercial NAICS Cogen",F1535="Commercial NAICS Non-Cogen",F1535="Industrial NAICS Cogen", F1535="industrial NAICS non-Cogen")),FALSE, TRUE))</f>
        <v/>
      </c>
    </row>
    <row r="1536">
      <c r="A1536" s="129" t="n">
        <v>7030</v>
      </c>
      <c r="B1536" s="130" t="inlineStr">
        <is>
          <t>Major Oak Power</t>
        </is>
      </c>
      <c r="C1536" s="130" t="inlineStr">
        <is>
          <t>Major Oak Power, LLC</t>
        </is>
      </c>
      <c r="D1536" s="129" t="n">
        <v>56598</v>
      </c>
      <c r="E1536" s="130" t="inlineStr">
        <is>
          <t>TX</t>
        </is>
      </c>
      <c r="F1536" s="130" t="inlineStr">
        <is>
          <t>NAICS-22 Non-Cogen</t>
        </is>
      </c>
      <c r="G1536" s="130" t="inlineStr">
        <is>
          <t>ST</t>
        </is>
      </c>
      <c r="H1536" s="130" t="inlineStr">
        <is>
          <t>SUB</t>
        </is>
      </c>
      <c r="I1536" s="130" t="inlineStr">
        <is>
          <t>COL</t>
        </is>
      </c>
      <c r="J1536" s="131" t="n">
        <v>0</v>
      </c>
      <c r="K1536" s="129" t="n">
        <v>2020</v>
      </c>
      <c r="L1536" s="120">
        <f>IF(VLOOKUP(H1536,'Cross-Page Data'!$D$4:$F$48,3,FALSE)="natural gas",VLOOKUP(G1536,'Cross-Page Data'!$I$4:$J$19,2,FALSE),IF(VLOOKUP(H1536,'Cross-Page Data'!$D$4:$F$48,3,FALSE)="solar",IF(G1536="PV","solar PV","solar thermal"),IF(VLOOKUP(H1536,'Cross-Page Data'!$D$4:$F$48,3,FALSE)="wind",VLOOKUP(G1536,'Cross-Page Data'!$I$4:$J$19,2,FALSE),IF(VLOOKUP(H1536,'Cross-Page Data'!$D$4:$F$48,3,FALSE)="hydro",VLOOKUP(G1536,'Cross-Page Data'!$I$4:$J$19,2,FALSE),VLOOKUP(H1536,'Cross-Page Data'!$D$4:$F$48,3,FALSE)))))</f>
        <v/>
      </c>
      <c r="M1536" s="120">
        <f>IF(AND($P$2=FALSE,OR(F1536="Commercial NAICS Cogen",F1536="Industrial NAICS Cogen",F1536="NAICS-22 Cogen")),FALSE,IF(AND($P$3=FALSE,OR(F1536="Commercial NAICS Cogen",F1536="Commercial NAICS Non-Cogen",F1536="Industrial NAICS Cogen", F1536="industrial NAICS non-Cogen")),FALSE, TRUE))</f>
        <v/>
      </c>
    </row>
    <row r="1537">
      <c r="A1537" s="129" t="n">
        <v>7082</v>
      </c>
      <c r="B1537" s="130" t="inlineStr">
        <is>
          <t>Harry Allen</t>
        </is>
      </c>
      <c r="C1537" s="130" t="inlineStr">
        <is>
          <t>Nevada Power Co</t>
        </is>
      </c>
      <c r="D1537" s="129" t="n">
        <v>13407</v>
      </c>
      <c r="E1537" s="130" t="inlineStr">
        <is>
          <t>NV</t>
        </is>
      </c>
      <c r="F1537" s="130" t="inlineStr">
        <is>
          <t>Electric Utility</t>
        </is>
      </c>
      <c r="G1537" s="130" t="inlineStr">
        <is>
          <t>CA</t>
        </is>
      </c>
      <c r="H1537" s="130" t="inlineStr">
        <is>
          <t>NG</t>
        </is>
      </c>
      <c r="I1537" s="130" t="inlineStr">
        <is>
          <t>NG</t>
        </is>
      </c>
      <c r="J1537" s="131" t="n">
        <v>1234072</v>
      </c>
      <c r="K1537" s="129" t="n">
        <v>2020</v>
      </c>
      <c r="L1537" s="120">
        <f>IF(VLOOKUP(H1537,'Cross-Page Data'!$D$4:$F$48,3,FALSE)="natural gas",VLOOKUP(G1537,'Cross-Page Data'!$I$4:$J$19,2,FALSE),IF(VLOOKUP(H1537,'Cross-Page Data'!$D$4:$F$48,3,FALSE)="solar",IF(G1537="PV","solar PV","solar thermal"),IF(VLOOKUP(H1537,'Cross-Page Data'!$D$4:$F$48,3,FALSE)="wind",VLOOKUP(G1537,'Cross-Page Data'!$I$4:$J$19,2,FALSE),IF(VLOOKUP(H1537,'Cross-Page Data'!$D$4:$F$48,3,FALSE)="hydro",VLOOKUP(G1537,'Cross-Page Data'!$I$4:$J$19,2,FALSE),VLOOKUP(H1537,'Cross-Page Data'!$D$4:$F$48,3,FALSE)))))</f>
        <v/>
      </c>
      <c r="M1537" s="120">
        <f>IF(AND($P$2=FALSE,OR(F1537="Commercial NAICS Cogen",F1537="Industrial NAICS Cogen",F1537="NAICS-22 Cogen")),FALSE,IF(AND($P$3=FALSE,OR(F1537="Commercial NAICS Cogen",F1537="Commercial NAICS Non-Cogen",F1537="Industrial NAICS Cogen", F1537="industrial NAICS non-Cogen")),FALSE, TRUE))</f>
        <v/>
      </c>
    </row>
    <row r="1538">
      <c r="A1538" s="129" t="n">
        <v>7082</v>
      </c>
      <c r="B1538" s="130" t="inlineStr">
        <is>
          <t>Harry Allen</t>
        </is>
      </c>
      <c r="C1538" s="130" t="inlineStr">
        <is>
          <t>Nevada Power Co</t>
        </is>
      </c>
      <c r="D1538" s="129" t="n">
        <v>13407</v>
      </c>
      <c r="E1538" s="130" t="inlineStr">
        <is>
          <t>NV</t>
        </is>
      </c>
      <c r="F1538" s="130" t="inlineStr">
        <is>
          <t>Electric Utility</t>
        </is>
      </c>
      <c r="G1538" s="130" t="inlineStr">
        <is>
          <t>CT</t>
        </is>
      </c>
      <c r="H1538" s="130" t="inlineStr">
        <is>
          <t>NG</t>
        </is>
      </c>
      <c r="I1538" s="130" t="inlineStr">
        <is>
          <t>NG</t>
        </is>
      </c>
      <c r="J1538" s="131" t="n">
        <v>2052086</v>
      </c>
      <c r="K1538" s="129" t="n">
        <v>2020</v>
      </c>
      <c r="L1538" s="120">
        <f>IF(VLOOKUP(H1538,'Cross-Page Data'!$D$4:$F$48,3,FALSE)="natural gas",VLOOKUP(G1538,'Cross-Page Data'!$I$4:$J$19,2,FALSE),IF(VLOOKUP(H1538,'Cross-Page Data'!$D$4:$F$48,3,FALSE)="solar",IF(G1538="PV","solar PV","solar thermal"),IF(VLOOKUP(H1538,'Cross-Page Data'!$D$4:$F$48,3,FALSE)="wind",VLOOKUP(G1538,'Cross-Page Data'!$I$4:$J$19,2,FALSE),IF(VLOOKUP(H1538,'Cross-Page Data'!$D$4:$F$48,3,FALSE)="hydro",VLOOKUP(G1538,'Cross-Page Data'!$I$4:$J$19,2,FALSE),VLOOKUP(H1538,'Cross-Page Data'!$D$4:$F$48,3,FALSE)))))</f>
        <v/>
      </c>
      <c r="M1538" s="120">
        <f>IF(AND($P$2=FALSE,OR(F1538="Commercial NAICS Cogen",F1538="Industrial NAICS Cogen",F1538="NAICS-22 Cogen")),FALSE,IF(AND($P$3=FALSE,OR(F1538="Commercial NAICS Cogen",F1538="Commercial NAICS Non-Cogen",F1538="Industrial NAICS Cogen", F1538="industrial NAICS non-Cogen")),FALSE, TRUE))</f>
        <v/>
      </c>
    </row>
    <row r="1539">
      <c r="A1539" s="129" t="n">
        <v>7082</v>
      </c>
      <c r="B1539" s="130" t="inlineStr">
        <is>
          <t>Harry Allen</t>
        </is>
      </c>
      <c r="C1539" s="130" t="inlineStr">
        <is>
          <t>Nevada Power Co</t>
        </is>
      </c>
      <c r="D1539" s="129" t="n">
        <v>13407</v>
      </c>
      <c r="E1539" s="130" t="inlineStr">
        <is>
          <t>NV</t>
        </is>
      </c>
      <c r="F1539" s="130" t="inlineStr">
        <is>
          <t>Electric Utility</t>
        </is>
      </c>
      <c r="G1539" s="130" t="inlineStr">
        <is>
          <t>GT</t>
        </is>
      </c>
      <c r="H1539" s="130" t="inlineStr">
        <is>
          <t>NG</t>
        </is>
      </c>
      <c r="I1539" s="130" t="inlineStr">
        <is>
          <t>NG</t>
        </is>
      </c>
      <c r="J1539" s="131" t="n">
        <v>157049</v>
      </c>
      <c r="K1539" s="129" t="n">
        <v>2020</v>
      </c>
      <c r="L1539" s="120">
        <f>IF(VLOOKUP(H1539,'Cross-Page Data'!$D$4:$F$48,3,FALSE)="natural gas",VLOOKUP(G1539,'Cross-Page Data'!$I$4:$J$19,2,FALSE),IF(VLOOKUP(H1539,'Cross-Page Data'!$D$4:$F$48,3,FALSE)="solar",IF(G1539="PV","solar PV","solar thermal"),IF(VLOOKUP(H1539,'Cross-Page Data'!$D$4:$F$48,3,FALSE)="wind",VLOOKUP(G1539,'Cross-Page Data'!$I$4:$J$19,2,FALSE),IF(VLOOKUP(H1539,'Cross-Page Data'!$D$4:$F$48,3,FALSE)="hydro",VLOOKUP(G1539,'Cross-Page Data'!$I$4:$J$19,2,FALSE),VLOOKUP(H1539,'Cross-Page Data'!$D$4:$F$48,3,FALSE)))))</f>
        <v/>
      </c>
      <c r="M1539" s="120">
        <f>IF(AND($P$2=FALSE,OR(F1539="Commercial NAICS Cogen",F1539="Industrial NAICS Cogen",F1539="NAICS-22 Cogen")),FALSE,IF(AND($P$3=FALSE,OR(F1539="Commercial NAICS Cogen",F1539="Commercial NAICS Non-Cogen",F1539="Industrial NAICS Cogen", F1539="industrial NAICS non-Cogen")),FALSE, TRUE))</f>
        <v/>
      </c>
    </row>
    <row r="1540">
      <c r="A1540" s="129" t="n">
        <v>7097</v>
      </c>
      <c r="B1540" s="130" t="inlineStr">
        <is>
          <t>J K Spruce</t>
        </is>
      </c>
      <c r="C1540" s="130" t="inlineStr">
        <is>
          <t>City of San Antonio - (TX)</t>
        </is>
      </c>
      <c r="D1540" s="129" t="n">
        <v>16604</v>
      </c>
      <c r="E1540" s="130" t="inlineStr">
        <is>
          <t>TX</t>
        </is>
      </c>
      <c r="F1540" s="130" t="inlineStr">
        <is>
          <t>Electric Utility</t>
        </is>
      </c>
      <c r="G1540" s="130" t="inlineStr">
        <is>
          <t>ST</t>
        </is>
      </c>
      <c r="H1540" s="130" t="inlineStr">
        <is>
          <t>NG</t>
        </is>
      </c>
      <c r="I1540" s="130" t="inlineStr">
        <is>
          <t>NG</t>
        </is>
      </c>
      <c r="J1540" s="131" t="n">
        <v>52078.23</v>
      </c>
      <c r="K1540" s="129" t="n">
        <v>2020</v>
      </c>
      <c r="L1540" s="120">
        <f>IF(VLOOKUP(H1540,'Cross-Page Data'!$D$4:$F$48,3,FALSE)="natural gas",VLOOKUP(G1540,'Cross-Page Data'!$I$4:$J$19,2,FALSE),IF(VLOOKUP(H1540,'Cross-Page Data'!$D$4:$F$48,3,FALSE)="solar",IF(G1540="PV","solar PV","solar thermal"),IF(VLOOKUP(H1540,'Cross-Page Data'!$D$4:$F$48,3,FALSE)="wind",VLOOKUP(G1540,'Cross-Page Data'!$I$4:$J$19,2,FALSE),IF(VLOOKUP(H1540,'Cross-Page Data'!$D$4:$F$48,3,FALSE)="hydro",VLOOKUP(G1540,'Cross-Page Data'!$I$4:$J$19,2,FALSE),VLOOKUP(H1540,'Cross-Page Data'!$D$4:$F$48,3,FALSE)))))</f>
        <v/>
      </c>
      <c r="M1540" s="120">
        <f>IF(AND($P$2=FALSE,OR(F1540="Commercial NAICS Cogen",F1540="Industrial NAICS Cogen",F1540="NAICS-22 Cogen")),FALSE,IF(AND($P$3=FALSE,OR(F1540="Commercial NAICS Cogen",F1540="Commercial NAICS Non-Cogen",F1540="Industrial NAICS Cogen", F1540="industrial NAICS non-Cogen")),FALSE, TRUE))</f>
        <v/>
      </c>
    </row>
    <row r="1541">
      <c r="A1541" s="129" t="n">
        <v>7097</v>
      </c>
      <c r="B1541" s="130" t="inlineStr">
        <is>
          <t>J K Spruce</t>
        </is>
      </c>
      <c r="C1541" s="130" t="inlineStr">
        <is>
          <t>City of San Antonio - (TX)</t>
        </is>
      </c>
      <c r="D1541" s="129" t="n">
        <v>16604</v>
      </c>
      <c r="E1541" s="130" t="inlineStr">
        <is>
          <t>TX</t>
        </is>
      </c>
      <c r="F1541" s="130" t="inlineStr">
        <is>
          <t>Electric Utility</t>
        </is>
      </c>
      <c r="G1541" s="130" t="inlineStr">
        <is>
          <t>ST</t>
        </is>
      </c>
      <c r="H1541" s="130" t="inlineStr">
        <is>
          <t>SUB</t>
        </is>
      </c>
      <c r="I1541" s="130" t="inlineStr">
        <is>
          <t>COL</t>
        </is>
      </c>
      <c r="J1541" s="131" t="n">
        <v>5292379.8</v>
      </c>
      <c r="K1541" s="129" t="n">
        <v>2020</v>
      </c>
      <c r="L1541" s="120">
        <f>IF(VLOOKUP(H1541,'Cross-Page Data'!$D$4:$F$48,3,FALSE)="natural gas",VLOOKUP(G1541,'Cross-Page Data'!$I$4:$J$19,2,FALSE),IF(VLOOKUP(H1541,'Cross-Page Data'!$D$4:$F$48,3,FALSE)="solar",IF(G1541="PV","solar PV","solar thermal"),IF(VLOOKUP(H1541,'Cross-Page Data'!$D$4:$F$48,3,FALSE)="wind",VLOOKUP(G1541,'Cross-Page Data'!$I$4:$J$19,2,FALSE),IF(VLOOKUP(H1541,'Cross-Page Data'!$D$4:$F$48,3,FALSE)="hydro",VLOOKUP(G1541,'Cross-Page Data'!$I$4:$J$19,2,FALSE),VLOOKUP(H1541,'Cross-Page Data'!$D$4:$F$48,3,FALSE)))))</f>
        <v/>
      </c>
      <c r="M1541" s="120">
        <f>IF(AND($P$2=FALSE,OR(F1541="Commercial NAICS Cogen",F1541="Industrial NAICS Cogen",F1541="NAICS-22 Cogen")),FALSE,IF(AND($P$3=FALSE,OR(F1541="Commercial NAICS Cogen",F1541="Commercial NAICS Non-Cogen",F1541="Industrial NAICS Cogen", F1541="industrial NAICS non-Cogen")),FALSE, TRUE))</f>
        <v/>
      </c>
    </row>
    <row r="1542">
      <c r="A1542" s="129" t="n">
        <v>7125</v>
      </c>
      <c r="B1542" s="130" t="inlineStr">
        <is>
          <t>Bad Creek</t>
        </is>
      </c>
      <c r="C1542" s="130" t="inlineStr">
        <is>
          <t>Duke Energy Carolinas, LLC</t>
        </is>
      </c>
      <c r="D1542" s="129" t="n">
        <v>5416</v>
      </c>
      <c r="E1542" s="130" t="inlineStr">
        <is>
          <t>SC</t>
        </is>
      </c>
      <c r="F1542" s="130" t="inlineStr">
        <is>
          <t>Electric Utility</t>
        </is>
      </c>
      <c r="G1542" s="130" t="inlineStr">
        <is>
          <t>PS</t>
        </is>
      </c>
      <c r="H1542" s="130" t="inlineStr">
        <is>
          <t>WAT</t>
        </is>
      </c>
      <c r="I1542" s="130" t="inlineStr">
        <is>
          <t>HPS</t>
        </is>
      </c>
      <c r="J1542" s="131" t="n">
        <v>-404820</v>
      </c>
      <c r="K1542" s="129" t="n">
        <v>2020</v>
      </c>
      <c r="L1542" s="120">
        <f>IF(VLOOKUP(H1542,'Cross-Page Data'!$D$4:$F$48,3,FALSE)="natural gas",VLOOKUP(G1542,'Cross-Page Data'!$I$4:$J$19,2,FALSE),IF(VLOOKUP(H1542,'Cross-Page Data'!$D$4:$F$48,3,FALSE)="solar",IF(G1542="PV","solar PV","solar thermal"),IF(VLOOKUP(H1542,'Cross-Page Data'!$D$4:$F$48,3,FALSE)="wind",VLOOKUP(G1542,'Cross-Page Data'!$I$4:$J$19,2,FALSE),IF(VLOOKUP(H1542,'Cross-Page Data'!$D$4:$F$48,3,FALSE)="hydro",VLOOKUP(G1542,'Cross-Page Data'!$I$4:$J$19,2,FALSE),VLOOKUP(H1542,'Cross-Page Data'!$D$4:$F$48,3,FALSE)))))</f>
        <v/>
      </c>
      <c r="M1542" s="120">
        <f>IF(AND($P$2=FALSE,OR(F1542="Commercial NAICS Cogen",F1542="Industrial NAICS Cogen",F1542="NAICS-22 Cogen")),FALSE,IF(AND($P$3=FALSE,OR(F1542="Commercial NAICS Cogen",F1542="Commercial NAICS Non-Cogen",F1542="Industrial NAICS Cogen", F1542="industrial NAICS non-Cogen")),FALSE, TRUE))</f>
        <v/>
      </c>
    </row>
    <row r="1543">
      <c r="A1543" s="129" t="n">
        <v>7128</v>
      </c>
      <c r="B1543" s="130" t="inlineStr">
        <is>
          <t>William F Matson Generating Station</t>
        </is>
      </c>
      <c r="C1543" s="130" t="inlineStr">
        <is>
          <t>Allegheny Electric Coop Inc</t>
        </is>
      </c>
      <c r="D1543" s="129" t="n">
        <v>332</v>
      </c>
      <c r="E1543" s="130" t="inlineStr">
        <is>
          <t>PA</t>
        </is>
      </c>
      <c r="F1543" s="130" t="inlineStr">
        <is>
          <t>Electric Utility</t>
        </is>
      </c>
      <c r="G1543" s="130" t="inlineStr">
        <is>
          <t>HY</t>
        </is>
      </c>
      <c r="H1543" s="130" t="inlineStr">
        <is>
          <t>WAT</t>
        </is>
      </c>
      <c r="I1543" s="130" t="inlineStr">
        <is>
          <t>HYC</t>
        </is>
      </c>
      <c r="J1543" s="131" t="n">
        <v>86064</v>
      </c>
      <c r="K1543" s="129" t="n">
        <v>2020</v>
      </c>
      <c r="L1543" s="120">
        <f>IF(VLOOKUP(H1543,'Cross-Page Data'!$D$4:$F$48,3,FALSE)="natural gas",VLOOKUP(G1543,'Cross-Page Data'!$I$4:$J$19,2,FALSE),IF(VLOOKUP(H1543,'Cross-Page Data'!$D$4:$F$48,3,FALSE)="solar",IF(G1543="PV","solar PV","solar thermal"),IF(VLOOKUP(H1543,'Cross-Page Data'!$D$4:$F$48,3,FALSE)="wind",VLOOKUP(G1543,'Cross-Page Data'!$I$4:$J$19,2,FALSE),IF(VLOOKUP(H1543,'Cross-Page Data'!$D$4:$F$48,3,FALSE)="hydro",VLOOKUP(G1543,'Cross-Page Data'!$I$4:$J$19,2,FALSE),VLOOKUP(H1543,'Cross-Page Data'!$D$4:$F$48,3,FALSE)))))</f>
        <v/>
      </c>
      <c r="M1543" s="120">
        <f>IF(AND($P$2=FALSE,OR(F1543="Commercial NAICS Cogen",F1543="Industrial NAICS Cogen",F1543="NAICS-22 Cogen")),FALSE,IF(AND($P$3=FALSE,OR(F1543="Commercial NAICS Cogen",F1543="Commercial NAICS Non-Cogen",F1543="Industrial NAICS Cogen", F1543="industrial NAICS non-Cogen")),FALSE, TRUE))</f>
        <v/>
      </c>
    </row>
    <row r="1544">
      <c r="A1544" s="129" t="n">
        <v>7153</v>
      </c>
      <c r="B1544" s="130" t="inlineStr">
        <is>
          <t>Hay Road</t>
        </is>
      </c>
      <c r="C1544" s="130" t="inlineStr">
        <is>
          <t>Calpine Mid-Atlantic Generation LLC</t>
        </is>
      </c>
      <c r="D1544" s="129" t="n">
        <v>56609</v>
      </c>
      <c r="E1544" s="130" t="inlineStr">
        <is>
          <t>DE</t>
        </is>
      </c>
      <c r="F1544" s="130" t="inlineStr">
        <is>
          <t>NAICS-22 Non-Cogen</t>
        </is>
      </c>
      <c r="G1544" s="130" t="inlineStr">
        <is>
          <t>CA</t>
        </is>
      </c>
      <c r="H1544" s="130" t="inlineStr">
        <is>
          <t>DFO</t>
        </is>
      </c>
      <c r="I1544" s="130" t="inlineStr">
        <is>
          <t>DFO</t>
        </is>
      </c>
      <c r="J1544" s="131" t="n">
        <v>33.555</v>
      </c>
      <c r="K1544" s="129" t="n">
        <v>2020</v>
      </c>
      <c r="L1544" s="120">
        <f>IF(VLOOKUP(H1544,'Cross-Page Data'!$D$4:$F$48,3,FALSE)="natural gas",VLOOKUP(G1544,'Cross-Page Data'!$I$4:$J$19,2,FALSE),IF(VLOOKUP(H1544,'Cross-Page Data'!$D$4:$F$48,3,FALSE)="solar",IF(G1544="PV","solar PV","solar thermal"),IF(VLOOKUP(H1544,'Cross-Page Data'!$D$4:$F$48,3,FALSE)="wind",VLOOKUP(G1544,'Cross-Page Data'!$I$4:$J$19,2,FALSE),IF(VLOOKUP(H1544,'Cross-Page Data'!$D$4:$F$48,3,FALSE)="hydro",VLOOKUP(G1544,'Cross-Page Data'!$I$4:$J$19,2,FALSE),VLOOKUP(H1544,'Cross-Page Data'!$D$4:$F$48,3,FALSE)))))</f>
        <v/>
      </c>
      <c r="M1544" s="120">
        <f>IF(AND($P$2=FALSE,OR(F1544="Commercial NAICS Cogen",F1544="Industrial NAICS Cogen",F1544="NAICS-22 Cogen")),FALSE,IF(AND($P$3=FALSE,OR(F1544="Commercial NAICS Cogen",F1544="Commercial NAICS Non-Cogen",F1544="Industrial NAICS Cogen", F1544="industrial NAICS non-Cogen")),FALSE, TRUE))</f>
        <v/>
      </c>
    </row>
    <row r="1545">
      <c r="A1545" s="129" t="n">
        <v>7153</v>
      </c>
      <c r="B1545" s="130" t="inlineStr">
        <is>
          <t>Hay Road</t>
        </is>
      </c>
      <c r="C1545" s="130" t="inlineStr">
        <is>
          <t>Calpine Mid-Atlantic Generation LLC</t>
        </is>
      </c>
      <c r="D1545" s="129" t="n">
        <v>56609</v>
      </c>
      <c r="E1545" s="130" t="inlineStr">
        <is>
          <t>DE</t>
        </is>
      </c>
      <c r="F1545" s="130" t="inlineStr">
        <is>
          <t>NAICS-22 Non-Cogen</t>
        </is>
      </c>
      <c r="G1545" s="130" t="inlineStr">
        <is>
          <t>CA</t>
        </is>
      </c>
      <c r="H1545" s="130" t="inlineStr">
        <is>
          <t>NG</t>
        </is>
      </c>
      <c r="I1545" s="130" t="inlineStr">
        <is>
          <t>NG</t>
        </is>
      </c>
      <c r="J1545" s="131" t="n">
        <v>573292.45</v>
      </c>
      <c r="K1545" s="129" t="n">
        <v>2020</v>
      </c>
      <c r="L1545" s="120">
        <f>IF(VLOOKUP(H1545,'Cross-Page Data'!$D$4:$F$48,3,FALSE)="natural gas",VLOOKUP(G1545,'Cross-Page Data'!$I$4:$J$19,2,FALSE),IF(VLOOKUP(H1545,'Cross-Page Data'!$D$4:$F$48,3,FALSE)="solar",IF(G1545="PV","solar PV","solar thermal"),IF(VLOOKUP(H1545,'Cross-Page Data'!$D$4:$F$48,3,FALSE)="wind",VLOOKUP(G1545,'Cross-Page Data'!$I$4:$J$19,2,FALSE),IF(VLOOKUP(H1545,'Cross-Page Data'!$D$4:$F$48,3,FALSE)="hydro",VLOOKUP(G1545,'Cross-Page Data'!$I$4:$J$19,2,FALSE),VLOOKUP(H1545,'Cross-Page Data'!$D$4:$F$48,3,FALSE)))))</f>
        <v/>
      </c>
      <c r="M1545" s="120">
        <f>IF(AND($P$2=FALSE,OR(F1545="Commercial NAICS Cogen",F1545="Industrial NAICS Cogen",F1545="NAICS-22 Cogen")),FALSE,IF(AND($P$3=FALSE,OR(F1545="Commercial NAICS Cogen",F1545="Commercial NAICS Non-Cogen",F1545="Industrial NAICS Cogen", F1545="industrial NAICS non-Cogen")),FALSE, TRUE))</f>
        <v/>
      </c>
    </row>
    <row r="1546">
      <c r="A1546" s="129" t="n">
        <v>7153</v>
      </c>
      <c r="B1546" s="130" t="inlineStr">
        <is>
          <t>Hay Road</t>
        </is>
      </c>
      <c r="C1546" s="130" t="inlineStr">
        <is>
          <t>Calpine Mid-Atlantic Generation LLC</t>
        </is>
      </c>
      <c r="D1546" s="129" t="n">
        <v>56609</v>
      </c>
      <c r="E1546" s="130" t="inlineStr">
        <is>
          <t>DE</t>
        </is>
      </c>
      <c r="F1546" s="130" t="inlineStr">
        <is>
          <t>NAICS-22 Non-Cogen</t>
        </is>
      </c>
      <c r="G1546" s="130" t="inlineStr">
        <is>
          <t>CT</t>
        </is>
      </c>
      <c r="H1546" s="130" t="inlineStr">
        <is>
          <t>DFO</t>
        </is>
      </c>
      <c r="I1546" s="130" t="inlineStr">
        <is>
          <t>DFO</t>
        </is>
      </c>
      <c r="J1546" s="131" t="n">
        <v>71.81699999999999</v>
      </c>
      <c r="K1546" s="129" t="n">
        <v>2020</v>
      </c>
      <c r="L1546" s="120">
        <f>IF(VLOOKUP(H1546,'Cross-Page Data'!$D$4:$F$48,3,FALSE)="natural gas",VLOOKUP(G1546,'Cross-Page Data'!$I$4:$J$19,2,FALSE),IF(VLOOKUP(H1546,'Cross-Page Data'!$D$4:$F$48,3,FALSE)="solar",IF(G1546="PV","solar PV","solar thermal"),IF(VLOOKUP(H1546,'Cross-Page Data'!$D$4:$F$48,3,FALSE)="wind",VLOOKUP(G1546,'Cross-Page Data'!$I$4:$J$19,2,FALSE),IF(VLOOKUP(H1546,'Cross-Page Data'!$D$4:$F$48,3,FALSE)="hydro",VLOOKUP(G1546,'Cross-Page Data'!$I$4:$J$19,2,FALSE),VLOOKUP(H1546,'Cross-Page Data'!$D$4:$F$48,3,FALSE)))))</f>
        <v/>
      </c>
      <c r="M1546" s="120">
        <f>IF(AND($P$2=FALSE,OR(F1546="Commercial NAICS Cogen",F1546="Industrial NAICS Cogen",F1546="NAICS-22 Cogen")),FALSE,IF(AND($P$3=FALSE,OR(F1546="Commercial NAICS Cogen",F1546="Commercial NAICS Non-Cogen",F1546="Industrial NAICS Cogen", F1546="industrial NAICS non-Cogen")),FALSE, TRUE))</f>
        <v/>
      </c>
    </row>
    <row r="1547">
      <c r="A1547" s="129" t="n">
        <v>7153</v>
      </c>
      <c r="B1547" s="130" t="inlineStr">
        <is>
          <t>Hay Road</t>
        </is>
      </c>
      <c r="C1547" s="130" t="inlineStr">
        <is>
          <t>Calpine Mid-Atlantic Generation LLC</t>
        </is>
      </c>
      <c r="D1547" s="129" t="n">
        <v>56609</v>
      </c>
      <c r="E1547" s="130" t="inlineStr">
        <is>
          <t>DE</t>
        </is>
      </c>
      <c r="F1547" s="130" t="inlineStr">
        <is>
          <t>NAICS-22 Non-Cogen</t>
        </is>
      </c>
      <c r="G1547" s="130" t="inlineStr">
        <is>
          <t>CT</t>
        </is>
      </c>
      <c r="H1547" s="130" t="inlineStr">
        <is>
          <t>NG</t>
        </is>
      </c>
      <c r="I1547" s="130" t="inlineStr">
        <is>
          <t>NG</t>
        </is>
      </c>
      <c r="J1547" s="131" t="n">
        <v>1125445.2</v>
      </c>
      <c r="K1547" s="129" t="n">
        <v>2020</v>
      </c>
      <c r="L1547" s="120">
        <f>IF(VLOOKUP(H1547,'Cross-Page Data'!$D$4:$F$48,3,FALSE)="natural gas",VLOOKUP(G1547,'Cross-Page Data'!$I$4:$J$19,2,FALSE),IF(VLOOKUP(H1547,'Cross-Page Data'!$D$4:$F$48,3,FALSE)="solar",IF(G1547="PV","solar PV","solar thermal"),IF(VLOOKUP(H1547,'Cross-Page Data'!$D$4:$F$48,3,FALSE)="wind",VLOOKUP(G1547,'Cross-Page Data'!$I$4:$J$19,2,FALSE),IF(VLOOKUP(H1547,'Cross-Page Data'!$D$4:$F$48,3,FALSE)="hydro",VLOOKUP(G1547,'Cross-Page Data'!$I$4:$J$19,2,FALSE),VLOOKUP(H1547,'Cross-Page Data'!$D$4:$F$48,3,FALSE)))))</f>
        <v/>
      </c>
      <c r="M1547" s="120">
        <f>IF(AND($P$2=FALSE,OR(F1547="Commercial NAICS Cogen",F1547="Industrial NAICS Cogen",F1547="NAICS-22 Cogen")),FALSE,IF(AND($P$3=FALSE,OR(F1547="Commercial NAICS Cogen",F1547="Commercial NAICS Non-Cogen",F1547="Industrial NAICS Cogen", F1547="industrial NAICS non-Cogen")),FALSE, TRUE))</f>
        <v/>
      </c>
    </row>
    <row r="1548">
      <c r="A1548" s="129" t="n">
        <v>7158</v>
      </c>
      <c r="B1548" s="130" t="inlineStr">
        <is>
          <t>Woodsdale</t>
        </is>
      </c>
      <c r="C1548" s="130" t="inlineStr">
        <is>
          <t>Duke Energy Kentucky Inc</t>
        </is>
      </c>
      <c r="D1548" s="129" t="n">
        <v>55729</v>
      </c>
      <c r="E1548" s="130" t="inlineStr">
        <is>
          <t>OH</t>
        </is>
      </c>
      <c r="F1548" s="130" t="inlineStr">
        <is>
          <t>Electric Utility</t>
        </is>
      </c>
      <c r="G1548" s="130" t="inlineStr">
        <is>
          <t>GT</t>
        </is>
      </c>
      <c r="H1548" s="130" t="inlineStr">
        <is>
          <t>DFO</t>
        </is>
      </c>
      <c r="I1548" s="130" t="inlineStr">
        <is>
          <t>DFO</t>
        </is>
      </c>
      <c r="J1548" s="131" t="n">
        <v>381.585</v>
      </c>
      <c r="K1548" s="129" t="n">
        <v>2020</v>
      </c>
      <c r="L1548" s="120">
        <f>IF(VLOOKUP(H1548,'Cross-Page Data'!$D$4:$F$48,3,FALSE)="natural gas",VLOOKUP(G1548,'Cross-Page Data'!$I$4:$J$19,2,FALSE),IF(VLOOKUP(H1548,'Cross-Page Data'!$D$4:$F$48,3,FALSE)="solar",IF(G1548="PV","solar PV","solar thermal"),IF(VLOOKUP(H1548,'Cross-Page Data'!$D$4:$F$48,3,FALSE)="wind",VLOOKUP(G1548,'Cross-Page Data'!$I$4:$J$19,2,FALSE),IF(VLOOKUP(H1548,'Cross-Page Data'!$D$4:$F$48,3,FALSE)="hydro",VLOOKUP(G1548,'Cross-Page Data'!$I$4:$J$19,2,FALSE),VLOOKUP(H1548,'Cross-Page Data'!$D$4:$F$48,3,FALSE)))))</f>
        <v/>
      </c>
      <c r="M1548" s="120">
        <f>IF(AND($P$2=FALSE,OR(F1548="Commercial NAICS Cogen",F1548="Industrial NAICS Cogen",F1548="NAICS-22 Cogen")),FALSE,IF(AND($P$3=FALSE,OR(F1548="Commercial NAICS Cogen",F1548="Commercial NAICS Non-Cogen",F1548="Industrial NAICS Cogen", F1548="industrial NAICS non-Cogen")),FALSE, TRUE))</f>
        <v/>
      </c>
    </row>
    <row r="1549">
      <c r="A1549" s="129" t="n">
        <v>7158</v>
      </c>
      <c r="B1549" s="130" t="inlineStr">
        <is>
          <t>Woodsdale</t>
        </is>
      </c>
      <c r="C1549" s="130" t="inlineStr">
        <is>
          <t>Duke Energy Kentucky Inc</t>
        </is>
      </c>
      <c r="D1549" s="129" t="n">
        <v>55729</v>
      </c>
      <c r="E1549" s="130" t="inlineStr">
        <is>
          <t>OH</t>
        </is>
      </c>
      <c r="F1549" s="130" t="inlineStr">
        <is>
          <t>Electric Utility</t>
        </is>
      </c>
      <c r="G1549" s="130" t="inlineStr">
        <is>
          <t>GT</t>
        </is>
      </c>
      <c r="H1549" s="130" t="inlineStr">
        <is>
          <t>NG</t>
        </is>
      </c>
      <c r="I1549" s="130" t="inlineStr">
        <is>
          <t>NG</t>
        </is>
      </c>
      <c r="J1549" s="131" t="n">
        <v>54565.415</v>
      </c>
      <c r="K1549" s="129" t="n">
        <v>2020</v>
      </c>
      <c r="L1549" s="120">
        <f>IF(VLOOKUP(H1549,'Cross-Page Data'!$D$4:$F$48,3,FALSE)="natural gas",VLOOKUP(G1549,'Cross-Page Data'!$I$4:$J$19,2,FALSE),IF(VLOOKUP(H1549,'Cross-Page Data'!$D$4:$F$48,3,FALSE)="solar",IF(G1549="PV","solar PV","solar thermal"),IF(VLOOKUP(H1549,'Cross-Page Data'!$D$4:$F$48,3,FALSE)="wind",VLOOKUP(G1549,'Cross-Page Data'!$I$4:$J$19,2,FALSE),IF(VLOOKUP(H1549,'Cross-Page Data'!$D$4:$F$48,3,FALSE)="hydro",VLOOKUP(G1549,'Cross-Page Data'!$I$4:$J$19,2,FALSE),VLOOKUP(H1549,'Cross-Page Data'!$D$4:$F$48,3,FALSE)))))</f>
        <v/>
      </c>
      <c r="M1549" s="120">
        <f>IF(AND($P$2=FALSE,OR(F1549="Commercial NAICS Cogen",F1549="Industrial NAICS Cogen",F1549="NAICS-22 Cogen")),FALSE,IF(AND($P$3=FALSE,OR(F1549="Commercial NAICS Cogen",F1549="Commercial NAICS Non-Cogen",F1549="Industrial NAICS Cogen", F1549="industrial NAICS non-Cogen")),FALSE, TRUE))</f>
        <v/>
      </c>
    </row>
    <row r="1550">
      <c r="A1550" s="129" t="n">
        <v>7158</v>
      </c>
      <c r="B1550" s="130" t="inlineStr">
        <is>
          <t>Woodsdale</t>
        </is>
      </c>
      <c r="C1550" s="130" t="inlineStr">
        <is>
          <t>Duke Energy Kentucky Inc</t>
        </is>
      </c>
      <c r="D1550" s="129" t="n">
        <v>55729</v>
      </c>
      <c r="E1550" s="130" t="inlineStr">
        <is>
          <t>OH</t>
        </is>
      </c>
      <c r="F1550" s="130" t="inlineStr">
        <is>
          <t>Electric Utility</t>
        </is>
      </c>
      <c r="G1550" s="130" t="inlineStr">
        <is>
          <t>GT</t>
        </is>
      </c>
      <c r="H1550" s="130" t="inlineStr">
        <is>
          <t>PG</t>
        </is>
      </c>
      <c r="I1550" s="130" t="inlineStr">
        <is>
          <t>WOO</t>
        </is>
      </c>
      <c r="J1550" s="131" t="n">
        <v>0</v>
      </c>
      <c r="K1550" s="129" t="n">
        <v>2020</v>
      </c>
      <c r="L1550" s="120">
        <f>IF(VLOOKUP(H1550,'Cross-Page Data'!$D$4:$F$48,3,FALSE)="natural gas",VLOOKUP(G1550,'Cross-Page Data'!$I$4:$J$19,2,FALSE),IF(VLOOKUP(H1550,'Cross-Page Data'!$D$4:$F$48,3,FALSE)="solar",IF(G1550="PV","solar PV","solar thermal"),IF(VLOOKUP(H1550,'Cross-Page Data'!$D$4:$F$48,3,FALSE)="wind",VLOOKUP(G1550,'Cross-Page Data'!$I$4:$J$19,2,FALSE),IF(VLOOKUP(H1550,'Cross-Page Data'!$D$4:$F$48,3,FALSE)="hydro",VLOOKUP(G1550,'Cross-Page Data'!$I$4:$J$19,2,FALSE),VLOOKUP(H1550,'Cross-Page Data'!$D$4:$F$48,3,FALSE)))))</f>
        <v/>
      </c>
      <c r="M1550" s="120">
        <f>IF(AND($P$2=FALSE,OR(F1550="Commercial NAICS Cogen",F1550="Industrial NAICS Cogen",F1550="NAICS-22 Cogen")),FALSE,IF(AND($P$3=FALSE,OR(F1550="Commercial NAICS Cogen",F1550="Commercial NAICS Non-Cogen",F1550="Industrial NAICS Cogen", F1550="industrial NAICS non-Cogen")),FALSE, TRUE))</f>
        <v/>
      </c>
    </row>
    <row r="1551">
      <c r="A1551" s="129" t="n">
        <v>7164</v>
      </c>
      <c r="B1551" s="130" t="inlineStr">
        <is>
          <t>Waddell</t>
        </is>
      </c>
      <c r="C1551" s="130" t="inlineStr">
        <is>
          <t>Central Arizona Water Conservation Dist</t>
        </is>
      </c>
      <c r="D1551" s="129" t="n">
        <v>2850</v>
      </c>
      <c r="E1551" s="130" t="inlineStr">
        <is>
          <t>AZ</t>
        </is>
      </c>
      <c r="F1551" s="130" t="inlineStr">
        <is>
          <t>Electric Utility</t>
        </is>
      </c>
      <c r="G1551" s="130" t="inlineStr">
        <is>
          <t>PS</t>
        </is>
      </c>
      <c r="H1551" s="130" t="inlineStr">
        <is>
          <t>WAT</t>
        </is>
      </c>
      <c r="I1551" s="130" t="inlineStr">
        <is>
          <t>HPS</t>
        </is>
      </c>
      <c r="J1551" s="131" t="n">
        <v>-11352</v>
      </c>
      <c r="K1551" s="129" t="n">
        <v>2020</v>
      </c>
      <c r="L1551" s="120">
        <f>IF(VLOOKUP(H1551,'Cross-Page Data'!$D$4:$F$48,3,FALSE)="natural gas",VLOOKUP(G1551,'Cross-Page Data'!$I$4:$J$19,2,FALSE),IF(VLOOKUP(H1551,'Cross-Page Data'!$D$4:$F$48,3,FALSE)="solar",IF(G1551="PV","solar PV","solar thermal"),IF(VLOOKUP(H1551,'Cross-Page Data'!$D$4:$F$48,3,FALSE)="wind",VLOOKUP(G1551,'Cross-Page Data'!$I$4:$J$19,2,FALSE),IF(VLOOKUP(H1551,'Cross-Page Data'!$D$4:$F$48,3,FALSE)="hydro",VLOOKUP(G1551,'Cross-Page Data'!$I$4:$J$19,2,FALSE),VLOOKUP(H1551,'Cross-Page Data'!$D$4:$F$48,3,FALSE)))))</f>
        <v/>
      </c>
      <c r="M1551" s="120">
        <f>IF(AND($P$2=FALSE,OR(F1551="Commercial NAICS Cogen",F1551="Industrial NAICS Cogen",F1551="NAICS-22 Cogen")),FALSE,IF(AND($P$3=FALSE,OR(F1551="Commercial NAICS Cogen",F1551="Commercial NAICS Non-Cogen",F1551="Industrial NAICS Cogen", F1551="industrial NAICS non-Cogen")),FALSE, TRUE))</f>
        <v/>
      </c>
    </row>
    <row r="1552">
      <c r="A1552" s="129" t="n">
        <v>7191</v>
      </c>
      <c r="B1552" s="130" t="inlineStr">
        <is>
          <t>Tallassee Hydro Project</t>
        </is>
      </c>
      <c r="C1552" s="130" t="inlineStr">
        <is>
          <t>Tallassee Shoals LLC</t>
        </is>
      </c>
      <c r="D1552" s="129" t="n">
        <v>56477</v>
      </c>
      <c r="E1552" s="130" t="inlineStr">
        <is>
          <t>GA</t>
        </is>
      </c>
      <c r="F1552" s="130" t="inlineStr">
        <is>
          <t>NAICS-22 Non-Cogen</t>
        </is>
      </c>
      <c r="G1552" s="130" t="inlineStr">
        <is>
          <t>HY</t>
        </is>
      </c>
      <c r="H1552" s="130" t="inlineStr">
        <is>
          <t>WAT</t>
        </is>
      </c>
      <c r="I1552" s="130" t="inlineStr">
        <is>
          <t>HYC</t>
        </is>
      </c>
      <c r="J1552" s="131" t="n">
        <v>9370</v>
      </c>
      <c r="K1552" s="129" t="n">
        <v>2020</v>
      </c>
      <c r="L1552" s="120">
        <f>IF(VLOOKUP(H1552,'Cross-Page Data'!$D$4:$F$48,3,FALSE)="natural gas",VLOOKUP(G1552,'Cross-Page Data'!$I$4:$J$19,2,FALSE),IF(VLOOKUP(H1552,'Cross-Page Data'!$D$4:$F$48,3,FALSE)="solar",IF(G1552="PV","solar PV","solar thermal"),IF(VLOOKUP(H1552,'Cross-Page Data'!$D$4:$F$48,3,FALSE)="wind",VLOOKUP(G1552,'Cross-Page Data'!$I$4:$J$19,2,FALSE),IF(VLOOKUP(H1552,'Cross-Page Data'!$D$4:$F$48,3,FALSE)="hydro",VLOOKUP(G1552,'Cross-Page Data'!$I$4:$J$19,2,FALSE),VLOOKUP(H1552,'Cross-Page Data'!$D$4:$F$48,3,FALSE)))))</f>
        <v/>
      </c>
      <c r="M1552" s="120">
        <f>IF(AND($P$2=FALSE,OR(F1552="Commercial NAICS Cogen",F1552="Industrial NAICS Cogen",F1552="NAICS-22 Cogen")),FALSE,IF(AND($P$3=FALSE,OR(F1552="Commercial NAICS Cogen",F1552="Commercial NAICS Non-Cogen",F1552="Industrial NAICS Cogen", F1552="industrial NAICS non-Cogen")),FALSE, TRUE))</f>
        <v/>
      </c>
    </row>
    <row r="1553">
      <c r="A1553" s="129" t="n">
        <v>7210</v>
      </c>
      <c r="B1553" s="130" t="inlineStr">
        <is>
          <t>Cope</t>
        </is>
      </c>
      <c r="C1553" s="130" t="inlineStr">
        <is>
          <t>Dominion Energy South Carolina, Inc</t>
        </is>
      </c>
      <c r="D1553" s="129" t="n">
        <v>17539</v>
      </c>
      <c r="E1553" s="130" t="inlineStr">
        <is>
          <t>SC</t>
        </is>
      </c>
      <c r="F1553" s="130" t="inlineStr">
        <is>
          <t>Electric Utility</t>
        </is>
      </c>
      <c r="G1553" s="130" t="inlineStr">
        <is>
          <t>ST</t>
        </is>
      </c>
      <c r="H1553" s="130" t="inlineStr">
        <is>
          <t>BIT</t>
        </is>
      </c>
      <c r="I1553" s="130" t="inlineStr">
        <is>
          <t>COL</t>
        </is>
      </c>
      <c r="J1553" s="131" t="n">
        <v>289186.26</v>
      </c>
      <c r="K1553" s="129" t="n">
        <v>2020</v>
      </c>
      <c r="L1553" s="120">
        <f>IF(VLOOKUP(H1553,'Cross-Page Data'!$D$4:$F$48,3,FALSE)="natural gas",VLOOKUP(G1553,'Cross-Page Data'!$I$4:$J$19,2,FALSE),IF(VLOOKUP(H1553,'Cross-Page Data'!$D$4:$F$48,3,FALSE)="solar",IF(G1553="PV","solar PV","solar thermal"),IF(VLOOKUP(H1553,'Cross-Page Data'!$D$4:$F$48,3,FALSE)="wind",VLOOKUP(G1553,'Cross-Page Data'!$I$4:$J$19,2,FALSE),IF(VLOOKUP(H1553,'Cross-Page Data'!$D$4:$F$48,3,FALSE)="hydro",VLOOKUP(G1553,'Cross-Page Data'!$I$4:$J$19,2,FALSE),VLOOKUP(H1553,'Cross-Page Data'!$D$4:$F$48,3,FALSE)))))</f>
        <v/>
      </c>
      <c r="M1553" s="120">
        <f>IF(AND($P$2=FALSE,OR(F1553="Commercial NAICS Cogen",F1553="Industrial NAICS Cogen",F1553="NAICS-22 Cogen")),FALSE,IF(AND($P$3=FALSE,OR(F1553="Commercial NAICS Cogen",F1553="Commercial NAICS Non-Cogen",F1553="Industrial NAICS Cogen", F1553="industrial NAICS non-Cogen")),FALSE, TRUE))</f>
        <v/>
      </c>
    </row>
    <row r="1554">
      <c r="A1554" s="129" t="n">
        <v>7210</v>
      </c>
      <c r="B1554" s="130" t="inlineStr">
        <is>
          <t>Cope</t>
        </is>
      </c>
      <c r="C1554" s="130" t="inlineStr">
        <is>
          <t>Dominion Energy South Carolina, Inc</t>
        </is>
      </c>
      <c r="D1554" s="129" t="n">
        <v>17539</v>
      </c>
      <c r="E1554" s="130" t="inlineStr">
        <is>
          <t>SC</t>
        </is>
      </c>
      <c r="F1554" s="130" t="inlineStr">
        <is>
          <t>Electric Utility</t>
        </is>
      </c>
      <c r="G1554" s="130" t="inlineStr">
        <is>
          <t>ST</t>
        </is>
      </c>
      <c r="H1554" s="130" t="inlineStr">
        <is>
          <t>DFO</t>
        </is>
      </c>
      <c r="I1554" s="130" t="inlineStr">
        <is>
          <t>DFO</t>
        </is>
      </c>
      <c r="J1554" s="131" t="n">
        <v>1547.315</v>
      </c>
      <c r="K1554" s="129" t="n">
        <v>2020</v>
      </c>
      <c r="L1554" s="120">
        <f>IF(VLOOKUP(H1554,'Cross-Page Data'!$D$4:$F$48,3,FALSE)="natural gas",VLOOKUP(G1554,'Cross-Page Data'!$I$4:$J$19,2,FALSE),IF(VLOOKUP(H1554,'Cross-Page Data'!$D$4:$F$48,3,FALSE)="solar",IF(G1554="PV","solar PV","solar thermal"),IF(VLOOKUP(H1554,'Cross-Page Data'!$D$4:$F$48,3,FALSE)="wind",VLOOKUP(G1554,'Cross-Page Data'!$I$4:$J$19,2,FALSE),IF(VLOOKUP(H1554,'Cross-Page Data'!$D$4:$F$48,3,FALSE)="hydro",VLOOKUP(G1554,'Cross-Page Data'!$I$4:$J$19,2,FALSE),VLOOKUP(H1554,'Cross-Page Data'!$D$4:$F$48,3,FALSE)))))</f>
        <v/>
      </c>
      <c r="M1554" s="120">
        <f>IF(AND($P$2=FALSE,OR(F1554="Commercial NAICS Cogen",F1554="Industrial NAICS Cogen",F1554="NAICS-22 Cogen")),FALSE,IF(AND($P$3=FALSE,OR(F1554="Commercial NAICS Cogen",F1554="Commercial NAICS Non-Cogen",F1554="Industrial NAICS Cogen", F1554="industrial NAICS non-Cogen")),FALSE, TRUE))</f>
        <v/>
      </c>
    </row>
    <row r="1555">
      <c r="A1555" s="129" t="n">
        <v>7210</v>
      </c>
      <c r="B1555" s="130" t="inlineStr">
        <is>
          <t>Cope</t>
        </is>
      </c>
      <c r="C1555" s="130" t="inlineStr">
        <is>
          <t>Dominion Energy South Carolina, Inc</t>
        </is>
      </c>
      <c r="D1555" s="129" t="n">
        <v>17539</v>
      </c>
      <c r="E1555" s="130" t="inlineStr">
        <is>
          <t>SC</t>
        </is>
      </c>
      <c r="F1555" s="130" t="inlineStr">
        <is>
          <t>Electric Utility</t>
        </is>
      </c>
      <c r="G1555" s="130" t="inlineStr">
        <is>
          <t>ST</t>
        </is>
      </c>
      <c r="H1555" s="130" t="inlineStr">
        <is>
          <t>NG</t>
        </is>
      </c>
      <c r="I1555" s="130" t="inlineStr">
        <is>
          <t>NG</t>
        </is>
      </c>
      <c r="J1555" s="131" t="n">
        <v>674676.4300000001</v>
      </c>
      <c r="K1555" s="129" t="n">
        <v>2020</v>
      </c>
      <c r="L1555" s="120">
        <f>IF(VLOOKUP(H1555,'Cross-Page Data'!$D$4:$F$48,3,FALSE)="natural gas",VLOOKUP(G1555,'Cross-Page Data'!$I$4:$J$19,2,FALSE),IF(VLOOKUP(H1555,'Cross-Page Data'!$D$4:$F$48,3,FALSE)="solar",IF(G1555="PV","solar PV","solar thermal"),IF(VLOOKUP(H1555,'Cross-Page Data'!$D$4:$F$48,3,FALSE)="wind",VLOOKUP(G1555,'Cross-Page Data'!$I$4:$J$19,2,FALSE),IF(VLOOKUP(H1555,'Cross-Page Data'!$D$4:$F$48,3,FALSE)="hydro",VLOOKUP(G1555,'Cross-Page Data'!$I$4:$J$19,2,FALSE),VLOOKUP(H1555,'Cross-Page Data'!$D$4:$F$48,3,FALSE)))))</f>
        <v/>
      </c>
      <c r="M1555" s="120">
        <f>IF(AND($P$2=FALSE,OR(F1555="Commercial NAICS Cogen",F1555="Industrial NAICS Cogen",F1555="NAICS-22 Cogen")),FALSE,IF(AND($P$3=FALSE,OR(F1555="Commercial NAICS Cogen",F1555="Commercial NAICS Non-Cogen",F1555="Industrial NAICS Cogen", F1555="industrial NAICS non-Cogen")),FALSE, TRUE))</f>
        <v/>
      </c>
    </row>
    <row r="1556">
      <c r="A1556" s="129" t="n">
        <v>7210</v>
      </c>
      <c r="B1556" s="130" t="inlineStr">
        <is>
          <t>Cope</t>
        </is>
      </c>
      <c r="C1556" s="130" t="inlineStr">
        <is>
          <t>Dominion Energy South Carolina, Inc</t>
        </is>
      </c>
      <c r="D1556" s="129" t="n">
        <v>17539</v>
      </c>
      <c r="E1556" s="130" t="inlineStr">
        <is>
          <t>SC</t>
        </is>
      </c>
      <c r="F1556" s="130" t="inlineStr">
        <is>
          <t>Electric Utility</t>
        </is>
      </c>
      <c r="G1556" s="130" t="inlineStr">
        <is>
          <t>ST</t>
        </is>
      </c>
      <c r="H1556" s="130" t="inlineStr">
        <is>
          <t>RC</t>
        </is>
      </c>
      <c r="I1556" s="130" t="inlineStr">
        <is>
          <t>COL</t>
        </is>
      </c>
      <c r="J1556" s="131" t="n">
        <v>0</v>
      </c>
      <c r="K1556" s="129" t="n">
        <v>2020</v>
      </c>
      <c r="L1556" s="120">
        <f>IF(VLOOKUP(H1556,'Cross-Page Data'!$D$4:$F$48,3,FALSE)="natural gas",VLOOKUP(G1556,'Cross-Page Data'!$I$4:$J$19,2,FALSE),IF(VLOOKUP(H1556,'Cross-Page Data'!$D$4:$F$48,3,FALSE)="solar",IF(G1556="PV","solar PV","solar thermal"),IF(VLOOKUP(H1556,'Cross-Page Data'!$D$4:$F$48,3,FALSE)="wind",VLOOKUP(G1556,'Cross-Page Data'!$I$4:$J$19,2,FALSE),IF(VLOOKUP(H1556,'Cross-Page Data'!$D$4:$F$48,3,FALSE)="hydro",VLOOKUP(G1556,'Cross-Page Data'!$I$4:$J$19,2,FALSE),VLOOKUP(H1556,'Cross-Page Data'!$D$4:$F$48,3,FALSE)))))</f>
        <v/>
      </c>
      <c r="M1556" s="120">
        <f>IF(AND($P$2=FALSE,OR(F1556="Commercial NAICS Cogen",F1556="Industrial NAICS Cogen",F1556="NAICS-22 Cogen")),FALSE,IF(AND($P$3=FALSE,OR(F1556="Commercial NAICS Cogen",F1556="Commercial NAICS Non-Cogen",F1556="Industrial NAICS Cogen", F1556="industrial NAICS non-Cogen")),FALSE, TRUE))</f>
        <v/>
      </c>
    </row>
    <row r="1557">
      <c r="A1557" s="129" t="n">
        <v>7213</v>
      </c>
      <c r="B1557" s="130" t="inlineStr">
        <is>
          <t>Clover</t>
        </is>
      </c>
      <c r="C1557" s="130" t="inlineStr">
        <is>
          <t>Virginia Electric &amp; Power Co</t>
        </is>
      </c>
      <c r="D1557" s="129" t="n">
        <v>19876</v>
      </c>
      <c r="E1557" s="130" t="inlineStr">
        <is>
          <t>VA</t>
        </is>
      </c>
      <c r="F1557" s="130" t="inlineStr">
        <is>
          <t>Electric Utility</t>
        </is>
      </c>
      <c r="G1557" s="130" t="inlineStr">
        <is>
          <t>ST</t>
        </is>
      </c>
      <c r="H1557" s="130" t="inlineStr">
        <is>
          <t>BIT</t>
        </is>
      </c>
      <c r="I1557" s="130" t="inlineStr">
        <is>
          <t>COL</t>
        </is>
      </c>
      <c r="J1557" s="131" t="n">
        <v>1233396.2</v>
      </c>
      <c r="K1557" s="129" t="n">
        <v>2020</v>
      </c>
      <c r="L1557" s="120">
        <f>IF(VLOOKUP(H1557,'Cross-Page Data'!$D$4:$F$48,3,FALSE)="natural gas",VLOOKUP(G1557,'Cross-Page Data'!$I$4:$J$19,2,FALSE),IF(VLOOKUP(H1557,'Cross-Page Data'!$D$4:$F$48,3,FALSE)="solar",IF(G1557="PV","solar PV","solar thermal"),IF(VLOOKUP(H1557,'Cross-Page Data'!$D$4:$F$48,3,FALSE)="wind",VLOOKUP(G1557,'Cross-Page Data'!$I$4:$J$19,2,FALSE),IF(VLOOKUP(H1557,'Cross-Page Data'!$D$4:$F$48,3,FALSE)="hydro",VLOOKUP(G1557,'Cross-Page Data'!$I$4:$J$19,2,FALSE),VLOOKUP(H1557,'Cross-Page Data'!$D$4:$F$48,3,FALSE)))))</f>
        <v/>
      </c>
      <c r="M1557" s="120">
        <f>IF(AND($P$2=FALSE,OR(F1557="Commercial NAICS Cogen",F1557="Industrial NAICS Cogen",F1557="NAICS-22 Cogen")),FALSE,IF(AND($P$3=FALSE,OR(F1557="Commercial NAICS Cogen",F1557="Commercial NAICS Non-Cogen",F1557="Industrial NAICS Cogen", F1557="industrial NAICS non-Cogen")),FALSE, TRUE))</f>
        <v/>
      </c>
    </row>
    <row r="1558">
      <c r="A1558" s="129" t="n">
        <v>7213</v>
      </c>
      <c r="B1558" s="130" t="inlineStr">
        <is>
          <t>Clover</t>
        </is>
      </c>
      <c r="C1558" s="130" t="inlineStr">
        <is>
          <t>Virginia Electric &amp; Power Co</t>
        </is>
      </c>
      <c r="D1558" s="129" t="n">
        <v>19876</v>
      </c>
      <c r="E1558" s="130" t="inlineStr">
        <is>
          <t>VA</t>
        </is>
      </c>
      <c r="F1558" s="130" t="inlineStr">
        <is>
          <t>Electric Utility</t>
        </is>
      </c>
      <c r="G1558" s="130" t="inlineStr">
        <is>
          <t>ST</t>
        </is>
      </c>
      <c r="H1558" s="130" t="inlineStr">
        <is>
          <t>DFO</t>
        </is>
      </c>
      <c r="I1558" s="130" t="inlineStr">
        <is>
          <t>DFO</t>
        </is>
      </c>
      <c r="J1558" s="131" t="n">
        <v>7228.82</v>
      </c>
      <c r="K1558" s="129" t="n">
        <v>2020</v>
      </c>
      <c r="L1558" s="120">
        <f>IF(VLOOKUP(H1558,'Cross-Page Data'!$D$4:$F$48,3,FALSE)="natural gas",VLOOKUP(G1558,'Cross-Page Data'!$I$4:$J$19,2,FALSE),IF(VLOOKUP(H1558,'Cross-Page Data'!$D$4:$F$48,3,FALSE)="solar",IF(G1558="PV","solar PV","solar thermal"),IF(VLOOKUP(H1558,'Cross-Page Data'!$D$4:$F$48,3,FALSE)="wind",VLOOKUP(G1558,'Cross-Page Data'!$I$4:$J$19,2,FALSE),IF(VLOOKUP(H1558,'Cross-Page Data'!$D$4:$F$48,3,FALSE)="hydro",VLOOKUP(G1558,'Cross-Page Data'!$I$4:$J$19,2,FALSE),VLOOKUP(H1558,'Cross-Page Data'!$D$4:$F$48,3,FALSE)))))</f>
        <v/>
      </c>
      <c r="M1558" s="120">
        <f>IF(AND($P$2=FALSE,OR(F1558="Commercial NAICS Cogen",F1558="Industrial NAICS Cogen",F1558="NAICS-22 Cogen")),FALSE,IF(AND($P$3=FALSE,OR(F1558="Commercial NAICS Cogen",F1558="Commercial NAICS Non-Cogen",F1558="Industrial NAICS Cogen", F1558="industrial NAICS non-Cogen")),FALSE, TRUE))</f>
        <v/>
      </c>
    </row>
    <row r="1559">
      <c r="A1559" s="129" t="n">
        <v>7238</v>
      </c>
      <c r="B1559" s="130" t="inlineStr">
        <is>
          <t>Cane Island</t>
        </is>
      </c>
      <c r="C1559" s="130" t="inlineStr">
        <is>
          <t>Kissimmee Utility Authority</t>
        </is>
      </c>
      <c r="D1559" s="129" t="n">
        <v>10376</v>
      </c>
      <c r="E1559" s="130" t="inlineStr">
        <is>
          <t>FL</t>
        </is>
      </c>
      <c r="F1559" s="130" t="inlineStr">
        <is>
          <t>Electric Utility</t>
        </is>
      </c>
      <c r="G1559" s="130" t="inlineStr">
        <is>
          <t>CA</t>
        </is>
      </c>
      <c r="H1559" s="130" t="inlineStr">
        <is>
          <t>DFO</t>
        </is>
      </c>
      <c r="I1559" s="130" t="inlineStr">
        <is>
          <t>DFO</t>
        </is>
      </c>
      <c r="J1559" s="131" t="n">
        <v>0</v>
      </c>
      <c r="K1559" s="129" t="n">
        <v>2020</v>
      </c>
      <c r="L1559" s="120">
        <f>IF(VLOOKUP(H1559,'Cross-Page Data'!$D$4:$F$48,3,FALSE)="natural gas",VLOOKUP(G1559,'Cross-Page Data'!$I$4:$J$19,2,FALSE),IF(VLOOKUP(H1559,'Cross-Page Data'!$D$4:$F$48,3,FALSE)="solar",IF(G1559="PV","solar PV","solar thermal"),IF(VLOOKUP(H1559,'Cross-Page Data'!$D$4:$F$48,3,FALSE)="wind",VLOOKUP(G1559,'Cross-Page Data'!$I$4:$J$19,2,FALSE),IF(VLOOKUP(H1559,'Cross-Page Data'!$D$4:$F$48,3,FALSE)="hydro",VLOOKUP(G1559,'Cross-Page Data'!$I$4:$J$19,2,FALSE),VLOOKUP(H1559,'Cross-Page Data'!$D$4:$F$48,3,FALSE)))))</f>
        <v/>
      </c>
      <c r="M1559" s="120">
        <f>IF(AND($P$2=FALSE,OR(F1559="Commercial NAICS Cogen",F1559="Industrial NAICS Cogen",F1559="NAICS-22 Cogen")),FALSE,IF(AND($P$3=FALSE,OR(F1559="Commercial NAICS Cogen",F1559="Commercial NAICS Non-Cogen",F1559="Industrial NAICS Cogen", F1559="industrial NAICS non-Cogen")),FALSE, TRUE))</f>
        <v/>
      </c>
    </row>
    <row r="1560">
      <c r="A1560" s="129" t="n">
        <v>7238</v>
      </c>
      <c r="B1560" s="130" t="inlineStr">
        <is>
          <t>Cane Island</t>
        </is>
      </c>
      <c r="C1560" s="130" t="inlineStr">
        <is>
          <t>Kissimmee Utility Authority</t>
        </is>
      </c>
      <c r="D1560" s="129" t="n">
        <v>10376</v>
      </c>
      <c r="E1560" s="130" t="inlineStr">
        <is>
          <t>FL</t>
        </is>
      </c>
      <c r="F1560" s="130" t="inlineStr">
        <is>
          <t>Electric Utility</t>
        </is>
      </c>
      <c r="G1560" s="130" t="inlineStr">
        <is>
          <t>CA</t>
        </is>
      </c>
      <c r="H1560" s="130" t="inlineStr">
        <is>
          <t>NG</t>
        </is>
      </c>
      <c r="I1560" s="130" t="inlineStr">
        <is>
          <t>NG</t>
        </is>
      </c>
      <c r="J1560" s="131" t="n">
        <v>1594849</v>
      </c>
      <c r="K1560" s="129" t="n">
        <v>2020</v>
      </c>
      <c r="L1560" s="120">
        <f>IF(VLOOKUP(H1560,'Cross-Page Data'!$D$4:$F$48,3,FALSE)="natural gas",VLOOKUP(G1560,'Cross-Page Data'!$I$4:$J$19,2,FALSE),IF(VLOOKUP(H1560,'Cross-Page Data'!$D$4:$F$48,3,FALSE)="solar",IF(G1560="PV","solar PV","solar thermal"),IF(VLOOKUP(H1560,'Cross-Page Data'!$D$4:$F$48,3,FALSE)="wind",VLOOKUP(G1560,'Cross-Page Data'!$I$4:$J$19,2,FALSE),IF(VLOOKUP(H1560,'Cross-Page Data'!$D$4:$F$48,3,FALSE)="hydro",VLOOKUP(G1560,'Cross-Page Data'!$I$4:$J$19,2,FALSE),VLOOKUP(H1560,'Cross-Page Data'!$D$4:$F$48,3,FALSE)))))</f>
        <v/>
      </c>
      <c r="M1560" s="120">
        <f>IF(AND($P$2=FALSE,OR(F1560="Commercial NAICS Cogen",F1560="Industrial NAICS Cogen",F1560="NAICS-22 Cogen")),FALSE,IF(AND($P$3=FALSE,OR(F1560="Commercial NAICS Cogen",F1560="Commercial NAICS Non-Cogen",F1560="Industrial NAICS Cogen", F1560="industrial NAICS non-Cogen")),FALSE, TRUE))</f>
        <v/>
      </c>
    </row>
    <row r="1561">
      <c r="A1561" s="129" t="n">
        <v>7238</v>
      </c>
      <c r="B1561" s="130" t="inlineStr">
        <is>
          <t>Cane Island</t>
        </is>
      </c>
      <c r="C1561" s="130" t="inlineStr">
        <is>
          <t>Kissimmee Utility Authority</t>
        </is>
      </c>
      <c r="D1561" s="129" t="n">
        <v>10376</v>
      </c>
      <c r="E1561" s="130" t="inlineStr">
        <is>
          <t>FL</t>
        </is>
      </c>
      <c r="F1561" s="130" t="inlineStr">
        <is>
          <t>Electric Utility</t>
        </is>
      </c>
      <c r="G1561" s="130" t="inlineStr">
        <is>
          <t>CT</t>
        </is>
      </c>
      <c r="H1561" s="130" t="inlineStr">
        <is>
          <t>DFO</t>
        </is>
      </c>
      <c r="I1561" s="130" t="inlineStr">
        <is>
          <t>DFO</t>
        </is>
      </c>
      <c r="J1561" s="131" t="n">
        <v>0</v>
      </c>
      <c r="K1561" s="129" t="n">
        <v>2020</v>
      </c>
      <c r="L1561" s="120">
        <f>IF(VLOOKUP(H1561,'Cross-Page Data'!$D$4:$F$48,3,FALSE)="natural gas",VLOOKUP(G1561,'Cross-Page Data'!$I$4:$J$19,2,FALSE),IF(VLOOKUP(H1561,'Cross-Page Data'!$D$4:$F$48,3,FALSE)="solar",IF(G1561="PV","solar PV","solar thermal"),IF(VLOOKUP(H1561,'Cross-Page Data'!$D$4:$F$48,3,FALSE)="wind",VLOOKUP(G1561,'Cross-Page Data'!$I$4:$J$19,2,FALSE),IF(VLOOKUP(H1561,'Cross-Page Data'!$D$4:$F$48,3,FALSE)="hydro",VLOOKUP(G1561,'Cross-Page Data'!$I$4:$J$19,2,FALSE),VLOOKUP(H1561,'Cross-Page Data'!$D$4:$F$48,3,FALSE)))))</f>
        <v/>
      </c>
      <c r="M1561" s="120">
        <f>IF(AND($P$2=FALSE,OR(F1561="Commercial NAICS Cogen",F1561="Industrial NAICS Cogen",F1561="NAICS-22 Cogen")),FALSE,IF(AND($P$3=FALSE,OR(F1561="Commercial NAICS Cogen",F1561="Commercial NAICS Non-Cogen",F1561="Industrial NAICS Cogen", F1561="industrial NAICS non-Cogen")),FALSE, TRUE))</f>
        <v/>
      </c>
    </row>
    <row r="1562">
      <c r="A1562" s="129" t="n">
        <v>7238</v>
      </c>
      <c r="B1562" s="130" t="inlineStr">
        <is>
          <t>Cane Island</t>
        </is>
      </c>
      <c r="C1562" s="130" t="inlineStr">
        <is>
          <t>Kissimmee Utility Authority</t>
        </is>
      </c>
      <c r="D1562" s="129" t="n">
        <v>10376</v>
      </c>
      <c r="E1562" s="130" t="inlineStr">
        <is>
          <t>FL</t>
        </is>
      </c>
      <c r="F1562" s="130" t="inlineStr">
        <is>
          <t>Electric Utility</t>
        </is>
      </c>
      <c r="G1562" s="130" t="inlineStr">
        <is>
          <t>CT</t>
        </is>
      </c>
      <c r="H1562" s="130" t="inlineStr">
        <is>
          <t>NG</t>
        </is>
      </c>
      <c r="I1562" s="130" t="inlineStr">
        <is>
          <t>NG</t>
        </is>
      </c>
      <c r="J1562" s="131" t="n">
        <v>2336144</v>
      </c>
      <c r="K1562" s="129" t="n">
        <v>2020</v>
      </c>
      <c r="L1562" s="120">
        <f>IF(VLOOKUP(H1562,'Cross-Page Data'!$D$4:$F$48,3,FALSE)="natural gas",VLOOKUP(G1562,'Cross-Page Data'!$I$4:$J$19,2,FALSE),IF(VLOOKUP(H1562,'Cross-Page Data'!$D$4:$F$48,3,FALSE)="solar",IF(G1562="PV","solar PV","solar thermal"),IF(VLOOKUP(H1562,'Cross-Page Data'!$D$4:$F$48,3,FALSE)="wind",VLOOKUP(G1562,'Cross-Page Data'!$I$4:$J$19,2,FALSE),IF(VLOOKUP(H1562,'Cross-Page Data'!$D$4:$F$48,3,FALSE)="hydro",VLOOKUP(G1562,'Cross-Page Data'!$I$4:$J$19,2,FALSE),VLOOKUP(H1562,'Cross-Page Data'!$D$4:$F$48,3,FALSE)))))</f>
        <v/>
      </c>
      <c r="M1562" s="120">
        <f>IF(AND($P$2=FALSE,OR(F1562="Commercial NAICS Cogen",F1562="Industrial NAICS Cogen",F1562="NAICS-22 Cogen")),FALSE,IF(AND($P$3=FALSE,OR(F1562="Commercial NAICS Cogen",F1562="Commercial NAICS Non-Cogen",F1562="Industrial NAICS Cogen", F1562="industrial NAICS non-Cogen")),FALSE, TRUE))</f>
        <v/>
      </c>
    </row>
    <row r="1563">
      <c r="A1563" s="129" t="n">
        <v>7238</v>
      </c>
      <c r="B1563" s="130" t="inlineStr">
        <is>
          <t>Cane Island</t>
        </is>
      </c>
      <c r="C1563" s="130" t="inlineStr">
        <is>
          <t>Kissimmee Utility Authority</t>
        </is>
      </c>
      <c r="D1563" s="129" t="n">
        <v>10376</v>
      </c>
      <c r="E1563" s="130" t="inlineStr">
        <is>
          <t>FL</t>
        </is>
      </c>
      <c r="F1563" s="130" t="inlineStr">
        <is>
          <t>Electric Utility</t>
        </is>
      </c>
      <c r="G1563" s="130" t="inlineStr">
        <is>
          <t>GT</t>
        </is>
      </c>
      <c r="H1563" s="130" t="inlineStr">
        <is>
          <t>DFO</t>
        </is>
      </c>
      <c r="I1563" s="130" t="inlineStr">
        <is>
          <t>DFO</t>
        </is>
      </c>
      <c r="J1563" s="131" t="n">
        <v>0</v>
      </c>
      <c r="K1563" s="129" t="n">
        <v>2020</v>
      </c>
      <c r="L1563" s="120">
        <f>IF(VLOOKUP(H1563,'Cross-Page Data'!$D$4:$F$48,3,FALSE)="natural gas",VLOOKUP(G1563,'Cross-Page Data'!$I$4:$J$19,2,FALSE),IF(VLOOKUP(H1563,'Cross-Page Data'!$D$4:$F$48,3,FALSE)="solar",IF(G1563="PV","solar PV","solar thermal"),IF(VLOOKUP(H1563,'Cross-Page Data'!$D$4:$F$48,3,FALSE)="wind",VLOOKUP(G1563,'Cross-Page Data'!$I$4:$J$19,2,FALSE),IF(VLOOKUP(H1563,'Cross-Page Data'!$D$4:$F$48,3,FALSE)="hydro",VLOOKUP(G1563,'Cross-Page Data'!$I$4:$J$19,2,FALSE),VLOOKUP(H1563,'Cross-Page Data'!$D$4:$F$48,3,FALSE)))))</f>
        <v/>
      </c>
      <c r="M1563" s="120">
        <f>IF(AND($P$2=FALSE,OR(F1563="Commercial NAICS Cogen",F1563="Industrial NAICS Cogen",F1563="NAICS-22 Cogen")),FALSE,IF(AND($P$3=FALSE,OR(F1563="Commercial NAICS Cogen",F1563="Commercial NAICS Non-Cogen",F1563="Industrial NAICS Cogen", F1563="industrial NAICS non-Cogen")),FALSE, TRUE))</f>
        <v/>
      </c>
    </row>
    <row r="1564">
      <c r="A1564" s="129" t="n">
        <v>7238</v>
      </c>
      <c r="B1564" s="130" t="inlineStr">
        <is>
          <t>Cane Island</t>
        </is>
      </c>
      <c r="C1564" s="130" t="inlineStr">
        <is>
          <t>Kissimmee Utility Authority</t>
        </is>
      </c>
      <c r="D1564" s="129" t="n">
        <v>10376</v>
      </c>
      <c r="E1564" s="130" t="inlineStr">
        <is>
          <t>FL</t>
        </is>
      </c>
      <c r="F1564" s="130" t="inlineStr">
        <is>
          <t>Electric Utility</t>
        </is>
      </c>
      <c r="G1564" s="130" t="inlineStr">
        <is>
          <t>GT</t>
        </is>
      </c>
      <c r="H1564" s="130" t="inlineStr">
        <is>
          <t>NG</t>
        </is>
      </c>
      <c r="I1564" s="130" t="inlineStr">
        <is>
          <t>NG</t>
        </is>
      </c>
      <c r="J1564" s="131" t="n">
        <v>1106</v>
      </c>
      <c r="K1564" s="129" t="n">
        <v>2020</v>
      </c>
      <c r="L1564" s="120">
        <f>IF(VLOOKUP(H1564,'Cross-Page Data'!$D$4:$F$48,3,FALSE)="natural gas",VLOOKUP(G1564,'Cross-Page Data'!$I$4:$J$19,2,FALSE),IF(VLOOKUP(H1564,'Cross-Page Data'!$D$4:$F$48,3,FALSE)="solar",IF(G1564="PV","solar PV","solar thermal"),IF(VLOOKUP(H1564,'Cross-Page Data'!$D$4:$F$48,3,FALSE)="wind",VLOOKUP(G1564,'Cross-Page Data'!$I$4:$J$19,2,FALSE),IF(VLOOKUP(H1564,'Cross-Page Data'!$D$4:$F$48,3,FALSE)="hydro",VLOOKUP(G1564,'Cross-Page Data'!$I$4:$J$19,2,FALSE),VLOOKUP(H1564,'Cross-Page Data'!$D$4:$F$48,3,FALSE)))))</f>
        <v/>
      </c>
      <c r="M1564" s="120">
        <f>IF(AND($P$2=FALSE,OR(F1564="Commercial NAICS Cogen",F1564="Industrial NAICS Cogen",F1564="NAICS-22 Cogen")),FALSE,IF(AND($P$3=FALSE,OR(F1564="Commercial NAICS Cogen",F1564="Commercial NAICS Non-Cogen",F1564="Industrial NAICS Cogen", F1564="industrial NAICS non-Cogen")),FALSE, TRUE))</f>
        <v/>
      </c>
    </row>
    <row r="1565">
      <c r="A1565" s="129" t="n">
        <v>7242</v>
      </c>
      <c r="B1565" s="130" t="inlineStr">
        <is>
          <t>Polk</t>
        </is>
      </c>
      <c r="C1565" s="130" t="inlineStr">
        <is>
          <t>Tampa Electric Co</t>
        </is>
      </c>
      <c r="D1565" s="129" t="n">
        <v>18454</v>
      </c>
      <c r="E1565" s="130" t="inlineStr">
        <is>
          <t>FL</t>
        </is>
      </c>
      <c r="F1565" s="130" t="inlineStr">
        <is>
          <t>Electric Utility</t>
        </is>
      </c>
      <c r="G1565" s="130" t="inlineStr">
        <is>
          <t>CA</t>
        </is>
      </c>
      <c r="H1565" s="130" t="inlineStr">
        <is>
          <t>BIT</t>
        </is>
      </c>
      <c r="I1565" s="130" t="inlineStr">
        <is>
          <t>COL</t>
        </is>
      </c>
      <c r="J1565" s="131" t="n">
        <v>0</v>
      </c>
      <c r="K1565" s="129" t="n">
        <v>2020</v>
      </c>
      <c r="L1565" s="120">
        <f>IF(VLOOKUP(H1565,'Cross-Page Data'!$D$4:$F$48,3,FALSE)="natural gas",VLOOKUP(G1565,'Cross-Page Data'!$I$4:$J$19,2,FALSE),IF(VLOOKUP(H1565,'Cross-Page Data'!$D$4:$F$48,3,FALSE)="solar",IF(G1565="PV","solar PV","solar thermal"),IF(VLOOKUP(H1565,'Cross-Page Data'!$D$4:$F$48,3,FALSE)="wind",VLOOKUP(G1565,'Cross-Page Data'!$I$4:$J$19,2,FALSE),IF(VLOOKUP(H1565,'Cross-Page Data'!$D$4:$F$48,3,FALSE)="hydro",VLOOKUP(G1565,'Cross-Page Data'!$I$4:$J$19,2,FALSE),VLOOKUP(H1565,'Cross-Page Data'!$D$4:$F$48,3,FALSE)))))</f>
        <v/>
      </c>
      <c r="M1565" s="120">
        <f>IF(AND($P$2=FALSE,OR(F1565="Commercial NAICS Cogen",F1565="Industrial NAICS Cogen",F1565="NAICS-22 Cogen")),FALSE,IF(AND($P$3=FALSE,OR(F1565="Commercial NAICS Cogen",F1565="Commercial NAICS Non-Cogen",F1565="Industrial NAICS Cogen", F1565="industrial NAICS non-Cogen")),FALSE, TRUE))</f>
        <v/>
      </c>
    </row>
    <row r="1566">
      <c r="A1566" s="129" t="n">
        <v>7242</v>
      </c>
      <c r="B1566" s="130" t="inlineStr">
        <is>
          <t>Polk</t>
        </is>
      </c>
      <c r="C1566" s="130" t="inlineStr">
        <is>
          <t>Tampa Electric Co</t>
        </is>
      </c>
      <c r="D1566" s="129" t="n">
        <v>18454</v>
      </c>
      <c r="E1566" s="130" t="inlineStr">
        <is>
          <t>FL</t>
        </is>
      </c>
      <c r="F1566" s="130" t="inlineStr">
        <is>
          <t>Electric Utility</t>
        </is>
      </c>
      <c r="G1566" s="130" t="inlineStr">
        <is>
          <t>CA</t>
        </is>
      </c>
      <c r="H1566" s="130" t="inlineStr">
        <is>
          <t>DFO</t>
        </is>
      </c>
      <c r="I1566" s="130" t="inlineStr">
        <is>
          <t>DFO</t>
        </is>
      </c>
      <c r="J1566" s="131" t="n">
        <v>1246.636</v>
      </c>
      <c r="K1566" s="129" t="n">
        <v>2020</v>
      </c>
      <c r="L1566" s="120">
        <f>IF(VLOOKUP(H1566,'Cross-Page Data'!$D$4:$F$48,3,FALSE)="natural gas",VLOOKUP(G1566,'Cross-Page Data'!$I$4:$J$19,2,FALSE),IF(VLOOKUP(H1566,'Cross-Page Data'!$D$4:$F$48,3,FALSE)="solar",IF(G1566="PV","solar PV","solar thermal"),IF(VLOOKUP(H1566,'Cross-Page Data'!$D$4:$F$48,3,FALSE)="wind",VLOOKUP(G1566,'Cross-Page Data'!$I$4:$J$19,2,FALSE),IF(VLOOKUP(H1566,'Cross-Page Data'!$D$4:$F$48,3,FALSE)="hydro",VLOOKUP(G1566,'Cross-Page Data'!$I$4:$J$19,2,FALSE),VLOOKUP(H1566,'Cross-Page Data'!$D$4:$F$48,3,FALSE)))))</f>
        <v/>
      </c>
      <c r="M1566" s="120">
        <f>IF(AND($P$2=FALSE,OR(F1566="Commercial NAICS Cogen",F1566="Industrial NAICS Cogen",F1566="NAICS-22 Cogen")),FALSE,IF(AND($P$3=FALSE,OR(F1566="Commercial NAICS Cogen",F1566="Commercial NAICS Non-Cogen",F1566="Industrial NAICS Cogen", F1566="industrial NAICS non-Cogen")),FALSE, TRUE))</f>
        <v/>
      </c>
    </row>
    <row r="1567">
      <c r="A1567" s="129" t="n">
        <v>7242</v>
      </c>
      <c r="B1567" s="130" t="inlineStr">
        <is>
          <t>Polk</t>
        </is>
      </c>
      <c r="C1567" s="130" t="inlineStr">
        <is>
          <t>Tampa Electric Co</t>
        </is>
      </c>
      <c r="D1567" s="129" t="n">
        <v>18454</v>
      </c>
      <c r="E1567" s="130" t="inlineStr">
        <is>
          <t>FL</t>
        </is>
      </c>
      <c r="F1567" s="130" t="inlineStr">
        <is>
          <t>Electric Utility</t>
        </is>
      </c>
      <c r="G1567" s="130" t="inlineStr">
        <is>
          <t>CA</t>
        </is>
      </c>
      <c r="H1567" s="130" t="inlineStr">
        <is>
          <t>NG</t>
        </is>
      </c>
      <c r="I1567" s="130" t="inlineStr">
        <is>
          <t>NG</t>
        </is>
      </c>
      <c r="J1567" s="131" t="n">
        <v>2470914.4</v>
      </c>
      <c r="K1567" s="129" t="n">
        <v>2020</v>
      </c>
      <c r="L1567" s="120">
        <f>IF(VLOOKUP(H1567,'Cross-Page Data'!$D$4:$F$48,3,FALSE)="natural gas",VLOOKUP(G1567,'Cross-Page Data'!$I$4:$J$19,2,FALSE),IF(VLOOKUP(H1567,'Cross-Page Data'!$D$4:$F$48,3,FALSE)="solar",IF(G1567="PV","solar PV","solar thermal"),IF(VLOOKUP(H1567,'Cross-Page Data'!$D$4:$F$48,3,FALSE)="wind",VLOOKUP(G1567,'Cross-Page Data'!$I$4:$J$19,2,FALSE),IF(VLOOKUP(H1567,'Cross-Page Data'!$D$4:$F$48,3,FALSE)="hydro",VLOOKUP(G1567,'Cross-Page Data'!$I$4:$J$19,2,FALSE),VLOOKUP(H1567,'Cross-Page Data'!$D$4:$F$48,3,FALSE)))))</f>
        <v/>
      </c>
      <c r="M1567" s="120">
        <f>IF(AND($P$2=FALSE,OR(F1567="Commercial NAICS Cogen",F1567="Industrial NAICS Cogen",F1567="NAICS-22 Cogen")),FALSE,IF(AND($P$3=FALSE,OR(F1567="Commercial NAICS Cogen",F1567="Commercial NAICS Non-Cogen",F1567="Industrial NAICS Cogen", F1567="industrial NAICS non-Cogen")),FALSE, TRUE))</f>
        <v/>
      </c>
    </row>
    <row r="1568">
      <c r="A1568" s="129" t="n">
        <v>7242</v>
      </c>
      <c r="B1568" s="130" t="inlineStr">
        <is>
          <t>Polk</t>
        </is>
      </c>
      <c r="C1568" s="130" t="inlineStr">
        <is>
          <t>Tampa Electric Co</t>
        </is>
      </c>
      <c r="D1568" s="129" t="n">
        <v>18454</v>
      </c>
      <c r="E1568" s="130" t="inlineStr">
        <is>
          <t>FL</t>
        </is>
      </c>
      <c r="F1568" s="130" t="inlineStr">
        <is>
          <t>Electric Utility</t>
        </is>
      </c>
      <c r="G1568" s="130" t="inlineStr">
        <is>
          <t>CA</t>
        </is>
      </c>
      <c r="H1568" s="130" t="inlineStr">
        <is>
          <t>SGC</t>
        </is>
      </c>
      <c r="I1568" s="130" t="inlineStr">
        <is>
          <t>COL</t>
        </is>
      </c>
      <c r="J1568" s="131" t="n">
        <v>0</v>
      </c>
      <c r="K1568" s="129" t="n">
        <v>2020</v>
      </c>
      <c r="L1568" s="120">
        <f>IF(VLOOKUP(H1568,'Cross-Page Data'!$D$4:$F$48,3,FALSE)="natural gas",VLOOKUP(G1568,'Cross-Page Data'!$I$4:$J$19,2,FALSE),IF(VLOOKUP(H1568,'Cross-Page Data'!$D$4:$F$48,3,FALSE)="solar",IF(G1568="PV","solar PV","solar thermal"),IF(VLOOKUP(H1568,'Cross-Page Data'!$D$4:$F$48,3,FALSE)="wind",VLOOKUP(G1568,'Cross-Page Data'!$I$4:$J$19,2,FALSE),IF(VLOOKUP(H1568,'Cross-Page Data'!$D$4:$F$48,3,FALSE)="hydro",VLOOKUP(G1568,'Cross-Page Data'!$I$4:$J$19,2,FALSE),VLOOKUP(H1568,'Cross-Page Data'!$D$4:$F$48,3,FALSE)))))</f>
        <v/>
      </c>
      <c r="M1568" s="120">
        <f>IF(AND($P$2=FALSE,OR(F1568="Commercial NAICS Cogen",F1568="Industrial NAICS Cogen",F1568="NAICS-22 Cogen")),FALSE,IF(AND($P$3=FALSE,OR(F1568="Commercial NAICS Cogen",F1568="Commercial NAICS Non-Cogen",F1568="Industrial NAICS Cogen", F1568="industrial NAICS non-Cogen")),FALSE, TRUE))</f>
        <v/>
      </c>
    </row>
    <row r="1569">
      <c r="A1569" s="129" t="n">
        <v>7242</v>
      </c>
      <c r="B1569" s="130" t="inlineStr">
        <is>
          <t>Polk</t>
        </is>
      </c>
      <c r="C1569" s="130" t="inlineStr">
        <is>
          <t>Tampa Electric Co</t>
        </is>
      </c>
      <c r="D1569" s="129" t="n">
        <v>18454</v>
      </c>
      <c r="E1569" s="130" t="inlineStr">
        <is>
          <t>FL</t>
        </is>
      </c>
      <c r="F1569" s="130" t="inlineStr">
        <is>
          <t>Electric Utility</t>
        </is>
      </c>
      <c r="G1569" s="130" t="inlineStr">
        <is>
          <t>CT</t>
        </is>
      </c>
      <c r="H1569" s="130" t="inlineStr">
        <is>
          <t>BIT</t>
        </is>
      </c>
      <c r="I1569" s="130" t="inlineStr">
        <is>
          <t>COL</t>
        </is>
      </c>
      <c r="J1569" s="131" t="n">
        <v>0</v>
      </c>
      <c r="K1569" s="129" t="n">
        <v>2020</v>
      </c>
      <c r="L1569" s="120">
        <f>IF(VLOOKUP(H1569,'Cross-Page Data'!$D$4:$F$48,3,FALSE)="natural gas",VLOOKUP(G1569,'Cross-Page Data'!$I$4:$J$19,2,FALSE),IF(VLOOKUP(H1569,'Cross-Page Data'!$D$4:$F$48,3,FALSE)="solar",IF(G1569="PV","solar PV","solar thermal"),IF(VLOOKUP(H1569,'Cross-Page Data'!$D$4:$F$48,3,FALSE)="wind",VLOOKUP(G1569,'Cross-Page Data'!$I$4:$J$19,2,FALSE),IF(VLOOKUP(H1569,'Cross-Page Data'!$D$4:$F$48,3,FALSE)="hydro",VLOOKUP(G1569,'Cross-Page Data'!$I$4:$J$19,2,FALSE),VLOOKUP(H1569,'Cross-Page Data'!$D$4:$F$48,3,FALSE)))))</f>
        <v/>
      </c>
      <c r="M1569" s="120">
        <f>IF(AND($P$2=FALSE,OR(F1569="Commercial NAICS Cogen",F1569="Industrial NAICS Cogen",F1569="NAICS-22 Cogen")),FALSE,IF(AND($P$3=FALSE,OR(F1569="Commercial NAICS Cogen",F1569="Commercial NAICS Non-Cogen",F1569="Industrial NAICS Cogen", F1569="industrial NAICS non-Cogen")),FALSE, TRUE))</f>
        <v/>
      </c>
    </row>
    <row r="1570">
      <c r="A1570" s="129" t="n">
        <v>7242</v>
      </c>
      <c r="B1570" s="130" t="inlineStr">
        <is>
          <t>Polk</t>
        </is>
      </c>
      <c r="C1570" s="130" t="inlineStr">
        <is>
          <t>Tampa Electric Co</t>
        </is>
      </c>
      <c r="D1570" s="129" t="n">
        <v>18454</v>
      </c>
      <c r="E1570" s="130" t="inlineStr">
        <is>
          <t>FL</t>
        </is>
      </c>
      <c r="F1570" s="130" t="inlineStr">
        <is>
          <t>Electric Utility</t>
        </is>
      </c>
      <c r="G1570" s="130" t="inlineStr">
        <is>
          <t>CT</t>
        </is>
      </c>
      <c r="H1570" s="130" t="inlineStr">
        <is>
          <t>DFO</t>
        </is>
      </c>
      <c r="I1570" s="130" t="inlineStr">
        <is>
          <t>DFO</t>
        </is>
      </c>
      <c r="J1570" s="131" t="n">
        <v>2254.038</v>
      </c>
      <c r="K1570" s="129" t="n">
        <v>2020</v>
      </c>
      <c r="L1570" s="120">
        <f>IF(VLOOKUP(H1570,'Cross-Page Data'!$D$4:$F$48,3,FALSE)="natural gas",VLOOKUP(G1570,'Cross-Page Data'!$I$4:$J$19,2,FALSE),IF(VLOOKUP(H1570,'Cross-Page Data'!$D$4:$F$48,3,FALSE)="solar",IF(G1570="PV","solar PV","solar thermal"),IF(VLOOKUP(H1570,'Cross-Page Data'!$D$4:$F$48,3,FALSE)="wind",VLOOKUP(G1570,'Cross-Page Data'!$I$4:$J$19,2,FALSE),IF(VLOOKUP(H1570,'Cross-Page Data'!$D$4:$F$48,3,FALSE)="hydro",VLOOKUP(G1570,'Cross-Page Data'!$I$4:$J$19,2,FALSE),VLOOKUP(H1570,'Cross-Page Data'!$D$4:$F$48,3,FALSE)))))</f>
        <v/>
      </c>
      <c r="M1570" s="120">
        <f>IF(AND($P$2=FALSE,OR(F1570="Commercial NAICS Cogen",F1570="Industrial NAICS Cogen",F1570="NAICS-22 Cogen")),FALSE,IF(AND($P$3=FALSE,OR(F1570="Commercial NAICS Cogen",F1570="Commercial NAICS Non-Cogen",F1570="Industrial NAICS Cogen", F1570="industrial NAICS non-Cogen")),FALSE, TRUE))</f>
        <v/>
      </c>
    </row>
    <row r="1571">
      <c r="A1571" s="129" t="n">
        <v>7242</v>
      </c>
      <c r="B1571" s="130" t="inlineStr">
        <is>
          <t>Polk</t>
        </is>
      </c>
      <c r="C1571" s="130" t="inlineStr">
        <is>
          <t>Tampa Electric Co</t>
        </is>
      </c>
      <c r="D1571" s="129" t="n">
        <v>18454</v>
      </c>
      <c r="E1571" s="130" t="inlineStr">
        <is>
          <t>FL</t>
        </is>
      </c>
      <c r="F1571" s="130" t="inlineStr">
        <is>
          <t>Electric Utility</t>
        </is>
      </c>
      <c r="G1571" s="130" t="inlineStr">
        <is>
          <t>CT</t>
        </is>
      </c>
      <c r="H1571" s="130" t="inlineStr">
        <is>
          <t>NG</t>
        </is>
      </c>
      <c r="I1571" s="130" t="inlineStr">
        <is>
          <t>NG</t>
        </is>
      </c>
      <c r="J1571" s="131" t="n">
        <v>4299456</v>
      </c>
      <c r="K1571" s="129" t="n">
        <v>2020</v>
      </c>
      <c r="L1571" s="120">
        <f>IF(VLOOKUP(H1571,'Cross-Page Data'!$D$4:$F$48,3,FALSE)="natural gas",VLOOKUP(G1571,'Cross-Page Data'!$I$4:$J$19,2,FALSE),IF(VLOOKUP(H1571,'Cross-Page Data'!$D$4:$F$48,3,FALSE)="solar",IF(G1571="PV","solar PV","solar thermal"),IF(VLOOKUP(H1571,'Cross-Page Data'!$D$4:$F$48,3,FALSE)="wind",VLOOKUP(G1571,'Cross-Page Data'!$I$4:$J$19,2,FALSE),IF(VLOOKUP(H1571,'Cross-Page Data'!$D$4:$F$48,3,FALSE)="hydro",VLOOKUP(G1571,'Cross-Page Data'!$I$4:$J$19,2,FALSE),VLOOKUP(H1571,'Cross-Page Data'!$D$4:$F$48,3,FALSE)))))</f>
        <v/>
      </c>
      <c r="M1571" s="120">
        <f>IF(AND($P$2=FALSE,OR(F1571="Commercial NAICS Cogen",F1571="Industrial NAICS Cogen",F1571="NAICS-22 Cogen")),FALSE,IF(AND($P$3=FALSE,OR(F1571="Commercial NAICS Cogen",F1571="Commercial NAICS Non-Cogen",F1571="Industrial NAICS Cogen", F1571="industrial NAICS non-Cogen")),FALSE, TRUE))</f>
        <v/>
      </c>
    </row>
    <row r="1572">
      <c r="A1572" s="129" t="n">
        <v>7242</v>
      </c>
      <c r="B1572" s="130" t="inlineStr">
        <is>
          <t>Polk</t>
        </is>
      </c>
      <c r="C1572" s="130" t="inlineStr">
        <is>
          <t>Tampa Electric Co</t>
        </is>
      </c>
      <c r="D1572" s="129" t="n">
        <v>18454</v>
      </c>
      <c r="E1572" s="130" t="inlineStr">
        <is>
          <t>FL</t>
        </is>
      </c>
      <c r="F1572" s="130" t="inlineStr">
        <is>
          <t>Electric Utility</t>
        </is>
      </c>
      <c r="G1572" s="130" t="inlineStr">
        <is>
          <t>CT</t>
        </is>
      </c>
      <c r="H1572" s="130" t="inlineStr">
        <is>
          <t>PC</t>
        </is>
      </c>
      <c r="I1572" s="130" t="inlineStr">
        <is>
          <t>PC</t>
        </is>
      </c>
      <c r="J1572" s="131" t="n">
        <v>0</v>
      </c>
      <c r="K1572" s="129" t="n">
        <v>2020</v>
      </c>
      <c r="L1572" s="120">
        <f>IF(VLOOKUP(H1572,'Cross-Page Data'!$D$4:$F$48,3,FALSE)="natural gas",VLOOKUP(G1572,'Cross-Page Data'!$I$4:$J$19,2,FALSE),IF(VLOOKUP(H1572,'Cross-Page Data'!$D$4:$F$48,3,FALSE)="solar",IF(G1572="PV","solar PV","solar thermal"),IF(VLOOKUP(H1572,'Cross-Page Data'!$D$4:$F$48,3,FALSE)="wind",VLOOKUP(G1572,'Cross-Page Data'!$I$4:$J$19,2,FALSE),IF(VLOOKUP(H1572,'Cross-Page Data'!$D$4:$F$48,3,FALSE)="hydro",VLOOKUP(G1572,'Cross-Page Data'!$I$4:$J$19,2,FALSE),VLOOKUP(H1572,'Cross-Page Data'!$D$4:$F$48,3,FALSE)))))</f>
        <v/>
      </c>
      <c r="M1572" s="120">
        <f>IF(AND($P$2=FALSE,OR(F1572="Commercial NAICS Cogen",F1572="Industrial NAICS Cogen",F1572="NAICS-22 Cogen")),FALSE,IF(AND($P$3=FALSE,OR(F1572="Commercial NAICS Cogen",F1572="Commercial NAICS Non-Cogen",F1572="Industrial NAICS Cogen", F1572="industrial NAICS non-Cogen")),FALSE, TRUE))</f>
        <v/>
      </c>
    </row>
    <row r="1573">
      <c r="A1573" s="129" t="n">
        <v>7242</v>
      </c>
      <c r="B1573" s="130" t="inlineStr">
        <is>
          <t>Polk</t>
        </is>
      </c>
      <c r="C1573" s="130" t="inlineStr">
        <is>
          <t>Tampa Electric Co</t>
        </is>
      </c>
      <c r="D1573" s="129" t="n">
        <v>18454</v>
      </c>
      <c r="E1573" s="130" t="inlineStr">
        <is>
          <t>FL</t>
        </is>
      </c>
      <c r="F1573" s="130" t="inlineStr">
        <is>
          <t>Electric Utility</t>
        </is>
      </c>
      <c r="G1573" s="130" t="inlineStr">
        <is>
          <t>CT</t>
        </is>
      </c>
      <c r="H1573" s="130" t="inlineStr">
        <is>
          <t>SGC</t>
        </is>
      </c>
      <c r="I1573" s="130" t="inlineStr">
        <is>
          <t>COL</t>
        </is>
      </c>
      <c r="J1573" s="131" t="n">
        <v>0</v>
      </c>
      <c r="K1573" s="129" t="n">
        <v>2020</v>
      </c>
      <c r="L1573" s="120">
        <f>IF(VLOOKUP(H1573,'Cross-Page Data'!$D$4:$F$48,3,FALSE)="natural gas",VLOOKUP(G1573,'Cross-Page Data'!$I$4:$J$19,2,FALSE),IF(VLOOKUP(H1573,'Cross-Page Data'!$D$4:$F$48,3,FALSE)="solar",IF(G1573="PV","solar PV","solar thermal"),IF(VLOOKUP(H1573,'Cross-Page Data'!$D$4:$F$48,3,FALSE)="wind",VLOOKUP(G1573,'Cross-Page Data'!$I$4:$J$19,2,FALSE),IF(VLOOKUP(H1573,'Cross-Page Data'!$D$4:$F$48,3,FALSE)="hydro",VLOOKUP(G1573,'Cross-Page Data'!$I$4:$J$19,2,FALSE),VLOOKUP(H1573,'Cross-Page Data'!$D$4:$F$48,3,FALSE)))))</f>
        <v/>
      </c>
      <c r="M1573" s="120">
        <f>IF(AND($P$2=FALSE,OR(F1573="Commercial NAICS Cogen",F1573="Industrial NAICS Cogen",F1573="NAICS-22 Cogen")),FALSE,IF(AND($P$3=FALSE,OR(F1573="Commercial NAICS Cogen",F1573="Commercial NAICS Non-Cogen",F1573="Industrial NAICS Cogen", F1573="industrial NAICS non-Cogen")),FALSE, TRUE))</f>
        <v/>
      </c>
    </row>
    <row r="1574">
      <c r="A1574" s="129" t="n">
        <v>7266</v>
      </c>
      <c r="B1574" s="130" t="inlineStr">
        <is>
          <t>Woodland</t>
        </is>
      </c>
      <c r="C1574" s="130" t="inlineStr">
        <is>
          <t>Modesto Irrigation District</t>
        </is>
      </c>
      <c r="D1574" s="129" t="n">
        <v>12745</v>
      </c>
      <c r="E1574" s="130" t="inlineStr">
        <is>
          <t>CA</t>
        </is>
      </c>
      <c r="F1574" s="130" t="inlineStr">
        <is>
          <t>Electric Utility</t>
        </is>
      </c>
      <c r="G1574" s="130" t="inlineStr">
        <is>
          <t>CA</t>
        </is>
      </c>
      <c r="H1574" s="130" t="inlineStr">
        <is>
          <t>NG</t>
        </is>
      </c>
      <c r="I1574" s="130" t="inlineStr">
        <is>
          <t>NG</t>
        </is>
      </c>
      <c r="J1574" s="131" t="n">
        <v>36758</v>
      </c>
      <c r="K1574" s="129" t="n">
        <v>2020</v>
      </c>
      <c r="L1574" s="120">
        <f>IF(VLOOKUP(H1574,'Cross-Page Data'!$D$4:$F$48,3,FALSE)="natural gas",VLOOKUP(G1574,'Cross-Page Data'!$I$4:$J$19,2,FALSE),IF(VLOOKUP(H1574,'Cross-Page Data'!$D$4:$F$48,3,FALSE)="solar",IF(G1574="PV","solar PV","solar thermal"),IF(VLOOKUP(H1574,'Cross-Page Data'!$D$4:$F$48,3,FALSE)="wind",VLOOKUP(G1574,'Cross-Page Data'!$I$4:$J$19,2,FALSE),IF(VLOOKUP(H1574,'Cross-Page Data'!$D$4:$F$48,3,FALSE)="hydro",VLOOKUP(G1574,'Cross-Page Data'!$I$4:$J$19,2,FALSE),VLOOKUP(H1574,'Cross-Page Data'!$D$4:$F$48,3,FALSE)))))</f>
        <v/>
      </c>
      <c r="M1574" s="120">
        <f>IF(AND($P$2=FALSE,OR(F1574="Commercial NAICS Cogen",F1574="Industrial NAICS Cogen",F1574="NAICS-22 Cogen")),FALSE,IF(AND($P$3=FALSE,OR(F1574="Commercial NAICS Cogen",F1574="Commercial NAICS Non-Cogen",F1574="Industrial NAICS Cogen", F1574="industrial NAICS non-Cogen")),FALSE, TRUE))</f>
        <v/>
      </c>
    </row>
    <row r="1575">
      <c r="A1575" s="129" t="n">
        <v>7266</v>
      </c>
      <c r="B1575" s="130" t="inlineStr">
        <is>
          <t>Woodland</t>
        </is>
      </c>
      <c r="C1575" s="130" t="inlineStr">
        <is>
          <t>Modesto Irrigation District</t>
        </is>
      </c>
      <c r="D1575" s="129" t="n">
        <v>12745</v>
      </c>
      <c r="E1575" s="130" t="inlineStr">
        <is>
          <t>CA</t>
        </is>
      </c>
      <c r="F1575" s="130" t="inlineStr">
        <is>
          <t>Electric Utility</t>
        </is>
      </c>
      <c r="G1575" s="130" t="inlineStr">
        <is>
          <t>CT</t>
        </is>
      </c>
      <c r="H1575" s="130" t="inlineStr">
        <is>
          <t>DFO</t>
        </is>
      </c>
      <c r="I1575" s="130" t="inlineStr">
        <is>
          <t>DFO</t>
        </is>
      </c>
      <c r="J1575" s="131" t="n">
        <v>0</v>
      </c>
      <c r="K1575" s="129" t="n">
        <v>2020</v>
      </c>
      <c r="L1575" s="120">
        <f>IF(VLOOKUP(H1575,'Cross-Page Data'!$D$4:$F$48,3,FALSE)="natural gas",VLOOKUP(G1575,'Cross-Page Data'!$I$4:$J$19,2,FALSE),IF(VLOOKUP(H1575,'Cross-Page Data'!$D$4:$F$48,3,FALSE)="solar",IF(G1575="PV","solar PV","solar thermal"),IF(VLOOKUP(H1575,'Cross-Page Data'!$D$4:$F$48,3,FALSE)="wind",VLOOKUP(G1575,'Cross-Page Data'!$I$4:$J$19,2,FALSE),IF(VLOOKUP(H1575,'Cross-Page Data'!$D$4:$F$48,3,FALSE)="hydro",VLOOKUP(G1575,'Cross-Page Data'!$I$4:$J$19,2,FALSE),VLOOKUP(H1575,'Cross-Page Data'!$D$4:$F$48,3,FALSE)))))</f>
        <v/>
      </c>
      <c r="M1575" s="120">
        <f>IF(AND($P$2=FALSE,OR(F1575="Commercial NAICS Cogen",F1575="Industrial NAICS Cogen",F1575="NAICS-22 Cogen")),FALSE,IF(AND($P$3=FALSE,OR(F1575="Commercial NAICS Cogen",F1575="Commercial NAICS Non-Cogen",F1575="Industrial NAICS Cogen", F1575="industrial NAICS non-Cogen")),FALSE, TRUE))</f>
        <v/>
      </c>
    </row>
    <row r="1576">
      <c r="A1576" s="129" t="n">
        <v>7266</v>
      </c>
      <c r="B1576" s="130" t="inlineStr">
        <is>
          <t>Woodland</t>
        </is>
      </c>
      <c r="C1576" s="130" t="inlineStr">
        <is>
          <t>Modesto Irrigation District</t>
        </is>
      </c>
      <c r="D1576" s="129" t="n">
        <v>12745</v>
      </c>
      <c r="E1576" s="130" t="inlineStr">
        <is>
          <t>CA</t>
        </is>
      </c>
      <c r="F1576" s="130" t="inlineStr">
        <is>
          <t>Electric Utility</t>
        </is>
      </c>
      <c r="G1576" s="130" t="inlineStr">
        <is>
          <t>CT</t>
        </is>
      </c>
      <c r="H1576" s="130" t="inlineStr">
        <is>
          <t>NG</t>
        </is>
      </c>
      <c r="I1576" s="130" t="inlineStr">
        <is>
          <t>NG</t>
        </is>
      </c>
      <c r="J1576" s="131" t="n">
        <v>334467</v>
      </c>
      <c r="K1576" s="129" t="n">
        <v>2020</v>
      </c>
      <c r="L1576" s="120">
        <f>IF(VLOOKUP(H1576,'Cross-Page Data'!$D$4:$F$48,3,FALSE)="natural gas",VLOOKUP(G1576,'Cross-Page Data'!$I$4:$J$19,2,FALSE),IF(VLOOKUP(H1576,'Cross-Page Data'!$D$4:$F$48,3,FALSE)="solar",IF(G1576="PV","solar PV","solar thermal"),IF(VLOOKUP(H1576,'Cross-Page Data'!$D$4:$F$48,3,FALSE)="wind",VLOOKUP(G1576,'Cross-Page Data'!$I$4:$J$19,2,FALSE),IF(VLOOKUP(H1576,'Cross-Page Data'!$D$4:$F$48,3,FALSE)="hydro",VLOOKUP(G1576,'Cross-Page Data'!$I$4:$J$19,2,FALSE),VLOOKUP(H1576,'Cross-Page Data'!$D$4:$F$48,3,FALSE)))))</f>
        <v/>
      </c>
      <c r="M1576" s="120">
        <f>IF(AND($P$2=FALSE,OR(F1576="Commercial NAICS Cogen",F1576="Industrial NAICS Cogen",F1576="NAICS-22 Cogen")),FALSE,IF(AND($P$3=FALSE,OR(F1576="Commercial NAICS Cogen",F1576="Commercial NAICS Non-Cogen",F1576="Industrial NAICS Cogen", F1576="industrial NAICS non-Cogen")),FALSE, TRUE))</f>
        <v/>
      </c>
    </row>
    <row r="1577">
      <c r="A1577" s="129" t="n">
        <v>7266</v>
      </c>
      <c r="B1577" s="130" t="inlineStr">
        <is>
          <t>Woodland</t>
        </is>
      </c>
      <c r="C1577" s="130" t="inlineStr">
        <is>
          <t>Modesto Irrigation District</t>
        </is>
      </c>
      <c r="D1577" s="129" t="n">
        <v>12745</v>
      </c>
      <c r="E1577" s="130" t="inlineStr">
        <is>
          <t>CA</t>
        </is>
      </c>
      <c r="F1577" s="130" t="inlineStr">
        <is>
          <t>Electric Utility</t>
        </is>
      </c>
      <c r="G1577" s="130" t="inlineStr">
        <is>
          <t>GT</t>
        </is>
      </c>
      <c r="H1577" s="130" t="inlineStr">
        <is>
          <t>DFO</t>
        </is>
      </c>
      <c r="I1577" s="130" t="inlineStr">
        <is>
          <t>DFO</t>
        </is>
      </c>
      <c r="J1577" s="131" t="n">
        <v>0</v>
      </c>
      <c r="K1577" s="129" t="n">
        <v>2020</v>
      </c>
      <c r="L1577" s="120">
        <f>IF(VLOOKUP(H1577,'Cross-Page Data'!$D$4:$F$48,3,FALSE)="natural gas",VLOOKUP(G1577,'Cross-Page Data'!$I$4:$J$19,2,FALSE),IF(VLOOKUP(H1577,'Cross-Page Data'!$D$4:$F$48,3,FALSE)="solar",IF(G1577="PV","solar PV","solar thermal"),IF(VLOOKUP(H1577,'Cross-Page Data'!$D$4:$F$48,3,FALSE)="wind",VLOOKUP(G1577,'Cross-Page Data'!$I$4:$J$19,2,FALSE),IF(VLOOKUP(H1577,'Cross-Page Data'!$D$4:$F$48,3,FALSE)="hydro",VLOOKUP(G1577,'Cross-Page Data'!$I$4:$J$19,2,FALSE),VLOOKUP(H1577,'Cross-Page Data'!$D$4:$F$48,3,FALSE)))))</f>
        <v/>
      </c>
      <c r="M1577" s="120">
        <f>IF(AND($P$2=FALSE,OR(F1577="Commercial NAICS Cogen",F1577="Industrial NAICS Cogen",F1577="NAICS-22 Cogen")),FALSE,IF(AND($P$3=FALSE,OR(F1577="Commercial NAICS Cogen",F1577="Commercial NAICS Non-Cogen",F1577="Industrial NAICS Cogen", F1577="industrial NAICS non-Cogen")),FALSE, TRUE))</f>
        <v/>
      </c>
    </row>
    <row r="1578">
      <c r="A1578" s="129" t="n">
        <v>7266</v>
      </c>
      <c r="B1578" s="130" t="inlineStr">
        <is>
          <t>Woodland</t>
        </is>
      </c>
      <c r="C1578" s="130" t="inlineStr">
        <is>
          <t>Modesto Irrigation District</t>
        </is>
      </c>
      <c r="D1578" s="129" t="n">
        <v>12745</v>
      </c>
      <c r="E1578" s="130" t="inlineStr">
        <is>
          <t>CA</t>
        </is>
      </c>
      <c r="F1578" s="130" t="inlineStr">
        <is>
          <t>Electric Utility</t>
        </is>
      </c>
      <c r="G1578" s="130" t="inlineStr">
        <is>
          <t>GT</t>
        </is>
      </c>
      <c r="H1578" s="130" t="inlineStr">
        <is>
          <t>NG</t>
        </is>
      </c>
      <c r="I1578" s="130" t="inlineStr">
        <is>
          <t>NG</t>
        </is>
      </c>
      <c r="J1578" s="131" t="n">
        <v>49281</v>
      </c>
      <c r="K1578" s="129" t="n">
        <v>2020</v>
      </c>
      <c r="L1578" s="120">
        <f>IF(VLOOKUP(H1578,'Cross-Page Data'!$D$4:$F$48,3,FALSE)="natural gas",VLOOKUP(G1578,'Cross-Page Data'!$I$4:$J$19,2,FALSE),IF(VLOOKUP(H1578,'Cross-Page Data'!$D$4:$F$48,3,FALSE)="solar",IF(G1578="PV","solar PV","solar thermal"),IF(VLOOKUP(H1578,'Cross-Page Data'!$D$4:$F$48,3,FALSE)="wind",VLOOKUP(G1578,'Cross-Page Data'!$I$4:$J$19,2,FALSE),IF(VLOOKUP(H1578,'Cross-Page Data'!$D$4:$F$48,3,FALSE)="hydro",VLOOKUP(G1578,'Cross-Page Data'!$I$4:$J$19,2,FALSE),VLOOKUP(H1578,'Cross-Page Data'!$D$4:$F$48,3,FALSE)))))</f>
        <v/>
      </c>
      <c r="M1578" s="120">
        <f>IF(AND($P$2=FALSE,OR(F1578="Commercial NAICS Cogen",F1578="Industrial NAICS Cogen",F1578="NAICS-22 Cogen")),FALSE,IF(AND($P$3=FALSE,OR(F1578="Commercial NAICS Cogen",F1578="Commercial NAICS Non-Cogen",F1578="Industrial NAICS Cogen", F1578="industrial NAICS non-Cogen")),FALSE, TRUE))</f>
        <v/>
      </c>
    </row>
    <row r="1579">
      <c r="A1579" s="129" t="n">
        <v>7266</v>
      </c>
      <c r="B1579" s="130" t="inlineStr">
        <is>
          <t>Woodland</t>
        </is>
      </c>
      <c r="C1579" s="130" t="inlineStr">
        <is>
          <t>Modesto Irrigation District</t>
        </is>
      </c>
      <c r="D1579" s="129" t="n">
        <v>12745</v>
      </c>
      <c r="E1579" s="130" t="inlineStr">
        <is>
          <t>CA</t>
        </is>
      </c>
      <c r="F1579" s="130" t="inlineStr">
        <is>
          <t>Electric Utility</t>
        </is>
      </c>
      <c r="G1579" s="130" t="inlineStr">
        <is>
          <t>IC</t>
        </is>
      </c>
      <c r="H1579" s="130" t="inlineStr">
        <is>
          <t>NG</t>
        </is>
      </c>
      <c r="I1579" s="130" t="inlineStr">
        <is>
          <t>NG</t>
        </is>
      </c>
      <c r="J1579" s="131" t="n">
        <v>47056</v>
      </c>
      <c r="K1579" s="129" t="n">
        <v>2020</v>
      </c>
      <c r="L1579" s="120">
        <f>IF(VLOOKUP(H1579,'Cross-Page Data'!$D$4:$F$48,3,FALSE)="natural gas",VLOOKUP(G1579,'Cross-Page Data'!$I$4:$J$19,2,FALSE),IF(VLOOKUP(H1579,'Cross-Page Data'!$D$4:$F$48,3,FALSE)="solar",IF(G1579="PV","solar PV","solar thermal"),IF(VLOOKUP(H1579,'Cross-Page Data'!$D$4:$F$48,3,FALSE)="wind",VLOOKUP(G1579,'Cross-Page Data'!$I$4:$J$19,2,FALSE),IF(VLOOKUP(H1579,'Cross-Page Data'!$D$4:$F$48,3,FALSE)="hydro",VLOOKUP(G1579,'Cross-Page Data'!$I$4:$J$19,2,FALSE),VLOOKUP(H1579,'Cross-Page Data'!$D$4:$F$48,3,FALSE)))))</f>
        <v/>
      </c>
      <c r="M1579" s="120">
        <f>IF(AND($P$2=FALSE,OR(F1579="Commercial NAICS Cogen",F1579="Industrial NAICS Cogen",F1579="NAICS-22 Cogen")),FALSE,IF(AND($P$3=FALSE,OR(F1579="Commercial NAICS Cogen",F1579="Commercial NAICS Non-Cogen",F1579="Industrial NAICS Cogen", F1579="industrial NAICS non-Cogen")),FALSE, TRUE))</f>
        <v/>
      </c>
    </row>
    <row r="1580">
      <c r="A1580" s="129" t="n">
        <v>7277</v>
      </c>
      <c r="B1580" s="130" t="inlineStr">
        <is>
          <t>Lincoln Combustion</t>
        </is>
      </c>
      <c r="C1580" s="130" t="inlineStr">
        <is>
          <t>Duke Energy Carolinas, LLC</t>
        </is>
      </c>
      <c r="D1580" s="129" t="n">
        <v>5416</v>
      </c>
      <c r="E1580" s="130" t="inlineStr">
        <is>
          <t>NC</t>
        </is>
      </c>
      <c r="F1580" s="130" t="inlineStr">
        <is>
          <t>Electric Utility</t>
        </is>
      </c>
      <c r="G1580" s="130" t="inlineStr">
        <is>
          <t>GT</t>
        </is>
      </c>
      <c r="H1580" s="130" t="inlineStr">
        <is>
          <t>DFO</t>
        </is>
      </c>
      <c r="I1580" s="130" t="inlineStr">
        <is>
          <t>DFO</t>
        </is>
      </c>
      <c r="J1580" s="131" t="n">
        <v>188.963</v>
      </c>
      <c r="K1580" s="129" t="n">
        <v>2020</v>
      </c>
      <c r="L1580" s="120">
        <f>IF(VLOOKUP(H1580,'Cross-Page Data'!$D$4:$F$48,3,FALSE)="natural gas",VLOOKUP(G1580,'Cross-Page Data'!$I$4:$J$19,2,FALSE),IF(VLOOKUP(H1580,'Cross-Page Data'!$D$4:$F$48,3,FALSE)="solar",IF(G1580="PV","solar PV","solar thermal"),IF(VLOOKUP(H1580,'Cross-Page Data'!$D$4:$F$48,3,FALSE)="wind",VLOOKUP(G1580,'Cross-Page Data'!$I$4:$J$19,2,FALSE),IF(VLOOKUP(H1580,'Cross-Page Data'!$D$4:$F$48,3,FALSE)="hydro",VLOOKUP(G1580,'Cross-Page Data'!$I$4:$J$19,2,FALSE),VLOOKUP(H1580,'Cross-Page Data'!$D$4:$F$48,3,FALSE)))))</f>
        <v/>
      </c>
      <c r="M1580" s="120">
        <f>IF(AND($P$2=FALSE,OR(F1580="Commercial NAICS Cogen",F1580="Industrial NAICS Cogen",F1580="NAICS-22 Cogen")),FALSE,IF(AND($P$3=FALSE,OR(F1580="Commercial NAICS Cogen",F1580="Commercial NAICS Non-Cogen",F1580="Industrial NAICS Cogen", F1580="industrial NAICS non-Cogen")),FALSE, TRUE))</f>
        <v/>
      </c>
    </row>
    <row r="1581">
      <c r="A1581" s="129" t="n">
        <v>7277</v>
      </c>
      <c r="B1581" s="130" t="inlineStr">
        <is>
          <t>Lincoln Combustion</t>
        </is>
      </c>
      <c r="C1581" s="130" t="inlineStr">
        <is>
          <t>Duke Energy Carolinas, LLC</t>
        </is>
      </c>
      <c r="D1581" s="129" t="n">
        <v>5416</v>
      </c>
      <c r="E1581" s="130" t="inlineStr">
        <is>
          <t>NC</t>
        </is>
      </c>
      <c r="F1581" s="130" t="inlineStr">
        <is>
          <t>Electric Utility</t>
        </is>
      </c>
      <c r="G1581" s="130" t="inlineStr">
        <is>
          <t>GT</t>
        </is>
      </c>
      <c r="H1581" s="130" t="inlineStr">
        <is>
          <t>NG</t>
        </is>
      </c>
      <c r="I1581" s="130" t="inlineStr">
        <is>
          <t>NG</t>
        </is>
      </c>
      <c r="J1581" s="131" t="n">
        <v>16011.037</v>
      </c>
      <c r="K1581" s="129" t="n">
        <v>2020</v>
      </c>
      <c r="L1581" s="120">
        <f>IF(VLOOKUP(H1581,'Cross-Page Data'!$D$4:$F$48,3,FALSE)="natural gas",VLOOKUP(G1581,'Cross-Page Data'!$I$4:$J$19,2,FALSE),IF(VLOOKUP(H1581,'Cross-Page Data'!$D$4:$F$48,3,FALSE)="solar",IF(G1581="PV","solar PV","solar thermal"),IF(VLOOKUP(H1581,'Cross-Page Data'!$D$4:$F$48,3,FALSE)="wind",VLOOKUP(G1581,'Cross-Page Data'!$I$4:$J$19,2,FALSE),IF(VLOOKUP(H1581,'Cross-Page Data'!$D$4:$F$48,3,FALSE)="hydro",VLOOKUP(G1581,'Cross-Page Data'!$I$4:$J$19,2,FALSE),VLOOKUP(H1581,'Cross-Page Data'!$D$4:$F$48,3,FALSE)))))</f>
        <v/>
      </c>
      <c r="M1581" s="120">
        <f>IF(AND($P$2=FALSE,OR(F1581="Commercial NAICS Cogen",F1581="Industrial NAICS Cogen",F1581="NAICS-22 Cogen")),FALSE,IF(AND($P$3=FALSE,OR(F1581="Commercial NAICS Cogen",F1581="Commercial NAICS Non-Cogen",F1581="Industrial NAICS Cogen", F1581="industrial NAICS non-Cogen")),FALSE, TRUE))</f>
        <v/>
      </c>
    </row>
    <row r="1582">
      <c r="A1582" s="129" t="n">
        <v>7296</v>
      </c>
      <c r="B1582" s="130" t="inlineStr">
        <is>
          <t>State Line Combined Cycle</t>
        </is>
      </c>
      <c r="C1582" s="130" t="inlineStr">
        <is>
          <t>Empire District Electric Co</t>
        </is>
      </c>
      <c r="D1582" s="129" t="n">
        <v>5860</v>
      </c>
      <c r="E1582" s="130" t="inlineStr">
        <is>
          <t>MO</t>
        </is>
      </c>
      <c r="F1582" s="130" t="inlineStr">
        <is>
          <t>Electric Utility</t>
        </is>
      </c>
      <c r="G1582" s="130" t="inlineStr">
        <is>
          <t>CA</t>
        </is>
      </c>
      <c r="H1582" s="130" t="inlineStr">
        <is>
          <t>NG</t>
        </is>
      </c>
      <c r="I1582" s="130" t="inlineStr">
        <is>
          <t>NG</t>
        </is>
      </c>
      <c r="J1582" s="131" t="n">
        <v>933418</v>
      </c>
      <c r="K1582" s="129" t="n">
        <v>2020</v>
      </c>
      <c r="L1582" s="120">
        <f>IF(VLOOKUP(H1582,'Cross-Page Data'!$D$4:$F$48,3,FALSE)="natural gas",VLOOKUP(G1582,'Cross-Page Data'!$I$4:$J$19,2,FALSE),IF(VLOOKUP(H1582,'Cross-Page Data'!$D$4:$F$48,3,FALSE)="solar",IF(G1582="PV","solar PV","solar thermal"),IF(VLOOKUP(H1582,'Cross-Page Data'!$D$4:$F$48,3,FALSE)="wind",VLOOKUP(G1582,'Cross-Page Data'!$I$4:$J$19,2,FALSE),IF(VLOOKUP(H1582,'Cross-Page Data'!$D$4:$F$48,3,FALSE)="hydro",VLOOKUP(G1582,'Cross-Page Data'!$I$4:$J$19,2,FALSE),VLOOKUP(H1582,'Cross-Page Data'!$D$4:$F$48,3,FALSE)))))</f>
        <v/>
      </c>
      <c r="M1582" s="120">
        <f>IF(AND($P$2=FALSE,OR(F1582="Commercial NAICS Cogen",F1582="Industrial NAICS Cogen",F1582="NAICS-22 Cogen")),FALSE,IF(AND($P$3=FALSE,OR(F1582="Commercial NAICS Cogen",F1582="Commercial NAICS Non-Cogen",F1582="Industrial NAICS Cogen", F1582="industrial NAICS non-Cogen")),FALSE, TRUE))</f>
        <v/>
      </c>
    </row>
    <row r="1583">
      <c r="A1583" s="129" t="n">
        <v>7296</v>
      </c>
      <c r="B1583" s="130" t="inlineStr">
        <is>
          <t>State Line Combined Cycle</t>
        </is>
      </c>
      <c r="C1583" s="130" t="inlineStr">
        <is>
          <t>Empire District Electric Co</t>
        </is>
      </c>
      <c r="D1583" s="129" t="n">
        <v>5860</v>
      </c>
      <c r="E1583" s="130" t="inlineStr">
        <is>
          <t>MO</t>
        </is>
      </c>
      <c r="F1583" s="130" t="inlineStr">
        <is>
          <t>Electric Utility</t>
        </is>
      </c>
      <c r="G1583" s="130" t="inlineStr">
        <is>
          <t>CT</t>
        </is>
      </c>
      <c r="H1583" s="130" t="inlineStr">
        <is>
          <t>DFO</t>
        </is>
      </c>
      <c r="I1583" s="130" t="inlineStr">
        <is>
          <t>DFO</t>
        </is>
      </c>
      <c r="J1583" s="131" t="n">
        <v>0</v>
      </c>
      <c r="K1583" s="129" t="n">
        <v>2020</v>
      </c>
      <c r="L1583" s="120">
        <f>IF(VLOOKUP(H1583,'Cross-Page Data'!$D$4:$F$48,3,FALSE)="natural gas",VLOOKUP(G1583,'Cross-Page Data'!$I$4:$J$19,2,FALSE),IF(VLOOKUP(H1583,'Cross-Page Data'!$D$4:$F$48,3,FALSE)="solar",IF(G1583="PV","solar PV","solar thermal"),IF(VLOOKUP(H1583,'Cross-Page Data'!$D$4:$F$48,3,FALSE)="wind",VLOOKUP(G1583,'Cross-Page Data'!$I$4:$J$19,2,FALSE),IF(VLOOKUP(H1583,'Cross-Page Data'!$D$4:$F$48,3,FALSE)="hydro",VLOOKUP(G1583,'Cross-Page Data'!$I$4:$J$19,2,FALSE),VLOOKUP(H1583,'Cross-Page Data'!$D$4:$F$48,3,FALSE)))))</f>
        <v/>
      </c>
      <c r="M1583" s="120">
        <f>IF(AND($P$2=FALSE,OR(F1583="Commercial NAICS Cogen",F1583="Industrial NAICS Cogen",F1583="NAICS-22 Cogen")),FALSE,IF(AND($P$3=FALSE,OR(F1583="Commercial NAICS Cogen",F1583="Commercial NAICS Non-Cogen",F1583="Industrial NAICS Cogen", F1583="industrial NAICS non-Cogen")),FALSE, TRUE))</f>
        <v/>
      </c>
    </row>
    <row r="1584">
      <c r="A1584" s="129" t="n">
        <v>7296</v>
      </c>
      <c r="B1584" s="130" t="inlineStr">
        <is>
          <t>State Line Combined Cycle</t>
        </is>
      </c>
      <c r="C1584" s="130" t="inlineStr">
        <is>
          <t>Empire District Electric Co</t>
        </is>
      </c>
      <c r="D1584" s="129" t="n">
        <v>5860</v>
      </c>
      <c r="E1584" s="130" t="inlineStr">
        <is>
          <t>MO</t>
        </is>
      </c>
      <c r="F1584" s="130" t="inlineStr">
        <is>
          <t>Electric Utility</t>
        </is>
      </c>
      <c r="G1584" s="130" t="inlineStr">
        <is>
          <t>CT</t>
        </is>
      </c>
      <c r="H1584" s="130" t="inlineStr">
        <is>
          <t>NG</t>
        </is>
      </c>
      <c r="I1584" s="130" t="inlineStr">
        <is>
          <t>NG</t>
        </is>
      </c>
      <c r="J1584" s="131" t="n">
        <v>1611359</v>
      </c>
      <c r="K1584" s="129" t="n">
        <v>2020</v>
      </c>
      <c r="L1584" s="120">
        <f>IF(VLOOKUP(H1584,'Cross-Page Data'!$D$4:$F$48,3,FALSE)="natural gas",VLOOKUP(G1584,'Cross-Page Data'!$I$4:$J$19,2,FALSE),IF(VLOOKUP(H1584,'Cross-Page Data'!$D$4:$F$48,3,FALSE)="solar",IF(G1584="PV","solar PV","solar thermal"),IF(VLOOKUP(H1584,'Cross-Page Data'!$D$4:$F$48,3,FALSE)="wind",VLOOKUP(G1584,'Cross-Page Data'!$I$4:$J$19,2,FALSE),IF(VLOOKUP(H1584,'Cross-Page Data'!$D$4:$F$48,3,FALSE)="hydro",VLOOKUP(G1584,'Cross-Page Data'!$I$4:$J$19,2,FALSE),VLOOKUP(H1584,'Cross-Page Data'!$D$4:$F$48,3,FALSE)))))</f>
        <v/>
      </c>
      <c r="M1584" s="120">
        <f>IF(AND($P$2=FALSE,OR(F1584="Commercial NAICS Cogen",F1584="Industrial NAICS Cogen",F1584="NAICS-22 Cogen")),FALSE,IF(AND($P$3=FALSE,OR(F1584="Commercial NAICS Cogen",F1584="Commercial NAICS Non-Cogen",F1584="Industrial NAICS Cogen", F1584="industrial NAICS non-Cogen")),FALSE, TRUE))</f>
        <v/>
      </c>
    </row>
    <row r="1585">
      <c r="A1585" s="129" t="n">
        <v>7296</v>
      </c>
      <c r="B1585" s="130" t="inlineStr">
        <is>
          <t>State Line Combined Cycle</t>
        </is>
      </c>
      <c r="C1585" s="130" t="inlineStr">
        <is>
          <t>Empire District Electric Co</t>
        </is>
      </c>
      <c r="D1585" s="129" t="n">
        <v>5860</v>
      </c>
      <c r="E1585" s="130" t="inlineStr">
        <is>
          <t>MO</t>
        </is>
      </c>
      <c r="F1585" s="130" t="inlineStr">
        <is>
          <t>Electric Utility</t>
        </is>
      </c>
      <c r="G1585" s="130" t="inlineStr">
        <is>
          <t>GT</t>
        </is>
      </c>
      <c r="H1585" s="130" t="inlineStr">
        <is>
          <t>JF</t>
        </is>
      </c>
      <c r="I1585" s="130" t="inlineStr">
        <is>
          <t>WOO</t>
        </is>
      </c>
      <c r="J1585" s="131" t="n">
        <v>202.523</v>
      </c>
      <c r="K1585" s="129" t="n">
        <v>2020</v>
      </c>
      <c r="L1585" s="120">
        <f>IF(VLOOKUP(H1585,'Cross-Page Data'!$D$4:$F$48,3,FALSE)="natural gas",VLOOKUP(G1585,'Cross-Page Data'!$I$4:$J$19,2,FALSE),IF(VLOOKUP(H1585,'Cross-Page Data'!$D$4:$F$48,3,FALSE)="solar",IF(G1585="PV","solar PV","solar thermal"),IF(VLOOKUP(H1585,'Cross-Page Data'!$D$4:$F$48,3,FALSE)="wind",VLOOKUP(G1585,'Cross-Page Data'!$I$4:$J$19,2,FALSE),IF(VLOOKUP(H1585,'Cross-Page Data'!$D$4:$F$48,3,FALSE)="hydro",VLOOKUP(G1585,'Cross-Page Data'!$I$4:$J$19,2,FALSE),VLOOKUP(H1585,'Cross-Page Data'!$D$4:$F$48,3,FALSE)))))</f>
        <v/>
      </c>
      <c r="M1585" s="120">
        <f>IF(AND($P$2=FALSE,OR(F1585="Commercial NAICS Cogen",F1585="Industrial NAICS Cogen",F1585="NAICS-22 Cogen")),FALSE,IF(AND($P$3=FALSE,OR(F1585="Commercial NAICS Cogen",F1585="Commercial NAICS Non-Cogen",F1585="Industrial NAICS Cogen", F1585="industrial NAICS non-Cogen")),FALSE, TRUE))</f>
        <v/>
      </c>
    </row>
    <row r="1586">
      <c r="A1586" s="129" t="n">
        <v>7296</v>
      </c>
      <c r="B1586" s="130" t="inlineStr">
        <is>
          <t>State Line Combined Cycle</t>
        </is>
      </c>
      <c r="C1586" s="130" t="inlineStr">
        <is>
          <t>Empire District Electric Co</t>
        </is>
      </c>
      <c r="D1586" s="129" t="n">
        <v>5860</v>
      </c>
      <c r="E1586" s="130" t="inlineStr">
        <is>
          <t>MO</t>
        </is>
      </c>
      <c r="F1586" s="130" t="inlineStr">
        <is>
          <t>Electric Utility</t>
        </is>
      </c>
      <c r="G1586" s="130" t="inlineStr">
        <is>
          <t>GT</t>
        </is>
      </c>
      <c r="H1586" s="130" t="inlineStr">
        <is>
          <t>NG</t>
        </is>
      </c>
      <c r="I1586" s="130" t="inlineStr">
        <is>
          <t>NG</t>
        </is>
      </c>
      <c r="J1586" s="131" t="n">
        <v>79056.477</v>
      </c>
      <c r="K1586" s="129" t="n">
        <v>2020</v>
      </c>
      <c r="L1586" s="120">
        <f>IF(VLOOKUP(H1586,'Cross-Page Data'!$D$4:$F$48,3,FALSE)="natural gas",VLOOKUP(G1586,'Cross-Page Data'!$I$4:$J$19,2,FALSE),IF(VLOOKUP(H1586,'Cross-Page Data'!$D$4:$F$48,3,FALSE)="solar",IF(G1586="PV","solar PV","solar thermal"),IF(VLOOKUP(H1586,'Cross-Page Data'!$D$4:$F$48,3,FALSE)="wind",VLOOKUP(G1586,'Cross-Page Data'!$I$4:$J$19,2,FALSE),IF(VLOOKUP(H1586,'Cross-Page Data'!$D$4:$F$48,3,FALSE)="hydro",VLOOKUP(G1586,'Cross-Page Data'!$I$4:$J$19,2,FALSE),VLOOKUP(H1586,'Cross-Page Data'!$D$4:$F$48,3,FALSE)))))</f>
        <v/>
      </c>
      <c r="M1586" s="120">
        <f>IF(AND($P$2=FALSE,OR(F1586="Commercial NAICS Cogen",F1586="Industrial NAICS Cogen",F1586="NAICS-22 Cogen")),FALSE,IF(AND($P$3=FALSE,OR(F1586="Commercial NAICS Cogen",F1586="Commercial NAICS Non-Cogen",F1586="Industrial NAICS Cogen", F1586="industrial NAICS non-Cogen")),FALSE, TRUE))</f>
        <v/>
      </c>
    </row>
    <row r="1587">
      <c r="A1587" s="129" t="n">
        <v>7302</v>
      </c>
      <c r="B1587" s="130" t="inlineStr">
        <is>
          <t>Hines Energy Complex</t>
        </is>
      </c>
      <c r="C1587" s="130" t="inlineStr">
        <is>
          <t>Duke Energy Florida, LLC</t>
        </is>
      </c>
      <c r="D1587" s="129" t="n">
        <v>6455</v>
      </c>
      <c r="E1587" s="130" t="inlineStr">
        <is>
          <t>FL</t>
        </is>
      </c>
      <c r="F1587" s="130" t="inlineStr">
        <is>
          <t>Electric Utility</t>
        </is>
      </c>
      <c r="G1587" s="130" t="inlineStr">
        <is>
          <t>CA</t>
        </is>
      </c>
      <c r="H1587" s="130" t="inlineStr">
        <is>
          <t>DFO</t>
        </is>
      </c>
      <c r="I1587" s="130" t="inlineStr">
        <is>
          <t>DFO</t>
        </is>
      </c>
      <c r="J1587" s="131" t="n">
        <v>905.1079999999999</v>
      </c>
      <c r="K1587" s="129" t="n">
        <v>2020</v>
      </c>
      <c r="L1587" s="120">
        <f>IF(VLOOKUP(H1587,'Cross-Page Data'!$D$4:$F$48,3,FALSE)="natural gas",VLOOKUP(G1587,'Cross-Page Data'!$I$4:$J$19,2,FALSE),IF(VLOOKUP(H1587,'Cross-Page Data'!$D$4:$F$48,3,FALSE)="solar",IF(G1587="PV","solar PV","solar thermal"),IF(VLOOKUP(H1587,'Cross-Page Data'!$D$4:$F$48,3,FALSE)="wind",VLOOKUP(G1587,'Cross-Page Data'!$I$4:$J$19,2,FALSE),IF(VLOOKUP(H1587,'Cross-Page Data'!$D$4:$F$48,3,FALSE)="hydro",VLOOKUP(G1587,'Cross-Page Data'!$I$4:$J$19,2,FALSE),VLOOKUP(H1587,'Cross-Page Data'!$D$4:$F$48,3,FALSE)))))</f>
        <v/>
      </c>
      <c r="M1587" s="120">
        <f>IF(AND($P$2=FALSE,OR(F1587="Commercial NAICS Cogen",F1587="Industrial NAICS Cogen",F1587="NAICS-22 Cogen")),FALSE,IF(AND($P$3=FALSE,OR(F1587="Commercial NAICS Cogen",F1587="Commercial NAICS Non-Cogen",F1587="Industrial NAICS Cogen", F1587="industrial NAICS non-Cogen")),FALSE, TRUE))</f>
        <v/>
      </c>
    </row>
    <row r="1588">
      <c r="A1588" s="129" t="n">
        <v>7302</v>
      </c>
      <c r="B1588" s="130" t="inlineStr">
        <is>
          <t>Hines Energy Complex</t>
        </is>
      </c>
      <c r="C1588" s="130" t="inlineStr">
        <is>
          <t>Duke Energy Florida, LLC</t>
        </is>
      </c>
      <c r="D1588" s="129" t="n">
        <v>6455</v>
      </c>
      <c r="E1588" s="130" t="inlineStr">
        <is>
          <t>FL</t>
        </is>
      </c>
      <c r="F1588" s="130" t="inlineStr">
        <is>
          <t>Electric Utility</t>
        </is>
      </c>
      <c r="G1588" s="130" t="inlineStr">
        <is>
          <t>CA</t>
        </is>
      </c>
      <c r="H1588" s="130" t="inlineStr">
        <is>
          <t>NG</t>
        </is>
      </c>
      <c r="I1588" s="130" t="inlineStr">
        <is>
          <t>NG</t>
        </is>
      </c>
      <c r="J1588" s="131" t="n">
        <v>4225888.9</v>
      </c>
      <c r="K1588" s="129" t="n">
        <v>2020</v>
      </c>
      <c r="L1588" s="120">
        <f>IF(VLOOKUP(H1588,'Cross-Page Data'!$D$4:$F$48,3,FALSE)="natural gas",VLOOKUP(G1588,'Cross-Page Data'!$I$4:$J$19,2,FALSE),IF(VLOOKUP(H1588,'Cross-Page Data'!$D$4:$F$48,3,FALSE)="solar",IF(G1588="PV","solar PV","solar thermal"),IF(VLOOKUP(H1588,'Cross-Page Data'!$D$4:$F$48,3,FALSE)="wind",VLOOKUP(G1588,'Cross-Page Data'!$I$4:$J$19,2,FALSE),IF(VLOOKUP(H1588,'Cross-Page Data'!$D$4:$F$48,3,FALSE)="hydro",VLOOKUP(G1588,'Cross-Page Data'!$I$4:$J$19,2,FALSE),VLOOKUP(H1588,'Cross-Page Data'!$D$4:$F$48,3,FALSE)))))</f>
        <v/>
      </c>
      <c r="M1588" s="120">
        <f>IF(AND($P$2=FALSE,OR(F1588="Commercial NAICS Cogen",F1588="Industrial NAICS Cogen",F1588="NAICS-22 Cogen")),FALSE,IF(AND($P$3=FALSE,OR(F1588="Commercial NAICS Cogen",F1588="Commercial NAICS Non-Cogen",F1588="Industrial NAICS Cogen", F1588="industrial NAICS non-Cogen")),FALSE, TRUE))</f>
        <v/>
      </c>
    </row>
    <row r="1589">
      <c r="A1589" s="129" t="n">
        <v>7302</v>
      </c>
      <c r="B1589" s="130" t="inlineStr">
        <is>
          <t>Hines Energy Complex</t>
        </is>
      </c>
      <c r="C1589" s="130" t="inlineStr">
        <is>
          <t>Duke Energy Florida, LLC</t>
        </is>
      </c>
      <c r="D1589" s="129" t="n">
        <v>6455</v>
      </c>
      <c r="E1589" s="130" t="inlineStr">
        <is>
          <t>FL</t>
        </is>
      </c>
      <c r="F1589" s="130" t="inlineStr">
        <is>
          <t>Electric Utility</t>
        </is>
      </c>
      <c r="G1589" s="130" t="inlineStr">
        <is>
          <t>CT</t>
        </is>
      </c>
      <c r="H1589" s="130" t="inlineStr">
        <is>
          <t>DFO</t>
        </is>
      </c>
      <c r="I1589" s="130" t="inlineStr">
        <is>
          <t>DFO</t>
        </is>
      </c>
      <c r="J1589" s="131" t="n">
        <v>1573.047</v>
      </c>
      <c r="K1589" s="129" t="n">
        <v>2020</v>
      </c>
      <c r="L1589" s="120">
        <f>IF(VLOOKUP(H1589,'Cross-Page Data'!$D$4:$F$48,3,FALSE)="natural gas",VLOOKUP(G1589,'Cross-Page Data'!$I$4:$J$19,2,FALSE),IF(VLOOKUP(H1589,'Cross-Page Data'!$D$4:$F$48,3,FALSE)="solar",IF(G1589="PV","solar PV","solar thermal"),IF(VLOOKUP(H1589,'Cross-Page Data'!$D$4:$F$48,3,FALSE)="wind",VLOOKUP(G1589,'Cross-Page Data'!$I$4:$J$19,2,FALSE),IF(VLOOKUP(H1589,'Cross-Page Data'!$D$4:$F$48,3,FALSE)="hydro",VLOOKUP(G1589,'Cross-Page Data'!$I$4:$J$19,2,FALSE),VLOOKUP(H1589,'Cross-Page Data'!$D$4:$F$48,3,FALSE)))))</f>
        <v/>
      </c>
      <c r="M1589" s="120">
        <f>IF(AND($P$2=FALSE,OR(F1589="Commercial NAICS Cogen",F1589="Industrial NAICS Cogen",F1589="NAICS-22 Cogen")),FALSE,IF(AND($P$3=FALSE,OR(F1589="Commercial NAICS Cogen",F1589="Commercial NAICS Non-Cogen",F1589="Industrial NAICS Cogen", F1589="industrial NAICS non-Cogen")),FALSE, TRUE))</f>
        <v/>
      </c>
    </row>
    <row r="1590">
      <c r="A1590" s="129" t="n">
        <v>7302</v>
      </c>
      <c r="B1590" s="130" t="inlineStr">
        <is>
          <t>Hines Energy Complex</t>
        </is>
      </c>
      <c r="C1590" s="130" t="inlineStr">
        <is>
          <t>Duke Energy Florida, LLC</t>
        </is>
      </c>
      <c r="D1590" s="129" t="n">
        <v>6455</v>
      </c>
      <c r="E1590" s="130" t="inlineStr">
        <is>
          <t>FL</t>
        </is>
      </c>
      <c r="F1590" s="130" t="inlineStr">
        <is>
          <t>Electric Utility</t>
        </is>
      </c>
      <c r="G1590" s="130" t="inlineStr">
        <is>
          <t>CT</t>
        </is>
      </c>
      <c r="H1590" s="130" t="inlineStr">
        <is>
          <t>NG</t>
        </is>
      </c>
      <c r="I1590" s="130" t="inlineStr">
        <is>
          <t>NG</t>
        </is>
      </c>
      <c r="J1590" s="131" t="n">
        <v>7358043</v>
      </c>
      <c r="K1590" s="129" t="n">
        <v>2020</v>
      </c>
      <c r="L1590" s="120">
        <f>IF(VLOOKUP(H1590,'Cross-Page Data'!$D$4:$F$48,3,FALSE)="natural gas",VLOOKUP(G1590,'Cross-Page Data'!$I$4:$J$19,2,FALSE),IF(VLOOKUP(H1590,'Cross-Page Data'!$D$4:$F$48,3,FALSE)="solar",IF(G1590="PV","solar PV","solar thermal"),IF(VLOOKUP(H1590,'Cross-Page Data'!$D$4:$F$48,3,FALSE)="wind",VLOOKUP(G1590,'Cross-Page Data'!$I$4:$J$19,2,FALSE),IF(VLOOKUP(H1590,'Cross-Page Data'!$D$4:$F$48,3,FALSE)="hydro",VLOOKUP(G1590,'Cross-Page Data'!$I$4:$J$19,2,FALSE),VLOOKUP(H1590,'Cross-Page Data'!$D$4:$F$48,3,FALSE)))))</f>
        <v/>
      </c>
      <c r="M1590" s="120">
        <f>IF(AND($P$2=FALSE,OR(F1590="Commercial NAICS Cogen",F1590="Industrial NAICS Cogen",F1590="NAICS-22 Cogen")),FALSE,IF(AND($P$3=FALSE,OR(F1590="Commercial NAICS Cogen",F1590="Commercial NAICS Non-Cogen",F1590="Industrial NAICS Cogen", F1590="industrial NAICS non-Cogen")),FALSE, TRUE))</f>
        <v/>
      </c>
    </row>
    <row r="1591">
      <c r="A1591" s="129" t="n">
        <v>7307</v>
      </c>
      <c r="B1591" s="130" t="inlineStr">
        <is>
          <t>Redding Power</t>
        </is>
      </c>
      <c r="C1591" s="130" t="inlineStr">
        <is>
          <t>City of Redding - (CA)</t>
        </is>
      </c>
      <c r="D1591" s="129" t="n">
        <v>15783</v>
      </c>
      <c r="E1591" s="130" t="inlineStr">
        <is>
          <t>CA</t>
        </is>
      </c>
      <c r="F1591" s="130" t="inlineStr">
        <is>
          <t>Electric Utility</t>
        </is>
      </c>
      <c r="G1591" s="130" t="inlineStr">
        <is>
          <t>CA</t>
        </is>
      </c>
      <c r="H1591" s="130" t="inlineStr">
        <is>
          <t>NG</t>
        </is>
      </c>
      <c r="I1591" s="130" t="inlineStr">
        <is>
          <t>NG</t>
        </is>
      </c>
      <c r="J1591" s="131" t="n">
        <v>94517</v>
      </c>
      <c r="K1591" s="129" t="n">
        <v>2020</v>
      </c>
      <c r="L1591" s="120">
        <f>IF(VLOOKUP(H1591,'Cross-Page Data'!$D$4:$F$48,3,FALSE)="natural gas",VLOOKUP(G1591,'Cross-Page Data'!$I$4:$J$19,2,FALSE),IF(VLOOKUP(H1591,'Cross-Page Data'!$D$4:$F$48,3,FALSE)="solar",IF(G1591="PV","solar PV","solar thermal"),IF(VLOOKUP(H1591,'Cross-Page Data'!$D$4:$F$48,3,FALSE)="wind",VLOOKUP(G1591,'Cross-Page Data'!$I$4:$J$19,2,FALSE),IF(VLOOKUP(H1591,'Cross-Page Data'!$D$4:$F$48,3,FALSE)="hydro",VLOOKUP(G1591,'Cross-Page Data'!$I$4:$J$19,2,FALSE),VLOOKUP(H1591,'Cross-Page Data'!$D$4:$F$48,3,FALSE)))))</f>
        <v/>
      </c>
      <c r="M1591" s="120">
        <f>IF(AND($P$2=FALSE,OR(F1591="Commercial NAICS Cogen",F1591="Industrial NAICS Cogen",F1591="NAICS-22 Cogen")),FALSE,IF(AND($P$3=FALSE,OR(F1591="Commercial NAICS Cogen",F1591="Commercial NAICS Non-Cogen",F1591="Industrial NAICS Cogen", F1591="industrial NAICS non-Cogen")),FALSE, TRUE))</f>
        <v/>
      </c>
    </row>
    <row r="1592">
      <c r="A1592" s="129" t="n">
        <v>7307</v>
      </c>
      <c r="B1592" s="130" t="inlineStr">
        <is>
          <t>Redding Power</t>
        </is>
      </c>
      <c r="C1592" s="130" t="inlineStr">
        <is>
          <t>City of Redding - (CA)</t>
        </is>
      </c>
      <c r="D1592" s="129" t="n">
        <v>15783</v>
      </c>
      <c r="E1592" s="130" t="inlineStr">
        <is>
          <t>CA</t>
        </is>
      </c>
      <c r="F1592" s="130" t="inlineStr">
        <is>
          <t>Electric Utility</t>
        </is>
      </c>
      <c r="G1592" s="130" t="inlineStr">
        <is>
          <t>CT</t>
        </is>
      </c>
      <c r="H1592" s="130" t="inlineStr">
        <is>
          <t>NG</t>
        </is>
      </c>
      <c r="I1592" s="130" t="inlineStr">
        <is>
          <t>NG</t>
        </is>
      </c>
      <c r="J1592" s="131" t="n">
        <v>237856</v>
      </c>
      <c r="K1592" s="129" t="n">
        <v>2020</v>
      </c>
      <c r="L1592" s="120">
        <f>IF(VLOOKUP(H1592,'Cross-Page Data'!$D$4:$F$48,3,FALSE)="natural gas",VLOOKUP(G1592,'Cross-Page Data'!$I$4:$J$19,2,FALSE),IF(VLOOKUP(H1592,'Cross-Page Data'!$D$4:$F$48,3,FALSE)="solar",IF(G1592="PV","solar PV","solar thermal"),IF(VLOOKUP(H1592,'Cross-Page Data'!$D$4:$F$48,3,FALSE)="wind",VLOOKUP(G1592,'Cross-Page Data'!$I$4:$J$19,2,FALSE),IF(VLOOKUP(H1592,'Cross-Page Data'!$D$4:$F$48,3,FALSE)="hydro",VLOOKUP(G1592,'Cross-Page Data'!$I$4:$J$19,2,FALSE),VLOOKUP(H1592,'Cross-Page Data'!$D$4:$F$48,3,FALSE)))))</f>
        <v/>
      </c>
      <c r="M1592" s="120">
        <f>IF(AND($P$2=FALSE,OR(F1592="Commercial NAICS Cogen",F1592="Industrial NAICS Cogen",F1592="NAICS-22 Cogen")),FALSE,IF(AND($P$3=FALSE,OR(F1592="Commercial NAICS Cogen",F1592="Commercial NAICS Non-Cogen",F1592="Industrial NAICS Cogen", F1592="industrial NAICS non-Cogen")),FALSE, TRUE))</f>
        <v/>
      </c>
    </row>
    <row r="1593">
      <c r="A1593" s="129" t="n">
        <v>7307</v>
      </c>
      <c r="B1593" s="130" t="inlineStr">
        <is>
          <t>Redding Power</t>
        </is>
      </c>
      <c r="C1593" s="130" t="inlineStr">
        <is>
          <t>City of Redding - (CA)</t>
        </is>
      </c>
      <c r="D1593" s="129" t="n">
        <v>15783</v>
      </c>
      <c r="E1593" s="130" t="inlineStr">
        <is>
          <t>CA</t>
        </is>
      </c>
      <c r="F1593" s="130" t="inlineStr">
        <is>
          <t>Electric Utility</t>
        </is>
      </c>
      <c r="G1593" s="130" t="inlineStr">
        <is>
          <t>GT</t>
        </is>
      </c>
      <c r="H1593" s="130" t="inlineStr">
        <is>
          <t>NG</t>
        </is>
      </c>
      <c r="I1593" s="130" t="inlineStr">
        <is>
          <t>NG</t>
        </is>
      </c>
      <c r="J1593" s="131" t="n">
        <v>4522</v>
      </c>
      <c r="K1593" s="129" t="n">
        <v>2020</v>
      </c>
      <c r="L1593" s="120">
        <f>IF(VLOOKUP(H1593,'Cross-Page Data'!$D$4:$F$48,3,FALSE)="natural gas",VLOOKUP(G1593,'Cross-Page Data'!$I$4:$J$19,2,FALSE),IF(VLOOKUP(H1593,'Cross-Page Data'!$D$4:$F$48,3,FALSE)="solar",IF(G1593="PV","solar PV","solar thermal"),IF(VLOOKUP(H1593,'Cross-Page Data'!$D$4:$F$48,3,FALSE)="wind",VLOOKUP(G1593,'Cross-Page Data'!$I$4:$J$19,2,FALSE),IF(VLOOKUP(H1593,'Cross-Page Data'!$D$4:$F$48,3,FALSE)="hydro",VLOOKUP(G1593,'Cross-Page Data'!$I$4:$J$19,2,FALSE),VLOOKUP(H1593,'Cross-Page Data'!$D$4:$F$48,3,FALSE)))))</f>
        <v/>
      </c>
      <c r="M1593" s="120">
        <f>IF(AND($P$2=FALSE,OR(F1593="Commercial NAICS Cogen",F1593="Industrial NAICS Cogen",F1593="NAICS-22 Cogen")),FALSE,IF(AND($P$3=FALSE,OR(F1593="Commercial NAICS Cogen",F1593="Commercial NAICS Non-Cogen",F1593="Industrial NAICS Cogen", F1593="industrial NAICS non-Cogen")),FALSE, TRUE))</f>
        <v/>
      </c>
    </row>
    <row r="1594">
      <c r="A1594" s="129" t="n">
        <v>7315</v>
      </c>
      <c r="B1594" s="130" t="inlineStr">
        <is>
          <t>Almond Power Plant</t>
        </is>
      </c>
      <c r="C1594" s="130" t="inlineStr">
        <is>
          <t>Turlock Irrigation District</t>
        </is>
      </c>
      <c r="D1594" s="129" t="n">
        <v>19281</v>
      </c>
      <c r="E1594" s="130" t="inlineStr">
        <is>
          <t>CA</t>
        </is>
      </c>
      <c r="F1594" s="130" t="inlineStr">
        <is>
          <t>Electric Utility</t>
        </is>
      </c>
      <c r="G1594" s="130" t="inlineStr">
        <is>
          <t>GT</t>
        </is>
      </c>
      <c r="H1594" s="130" t="inlineStr">
        <is>
          <t>NG</t>
        </is>
      </c>
      <c r="I1594" s="130" t="inlineStr">
        <is>
          <t>NG</t>
        </is>
      </c>
      <c r="J1594" s="131" t="n">
        <v>248457</v>
      </c>
      <c r="K1594" s="129" t="n">
        <v>2020</v>
      </c>
      <c r="L1594" s="120">
        <f>IF(VLOOKUP(H1594,'Cross-Page Data'!$D$4:$F$48,3,FALSE)="natural gas",VLOOKUP(G1594,'Cross-Page Data'!$I$4:$J$19,2,FALSE),IF(VLOOKUP(H1594,'Cross-Page Data'!$D$4:$F$48,3,FALSE)="solar",IF(G1594="PV","solar PV","solar thermal"),IF(VLOOKUP(H1594,'Cross-Page Data'!$D$4:$F$48,3,FALSE)="wind",VLOOKUP(G1594,'Cross-Page Data'!$I$4:$J$19,2,FALSE),IF(VLOOKUP(H1594,'Cross-Page Data'!$D$4:$F$48,3,FALSE)="hydro",VLOOKUP(G1594,'Cross-Page Data'!$I$4:$J$19,2,FALSE),VLOOKUP(H1594,'Cross-Page Data'!$D$4:$F$48,3,FALSE)))))</f>
        <v/>
      </c>
      <c r="M1594" s="120">
        <f>IF(AND($P$2=FALSE,OR(F1594="Commercial NAICS Cogen",F1594="Industrial NAICS Cogen",F1594="NAICS-22 Cogen")),FALSE,IF(AND($P$3=FALSE,OR(F1594="Commercial NAICS Cogen",F1594="Commercial NAICS Non-Cogen",F1594="Industrial NAICS Cogen", F1594="industrial NAICS non-Cogen")),FALSE, TRUE))</f>
        <v/>
      </c>
    </row>
    <row r="1595">
      <c r="A1595" s="129" t="n">
        <v>7343</v>
      </c>
      <c r="B1595" s="130" t="inlineStr">
        <is>
          <t>George Neal South</t>
        </is>
      </c>
      <c r="C1595" s="130" t="inlineStr">
        <is>
          <t>MidAmerican Energy Co</t>
        </is>
      </c>
      <c r="D1595" s="129" t="n">
        <v>12341</v>
      </c>
      <c r="E1595" s="130" t="inlineStr">
        <is>
          <t>IA</t>
        </is>
      </c>
      <c r="F1595" s="130" t="inlineStr">
        <is>
          <t>Electric Utility</t>
        </is>
      </c>
      <c r="G1595" s="130" t="inlineStr">
        <is>
          <t>ST</t>
        </is>
      </c>
      <c r="H1595" s="130" t="inlineStr">
        <is>
          <t>DFO</t>
        </is>
      </c>
      <c r="I1595" s="130" t="inlineStr">
        <is>
          <t>DFO</t>
        </is>
      </c>
      <c r="J1595" s="131" t="n">
        <v>-12695.11</v>
      </c>
      <c r="K1595" s="129" t="n">
        <v>2020</v>
      </c>
      <c r="L1595" s="120">
        <f>IF(VLOOKUP(H1595,'Cross-Page Data'!$D$4:$F$48,3,FALSE)="natural gas",VLOOKUP(G1595,'Cross-Page Data'!$I$4:$J$19,2,FALSE),IF(VLOOKUP(H1595,'Cross-Page Data'!$D$4:$F$48,3,FALSE)="solar",IF(G1595="PV","solar PV","solar thermal"),IF(VLOOKUP(H1595,'Cross-Page Data'!$D$4:$F$48,3,FALSE)="wind",VLOOKUP(G1595,'Cross-Page Data'!$I$4:$J$19,2,FALSE),IF(VLOOKUP(H1595,'Cross-Page Data'!$D$4:$F$48,3,FALSE)="hydro",VLOOKUP(G1595,'Cross-Page Data'!$I$4:$J$19,2,FALSE),VLOOKUP(H1595,'Cross-Page Data'!$D$4:$F$48,3,FALSE)))))</f>
        <v/>
      </c>
      <c r="M1595" s="120">
        <f>IF(AND($P$2=FALSE,OR(F1595="Commercial NAICS Cogen",F1595="Industrial NAICS Cogen",F1595="NAICS-22 Cogen")),FALSE,IF(AND($P$3=FALSE,OR(F1595="Commercial NAICS Cogen",F1595="Commercial NAICS Non-Cogen",F1595="Industrial NAICS Cogen", F1595="industrial NAICS non-Cogen")),FALSE, TRUE))</f>
        <v/>
      </c>
    </row>
    <row r="1596">
      <c r="A1596" s="129" t="n">
        <v>7343</v>
      </c>
      <c r="B1596" s="130" t="inlineStr">
        <is>
          <t>George Neal South</t>
        </is>
      </c>
      <c r="C1596" s="130" t="inlineStr">
        <is>
          <t>MidAmerican Energy Co</t>
        </is>
      </c>
      <c r="D1596" s="129" t="n">
        <v>12341</v>
      </c>
      <c r="E1596" s="130" t="inlineStr">
        <is>
          <t>IA</t>
        </is>
      </c>
      <c r="F1596" s="130" t="inlineStr">
        <is>
          <t>Electric Utility</t>
        </is>
      </c>
      <c r="G1596" s="130" t="inlineStr">
        <is>
          <t>ST</t>
        </is>
      </c>
      <c r="H1596" s="130" t="inlineStr">
        <is>
          <t>RC</t>
        </is>
      </c>
      <c r="I1596" s="130" t="inlineStr">
        <is>
          <t>COL</t>
        </is>
      </c>
      <c r="J1596" s="131" t="n">
        <v>628673.6899999999</v>
      </c>
      <c r="K1596" s="129" t="n">
        <v>2020</v>
      </c>
      <c r="L1596" s="120">
        <f>IF(VLOOKUP(H1596,'Cross-Page Data'!$D$4:$F$48,3,FALSE)="natural gas",VLOOKUP(G1596,'Cross-Page Data'!$I$4:$J$19,2,FALSE),IF(VLOOKUP(H1596,'Cross-Page Data'!$D$4:$F$48,3,FALSE)="solar",IF(G1596="PV","solar PV","solar thermal"),IF(VLOOKUP(H1596,'Cross-Page Data'!$D$4:$F$48,3,FALSE)="wind",VLOOKUP(G1596,'Cross-Page Data'!$I$4:$J$19,2,FALSE),IF(VLOOKUP(H1596,'Cross-Page Data'!$D$4:$F$48,3,FALSE)="hydro",VLOOKUP(G1596,'Cross-Page Data'!$I$4:$J$19,2,FALSE),VLOOKUP(H1596,'Cross-Page Data'!$D$4:$F$48,3,FALSE)))))</f>
        <v/>
      </c>
      <c r="M1596" s="120">
        <f>IF(AND($P$2=FALSE,OR(F1596="Commercial NAICS Cogen",F1596="Industrial NAICS Cogen",F1596="NAICS-22 Cogen")),FALSE,IF(AND($P$3=FALSE,OR(F1596="Commercial NAICS Cogen",F1596="Commercial NAICS Non-Cogen",F1596="Industrial NAICS Cogen", F1596="industrial NAICS non-Cogen")),FALSE, TRUE))</f>
        <v/>
      </c>
    </row>
    <row r="1597">
      <c r="A1597" s="129" t="n">
        <v>7343</v>
      </c>
      <c r="B1597" s="130" t="inlineStr">
        <is>
          <t>George Neal South</t>
        </is>
      </c>
      <c r="C1597" s="130" t="inlineStr">
        <is>
          <t>MidAmerican Energy Co</t>
        </is>
      </c>
      <c r="D1597" s="129" t="n">
        <v>12341</v>
      </c>
      <c r="E1597" s="130" t="inlineStr">
        <is>
          <t>IA</t>
        </is>
      </c>
      <c r="F1597" s="130" t="inlineStr">
        <is>
          <t>Electric Utility</t>
        </is>
      </c>
      <c r="G1597" s="130" t="inlineStr">
        <is>
          <t>ST</t>
        </is>
      </c>
      <c r="H1597" s="130" t="inlineStr">
        <is>
          <t>SUB</t>
        </is>
      </c>
      <c r="I1597" s="130" t="inlineStr">
        <is>
          <t>COL</t>
        </is>
      </c>
      <c r="J1597" s="131" t="n">
        <v>45586.419</v>
      </c>
      <c r="K1597" s="129" t="n">
        <v>2020</v>
      </c>
      <c r="L1597" s="120">
        <f>IF(VLOOKUP(H1597,'Cross-Page Data'!$D$4:$F$48,3,FALSE)="natural gas",VLOOKUP(G1597,'Cross-Page Data'!$I$4:$J$19,2,FALSE),IF(VLOOKUP(H1597,'Cross-Page Data'!$D$4:$F$48,3,FALSE)="solar",IF(G1597="PV","solar PV","solar thermal"),IF(VLOOKUP(H1597,'Cross-Page Data'!$D$4:$F$48,3,FALSE)="wind",VLOOKUP(G1597,'Cross-Page Data'!$I$4:$J$19,2,FALSE),IF(VLOOKUP(H1597,'Cross-Page Data'!$D$4:$F$48,3,FALSE)="hydro",VLOOKUP(G1597,'Cross-Page Data'!$I$4:$J$19,2,FALSE),VLOOKUP(H1597,'Cross-Page Data'!$D$4:$F$48,3,FALSE)))))</f>
        <v/>
      </c>
      <c r="M1597" s="120">
        <f>IF(AND($P$2=FALSE,OR(F1597="Commercial NAICS Cogen",F1597="Industrial NAICS Cogen",F1597="NAICS-22 Cogen")),FALSE,IF(AND($P$3=FALSE,OR(F1597="Commercial NAICS Cogen",F1597="Commercial NAICS Non-Cogen",F1597="Industrial NAICS Cogen", F1597="industrial NAICS non-Cogen")),FALSE, TRUE))</f>
        <v/>
      </c>
    </row>
    <row r="1598">
      <c r="A1598" s="129" t="n">
        <v>7350</v>
      </c>
      <c r="B1598" s="130" t="inlineStr">
        <is>
          <t>Coyote Springs</t>
        </is>
      </c>
      <c r="C1598" s="130" t="inlineStr">
        <is>
          <t>Portland General Electric Co</t>
        </is>
      </c>
      <c r="D1598" s="129" t="n">
        <v>15248</v>
      </c>
      <c r="E1598" s="130" t="inlineStr">
        <is>
          <t>OR</t>
        </is>
      </c>
      <c r="F1598" s="130" t="inlineStr">
        <is>
          <t>Electric Utility</t>
        </is>
      </c>
      <c r="G1598" s="130" t="inlineStr">
        <is>
          <t>CA</t>
        </is>
      </c>
      <c r="H1598" s="130" t="inlineStr">
        <is>
          <t>NG</t>
        </is>
      </c>
      <c r="I1598" s="130" t="inlineStr">
        <is>
          <t>NG</t>
        </is>
      </c>
      <c r="J1598" s="131" t="n">
        <v>516936</v>
      </c>
      <c r="K1598" s="129" t="n">
        <v>2020</v>
      </c>
      <c r="L1598" s="120">
        <f>IF(VLOOKUP(H1598,'Cross-Page Data'!$D$4:$F$48,3,FALSE)="natural gas",VLOOKUP(G1598,'Cross-Page Data'!$I$4:$J$19,2,FALSE),IF(VLOOKUP(H1598,'Cross-Page Data'!$D$4:$F$48,3,FALSE)="solar",IF(G1598="PV","solar PV","solar thermal"),IF(VLOOKUP(H1598,'Cross-Page Data'!$D$4:$F$48,3,FALSE)="wind",VLOOKUP(G1598,'Cross-Page Data'!$I$4:$J$19,2,FALSE),IF(VLOOKUP(H1598,'Cross-Page Data'!$D$4:$F$48,3,FALSE)="hydro",VLOOKUP(G1598,'Cross-Page Data'!$I$4:$J$19,2,FALSE),VLOOKUP(H1598,'Cross-Page Data'!$D$4:$F$48,3,FALSE)))))</f>
        <v/>
      </c>
      <c r="M1598" s="120">
        <f>IF(AND($P$2=FALSE,OR(F1598="Commercial NAICS Cogen",F1598="Industrial NAICS Cogen",F1598="NAICS-22 Cogen")),FALSE,IF(AND($P$3=FALSE,OR(F1598="Commercial NAICS Cogen",F1598="Commercial NAICS Non-Cogen",F1598="Industrial NAICS Cogen", F1598="industrial NAICS non-Cogen")),FALSE, TRUE))</f>
        <v/>
      </c>
    </row>
    <row r="1599">
      <c r="A1599" s="129" t="n">
        <v>7350</v>
      </c>
      <c r="B1599" s="130" t="inlineStr">
        <is>
          <t>Coyote Springs</t>
        </is>
      </c>
      <c r="C1599" s="130" t="inlineStr">
        <is>
          <t>Portland General Electric Co</t>
        </is>
      </c>
      <c r="D1599" s="129" t="n">
        <v>15248</v>
      </c>
      <c r="E1599" s="130" t="inlineStr">
        <is>
          <t>OR</t>
        </is>
      </c>
      <c r="F1599" s="130" t="inlineStr">
        <is>
          <t>Electric Utility</t>
        </is>
      </c>
      <c r="G1599" s="130" t="inlineStr">
        <is>
          <t>CT</t>
        </is>
      </c>
      <c r="H1599" s="130" t="inlineStr">
        <is>
          <t>NG</t>
        </is>
      </c>
      <c r="I1599" s="130" t="inlineStr">
        <is>
          <t>NG</t>
        </is>
      </c>
      <c r="J1599" s="131" t="n">
        <v>1084212</v>
      </c>
      <c r="K1599" s="129" t="n">
        <v>2020</v>
      </c>
      <c r="L1599" s="120">
        <f>IF(VLOOKUP(H1599,'Cross-Page Data'!$D$4:$F$48,3,FALSE)="natural gas",VLOOKUP(G1599,'Cross-Page Data'!$I$4:$J$19,2,FALSE),IF(VLOOKUP(H1599,'Cross-Page Data'!$D$4:$F$48,3,FALSE)="solar",IF(G1599="PV","solar PV","solar thermal"),IF(VLOOKUP(H1599,'Cross-Page Data'!$D$4:$F$48,3,FALSE)="wind",VLOOKUP(G1599,'Cross-Page Data'!$I$4:$J$19,2,FALSE),IF(VLOOKUP(H1599,'Cross-Page Data'!$D$4:$F$48,3,FALSE)="hydro",VLOOKUP(G1599,'Cross-Page Data'!$I$4:$J$19,2,FALSE),VLOOKUP(H1599,'Cross-Page Data'!$D$4:$F$48,3,FALSE)))))</f>
        <v/>
      </c>
      <c r="M1599" s="120">
        <f>IF(AND($P$2=FALSE,OR(F1599="Commercial NAICS Cogen",F1599="Industrial NAICS Cogen",F1599="NAICS-22 Cogen")),FALSE,IF(AND($P$3=FALSE,OR(F1599="Commercial NAICS Cogen",F1599="Commercial NAICS Non-Cogen",F1599="Industrial NAICS Cogen", F1599="industrial NAICS non-Cogen")),FALSE, TRUE))</f>
        <v/>
      </c>
    </row>
    <row r="1600">
      <c r="A1600" s="129" t="n">
        <v>7368</v>
      </c>
      <c r="B1600" s="130" t="inlineStr">
        <is>
          <t>Geothermal 1</t>
        </is>
      </c>
      <c r="C1600" s="130" t="inlineStr">
        <is>
          <t>Northern California Power Agny</t>
        </is>
      </c>
      <c r="D1600" s="129" t="n">
        <v>40613</v>
      </c>
      <c r="E1600" s="130" t="inlineStr">
        <is>
          <t>CA</t>
        </is>
      </c>
      <c r="F1600" s="130" t="inlineStr">
        <is>
          <t>Electric Utility</t>
        </is>
      </c>
      <c r="G1600" s="130" t="inlineStr">
        <is>
          <t>ST</t>
        </is>
      </c>
      <c r="H1600" s="130" t="inlineStr">
        <is>
          <t>GEO</t>
        </is>
      </c>
      <c r="I1600" s="130" t="inlineStr">
        <is>
          <t>GEO</t>
        </is>
      </c>
      <c r="J1600" s="131" t="n">
        <v>454584</v>
      </c>
      <c r="K1600" s="129" t="n">
        <v>2020</v>
      </c>
      <c r="L1600" s="120">
        <f>IF(VLOOKUP(H1600,'Cross-Page Data'!$D$4:$F$48,3,FALSE)="natural gas",VLOOKUP(G1600,'Cross-Page Data'!$I$4:$J$19,2,FALSE),IF(VLOOKUP(H1600,'Cross-Page Data'!$D$4:$F$48,3,FALSE)="solar",IF(G1600="PV","solar PV","solar thermal"),IF(VLOOKUP(H1600,'Cross-Page Data'!$D$4:$F$48,3,FALSE)="wind",VLOOKUP(G1600,'Cross-Page Data'!$I$4:$J$19,2,FALSE),IF(VLOOKUP(H1600,'Cross-Page Data'!$D$4:$F$48,3,FALSE)="hydro",VLOOKUP(G1600,'Cross-Page Data'!$I$4:$J$19,2,FALSE),VLOOKUP(H1600,'Cross-Page Data'!$D$4:$F$48,3,FALSE)))))</f>
        <v/>
      </c>
      <c r="M1600" s="120">
        <f>IF(AND($P$2=FALSE,OR(F1600="Commercial NAICS Cogen",F1600="Industrial NAICS Cogen",F1600="NAICS-22 Cogen")),FALSE,IF(AND($P$3=FALSE,OR(F1600="Commercial NAICS Cogen",F1600="Commercial NAICS Non-Cogen",F1600="Industrial NAICS Cogen", F1600="industrial NAICS non-Cogen")),FALSE, TRUE))</f>
        <v/>
      </c>
    </row>
    <row r="1601">
      <c r="A1601" s="129" t="n">
        <v>7369</v>
      </c>
      <c r="B1601" s="130" t="inlineStr">
        <is>
          <t>Geothermal 2</t>
        </is>
      </c>
      <c r="C1601" s="130" t="inlineStr">
        <is>
          <t>Northern California Power Agny</t>
        </is>
      </c>
      <c r="D1601" s="129" t="n">
        <v>40613</v>
      </c>
      <c r="E1601" s="130" t="inlineStr">
        <is>
          <t>CA</t>
        </is>
      </c>
      <c r="F1601" s="130" t="inlineStr">
        <is>
          <t>Electric Utility</t>
        </is>
      </c>
      <c r="G1601" s="130" t="inlineStr">
        <is>
          <t>ST</t>
        </is>
      </c>
      <c r="H1601" s="130" t="inlineStr">
        <is>
          <t>GEO</t>
        </is>
      </c>
      <c r="I1601" s="130" t="inlineStr">
        <is>
          <t>GEO</t>
        </is>
      </c>
      <c r="J1601" s="131" t="n">
        <v>284372</v>
      </c>
      <c r="K1601" s="129" t="n">
        <v>2020</v>
      </c>
      <c r="L1601" s="120">
        <f>IF(VLOOKUP(H1601,'Cross-Page Data'!$D$4:$F$48,3,FALSE)="natural gas",VLOOKUP(G1601,'Cross-Page Data'!$I$4:$J$19,2,FALSE),IF(VLOOKUP(H1601,'Cross-Page Data'!$D$4:$F$48,3,FALSE)="solar",IF(G1601="PV","solar PV","solar thermal"),IF(VLOOKUP(H1601,'Cross-Page Data'!$D$4:$F$48,3,FALSE)="wind",VLOOKUP(G1601,'Cross-Page Data'!$I$4:$J$19,2,FALSE),IF(VLOOKUP(H1601,'Cross-Page Data'!$D$4:$F$48,3,FALSE)="hydro",VLOOKUP(G1601,'Cross-Page Data'!$I$4:$J$19,2,FALSE),VLOOKUP(H1601,'Cross-Page Data'!$D$4:$F$48,3,FALSE)))))</f>
        <v/>
      </c>
      <c r="M1601" s="120">
        <f>IF(AND($P$2=FALSE,OR(F1601="Commercial NAICS Cogen",F1601="Industrial NAICS Cogen",F1601="NAICS-22 Cogen")),FALSE,IF(AND($P$3=FALSE,OR(F1601="Commercial NAICS Cogen",F1601="Commercial NAICS Non-Cogen",F1601="Industrial NAICS Cogen", F1601="industrial NAICS non-Cogen")),FALSE, TRUE))</f>
        <v/>
      </c>
    </row>
    <row r="1602">
      <c r="A1602" s="129" t="n">
        <v>7380</v>
      </c>
      <c r="B1602" s="130" t="inlineStr">
        <is>
          <t>Midulla Generating Station</t>
        </is>
      </c>
      <c r="C1602" s="130" t="inlineStr">
        <is>
          <t>Seminole Electric Cooperative Inc</t>
        </is>
      </c>
      <c r="D1602" s="129" t="n">
        <v>21554</v>
      </c>
      <c r="E1602" s="130" t="inlineStr">
        <is>
          <t>FL</t>
        </is>
      </c>
      <c r="F1602" s="130" t="inlineStr">
        <is>
          <t>Electric Utility</t>
        </is>
      </c>
      <c r="G1602" s="130" t="inlineStr">
        <is>
          <t>CA</t>
        </is>
      </c>
      <c r="H1602" s="130" t="inlineStr">
        <is>
          <t>DFO</t>
        </is>
      </c>
      <c r="I1602" s="130" t="inlineStr">
        <is>
          <t>DFO</t>
        </is>
      </c>
      <c r="J1602" s="131" t="n">
        <v>0</v>
      </c>
      <c r="K1602" s="129" t="n">
        <v>2020</v>
      </c>
      <c r="L1602" s="120">
        <f>IF(VLOOKUP(H1602,'Cross-Page Data'!$D$4:$F$48,3,FALSE)="natural gas",VLOOKUP(G1602,'Cross-Page Data'!$I$4:$J$19,2,FALSE),IF(VLOOKUP(H1602,'Cross-Page Data'!$D$4:$F$48,3,FALSE)="solar",IF(G1602="PV","solar PV","solar thermal"),IF(VLOOKUP(H1602,'Cross-Page Data'!$D$4:$F$48,3,FALSE)="wind",VLOOKUP(G1602,'Cross-Page Data'!$I$4:$J$19,2,FALSE),IF(VLOOKUP(H1602,'Cross-Page Data'!$D$4:$F$48,3,FALSE)="hydro",VLOOKUP(G1602,'Cross-Page Data'!$I$4:$J$19,2,FALSE),VLOOKUP(H1602,'Cross-Page Data'!$D$4:$F$48,3,FALSE)))))</f>
        <v/>
      </c>
      <c r="M1602" s="120">
        <f>IF(AND($P$2=FALSE,OR(F1602="Commercial NAICS Cogen",F1602="Industrial NAICS Cogen",F1602="NAICS-22 Cogen")),FALSE,IF(AND($P$3=FALSE,OR(F1602="Commercial NAICS Cogen",F1602="Commercial NAICS Non-Cogen",F1602="Industrial NAICS Cogen", F1602="industrial NAICS non-Cogen")),FALSE, TRUE))</f>
        <v/>
      </c>
    </row>
    <row r="1603">
      <c r="A1603" s="129" t="n">
        <v>7380</v>
      </c>
      <c r="B1603" s="130" t="inlineStr">
        <is>
          <t>Midulla Generating Station</t>
        </is>
      </c>
      <c r="C1603" s="130" t="inlineStr">
        <is>
          <t>Seminole Electric Cooperative Inc</t>
        </is>
      </c>
      <c r="D1603" s="129" t="n">
        <v>21554</v>
      </c>
      <c r="E1603" s="130" t="inlineStr">
        <is>
          <t>FL</t>
        </is>
      </c>
      <c r="F1603" s="130" t="inlineStr">
        <is>
          <t>Electric Utility</t>
        </is>
      </c>
      <c r="G1603" s="130" t="inlineStr">
        <is>
          <t>CA</t>
        </is>
      </c>
      <c r="H1603" s="130" t="inlineStr">
        <is>
          <t>NG</t>
        </is>
      </c>
      <c r="I1603" s="130" t="inlineStr">
        <is>
          <t>NG</t>
        </is>
      </c>
      <c r="J1603" s="131" t="n">
        <v>1507456</v>
      </c>
      <c r="K1603" s="129" t="n">
        <v>2020</v>
      </c>
      <c r="L1603" s="120">
        <f>IF(VLOOKUP(H1603,'Cross-Page Data'!$D$4:$F$48,3,FALSE)="natural gas",VLOOKUP(G1603,'Cross-Page Data'!$I$4:$J$19,2,FALSE),IF(VLOOKUP(H1603,'Cross-Page Data'!$D$4:$F$48,3,FALSE)="solar",IF(G1603="PV","solar PV","solar thermal"),IF(VLOOKUP(H1603,'Cross-Page Data'!$D$4:$F$48,3,FALSE)="wind",VLOOKUP(G1603,'Cross-Page Data'!$I$4:$J$19,2,FALSE),IF(VLOOKUP(H1603,'Cross-Page Data'!$D$4:$F$48,3,FALSE)="hydro",VLOOKUP(G1603,'Cross-Page Data'!$I$4:$J$19,2,FALSE),VLOOKUP(H1603,'Cross-Page Data'!$D$4:$F$48,3,FALSE)))))</f>
        <v/>
      </c>
      <c r="M1603" s="120">
        <f>IF(AND($P$2=FALSE,OR(F1603="Commercial NAICS Cogen",F1603="Industrial NAICS Cogen",F1603="NAICS-22 Cogen")),FALSE,IF(AND($P$3=FALSE,OR(F1603="Commercial NAICS Cogen",F1603="Commercial NAICS Non-Cogen",F1603="Industrial NAICS Cogen", F1603="industrial NAICS non-Cogen")),FALSE, TRUE))</f>
        <v/>
      </c>
    </row>
    <row r="1604">
      <c r="A1604" s="129" t="n">
        <v>7380</v>
      </c>
      <c r="B1604" s="130" t="inlineStr">
        <is>
          <t>Midulla Generating Station</t>
        </is>
      </c>
      <c r="C1604" s="130" t="inlineStr">
        <is>
          <t>Seminole Electric Cooperative Inc</t>
        </is>
      </c>
      <c r="D1604" s="129" t="n">
        <v>21554</v>
      </c>
      <c r="E1604" s="130" t="inlineStr">
        <is>
          <t>FL</t>
        </is>
      </c>
      <c r="F1604" s="130" t="inlineStr">
        <is>
          <t>Electric Utility</t>
        </is>
      </c>
      <c r="G1604" s="130" t="inlineStr">
        <is>
          <t>CT</t>
        </is>
      </c>
      <c r="H1604" s="130" t="inlineStr">
        <is>
          <t>DFO</t>
        </is>
      </c>
      <c r="I1604" s="130" t="inlineStr">
        <is>
          <t>DFO</t>
        </is>
      </c>
      <c r="J1604" s="131" t="n">
        <v>0</v>
      </c>
      <c r="K1604" s="129" t="n">
        <v>2020</v>
      </c>
      <c r="L1604" s="120">
        <f>IF(VLOOKUP(H1604,'Cross-Page Data'!$D$4:$F$48,3,FALSE)="natural gas",VLOOKUP(G1604,'Cross-Page Data'!$I$4:$J$19,2,FALSE),IF(VLOOKUP(H1604,'Cross-Page Data'!$D$4:$F$48,3,FALSE)="solar",IF(G1604="PV","solar PV","solar thermal"),IF(VLOOKUP(H1604,'Cross-Page Data'!$D$4:$F$48,3,FALSE)="wind",VLOOKUP(G1604,'Cross-Page Data'!$I$4:$J$19,2,FALSE),IF(VLOOKUP(H1604,'Cross-Page Data'!$D$4:$F$48,3,FALSE)="hydro",VLOOKUP(G1604,'Cross-Page Data'!$I$4:$J$19,2,FALSE),VLOOKUP(H1604,'Cross-Page Data'!$D$4:$F$48,3,FALSE)))))</f>
        <v/>
      </c>
      <c r="M1604" s="120">
        <f>IF(AND($P$2=FALSE,OR(F1604="Commercial NAICS Cogen",F1604="Industrial NAICS Cogen",F1604="NAICS-22 Cogen")),FALSE,IF(AND($P$3=FALSE,OR(F1604="Commercial NAICS Cogen",F1604="Commercial NAICS Non-Cogen",F1604="Industrial NAICS Cogen", F1604="industrial NAICS non-Cogen")),FALSE, TRUE))</f>
        <v/>
      </c>
    </row>
    <row r="1605">
      <c r="A1605" s="129" t="n">
        <v>7380</v>
      </c>
      <c r="B1605" s="130" t="inlineStr">
        <is>
          <t>Midulla Generating Station</t>
        </is>
      </c>
      <c r="C1605" s="130" t="inlineStr">
        <is>
          <t>Seminole Electric Cooperative Inc</t>
        </is>
      </c>
      <c r="D1605" s="129" t="n">
        <v>21554</v>
      </c>
      <c r="E1605" s="130" t="inlineStr">
        <is>
          <t>FL</t>
        </is>
      </c>
      <c r="F1605" s="130" t="inlineStr">
        <is>
          <t>Electric Utility</t>
        </is>
      </c>
      <c r="G1605" s="130" t="inlineStr">
        <is>
          <t>CT</t>
        </is>
      </c>
      <c r="H1605" s="130" t="inlineStr">
        <is>
          <t>NG</t>
        </is>
      </c>
      <c r="I1605" s="130" t="inlineStr">
        <is>
          <t>NG</t>
        </is>
      </c>
      <c r="J1605" s="131" t="n">
        <v>2786723</v>
      </c>
      <c r="K1605" s="129" t="n">
        <v>2020</v>
      </c>
      <c r="L1605" s="120">
        <f>IF(VLOOKUP(H1605,'Cross-Page Data'!$D$4:$F$48,3,FALSE)="natural gas",VLOOKUP(G1605,'Cross-Page Data'!$I$4:$J$19,2,FALSE),IF(VLOOKUP(H1605,'Cross-Page Data'!$D$4:$F$48,3,FALSE)="solar",IF(G1605="PV","solar PV","solar thermal"),IF(VLOOKUP(H1605,'Cross-Page Data'!$D$4:$F$48,3,FALSE)="wind",VLOOKUP(G1605,'Cross-Page Data'!$I$4:$J$19,2,FALSE),IF(VLOOKUP(H1605,'Cross-Page Data'!$D$4:$F$48,3,FALSE)="hydro",VLOOKUP(G1605,'Cross-Page Data'!$I$4:$J$19,2,FALSE),VLOOKUP(H1605,'Cross-Page Data'!$D$4:$F$48,3,FALSE)))))</f>
        <v/>
      </c>
      <c r="M1605" s="120">
        <f>IF(AND($P$2=FALSE,OR(F1605="Commercial NAICS Cogen",F1605="Industrial NAICS Cogen",F1605="NAICS-22 Cogen")),FALSE,IF(AND($P$3=FALSE,OR(F1605="Commercial NAICS Cogen",F1605="Commercial NAICS Non-Cogen",F1605="Industrial NAICS Cogen", F1605="industrial NAICS non-Cogen")),FALSE, TRUE))</f>
        <v/>
      </c>
    </row>
    <row r="1606">
      <c r="A1606" s="129" t="n">
        <v>7380</v>
      </c>
      <c r="B1606" s="130" t="inlineStr">
        <is>
          <t>Midulla Generating Station</t>
        </is>
      </c>
      <c r="C1606" s="130" t="inlineStr">
        <is>
          <t>Seminole Electric Cooperative Inc</t>
        </is>
      </c>
      <c r="D1606" s="129" t="n">
        <v>21554</v>
      </c>
      <c r="E1606" s="130" t="inlineStr">
        <is>
          <t>FL</t>
        </is>
      </c>
      <c r="F1606" s="130" t="inlineStr">
        <is>
          <t>Electric Utility</t>
        </is>
      </c>
      <c r="G1606" s="130" t="inlineStr">
        <is>
          <t>GT</t>
        </is>
      </c>
      <c r="H1606" s="130" t="inlineStr">
        <is>
          <t>DFO</t>
        </is>
      </c>
      <c r="I1606" s="130" t="inlineStr">
        <is>
          <t>DFO</t>
        </is>
      </c>
      <c r="J1606" s="131" t="n">
        <v>30.338</v>
      </c>
      <c r="K1606" s="129" t="n">
        <v>2020</v>
      </c>
      <c r="L1606" s="120">
        <f>IF(VLOOKUP(H1606,'Cross-Page Data'!$D$4:$F$48,3,FALSE)="natural gas",VLOOKUP(G1606,'Cross-Page Data'!$I$4:$J$19,2,FALSE),IF(VLOOKUP(H1606,'Cross-Page Data'!$D$4:$F$48,3,FALSE)="solar",IF(G1606="PV","solar PV","solar thermal"),IF(VLOOKUP(H1606,'Cross-Page Data'!$D$4:$F$48,3,FALSE)="wind",VLOOKUP(G1606,'Cross-Page Data'!$I$4:$J$19,2,FALSE),IF(VLOOKUP(H1606,'Cross-Page Data'!$D$4:$F$48,3,FALSE)="hydro",VLOOKUP(G1606,'Cross-Page Data'!$I$4:$J$19,2,FALSE),VLOOKUP(H1606,'Cross-Page Data'!$D$4:$F$48,3,FALSE)))))</f>
        <v/>
      </c>
      <c r="M1606" s="120">
        <f>IF(AND($P$2=FALSE,OR(F1606="Commercial NAICS Cogen",F1606="Industrial NAICS Cogen",F1606="NAICS-22 Cogen")),FALSE,IF(AND($P$3=FALSE,OR(F1606="Commercial NAICS Cogen",F1606="Commercial NAICS Non-Cogen",F1606="Industrial NAICS Cogen", F1606="industrial NAICS non-Cogen")),FALSE, TRUE))</f>
        <v/>
      </c>
    </row>
    <row r="1607">
      <c r="A1607" s="129" t="n">
        <v>7380</v>
      </c>
      <c r="B1607" s="130" t="inlineStr">
        <is>
          <t>Midulla Generating Station</t>
        </is>
      </c>
      <c r="C1607" s="130" t="inlineStr">
        <is>
          <t>Seminole Electric Cooperative Inc</t>
        </is>
      </c>
      <c r="D1607" s="129" t="n">
        <v>21554</v>
      </c>
      <c r="E1607" s="130" t="inlineStr">
        <is>
          <t>FL</t>
        </is>
      </c>
      <c r="F1607" s="130" t="inlineStr">
        <is>
          <t>Electric Utility</t>
        </is>
      </c>
      <c r="G1607" s="130" t="inlineStr">
        <is>
          <t>GT</t>
        </is>
      </c>
      <c r="H1607" s="130" t="inlineStr">
        <is>
          <t>NG</t>
        </is>
      </c>
      <c r="I1607" s="130" t="inlineStr">
        <is>
          <t>NG</t>
        </is>
      </c>
      <c r="J1607" s="131" t="n">
        <v>108504.66</v>
      </c>
      <c r="K1607" s="129" t="n">
        <v>2020</v>
      </c>
      <c r="L1607" s="120">
        <f>IF(VLOOKUP(H1607,'Cross-Page Data'!$D$4:$F$48,3,FALSE)="natural gas",VLOOKUP(G1607,'Cross-Page Data'!$I$4:$J$19,2,FALSE),IF(VLOOKUP(H1607,'Cross-Page Data'!$D$4:$F$48,3,FALSE)="solar",IF(G1607="PV","solar PV","solar thermal"),IF(VLOOKUP(H1607,'Cross-Page Data'!$D$4:$F$48,3,FALSE)="wind",VLOOKUP(G1607,'Cross-Page Data'!$I$4:$J$19,2,FALSE),IF(VLOOKUP(H1607,'Cross-Page Data'!$D$4:$F$48,3,FALSE)="hydro",VLOOKUP(G1607,'Cross-Page Data'!$I$4:$J$19,2,FALSE),VLOOKUP(H1607,'Cross-Page Data'!$D$4:$F$48,3,FALSE)))))</f>
        <v/>
      </c>
      <c r="M1607" s="120">
        <f>IF(AND($P$2=FALSE,OR(F1607="Commercial NAICS Cogen",F1607="Industrial NAICS Cogen",F1607="NAICS-22 Cogen")),FALSE,IF(AND($P$3=FALSE,OR(F1607="Commercial NAICS Cogen",F1607="Commercial NAICS Non-Cogen",F1607="Industrial NAICS Cogen", F1607="industrial NAICS non-Cogen")),FALSE, TRUE))</f>
        <v/>
      </c>
    </row>
    <row r="1608">
      <c r="A1608" s="129" t="n">
        <v>7381</v>
      </c>
      <c r="B1608" s="130" t="inlineStr">
        <is>
          <t>Searsburg Wind Turbine</t>
        </is>
      </c>
      <c r="C1608" s="130" t="inlineStr">
        <is>
          <t>Green Mountain Power Corp</t>
        </is>
      </c>
      <c r="D1608" s="129" t="n">
        <v>7601</v>
      </c>
      <c r="E1608" s="130" t="inlineStr">
        <is>
          <t>VT</t>
        </is>
      </c>
      <c r="F1608" s="130" t="inlineStr">
        <is>
          <t>Electric Utility</t>
        </is>
      </c>
      <c r="G1608" s="130" t="inlineStr">
        <is>
          <t>WT</t>
        </is>
      </c>
      <c r="H1608" s="130" t="inlineStr">
        <is>
          <t>WND</t>
        </is>
      </c>
      <c r="I1608" s="130" t="inlineStr">
        <is>
          <t>WND</t>
        </is>
      </c>
      <c r="J1608" s="131" t="n">
        <v>12250</v>
      </c>
      <c r="K1608" s="129" t="n">
        <v>2020</v>
      </c>
      <c r="L1608" s="120">
        <f>IF(VLOOKUP(H1608,'Cross-Page Data'!$D$4:$F$48,3,FALSE)="natural gas",VLOOKUP(G1608,'Cross-Page Data'!$I$4:$J$19,2,FALSE),IF(VLOOKUP(H1608,'Cross-Page Data'!$D$4:$F$48,3,FALSE)="solar",IF(G1608="PV","solar PV","solar thermal"),IF(VLOOKUP(H1608,'Cross-Page Data'!$D$4:$F$48,3,FALSE)="wind",VLOOKUP(G1608,'Cross-Page Data'!$I$4:$J$19,2,FALSE),IF(VLOOKUP(H1608,'Cross-Page Data'!$D$4:$F$48,3,FALSE)="hydro",VLOOKUP(G1608,'Cross-Page Data'!$I$4:$J$19,2,FALSE),VLOOKUP(H1608,'Cross-Page Data'!$D$4:$F$48,3,FALSE)))))</f>
        <v/>
      </c>
      <c r="M1608" s="120">
        <f>IF(AND($P$2=FALSE,OR(F1608="Commercial NAICS Cogen",F1608="Industrial NAICS Cogen",F1608="NAICS-22 Cogen")),FALSE,IF(AND($P$3=FALSE,OR(F1608="Commercial NAICS Cogen",F1608="Commercial NAICS Non-Cogen",F1608="Industrial NAICS Cogen", F1608="industrial NAICS non-Cogen")),FALSE, TRUE))</f>
        <v/>
      </c>
    </row>
    <row r="1609">
      <c r="A1609" s="129" t="n">
        <v>7397</v>
      </c>
      <c r="B1609" s="130" t="inlineStr">
        <is>
          <t>Falling Spring</t>
        </is>
      </c>
      <c r="C1609" s="130" t="inlineStr">
        <is>
          <t>Borough of Chambersburg</t>
        </is>
      </c>
      <c r="D1609" s="129" t="n">
        <v>3329</v>
      </c>
      <c r="E1609" s="130" t="inlineStr">
        <is>
          <t>PA</t>
        </is>
      </c>
      <c r="F1609" s="130" t="inlineStr">
        <is>
          <t>Electric Utility</t>
        </is>
      </c>
      <c r="G1609" s="130" t="inlineStr">
        <is>
          <t>IC</t>
        </is>
      </c>
      <c r="H1609" s="130" t="inlineStr">
        <is>
          <t>DFO</t>
        </is>
      </c>
      <c r="I1609" s="130" t="inlineStr">
        <is>
          <t>DFO</t>
        </is>
      </c>
      <c r="J1609" s="131" t="n">
        <v>103.858</v>
      </c>
      <c r="K1609" s="129" t="n">
        <v>2020</v>
      </c>
      <c r="L1609" s="120">
        <f>IF(VLOOKUP(H1609,'Cross-Page Data'!$D$4:$F$48,3,FALSE)="natural gas",VLOOKUP(G1609,'Cross-Page Data'!$I$4:$J$19,2,FALSE),IF(VLOOKUP(H1609,'Cross-Page Data'!$D$4:$F$48,3,FALSE)="solar",IF(G1609="PV","solar PV","solar thermal"),IF(VLOOKUP(H1609,'Cross-Page Data'!$D$4:$F$48,3,FALSE)="wind",VLOOKUP(G1609,'Cross-Page Data'!$I$4:$J$19,2,FALSE),IF(VLOOKUP(H1609,'Cross-Page Data'!$D$4:$F$48,3,FALSE)="hydro",VLOOKUP(G1609,'Cross-Page Data'!$I$4:$J$19,2,FALSE),VLOOKUP(H1609,'Cross-Page Data'!$D$4:$F$48,3,FALSE)))))</f>
        <v/>
      </c>
      <c r="M1609" s="120">
        <f>IF(AND($P$2=FALSE,OR(F1609="Commercial NAICS Cogen",F1609="Industrial NAICS Cogen",F1609="NAICS-22 Cogen")),FALSE,IF(AND($P$3=FALSE,OR(F1609="Commercial NAICS Cogen",F1609="Commercial NAICS Non-Cogen",F1609="Industrial NAICS Cogen", F1609="industrial NAICS non-Cogen")),FALSE, TRUE))</f>
        <v/>
      </c>
    </row>
    <row r="1610">
      <c r="A1610" s="129" t="n">
        <v>7397</v>
      </c>
      <c r="B1610" s="130" t="inlineStr">
        <is>
          <t>Falling Spring</t>
        </is>
      </c>
      <c r="C1610" s="130" t="inlineStr">
        <is>
          <t>Borough of Chambersburg</t>
        </is>
      </c>
      <c r="D1610" s="129" t="n">
        <v>3329</v>
      </c>
      <c r="E1610" s="130" t="inlineStr">
        <is>
          <t>PA</t>
        </is>
      </c>
      <c r="F1610" s="130" t="inlineStr">
        <is>
          <t>Electric Utility</t>
        </is>
      </c>
      <c r="G1610" s="130" t="inlineStr">
        <is>
          <t>IC</t>
        </is>
      </c>
      <c r="H1610" s="130" t="inlineStr">
        <is>
          <t>NG</t>
        </is>
      </c>
      <c r="I1610" s="130" t="inlineStr">
        <is>
          <t>NG</t>
        </is>
      </c>
      <c r="J1610" s="131" t="n">
        <v>1142.042</v>
      </c>
      <c r="K1610" s="129" t="n">
        <v>2020</v>
      </c>
      <c r="L1610" s="120">
        <f>IF(VLOOKUP(H1610,'Cross-Page Data'!$D$4:$F$48,3,FALSE)="natural gas",VLOOKUP(G1610,'Cross-Page Data'!$I$4:$J$19,2,FALSE),IF(VLOOKUP(H1610,'Cross-Page Data'!$D$4:$F$48,3,FALSE)="solar",IF(G1610="PV","solar PV","solar thermal"),IF(VLOOKUP(H1610,'Cross-Page Data'!$D$4:$F$48,3,FALSE)="wind",VLOOKUP(G1610,'Cross-Page Data'!$I$4:$J$19,2,FALSE),IF(VLOOKUP(H1610,'Cross-Page Data'!$D$4:$F$48,3,FALSE)="hydro",VLOOKUP(G1610,'Cross-Page Data'!$I$4:$J$19,2,FALSE),VLOOKUP(H1610,'Cross-Page Data'!$D$4:$F$48,3,FALSE)))))</f>
        <v/>
      </c>
      <c r="M1610" s="120">
        <f>IF(AND($P$2=FALSE,OR(F1610="Commercial NAICS Cogen",F1610="Industrial NAICS Cogen",F1610="NAICS-22 Cogen")),FALSE,IF(AND($P$3=FALSE,OR(F1610="Commercial NAICS Cogen",F1610="Commercial NAICS Non-Cogen",F1610="Industrial NAICS Cogen", F1610="industrial NAICS non-Cogen")),FALSE, TRUE))</f>
        <v/>
      </c>
    </row>
    <row r="1611">
      <c r="A1611" s="129" t="n">
        <v>7502</v>
      </c>
      <c r="B1611" s="130" t="inlineStr">
        <is>
          <t>Dutch Harbor</t>
        </is>
      </c>
      <c r="C1611" s="130" t="inlineStr">
        <is>
          <t>City of Unalaska - (AK)</t>
        </is>
      </c>
      <c r="D1611" s="129" t="n">
        <v>19454</v>
      </c>
      <c r="E1611" s="130" t="inlineStr">
        <is>
          <t>AK</t>
        </is>
      </c>
      <c r="F1611" s="130" t="inlineStr">
        <is>
          <t>Electric Utility</t>
        </is>
      </c>
      <c r="G1611" s="130" t="inlineStr">
        <is>
          <t>IC</t>
        </is>
      </c>
      <c r="H1611" s="130" t="inlineStr">
        <is>
          <t>DFO</t>
        </is>
      </c>
      <c r="I1611" s="130" t="inlineStr">
        <is>
          <t>DFO</t>
        </is>
      </c>
      <c r="J1611" s="131" t="n">
        <v>42197</v>
      </c>
      <c r="K1611" s="129" t="n">
        <v>2020</v>
      </c>
      <c r="L1611" s="120">
        <f>IF(VLOOKUP(H1611,'Cross-Page Data'!$D$4:$F$48,3,FALSE)="natural gas",VLOOKUP(G1611,'Cross-Page Data'!$I$4:$J$19,2,FALSE),IF(VLOOKUP(H1611,'Cross-Page Data'!$D$4:$F$48,3,FALSE)="solar",IF(G1611="PV","solar PV","solar thermal"),IF(VLOOKUP(H1611,'Cross-Page Data'!$D$4:$F$48,3,FALSE)="wind",VLOOKUP(G1611,'Cross-Page Data'!$I$4:$J$19,2,FALSE),IF(VLOOKUP(H1611,'Cross-Page Data'!$D$4:$F$48,3,FALSE)="hydro",VLOOKUP(G1611,'Cross-Page Data'!$I$4:$J$19,2,FALSE),VLOOKUP(H1611,'Cross-Page Data'!$D$4:$F$48,3,FALSE)))))</f>
        <v/>
      </c>
      <c r="M1611" s="120">
        <f>IF(AND($P$2=FALSE,OR(F1611="Commercial NAICS Cogen",F1611="Industrial NAICS Cogen",F1611="NAICS-22 Cogen")),FALSE,IF(AND($P$3=FALSE,OR(F1611="Commercial NAICS Cogen",F1611="Commercial NAICS Non-Cogen",F1611="Industrial NAICS Cogen", F1611="industrial NAICS non-Cogen")),FALSE, TRUE))</f>
        <v/>
      </c>
    </row>
    <row r="1612">
      <c r="A1612" s="129" t="n">
        <v>7512</v>
      </c>
      <c r="B1612" s="130" t="inlineStr">
        <is>
          <t>Arthur Von Rosenberg</t>
        </is>
      </c>
      <c r="C1612" s="130" t="inlineStr">
        <is>
          <t>City of San Antonio - (TX)</t>
        </is>
      </c>
      <c r="D1612" s="129" t="n">
        <v>16604</v>
      </c>
      <c r="E1612" s="130" t="inlineStr">
        <is>
          <t>TX</t>
        </is>
      </c>
      <c r="F1612" s="130" t="inlineStr">
        <is>
          <t>Electric Utility</t>
        </is>
      </c>
      <c r="G1612" s="130" t="inlineStr">
        <is>
          <t>CA</t>
        </is>
      </c>
      <c r="H1612" s="130" t="inlineStr">
        <is>
          <t>NG</t>
        </is>
      </c>
      <c r="I1612" s="130" t="inlineStr">
        <is>
          <t>NG</t>
        </is>
      </c>
      <c r="J1612" s="131" t="n">
        <v>1171163</v>
      </c>
      <c r="K1612" s="129" t="n">
        <v>2020</v>
      </c>
      <c r="L1612" s="120">
        <f>IF(VLOOKUP(H1612,'Cross-Page Data'!$D$4:$F$48,3,FALSE)="natural gas",VLOOKUP(G1612,'Cross-Page Data'!$I$4:$J$19,2,FALSE),IF(VLOOKUP(H1612,'Cross-Page Data'!$D$4:$F$48,3,FALSE)="solar",IF(G1612="PV","solar PV","solar thermal"),IF(VLOOKUP(H1612,'Cross-Page Data'!$D$4:$F$48,3,FALSE)="wind",VLOOKUP(G1612,'Cross-Page Data'!$I$4:$J$19,2,FALSE),IF(VLOOKUP(H1612,'Cross-Page Data'!$D$4:$F$48,3,FALSE)="hydro",VLOOKUP(G1612,'Cross-Page Data'!$I$4:$J$19,2,FALSE),VLOOKUP(H1612,'Cross-Page Data'!$D$4:$F$48,3,FALSE)))))</f>
        <v/>
      </c>
      <c r="M1612" s="120">
        <f>IF(AND($P$2=FALSE,OR(F1612="Commercial NAICS Cogen",F1612="Industrial NAICS Cogen",F1612="NAICS-22 Cogen")),FALSE,IF(AND($P$3=FALSE,OR(F1612="Commercial NAICS Cogen",F1612="Commercial NAICS Non-Cogen",F1612="Industrial NAICS Cogen", F1612="industrial NAICS non-Cogen")),FALSE, TRUE))</f>
        <v/>
      </c>
    </row>
    <row r="1613">
      <c r="A1613" s="129" t="n">
        <v>7512</v>
      </c>
      <c r="B1613" s="130" t="inlineStr">
        <is>
          <t>Arthur Von Rosenberg</t>
        </is>
      </c>
      <c r="C1613" s="130" t="inlineStr">
        <is>
          <t>City of San Antonio - (TX)</t>
        </is>
      </c>
      <c r="D1613" s="129" t="n">
        <v>16604</v>
      </c>
      <c r="E1613" s="130" t="inlineStr">
        <is>
          <t>TX</t>
        </is>
      </c>
      <c r="F1613" s="130" t="inlineStr">
        <is>
          <t>Electric Utility</t>
        </is>
      </c>
      <c r="G1613" s="130" t="inlineStr">
        <is>
          <t>CT</t>
        </is>
      </c>
      <c r="H1613" s="130" t="inlineStr">
        <is>
          <t>NG</t>
        </is>
      </c>
      <c r="I1613" s="130" t="inlineStr">
        <is>
          <t>NG</t>
        </is>
      </c>
      <c r="J1613" s="131" t="n">
        <v>2016802</v>
      </c>
      <c r="K1613" s="129" t="n">
        <v>2020</v>
      </c>
      <c r="L1613" s="120">
        <f>IF(VLOOKUP(H1613,'Cross-Page Data'!$D$4:$F$48,3,FALSE)="natural gas",VLOOKUP(G1613,'Cross-Page Data'!$I$4:$J$19,2,FALSE),IF(VLOOKUP(H1613,'Cross-Page Data'!$D$4:$F$48,3,FALSE)="solar",IF(G1613="PV","solar PV","solar thermal"),IF(VLOOKUP(H1613,'Cross-Page Data'!$D$4:$F$48,3,FALSE)="wind",VLOOKUP(G1613,'Cross-Page Data'!$I$4:$J$19,2,FALSE),IF(VLOOKUP(H1613,'Cross-Page Data'!$D$4:$F$48,3,FALSE)="hydro",VLOOKUP(G1613,'Cross-Page Data'!$I$4:$J$19,2,FALSE),VLOOKUP(H1613,'Cross-Page Data'!$D$4:$F$48,3,FALSE)))))</f>
        <v/>
      </c>
      <c r="M1613" s="120">
        <f>IF(AND($P$2=FALSE,OR(F1613="Commercial NAICS Cogen",F1613="Industrial NAICS Cogen",F1613="NAICS-22 Cogen")),FALSE,IF(AND($P$3=FALSE,OR(F1613="Commercial NAICS Cogen",F1613="Commercial NAICS Non-Cogen",F1613="Industrial NAICS Cogen", F1613="industrial NAICS non-Cogen")),FALSE, TRUE))</f>
        <v/>
      </c>
    </row>
    <row r="1614">
      <c r="A1614" s="129" t="n">
        <v>7526</v>
      </c>
      <c r="B1614" s="130" t="inlineStr">
        <is>
          <t>Solano Wind</t>
        </is>
      </c>
      <c r="C1614" s="130" t="inlineStr">
        <is>
          <t>Sacramento Municipal Util Dist</t>
        </is>
      </c>
      <c r="D1614" s="129" t="n">
        <v>16534</v>
      </c>
      <c r="E1614" s="130" t="inlineStr">
        <is>
          <t>CA</t>
        </is>
      </c>
      <c r="F1614" s="130" t="inlineStr">
        <is>
          <t>Electric Utility</t>
        </is>
      </c>
      <c r="G1614" s="130" t="inlineStr">
        <is>
          <t>WT</t>
        </is>
      </c>
      <c r="H1614" s="130" t="inlineStr">
        <is>
          <t>WND</t>
        </is>
      </c>
      <c r="I1614" s="130" t="inlineStr">
        <is>
          <t>WND</t>
        </is>
      </c>
      <c r="J1614" s="131" t="n">
        <v>555775</v>
      </c>
      <c r="K1614" s="129" t="n">
        <v>2020</v>
      </c>
      <c r="L1614" s="120">
        <f>IF(VLOOKUP(H1614,'Cross-Page Data'!$D$4:$F$48,3,FALSE)="natural gas",VLOOKUP(G1614,'Cross-Page Data'!$I$4:$J$19,2,FALSE),IF(VLOOKUP(H1614,'Cross-Page Data'!$D$4:$F$48,3,FALSE)="solar",IF(G1614="PV","solar PV","solar thermal"),IF(VLOOKUP(H1614,'Cross-Page Data'!$D$4:$F$48,3,FALSE)="wind",VLOOKUP(G1614,'Cross-Page Data'!$I$4:$J$19,2,FALSE),IF(VLOOKUP(H1614,'Cross-Page Data'!$D$4:$F$48,3,FALSE)="hydro",VLOOKUP(G1614,'Cross-Page Data'!$I$4:$J$19,2,FALSE),VLOOKUP(H1614,'Cross-Page Data'!$D$4:$F$48,3,FALSE)))))</f>
        <v/>
      </c>
      <c r="M1614" s="120">
        <f>IF(AND($P$2=FALSE,OR(F1614="Commercial NAICS Cogen",F1614="Industrial NAICS Cogen",F1614="NAICS-22 Cogen")),FALSE,IF(AND($P$3=FALSE,OR(F1614="Commercial NAICS Cogen",F1614="Commercial NAICS Non-Cogen",F1614="Industrial NAICS Cogen", F1614="industrial NAICS non-Cogen")),FALSE, TRUE))</f>
        <v/>
      </c>
    </row>
    <row r="1615">
      <c r="A1615" s="129" t="n">
        <v>7527</v>
      </c>
      <c r="B1615" s="130" t="inlineStr">
        <is>
          <t>Carson Ice-Gen Project</t>
        </is>
      </c>
      <c r="C1615" s="130" t="inlineStr">
        <is>
          <t>Sacramento Municipal Util Dist</t>
        </is>
      </c>
      <c r="D1615" s="129" t="n">
        <v>16534</v>
      </c>
      <c r="E1615" s="130" t="inlineStr">
        <is>
          <t>CA</t>
        </is>
      </c>
      <c r="F1615" s="130" t="inlineStr">
        <is>
          <t>Electric Utility</t>
        </is>
      </c>
      <c r="G1615" s="130" t="inlineStr">
        <is>
          <t>CA</t>
        </is>
      </c>
      <c r="H1615" s="130" t="inlineStr">
        <is>
          <t>NG</t>
        </is>
      </c>
      <c r="I1615" s="130" t="inlineStr">
        <is>
          <t>NG</t>
        </is>
      </c>
      <c r="J1615" s="131" t="n">
        <v>147676.69</v>
      </c>
      <c r="K1615" s="129" t="n">
        <v>2020</v>
      </c>
      <c r="L1615" s="120">
        <f>IF(VLOOKUP(H1615,'Cross-Page Data'!$D$4:$F$48,3,FALSE)="natural gas",VLOOKUP(G1615,'Cross-Page Data'!$I$4:$J$19,2,FALSE),IF(VLOOKUP(H1615,'Cross-Page Data'!$D$4:$F$48,3,FALSE)="solar",IF(G1615="PV","solar PV","solar thermal"),IF(VLOOKUP(H1615,'Cross-Page Data'!$D$4:$F$48,3,FALSE)="wind",VLOOKUP(G1615,'Cross-Page Data'!$I$4:$J$19,2,FALSE),IF(VLOOKUP(H1615,'Cross-Page Data'!$D$4:$F$48,3,FALSE)="hydro",VLOOKUP(G1615,'Cross-Page Data'!$I$4:$J$19,2,FALSE),VLOOKUP(H1615,'Cross-Page Data'!$D$4:$F$48,3,FALSE)))))</f>
        <v/>
      </c>
      <c r="M1615" s="120">
        <f>IF(AND($P$2=FALSE,OR(F1615="Commercial NAICS Cogen",F1615="Industrial NAICS Cogen",F1615="NAICS-22 Cogen")),FALSE,IF(AND($P$3=FALSE,OR(F1615="Commercial NAICS Cogen",F1615="Commercial NAICS Non-Cogen",F1615="Industrial NAICS Cogen", F1615="industrial NAICS non-Cogen")),FALSE, TRUE))</f>
        <v/>
      </c>
    </row>
    <row r="1616">
      <c r="A1616" s="129" t="n">
        <v>7527</v>
      </c>
      <c r="B1616" s="130" t="inlineStr">
        <is>
          <t>Carson Ice-Gen Project</t>
        </is>
      </c>
      <c r="C1616" s="130" t="inlineStr">
        <is>
          <t>Sacramento Municipal Util Dist</t>
        </is>
      </c>
      <c r="D1616" s="129" t="n">
        <v>16534</v>
      </c>
      <c r="E1616" s="130" t="inlineStr">
        <is>
          <t>CA</t>
        </is>
      </c>
      <c r="F1616" s="130" t="inlineStr">
        <is>
          <t>Electric Utility</t>
        </is>
      </c>
      <c r="G1616" s="130" t="inlineStr">
        <is>
          <t>CA</t>
        </is>
      </c>
      <c r="H1616" s="130" t="inlineStr">
        <is>
          <t>OBG</t>
        </is>
      </c>
      <c r="I1616" s="130" t="inlineStr">
        <is>
          <t>ORW</t>
        </is>
      </c>
      <c r="J1616" s="131" t="n">
        <v>6273.308</v>
      </c>
      <c r="K1616" s="129" t="n">
        <v>2020</v>
      </c>
      <c r="L1616" s="120">
        <f>IF(VLOOKUP(H1616,'Cross-Page Data'!$D$4:$F$48,3,FALSE)="natural gas",VLOOKUP(G1616,'Cross-Page Data'!$I$4:$J$19,2,FALSE),IF(VLOOKUP(H1616,'Cross-Page Data'!$D$4:$F$48,3,FALSE)="solar",IF(G1616="PV","solar PV","solar thermal"),IF(VLOOKUP(H1616,'Cross-Page Data'!$D$4:$F$48,3,FALSE)="wind",VLOOKUP(G1616,'Cross-Page Data'!$I$4:$J$19,2,FALSE),IF(VLOOKUP(H1616,'Cross-Page Data'!$D$4:$F$48,3,FALSE)="hydro",VLOOKUP(G1616,'Cross-Page Data'!$I$4:$J$19,2,FALSE),VLOOKUP(H1616,'Cross-Page Data'!$D$4:$F$48,3,FALSE)))))</f>
        <v/>
      </c>
      <c r="M1616" s="120">
        <f>IF(AND($P$2=FALSE,OR(F1616="Commercial NAICS Cogen",F1616="Industrial NAICS Cogen",F1616="NAICS-22 Cogen")),FALSE,IF(AND($P$3=FALSE,OR(F1616="Commercial NAICS Cogen",F1616="Commercial NAICS Non-Cogen",F1616="Industrial NAICS Cogen", F1616="industrial NAICS non-Cogen")),FALSE, TRUE))</f>
        <v/>
      </c>
    </row>
    <row r="1617">
      <c r="A1617" s="129" t="n">
        <v>7527</v>
      </c>
      <c r="B1617" s="130" t="inlineStr">
        <is>
          <t>Carson Ice-Gen Project</t>
        </is>
      </c>
      <c r="C1617" s="130" t="inlineStr">
        <is>
          <t>Sacramento Municipal Util Dist</t>
        </is>
      </c>
      <c r="D1617" s="129" t="n">
        <v>16534</v>
      </c>
      <c r="E1617" s="130" t="inlineStr">
        <is>
          <t>CA</t>
        </is>
      </c>
      <c r="F1617" s="130" t="inlineStr">
        <is>
          <t>Electric Utility</t>
        </is>
      </c>
      <c r="G1617" s="130" t="inlineStr">
        <is>
          <t>CT</t>
        </is>
      </c>
      <c r="H1617" s="130" t="inlineStr">
        <is>
          <t>NG</t>
        </is>
      </c>
      <c r="I1617" s="130" t="inlineStr">
        <is>
          <t>NG</t>
        </is>
      </c>
      <c r="J1617" s="131" t="n">
        <v>61163.687</v>
      </c>
      <c r="K1617" s="129" t="n">
        <v>2020</v>
      </c>
      <c r="L1617" s="120">
        <f>IF(VLOOKUP(H1617,'Cross-Page Data'!$D$4:$F$48,3,FALSE)="natural gas",VLOOKUP(G1617,'Cross-Page Data'!$I$4:$J$19,2,FALSE),IF(VLOOKUP(H1617,'Cross-Page Data'!$D$4:$F$48,3,FALSE)="solar",IF(G1617="PV","solar PV","solar thermal"),IF(VLOOKUP(H1617,'Cross-Page Data'!$D$4:$F$48,3,FALSE)="wind",VLOOKUP(G1617,'Cross-Page Data'!$I$4:$J$19,2,FALSE),IF(VLOOKUP(H1617,'Cross-Page Data'!$D$4:$F$48,3,FALSE)="hydro",VLOOKUP(G1617,'Cross-Page Data'!$I$4:$J$19,2,FALSE),VLOOKUP(H1617,'Cross-Page Data'!$D$4:$F$48,3,FALSE)))))</f>
        <v/>
      </c>
      <c r="M1617" s="120">
        <f>IF(AND($P$2=FALSE,OR(F1617="Commercial NAICS Cogen",F1617="Industrial NAICS Cogen",F1617="NAICS-22 Cogen")),FALSE,IF(AND($P$3=FALSE,OR(F1617="Commercial NAICS Cogen",F1617="Commercial NAICS Non-Cogen",F1617="Industrial NAICS Cogen", F1617="industrial NAICS non-Cogen")),FALSE, TRUE))</f>
        <v/>
      </c>
    </row>
    <row r="1618">
      <c r="A1618" s="129" t="n">
        <v>7527</v>
      </c>
      <c r="B1618" s="130" t="inlineStr">
        <is>
          <t>Carson Ice-Gen Project</t>
        </is>
      </c>
      <c r="C1618" s="130" t="inlineStr">
        <is>
          <t>Sacramento Municipal Util Dist</t>
        </is>
      </c>
      <c r="D1618" s="129" t="n">
        <v>16534</v>
      </c>
      <c r="E1618" s="130" t="inlineStr">
        <is>
          <t>CA</t>
        </is>
      </c>
      <c r="F1618" s="130" t="inlineStr">
        <is>
          <t>Electric Utility</t>
        </is>
      </c>
      <c r="G1618" s="130" t="inlineStr">
        <is>
          <t>CT</t>
        </is>
      </c>
      <c r="H1618" s="130" t="inlineStr">
        <is>
          <t>OBG</t>
        </is>
      </c>
      <c r="I1618" s="130" t="inlineStr">
        <is>
          <t>ORW</t>
        </is>
      </c>
      <c r="J1618" s="131" t="n">
        <v>4769.313</v>
      </c>
      <c r="K1618" s="129" t="n">
        <v>2020</v>
      </c>
      <c r="L1618" s="120">
        <f>IF(VLOOKUP(H1618,'Cross-Page Data'!$D$4:$F$48,3,FALSE)="natural gas",VLOOKUP(G1618,'Cross-Page Data'!$I$4:$J$19,2,FALSE),IF(VLOOKUP(H1618,'Cross-Page Data'!$D$4:$F$48,3,FALSE)="solar",IF(G1618="PV","solar PV","solar thermal"),IF(VLOOKUP(H1618,'Cross-Page Data'!$D$4:$F$48,3,FALSE)="wind",VLOOKUP(G1618,'Cross-Page Data'!$I$4:$J$19,2,FALSE),IF(VLOOKUP(H1618,'Cross-Page Data'!$D$4:$F$48,3,FALSE)="hydro",VLOOKUP(G1618,'Cross-Page Data'!$I$4:$J$19,2,FALSE),VLOOKUP(H1618,'Cross-Page Data'!$D$4:$F$48,3,FALSE)))))</f>
        <v/>
      </c>
      <c r="M1618" s="120">
        <f>IF(AND($P$2=FALSE,OR(F1618="Commercial NAICS Cogen",F1618="Industrial NAICS Cogen",F1618="NAICS-22 Cogen")),FALSE,IF(AND($P$3=FALSE,OR(F1618="Commercial NAICS Cogen",F1618="Commercial NAICS Non-Cogen",F1618="Industrial NAICS Cogen", F1618="industrial NAICS non-Cogen")),FALSE, TRUE))</f>
        <v/>
      </c>
    </row>
    <row r="1619">
      <c r="A1619" s="129" t="n">
        <v>7527</v>
      </c>
      <c r="B1619" s="130" t="inlineStr">
        <is>
          <t>Carson Ice-Gen Project</t>
        </is>
      </c>
      <c r="C1619" s="130" t="inlineStr">
        <is>
          <t>Sacramento Municipal Util Dist</t>
        </is>
      </c>
      <c r="D1619" s="129" t="n">
        <v>16534</v>
      </c>
      <c r="E1619" s="130" t="inlineStr">
        <is>
          <t>CA</t>
        </is>
      </c>
      <c r="F1619" s="130" t="inlineStr">
        <is>
          <t>Electric Utility</t>
        </is>
      </c>
      <c r="G1619" s="130" t="inlineStr">
        <is>
          <t>GT</t>
        </is>
      </c>
      <c r="H1619" s="130" t="inlineStr">
        <is>
          <t>NG</t>
        </is>
      </c>
      <c r="I1619" s="130" t="inlineStr">
        <is>
          <t>NG</t>
        </is>
      </c>
      <c r="J1619" s="131" t="n">
        <v>6638</v>
      </c>
      <c r="K1619" s="129" t="n">
        <v>2020</v>
      </c>
      <c r="L1619" s="120">
        <f>IF(VLOOKUP(H1619,'Cross-Page Data'!$D$4:$F$48,3,FALSE)="natural gas",VLOOKUP(G1619,'Cross-Page Data'!$I$4:$J$19,2,FALSE),IF(VLOOKUP(H1619,'Cross-Page Data'!$D$4:$F$48,3,FALSE)="solar",IF(G1619="PV","solar PV","solar thermal"),IF(VLOOKUP(H1619,'Cross-Page Data'!$D$4:$F$48,3,FALSE)="wind",VLOOKUP(G1619,'Cross-Page Data'!$I$4:$J$19,2,FALSE),IF(VLOOKUP(H1619,'Cross-Page Data'!$D$4:$F$48,3,FALSE)="hydro",VLOOKUP(G1619,'Cross-Page Data'!$I$4:$J$19,2,FALSE),VLOOKUP(H1619,'Cross-Page Data'!$D$4:$F$48,3,FALSE)))))</f>
        <v/>
      </c>
      <c r="M1619" s="120">
        <f>IF(AND($P$2=FALSE,OR(F1619="Commercial NAICS Cogen",F1619="Industrial NAICS Cogen",F1619="NAICS-22 Cogen")),FALSE,IF(AND($P$3=FALSE,OR(F1619="Commercial NAICS Cogen",F1619="Commercial NAICS Non-Cogen",F1619="Industrial NAICS Cogen", F1619="industrial NAICS non-Cogen")),FALSE, TRUE))</f>
        <v/>
      </c>
    </row>
    <row r="1620">
      <c r="A1620" s="129" t="n">
        <v>7551</v>
      </c>
      <c r="B1620" s="130" t="inlineStr">
        <is>
          <t>SCA Cogen 2</t>
        </is>
      </c>
      <c r="C1620" s="130" t="inlineStr">
        <is>
          <t>Sacramento Municipal Util Dist</t>
        </is>
      </c>
      <c r="D1620" s="129" t="n">
        <v>16534</v>
      </c>
      <c r="E1620" s="130" t="inlineStr">
        <is>
          <t>CA</t>
        </is>
      </c>
      <c r="F1620" s="130" t="inlineStr">
        <is>
          <t>Electric Utility</t>
        </is>
      </c>
      <c r="G1620" s="130" t="inlineStr">
        <is>
          <t>CA</t>
        </is>
      </c>
      <c r="H1620" s="130" t="inlineStr">
        <is>
          <t>NG</t>
        </is>
      </c>
      <c r="I1620" s="130" t="inlineStr">
        <is>
          <t>NG</t>
        </is>
      </c>
      <c r="J1620" s="131" t="n">
        <v>99980</v>
      </c>
      <c r="K1620" s="129" t="n">
        <v>2020</v>
      </c>
      <c r="L1620" s="120">
        <f>IF(VLOOKUP(H1620,'Cross-Page Data'!$D$4:$F$48,3,FALSE)="natural gas",VLOOKUP(G1620,'Cross-Page Data'!$I$4:$J$19,2,FALSE),IF(VLOOKUP(H1620,'Cross-Page Data'!$D$4:$F$48,3,FALSE)="solar",IF(G1620="PV","solar PV","solar thermal"),IF(VLOOKUP(H1620,'Cross-Page Data'!$D$4:$F$48,3,FALSE)="wind",VLOOKUP(G1620,'Cross-Page Data'!$I$4:$J$19,2,FALSE),IF(VLOOKUP(H1620,'Cross-Page Data'!$D$4:$F$48,3,FALSE)="hydro",VLOOKUP(G1620,'Cross-Page Data'!$I$4:$J$19,2,FALSE),VLOOKUP(H1620,'Cross-Page Data'!$D$4:$F$48,3,FALSE)))))</f>
        <v/>
      </c>
      <c r="M1620" s="120">
        <f>IF(AND($P$2=FALSE,OR(F1620="Commercial NAICS Cogen",F1620="Industrial NAICS Cogen",F1620="NAICS-22 Cogen")),FALSE,IF(AND($P$3=FALSE,OR(F1620="Commercial NAICS Cogen",F1620="Commercial NAICS Non-Cogen",F1620="Industrial NAICS Cogen", F1620="industrial NAICS non-Cogen")),FALSE, TRUE))</f>
        <v/>
      </c>
    </row>
    <row r="1621">
      <c r="A1621" s="129" t="n">
        <v>7551</v>
      </c>
      <c r="B1621" s="130" t="inlineStr">
        <is>
          <t>SCA Cogen 2</t>
        </is>
      </c>
      <c r="C1621" s="130" t="inlineStr">
        <is>
          <t>Sacramento Municipal Util Dist</t>
        </is>
      </c>
      <c r="D1621" s="129" t="n">
        <v>16534</v>
      </c>
      <c r="E1621" s="130" t="inlineStr">
        <is>
          <t>CA</t>
        </is>
      </c>
      <c r="F1621" s="130" t="inlineStr">
        <is>
          <t>Electric Utility</t>
        </is>
      </c>
      <c r="G1621" s="130" t="inlineStr">
        <is>
          <t>CT</t>
        </is>
      </c>
      <c r="H1621" s="130" t="inlineStr">
        <is>
          <t>NG</t>
        </is>
      </c>
      <c r="I1621" s="130" t="inlineStr">
        <is>
          <t>NG</t>
        </is>
      </c>
      <c r="J1621" s="131" t="n">
        <v>552652</v>
      </c>
      <c r="K1621" s="129" t="n">
        <v>2020</v>
      </c>
      <c r="L1621" s="120">
        <f>IF(VLOOKUP(H1621,'Cross-Page Data'!$D$4:$F$48,3,FALSE)="natural gas",VLOOKUP(G1621,'Cross-Page Data'!$I$4:$J$19,2,FALSE),IF(VLOOKUP(H1621,'Cross-Page Data'!$D$4:$F$48,3,FALSE)="solar",IF(G1621="PV","solar PV","solar thermal"),IF(VLOOKUP(H1621,'Cross-Page Data'!$D$4:$F$48,3,FALSE)="wind",VLOOKUP(G1621,'Cross-Page Data'!$I$4:$J$19,2,FALSE),IF(VLOOKUP(H1621,'Cross-Page Data'!$D$4:$F$48,3,FALSE)="hydro",VLOOKUP(G1621,'Cross-Page Data'!$I$4:$J$19,2,FALSE),VLOOKUP(H1621,'Cross-Page Data'!$D$4:$F$48,3,FALSE)))))</f>
        <v/>
      </c>
      <c r="M1621" s="120">
        <f>IF(AND($P$2=FALSE,OR(F1621="Commercial NAICS Cogen",F1621="Industrial NAICS Cogen",F1621="NAICS-22 Cogen")),FALSE,IF(AND($P$3=FALSE,OR(F1621="Commercial NAICS Cogen",F1621="Commercial NAICS Non-Cogen",F1621="Industrial NAICS Cogen", F1621="industrial NAICS non-Cogen")),FALSE, TRUE))</f>
        <v/>
      </c>
    </row>
    <row r="1622">
      <c r="A1622" s="129" t="n">
        <v>7551</v>
      </c>
      <c r="B1622" s="130" t="inlineStr">
        <is>
          <t>SCA Cogen 2</t>
        </is>
      </c>
      <c r="C1622" s="130" t="inlineStr">
        <is>
          <t>Sacramento Municipal Util Dist</t>
        </is>
      </c>
      <c r="D1622" s="129" t="n">
        <v>16534</v>
      </c>
      <c r="E1622" s="130" t="inlineStr">
        <is>
          <t>CA</t>
        </is>
      </c>
      <c r="F1622" s="130" t="inlineStr">
        <is>
          <t>Electric Utility</t>
        </is>
      </c>
      <c r="G1622" s="130" t="inlineStr">
        <is>
          <t>GT</t>
        </is>
      </c>
      <c r="H1622" s="130" t="inlineStr">
        <is>
          <t>NG</t>
        </is>
      </c>
      <c r="I1622" s="130" t="inlineStr">
        <is>
          <t>NG</t>
        </is>
      </c>
      <c r="J1622" s="131" t="n">
        <v>15078</v>
      </c>
      <c r="K1622" s="129" t="n">
        <v>2020</v>
      </c>
      <c r="L1622" s="120">
        <f>IF(VLOOKUP(H1622,'Cross-Page Data'!$D$4:$F$48,3,FALSE)="natural gas",VLOOKUP(G1622,'Cross-Page Data'!$I$4:$J$19,2,FALSE),IF(VLOOKUP(H1622,'Cross-Page Data'!$D$4:$F$48,3,FALSE)="solar",IF(G1622="PV","solar PV","solar thermal"),IF(VLOOKUP(H1622,'Cross-Page Data'!$D$4:$F$48,3,FALSE)="wind",VLOOKUP(G1622,'Cross-Page Data'!$I$4:$J$19,2,FALSE),IF(VLOOKUP(H1622,'Cross-Page Data'!$D$4:$F$48,3,FALSE)="hydro",VLOOKUP(G1622,'Cross-Page Data'!$I$4:$J$19,2,FALSE),VLOOKUP(H1622,'Cross-Page Data'!$D$4:$F$48,3,FALSE)))))</f>
        <v/>
      </c>
      <c r="M1622" s="120">
        <f>IF(AND($P$2=FALSE,OR(F1622="Commercial NAICS Cogen",F1622="Industrial NAICS Cogen",F1622="NAICS-22 Cogen")),FALSE,IF(AND($P$3=FALSE,OR(F1622="Commercial NAICS Cogen",F1622="Commercial NAICS Non-Cogen",F1622="Industrial NAICS Cogen", F1622="industrial NAICS non-Cogen")),FALSE, TRUE))</f>
        <v/>
      </c>
    </row>
    <row r="1623">
      <c r="A1623" s="129" t="n">
        <v>7552</v>
      </c>
      <c r="B1623" s="130" t="inlineStr">
        <is>
          <t>SPA Cogen 3</t>
        </is>
      </c>
      <c r="C1623" s="130" t="inlineStr">
        <is>
          <t>Sacramento Municipal Util Dist</t>
        </is>
      </c>
      <c r="D1623" s="129" t="n">
        <v>16534</v>
      </c>
      <c r="E1623" s="130" t="inlineStr">
        <is>
          <t>CA</t>
        </is>
      </c>
      <c r="F1623" s="130" t="inlineStr">
        <is>
          <t>Electric Utility</t>
        </is>
      </c>
      <c r="G1623" s="130" t="inlineStr">
        <is>
          <t>CA</t>
        </is>
      </c>
      <c r="H1623" s="130" t="inlineStr">
        <is>
          <t>NG</t>
        </is>
      </c>
      <c r="I1623" s="130" t="inlineStr">
        <is>
          <t>NG</t>
        </is>
      </c>
      <c r="J1623" s="131" t="n">
        <v>200562</v>
      </c>
      <c r="K1623" s="129" t="n">
        <v>2020</v>
      </c>
      <c r="L1623" s="120">
        <f>IF(VLOOKUP(H1623,'Cross-Page Data'!$D$4:$F$48,3,FALSE)="natural gas",VLOOKUP(G1623,'Cross-Page Data'!$I$4:$J$19,2,FALSE),IF(VLOOKUP(H1623,'Cross-Page Data'!$D$4:$F$48,3,FALSE)="solar",IF(G1623="PV","solar PV","solar thermal"),IF(VLOOKUP(H1623,'Cross-Page Data'!$D$4:$F$48,3,FALSE)="wind",VLOOKUP(G1623,'Cross-Page Data'!$I$4:$J$19,2,FALSE),IF(VLOOKUP(H1623,'Cross-Page Data'!$D$4:$F$48,3,FALSE)="hydro",VLOOKUP(G1623,'Cross-Page Data'!$I$4:$J$19,2,FALSE),VLOOKUP(H1623,'Cross-Page Data'!$D$4:$F$48,3,FALSE)))))</f>
        <v/>
      </c>
      <c r="M1623" s="120">
        <f>IF(AND($P$2=FALSE,OR(F1623="Commercial NAICS Cogen",F1623="Industrial NAICS Cogen",F1623="NAICS-22 Cogen")),FALSE,IF(AND($P$3=FALSE,OR(F1623="Commercial NAICS Cogen",F1623="Commercial NAICS Non-Cogen",F1623="Industrial NAICS Cogen", F1623="industrial NAICS non-Cogen")),FALSE, TRUE))</f>
        <v/>
      </c>
    </row>
    <row r="1624">
      <c r="A1624" s="129" t="n">
        <v>7552</v>
      </c>
      <c r="B1624" s="130" t="inlineStr">
        <is>
          <t>SPA Cogen 3</t>
        </is>
      </c>
      <c r="C1624" s="130" t="inlineStr">
        <is>
          <t>Sacramento Municipal Util Dist</t>
        </is>
      </c>
      <c r="D1624" s="129" t="n">
        <v>16534</v>
      </c>
      <c r="E1624" s="130" t="inlineStr">
        <is>
          <t>CA</t>
        </is>
      </c>
      <c r="F1624" s="130" t="inlineStr">
        <is>
          <t>Electric Utility</t>
        </is>
      </c>
      <c r="G1624" s="130" t="inlineStr">
        <is>
          <t>CT</t>
        </is>
      </c>
      <c r="H1624" s="130" t="inlineStr">
        <is>
          <t>NG</t>
        </is>
      </c>
      <c r="I1624" s="130" t="inlineStr">
        <is>
          <t>NG</t>
        </is>
      </c>
      <c r="J1624" s="131" t="n">
        <v>346241</v>
      </c>
      <c r="K1624" s="129" t="n">
        <v>2020</v>
      </c>
      <c r="L1624" s="120">
        <f>IF(VLOOKUP(H1624,'Cross-Page Data'!$D$4:$F$48,3,FALSE)="natural gas",VLOOKUP(G1624,'Cross-Page Data'!$I$4:$J$19,2,FALSE),IF(VLOOKUP(H1624,'Cross-Page Data'!$D$4:$F$48,3,FALSE)="solar",IF(G1624="PV","solar PV","solar thermal"),IF(VLOOKUP(H1624,'Cross-Page Data'!$D$4:$F$48,3,FALSE)="wind",VLOOKUP(G1624,'Cross-Page Data'!$I$4:$J$19,2,FALSE),IF(VLOOKUP(H1624,'Cross-Page Data'!$D$4:$F$48,3,FALSE)="hydro",VLOOKUP(G1624,'Cross-Page Data'!$I$4:$J$19,2,FALSE),VLOOKUP(H1624,'Cross-Page Data'!$D$4:$F$48,3,FALSE)))))</f>
        <v/>
      </c>
      <c r="M1624" s="120">
        <f>IF(AND($P$2=FALSE,OR(F1624="Commercial NAICS Cogen",F1624="Industrial NAICS Cogen",F1624="NAICS-22 Cogen")),FALSE,IF(AND($P$3=FALSE,OR(F1624="Commercial NAICS Cogen",F1624="Commercial NAICS Non-Cogen",F1624="Industrial NAICS Cogen", F1624="industrial NAICS non-Cogen")),FALSE, TRUE))</f>
        <v/>
      </c>
    </row>
    <row r="1625">
      <c r="A1625" s="129" t="n">
        <v>7556</v>
      </c>
      <c r="B1625" s="130" t="inlineStr">
        <is>
          <t>State Farm</t>
        </is>
      </c>
      <c r="C1625" s="130" t="inlineStr">
        <is>
          <t>State Farm Insurance</t>
        </is>
      </c>
      <c r="D1625" s="129" t="n">
        <v>56076</v>
      </c>
      <c r="E1625" s="130" t="inlineStr">
        <is>
          <t>IL</t>
        </is>
      </c>
      <c r="F1625" s="130" t="inlineStr">
        <is>
          <t>Commercial NAICS Non-Cogen</t>
        </is>
      </c>
      <c r="G1625" s="130" t="inlineStr">
        <is>
          <t>IC</t>
        </is>
      </c>
      <c r="H1625" s="130" t="inlineStr">
        <is>
          <t>DFO</t>
        </is>
      </c>
      <c r="I1625" s="130" t="inlineStr">
        <is>
          <t>DFO</t>
        </is>
      </c>
      <c r="J1625" s="131" t="n">
        <v>18</v>
      </c>
      <c r="K1625" s="129" t="n">
        <v>2020</v>
      </c>
      <c r="L1625" s="120">
        <f>IF(VLOOKUP(H1625,'Cross-Page Data'!$D$4:$F$48,3,FALSE)="natural gas",VLOOKUP(G1625,'Cross-Page Data'!$I$4:$J$19,2,FALSE),IF(VLOOKUP(H1625,'Cross-Page Data'!$D$4:$F$48,3,FALSE)="solar",IF(G1625="PV","solar PV","solar thermal"),IF(VLOOKUP(H1625,'Cross-Page Data'!$D$4:$F$48,3,FALSE)="wind",VLOOKUP(G1625,'Cross-Page Data'!$I$4:$J$19,2,FALSE),IF(VLOOKUP(H1625,'Cross-Page Data'!$D$4:$F$48,3,FALSE)="hydro",VLOOKUP(G1625,'Cross-Page Data'!$I$4:$J$19,2,FALSE),VLOOKUP(H1625,'Cross-Page Data'!$D$4:$F$48,3,FALSE)))))</f>
        <v/>
      </c>
      <c r="M1625" s="120">
        <f>IF(AND($P$2=FALSE,OR(F1625="Commercial NAICS Cogen",F1625="Industrial NAICS Cogen",F1625="NAICS-22 Cogen")),FALSE,IF(AND($P$3=FALSE,OR(F1625="Commercial NAICS Cogen",F1625="Commercial NAICS Non-Cogen",F1625="Industrial NAICS Cogen", F1625="industrial NAICS non-Cogen")),FALSE, TRUE))</f>
        <v/>
      </c>
    </row>
    <row r="1626">
      <c r="A1626" s="129" t="n">
        <v>7605</v>
      </c>
      <c r="B1626" s="130" t="inlineStr">
        <is>
          <t>River Road Gen Plant</t>
        </is>
      </c>
      <c r="C1626" s="130" t="inlineStr">
        <is>
          <t>PUD No 1 of Clark County - (WA)</t>
        </is>
      </c>
      <c r="D1626" s="129" t="n">
        <v>3660</v>
      </c>
      <c r="E1626" s="130" t="inlineStr">
        <is>
          <t>WA</t>
        </is>
      </c>
      <c r="F1626" s="130" t="inlineStr">
        <is>
          <t>Electric Utility</t>
        </is>
      </c>
      <c r="G1626" s="130" t="inlineStr">
        <is>
          <t>CS</t>
        </is>
      </c>
      <c r="H1626" s="130" t="inlineStr">
        <is>
          <t>NG</t>
        </is>
      </c>
      <c r="I1626" s="130" t="inlineStr">
        <is>
          <t>NG</t>
        </is>
      </c>
      <c r="J1626" s="131" t="n">
        <v>1617133</v>
      </c>
      <c r="K1626" s="129" t="n">
        <v>2020</v>
      </c>
      <c r="L1626" s="120">
        <f>IF(VLOOKUP(H1626,'Cross-Page Data'!$D$4:$F$48,3,FALSE)="natural gas",VLOOKUP(G1626,'Cross-Page Data'!$I$4:$J$19,2,FALSE),IF(VLOOKUP(H1626,'Cross-Page Data'!$D$4:$F$48,3,FALSE)="solar",IF(G1626="PV","solar PV","solar thermal"),IF(VLOOKUP(H1626,'Cross-Page Data'!$D$4:$F$48,3,FALSE)="wind",VLOOKUP(G1626,'Cross-Page Data'!$I$4:$J$19,2,FALSE),IF(VLOOKUP(H1626,'Cross-Page Data'!$D$4:$F$48,3,FALSE)="hydro",VLOOKUP(G1626,'Cross-Page Data'!$I$4:$J$19,2,FALSE),VLOOKUP(H1626,'Cross-Page Data'!$D$4:$F$48,3,FALSE)))))</f>
        <v/>
      </c>
      <c r="M1626" s="120">
        <f>IF(AND($P$2=FALSE,OR(F1626="Commercial NAICS Cogen",F1626="Industrial NAICS Cogen",F1626="NAICS-22 Cogen")),FALSE,IF(AND($P$3=FALSE,OR(F1626="Commercial NAICS Cogen",F1626="Commercial NAICS Non-Cogen",F1626="Industrial NAICS Cogen", F1626="industrial NAICS non-Cogen")),FALSE, TRUE))</f>
        <v/>
      </c>
    </row>
    <row r="1627">
      <c r="A1627" s="129" t="n">
        <v>7701</v>
      </c>
      <c r="B1627" s="130" t="inlineStr">
        <is>
          <t>Fairless Hills</t>
        </is>
      </c>
      <c r="C1627" s="130" t="inlineStr">
        <is>
          <t>Exelon Power</t>
        </is>
      </c>
      <c r="D1627" s="129" t="n">
        <v>6035</v>
      </c>
      <c r="E1627" s="130" t="inlineStr">
        <is>
          <t>PA</t>
        </is>
      </c>
      <c r="F1627" s="130" t="inlineStr">
        <is>
          <t>NAICS-22 Non-Cogen</t>
        </is>
      </c>
      <c r="G1627" s="130" t="inlineStr">
        <is>
          <t>ST</t>
        </is>
      </c>
      <c r="H1627" s="130" t="inlineStr">
        <is>
          <t>DFO</t>
        </is>
      </c>
      <c r="I1627" s="130" t="inlineStr">
        <is>
          <t>DFO</t>
        </is>
      </c>
      <c r="J1627" s="131" t="n">
        <v>0</v>
      </c>
      <c r="K1627" s="129" t="n">
        <v>2020</v>
      </c>
      <c r="L1627" s="120">
        <f>IF(VLOOKUP(H1627,'Cross-Page Data'!$D$4:$F$48,3,FALSE)="natural gas",VLOOKUP(G1627,'Cross-Page Data'!$I$4:$J$19,2,FALSE),IF(VLOOKUP(H1627,'Cross-Page Data'!$D$4:$F$48,3,FALSE)="solar",IF(G1627="PV","solar PV","solar thermal"),IF(VLOOKUP(H1627,'Cross-Page Data'!$D$4:$F$48,3,FALSE)="wind",VLOOKUP(G1627,'Cross-Page Data'!$I$4:$J$19,2,FALSE),IF(VLOOKUP(H1627,'Cross-Page Data'!$D$4:$F$48,3,FALSE)="hydro",VLOOKUP(G1627,'Cross-Page Data'!$I$4:$J$19,2,FALSE),VLOOKUP(H1627,'Cross-Page Data'!$D$4:$F$48,3,FALSE)))))</f>
        <v/>
      </c>
      <c r="M1627" s="120">
        <f>IF(AND($P$2=FALSE,OR(F1627="Commercial NAICS Cogen",F1627="Industrial NAICS Cogen",F1627="NAICS-22 Cogen")),FALSE,IF(AND($P$3=FALSE,OR(F1627="Commercial NAICS Cogen",F1627="Commercial NAICS Non-Cogen",F1627="Industrial NAICS Cogen", F1627="industrial NAICS non-Cogen")),FALSE, TRUE))</f>
        <v/>
      </c>
    </row>
    <row r="1628">
      <c r="A1628" s="129" t="n">
        <v>7701</v>
      </c>
      <c r="B1628" s="130" t="inlineStr">
        <is>
          <t>Fairless Hills</t>
        </is>
      </c>
      <c r="C1628" s="130" t="inlineStr">
        <is>
          <t>Exelon Power</t>
        </is>
      </c>
      <c r="D1628" s="129" t="n">
        <v>6035</v>
      </c>
      <c r="E1628" s="130" t="inlineStr">
        <is>
          <t>PA</t>
        </is>
      </c>
      <c r="F1628" s="130" t="inlineStr">
        <is>
          <t>NAICS-22 Non-Cogen</t>
        </is>
      </c>
      <c r="G1628" s="130" t="inlineStr">
        <is>
          <t>ST</t>
        </is>
      </c>
      <c r="H1628" s="130" t="inlineStr">
        <is>
          <t>LFG</t>
        </is>
      </c>
      <c r="I1628" s="130" t="inlineStr">
        <is>
          <t>MLG</t>
        </is>
      </c>
      <c r="J1628" s="131" t="n">
        <v>76484.99800000001</v>
      </c>
      <c r="K1628" s="129" t="n">
        <v>2020</v>
      </c>
      <c r="L1628" s="120">
        <f>IF(VLOOKUP(H1628,'Cross-Page Data'!$D$4:$F$48,3,FALSE)="natural gas",VLOOKUP(G1628,'Cross-Page Data'!$I$4:$J$19,2,FALSE),IF(VLOOKUP(H1628,'Cross-Page Data'!$D$4:$F$48,3,FALSE)="solar",IF(G1628="PV","solar PV","solar thermal"),IF(VLOOKUP(H1628,'Cross-Page Data'!$D$4:$F$48,3,FALSE)="wind",VLOOKUP(G1628,'Cross-Page Data'!$I$4:$J$19,2,FALSE),IF(VLOOKUP(H1628,'Cross-Page Data'!$D$4:$F$48,3,FALSE)="hydro",VLOOKUP(G1628,'Cross-Page Data'!$I$4:$J$19,2,FALSE),VLOOKUP(H1628,'Cross-Page Data'!$D$4:$F$48,3,FALSE)))))</f>
        <v/>
      </c>
      <c r="M1628" s="120">
        <f>IF(AND($P$2=FALSE,OR(F1628="Commercial NAICS Cogen",F1628="Industrial NAICS Cogen",F1628="NAICS-22 Cogen")),FALSE,IF(AND($P$3=FALSE,OR(F1628="Commercial NAICS Cogen",F1628="Commercial NAICS Non-Cogen",F1628="Industrial NAICS Cogen", F1628="industrial NAICS non-Cogen")),FALSE, TRUE))</f>
        <v/>
      </c>
    </row>
    <row r="1629">
      <c r="A1629" s="129" t="n">
        <v>7701</v>
      </c>
      <c r="B1629" s="130" t="inlineStr">
        <is>
          <t>Fairless Hills</t>
        </is>
      </c>
      <c r="C1629" s="130" t="inlineStr">
        <is>
          <t>Exelon Power</t>
        </is>
      </c>
      <c r="D1629" s="129" t="n">
        <v>6035</v>
      </c>
      <c r="E1629" s="130" t="inlineStr">
        <is>
          <t>PA</t>
        </is>
      </c>
      <c r="F1629" s="130" t="inlineStr">
        <is>
          <t>NAICS-22 Non-Cogen</t>
        </is>
      </c>
      <c r="G1629" s="130" t="inlineStr">
        <is>
          <t>ST</t>
        </is>
      </c>
      <c r="H1629" s="130" t="inlineStr">
        <is>
          <t>NG</t>
        </is>
      </c>
      <c r="I1629" s="130" t="inlineStr">
        <is>
          <t>NG</t>
        </is>
      </c>
      <c r="J1629" s="131" t="n">
        <v>112.002</v>
      </c>
      <c r="K1629" s="129" t="n">
        <v>2020</v>
      </c>
      <c r="L1629" s="120">
        <f>IF(VLOOKUP(H1629,'Cross-Page Data'!$D$4:$F$48,3,FALSE)="natural gas",VLOOKUP(G1629,'Cross-Page Data'!$I$4:$J$19,2,FALSE),IF(VLOOKUP(H1629,'Cross-Page Data'!$D$4:$F$48,3,FALSE)="solar",IF(G1629="PV","solar PV","solar thermal"),IF(VLOOKUP(H1629,'Cross-Page Data'!$D$4:$F$48,3,FALSE)="wind",VLOOKUP(G1629,'Cross-Page Data'!$I$4:$J$19,2,FALSE),IF(VLOOKUP(H1629,'Cross-Page Data'!$D$4:$F$48,3,FALSE)="hydro",VLOOKUP(G1629,'Cross-Page Data'!$I$4:$J$19,2,FALSE),VLOOKUP(H1629,'Cross-Page Data'!$D$4:$F$48,3,FALSE)))))</f>
        <v/>
      </c>
      <c r="M1629" s="120">
        <f>IF(AND($P$2=FALSE,OR(F1629="Commercial NAICS Cogen",F1629="Industrial NAICS Cogen",F1629="NAICS-22 Cogen")),FALSE,IF(AND($P$3=FALSE,OR(F1629="Commercial NAICS Cogen",F1629="Commercial NAICS Non-Cogen",F1629="Industrial NAICS Cogen", F1629="industrial NAICS non-Cogen")),FALSE, TRUE))</f>
        <v/>
      </c>
    </row>
    <row r="1630">
      <c r="A1630" s="129" t="n">
        <v>7710</v>
      </c>
      <c r="B1630" s="130" t="inlineStr">
        <is>
          <t>H Allen Franklin Combined Cycle</t>
        </is>
      </c>
      <c r="C1630" s="130" t="inlineStr">
        <is>
          <t>Southern Power Co</t>
        </is>
      </c>
      <c r="D1630" s="129" t="n">
        <v>17650</v>
      </c>
      <c r="E1630" s="130" t="inlineStr">
        <is>
          <t>AL</t>
        </is>
      </c>
      <c r="F1630" s="130" t="inlineStr">
        <is>
          <t>NAICS-22 Non-Cogen</t>
        </is>
      </c>
      <c r="G1630" s="130" t="inlineStr">
        <is>
          <t>CA</t>
        </is>
      </c>
      <c r="H1630" s="130" t="inlineStr">
        <is>
          <t>NG</t>
        </is>
      </c>
      <c r="I1630" s="130" t="inlineStr">
        <is>
          <t>NG</t>
        </is>
      </c>
      <c r="J1630" s="131" t="n">
        <v>4819876</v>
      </c>
      <c r="K1630" s="129" t="n">
        <v>2020</v>
      </c>
      <c r="L1630" s="120">
        <f>IF(VLOOKUP(H1630,'Cross-Page Data'!$D$4:$F$48,3,FALSE)="natural gas",VLOOKUP(G1630,'Cross-Page Data'!$I$4:$J$19,2,FALSE),IF(VLOOKUP(H1630,'Cross-Page Data'!$D$4:$F$48,3,FALSE)="solar",IF(G1630="PV","solar PV","solar thermal"),IF(VLOOKUP(H1630,'Cross-Page Data'!$D$4:$F$48,3,FALSE)="wind",VLOOKUP(G1630,'Cross-Page Data'!$I$4:$J$19,2,FALSE),IF(VLOOKUP(H1630,'Cross-Page Data'!$D$4:$F$48,3,FALSE)="hydro",VLOOKUP(G1630,'Cross-Page Data'!$I$4:$J$19,2,FALSE),VLOOKUP(H1630,'Cross-Page Data'!$D$4:$F$48,3,FALSE)))))</f>
        <v/>
      </c>
      <c r="M1630" s="120">
        <f>IF(AND($P$2=FALSE,OR(F1630="Commercial NAICS Cogen",F1630="Industrial NAICS Cogen",F1630="NAICS-22 Cogen")),FALSE,IF(AND($P$3=FALSE,OR(F1630="Commercial NAICS Cogen",F1630="Commercial NAICS Non-Cogen",F1630="Industrial NAICS Cogen", F1630="industrial NAICS non-Cogen")),FALSE, TRUE))</f>
        <v/>
      </c>
    </row>
    <row r="1631">
      <c r="A1631" s="129" t="n">
        <v>7710</v>
      </c>
      <c r="B1631" s="130" t="inlineStr">
        <is>
          <t>H Allen Franklin Combined Cycle</t>
        </is>
      </c>
      <c r="C1631" s="130" t="inlineStr">
        <is>
          <t>Southern Power Co</t>
        </is>
      </c>
      <c r="D1631" s="129" t="n">
        <v>17650</v>
      </c>
      <c r="E1631" s="130" t="inlineStr">
        <is>
          <t>AL</t>
        </is>
      </c>
      <c r="F1631" s="130" t="inlineStr">
        <is>
          <t>NAICS-22 Non-Cogen</t>
        </is>
      </c>
      <c r="G1631" s="130" t="inlineStr">
        <is>
          <t>CT</t>
        </is>
      </c>
      <c r="H1631" s="130" t="inlineStr">
        <is>
          <t>NG</t>
        </is>
      </c>
      <c r="I1631" s="130" t="inlineStr">
        <is>
          <t>NG</t>
        </is>
      </c>
      <c r="J1631" s="131" t="n">
        <v>7817291</v>
      </c>
      <c r="K1631" s="129" t="n">
        <v>2020</v>
      </c>
      <c r="L1631" s="120">
        <f>IF(VLOOKUP(H1631,'Cross-Page Data'!$D$4:$F$48,3,FALSE)="natural gas",VLOOKUP(G1631,'Cross-Page Data'!$I$4:$J$19,2,FALSE),IF(VLOOKUP(H1631,'Cross-Page Data'!$D$4:$F$48,3,FALSE)="solar",IF(G1631="PV","solar PV","solar thermal"),IF(VLOOKUP(H1631,'Cross-Page Data'!$D$4:$F$48,3,FALSE)="wind",VLOOKUP(G1631,'Cross-Page Data'!$I$4:$J$19,2,FALSE),IF(VLOOKUP(H1631,'Cross-Page Data'!$D$4:$F$48,3,FALSE)="hydro",VLOOKUP(G1631,'Cross-Page Data'!$I$4:$J$19,2,FALSE),VLOOKUP(H1631,'Cross-Page Data'!$D$4:$F$48,3,FALSE)))))</f>
        <v/>
      </c>
      <c r="M1631" s="120">
        <f>IF(AND($P$2=FALSE,OR(F1631="Commercial NAICS Cogen",F1631="Industrial NAICS Cogen",F1631="NAICS-22 Cogen")),FALSE,IF(AND($P$3=FALSE,OR(F1631="Commercial NAICS Cogen",F1631="Commercial NAICS Non-Cogen",F1631="Industrial NAICS Cogen", F1631="industrial NAICS non-Cogen")),FALSE, TRUE))</f>
        <v/>
      </c>
    </row>
    <row r="1632">
      <c r="A1632" s="129" t="n">
        <v>7722</v>
      </c>
      <c r="B1632" s="130" t="inlineStr">
        <is>
          <t>Watts Bar Nuclear Plant</t>
        </is>
      </c>
      <c r="C1632" s="130" t="inlineStr">
        <is>
          <t>Tennessee Valley Authority</t>
        </is>
      </c>
      <c r="D1632" s="129" t="n">
        <v>18642</v>
      </c>
      <c r="E1632" s="130" t="inlineStr">
        <is>
          <t>TN</t>
        </is>
      </c>
      <c r="F1632" s="130" t="inlineStr">
        <is>
          <t>Electric Utility</t>
        </is>
      </c>
      <c r="G1632" s="130" t="inlineStr">
        <is>
          <t>ST</t>
        </is>
      </c>
      <c r="H1632" s="130" t="inlineStr">
        <is>
          <t>NUC</t>
        </is>
      </c>
      <c r="I1632" s="130" t="inlineStr">
        <is>
          <t>NUC</t>
        </is>
      </c>
      <c r="J1632" s="131" t="n">
        <v>9075100</v>
      </c>
      <c r="K1632" s="129" t="n">
        <v>2020</v>
      </c>
      <c r="L1632" s="120">
        <f>IF(VLOOKUP(H1632,'Cross-Page Data'!$D$4:$F$48,3,FALSE)="natural gas",VLOOKUP(G1632,'Cross-Page Data'!$I$4:$J$19,2,FALSE),IF(VLOOKUP(H1632,'Cross-Page Data'!$D$4:$F$48,3,FALSE)="solar",IF(G1632="PV","solar PV","solar thermal"),IF(VLOOKUP(H1632,'Cross-Page Data'!$D$4:$F$48,3,FALSE)="wind",VLOOKUP(G1632,'Cross-Page Data'!$I$4:$J$19,2,FALSE),IF(VLOOKUP(H1632,'Cross-Page Data'!$D$4:$F$48,3,FALSE)="hydro",VLOOKUP(G1632,'Cross-Page Data'!$I$4:$J$19,2,FALSE),VLOOKUP(H1632,'Cross-Page Data'!$D$4:$F$48,3,FALSE)))))</f>
        <v/>
      </c>
      <c r="M1632" s="120">
        <f>IF(AND($P$2=FALSE,OR(F1632="Commercial NAICS Cogen",F1632="Industrial NAICS Cogen",F1632="NAICS-22 Cogen")),FALSE,IF(AND($P$3=FALSE,OR(F1632="Commercial NAICS Cogen",F1632="Commercial NAICS Non-Cogen",F1632="Industrial NAICS Cogen", F1632="industrial NAICS non-Cogen")),FALSE, TRUE))</f>
        <v/>
      </c>
    </row>
    <row r="1633">
      <c r="A1633" s="129" t="n">
        <v>7722</v>
      </c>
      <c r="B1633" s="130" t="inlineStr">
        <is>
          <t>Watts Bar Nuclear Plant</t>
        </is>
      </c>
      <c r="C1633" s="130" t="inlineStr">
        <is>
          <t>Tennessee Valley Authority</t>
        </is>
      </c>
      <c r="D1633" s="129" t="n">
        <v>18642</v>
      </c>
      <c r="E1633" s="130" t="inlineStr">
        <is>
          <t>TN</t>
        </is>
      </c>
      <c r="F1633" s="130" t="inlineStr">
        <is>
          <t>Electric Utility</t>
        </is>
      </c>
      <c r="G1633" s="130" t="inlineStr">
        <is>
          <t>ST</t>
        </is>
      </c>
      <c r="H1633" s="130" t="inlineStr">
        <is>
          <t>NUC</t>
        </is>
      </c>
      <c r="I1633" s="130" t="inlineStr">
        <is>
          <t>NUC</t>
        </is>
      </c>
      <c r="J1633" s="131" t="n">
        <v>8513906</v>
      </c>
      <c r="K1633" s="129" t="n">
        <v>2020</v>
      </c>
      <c r="L1633" s="120">
        <f>IF(VLOOKUP(H1633,'Cross-Page Data'!$D$4:$F$48,3,FALSE)="natural gas",VLOOKUP(G1633,'Cross-Page Data'!$I$4:$J$19,2,FALSE),IF(VLOOKUP(H1633,'Cross-Page Data'!$D$4:$F$48,3,FALSE)="solar",IF(G1633="PV","solar PV","solar thermal"),IF(VLOOKUP(H1633,'Cross-Page Data'!$D$4:$F$48,3,FALSE)="wind",VLOOKUP(G1633,'Cross-Page Data'!$I$4:$J$19,2,FALSE),IF(VLOOKUP(H1633,'Cross-Page Data'!$D$4:$F$48,3,FALSE)="hydro",VLOOKUP(G1633,'Cross-Page Data'!$I$4:$J$19,2,FALSE),VLOOKUP(H1633,'Cross-Page Data'!$D$4:$F$48,3,FALSE)))))</f>
        <v/>
      </c>
      <c r="M1633" s="120">
        <f>IF(AND($P$2=FALSE,OR(F1633="Commercial NAICS Cogen",F1633="Industrial NAICS Cogen",F1633="NAICS-22 Cogen")),FALSE,IF(AND($P$3=FALSE,OR(F1633="Commercial NAICS Cogen",F1633="Commercial NAICS Non-Cogen",F1633="Industrial NAICS Cogen", F1633="industrial NAICS non-Cogen")),FALSE, TRUE))</f>
        <v/>
      </c>
    </row>
    <row r="1634">
      <c r="A1634" s="129" t="n">
        <v>7737</v>
      </c>
      <c r="B1634" s="130" t="inlineStr">
        <is>
          <t>Kapstone</t>
        </is>
      </c>
      <c r="C1634" s="130" t="inlineStr">
        <is>
          <t>WestRock North Charleston</t>
        </is>
      </c>
      <c r="D1634" s="129" t="n">
        <v>63284</v>
      </c>
      <c r="E1634" s="130" t="inlineStr">
        <is>
          <t>SC</t>
        </is>
      </c>
      <c r="F1634" s="130" t="inlineStr">
        <is>
          <t>NAICS-22 Cogen</t>
        </is>
      </c>
      <c r="G1634" s="130" t="inlineStr">
        <is>
          <t>ST</t>
        </is>
      </c>
      <c r="H1634" s="130" t="inlineStr">
        <is>
          <t>BIT</t>
        </is>
      </c>
      <c r="I1634" s="130" t="inlineStr">
        <is>
          <t>COL</t>
        </is>
      </c>
      <c r="J1634" s="131" t="n">
        <v>174575.01</v>
      </c>
      <c r="K1634" s="129" t="n">
        <v>2020</v>
      </c>
      <c r="L1634" s="120">
        <f>IF(VLOOKUP(H1634,'Cross-Page Data'!$D$4:$F$48,3,FALSE)="natural gas",VLOOKUP(G1634,'Cross-Page Data'!$I$4:$J$19,2,FALSE),IF(VLOOKUP(H1634,'Cross-Page Data'!$D$4:$F$48,3,FALSE)="solar",IF(G1634="PV","solar PV","solar thermal"),IF(VLOOKUP(H1634,'Cross-Page Data'!$D$4:$F$48,3,FALSE)="wind",VLOOKUP(G1634,'Cross-Page Data'!$I$4:$J$19,2,FALSE),IF(VLOOKUP(H1634,'Cross-Page Data'!$D$4:$F$48,3,FALSE)="hydro",VLOOKUP(G1634,'Cross-Page Data'!$I$4:$J$19,2,FALSE),VLOOKUP(H1634,'Cross-Page Data'!$D$4:$F$48,3,FALSE)))))</f>
        <v/>
      </c>
      <c r="M1634" s="120">
        <f>IF(AND($P$2=FALSE,OR(F1634="Commercial NAICS Cogen",F1634="Industrial NAICS Cogen",F1634="NAICS-22 Cogen")),FALSE,IF(AND($P$3=FALSE,OR(F1634="Commercial NAICS Cogen",F1634="Commercial NAICS Non-Cogen",F1634="Industrial NAICS Cogen", F1634="industrial NAICS non-Cogen")),FALSE, TRUE))</f>
        <v/>
      </c>
    </row>
    <row r="1635">
      <c r="A1635" s="129" t="n">
        <v>7737</v>
      </c>
      <c r="B1635" s="130" t="inlineStr">
        <is>
          <t>Kapstone</t>
        </is>
      </c>
      <c r="C1635" s="130" t="inlineStr">
        <is>
          <t>WestRock North Charleston</t>
        </is>
      </c>
      <c r="D1635" s="129" t="n">
        <v>63284</v>
      </c>
      <c r="E1635" s="130" t="inlineStr">
        <is>
          <t>SC</t>
        </is>
      </c>
      <c r="F1635" s="130" t="inlineStr">
        <is>
          <t>NAICS-22 Cogen</t>
        </is>
      </c>
      <c r="G1635" s="130" t="inlineStr">
        <is>
          <t>ST</t>
        </is>
      </c>
      <c r="H1635" s="130" t="inlineStr">
        <is>
          <t>BLQ</t>
        </is>
      </c>
      <c r="I1635" s="130" t="inlineStr">
        <is>
          <t>WWW</t>
        </is>
      </c>
      <c r="J1635" s="131" t="n">
        <v>0</v>
      </c>
      <c r="K1635" s="129" t="n">
        <v>2020</v>
      </c>
      <c r="L1635" s="120">
        <f>IF(VLOOKUP(H1635,'Cross-Page Data'!$D$4:$F$48,3,FALSE)="natural gas",VLOOKUP(G1635,'Cross-Page Data'!$I$4:$J$19,2,FALSE),IF(VLOOKUP(H1635,'Cross-Page Data'!$D$4:$F$48,3,FALSE)="solar",IF(G1635="PV","solar PV","solar thermal"),IF(VLOOKUP(H1635,'Cross-Page Data'!$D$4:$F$48,3,FALSE)="wind",VLOOKUP(G1635,'Cross-Page Data'!$I$4:$J$19,2,FALSE),IF(VLOOKUP(H1635,'Cross-Page Data'!$D$4:$F$48,3,FALSE)="hydro",VLOOKUP(G1635,'Cross-Page Data'!$I$4:$J$19,2,FALSE),VLOOKUP(H1635,'Cross-Page Data'!$D$4:$F$48,3,FALSE)))))</f>
        <v/>
      </c>
      <c r="M1635" s="120">
        <f>IF(AND($P$2=FALSE,OR(F1635="Commercial NAICS Cogen",F1635="Industrial NAICS Cogen",F1635="NAICS-22 Cogen")),FALSE,IF(AND($P$3=FALSE,OR(F1635="Commercial NAICS Cogen",F1635="Commercial NAICS Non-Cogen",F1635="Industrial NAICS Cogen", F1635="industrial NAICS non-Cogen")),FALSE, TRUE))</f>
        <v/>
      </c>
    </row>
    <row r="1636">
      <c r="A1636" s="129" t="n">
        <v>7737</v>
      </c>
      <c r="B1636" s="130" t="inlineStr">
        <is>
          <t>Kapstone</t>
        </is>
      </c>
      <c r="C1636" s="130" t="inlineStr">
        <is>
          <t>WestRock North Charleston</t>
        </is>
      </c>
      <c r="D1636" s="129" t="n">
        <v>63284</v>
      </c>
      <c r="E1636" s="130" t="inlineStr">
        <is>
          <t>SC</t>
        </is>
      </c>
      <c r="F1636" s="130" t="inlineStr">
        <is>
          <t>NAICS-22 Cogen</t>
        </is>
      </c>
      <c r="G1636" s="130" t="inlineStr">
        <is>
          <t>ST</t>
        </is>
      </c>
      <c r="H1636" s="130" t="inlineStr">
        <is>
          <t>DFO</t>
        </is>
      </c>
      <c r="I1636" s="130" t="inlineStr">
        <is>
          <t>DFO</t>
        </is>
      </c>
      <c r="J1636" s="131" t="n">
        <v>725.967</v>
      </c>
      <c r="K1636" s="129" t="n">
        <v>2020</v>
      </c>
      <c r="L1636" s="120">
        <f>IF(VLOOKUP(H1636,'Cross-Page Data'!$D$4:$F$48,3,FALSE)="natural gas",VLOOKUP(G1636,'Cross-Page Data'!$I$4:$J$19,2,FALSE),IF(VLOOKUP(H1636,'Cross-Page Data'!$D$4:$F$48,3,FALSE)="solar",IF(G1636="PV","solar PV","solar thermal"),IF(VLOOKUP(H1636,'Cross-Page Data'!$D$4:$F$48,3,FALSE)="wind",VLOOKUP(G1636,'Cross-Page Data'!$I$4:$J$19,2,FALSE),IF(VLOOKUP(H1636,'Cross-Page Data'!$D$4:$F$48,3,FALSE)="hydro",VLOOKUP(G1636,'Cross-Page Data'!$I$4:$J$19,2,FALSE),VLOOKUP(H1636,'Cross-Page Data'!$D$4:$F$48,3,FALSE)))))</f>
        <v/>
      </c>
      <c r="M1636" s="120">
        <f>IF(AND($P$2=FALSE,OR(F1636="Commercial NAICS Cogen",F1636="Industrial NAICS Cogen",F1636="NAICS-22 Cogen")),FALSE,IF(AND($P$3=FALSE,OR(F1636="Commercial NAICS Cogen",F1636="Commercial NAICS Non-Cogen",F1636="Industrial NAICS Cogen", F1636="industrial NAICS non-Cogen")),FALSE, TRUE))</f>
        <v/>
      </c>
    </row>
    <row r="1637">
      <c r="A1637" s="129" t="n">
        <v>7737</v>
      </c>
      <c r="B1637" s="130" t="inlineStr">
        <is>
          <t>Kapstone</t>
        </is>
      </c>
      <c r="C1637" s="130" t="inlineStr">
        <is>
          <t>WestRock North Charleston</t>
        </is>
      </c>
      <c r="D1637" s="129" t="n">
        <v>63284</v>
      </c>
      <c r="E1637" s="130" t="inlineStr">
        <is>
          <t>SC</t>
        </is>
      </c>
      <c r="F1637" s="130" t="inlineStr">
        <is>
          <t>NAICS-22 Cogen</t>
        </is>
      </c>
      <c r="G1637" s="130" t="inlineStr">
        <is>
          <t>ST</t>
        </is>
      </c>
      <c r="H1637" s="130" t="inlineStr">
        <is>
          <t>WDS</t>
        </is>
      </c>
      <c r="I1637" s="130" t="inlineStr">
        <is>
          <t>WWW</t>
        </is>
      </c>
      <c r="J1637" s="131" t="n">
        <v>248424.02</v>
      </c>
      <c r="K1637" s="129" t="n">
        <v>2020</v>
      </c>
      <c r="L1637" s="120">
        <f>IF(VLOOKUP(H1637,'Cross-Page Data'!$D$4:$F$48,3,FALSE)="natural gas",VLOOKUP(G1637,'Cross-Page Data'!$I$4:$J$19,2,FALSE),IF(VLOOKUP(H1637,'Cross-Page Data'!$D$4:$F$48,3,FALSE)="solar",IF(G1637="PV","solar PV","solar thermal"),IF(VLOOKUP(H1637,'Cross-Page Data'!$D$4:$F$48,3,FALSE)="wind",VLOOKUP(G1637,'Cross-Page Data'!$I$4:$J$19,2,FALSE),IF(VLOOKUP(H1637,'Cross-Page Data'!$D$4:$F$48,3,FALSE)="hydro",VLOOKUP(G1637,'Cross-Page Data'!$I$4:$J$19,2,FALSE),VLOOKUP(H1637,'Cross-Page Data'!$D$4:$F$48,3,FALSE)))))</f>
        <v/>
      </c>
      <c r="M1637" s="120">
        <f>IF(AND($P$2=FALSE,OR(F1637="Commercial NAICS Cogen",F1637="Industrial NAICS Cogen",F1637="NAICS-22 Cogen")),FALSE,IF(AND($P$3=FALSE,OR(F1637="Commercial NAICS Cogen",F1637="Commercial NAICS Non-Cogen",F1637="Industrial NAICS Cogen", F1637="industrial NAICS non-Cogen")),FALSE, TRUE))</f>
        <v/>
      </c>
    </row>
    <row r="1638">
      <c r="A1638" s="129" t="n">
        <v>7757</v>
      </c>
      <c r="B1638" s="130" t="inlineStr">
        <is>
          <t>Chouteau</t>
        </is>
      </c>
      <c r="C1638" s="130" t="inlineStr">
        <is>
          <t>Associated Electric Coop, Inc</t>
        </is>
      </c>
      <c r="D1638" s="129" t="n">
        <v>924</v>
      </c>
      <c r="E1638" s="130" t="inlineStr">
        <is>
          <t>OK</t>
        </is>
      </c>
      <c r="F1638" s="130" t="inlineStr">
        <is>
          <t>Electric Utility</t>
        </is>
      </c>
      <c r="G1638" s="130" t="inlineStr">
        <is>
          <t>CA</t>
        </is>
      </c>
      <c r="H1638" s="130" t="inlineStr">
        <is>
          <t>NG</t>
        </is>
      </c>
      <c r="I1638" s="130" t="inlineStr">
        <is>
          <t>NG</t>
        </is>
      </c>
      <c r="J1638" s="131" t="n">
        <v>2125379</v>
      </c>
      <c r="K1638" s="129" t="n">
        <v>2020</v>
      </c>
      <c r="L1638" s="120">
        <f>IF(VLOOKUP(H1638,'Cross-Page Data'!$D$4:$F$48,3,FALSE)="natural gas",VLOOKUP(G1638,'Cross-Page Data'!$I$4:$J$19,2,FALSE),IF(VLOOKUP(H1638,'Cross-Page Data'!$D$4:$F$48,3,FALSE)="solar",IF(G1638="PV","solar PV","solar thermal"),IF(VLOOKUP(H1638,'Cross-Page Data'!$D$4:$F$48,3,FALSE)="wind",VLOOKUP(G1638,'Cross-Page Data'!$I$4:$J$19,2,FALSE),IF(VLOOKUP(H1638,'Cross-Page Data'!$D$4:$F$48,3,FALSE)="hydro",VLOOKUP(G1638,'Cross-Page Data'!$I$4:$J$19,2,FALSE),VLOOKUP(H1638,'Cross-Page Data'!$D$4:$F$48,3,FALSE)))))</f>
        <v/>
      </c>
      <c r="M1638" s="120">
        <f>IF(AND($P$2=FALSE,OR(F1638="Commercial NAICS Cogen",F1638="Industrial NAICS Cogen",F1638="NAICS-22 Cogen")),FALSE,IF(AND($P$3=FALSE,OR(F1638="Commercial NAICS Cogen",F1638="Commercial NAICS Non-Cogen",F1638="Industrial NAICS Cogen", F1638="industrial NAICS non-Cogen")),FALSE, TRUE))</f>
        <v/>
      </c>
    </row>
    <row r="1639">
      <c r="A1639" s="129" t="n">
        <v>7757</v>
      </c>
      <c r="B1639" s="130" t="inlineStr">
        <is>
          <t>Chouteau</t>
        </is>
      </c>
      <c r="C1639" s="130" t="inlineStr">
        <is>
          <t>Associated Electric Coop, Inc</t>
        </is>
      </c>
      <c r="D1639" s="129" t="n">
        <v>924</v>
      </c>
      <c r="E1639" s="130" t="inlineStr">
        <is>
          <t>OK</t>
        </is>
      </c>
      <c r="F1639" s="130" t="inlineStr">
        <is>
          <t>Electric Utility</t>
        </is>
      </c>
      <c r="G1639" s="130" t="inlineStr">
        <is>
          <t>CT</t>
        </is>
      </c>
      <c r="H1639" s="130" t="inlineStr">
        <is>
          <t>NG</t>
        </is>
      </c>
      <c r="I1639" s="130" t="inlineStr">
        <is>
          <t>NG</t>
        </is>
      </c>
      <c r="J1639" s="131" t="n">
        <v>4071852</v>
      </c>
      <c r="K1639" s="129" t="n">
        <v>2020</v>
      </c>
      <c r="L1639" s="120">
        <f>IF(VLOOKUP(H1639,'Cross-Page Data'!$D$4:$F$48,3,FALSE)="natural gas",VLOOKUP(G1639,'Cross-Page Data'!$I$4:$J$19,2,FALSE),IF(VLOOKUP(H1639,'Cross-Page Data'!$D$4:$F$48,3,FALSE)="solar",IF(G1639="PV","solar PV","solar thermal"),IF(VLOOKUP(H1639,'Cross-Page Data'!$D$4:$F$48,3,FALSE)="wind",VLOOKUP(G1639,'Cross-Page Data'!$I$4:$J$19,2,FALSE),IF(VLOOKUP(H1639,'Cross-Page Data'!$D$4:$F$48,3,FALSE)="hydro",VLOOKUP(G1639,'Cross-Page Data'!$I$4:$J$19,2,FALSE),VLOOKUP(H1639,'Cross-Page Data'!$D$4:$F$48,3,FALSE)))))</f>
        <v/>
      </c>
      <c r="M1639" s="120">
        <f>IF(AND($P$2=FALSE,OR(F1639="Commercial NAICS Cogen",F1639="Industrial NAICS Cogen",F1639="NAICS-22 Cogen")),FALSE,IF(AND($P$3=FALSE,OR(F1639="Commercial NAICS Cogen",F1639="Commercial NAICS Non-Cogen",F1639="Industrial NAICS Cogen", F1639="industrial NAICS non-Cogen")),FALSE, TRUE))</f>
        <v/>
      </c>
    </row>
    <row r="1640">
      <c r="A1640" s="129" t="n">
        <v>7790</v>
      </c>
      <c r="B1640" s="130" t="inlineStr">
        <is>
          <t>Bonanza</t>
        </is>
      </c>
      <c r="C1640" s="130" t="inlineStr">
        <is>
          <t>Deseret Generation &amp; Tran Coop</t>
        </is>
      </c>
      <c r="D1640" s="129" t="n">
        <v>40230</v>
      </c>
      <c r="E1640" s="130" t="inlineStr">
        <is>
          <t>UT</t>
        </is>
      </c>
      <c r="F1640" s="130" t="inlineStr">
        <is>
          <t>Electric Utility</t>
        </is>
      </c>
      <c r="G1640" s="130" t="inlineStr">
        <is>
          <t>ST</t>
        </is>
      </c>
      <c r="H1640" s="130" t="inlineStr">
        <is>
          <t>BIT</t>
        </is>
      </c>
      <c r="I1640" s="130" t="inlineStr">
        <is>
          <t>COL</t>
        </is>
      </c>
      <c r="J1640" s="131" t="n">
        <v>3254162.7</v>
      </c>
      <c r="K1640" s="129" t="n">
        <v>2020</v>
      </c>
      <c r="L1640" s="120">
        <f>IF(VLOOKUP(H1640,'Cross-Page Data'!$D$4:$F$48,3,FALSE)="natural gas",VLOOKUP(G1640,'Cross-Page Data'!$I$4:$J$19,2,FALSE),IF(VLOOKUP(H1640,'Cross-Page Data'!$D$4:$F$48,3,FALSE)="solar",IF(G1640="PV","solar PV","solar thermal"),IF(VLOOKUP(H1640,'Cross-Page Data'!$D$4:$F$48,3,FALSE)="wind",VLOOKUP(G1640,'Cross-Page Data'!$I$4:$J$19,2,FALSE),IF(VLOOKUP(H1640,'Cross-Page Data'!$D$4:$F$48,3,FALSE)="hydro",VLOOKUP(G1640,'Cross-Page Data'!$I$4:$J$19,2,FALSE),VLOOKUP(H1640,'Cross-Page Data'!$D$4:$F$48,3,FALSE)))))</f>
        <v/>
      </c>
      <c r="M1640" s="120">
        <f>IF(AND($P$2=FALSE,OR(F1640="Commercial NAICS Cogen",F1640="Industrial NAICS Cogen",F1640="NAICS-22 Cogen")),FALSE,IF(AND($P$3=FALSE,OR(F1640="Commercial NAICS Cogen",F1640="Commercial NAICS Non-Cogen",F1640="Industrial NAICS Cogen", F1640="industrial NAICS non-Cogen")),FALSE, TRUE))</f>
        <v/>
      </c>
    </row>
    <row r="1641">
      <c r="A1641" s="129" t="n">
        <v>7790</v>
      </c>
      <c r="B1641" s="130" t="inlineStr">
        <is>
          <t>Bonanza</t>
        </is>
      </c>
      <c r="C1641" s="130" t="inlineStr">
        <is>
          <t>Deseret Generation &amp; Tran Coop</t>
        </is>
      </c>
      <c r="D1641" s="129" t="n">
        <v>40230</v>
      </c>
      <c r="E1641" s="130" t="inlineStr">
        <is>
          <t>UT</t>
        </is>
      </c>
      <c r="F1641" s="130" t="inlineStr">
        <is>
          <t>Electric Utility</t>
        </is>
      </c>
      <c r="G1641" s="130" t="inlineStr">
        <is>
          <t>ST</t>
        </is>
      </c>
      <c r="H1641" s="130" t="inlineStr">
        <is>
          <t>DFO</t>
        </is>
      </c>
      <c r="I1641" s="130" t="inlineStr">
        <is>
          <t>DFO</t>
        </is>
      </c>
      <c r="J1641" s="131" t="n">
        <v>3418.288</v>
      </c>
      <c r="K1641" s="129" t="n">
        <v>2020</v>
      </c>
      <c r="L1641" s="120">
        <f>IF(VLOOKUP(H1641,'Cross-Page Data'!$D$4:$F$48,3,FALSE)="natural gas",VLOOKUP(G1641,'Cross-Page Data'!$I$4:$J$19,2,FALSE),IF(VLOOKUP(H1641,'Cross-Page Data'!$D$4:$F$48,3,FALSE)="solar",IF(G1641="PV","solar PV","solar thermal"),IF(VLOOKUP(H1641,'Cross-Page Data'!$D$4:$F$48,3,FALSE)="wind",VLOOKUP(G1641,'Cross-Page Data'!$I$4:$J$19,2,FALSE),IF(VLOOKUP(H1641,'Cross-Page Data'!$D$4:$F$48,3,FALSE)="hydro",VLOOKUP(G1641,'Cross-Page Data'!$I$4:$J$19,2,FALSE),VLOOKUP(H1641,'Cross-Page Data'!$D$4:$F$48,3,FALSE)))))</f>
        <v/>
      </c>
      <c r="M1641" s="120">
        <f>IF(AND($P$2=FALSE,OR(F1641="Commercial NAICS Cogen",F1641="Industrial NAICS Cogen",F1641="NAICS-22 Cogen")),FALSE,IF(AND($P$3=FALSE,OR(F1641="Commercial NAICS Cogen",F1641="Commercial NAICS Non-Cogen",F1641="Industrial NAICS Cogen", F1641="industrial NAICS non-Cogen")),FALSE, TRUE))</f>
        <v/>
      </c>
    </row>
    <row r="1642">
      <c r="A1642" s="129" t="n">
        <v>7805</v>
      </c>
      <c r="B1642" s="130" t="inlineStr">
        <is>
          <t>Sherwood H Smith Jr Energy Complex</t>
        </is>
      </c>
      <c r="C1642" s="130" t="inlineStr">
        <is>
          <t>Duke Energy Progress - (NC)</t>
        </is>
      </c>
      <c r="D1642" s="129" t="n">
        <v>3046</v>
      </c>
      <c r="E1642" s="130" t="inlineStr">
        <is>
          <t>NC</t>
        </is>
      </c>
      <c r="F1642" s="130" t="inlineStr">
        <is>
          <t>Electric Utility</t>
        </is>
      </c>
      <c r="G1642" s="130" t="inlineStr">
        <is>
          <t>CA</t>
        </is>
      </c>
      <c r="H1642" s="130" t="inlineStr">
        <is>
          <t>DFO</t>
        </is>
      </c>
      <c r="I1642" s="130" t="inlineStr">
        <is>
          <t>DFO</t>
        </is>
      </c>
      <c r="J1642" s="131" t="n">
        <v>0.645</v>
      </c>
      <c r="K1642" s="129" t="n">
        <v>2020</v>
      </c>
      <c r="L1642" s="120">
        <f>IF(VLOOKUP(H1642,'Cross-Page Data'!$D$4:$F$48,3,FALSE)="natural gas",VLOOKUP(G1642,'Cross-Page Data'!$I$4:$J$19,2,FALSE),IF(VLOOKUP(H1642,'Cross-Page Data'!$D$4:$F$48,3,FALSE)="solar",IF(G1642="PV","solar PV","solar thermal"),IF(VLOOKUP(H1642,'Cross-Page Data'!$D$4:$F$48,3,FALSE)="wind",VLOOKUP(G1642,'Cross-Page Data'!$I$4:$J$19,2,FALSE),IF(VLOOKUP(H1642,'Cross-Page Data'!$D$4:$F$48,3,FALSE)="hydro",VLOOKUP(G1642,'Cross-Page Data'!$I$4:$J$19,2,FALSE),VLOOKUP(H1642,'Cross-Page Data'!$D$4:$F$48,3,FALSE)))))</f>
        <v/>
      </c>
      <c r="M1642" s="120">
        <f>IF(AND($P$2=FALSE,OR(F1642="Commercial NAICS Cogen",F1642="Industrial NAICS Cogen",F1642="NAICS-22 Cogen")),FALSE,IF(AND($P$3=FALSE,OR(F1642="Commercial NAICS Cogen",F1642="Commercial NAICS Non-Cogen",F1642="Industrial NAICS Cogen", F1642="industrial NAICS non-Cogen")),FALSE, TRUE))</f>
        <v/>
      </c>
    </row>
    <row r="1643">
      <c r="A1643" s="129" t="n">
        <v>7805</v>
      </c>
      <c r="B1643" s="130" t="inlineStr">
        <is>
          <t>Sherwood H Smith Jr Energy Complex</t>
        </is>
      </c>
      <c r="C1643" s="130" t="inlineStr">
        <is>
          <t>Duke Energy Progress - (NC)</t>
        </is>
      </c>
      <c r="D1643" s="129" t="n">
        <v>3046</v>
      </c>
      <c r="E1643" s="130" t="inlineStr">
        <is>
          <t>NC</t>
        </is>
      </c>
      <c r="F1643" s="130" t="inlineStr">
        <is>
          <t>Electric Utility</t>
        </is>
      </c>
      <c r="G1643" s="130" t="inlineStr">
        <is>
          <t>CA</t>
        </is>
      </c>
      <c r="H1643" s="130" t="inlineStr">
        <is>
          <t>NG</t>
        </is>
      </c>
      <c r="I1643" s="130" t="inlineStr">
        <is>
          <t>NG</t>
        </is>
      </c>
      <c r="J1643" s="131" t="n">
        <v>2823106.4</v>
      </c>
      <c r="K1643" s="129" t="n">
        <v>2020</v>
      </c>
      <c r="L1643" s="120">
        <f>IF(VLOOKUP(H1643,'Cross-Page Data'!$D$4:$F$48,3,FALSE)="natural gas",VLOOKUP(G1643,'Cross-Page Data'!$I$4:$J$19,2,FALSE),IF(VLOOKUP(H1643,'Cross-Page Data'!$D$4:$F$48,3,FALSE)="solar",IF(G1643="PV","solar PV","solar thermal"),IF(VLOOKUP(H1643,'Cross-Page Data'!$D$4:$F$48,3,FALSE)="wind",VLOOKUP(G1643,'Cross-Page Data'!$I$4:$J$19,2,FALSE),IF(VLOOKUP(H1643,'Cross-Page Data'!$D$4:$F$48,3,FALSE)="hydro",VLOOKUP(G1643,'Cross-Page Data'!$I$4:$J$19,2,FALSE),VLOOKUP(H1643,'Cross-Page Data'!$D$4:$F$48,3,FALSE)))))</f>
        <v/>
      </c>
      <c r="M1643" s="120">
        <f>IF(AND($P$2=FALSE,OR(F1643="Commercial NAICS Cogen",F1643="Industrial NAICS Cogen",F1643="NAICS-22 Cogen")),FALSE,IF(AND($P$3=FALSE,OR(F1643="Commercial NAICS Cogen",F1643="Commercial NAICS Non-Cogen",F1643="Industrial NAICS Cogen", F1643="industrial NAICS non-Cogen")),FALSE, TRUE))</f>
        <v/>
      </c>
    </row>
    <row r="1644">
      <c r="A1644" s="129" t="n">
        <v>7805</v>
      </c>
      <c r="B1644" s="130" t="inlineStr">
        <is>
          <t>Sherwood H Smith Jr Energy Complex</t>
        </is>
      </c>
      <c r="C1644" s="130" t="inlineStr">
        <is>
          <t>Duke Energy Progress - (NC)</t>
        </is>
      </c>
      <c r="D1644" s="129" t="n">
        <v>3046</v>
      </c>
      <c r="E1644" s="130" t="inlineStr">
        <is>
          <t>NC</t>
        </is>
      </c>
      <c r="F1644" s="130" t="inlineStr">
        <is>
          <t>Electric Utility</t>
        </is>
      </c>
      <c r="G1644" s="130" t="inlineStr">
        <is>
          <t>CT</t>
        </is>
      </c>
      <c r="H1644" s="130" t="inlineStr">
        <is>
          <t>DFO</t>
        </is>
      </c>
      <c r="I1644" s="130" t="inlineStr">
        <is>
          <t>DFO</t>
        </is>
      </c>
      <c r="J1644" s="131" t="n">
        <v>1.009</v>
      </c>
      <c r="K1644" s="129" t="n">
        <v>2020</v>
      </c>
      <c r="L1644" s="120">
        <f>IF(VLOOKUP(H1644,'Cross-Page Data'!$D$4:$F$48,3,FALSE)="natural gas",VLOOKUP(G1644,'Cross-Page Data'!$I$4:$J$19,2,FALSE),IF(VLOOKUP(H1644,'Cross-Page Data'!$D$4:$F$48,3,FALSE)="solar",IF(G1644="PV","solar PV","solar thermal"),IF(VLOOKUP(H1644,'Cross-Page Data'!$D$4:$F$48,3,FALSE)="wind",VLOOKUP(G1644,'Cross-Page Data'!$I$4:$J$19,2,FALSE),IF(VLOOKUP(H1644,'Cross-Page Data'!$D$4:$F$48,3,FALSE)="hydro",VLOOKUP(G1644,'Cross-Page Data'!$I$4:$J$19,2,FALSE),VLOOKUP(H1644,'Cross-Page Data'!$D$4:$F$48,3,FALSE)))))</f>
        <v/>
      </c>
      <c r="M1644" s="120">
        <f>IF(AND($P$2=FALSE,OR(F1644="Commercial NAICS Cogen",F1644="Industrial NAICS Cogen",F1644="NAICS-22 Cogen")),FALSE,IF(AND($P$3=FALSE,OR(F1644="Commercial NAICS Cogen",F1644="Commercial NAICS Non-Cogen",F1644="Industrial NAICS Cogen", F1644="industrial NAICS non-Cogen")),FALSE, TRUE))</f>
        <v/>
      </c>
    </row>
    <row r="1645">
      <c r="A1645" s="129" t="n">
        <v>7805</v>
      </c>
      <c r="B1645" s="130" t="inlineStr">
        <is>
          <t>Sherwood H Smith Jr Energy Complex</t>
        </is>
      </c>
      <c r="C1645" s="130" t="inlineStr">
        <is>
          <t>Duke Energy Progress - (NC)</t>
        </is>
      </c>
      <c r="D1645" s="129" t="n">
        <v>3046</v>
      </c>
      <c r="E1645" s="130" t="inlineStr">
        <is>
          <t>NC</t>
        </is>
      </c>
      <c r="F1645" s="130" t="inlineStr">
        <is>
          <t>Electric Utility</t>
        </is>
      </c>
      <c r="G1645" s="130" t="inlineStr">
        <is>
          <t>CT</t>
        </is>
      </c>
      <c r="H1645" s="130" t="inlineStr">
        <is>
          <t>NG</t>
        </is>
      </c>
      <c r="I1645" s="130" t="inlineStr">
        <is>
          <t>NG</t>
        </is>
      </c>
      <c r="J1645" s="131" t="n">
        <v>4527098</v>
      </c>
      <c r="K1645" s="129" t="n">
        <v>2020</v>
      </c>
      <c r="L1645" s="120">
        <f>IF(VLOOKUP(H1645,'Cross-Page Data'!$D$4:$F$48,3,FALSE)="natural gas",VLOOKUP(G1645,'Cross-Page Data'!$I$4:$J$19,2,FALSE),IF(VLOOKUP(H1645,'Cross-Page Data'!$D$4:$F$48,3,FALSE)="solar",IF(G1645="PV","solar PV","solar thermal"),IF(VLOOKUP(H1645,'Cross-Page Data'!$D$4:$F$48,3,FALSE)="wind",VLOOKUP(G1645,'Cross-Page Data'!$I$4:$J$19,2,FALSE),IF(VLOOKUP(H1645,'Cross-Page Data'!$D$4:$F$48,3,FALSE)="hydro",VLOOKUP(G1645,'Cross-Page Data'!$I$4:$J$19,2,FALSE),VLOOKUP(H1645,'Cross-Page Data'!$D$4:$F$48,3,FALSE)))))</f>
        <v/>
      </c>
      <c r="M1645" s="120">
        <f>IF(AND($P$2=FALSE,OR(F1645="Commercial NAICS Cogen",F1645="Industrial NAICS Cogen",F1645="NAICS-22 Cogen")),FALSE,IF(AND($P$3=FALSE,OR(F1645="Commercial NAICS Cogen",F1645="Commercial NAICS Non-Cogen",F1645="Industrial NAICS Cogen", F1645="industrial NAICS non-Cogen")),FALSE, TRUE))</f>
        <v/>
      </c>
    </row>
    <row r="1646">
      <c r="A1646" s="129" t="n">
        <v>7805</v>
      </c>
      <c r="B1646" s="130" t="inlineStr">
        <is>
          <t>Sherwood H Smith Jr Energy Complex</t>
        </is>
      </c>
      <c r="C1646" s="130" t="inlineStr">
        <is>
          <t>Duke Energy Progress - (NC)</t>
        </is>
      </c>
      <c r="D1646" s="129" t="n">
        <v>3046</v>
      </c>
      <c r="E1646" s="130" t="inlineStr">
        <is>
          <t>NC</t>
        </is>
      </c>
      <c r="F1646" s="130" t="inlineStr">
        <is>
          <t>Electric Utility</t>
        </is>
      </c>
      <c r="G1646" s="130" t="inlineStr">
        <is>
          <t>GT</t>
        </is>
      </c>
      <c r="H1646" s="130" t="inlineStr">
        <is>
          <t>DFO</t>
        </is>
      </c>
      <c r="I1646" s="130" t="inlineStr">
        <is>
          <t>DFO</t>
        </is>
      </c>
      <c r="J1646" s="131" t="n">
        <v>2806.667</v>
      </c>
      <c r="K1646" s="129" t="n">
        <v>2020</v>
      </c>
      <c r="L1646" s="120">
        <f>IF(VLOOKUP(H1646,'Cross-Page Data'!$D$4:$F$48,3,FALSE)="natural gas",VLOOKUP(G1646,'Cross-Page Data'!$I$4:$J$19,2,FALSE),IF(VLOOKUP(H1646,'Cross-Page Data'!$D$4:$F$48,3,FALSE)="solar",IF(G1646="PV","solar PV","solar thermal"),IF(VLOOKUP(H1646,'Cross-Page Data'!$D$4:$F$48,3,FALSE)="wind",VLOOKUP(G1646,'Cross-Page Data'!$I$4:$J$19,2,FALSE),IF(VLOOKUP(H1646,'Cross-Page Data'!$D$4:$F$48,3,FALSE)="hydro",VLOOKUP(G1646,'Cross-Page Data'!$I$4:$J$19,2,FALSE),VLOOKUP(H1646,'Cross-Page Data'!$D$4:$F$48,3,FALSE)))))</f>
        <v/>
      </c>
      <c r="M1646" s="120">
        <f>IF(AND($P$2=FALSE,OR(F1646="Commercial NAICS Cogen",F1646="Industrial NAICS Cogen",F1646="NAICS-22 Cogen")),FALSE,IF(AND($P$3=FALSE,OR(F1646="Commercial NAICS Cogen",F1646="Commercial NAICS Non-Cogen",F1646="Industrial NAICS Cogen", F1646="industrial NAICS non-Cogen")),FALSE, TRUE))</f>
        <v/>
      </c>
    </row>
    <row r="1647">
      <c r="A1647" s="129" t="n">
        <v>7805</v>
      </c>
      <c r="B1647" s="130" t="inlineStr">
        <is>
          <t>Sherwood H Smith Jr Energy Complex</t>
        </is>
      </c>
      <c r="C1647" s="130" t="inlineStr">
        <is>
          <t>Duke Energy Progress - (NC)</t>
        </is>
      </c>
      <c r="D1647" s="129" t="n">
        <v>3046</v>
      </c>
      <c r="E1647" s="130" t="inlineStr">
        <is>
          <t>NC</t>
        </is>
      </c>
      <c r="F1647" s="130" t="inlineStr">
        <is>
          <t>Electric Utility</t>
        </is>
      </c>
      <c r="G1647" s="130" t="inlineStr">
        <is>
          <t>GT</t>
        </is>
      </c>
      <c r="H1647" s="130" t="inlineStr">
        <is>
          <t>NG</t>
        </is>
      </c>
      <c r="I1647" s="130" t="inlineStr">
        <is>
          <t>NG</t>
        </is>
      </c>
      <c r="J1647" s="131" t="n">
        <v>1228058.3</v>
      </c>
      <c r="K1647" s="129" t="n">
        <v>2020</v>
      </c>
      <c r="L1647" s="120">
        <f>IF(VLOOKUP(H1647,'Cross-Page Data'!$D$4:$F$48,3,FALSE)="natural gas",VLOOKUP(G1647,'Cross-Page Data'!$I$4:$J$19,2,FALSE),IF(VLOOKUP(H1647,'Cross-Page Data'!$D$4:$F$48,3,FALSE)="solar",IF(G1647="PV","solar PV","solar thermal"),IF(VLOOKUP(H1647,'Cross-Page Data'!$D$4:$F$48,3,FALSE)="wind",VLOOKUP(G1647,'Cross-Page Data'!$I$4:$J$19,2,FALSE),IF(VLOOKUP(H1647,'Cross-Page Data'!$D$4:$F$48,3,FALSE)="hydro",VLOOKUP(G1647,'Cross-Page Data'!$I$4:$J$19,2,FALSE),VLOOKUP(H1647,'Cross-Page Data'!$D$4:$F$48,3,FALSE)))))</f>
        <v/>
      </c>
      <c r="M1647" s="120">
        <f>IF(AND($P$2=FALSE,OR(F1647="Commercial NAICS Cogen",F1647="Industrial NAICS Cogen",F1647="NAICS-22 Cogen")),FALSE,IF(AND($P$3=FALSE,OR(F1647="Commercial NAICS Cogen",F1647="Commercial NAICS Non-Cogen",F1647="Industrial NAICS Cogen", F1647="industrial NAICS non-Cogen")),FALSE, TRUE))</f>
        <v/>
      </c>
    </row>
    <row r="1648">
      <c r="A1648" s="129" t="n">
        <v>7826</v>
      </c>
      <c r="B1648" s="130" t="inlineStr">
        <is>
          <t>Rowan</t>
        </is>
      </c>
      <c r="C1648" s="130" t="inlineStr">
        <is>
          <t>Southern Power Co</t>
        </is>
      </c>
      <c r="D1648" s="129" t="n">
        <v>17650</v>
      </c>
      <c r="E1648" s="130" t="inlineStr">
        <is>
          <t>NC</t>
        </is>
      </c>
      <c r="F1648" s="130" t="inlineStr">
        <is>
          <t>NAICS-22 Non-Cogen</t>
        </is>
      </c>
      <c r="G1648" s="130" t="inlineStr">
        <is>
          <t>CA</t>
        </is>
      </c>
      <c r="H1648" s="130" t="inlineStr">
        <is>
          <t>DFO</t>
        </is>
      </c>
      <c r="I1648" s="130" t="inlineStr">
        <is>
          <t>DFO</t>
        </is>
      </c>
      <c r="J1648" s="131" t="n">
        <v>0</v>
      </c>
      <c r="K1648" s="129" t="n">
        <v>2020</v>
      </c>
      <c r="L1648" s="120">
        <f>IF(VLOOKUP(H1648,'Cross-Page Data'!$D$4:$F$48,3,FALSE)="natural gas",VLOOKUP(G1648,'Cross-Page Data'!$I$4:$J$19,2,FALSE),IF(VLOOKUP(H1648,'Cross-Page Data'!$D$4:$F$48,3,FALSE)="solar",IF(G1648="PV","solar PV","solar thermal"),IF(VLOOKUP(H1648,'Cross-Page Data'!$D$4:$F$48,3,FALSE)="wind",VLOOKUP(G1648,'Cross-Page Data'!$I$4:$J$19,2,FALSE),IF(VLOOKUP(H1648,'Cross-Page Data'!$D$4:$F$48,3,FALSE)="hydro",VLOOKUP(G1648,'Cross-Page Data'!$I$4:$J$19,2,FALSE),VLOOKUP(H1648,'Cross-Page Data'!$D$4:$F$48,3,FALSE)))))</f>
        <v/>
      </c>
      <c r="M1648" s="120">
        <f>IF(AND($P$2=FALSE,OR(F1648="Commercial NAICS Cogen",F1648="Industrial NAICS Cogen",F1648="NAICS-22 Cogen")),FALSE,IF(AND($P$3=FALSE,OR(F1648="Commercial NAICS Cogen",F1648="Commercial NAICS Non-Cogen",F1648="Industrial NAICS Cogen", F1648="industrial NAICS non-Cogen")),FALSE, TRUE))</f>
        <v/>
      </c>
    </row>
    <row r="1649">
      <c r="A1649" s="129" t="n">
        <v>7826</v>
      </c>
      <c r="B1649" s="130" t="inlineStr">
        <is>
          <t>Rowan</t>
        </is>
      </c>
      <c r="C1649" s="130" t="inlineStr">
        <is>
          <t>Southern Power Co</t>
        </is>
      </c>
      <c r="D1649" s="129" t="n">
        <v>17650</v>
      </c>
      <c r="E1649" s="130" t="inlineStr">
        <is>
          <t>NC</t>
        </is>
      </c>
      <c r="F1649" s="130" t="inlineStr">
        <is>
          <t>NAICS-22 Non-Cogen</t>
        </is>
      </c>
      <c r="G1649" s="130" t="inlineStr">
        <is>
          <t>CA</t>
        </is>
      </c>
      <c r="H1649" s="130" t="inlineStr">
        <is>
          <t>NG</t>
        </is>
      </c>
      <c r="I1649" s="130" t="inlineStr">
        <is>
          <t>NG</t>
        </is>
      </c>
      <c r="J1649" s="131" t="n">
        <v>1415399</v>
      </c>
      <c r="K1649" s="129" t="n">
        <v>2020</v>
      </c>
      <c r="L1649" s="120">
        <f>IF(VLOOKUP(H1649,'Cross-Page Data'!$D$4:$F$48,3,FALSE)="natural gas",VLOOKUP(G1649,'Cross-Page Data'!$I$4:$J$19,2,FALSE),IF(VLOOKUP(H1649,'Cross-Page Data'!$D$4:$F$48,3,FALSE)="solar",IF(G1649="PV","solar PV","solar thermal"),IF(VLOOKUP(H1649,'Cross-Page Data'!$D$4:$F$48,3,FALSE)="wind",VLOOKUP(G1649,'Cross-Page Data'!$I$4:$J$19,2,FALSE),IF(VLOOKUP(H1649,'Cross-Page Data'!$D$4:$F$48,3,FALSE)="hydro",VLOOKUP(G1649,'Cross-Page Data'!$I$4:$J$19,2,FALSE),VLOOKUP(H1649,'Cross-Page Data'!$D$4:$F$48,3,FALSE)))))</f>
        <v/>
      </c>
      <c r="M1649" s="120">
        <f>IF(AND($P$2=FALSE,OR(F1649="Commercial NAICS Cogen",F1649="Industrial NAICS Cogen",F1649="NAICS-22 Cogen")),FALSE,IF(AND($P$3=FALSE,OR(F1649="Commercial NAICS Cogen",F1649="Commercial NAICS Non-Cogen",F1649="Industrial NAICS Cogen", F1649="industrial NAICS non-Cogen")),FALSE, TRUE))</f>
        <v/>
      </c>
    </row>
    <row r="1650">
      <c r="A1650" s="129" t="n">
        <v>7826</v>
      </c>
      <c r="B1650" s="130" t="inlineStr">
        <is>
          <t>Rowan</t>
        </is>
      </c>
      <c r="C1650" s="130" t="inlineStr">
        <is>
          <t>Southern Power Co</t>
        </is>
      </c>
      <c r="D1650" s="129" t="n">
        <v>17650</v>
      </c>
      <c r="E1650" s="130" t="inlineStr">
        <is>
          <t>NC</t>
        </is>
      </c>
      <c r="F1650" s="130" t="inlineStr">
        <is>
          <t>NAICS-22 Non-Cogen</t>
        </is>
      </c>
      <c r="G1650" s="130" t="inlineStr">
        <is>
          <t>CT</t>
        </is>
      </c>
      <c r="H1650" s="130" t="inlineStr">
        <is>
          <t>DFO</t>
        </is>
      </c>
      <c r="I1650" s="130" t="inlineStr">
        <is>
          <t>DFO</t>
        </is>
      </c>
      <c r="J1650" s="131" t="n">
        <v>0</v>
      </c>
      <c r="K1650" s="129" t="n">
        <v>2020</v>
      </c>
      <c r="L1650" s="120">
        <f>IF(VLOOKUP(H1650,'Cross-Page Data'!$D$4:$F$48,3,FALSE)="natural gas",VLOOKUP(G1650,'Cross-Page Data'!$I$4:$J$19,2,FALSE),IF(VLOOKUP(H1650,'Cross-Page Data'!$D$4:$F$48,3,FALSE)="solar",IF(G1650="PV","solar PV","solar thermal"),IF(VLOOKUP(H1650,'Cross-Page Data'!$D$4:$F$48,3,FALSE)="wind",VLOOKUP(G1650,'Cross-Page Data'!$I$4:$J$19,2,FALSE),IF(VLOOKUP(H1650,'Cross-Page Data'!$D$4:$F$48,3,FALSE)="hydro",VLOOKUP(G1650,'Cross-Page Data'!$I$4:$J$19,2,FALSE),VLOOKUP(H1650,'Cross-Page Data'!$D$4:$F$48,3,FALSE)))))</f>
        <v/>
      </c>
      <c r="M1650" s="120">
        <f>IF(AND($P$2=FALSE,OR(F1650="Commercial NAICS Cogen",F1650="Industrial NAICS Cogen",F1650="NAICS-22 Cogen")),FALSE,IF(AND($P$3=FALSE,OR(F1650="Commercial NAICS Cogen",F1650="Commercial NAICS Non-Cogen",F1650="Industrial NAICS Cogen", F1650="industrial NAICS non-Cogen")),FALSE, TRUE))</f>
        <v/>
      </c>
    </row>
    <row r="1651">
      <c r="A1651" s="129" t="n">
        <v>7826</v>
      </c>
      <c r="B1651" s="130" t="inlineStr">
        <is>
          <t>Rowan</t>
        </is>
      </c>
      <c r="C1651" s="130" t="inlineStr">
        <is>
          <t>Southern Power Co</t>
        </is>
      </c>
      <c r="D1651" s="129" t="n">
        <v>17650</v>
      </c>
      <c r="E1651" s="130" t="inlineStr">
        <is>
          <t>NC</t>
        </is>
      </c>
      <c r="F1651" s="130" t="inlineStr">
        <is>
          <t>NAICS-22 Non-Cogen</t>
        </is>
      </c>
      <c r="G1651" s="130" t="inlineStr">
        <is>
          <t>CT</t>
        </is>
      </c>
      <c r="H1651" s="130" t="inlineStr">
        <is>
          <t>NG</t>
        </is>
      </c>
      <c r="I1651" s="130" t="inlineStr">
        <is>
          <t>NG</t>
        </is>
      </c>
      <c r="J1651" s="131" t="n">
        <v>2627563</v>
      </c>
      <c r="K1651" s="129" t="n">
        <v>2020</v>
      </c>
      <c r="L1651" s="120">
        <f>IF(VLOOKUP(H1651,'Cross-Page Data'!$D$4:$F$48,3,FALSE)="natural gas",VLOOKUP(G1651,'Cross-Page Data'!$I$4:$J$19,2,FALSE),IF(VLOOKUP(H1651,'Cross-Page Data'!$D$4:$F$48,3,FALSE)="solar",IF(G1651="PV","solar PV","solar thermal"),IF(VLOOKUP(H1651,'Cross-Page Data'!$D$4:$F$48,3,FALSE)="wind",VLOOKUP(G1651,'Cross-Page Data'!$I$4:$J$19,2,FALSE),IF(VLOOKUP(H1651,'Cross-Page Data'!$D$4:$F$48,3,FALSE)="hydro",VLOOKUP(G1651,'Cross-Page Data'!$I$4:$J$19,2,FALSE),VLOOKUP(H1651,'Cross-Page Data'!$D$4:$F$48,3,FALSE)))))</f>
        <v/>
      </c>
      <c r="M1651" s="120">
        <f>IF(AND($P$2=FALSE,OR(F1651="Commercial NAICS Cogen",F1651="Industrial NAICS Cogen",F1651="NAICS-22 Cogen")),FALSE,IF(AND($P$3=FALSE,OR(F1651="Commercial NAICS Cogen",F1651="Commercial NAICS Non-Cogen",F1651="Industrial NAICS Cogen", F1651="industrial NAICS non-Cogen")),FALSE, TRUE))</f>
        <v/>
      </c>
    </row>
    <row r="1652">
      <c r="A1652" s="129" t="n">
        <v>7826</v>
      </c>
      <c r="B1652" s="130" t="inlineStr">
        <is>
          <t>Rowan</t>
        </is>
      </c>
      <c r="C1652" s="130" t="inlineStr">
        <is>
          <t>Southern Power Co</t>
        </is>
      </c>
      <c r="D1652" s="129" t="n">
        <v>17650</v>
      </c>
      <c r="E1652" s="130" t="inlineStr">
        <is>
          <t>NC</t>
        </is>
      </c>
      <c r="F1652" s="130" t="inlineStr">
        <is>
          <t>NAICS-22 Non-Cogen</t>
        </is>
      </c>
      <c r="G1652" s="130" t="inlineStr">
        <is>
          <t>GT</t>
        </is>
      </c>
      <c r="H1652" s="130" t="inlineStr">
        <is>
          <t>DFO</t>
        </is>
      </c>
      <c r="I1652" s="130" t="inlineStr">
        <is>
          <t>DFO</t>
        </is>
      </c>
      <c r="J1652" s="131" t="n">
        <v>267.534</v>
      </c>
      <c r="K1652" s="129" t="n">
        <v>2020</v>
      </c>
      <c r="L1652" s="120">
        <f>IF(VLOOKUP(H1652,'Cross-Page Data'!$D$4:$F$48,3,FALSE)="natural gas",VLOOKUP(G1652,'Cross-Page Data'!$I$4:$J$19,2,FALSE),IF(VLOOKUP(H1652,'Cross-Page Data'!$D$4:$F$48,3,FALSE)="solar",IF(G1652="PV","solar PV","solar thermal"),IF(VLOOKUP(H1652,'Cross-Page Data'!$D$4:$F$48,3,FALSE)="wind",VLOOKUP(G1652,'Cross-Page Data'!$I$4:$J$19,2,FALSE),IF(VLOOKUP(H1652,'Cross-Page Data'!$D$4:$F$48,3,FALSE)="hydro",VLOOKUP(G1652,'Cross-Page Data'!$I$4:$J$19,2,FALSE),VLOOKUP(H1652,'Cross-Page Data'!$D$4:$F$48,3,FALSE)))))</f>
        <v/>
      </c>
      <c r="M1652" s="120">
        <f>IF(AND($P$2=FALSE,OR(F1652="Commercial NAICS Cogen",F1652="Industrial NAICS Cogen",F1652="NAICS-22 Cogen")),FALSE,IF(AND($P$3=FALSE,OR(F1652="Commercial NAICS Cogen",F1652="Commercial NAICS Non-Cogen",F1652="Industrial NAICS Cogen", F1652="industrial NAICS non-Cogen")),FALSE, TRUE))</f>
        <v/>
      </c>
    </row>
    <row r="1653">
      <c r="A1653" s="129" t="n">
        <v>7826</v>
      </c>
      <c r="B1653" s="130" t="inlineStr">
        <is>
          <t>Rowan</t>
        </is>
      </c>
      <c r="C1653" s="130" t="inlineStr">
        <is>
          <t>Southern Power Co</t>
        </is>
      </c>
      <c r="D1653" s="129" t="n">
        <v>17650</v>
      </c>
      <c r="E1653" s="130" t="inlineStr">
        <is>
          <t>NC</t>
        </is>
      </c>
      <c r="F1653" s="130" t="inlineStr">
        <is>
          <t>NAICS-22 Non-Cogen</t>
        </is>
      </c>
      <c r="G1653" s="130" t="inlineStr">
        <is>
          <t>GT</t>
        </is>
      </c>
      <c r="H1653" s="130" t="inlineStr">
        <is>
          <t>NG</t>
        </is>
      </c>
      <c r="I1653" s="130" t="inlineStr">
        <is>
          <t>NG</t>
        </is>
      </c>
      <c r="J1653" s="131" t="n">
        <v>318902.47</v>
      </c>
      <c r="K1653" s="129" t="n">
        <v>2020</v>
      </c>
      <c r="L1653" s="120">
        <f>IF(VLOOKUP(H1653,'Cross-Page Data'!$D$4:$F$48,3,FALSE)="natural gas",VLOOKUP(G1653,'Cross-Page Data'!$I$4:$J$19,2,FALSE),IF(VLOOKUP(H1653,'Cross-Page Data'!$D$4:$F$48,3,FALSE)="solar",IF(G1653="PV","solar PV","solar thermal"),IF(VLOOKUP(H1653,'Cross-Page Data'!$D$4:$F$48,3,FALSE)="wind",VLOOKUP(G1653,'Cross-Page Data'!$I$4:$J$19,2,FALSE),IF(VLOOKUP(H1653,'Cross-Page Data'!$D$4:$F$48,3,FALSE)="hydro",VLOOKUP(G1653,'Cross-Page Data'!$I$4:$J$19,2,FALSE),VLOOKUP(H1653,'Cross-Page Data'!$D$4:$F$48,3,FALSE)))))</f>
        <v/>
      </c>
      <c r="M1653" s="120">
        <f>IF(AND($P$2=FALSE,OR(F1653="Commercial NAICS Cogen",F1653="Industrial NAICS Cogen",F1653="NAICS-22 Cogen")),FALSE,IF(AND($P$3=FALSE,OR(F1653="Commercial NAICS Cogen",F1653="Commercial NAICS Non-Cogen",F1653="Industrial NAICS Cogen", F1653="industrial NAICS non-Cogen")),FALSE, TRUE))</f>
        <v/>
      </c>
    </row>
    <row r="1654">
      <c r="A1654" s="129" t="n">
        <v>7832</v>
      </c>
      <c r="B1654" s="130" t="inlineStr">
        <is>
          <t>Roosevelt Biogas 1</t>
        </is>
      </c>
      <c r="C1654" s="130" t="inlineStr">
        <is>
          <t>PUD No 1 of Klickitat County</t>
        </is>
      </c>
      <c r="D1654" s="129" t="n">
        <v>10393</v>
      </c>
      <c r="E1654" s="130" t="inlineStr">
        <is>
          <t>WA</t>
        </is>
      </c>
      <c r="F1654" s="130" t="inlineStr">
        <is>
          <t>Electric Utility</t>
        </is>
      </c>
      <c r="G1654" s="130" t="inlineStr">
        <is>
          <t>CA</t>
        </is>
      </c>
      <c r="H1654" s="130" t="inlineStr">
        <is>
          <t>LFG</t>
        </is>
      </c>
      <c r="I1654" s="130" t="inlineStr">
        <is>
          <t>MLG</t>
        </is>
      </c>
      <c r="J1654" s="131" t="n">
        <v>0</v>
      </c>
      <c r="K1654" s="129" t="n">
        <v>2020</v>
      </c>
      <c r="L1654" s="120">
        <f>IF(VLOOKUP(H1654,'Cross-Page Data'!$D$4:$F$48,3,FALSE)="natural gas",VLOOKUP(G1654,'Cross-Page Data'!$I$4:$J$19,2,FALSE),IF(VLOOKUP(H1654,'Cross-Page Data'!$D$4:$F$48,3,FALSE)="solar",IF(G1654="PV","solar PV","solar thermal"),IF(VLOOKUP(H1654,'Cross-Page Data'!$D$4:$F$48,3,FALSE)="wind",VLOOKUP(G1654,'Cross-Page Data'!$I$4:$J$19,2,FALSE),IF(VLOOKUP(H1654,'Cross-Page Data'!$D$4:$F$48,3,FALSE)="hydro",VLOOKUP(G1654,'Cross-Page Data'!$I$4:$J$19,2,FALSE),VLOOKUP(H1654,'Cross-Page Data'!$D$4:$F$48,3,FALSE)))))</f>
        <v/>
      </c>
      <c r="M1654" s="120">
        <f>IF(AND($P$2=FALSE,OR(F1654="Commercial NAICS Cogen",F1654="Industrial NAICS Cogen",F1654="NAICS-22 Cogen")),FALSE,IF(AND($P$3=FALSE,OR(F1654="Commercial NAICS Cogen",F1654="Commercial NAICS Non-Cogen",F1654="Industrial NAICS Cogen", F1654="industrial NAICS non-Cogen")),FALSE, TRUE))</f>
        <v/>
      </c>
    </row>
    <row r="1655">
      <c r="A1655" s="129" t="n">
        <v>7832</v>
      </c>
      <c r="B1655" s="130" t="inlineStr">
        <is>
          <t>Roosevelt Biogas 1</t>
        </is>
      </c>
      <c r="C1655" s="130" t="inlineStr">
        <is>
          <t>PUD No 1 of Klickitat County</t>
        </is>
      </c>
      <c r="D1655" s="129" t="n">
        <v>10393</v>
      </c>
      <c r="E1655" s="130" t="inlineStr">
        <is>
          <t>WA</t>
        </is>
      </c>
      <c r="F1655" s="130" t="inlineStr">
        <is>
          <t>Electric Utility</t>
        </is>
      </c>
      <c r="G1655" s="130" t="inlineStr">
        <is>
          <t>CT</t>
        </is>
      </c>
      <c r="H1655" s="130" t="inlineStr">
        <is>
          <t>LFG</t>
        </is>
      </c>
      <c r="I1655" s="130" t="inlineStr">
        <is>
          <t>MLG</t>
        </is>
      </c>
      <c r="J1655" s="131" t="n">
        <v>0</v>
      </c>
      <c r="K1655" s="129" t="n">
        <v>2020</v>
      </c>
      <c r="L1655" s="120">
        <f>IF(VLOOKUP(H1655,'Cross-Page Data'!$D$4:$F$48,3,FALSE)="natural gas",VLOOKUP(G1655,'Cross-Page Data'!$I$4:$J$19,2,FALSE),IF(VLOOKUP(H1655,'Cross-Page Data'!$D$4:$F$48,3,FALSE)="solar",IF(G1655="PV","solar PV","solar thermal"),IF(VLOOKUP(H1655,'Cross-Page Data'!$D$4:$F$48,3,FALSE)="wind",VLOOKUP(G1655,'Cross-Page Data'!$I$4:$J$19,2,FALSE),IF(VLOOKUP(H1655,'Cross-Page Data'!$D$4:$F$48,3,FALSE)="hydro",VLOOKUP(G1655,'Cross-Page Data'!$I$4:$J$19,2,FALSE),VLOOKUP(H1655,'Cross-Page Data'!$D$4:$F$48,3,FALSE)))))</f>
        <v/>
      </c>
      <c r="M1655" s="120">
        <f>IF(AND($P$2=FALSE,OR(F1655="Commercial NAICS Cogen",F1655="Industrial NAICS Cogen",F1655="NAICS-22 Cogen")),FALSE,IF(AND($P$3=FALSE,OR(F1655="Commercial NAICS Cogen",F1655="Commercial NAICS Non-Cogen",F1655="Industrial NAICS Cogen", F1655="industrial NAICS non-Cogen")),FALSE, TRUE))</f>
        <v/>
      </c>
    </row>
    <row r="1656">
      <c r="A1656" s="129" t="n">
        <v>7832</v>
      </c>
      <c r="B1656" s="130" t="inlineStr">
        <is>
          <t>Roosevelt Biogas 1</t>
        </is>
      </c>
      <c r="C1656" s="130" t="inlineStr">
        <is>
          <t>PUD No 1 of Klickitat County</t>
        </is>
      </c>
      <c r="D1656" s="129" t="n">
        <v>10393</v>
      </c>
      <c r="E1656" s="130" t="inlineStr">
        <is>
          <t>WA</t>
        </is>
      </c>
      <c r="F1656" s="130" t="inlineStr">
        <is>
          <t>Electric Utility</t>
        </is>
      </c>
      <c r="G1656" s="130" t="inlineStr">
        <is>
          <t>IC</t>
        </is>
      </c>
      <c r="H1656" s="130" t="inlineStr">
        <is>
          <t>LFG</t>
        </is>
      </c>
      <c r="I1656" s="130" t="inlineStr">
        <is>
          <t>MLG</t>
        </is>
      </c>
      <c r="J1656" s="131" t="n">
        <v>0</v>
      </c>
      <c r="K1656" s="129" t="n">
        <v>2020</v>
      </c>
      <c r="L1656" s="120">
        <f>IF(VLOOKUP(H1656,'Cross-Page Data'!$D$4:$F$48,3,FALSE)="natural gas",VLOOKUP(G1656,'Cross-Page Data'!$I$4:$J$19,2,FALSE),IF(VLOOKUP(H1656,'Cross-Page Data'!$D$4:$F$48,3,FALSE)="solar",IF(G1656="PV","solar PV","solar thermal"),IF(VLOOKUP(H1656,'Cross-Page Data'!$D$4:$F$48,3,FALSE)="wind",VLOOKUP(G1656,'Cross-Page Data'!$I$4:$J$19,2,FALSE),IF(VLOOKUP(H1656,'Cross-Page Data'!$D$4:$F$48,3,FALSE)="hydro",VLOOKUP(G1656,'Cross-Page Data'!$I$4:$J$19,2,FALSE),VLOOKUP(H1656,'Cross-Page Data'!$D$4:$F$48,3,FALSE)))))</f>
        <v/>
      </c>
      <c r="M1656" s="120">
        <f>IF(AND($P$2=FALSE,OR(F1656="Commercial NAICS Cogen",F1656="Industrial NAICS Cogen",F1656="NAICS-22 Cogen")),FALSE,IF(AND($P$3=FALSE,OR(F1656="Commercial NAICS Cogen",F1656="Commercial NAICS Non-Cogen",F1656="Industrial NAICS Cogen", F1656="industrial NAICS non-Cogen")),FALSE, TRUE))</f>
        <v/>
      </c>
    </row>
    <row r="1657">
      <c r="A1657" s="129" t="n">
        <v>7834</v>
      </c>
      <c r="B1657" s="130" t="inlineStr">
        <is>
          <t>John S Rainey</t>
        </is>
      </c>
      <c r="C1657" s="130" t="inlineStr">
        <is>
          <t>South Carolina Public Service Authority</t>
        </is>
      </c>
      <c r="D1657" s="129" t="n">
        <v>17543</v>
      </c>
      <c r="E1657" s="130" t="inlineStr">
        <is>
          <t>SC</t>
        </is>
      </c>
      <c r="F1657" s="130" t="inlineStr">
        <is>
          <t>Electric Utility</t>
        </is>
      </c>
      <c r="G1657" s="130" t="inlineStr">
        <is>
          <t>CA</t>
        </is>
      </c>
      <c r="H1657" s="130" t="inlineStr">
        <is>
          <t>DFO</t>
        </is>
      </c>
      <c r="I1657" s="130" t="inlineStr">
        <is>
          <t>DFO</t>
        </is>
      </c>
      <c r="J1657" s="131" t="n">
        <v>0</v>
      </c>
      <c r="K1657" s="129" t="n">
        <v>2020</v>
      </c>
      <c r="L1657" s="120">
        <f>IF(VLOOKUP(H1657,'Cross-Page Data'!$D$4:$F$48,3,FALSE)="natural gas",VLOOKUP(G1657,'Cross-Page Data'!$I$4:$J$19,2,FALSE),IF(VLOOKUP(H1657,'Cross-Page Data'!$D$4:$F$48,3,FALSE)="solar",IF(G1657="PV","solar PV","solar thermal"),IF(VLOOKUP(H1657,'Cross-Page Data'!$D$4:$F$48,3,FALSE)="wind",VLOOKUP(G1657,'Cross-Page Data'!$I$4:$J$19,2,FALSE),IF(VLOOKUP(H1657,'Cross-Page Data'!$D$4:$F$48,3,FALSE)="hydro",VLOOKUP(G1657,'Cross-Page Data'!$I$4:$J$19,2,FALSE),VLOOKUP(H1657,'Cross-Page Data'!$D$4:$F$48,3,FALSE)))))</f>
        <v/>
      </c>
      <c r="M1657" s="120">
        <f>IF(AND($P$2=FALSE,OR(F1657="Commercial NAICS Cogen",F1657="Industrial NAICS Cogen",F1657="NAICS-22 Cogen")),FALSE,IF(AND($P$3=FALSE,OR(F1657="Commercial NAICS Cogen",F1657="Commercial NAICS Non-Cogen",F1657="Industrial NAICS Cogen", F1657="industrial NAICS non-Cogen")),FALSE, TRUE))</f>
        <v/>
      </c>
    </row>
    <row r="1658">
      <c r="A1658" s="129" t="n">
        <v>7834</v>
      </c>
      <c r="B1658" s="130" t="inlineStr">
        <is>
          <t>John S Rainey</t>
        </is>
      </c>
      <c r="C1658" s="130" t="inlineStr">
        <is>
          <t>South Carolina Public Service Authority</t>
        </is>
      </c>
      <c r="D1658" s="129" t="n">
        <v>17543</v>
      </c>
      <c r="E1658" s="130" t="inlineStr">
        <is>
          <t>SC</t>
        </is>
      </c>
      <c r="F1658" s="130" t="inlineStr">
        <is>
          <t>Electric Utility</t>
        </is>
      </c>
      <c r="G1658" s="130" t="inlineStr">
        <is>
          <t>CA</t>
        </is>
      </c>
      <c r="H1658" s="130" t="inlineStr">
        <is>
          <t>NG</t>
        </is>
      </c>
      <c r="I1658" s="130" t="inlineStr">
        <is>
          <t>NG</t>
        </is>
      </c>
      <c r="J1658" s="131" t="n">
        <v>1385897</v>
      </c>
      <c r="K1658" s="129" t="n">
        <v>2020</v>
      </c>
      <c r="L1658" s="120">
        <f>IF(VLOOKUP(H1658,'Cross-Page Data'!$D$4:$F$48,3,FALSE)="natural gas",VLOOKUP(G1658,'Cross-Page Data'!$I$4:$J$19,2,FALSE),IF(VLOOKUP(H1658,'Cross-Page Data'!$D$4:$F$48,3,FALSE)="solar",IF(G1658="PV","solar PV","solar thermal"),IF(VLOOKUP(H1658,'Cross-Page Data'!$D$4:$F$48,3,FALSE)="wind",VLOOKUP(G1658,'Cross-Page Data'!$I$4:$J$19,2,FALSE),IF(VLOOKUP(H1658,'Cross-Page Data'!$D$4:$F$48,3,FALSE)="hydro",VLOOKUP(G1658,'Cross-Page Data'!$I$4:$J$19,2,FALSE),VLOOKUP(H1658,'Cross-Page Data'!$D$4:$F$48,3,FALSE)))))</f>
        <v/>
      </c>
      <c r="M1658" s="120">
        <f>IF(AND($P$2=FALSE,OR(F1658="Commercial NAICS Cogen",F1658="Industrial NAICS Cogen",F1658="NAICS-22 Cogen")),FALSE,IF(AND($P$3=FALSE,OR(F1658="Commercial NAICS Cogen",F1658="Commercial NAICS Non-Cogen",F1658="Industrial NAICS Cogen", F1658="industrial NAICS non-Cogen")),FALSE, TRUE))</f>
        <v/>
      </c>
    </row>
    <row r="1659">
      <c r="A1659" s="129" t="n">
        <v>7834</v>
      </c>
      <c r="B1659" s="130" t="inlineStr">
        <is>
          <t>John S Rainey</t>
        </is>
      </c>
      <c r="C1659" s="130" t="inlineStr">
        <is>
          <t>South Carolina Public Service Authority</t>
        </is>
      </c>
      <c r="D1659" s="129" t="n">
        <v>17543</v>
      </c>
      <c r="E1659" s="130" t="inlineStr">
        <is>
          <t>SC</t>
        </is>
      </c>
      <c r="F1659" s="130" t="inlineStr">
        <is>
          <t>Electric Utility</t>
        </is>
      </c>
      <c r="G1659" s="130" t="inlineStr">
        <is>
          <t>CT</t>
        </is>
      </c>
      <c r="H1659" s="130" t="inlineStr">
        <is>
          <t>DFO</t>
        </is>
      </c>
      <c r="I1659" s="130" t="inlineStr">
        <is>
          <t>DFO</t>
        </is>
      </c>
      <c r="J1659" s="131" t="n">
        <v>0</v>
      </c>
      <c r="K1659" s="129" t="n">
        <v>2020</v>
      </c>
      <c r="L1659" s="120">
        <f>IF(VLOOKUP(H1659,'Cross-Page Data'!$D$4:$F$48,3,FALSE)="natural gas",VLOOKUP(G1659,'Cross-Page Data'!$I$4:$J$19,2,FALSE),IF(VLOOKUP(H1659,'Cross-Page Data'!$D$4:$F$48,3,FALSE)="solar",IF(G1659="PV","solar PV","solar thermal"),IF(VLOOKUP(H1659,'Cross-Page Data'!$D$4:$F$48,3,FALSE)="wind",VLOOKUP(G1659,'Cross-Page Data'!$I$4:$J$19,2,FALSE),IF(VLOOKUP(H1659,'Cross-Page Data'!$D$4:$F$48,3,FALSE)="hydro",VLOOKUP(G1659,'Cross-Page Data'!$I$4:$J$19,2,FALSE),VLOOKUP(H1659,'Cross-Page Data'!$D$4:$F$48,3,FALSE)))))</f>
        <v/>
      </c>
      <c r="M1659" s="120">
        <f>IF(AND($P$2=FALSE,OR(F1659="Commercial NAICS Cogen",F1659="Industrial NAICS Cogen",F1659="NAICS-22 Cogen")),FALSE,IF(AND($P$3=FALSE,OR(F1659="Commercial NAICS Cogen",F1659="Commercial NAICS Non-Cogen",F1659="Industrial NAICS Cogen", F1659="industrial NAICS non-Cogen")),FALSE, TRUE))</f>
        <v/>
      </c>
    </row>
    <row r="1660">
      <c r="A1660" s="129" t="n">
        <v>7834</v>
      </c>
      <c r="B1660" s="130" t="inlineStr">
        <is>
          <t>John S Rainey</t>
        </is>
      </c>
      <c r="C1660" s="130" t="inlineStr">
        <is>
          <t>South Carolina Public Service Authority</t>
        </is>
      </c>
      <c r="D1660" s="129" t="n">
        <v>17543</v>
      </c>
      <c r="E1660" s="130" t="inlineStr">
        <is>
          <t>SC</t>
        </is>
      </c>
      <c r="F1660" s="130" t="inlineStr">
        <is>
          <t>Electric Utility</t>
        </is>
      </c>
      <c r="G1660" s="130" t="inlineStr">
        <is>
          <t>CT</t>
        </is>
      </c>
      <c r="H1660" s="130" t="inlineStr">
        <is>
          <t>NG</t>
        </is>
      </c>
      <c r="I1660" s="130" t="inlineStr">
        <is>
          <t>NG</t>
        </is>
      </c>
      <c r="J1660" s="131" t="n">
        <v>2379996</v>
      </c>
      <c r="K1660" s="129" t="n">
        <v>2020</v>
      </c>
      <c r="L1660" s="120">
        <f>IF(VLOOKUP(H1660,'Cross-Page Data'!$D$4:$F$48,3,FALSE)="natural gas",VLOOKUP(G1660,'Cross-Page Data'!$I$4:$J$19,2,FALSE),IF(VLOOKUP(H1660,'Cross-Page Data'!$D$4:$F$48,3,FALSE)="solar",IF(G1660="PV","solar PV","solar thermal"),IF(VLOOKUP(H1660,'Cross-Page Data'!$D$4:$F$48,3,FALSE)="wind",VLOOKUP(G1660,'Cross-Page Data'!$I$4:$J$19,2,FALSE),IF(VLOOKUP(H1660,'Cross-Page Data'!$D$4:$F$48,3,FALSE)="hydro",VLOOKUP(G1660,'Cross-Page Data'!$I$4:$J$19,2,FALSE),VLOOKUP(H1660,'Cross-Page Data'!$D$4:$F$48,3,FALSE)))))</f>
        <v/>
      </c>
      <c r="M1660" s="120">
        <f>IF(AND($P$2=FALSE,OR(F1660="Commercial NAICS Cogen",F1660="Industrial NAICS Cogen",F1660="NAICS-22 Cogen")),FALSE,IF(AND($P$3=FALSE,OR(F1660="Commercial NAICS Cogen",F1660="Commercial NAICS Non-Cogen",F1660="Industrial NAICS Cogen", F1660="industrial NAICS non-Cogen")),FALSE, TRUE))</f>
        <v/>
      </c>
    </row>
    <row r="1661">
      <c r="A1661" s="129" t="n">
        <v>7834</v>
      </c>
      <c r="B1661" s="130" t="inlineStr">
        <is>
          <t>John S Rainey</t>
        </is>
      </c>
      <c r="C1661" s="130" t="inlineStr">
        <is>
          <t>South Carolina Public Service Authority</t>
        </is>
      </c>
      <c r="D1661" s="129" t="n">
        <v>17543</v>
      </c>
      <c r="E1661" s="130" t="inlineStr">
        <is>
          <t>SC</t>
        </is>
      </c>
      <c r="F1661" s="130" t="inlineStr">
        <is>
          <t>Electric Utility</t>
        </is>
      </c>
      <c r="G1661" s="130" t="inlineStr">
        <is>
          <t>GT</t>
        </is>
      </c>
      <c r="H1661" s="130" t="inlineStr">
        <is>
          <t>DFO</t>
        </is>
      </c>
      <c r="I1661" s="130" t="inlineStr">
        <is>
          <t>DFO</t>
        </is>
      </c>
      <c r="J1661" s="131" t="n">
        <v>0</v>
      </c>
      <c r="K1661" s="129" t="n">
        <v>2020</v>
      </c>
      <c r="L1661" s="120">
        <f>IF(VLOOKUP(H1661,'Cross-Page Data'!$D$4:$F$48,3,FALSE)="natural gas",VLOOKUP(G1661,'Cross-Page Data'!$I$4:$J$19,2,FALSE),IF(VLOOKUP(H1661,'Cross-Page Data'!$D$4:$F$48,3,FALSE)="solar",IF(G1661="PV","solar PV","solar thermal"),IF(VLOOKUP(H1661,'Cross-Page Data'!$D$4:$F$48,3,FALSE)="wind",VLOOKUP(G1661,'Cross-Page Data'!$I$4:$J$19,2,FALSE),IF(VLOOKUP(H1661,'Cross-Page Data'!$D$4:$F$48,3,FALSE)="hydro",VLOOKUP(G1661,'Cross-Page Data'!$I$4:$J$19,2,FALSE),VLOOKUP(H1661,'Cross-Page Data'!$D$4:$F$48,3,FALSE)))))</f>
        <v/>
      </c>
      <c r="M1661" s="120">
        <f>IF(AND($P$2=FALSE,OR(F1661="Commercial NAICS Cogen",F1661="Industrial NAICS Cogen",F1661="NAICS-22 Cogen")),FALSE,IF(AND($P$3=FALSE,OR(F1661="Commercial NAICS Cogen",F1661="Commercial NAICS Non-Cogen",F1661="Industrial NAICS Cogen", F1661="industrial NAICS non-Cogen")),FALSE, TRUE))</f>
        <v/>
      </c>
    </row>
    <row r="1662">
      <c r="A1662" s="129" t="n">
        <v>7834</v>
      </c>
      <c r="B1662" s="130" t="inlineStr">
        <is>
          <t>John S Rainey</t>
        </is>
      </c>
      <c r="C1662" s="130" t="inlineStr">
        <is>
          <t>South Carolina Public Service Authority</t>
        </is>
      </c>
      <c r="D1662" s="129" t="n">
        <v>17543</v>
      </c>
      <c r="E1662" s="130" t="inlineStr">
        <is>
          <t>SC</t>
        </is>
      </c>
      <c r="F1662" s="130" t="inlineStr">
        <is>
          <t>Electric Utility</t>
        </is>
      </c>
      <c r="G1662" s="130" t="inlineStr">
        <is>
          <t>GT</t>
        </is>
      </c>
      <c r="H1662" s="130" t="inlineStr">
        <is>
          <t>NG</t>
        </is>
      </c>
      <c r="I1662" s="130" t="inlineStr">
        <is>
          <t>NG</t>
        </is>
      </c>
      <c r="J1662" s="131" t="n">
        <v>1705363</v>
      </c>
      <c r="K1662" s="129" t="n">
        <v>2020</v>
      </c>
      <c r="L1662" s="120">
        <f>IF(VLOOKUP(H1662,'Cross-Page Data'!$D$4:$F$48,3,FALSE)="natural gas",VLOOKUP(G1662,'Cross-Page Data'!$I$4:$J$19,2,FALSE),IF(VLOOKUP(H1662,'Cross-Page Data'!$D$4:$F$48,3,FALSE)="solar",IF(G1662="PV","solar PV","solar thermal"),IF(VLOOKUP(H1662,'Cross-Page Data'!$D$4:$F$48,3,FALSE)="wind",VLOOKUP(G1662,'Cross-Page Data'!$I$4:$J$19,2,FALSE),IF(VLOOKUP(H1662,'Cross-Page Data'!$D$4:$F$48,3,FALSE)="hydro",VLOOKUP(G1662,'Cross-Page Data'!$I$4:$J$19,2,FALSE),VLOOKUP(H1662,'Cross-Page Data'!$D$4:$F$48,3,FALSE)))))</f>
        <v/>
      </c>
      <c r="M1662" s="120">
        <f>IF(AND($P$2=FALSE,OR(F1662="Commercial NAICS Cogen",F1662="Industrial NAICS Cogen",F1662="NAICS-22 Cogen")),FALSE,IF(AND($P$3=FALSE,OR(F1662="Commercial NAICS Cogen",F1662="Commercial NAICS Non-Cogen",F1662="Industrial NAICS Cogen", F1662="industrial NAICS non-Cogen")),FALSE, TRUE))</f>
        <v/>
      </c>
    </row>
    <row r="1663">
      <c r="A1663" s="129" t="n">
        <v>7839</v>
      </c>
      <c r="B1663" s="130" t="inlineStr">
        <is>
          <t>Ladysmith</t>
        </is>
      </c>
      <c r="C1663" s="130" t="inlineStr">
        <is>
          <t>Virginia Electric &amp; Power Co</t>
        </is>
      </c>
      <c r="D1663" s="129" t="n">
        <v>19876</v>
      </c>
      <c r="E1663" s="130" t="inlineStr">
        <is>
          <t>VA</t>
        </is>
      </c>
      <c r="F1663" s="130" t="inlineStr">
        <is>
          <t>Electric Utility</t>
        </is>
      </c>
      <c r="G1663" s="130" t="inlineStr">
        <is>
          <t>GT</t>
        </is>
      </c>
      <c r="H1663" s="130" t="inlineStr">
        <is>
          <t>DFO</t>
        </is>
      </c>
      <c r="I1663" s="130" t="inlineStr">
        <is>
          <t>DFO</t>
        </is>
      </c>
      <c r="J1663" s="131" t="n">
        <v>15620.613</v>
      </c>
      <c r="K1663" s="129" t="n">
        <v>2020</v>
      </c>
      <c r="L1663" s="120">
        <f>IF(VLOOKUP(H1663,'Cross-Page Data'!$D$4:$F$48,3,FALSE)="natural gas",VLOOKUP(G1663,'Cross-Page Data'!$I$4:$J$19,2,FALSE),IF(VLOOKUP(H1663,'Cross-Page Data'!$D$4:$F$48,3,FALSE)="solar",IF(G1663="PV","solar PV","solar thermal"),IF(VLOOKUP(H1663,'Cross-Page Data'!$D$4:$F$48,3,FALSE)="wind",VLOOKUP(G1663,'Cross-Page Data'!$I$4:$J$19,2,FALSE),IF(VLOOKUP(H1663,'Cross-Page Data'!$D$4:$F$48,3,FALSE)="hydro",VLOOKUP(G1663,'Cross-Page Data'!$I$4:$J$19,2,FALSE),VLOOKUP(H1663,'Cross-Page Data'!$D$4:$F$48,3,FALSE)))))</f>
        <v/>
      </c>
      <c r="M1663" s="120">
        <f>IF(AND($P$2=FALSE,OR(F1663="Commercial NAICS Cogen",F1663="Industrial NAICS Cogen",F1663="NAICS-22 Cogen")),FALSE,IF(AND($P$3=FALSE,OR(F1663="Commercial NAICS Cogen",F1663="Commercial NAICS Non-Cogen",F1663="Industrial NAICS Cogen", F1663="industrial NAICS non-Cogen")),FALSE, TRUE))</f>
        <v/>
      </c>
    </row>
    <row r="1664">
      <c r="A1664" s="129" t="n">
        <v>7839</v>
      </c>
      <c r="B1664" s="130" t="inlineStr">
        <is>
          <t>Ladysmith</t>
        </is>
      </c>
      <c r="C1664" s="130" t="inlineStr">
        <is>
          <t>Virginia Electric &amp; Power Co</t>
        </is>
      </c>
      <c r="D1664" s="129" t="n">
        <v>19876</v>
      </c>
      <c r="E1664" s="130" t="inlineStr">
        <is>
          <t>VA</t>
        </is>
      </c>
      <c r="F1664" s="130" t="inlineStr">
        <is>
          <t>Electric Utility</t>
        </is>
      </c>
      <c r="G1664" s="130" t="inlineStr">
        <is>
          <t>GT</t>
        </is>
      </c>
      <c r="H1664" s="130" t="inlineStr">
        <is>
          <t>NG</t>
        </is>
      </c>
      <c r="I1664" s="130" t="inlineStr">
        <is>
          <t>NG</t>
        </is>
      </c>
      <c r="J1664" s="131" t="n">
        <v>1137849.4</v>
      </c>
      <c r="K1664" s="129" t="n">
        <v>2020</v>
      </c>
      <c r="L1664" s="120">
        <f>IF(VLOOKUP(H1664,'Cross-Page Data'!$D$4:$F$48,3,FALSE)="natural gas",VLOOKUP(G1664,'Cross-Page Data'!$I$4:$J$19,2,FALSE),IF(VLOOKUP(H1664,'Cross-Page Data'!$D$4:$F$48,3,FALSE)="solar",IF(G1664="PV","solar PV","solar thermal"),IF(VLOOKUP(H1664,'Cross-Page Data'!$D$4:$F$48,3,FALSE)="wind",VLOOKUP(G1664,'Cross-Page Data'!$I$4:$J$19,2,FALSE),IF(VLOOKUP(H1664,'Cross-Page Data'!$D$4:$F$48,3,FALSE)="hydro",VLOOKUP(G1664,'Cross-Page Data'!$I$4:$J$19,2,FALSE),VLOOKUP(H1664,'Cross-Page Data'!$D$4:$F$48,3,FALSE)))))</f>
        <v/>
      </c>
      <c r="M1664" s="120">
        <f>IF(AND($P$2=FALSE,OR(F1664="Commercial NAICS Cogen",F1664="Industrial NAICS Cogen",F1664="NAICS-22 Cogen")),FALSE,IF(AND($P$3=FALSE,OR(F1664="Commercial NAICS Cogen",F1664="Commercial NAICS Non-Cogen",F1664="Industrial NAICS Cogen", F1664="industrial NAICS non-Cogen")),FALSE, TRUE))</f>
        <v/>
      </c>
    </row>
    <row r="1665">
      <c r="A1665" s="129" t="n">
        <v>7845</v>
      </c>
      <c r="B1665" s="130" t="inlineStr">
        <is>
          <t>Lagoon Creek</t>
        </is>
      </c>
      <c r="C1665" s="130" t="inlineStr">
        <is>
          <t>Tennessee Valley Authority</t>
        </is>
      </c>
      <c r="D1665" s="129" t="n">
        <v>18642</v>
      </c>
      <c r="E1665" s="130" t="inlineStr">
        <is>
          <t>TN</t>
        </is>
      </c>
      <c r="F1665" s="130" t="inlineStr">
        <is>
          <t>Electric Utility</t>
        </is>
      </c>
      <c r="G1665" s="130" t="inlineStr">
        <is>
          <t>CA</t>
        </is>
      </c>
      <c r="H1665" s="130" t="inlineStr">
        <is>
          <t>NG</t>
        </is>
      </c>
      <c r="I1665" s="130" t="inlineStr">
        <is>
          <t>NG</t>
        </is>
      </c>
      <c r="J1665" s="131" t="n">
        <v>1404498</v>
      </c>
      <c r="K1665" s="129" t="n">
        <v>2020</v>
      </c>
      <c r="L1665" s="120">
        <f>IF(VLOOKUP(H1665,'Cross-Page Data'!$D$4:$F$48,3,FALSE)="natural gas",VLOOKUP(G1665,'Cross-Page Data'!$I$4:$J$19,2,FALSE),IF(VLOOKUP(H1665,'Cross-Page Data'!$D$4:$F$48,3,FALSE)="solar",IF(G1665="PV","solar PV","solar thermal"),IF(VLOOKUP(H1665,'Cross-Page Data'!$D$4:$F$48,3,FALSE)="wind",VLOOKUP(G1665,'Cross-Page Data'!$I$4:$J$19,2,FALSE),IF(VLOOKUP(H1665,'Cross-Page Data'!$D$4:$F$48,3,FALSE)="hydro",VLOOKUP(G1665,'Cross-Page Data'!$I$4:$J$19,2,FALSE),VLOOKUP(H1665,'Cross-Page Data'!$D$4:$F$48,3,FALSE)))))</f>
        <v/>
      </c>
      <c r="M1665" s="120">
        <f>IF(AND($P$2=FALSE,OR(F1665="Commercial NAICS Cogen",F1665="Industrial NAICS Cogen",F1665="NAICS-22 Cogen")),FALSE,IF(AND($P$3=FALSE,OR(F1665="Commercial NAICS Cogen",F1665="Commercial NAICS Non-Cogen",F1665="Industrial NAICS Cogen", F1665="industrial NAICS non-Cogen")),FALSE, TRUE))</f>
        <v/>
      </c>
    </row>
    <row r="1666">
      <c r="A1666" s="129" t="n">
        <v>7845</v>
      </c>
      <c r="B1666" s="130" t="inlineStr">
        <is>
          <t>Lagoon Creek</t>
        </is>
      </c>
      <c r="C1666" s="130" t="inlineStr">
        <is>
          <t>Tennessee Valley Authority</t>
        </is>
      </c>
      <c r="D1666" s="129" t="n">
        <v>18642</v>
      </c>
      <c r="E1666" s="130" t="inlineStr">
        <is>
          <t>TN</t>
        </is>
      </c>
      <c r="F1666" s="130" t="inlineStr">
        <is>
          <t>Electric Utility</t>
        </is>
      </c>
      <c r="G1666" s="130" t="inlineStr">
        <is>
          <t>CT</t>
        </is>
      </c>
      <c r="H1666" s="130" t="inlineStr">
        <is>
          <t>NG</t>
        </is>
      </c>
      <c r="I1666" s="130" t="inlineStr">
        <is>
          <t>NG</t>
        </is>
      </c>
      <c r="J1666" s="131" t="n">
        <v>2155162</v>
      </c>
      <c r="K1666" s="129" t="n">
        <v>2020</v>
      </c>
      <c r="L1666" s="120">
        <f>IF(VLOOKUP(H1666,'Cross-Page Data'!$D$4:$F$48,3,FALSE)="natural gas",VLOOKUP(G1666,'Cross-Page Data'!$I$4:$J$19,2,FALSE),IF(VLOOKUP(H1666,'Cross-Page Data'!$D$4:$F$48,3,FALSE)="solar",IF(G1666="PV","solar PV","solar thermal"),IF(VLOOKUP(H1666,'Cross-Page Data'!$D$4:$F$48,3,FALSE)="wind",VLOOKUP(G1666,'Cross-Page Data'!$I$4:$J$19,2,FALSE),IF(VLOOKUP(H1666,'Cross-Page Data'!$D$4:$F$48,3,FALSE)="hydro",VLOOKUP(G1666,'Cross-Page Data'!$I$4:$J$19,2,FALSE),VLOOKUP(H1666,'Cross-Page Data'!$D$4:$F$48,3,FALSE)))))</f>
        <v/>
      </c>
      <c r="M1666" s="120">
        <f>IF(AND($P$2=FALSE,OR(F1666="Commercial NAICS Cogen",F1666="Industrial NAICS Cogen",F1666="NAICS-22 Cogen")),FALSE,IF(AND($P$3=FALSE,OR(F1666="Commercial NAICS Cogen",F1666="Commercial NAICS Non-Cogen",F1666="Industrial NAICS Cogen", F1666="industrial NAICS non-Cogen")),FALSE, TRUE))</f>
        <v/>
      </c>
    </row>
    <row r="1667">
      <c r="A1667" s="129" t="n">
        <v>7845</v>
      </c>
      <c r="B1667" s="130" t="inlineStr">
        <is>
          <t>Lagoon Creek</t>
        </is>
      </c>
      <c r="C1667" s="130" t="inlineStr">
        <is>
          <t>Tennessee Valley Authority</t>
        </is>
      </c>
      <c r="D1667" s="129" t="n">
        <v>18642</v>
      </c>
      <c r="E1667" s="130" t="inlineStr">
        <is>
          <t>TN</t>
        </is>
      </c>
      <c r="F1667" s="130" t="inlineStr">
        <is>
          <t>Electric Utility</t>
        </is>
      </c>
      <c r="G1667" s="130" t="inlineStr">
        <is>
          <t>GT</t>
        </is>
      </c>
      <c r="H1667" s="130" t="inlineStr">
        <is>
          <t>DFO</t>
        </is>
      </c>
      <c r="I1667" s="130" t="inlineStr">
        <is>
          <t>DFO</t>
        </is>
      </c>
      <c r="J1667" s="131" t="n">
        <v>1289.667</v>
      </c>
      <c r="K1667" s="129" t="n">
        <v>2020</v>
      </c>
      <c r="L1667" s="120">
        <f>IF(VLOOKUP(H1667,'Cross-Page Data'!$D$4:$F$48,3,FALSE)="natural gas",VLOOKUP(G1667,'Cross-Page Data'!$I$4:$J$19,2,FALSE),IF(VLOOKUP(H1667,'Cross-Page Data'!$D$4:$F$48,3,FALSE)="solar",IF(G1667="PV","solar PV","solar thermal"),IF(VLOOKUP(H1667,'Cross-Page Data'!$D$4:$F$48,3,FALSE)="wind",VLOOKUP(G1667,'Cross-Page Data'!$I$4:$J$19,2,FALSE),IF(VLOOKUP(H1667,'Cross-Page Data'!$D$4:$F$48,3,FALSE)="hydro",VLOOKUP(G1667,'Cross-Page Data'!$I$4:$J$19,2,FALSE),VLOOKUP(H1667,'Cross-Page Data'!$D$4:$F$48,3,FALSE)))))</f>
        <v/>
      </c>
      <c r="M1667" s="120">
        <f>IF(AND($P$2=FALSE,OR(F1667="Commercial NAICS Cogen",F1667="Industrial NAICS Cogen",F1667="NAICS-22 Cogen")),FALSE,IF(AND($P$3=FALSE,OR(F1667="Commercial NAICS Cogen",F1667="Commercial NAICS Non-Cogen",F1667="Industrial NAICS Cogen", F1667="industrial NAICS non-Cogen")),FALSE, TRUE))</f>
        <v/>
      </c>
    </row>
    <row r="1668">
      <c r="A1668" s="129" t="n">
        <v>7845</v>
      </c>
      <c r="B1668" s="130" t="inlineStr">
        <is>
          <t>Lagoon Creek</t>
        </is>
      </c>
      <c r="C1668" s="130" t="inlineStr">
        <is>
          <t>Tennessee Valley Authority</t>
        </is>
      </c>
      <c r="D1668" s="129" t="n">
        <v>18642</v>
      </c>
      <c r="E1668" s="130" t="inlineStr">
        <is>
          <t>TN</t>
        </is>
      </c>
      <c r="F1668" s="130" t="inlineStr">
        <is>
          <t>Electric Utility</t>
        </is>
      </c>
      <c r="G1668" s="130" t="inlineStr">
        <is>
          <t>GT</t>
        </is>
      </c>
      <c r="H1668" s="130" t="inlineStr">
        <is>
          <t>NG</t>
        </is>
      </c>
      <c r="I1668" s="130" t="inlineStr">
        <is>
          <t>NG</t>
        </is>
      </c>
      <c r="J1668" s="131" t="n">
        <v>203424.33</v>
      </c>
      <c r="K1668" s="129" t="n">
        <v>2020</v>
      </c>
      <c r="L1668" s="120">
        <f>IF(VLOOKUP(H1668,'Cross-Page Data'!$D$4:$F$48,3,FALSE)="natural gas",VLOOKUP(G1668,'Cross-Page Data'!$I$4:$J$19,2,FALSE),IF(VLOOKUP(H1668,'Cross-Page Data'!$D$4:$F$48,3,FALSE)="solar",IF(G1668="PV","solar PV","solar thermal"),IF(VLOOKUP(H1668,'Cross-Page Data'!$D$4:$F$48,3,FALSE)="wind",VLOOKUP(G1668,'Cross-Page Data'!$I$4:$J$19,2,FALSE),IF(VLOOKUP(H1668,'Cross-Page Data'!$D$4:$F$48,3,FALSE)="hydro",VLOOKUP(G1668,'Cross-Page Data'!$I$4:$J$19,2,FALSE),VLOOKUP(H1668,'Cross-Page Data'!$D$4:$F$48,3,FALSE)))))</f>
        <v/>
      </c>
      <c r="M1668" s="120">
        <f>IF(AND($P$2=FALSE,OR(F1668="Commercial NAICS Cogen",F1668="Industrial NAICS Cogen",F1668="NAICS-22 Cogen")),FALSE,IF(AND($P$3=FALSE,OR(F1668="Commercial NAICS Cogen",F1668="Commercial NAICS Non-Cogen",F1668="Industrial NAICS Cogen", F1668="industrial NAICS non-Cogen")),FALSE, TRUE))</f>
        <v/>
      </c>
    </row>
    <row r="1669">
      <c r="A1669" s="129" t="n">
        <v>7846</v>
      </c>
      <c r="B1669" s="130" t="inlineStr">
        <is>
          <t>Brandy Branch</t>
        </is>
      </c>
      <c r="C1669" s="130" t="inlineStr">
        <is>
          <t>JEA</t>
        </is>
      </c>
      <c r="D1669" s="129" t="n">
        <v>9617</v>
      </c>
      <c r="E1669" s="130" t="inlineStr">
        <is>
          <t>FL</t>
        </is>
      </c>
      <c r="F1669" s="130" t="inlineStr">
        <is>
          <t>Electric Utility</t>
        </is>
      </c>
      <c r="G1669" s="130" t="inlineStr">
        <is>
          <t>CA</t>
        </is>
      </c>
      <c r="H1669" s="130" t="inlineStr">
        <is>
          <t>DFO</t>
        </is>
      </c>
      <c r="I1669" s="130" t="inlineStr">
        <is>
          <t>DFO</t>
        </is>
      </c>
      <c r="J1669" s="131" t="n">
        <v>0</v>
      </c>
      <c r="K1669" s="129" t="n">
        <v>2020</v>
      </c>
      <c r="L1669" s="120">
        <f>IF(VLOOKUP(H1669,'Cross-Page Data'!$D$4:$F$48,3,FALSE)="natural gas",VLOOKUP(G1669,'Cross-Page Data'!$I$4:$J$19,2,FALSE),IF(VLOOKUP(H1669,'Cross-Page Data'!$D$4:$F$48,3,FALSE)="solar",IF(G1669="PV","solar PV","solar thermal"),IF(VLOOKUP(H1669,'Cross-Page Data'!$D$4:$F$48,3,FALSE)="wind",VLOOKUP(G1669,'Cross-Page Data'!$I$4:$J$19,2,FALSE),IF(VLOOKUP(H1669,'Cross-Page Data'!$D$4:$F$48,3,FALSE)="hydro",VLOOKUP(G1669,'Cross-Page Data'!$I$4:$J$19,2,FALSE),VLOOKUP(H1669,'Cross-Page Data'!$D$4:$F$48,3,FALSE)))))</f>
        <v/>
      </c>
      <c r="M1669" s="120">
        <f>IF(AND($P$2=FALSE,OR(F1669="Commercial NAICS Cogen",F1669="Industrial NAICS Cogen",F1669="NAICS-22 Cogen")),FALSE,IF(AND($P$3=FALSE,OR(F1669="Commercial NAICS Cogen",F1669="Commercial NAICS Non-Cogen",F1669="Industrial NAICS Cogen", F1669="industrial NAICS non-Cogen")),FALSE, TRUE))</f>
        <v/>
      </c>
    </row>
    <row r="1670">
      <c r="A1670" s="129" t="n">
        <v>7846</v>
      </c>
      <c r="B1670" s="130" t="inlineStr">
        <is>
          <t>Brandy Branch</t>
        </is>
      </c>
      <c r="C1670" s="130" t="inlineStr">
        <is>
          <t>JEA</t>
        </is>
      </c>
      <c r="D1670" s="129" t="n">
        <v>9617</v>
      </c>
      <c r="E1670" s="130" t="inlineStr">
        <is>
          <t>FL</t>
        </is>
      </c>
      <c r="F1670" s="130" t="inlineStr">
        <is>
          <t>Electric Utility</t>
        </is>
      </c>
      <c r="G1670" s="130" t="inlineStr">
        <is>
          <t>CA</t>
        </is>
      </c>
      <c r="H1670" s="130" t="inlineStr">
        <is>
          <t>NG</t>
        </is>
      </c>
      <c r="I1670" s="130" t="inlineStr">
        <is>
          <t>NG</t>
        </is>
      </c>
      <c r="J1670" s="131" t="n">
        <v>1705140</v>
      </c>
      <c r="K1670" s="129" t="n">
        <v>2020</v>
      </c>
      <c r="L1670" s="120">
        <f>IF(VLOOKUP(H1670,'Cross-Page Data'!$D$4:$F$48,3,FALSE)="natural gas",VLOOKUP(G1670,'Cross-Page Data'!$I$4:$J$19,2,FALSE),IF(VLOOKUP(H1670,'Cross-Page Data'!$D$4:$F$48,3,FALSE)="solar",IF(G1670="PV","solar PV","solar thermal"),IF(VLOOKUP(H1670,'Cross-Page Data'!$D$4:$F$48,3,FALSE)="wind",VLOOKUP(G1670,'Cross-Page Data'!$I$4:$J$19,2,FALSE),IF(VLOOKUP(H1670,'Cross-Page Data'!$D$4:$F$48,3,FALSE)="hydro",VLOOKUP(G1670,'Cross-Page Data'!$I$4:$J$19,2,FALSE),VLOOKUP(H1670,'Cross-Page Data'!$D$4:$F$48,3,FALSE)))))</f>
        <v/>
      </c>
      <c r="M1670" s="120">
        <f>IF(AND($P$2=FALSE,OR(F1670="Commercial NAICS Cogen",F1670="Industrial NAICS Cogen",F1670="NAICS-22 Cogen")),FALSE,IF(AND($P$3=FALSE,OR(F1670="Commercial NAICS Cogen",F1670="Commercial NAICS Non-Cogen",F1670="Industrial NAICS Cogen", F1670="industrial NAICS non-Cogen")),FALSE, TRUE))</f>
        <v/>
      </c>
    </row>
    <row r="1671">
      <c r="A1671" s="129" t="n">
        <v>7846</v>
      </c>
      <c r="B1671" s="130" t="inlineStr">
        <is>
          <t>Brandy Branch</t>
        </is>
      </c>
      <c r="C1671" s="130" t="inlineStr">
        <is>
          <t>JEA</t>
        </is>
      </c>
      <c r="D1671" s="129" t="n">
        <v>9617</v>
      </c>
      <c r="E1671" s="130" t="inlineStr">
        <is>
          <t>FL</t>
        </is>
      </c>
      <c r="F1671" s="130" t="inlineStr">
        <is>
          <t>Electric Utility</t>
        </is>
      </c>
      <c r="G1671" s="130" t="inlineStr">
        <is>
          <t>CT</t>
        </is>
      </c>
      <c r="H1671" s="130" t="inlineStr">
        <is>
          <t>DFO</t>
        </is>
      </c>
      <c r="I1671" s="130" t="inlineStr">
        <is>
          <t>DFO</t>
        </is>
      </c>
      <c r="J1671" s="131" t="n">
        <v>0</v>
      </c>
      <c r="K1671" s="129" t="n">
        <v>2020</v>
      </c>
      <c r="L1671" s="120">
        <f>IF(VLOOKUP(H1671,'Cross-Page Data'!$D$4:$F$48,3,FALSE)="natural gas",VLOOKUP(G1671,'Cross-Page Data'!$I$4:$J$19,2,FALSE),IF(VLOOKUP(H1671,'Cross-Page Data'!$D$4:$F$48,3,FALSE)="solar",IF(G1671="PV","solar PV","solar thermal"),IF(VLOOKUP(H1671,'Cross-Page Data'!$D$4:$F$48,3,FALSE)="wind",VLOOKUP(G1671,'Cross-Page Data'!$I$4:$J$19,2,FALSE),IF(VLOOKUP(H1671,'Cross-Page Data'!$D$4:$F$48,3,FALSE)="hydro",VLOOKUP(G1671,'Cross-Page Data'!$I$4:$J$19,2,FALSE),VLOOKUP(H1671,'Cross-Page Data'!$D$4:$F$48,3,FALSE)))))</f>
        <v/>
      </c>
      <c r="M1671" s="120">
        <f>IF(AND($P$2=FALSE,OR(F1671="Commercial NAICS Cogen",F1671="Industrial NAICS Cogen",F1671="NAICS-22 Cogen")),FALSE,IF(AND($P$3=FALSE,OR(F1671="Commercial NAICS Cogen",F1671="Commercial NAICS Non-Cogen",F1671="Industrial NAICS Cogen", F1671="industrial NAICS non-Cogen")),FALSE, TRUE))</f>
        <v/>
      </c>
    </row>
    <row r="1672">
      <c r="A1672" s="129" t="n">
        <v>7846</v>
      </c>
      <c r="B1672" s="130" t="inlineStr">
        <is>
          <t>Brandy Branch</t>
        </is>
      </c>
      <c r="C1672" s="130" t="inlineStr">
        <is>
          <t>JEA</t>
        </is>
      </c>
      <c r="D1672" s="129" t="n">
        <v>9617</v>
      </c>
      <c r="E1672" s="130" t="inlineStr">
        <is>
          <t>FL</t>
        </is>
      </c>
      <c r="F1672" s="130" t="inlineStr">
        <is>
          <t>Electric Utility</t>
        </is>
      </c>
      <c r="G1672" s="130" t="inlineStr">
        <is>
          <t>CT</t>
        </is>
      </c>
      <c r="H1672" s="130" t="inlineStr">
        <is>
          <t>NG</t>
        </is>
      </c>
      <c r="I1672" s="130" t="inlineStr">
        <is>
          <t>NG</t>
        </is>
      </c>
      <c r="J1672" s="131" t="n">
        <v>3333345</v>
      </c>
      <c r="K1672" s="129" t="n">
        <v>2020</v>
      </c>
      <c r="L1672" s="120">
        <f>IF(VLOOKUP(H1672,'Cross-Page Data'!$D$4:$F$48,3,FALSE)="natural gas",VLOOKUP(G1672,'Cross-Page Data'!$I$4:$J$19,2,FALSE),IF(VLOOKUP(H1672,'Cross-Page Data'!$D$4:$F$48,3,FALSE)="solar",IF(G1672="PV","solar PV","solar thermal"),IF(VLOOKUP(H1672,'Cross-Page Data'!$D$4:$F$48,3,FALSE)="wind",VLOOKUP(G1672,'Cross-Page Data'!$I$4:$J$19,2,FALSE),IF(VLOOKUP(H1672,'Cross-Page Data'!$D$4:$F$48,3,FALSE)="hydro",VLOOKUP(G1672,'Cross-Page Data'!$I$4:$J$19,2,FALSE),VLOOKUP(H1672,'Cross-Page Data'!$D$4:$F$48,3,FALSE)))))</f>
        <v/>
      </c>
      <c r="M1672" s="120">
        <f>IF(AND($P$2=FALSE,OR(F1672="Commercial NAICS Cogen",F1672="Industrial NAICS Cogen",F1672="NAICS-22 Cogen")),FALSE,IF(AND($P$3=FALSE,OR(F1672="Commercial NAICS Cogen",F1672="Commercial NAICS Non-Cogen",F1672="Industrial NAICS Cogen", F1672="industrial NAICS non-Cogen")),FALSE, TRUE))</f>
        <v/>
      </c>
    </row>
    <row r="1673">
      <c r="A1673" s="129" t="n">
        <v>7846</v>
      </c>
      <c r="B1673" s="130" t="inlineStr">
        <is>
          <t>Brandy Branch</t>
        </is>
      </c>
      <c r="C1673" s="130" t="inlineStr">
        <is>
          <t>JEA</t>
        </is>
      </c>
      <c r="D1673" s="129" t="n">
        <v>9617</v>
      </c>
      <c r="E1673" s="130" t="inlineStr">
        <is>
          <t>FL</t>
        </is>
      </c>
      <c r="F1673" s="130" t="inlineStr">
        <is>
          <t>Electric Utility</t>
        </is>
      </c>
      <c r="G1673" s="130" t="inlineStr">
        <is>
          <t>GT</t>
        </is>
      </c>
      <c r="H1673" s="130" t="inlineStr">
        <is>
          <t>DFO</t>
        </is>
      </c>
      <c r="I1673" s="130" t="inlineStr">
        <is>
          <t>DFO</t>
        </is>
      </c>
      <c r="J1673" s="131" t="n">
        <v>231.254</v>
      </c>
      <c r="K1673" s="129" t="n">
        <v>2020</v>
      </c>
      <c r="L1673" s="120">
        <f>IF(VLOOKUP(H1673,'Cross-Page Data'!$D$4:$F$48,3,FALSE)="natural gas",VLOOKUP(G1673,'Cross-Page Data'!$I$4:$J$19,2,FALSE),IF(VLOOKUP(H1673,'Cross-Page Data'!$D$4:$F$48,3,FALSE)="solar",IF(G1673="PV","solar PV","solar thermal"),IF(VLOOKUP(H1673,'Cross-Page Data'!$D$4:$F$48,3,FALSE)="wind",VLOOKUP(G1673,'Cross-Page Data'!$I$4:$J$19,2,FALSE),IF(VLOOKUP(H1673,'Cross-Page Data'!$D$4:$F$48,3,FALSE)="hydro",VLOOKUP(G1673,'Cross-Page Data'!$I$4:$J$19,2,FALSE),VLOOKUP(H1673,'Cross-Page Data'!$D$4:$F$48,3,FALSE)))))</f>
        <v/>
      </c>
      <c r="M1673" s="120">
        <f>IF(AND($P$2=FALSE,OR(F1673="Commercial NAICS Cogen",F1673="Industrial NAICS Cogen",F1673="NAICS-22 Cogen")),FALSE,IF(AND($P$3=FALSE,OR(F1673="Commercial NAICS Cogen",F1673="Commercial NAICS Non-Cogen",F1673="Industrial NAICS Cogen", F1673="industrial NAICS non-Cogen")),FALSE, TRUE))</f>
        <v/>
      </c>
    </row>
    <row r="1674">
      <c r="A1674" s="129" t="n">
        <v>7846</v>
      </c>
      <c r="B1674" s="130" t="inlineStr">
        <is>
          <t>Brandy Branch</t>
        </is>
      </c>
      <c r="C1674" s="130" t="inlineStr">
        <is>
          <t>JEA</t>
        </is>
      </c>
      <c r="D1674" s="129" t="n">
        <v>9617</v>
      </c>
      <c r="E1674" s="130" t="inlineStr">
        <is>
          <t>FL</t>
        </is>
      </c>
      <c r="F1674" s="130" t="inlineStr">
        <is>
          <t>Electric Utility</t>
        </is>
      </c>
      <c r="G1674" s="130" t="inlineStr">
        <is>
          <t>GT</t>
        </is>
      </c>
      <c r="H1674" s="130" t="inlineStr">
        <is>
          <t>NG</t>
        </is>
      </c>
      <c r="I1674" s="130" t="inlineStr">
        <is>
          <t>NG</t>
        </is>
      </c>
      <c r="J1674" s="131" t="n">
        <v>229611.75</v>
      </c>
      <c r="K1674" s="129" t="n">
        <v>2020</v>
      </c>
      <c r="L1674" s="120">
        <f>IF(VLOOKUP(H1674,'Cross-Page Data'!$D$4:$F$48,3,FALSE)="natural gas",VLOOKUP(G1674,'Cross-Page Data'!$I$4:$J$19,2,FALSE),IF(VLOOKUP(H1674,'Cross-Page Data'!$D$4:$F$48,3,FALSE)="solar",IF(G1674="PV","solar PV","solar thermal"),IF(VLOOKUP(H1674,'Cross-Page Data'!$D$4:$F$48,3,FALSE)="wind",VLOOKUP(G1674,'Cross-Page Data'!$I$4:$J$19,2,FALSE),IF(VLOOKUP(H1674,'Cross-Page Data'!$D$4:$F$48,3,FALSE)="hydro",VLOOKUP(G1674,'Cross-Page Data'!$I$4:$J$19,2,FALSE),VLOOKUP(H1674,'Cross-Page Data'!$D$4:$F$48,3,FALSE)))))</f>
        <v/>
      </c>
      <c r="M1674" s="120">
        <f>IF(AND($P$2=FALSE,OR(F1674="Commercial NAICS Cogen",F1674="Industrial NAICS Cogen",F1674="NAICS-22 Cogen")),FALSE,IF(AND($P$3=FALSE,OR(F1674="Commercial NAICS Cogen",F1674="Commercial NAICS Non-Cogen",F1674="Industrial NAICS Cogen", F1674="industrial NAICS non-Cogen")),FALSE, TRUE))</f>
        <v/>
      </c>
    </row>
    <row r="1675">
      <c r="A1675" s="129" t="n">
        <v>7870</v>
      </c>
      <c r="B1675" s="130" t="inlineStr">
        <is>
          <t>Encogen</t>
        </is>
      </c>
      <c r="C1675" s="130" t="inlineStr">
        <is>
          <t>Puget Sound Energy Inc</t>
        </is>
      </c>
      <c r="D1675" s="129" t="n">
        <v>15500</v>
      </c>
      <c r="E1675" s="130" t="inlineStr">
        <is>
          <t>WA</t>
        </is>
      </c>
      <c r="F1675" s="130" t="inlineStr">
        <is>
          <t>Electric Utility</t>
        </is>
      </c>
      <c r="G1675" s="130" t="inlineStr">
        <is>
          <t>CA</t>
        </is>
      </c>
      <c r="H1675" s="130" t="inlineStr">
        <is>
          <t>DFO</t>
        </is>
      </c>
      <c r="I1675" s="130" t="inlineStr">
        <is>
          <t>DFO</t>
        </is>
      </c>
      <c r="J1675" s="131" t="n">
        <v>7.665</v>
      </c>
      <c r="K1675" s="129" t="n">
        <v>2020</v>
      </c>
      <c r="L1675" s="120">
        <f>IF(VLOOKUP(H1675,'Cross-Page Data'!$D$4:$F$48,3,FALSE)="natural gas",VLOOKUP(G1675,'Cross-Page Data'!$I$4:$J$19,2,FALSE),IF(VLOOKUP(H1675,'Cross-Page Data'!$D$4:$F$48,3,FALSE)="solar",IF(G1675="PV","solar PV","solar thermal"),IF(VLOOKUP(H1675,'Cross-Page Data'!$D$4:$F$48,3,FALSE)="wind",VLOOKUP(G1675,'Cross-Page Data'!$I$4:$J$19,2,FALSE),IF(VLOOKUP(H1675,'Cross-Page Data'!$D$4:$F$48,3,FALSE)="hydro",VLOOKUP(G1675,'Cross-Page Data'!$I$4:$J$19,2,FALSE),VLOOKUP(H1675,'Cross-Page Data'!$D$4:$F$48,3,FALSE)))))</f>
        <v/>
      </c>
      <c r="M1675" s="120">
        <f>IF(AND($P$2=FALSE,OR(F1675="Commercial NAICS Cogen",F1675="Industrial NAICS Cogen",F1675="NAICS-22 Cogen")),FALSE,IF(AND($P$3=FALSE,OR(F1675="Commercial NAICS Cogen",F1675="Commercial NAICS Non-Cogen",F1675="Industrial NAICS Cogen", F1675="industrial NAICS non-Cogen")),FALSE, TRUE))</f>
        <v/>
      </c>
    </row>
    <row r="1676">
      <c r="A1676" s="129" t="n">
        <v>7870</v>
      </c>
      <c r="B1676" s="130" t="inlineStr">
        <is>
          <t>Encogen</t>
        </is>
      </c>
      <c r="C1676" s="130" t="inlineStr">
        <is>
          <t>Puget Sound Energy Inc</t>
        </is>
      </c>
      <c r="D1676" s="129" t="n">
        <v>15500</v>
      </c>
      <c r="E1676" s="130" t="inlineStr">
        <is>
          <t>WA</t>
        </is>
      </c>
      <c r="F1676" s="130" t="inlineStr">
        <is>
          <t>Electric Utility</t>
        </is>
      </c>
      <c r="G1676" s="130" t="inlineStr">
        <is>
          <t>CA</t>
        </is>
      </c>
      <c r="H1676" s="130" t="inlineStr">
        <is>
          <t>NG</t>
        </is>
      </c>
      <c r="I1676" s="130" t="inlineStr">
        <is>
          <t>NG</t>
        </is>
      </c>
      <c r="J1676" s="131" t="n">
        <v>120837.34</v>
      </c>
      <c r="K1676" s="129" t="n">
        <v>2020</v>
      </c>
      <c r="L1676" s="120">
        <f>IF(VLOOKUP(H1676,'Cross-Page Data'!$D$4:$F$48,3,FALSE)="natural gas",VLOOKUP(G1676,'Cross-Page Data'!$I$4:$J$19,2,FALSE),IF(VLOOKUP(H1676,'Cross-Page Data'!$D$4:$F$48,3,FALSE)="solar",IF(G1676="PV","solar PV","solar thermal"),IF(VLOOKUP(H1676,'Cross-Page Data'!$D$4:$F$48,3,FALSE)="wind",VLOOKUP(G1676,'Cross-Page Data'!$I$4:$J$19,2,FALSE),IF(VLOOKUP(H1676,'Cross-Page Data'!$D$4:$F$48,3,FALSE)="hydro",VLOOKUP(G1676,'Cross-Page Data'!$I$4:$J$19,2,FALSE),VLOOKUP(H1676,'Cross-Page Data'!$D$4:$F$48,3,FALSE)))))</f>
        <v/>
      </c>
      <c r="M1676" s="120">
        <f>IF(AND($P$2=FALSE,OR(F1676="Commercial NAICS Cogen",F1676="Industrial NAICS Cogen",F1676="NAICS-22 Cogen")),FALSE,IF(AND($P$3=FALSE,OR(F1676="Commercial NAICS Cogen",F1676="Commercial NAICS Non-Cogen",F1676="Industrial NAICS Cogen", F1676="industrial NAICS non-Cogen")),FALSE, TRUE))</f>
        <v/>
      </c>
    </row>
    <row r="1677">
      <c r="A1677" s="129" t="n">
        <v>7870</v>
      </c>
      <c r="B1677" s="130" t="inlineStr">
        <is>
          <t>Encogen</t>
        </is>
      </c>
      <c r="C1677" s="130" t="inlineStr">
        <is>
          <t>Puget Sound Energy Inc</t>
        </is>
      </c>
      <c r="D1677" s="129" t="n">
        <v>15500</v>
      </c>
      <c r="E1677" s="130" t="inlineStr">
        <is>
          <t>WA</t>
        </is>
      </c>
      <c r="F1677" s="130" t="inlineStr">
        <is>
          <t>Electric Utility</t>
        </is>
      </c>
      <c r="G1677" s="130" t="inlineStr">
        <is>
          <t>CT</t>
        </is>
      </c>
      <c r="H1677" s="130" t="inlineStr">
        <is>
          <t>DFO</t>
        </is>
      </c>
      <c r="I1677" s="130" t="inlineStr">
        <is>
          <t>DFO</t>
        </is>
      </c>
      <c r="J1677" s="131" t="n">
        <v>17.013</v>
      </c>
      <c r="K1677" s="129" t="n">
        <v>2020</v>
      </c>
      <c r="L1677" s="120">
        <f>IF(VLOOKUP(H1677,'Cross-Page Data'!$D$4:$F$48,3,FALSE)="natural gas",VLOOKUP(G1677,'Cross-Page Data'!$I$4:$J$19,2,FALSE),IF(VLOOKUP(H1677,'Cross-Page Data'!$D$4:$F$48,3,FALSE)="solar",IF(G1677="PV","solar PV","solar thermal"),IF(VLOOKUP(H1677,'Cross-Page Data'!$D$4:$F$48,3,FALSE)="wind",VLOOKUP(G1677,'Cross-Page Data'!$I$4:$J$19,2,FALSE),IF(VLOOKUP(H1677,'Cross-Page Data'!$D$4:$F$48,3,FALSE)="hydro",VLOOKUP(G1677,'Cross-Page Data'!$I$4:$J$19,2,FALSE),VLOOKUP(H1677,'Cross-Page Data'!$D$4:$F$48,3,FALSE)))))</f>
        <v/>
      </c>
      <c r="M1677" s="120">
        <f>IF(AND($P$2=FALSE,OR(F1677="Commercial NAICS Cogen",F1677="Industrial NAICS Cogen",F1677="NAICS-22 Cogen")),FALSE,IF(AND($P$3=FALSE,OR(F1677="Commercial NAICS Cogen",F1677="Commercial NAICS Non-Cogen",F1677="Industrial NAICS Cogen", F1677="industrial NAICS non-Cogen")),FALSE, TRUE))</f>
        <v/>
      </c>
    </row>
    <row r="1678">
      <c r="A1678" s="129" t="n">
        <v>7870</v>
      </c>
      <c r="B1678" s="130" t="inlineStr">
        <is>
          <t>Encogen</t>
        </is>
      </c>
      <c r="C1678" s="130" t="inlineStr">
        <is>
          <t>Puget Sound Energy Inc</t>
        </is>
      </c>
      <c r="D1678" s="129" t="n">
        <v>15500</v>
      </c>
      <c r="E1678" s="130" t="inlineStr">
        <is>
          <t>WA</t>
        </is>
      </c>
      <c r="F1678" s="130" t="inlineStr">
        <is>
          <t>Electric Utility</t>
        </is>
      </c>
      <c r="G1678" s="130" t="inlineStr">
        <is>
          <t>CT</t>
        </is>
      </c>
      <c r="H1678" s="130" t="inlineStr">
        <is>
          <t>NG</t>
        </is>
      </c>
      <c r="I1678" s="130" t="inlineStr">
        <is>
          <t>NG</t>
        </is>
      </c>
      <c r="J1678" s="131" t="n">
        <v>249280.99</v>
      </c>
      <c r="K1678" s="129" t="n">
        <v>2020</v>
      </c>
      <c r="L1678" s="120">
        <f>IF(VLOOKUP(H1678,'Cross-Page Data'!$D$4:$F$48,3,FALSE)="natural gas",VLOOKUP(G1678,'Cross-Page Data'!$I$4:$J$19,2,FALSE),IF(VLOOKUP(H1678,'Cross-Page Data'!$D$4:$F$48,3,FALSE)="solar",IF(G1678="PV","solar PV","solar thermal"),IF(VLOOKUP(H1678,'Cross-Page Data'!$D$4:$F$48,3,FALSE)="wind",VLOOKUP(G1678,'Cross-Page Data'!$I$4:$J$19,2,FALSE),IF(VLOOKUP(H1678,'Cross-Page Data'!$D$4:$F$48,3,FALSE)="hydro",VLOOKUP(G1678,'Cross-Page Data'!$I$4:$J$19,2,FALSE),VLOOKUP(H1678,'Cross-Page Data'!$D$4:$F$48,3,FALSE)))))</f>
        <v/>
      </c>
      <c r="M1678" s="120">
        <f>IF(AND($P$2=FALSE,OR(F1678="Commercial NAICS Cogen",F1678="Industrial NAICS Cogen",F1678="NAICS-22 Cogen")),FALSE,IF(AND($P$3=FALSE,OR(F1678="Commercial NAICS Cogen",F1678="Commercial NAICS Non-Cogen",F1678="Industrial NAICS Cogen", F1678="industrial NAICS non-Cogen")),FALSE, TRUE))</f>
        <v/>
      </c>
    </row>
    <row r="1679">
      <c r="A1679" s="129" t="n">
        <v>7873</v>
      </c>
      <c r="B1679" s="130" t="inlineStr">
        <is>
          <t>H L Culbreath Bayside Power Station</t>
        </is>
      </c>
      <c r="C1679" s="130" t="inlineStr">
        <is>
          <t>Tampa Electric Co</t>
        </is>
      </c>
      <c r="D1679" s="129" t="n">
        <v>18454</v>
      </c>
      <c r="E1679" s="130" t="inlineStr">
        <is>
          <t>FL</t>
        </is>
      </c>
      <c r="F1679" s="130" t="inlineStr">
        <is>
          <t>Electric Utility</t>
        </is>
      </c>
      <c r="G1679" s="130" t="inlineStr">
        <is>
          <t>CA</t>
        </is>
      </c>
      <c r="H1679" s="130" t="inlineStr">
        <is>
          <t>NG</t>
        </is>
      </c>
      <c r="I1679" s="130" t="inlineStr">
        <is>
          <t>NG</t>
        </is>
      </c>
      <c r="J1679" s="131" t="n">
        <v>2662171</v>
      </c>
      <c r="K1679" s="129" t="n">
        <v>2020</v>
      </c>
      <c r="L1679" s="120">
        <f>IF(VLOOKUP(H1679,'Cross-Page Data'!$D$4:$F$48,3,FALSE)="natural gas",VLOOKUP(G1679,'Cross-Page Data'!$I$4:$J$19,2,FALSE),IF(VLOOKUP(H1679,'Cross-Page Data'!$D$4:$F$48,3,FALSE)="solar",IF(G1679="PV","solar PV","solar thermal"),IF(VLOOKUP(H1679,'Cross-Page Data'!$D$4:$F$48,3,FALSE)="wind",VLOOKUP(G1679,'Cross-Page Data'!$I$4:$J$19,2,FALSE),IF(VLOOKUP(H1679,'Cross-Page Data'!$D$4:$F$48,3,FALSE)="hydro",VLOOKUP(G1679,'Cross-Page Data'!$I$4:$J$19,2,FALSE),VLOOKUP(H1679,'Cross-Page Data'!$D$4:$F$48,3,FALSE)))))</f>
        <v/>
      </c>
      <c r="M1679" s="120">
        <f>IF(AND($P$2=FALSE,OR(F1679="Commercial NAICS Cogen",F1679="Industrial NAICS Cogen",F1679="NAICS-22 Cogen")),FALSE,IF(AND($P$3=FALSE,OR(F1679="Commercial NAICS Cogen",F1679="Commercial NAICS Non-Cogen",F1679="Industrial NAICS Cogen", F1679="industrial NAICS non-Cogen")),FALSE, TRUE))</f>
        <v/>
      </c>
    </row>
    <row r="1680">
      <c r="A1680" s="129" t="n">
        <v>7873</v>
      </c>
      <c r="B1680" s="130" t="inlineStr">
        <is>
          <t>H L Culbreath Bayside Power Station</t>
        </is>
      </c>
      <c r="C1680" s="130" t="inlineStr">
        <is>
          <t>Tampa Electric Co</t>
        </is>
      </c>
      <c r="D1680" s="129" t="n">
        <v>18454</v>
      </c>
      <c r="E1680" s="130" t="inlineStr">
        <is>
          <t>FL</t>
        </is>
      </c>
      <c r="F1680" s="130" t="inlineStr">
        <is>
          <t>Electric Utility</t>
        </is>
      </c>
      <c r="G1680" s="130" t="inlineStr">
        <is>
          <t>CT</t>
        </is>
      </c>
      <c r="H1680" s="130" t="inlineStr">
        <is>
          <t>NG</t>
        </is>
      </c>
      <c r="I1680" s="130" t="inlineStr">
        <is>
          <t>NG</t>
        </is>
      </c>
      <c r="J1680" s="131" t="n">
        <v>4880724</v>
      </c>
      <c r="K1680" s="129" t="n">
        <v>2020</v>
      </c>
      <c r="L1680" s="120">
        <f>IF(VLOOKUP(H1680,'Cross-Page Data'!$D$4:$F$48,3,FALSE)="natural gas",VLOOKUP(G1680,'Cross-Page Data'!$I$4:$J$19,2,FALSE),IF(VLOOKUP(H1680,'Cross-Page Data'!$D$4:$F$48,3,FALSE)="solar",IF(G1680="PV","solar PV","solar thermal"),IF(VLOOKUP(H1680,'Cross-Page Data'!$D$4:$F$48,3,FALSE)="wind",VLOOKUP(G1680,'Cross-Page Data'!$I$4:$J$19,2,FALSE),IF(VLOOKUP(H1680,'Cross-Page Data'!$D$4:$F$48,3,FALSE)="hydro",VLOOKUP(G1680,'Cross-Page Data'!$I$4:$J$19,2,FALSE),VLOOKUP(H1680,'Cross-Page Data'!$D$4:$F$48,3,FALSE)))))</f>
        <v/>
      </c>
      <c r="M1680" s="120">
        <f>IF(AND($P$2=FALSE,OR(F1680="Commercial NAICS Cogen",F1680="Industrial NAICS Cogen",F1680="NAICS-22 Cogen")),FALSE,IF(AND($P$3=FALSE,OR(F1680="Commercial NAICS Cogen",F1680="Commercial NAICS Non-Cogen",F1680="Industrial NAICS Cogen", F1680="industrial NAICS non-Cogen")),FALSE, TRUE))</f>
        <v/>
      </c>
    </row>
    <row r="1681">
      <c r="A1681" s="129" t="n">
        <v>7873</v>
      </c>
      <c r="B1681" s="130" t="inlineStr">
        <is>
          <t>H L Culbreath Bayside Power Station</t>
        </is>
      </c>
      <c r="C1681" s="130" t="inlineStr">
        <is>
          <t>Tampa Electric Co</t>
        </is>
      </c>
      <c r="D1681" s="129" t="n">
        <v>18454</v>
      </c>
      <c r="E1681" s="130" t="inlineStr">
        <is>
          <t>FL</t>
        </is>
      </c>
      <c r="F1681" s="130" t="inlineStr">
        <is>
          <t>Electric Utility</t>
        </is>
      </c>
      <c r="G1681" s="130" t="inlineStr">
        <is>
          <t>GT</t>
        </is>
      </c>
      <c r="H1681" s="130" t="inlineStr">
        <is>
          <t>NG</t>
        </is>
      </c>
      <c r="I1681" s="130" t="inlineStr">
        <is>
          <t>NG</t>
        </is>
      </c>
      <c r="J1681" s="131" t="n">
        <v>30552</v>
      </c>
      <c r="K1681" s="129" t="n">
        <v>2020</v>
      </c>
      <c r="L1681" s="120">
        <f>IF(VLOOKUP(H1681,'Cross-Page Data'!$D$4:$F$48,3,FALSE)="natural gas",VLOOKUP(G1681,'Cross-Page Data'!$I$4:$J$19,2,FALSE),IF(VLOOKUP(H1681,'Cross-Page Data'!$D$4:$F$48,3,FALSE)="solar",IF(G1681="PV","solar PV","solar thermal"),IF(VLOOKUP(H1681,'Cross-Page Data'!$D$4:$F$48,3,FALSE)="wind",VLOOKUP(G1681,'Cross-Page Data'!$I$4:$J$19,2,FALSE),IF(VLOOKUP(H1681,'Cross-Page Data'!$D$4:$F$48,3,FALSE)="hydro",VLOOKUP(G1681,'Cross-Page Data'!$I$4:$J$19,2,FALSE),VLOOKUP(H1681,'Cross-Page Data'!$D$4:$F$48,3,FALSE)))))</f>
        <v/>
      </c>
      <c r="M1681" s="120">
        <f>IF(AND($P$2=FALSE,OR(F1681="Commercial NAICS Cogen",F1681="Industrial NAICS Cogen",F1681="NAICS-22 Cogen")),FALSE,IF(AND($P$3=FALSE,OR(F1681="Commercial NAICS Cogen",F1681="Commercial NAICS Non-Cogen",F1681="Industrial NAICS Cogen", F1681="industrial NAICS non-Cogen")),FALSE, TRUE))</f>
        <v/>
      </c>
    </row>
    <row r="1682">
      <c r="A1682" s="129" t="n">
        <v>7887</v>
      </c>
      <c r="B1682" s="130" t="inlineStr">
        <is>
          <t>Terry Bundy Generating Station</t>
        </is>
      </c>
      <c r="C1682" s="130" t="inlineStr">
        <is>
          <t>Lincoln Electric System</t>
        </is>
      </c>
      <c r="D1682" s="129" t="n">
        <v>11018</v>
      </c>
      <c r="E1682" s="130" t="inlineStr">
        <is>
          <t>NE</t>
        </is>
      </c>
      <c r="F1682" s="130" t="inlineStr">
        <is>
          <t>Electric Utility</t>
        </is>
      </c>
      <c r="G1682" s="130" t="inlineStr">
        <is>
          <t>CA</t>
        </is>
      </c>
      <c r="H1682" s="130" t="inlineStr">
        <is>
          <t>DFO</t>
        </is>
      </c>
      <c r="I1682" s="130" t="inlineStr">
        <is>
          <t>DFO</t>
        </is>
      </c>
      <c r="J1682" s="131" t="n">
        <v>0</v>
      </c>
      <c r="K1682" s="129" t="n">
        <v>2020</v>
      </c>
      <c r="L1682" s="120">
        <f>IF(VLOOKUP(H1682,'Cross-Page Data'!$D$4:$F$48,3,FALSE)="natural gas",VLOOKUP(G1682,'Cross-Page Data'!$I$4:$J$19,2,FALSE),IF(VLOOKUP(H1682,'Cross-Page Data'!$D$4:$F$48,3,FALSE)="solar",IF(G1682="PV","solar PV","solar thermal"),IF(VLOOKUP(H1682,'Cross-Page Data'!$D$4:$F$48,3,FALSE)="wind",VLOOKUP(G1682,'Cross-Page Data'!$I$4:$J$19,2,FALSE),IF(VLOOKUP(H1682,'Cross-Page Data'!$D$4:$F$48,3,FALSE)="hydro",VLOOKUP(G1682,'Cross-Page Data'!$I$4:$J$19,2,FALSE),VLOOKUP(H1682,'Cross-Page Data'!$D$4:$F$48,3,FALSE)))))</f>
        <v/>
      </c>
      <c r="M1682" s="120">
        <f>IF(AND($P$2=FALSE,OR(F1682="Commercial NAICS Cogen",F1682="Industrial NAICS Cogen",F1682="NAICS-22 Cogen")),FALSE,IF(AND($P$3=FALSE,OR(F1682="Commercial NAICS Cogen",F1682="Commercial NAICS Non-Cogen",F1682="Industrial NAICS Cogen", F1682="industrial NAICS non-Cogen")),FALSE, TRUE))</f>
        <v/>
      </c>
    </row>
    <row r="1683">
      <c r="A1683" s="129" t="n">
        <v>7887</v>
      </c>
      <c r="B1683" s="130" t="inlineStr">
        <is>
          <t>Terry Bundy Generating Station</t>
        </is>
      </c>
      <c r="C1683" s="130" t="inlineStr">
        <is>
          <t>Lincoln Electric System</t>
        </is>
      </c>
      <c r="D1683" s="129" t="n">
        <v>11018</v>
      </c>
      <c r="E1683" s="130" t="inlineStr">
        <is>
          <t>NE</t>
        </is>
      </c>
      <c r="F1683" s="130" t="inlineStr">
        <is>
          <t>Electric Utility</t>
        </is>
      </c>
      <c r="G1683" s="130" t="inlineStr">
        <is>
          <t>CA</t>
        </is>
      </c>
      <c r="H1683" s="130" t="inlineStr">
        <is>
          <t>NG</t>
        </is>
      </c>
      <c r="I1683" s="130" t="inlineStr">
        <is>
          <t>NG</t>
        </is>
      </c>
      <c r="J1683" s="131" t="n">
        <v>3783</v>
      </c>
      <c r="K1683" s="129" t="n">
        <v>2020</v>
      </c>
      <c r="L1683" s="120">
        <f>IF(VLOOKUP(H1683,'Cross-Page Data'!$D$4:$F$48,3,FALSE)="natural gas",VLOOKUP(G1683,'Cross-Page Data'!$I$4:$J$19,2,FALSE),IF(VLOOKUP(H1683,'Cross-Page Data'!$D$4:$F$48,3,FALSE)="solar",IF(G1683="PV","solar PV","solar thermal"),IF(VLOOKUP(H1683,'Cross-Page Data'!$D$4:$F$48,3,FALSE)="wind",VLOOKUP(G1683,'Cross-Page Data'!$I$4:$J$19,2,FALSE),IF(VLOOKUP(H1683,'Cross-Page Data'!$D$4:$F$48,3,FALSE)="hydro",VLOOKUP(G1683,'Cross-Page Data'!$I$4:$J$19,2,FALSE),VLOOKUP(H1683,'Cross-Page Data'!$D$4:$F$48,3,FALSE)))))</f>
        <v/>
      </c>
      <c r="M1683" s="120">
        <f>IF(AND($P$2=FALSE,OR(F1683="Commercial NAICS Cogen",F1683="Industrial NAICS Cogen",F1683="NAICS-22 Cogen")),FALSE,IF(AND($P$3=FALSE,OR(F1683="Commercial NAICS Cogen",F1683="Commercial NAICS Non-Cogen",F1683="Industrial NAICS Cogen", F1683="industrial NAICS non-Cogen")),FALSE, TRUE))</f>
        <v/>
      </c>
    </row>
    <row r="1684">
      <c r="A1684" s="129" t="n">
        <v>7887</v>
      </c>
      <c r="B1684" s="130" t="inlineStr">
        <is>
          <t>Terry Bundy Generating Station</t>
        </is>
      </c>
      <c r="C1684" s="130" t="inlineStr">
        <is>
          <t>Lincoln Electric System</t>
        </is>
      </c>
      <c r="D1684" s="129" t="n">
        <v>11018</v>
      </c>
      <c r="E1684" s="130" t="inlineStr">
        <is>
          <t>NE</t>
        </is>
      </c>
      <c r="F1684" s="130" t="inlineStr">
        <is>
          <t>Electric Utility</t>
        </is>
      </c>
      <c r="G1684" s="130" t="inlineStr">
        <is>
          <t>CT</t>
        </is>
      </c>
      <c r="H1684" s="130" t="inlineStr">
        <is>
          <t>DFO</t>
        </is>
      </c>
      <c r="I1684" s="130" t="inlineStr">
        <is>
          <t>DFO</t>
        </is>
      </c>
      <c r="J1684" s="131" t="n">
        <v>0</v>
      </c>
      <c r="K1684" s="129" t="n">
        <v>2020</v>
      </c>
      <c r="L1684" s="120">
        <f>IF(VLOOKUP(H1684,'Cross-Page Data'!$D$4:$F$48,3,FALSE)="natural gas",VLOOKUP(G1684,'Cross-Page Data'!$I$4:$J$19,2,FALSE),IF(VLOOKUP(H1684,'Cross-Page Data'!$D$4:$F$48,3,FALSE)="solar",IF(G1684="PV","solar PV","solar thermal"),IF(VLOOKUP(H1684,'Cross-Page Data'!$D$4:$F$48,3,FALSE)="wind",VLOOKUP(G1684,'Cross-Page Data'!$I$4:$J$19,2,FALSE),IF(VLOOKUP(H1684,'Cross-Page Data'!$D$4:$F$48,3,FALSE)="hydro",VLOOKUP(G1684,'Cross-Page Data'!$I$4:$J$19,2,FALSE),VLOOKUP(H1684,'Cross-Page Data'!$D$4:$F$48,3,FALSE)))))</f>
        <v/>
      </c>
      <c r="M1684" s="120">
        <f>IF(AND($P$2=FALSE,OR(F1684="Commercial NAICS Cogen",F1684="Industrial NAICS Cogen",F1684="NAICS-22 Cogen")),FALSE,IF(AND($P$3=FALSE,OR(F1684="Commercial NAICS Cogen",F1684="Commercial NAICS Non-Cogen",F1684="Industrial NAICS Cogen", F1684="industrial NAICS non-Cogen")),FALSE, TRUE))</f>
        <v/>
      </c>
    </row>
    <row r="1685">
      <c r="A1685" s="129" t="n">
        <v>7887</v>
      </c>
      <c r="B1685" s="130" t="inlineStr">
        <is>
          <t>Terry Bundy Generating Station</t>
        </is>
      </c>
      <c r="C1685" s="130" t="inlineStr">
        <is>
          <t>Lincoln Electric System</t>
        </is>
      </c>
      <c r="D1685" s="129" t="n">
        <v>11018</v>
      </c>
      <c r="E1685" s="130" t="inlineStr">
        <is>
          <t>NE</t>
        </is>
      </c>
      <c r="F1685" s="130" t="inlineStr">
        <is>
          <t>Electric Utility</t>
        </is>
      </c>
      <c r="G1685" s="130" t="inlineStr">
        <is>
          <t>CT</t>
        </is>
      </c>
      <c r="H1685" s="130" t="inlineStr">
        <is>
          <t>NG</t>
        </is>
      </c>
      <c r="I1685" s="130" t="inlineStr">
        <is>
          <t>NG</t>
        </is>
      </c>
      <c r="J1685" s="131" t="n">
        <v>15709</v>
      </c>
      <c r="K1685" s="129" t="n">
        <v>2020</v>
      </c>
      <c r="L1685" s="120">
        <f>IF(VLOOKUP(H1685,'Cross-Page Data'!$D$4:$F$48,3,FALSE)="natural gas",VLOOKUP(G1685,'Cross-Page Data'!$I$4:$J$19,2,FALSE),IF(VLOOKUP(H1685,'Cross-Page Data'!$D$4:$F$48,3,FALSE)="solar",IF(G1685="PV","solar PV","solar thermal"),IF(VLOOKUP(H1685,'Cross-Page Data'!$D$4:$F$48,3,FALSE)="wind",VLOOKUP(G1685,'Cross-Page Data'!$I$4:$J$19,2,FALSE),IF(VLOOKUP(H1685,'Cross-Page Data'!$D$4:$F$48,3,FALSE)="hydro",VLOOKUP(G1685,'Cross-Page Data'!$I$4:$J$19,2,FALSE),VLOOKUP(H1685,'Cross-Page Data'!$D$4:$F$48,3,FALSE)))))</f>
        <v/>
      </c>
      <c r="M1685" s="120">
        <f>IF(AND($P$2=FALSE,OR(F1685="Commercial NAICS Cogen",F1685="Industrial NAICS Cogen",F1685="NAICS-22 Cogen")),FALSE,IF(AND($P$3=FALSE,OR(F1685="Commercial NAICS Cogen",F1685="Commercial NAICS Non-Cogen",F1685="Industrial NAICS Cogen", F1685="industrial NAICS non-Cogen")),FALSE, TRUE))</f>
        <v/>
      </c>
    </row>
    <row r="1686">
      <c r="A1686" s="129" t="n">
        <v>7887</v>
      </c>
      <c r="B1686" s="130" t="inlineStr">
        <is>
          <t>Terry Bundy Generating Station</t>
        </is>
      </c>
      <c r="C1686" s="130" t="inlineStr">
        <is>
          <t>Lincoln Electric System</t>
        </is>
      </c>
      <c r="D1686" s="129" t="n">
        <v>11018</v>
      </c>
      <c r="E1686" s="130" t="inlineStr">
        <is>
          <t>NE</t>
        </is>
      </c>
      <c r="F1686" s="130" t="inlineStr">
        <is>
          <t>Electric Utility</t>
        </is>
      </c>
      <c r="G1686" s="130" t="inlineStr">
        <is>
          <t>GT</t>
        </is>
      </c>
      <c r="H1686" s="130" t="inlineStr">
        <is>
          <t>DFO</t>
        </is>
      </c>
      <c r="I1686" s="130" t="inlineStr">
        <is>
          <t>DFO</t>
        </is>
      </c>
      <c r="J1686" s="131" t="n">
        <v>31.685</v>
      </c>
      <c r="K1686" s="129" t="n">
        <v>2020</v>
      </c>
      <c r="L1686" s="120">
        <f>IF(VLOOKUP(H1686,'Cross-Page Data'!$D$4:$F$48,3,FALSE)="natural gas",VLOOKUP(G1686,'Cross-Page Data'!$I$4:$J$19,2,FALSE),IF(VLOOKUP(H1686,'Cross-Page Data'!$D$4:$F$48,3,FALSE)="solar",IF(G1686="PV","solar PV","solar thermal"),IF(VLOOKUP(H1686,'Cross-Page Data'!$D$4:$F$48,3,FALSE)="wind",VLOOKUP(G1686,'Cross-Page Data'!$I$4:$J$19,2,FALSE),IF(VLOOKUP(H1686,'Cross-Page Data'!$D$4:$F$48,3,FALSE)="hydro",VLOOKUP(G1686,'Cross-Page Data'!$I$4:$J$19,2,FALSE),VLOOKUP(H1686,'Cross-Page Data'!$D$4:$F$48,3,FALSE)))))</f>
        <v/>
      </c>
      <c r="M1686" s="120">
        <f>IF(AND($P$2=FALSE,OR(F1686="Commercial NAICS Cogen",F1686="Industrial NAICS Cogen",F1686="NAICS-22 Cogen")),FALSE,IF(AND($P$3=FALSE,OR(F1686="Commercial NAICS Cogen",F1686="Commercial NAICS Non-Cogen",F1686="Industrial NAICS Cogen", F1686="industrial NAICS non-Cogen")),FALSE, TRUE))</f>
        <v/>
      </c>
    </row>
    <row r="1687">
      <c r="A1687" s="129" t="n">
        <v>7887</v>
      </c>
      <c r="B1687" s="130" t="inlineStr">
        <is>
          <t>Terry Bundy Generating Station</t>
        </is>
      </c>
      <c r="C1687" s="130" t="inlineStr">
        <is>
          <t>Lincoln Electric System</t>
        </is>
      </c>
      <c r="D1687" s="129" t="n">
        <v>11018</v>
      </c>
      <c r="E1687" s="130" t="inlineStr">
        <is>
          <t>NE</t>
        </is>
      </c>
      <c r="F1687" s="130" t="inlineStr">
        <is>
          <t>Electric Utility</t>
        </is>
      </c>
      <c r="G1687" s="130" t="inlineStr">
        <is>
          <t>GT</t>
        </is>
      </c>
      <c r="H1687" s="130" t="inlineStr">
        <is>
          <t>NG</t>
        </is>
      </c>
      <c r="I1687" s="130" t="inlineStr">
        <is>
          <t>NG</t>
        </is>
      </c>
      <c r="J1687" s="131" t="n">
        <v>135652.32</v>
      </c>
      <c r="K1687" s="129" t="n">
        <v>2020</v>
      </c>
      <c r="L1687" s="120">
        <f>IF(VLOOKUP(H1687,'Cross-Page Data'!$D$4:$F$48,3,FALSE)="natural gas",VLOOKUP(G1687,'Cross-Page Data'!$I$4:$J$19,2,FALSE),IF(VLOOKUP(H1687,'Cross-Page Data'!$D$4:$F$48,3,FALSE)="solar",IF(G1687="PV","solar PV","solar thermal"),IF(VLOOKUP(H1687,'Cross-Page Data'!$D$4:$F$48,3,FALSE)="wind",VLOOKUP(G1687,'Cross-Page Data'!$I$4:$J$19,2,FALSE),IF(VLOOKUP(H1687,'Cross-Page Data'!$D$4:$F$48,3,FALSE)="hydro",VLOOKUP(G1687,'Cross-Page Data'!$I$4:$J$19,2,FALSE),VLOOKUP(H1687,'Cross-Page Data'!$D$4:$F$48,3,FALSE)))))</f>
        <v/>
      </c>
      <c r="M1687" s="120">
        <f>IF(AND($P$2=FALSE,OR(F1687="Commercial NAICS Cogen",F1687="Industrial NAICS Cogen",F1687="NAICS-22 Cogen")),FALSE,IF(AND($P$3=FALSE,OR(F1687="Commercial NAICS Cogen",F1687="Commercial NAICS Non-Cogen",F1687="Industrial NAICS Cogen", F1687="industrial NAICS non-Cogen")),FALSE, TRUE))</f>
        <v/>
      </c>
    </row>
    <row r="1688">
      <c r="A1688" s="129" t="n">
        <v>7887</v>
      </c>
      <c r="B1688" s="130" t="inlineStr">
        <is>
          <t>Terry Bundy Generating Station</t>
        </is>
      </c>
      <c r="C1688" s="130" t="inlineStr">
        <is>
          <t>Lincoln Electric System</t>
        </is>
      </c>
      <c r="D1688" s="129" t="n">
        <v>11018</v>
      </c>
      <c r="E1688" s="130" t="inlineStr">
        <is>
          <t>NE</t>
        </is>
      </c>
      <c r="F1688" s="130" t="inlineStr">
        <is>
          <t>Electric Utility</t>
        </is>
      </c>
      <c r="G1688" s="130" t="inlineStr">
        <is>
          <t>IC</t>
        </is>
      </c>
      <c r="H1688" s="130" t="inlineStr">
        <is>
          <t>DFO</t>
        </is>
      </c>
      <c r="I1688" s="130" t="inlineStr">
        <is>
          <t>DFO</t>
        </is>
      </c>
      <c r="J1688" s="131" t="n">
        <v>31.475</v>
      </c>
      <c r="K1688" s="129" t="n">
        <v>2020</v>
      </c>
      <c r="L1688" s="120">
        <f>IF(VLOOKUP(H1688,'Cross-Page Data'!$D$4:$F$48,3,FALSE)="natural gas",VLOOKUP(G1688,'Cross-Page Data'!$I$4:$J$19,2,FALSE),IF(VLOOKUP(H1688,'Cross-Page Data'!$D$4:$F$48,3,FALSE)="solar",IF(G1688="PV","solar PV","solar thermal"),IF(VLOOKUP(H1688,'Cross-Page Data'!$D$4:$F$48,3,FALSE)="wind",VLOOKUP(G1688,'Cross-Page Data'!$I$4:$J$19,2,FALSE),IF(VLOOKUP(H1688,'Cross-Page Data'!$D$4:$F$48,3,FALSE)="hydro",VLOOKUP(G1688,'Cross-Page Data'!$I$4:$J$19,2,FALSE),VLOOKUP(H1688,'Cross-Page Data'!$D$4:$F$48,3,FALSE)))))</f>
        <v/>
      </c>
      <c r="M1688" s="120">
        <f>IF(AND($P$2=FALSE,OR(F1688="Commercial NAICS Cogen",F1688="Industrial NAICS Cogen",F1688="NAICS-22 Cogen")),FALSE,IF(AND($P$3=FALSE,OR(F1688="Commercial NAICS Cogen",F1688="Commercial NAICS Non-Cogen",F1688="Industrial NAICS Cogen", F1688="industrial NAICS non-Cogen")),FALSE, TRUE))</f>
        <v/>
      </c>
    </row>
    <row r="1689">
      <c r="A1689" s="129" t="n">
        <v>7887</v>
      </c>
      <c r="B1689" s="130" t="inlineStr">
        <is>
          <t>Terry Bundy Generating Station</t>
        </is>
      </c>
      <c r="C1689" s="130" t="inlineStr">
        <is>
          <t>Lincoln Electric System</t>
        </is>
      </c>
      <c r="D1689" s="129" t="n">
        <v>11018</v>
      </c>
      <c r="E1689" s="130" t="inlineStr">
        <is>
          <t>NE</t>
        </is>
      </c>
      <c r="F1689" s="130" t="inlineStr">
        <is>
          <t>Electric Utility</t>
        </is>
      </c>
      <c r="G1689" s="130" t="inlineStr">
        <is>
          <t>IC</t>
        </is>
      </c>
      <c r="H1689" s="130" t="inlineStr">
        <is>
          <t>LFG</t>
        </is>
      </c>
      <c r="I1689" s="130" t="inlineStr">
        <is>
          <t>MLG</t>
        </is>
      </c>
      <c r="J1689" s="131" t="n">
        <v>29299.525</v>
      </c>
      <c r="K1689" s="129" t="n">
        <v>2020</v>
      </c>
      <c r="L1689" s="120">
        <f>IF(VLOOKUP(H1689,'Cross-Page Data'!$D$4:$F$48,3,FALSE)="natural gas",VLOOKUP(G1689,'Cross-Page Data'!$I$4:$J$19,2,FALSE),IF(VLOOKUP(H1689,'Cross-Page Data'!$D$4:$F$48,3,FALSE)="solar",IF(G1689="PV","solar PV","solar thermal"),IF(VLOOKUP(H1689,'Cross-Page Data'!$D$4:$F$48,3,FALSE)="wind",VLOOKUP(G1689,'Cross-Page Data'!$I$4:$J$19,2,FALSE),IF(VLOOKUP(H1689,'Cross-Page Data'!$D$4:$F$48,3,FALSE)="hydro",VLOOKUP(G1689,'Cross-Page Data'!$I$4:$J$19,2,FALSE),VLOOKUP(H1689,'Cross-Page Data'!$D$4:$F$48,3,FALSE)))))</f>
        <v/>
      </c>
      <c r="M1689" s="120">
        <f>IF(AND($P$2=FALSE,OR(F1689="Commercial NAICS Cogen",F1689="Industrial NAICS Cogen",F1689="NAICS-22 Cogen")),FALSE,IF(AND($P$3=FALSE,OR(F1689="Commercial NAICS Cogen",F1689="Commercial NAICS Non-Cogen",F1689="Industrial NAICS Cogen", F1689="industrial NAICS non-Cogen")),FALSE, TRUE))</f>
        <v/>
      </c>
    </row>
    <row r="1690">
      <c r="A1690" s="129" t="n">
        <v>7897</v>
      </c>
      <c r="B1690" s="130" t="inlineStr">
        <is>
          <t>E B Harris Electric Generating Plant</t>
        </is>
      </c>
      <c r="C1690" s="130" t="inlineStr">
        <is>
          <t>Southern Power Co</t>
        </is>
      </c>
      <c r="D1690" s="129" t="n">
        <v>17650</v>
      </c>
      <c r="E1690" s="130" t="inlineStr">
        <is>
          <t>AL</t>
        </is>
      </c>
      <c r="F1690" s="130" t="inlineStr">
        <is>
          <t>NAICS-22 Non-Cogen</t>
        </is>
      </c>
      <c r="G1690" s="130" t="inlineStr">
        <is>
          <t>CA</t>
        </is>
      </c>
      <c r="H1690" s="130" t="inlineStr">
        <is>
          <t>NG</t>
        </is>
      </c>
      <c r="I1690" s="130" t="inlineStr">
        <is>
          <t>NG</t>
        </is>
      </c>
      <c r="J1690" s="131" t="n">
        <v>1636544</v>
      </c>
      <c r="K1690" s="129" t="n">
        <v>2020</v>
      </c>
      <c r="L1690" s="120">
        <f>IF(VLOOKUP(H1690,'Cross-Page Data'!$D$4:$F$48,3,FALSE)="natural gas",VLOOKUP(G1690,'Cross-Page Data'!$I$4:$J$19,2,FALSE),IF(VLOOKUP(H1690,'Cross-Page Data'!$D$4:$F$48,3,FALSE)="solar",IF(G1690="PV","solar PV","solar thermal"),IF(VLOOKUP(H1690,'Cross-Page Data'!$D$4:$F$48,3,FALSE)="wind",VLOOKUP(G1690,'Cross-Page Data'!$I$4:$J$19,2,FALSE),IF(VLOOKUP(H1690,'Cross-Page Data'!$D$4:$F$48,3,FALSE)="hydro",VLOOKUP(G1690,'Cross-Page Data'!$I$4:$J$19,2,FALSE),VLOOKUP(H1690,'Cross-Page Data'!$D$4:$F$48,3,FALSE)))))</f>
        <v/>
      </c>
      <c r="M1690" s="120">
        <f>IF(AND($P$2=FALSE,OR(F1690="Commercial NAICS Cogen",F1690="Industrial NAICS Cogen",F1690="NAICS-22 Cogen")),FALSE,IF(AND($P$3=FALSE,OR(F1690="Commercial NAICS Cogen",F1690="Commercial NAICS Non-Cogen",F1690="Industrial NAICS Cogen", F1690="industrial NAICS non-Cogen")),FALSE, TRUE))</f>
        <v/>
      </c>
    </row>
    <row r="1691">
      <c r="A1691" s="129" t="n">
        <v>7897</v>
      </c>
      <c r="B1691" s="130" t="inlineStr">
        <is>
          <t>E B Harris Electric Generating Plant</t>
        </is>
      </c>
      <c r="C1691" s="130" t="inlineStr">
        <is>
          <t>Southern Power Co</t>
        </is>
      </c>
      <c r="D1691" s="129" t="n">
        <v>17650</v>
      </c>
      <c r="E1691" s="130" t="inlineStr">
        <is>
          <t>AL</t>
        </is>
      </c>
      <c r="F1691" s="130" t="inlineStr">
        <is>
          <t>NAICS-22 Non-Cogen</t>
        </is>
      </c>
      <c r="G1691" s="130" t="inlineStr">
        <is>
          <t>CT</t>
        </is>
      </c>
      <c r="H1691" s="130" t="inlineStr">
        <is>
          <t>NG</t>
        </is>
      </c>
      <c r="I1691" s="130" t="inlineStr">
        <is>
          <t>NG</t>
        </is>
      </c>
      <c r="J1691" s="131" t="n">
        <v>2781700</v>
      </c>
      <c r="K1691" s="129" t="n">
        <v>2020</v>
      </c>
      <c r="L1691" s="120">
        <f>IF(VLOOKUP(H1691,'Cross-Page Data'!$D$4:$F$48,3,FALSE)="natural gas",VLOOKUP(G1691,'Cross-Page Data'!$I$4:$J$19,2,FALSE),IF(VLOOKUP(H1691,'Cross-Page Data'!$D$4:$F$48,3,FALSE)="solar",IF(G1691="PV","solar PV","solar thermal"),IF(VLOOKUP(H1691,'Cross-Page Data'!$D$4:$F$48,3,FALSE)="wind",VLOOKUP(G1691,'Cross-Page Data'!$I$4:$J$19,2,FALSE),IF(VLOOKUP(H1691,'Cross-Page Data'!$D$4:$F$48,3,FALSE)="hydro",VLOOKUP(G1691,'Cross-Page Data'!$I$4:$J$19,2,FALSE),VLOOKUP(H1691,'Cross-Page Data'!$D$4:$F$48,3,FALSE)))))</f>
        <v/>
      </c>
      <c r="M1691" s="120">
        <f>IF(AND($P$2=FALSE,OR(F1691="Commercial NAICS Cogen",F1691="Industrial NAICS Cogen",F1691="NAICS-22 Cogen")),FALSE,IF(AND($P$3=FALSE,OR(F1691="Commercial NAICS Cogen",F1691="Commercial NAICS Non-Cogen",F1691="Industrial NAICS Cogen", F1691="industrial NAICS non-Cogen")),FALSE, TRUE))</f>
        <v/>
      </c>
    </row>
    <row r="1692">
      <c r="A1692" s="129" t="n">
        <v>7900</v>
      </c>
      <c r="B1692" s="130" t="inlineStr">
        <is>
          <t>Sand Hill</t>
        </is>
      </c>
      <c r="C1692" s="130" t="inlineStr">
        <is>
          <t>Austin Energy</t>
        </is>
      </c>
      <c r="D1692" s="129" t="n">
        <v>1015</v>
      </c>
      <c r="E1692" s="130" t="inlineStr">
        <is>
          <t>TX</t>
        </is>
      </c>
      <c r="F1692" s="130" t="inlineStr">
        <is>
          <t>Electric Utility</t>
        </is>
      </c>
      <c r="G1692" s="130" t="inlineStr">
        <is>
          <t>CA</t>
        </is>
      </c>
      <c r="H1692" s="130" t="inlineStr">
        <is>
          <t>NG</t>
        </is>
      </c>
      <c r="I1692" s="130" t="inlineStr">
        <is>
          <t>NG</t>
        </is>
      </c>
      <c r="J1692" s="131" t="n">
        <v>474566</v>
      </c>
      <c r="K1692" s="129" t="n">
        <v>2020</v>
      </c>
      <c r="L1692" s="120">
        <f>IF(VLOOKUP(H1692,'Cross-Page Data'!$D$4:$F$48,3,FALSE)="natural gas",VLOOKUP(G1692,'Cross-Page Data'!$I$4:$J$19,2,FALSE),IF(VLOOKUP(H1692,'Cross-Page Data'!$D$4:$F$48,3,FALSE)="solar",IF(G1692="PV","solar PV","solar thermal"),IF(VLOOKUP(H1692,'Cross-Page Data'!$D$4:$F$48,3,FALSE)="wind",VLOOKUP(G1692,'Cross-Page Data'!$I$4:$J$19,2,FALSE),IF(VLOOKUP(H1692,'Cross-Page Data'!$D$4:$F$48,3,FALSE)="hydro",VLOOKUP(G1692,'Cross-Page Data'!$I$4:$J$19,2,FALSE),VLOOKUP(H1692,'Cross-Page Data'!$D$4:$F$48,3,FALSE)))))</f>
        <v/>
      </c>
      <c r="M1692" s="120">
        <f>IF(AND($P$2=FALSE,OR(F1692="Commercial NAICS Cogen",F1692="Industrial NAICS Cogen",F1692="NAICS-22 Cogen")),FALSE,IF(AND($P$3=FALSE,OR(F1692="Commercial NAICS Cogen",F1692="Commercial NAICS Non-Cogen",F1692="Industrial NAICS Cogen", F1692="industrial NAICS non-Cogen")),FALSE, TRUE))</f>
        <v/>
      </c>
    </row>
    <row r="1693">
      <c r="A1693" s="129" t="n">
        <v>7900</v>
      </c>
      <c r="B1693" s="130" t="inlineStr">
        <is>
          <t>Sand Hill</t>
        </is>
      </c>
      <c r="C1693" s="130" t="inlineStr">
        <is>
          <t>Austin Energy</t>
        </is>
      </c>
      <c r="D1693" s="129" t="n">
        <v>1015</v>
      </c>
      <c r="E1693" s="130" t="inlineStr">
        <is>
          <t>TX</t>
        </is>
      </c>
      <c r="F1693" s="130" t="inlineStr">
        <is>
          <t>Electric Utility</t>
        </is>
      </c>
      <c r="G1693" s="130" t="inlineStr">
        <is>
          <t>CT</t>
        </is>
      </c>
      <c r="H1693" s="130" t="inlineStr">
        <is>
          <t>NG</t>
        </is>
      </c>
      <c r="I1693" s="130" t="inlineStr">
        <is>
          <t>NG</t>
        </is>
      </c>
      <c r="J1693" s="131" t="n">
        <v>872203</v>
      </c>
      <c r="K1693" s="129" t="n">
        <v>2020</v>
      </c>
      <c r="L1693" s="120">
        <f>IF(VLOOKUP(H1693,'Cross-Page Data'!$D$4:$F$48,3,FALSE)="natural gas",VLOOKUP(G1693,'Cross-Page Data'!$I$4:$J$19,2,FALSE),IF(VLOOKUP(H1693,'Cross-Page Data'!$D$4:$F$48,3,FALSE)="solar",IF(G1693="PV","solar PV","solar thermal"),IF(VLOOKUP(H1693,'Cross-Page Data'!$D$4:$F$48,3,FALSE)="wind",VLOOKUP(G1693,'Cross-Page Data'!$I$4:$J$19,2,FALSE),IF(VLOOKUP(H1693,'Cross-Page Data'!$D$4:$F$48,3,FALSE)="hydro",VLOOKUP(G1693,'Cross-Page Data'!$I$4:$J$19,2,FALSE),VLOOKUP(H1693,'Cross-Page Data'!$D$4:$F$48,3,FALSE)))))</f>
        <v/>
      </c>
      <c r="M1693" s="120">
        <f>IF(AND($P$2=FALSE,OR(F1693="Commercial NAICS Cogen",F1693="Industrial NAICS Cogen",F1693="NAICS-22 Cogen")),FALSE,IF(AND($P$3=FALSE,OR(F1693="Commercial NAICS Cogen",F1693="Commercial NAICS Non-Cogen",F1693="Industrial NAICS Cogen", F1693="industrial NAICS non-Cogen")),FALSE, TRUE))</f>
        <v/>
      </c>
    </row>
    <row r="1694">
      <c r="A1694" s="129" t="n">
        <v>7900</v>
      </c>
      <c r="B1694" s="130" t="inlineStr">
        <is>
          <t>Sand Hill</t>
        </is>
      </c>
      <c r="C1694" s="130" t="inlineStr">
        <is>
          <t>Austin Energy</t>
        </is>
      </c>
      <c r="D1694" s="129" t="n">
        <v>1015</v>
      </c>
      <c r="E1694" s="130" t="inlineStr">
        <is>
          <t>TX</t>
        </is>
      </c>
      <c r="F1694" s="130" t="inlineStr">
        <is>
          <t>Electric Utility</t>
        </is>
      </c>
      <c r="G1694" s="130" t="inlineStr">
        <is>
          <t>GT</t>
        </is>
      </c>
      <c r="H1694" s="130" t="inlineStr">
        <is>
          <t>NG</t>
        </is>
      </c>
      <c r="I1694" s="130" t="inlineStr">
        <is>
          <t>NG</t>
        </is>
      </c>
      <c r="J1694" s="131" t="n">
        <v>228135</v>
      </c>
      <c r="K1694" s="129" t="n">
        <v>2020</v>
      </c>
      <c r="L1694" s="120">
        <f>IF(VLOOKUP(H1694,'Cross-Page Data'!$D$4:$F$48,3,FALSE)="natural gas",VLOOKUP(G1694,'Cross-Page Data'!$I$4:$J$19,2,FALSE),IF(VLOOKUP(H1694,'Cross-Page Data'!$D$4:$F$48,3,FALSE)="solar",IF(G1694="PV","solar PV","solar thermal"),IF(VLOOKUP(H1694,'Cross-Page Data'!$D$4:$F$48,3,FALSE)="wind",VLOOKUP(G1694,'Cross-Page Data'!$I$4:$J$19,2,FALSE),IF(VLOOKUP(H1694,'Cross-Page Data'!$D$4:$F$48,3,FALSE)="hydro",VLOOKUP(G1694,'Cross-Page Data'!$I$4:$J$19,2,FALSE),VLOOKUP(H1694,'Cross-Page Data'!$D$4:$F$48,3,FALSE)))))</f>
        <v/>
      </c>
      <c r="M1694" s="120">
        <f>IF(AND($P$2=FALSE,OR(F1694="Commercial NAICS Cogen",F1694="Industrial NAICS Cogen",F1694="NAICS-22 Cogen")),FALSE,IF(AND($P$3=FALSE,OR(F1694="Commercial NAICS Cogen",F1694="Commercial NAICS Non-Cogen",F1694="Industrial NAICS Cogen", F1694="industrial NAICS non-Cogen")),FALSE, TRUE))</f>
        <v/>
      </c>
    </row>
    <row r="1695">
      <c r="A1695" s="129" t="n">
        <v>7902</v>
      </c>
      <c r="B1695" s="130" t="inlineStr">
        <is>
          <t>Pirkey</t>
        </is>
      </c>
      <c r="C1695" s="130" t="inlineStr">
        <is>
          <t>Southwestern Electric Power Co</t>
        </is>
      </c>
      <c r="D1695" s="129" t="n">
        <v>17698</v>
      </c>
      <c r="E1695" s="130" t="inlineStr">
        <is>
          <t>TX</t>
        </is>
      </c>
      <c r="F1695" s="130" t="inlineStr">
        <is>
          <t>Electric Utility</t>
        </is>
      </c>
      <c r="G1695" s="130" t="inlineStr">
        <is>
          <t>ST</t>
        </is>
      </c>
      <c r="H1695" s="130" t="inlineStr">
        <is>
          <t>LIG</t>
        </is>
      </c>
      <c r="I1695" s="130" t="inlineStr">
        <is>
          <t>COL</t>
        </is>
      </c>
      <c r="J1695" s="131" t="n">
        <v>2179217</v>
      </c>
      <c r="K1695" s="129" t="n">
        <v>2020</v>
      </c>
      <c r="L1695" s="120">
        <f>IF(VLOOKUP(H1695,'Cross-Page Data'!$D$4:$F$48,3,FALSE)="natural gas",VLOOKUP(G1695,'Cross-Page Data'!$I$4:$J$19,2,FALSE),IF(VLOOKUP(H1695,'Cross-Page Data'!$D$4:$F$48,3,FALSE)="solar",IF(G1695="PV","solar PV","solar thermal"),IF(VLOOKUP(H1695,'Cross-Page Data'!$D$4:$F$48,3,FALSE)="wind",VLOOKUP(G1695,'Cross-Page Data'!$I$4:$J$19,2,FALSE),IF(VLOOKUP(H1695,'Cross-Page Data'!$D$4:$F$48,3,FALSE)="hydro",VLOOKUP(G1695,'Cross-Page Data'!$I$4:$J$19,2,FALSE),VLOOKUP(H1695,'Cross-Page Data'!$D$4:$F$48,3,FALSE)))))</f>
        <v/>
      </c>
      <c r="M1695" s="120">
        <f>IF(AND($P$2=FALSE,OR(F1695="Commercial NAICS Cogen",F1695="Industrial NAICS Cogen",F1695="NAICS-22 Cogen")),FALSE,IF(AND($P$3=FALSE,OR(F1695="Commercial NAICS Cogen",F1695="Commercial NAICS Non-Cogen",F1695="Industrial NAICS Cogen", F1695="industrial NAICS non-Cogen")),FALSE, TRUE))</f>
        <v/>
      </c>
    </row>
    <row r="1696">
      <c r="A1696" s="129" t="n">
        <v>7902</v>
      </c>
      <c r="B1696" s="130" t="inlineStr">
        <is>
          <t>Pirkey</t>
        </is>
      </c>
      <c r="C1696" s="130" t="inlineStr">
        <is>
          <t>Southwestern Electric Power Co</t>
        </is>
      </c>
      <c r="D1696" s="129" t="n">
        <v>17698</v>
      </c>
      <c r="E1696" s="130" t="inlineStr">
        <is>
          <t>TX</t>
        </is>
      </c>
      <c r="F1696" s="130" t="inlineStr">
        <is>
          <t>Electric Utility</t>
        </is>
      </c>
      <c r="G1696" s="130" t="inlineStr">
        <is>
          <t>ST</t>
        </is>
      </c>
      <c r="H1696" s="130" t="inlineStr">
        <is>
          <t>NG</t>
        </is>
      </c>
      <c r="I1696" s="130" t="inlineStr">
        <is>
          <t>NG</t>
        </is>
      </c>
      <c r="J1696" s="131" t="n">
        <v>6335.039</v>
      </c>
      <c r="K1696" s="129" t="n">
        <v>2020</v>
      </c>
      <c r="L1696" s="120">
        <f>IF(VLOOKUP(H1696,'Cross-Page Data'!$D$4:$F$48,3,FALSE)="natural gas",VLOOKUP(G1696,'Cross-Page Data'!$I$4:$J$19,2,FALSE),IF(VLOOKUP(H1696,'Cross-Page Data'!$D$4:$F$48,3,FALSE)="solar",IF(G1696="PV","solar PV","solar thermal"),IF(VLOOKUP(H1696,'Cross-Page Data'!$D$4:$F$48,3,FALSE)="wind",VLOOKUP(G1696,'Cross-Page Data'!$I$4:$J$19,2,FALSE),IF(VLOOKUP(H1696,'Cross-Page Data'!$D$4:$F$48,3,FALSE)="hydro",VLOOKUP(G1696,'Cross-Page Data'!$I$4:$J$19,2,FALSE),VLOOKUP(H1696,'Cross-Page Data'!$D$4:$F$48,3,FALSE)))))</f>
        <v/>
      </c>
      <c r="M1696" s="120">
        <f>IF(AND($P$2=FALSE,OR(F1696="Commercial NAICS Cogen",F1696="Industrial NAICS Cogen",F1696="NAICS-22 Cogen")),FALSE,IF(AND($P$3=FALSE,OR(F1696="Commercial NAICS Cogen",F1696="Commercial NAICS Non-Cogen",F1696="Industrial NAICS Cogen", F1696="industrial NAICS non-Cogen")),FALSE, TRUE))</f>
        <v/>
      </c>
    </row>
    <row r="1697">
      <c r="A1697" s="129" t="n">
        <v>7907</v>
      </c>
      <c r="B1697" s="130" t="inlineStr">
        <is>
          <t>Pine Flat</t>
        </is>
      </c>
      <c r="C1697" s="130" t="inlineStr">
        <is>
          <t>Kings River Conservation Dist</t>
        </is>
      </c>
      <c r="D1697" s="129" t="n">
        <v>10325</v>
      </c>
      <c r="E1697" s="130" t="inlineStr">
        <is>
          <t>CA</t>
        </is>
      </c>
      <c r="F1697" s="130" t="inlineStr">
        <is>
          <t>Electric Utility</t>
        </is>
      </c>
      <c r="G1697" s="130" t="inlineStr">
        <is>
          <t>HY</t>
        </is>
      </c>
      <c r="H1697" s="130" t="inlineStr">
        <is>
          <t>WAT</t>
        </is>
      </c>
      <c r="I1697" s="130" t="inlineStr">
        <is>
          <t>HYC</t>
        </is>
      </c>
      <c r="J1697" s="131" t="n">
        <v>240147</v>
      </c>
      <c r="K1697" s="129" t="n">
        <v>2020</v>
      </c>
      <c r="L1697" s="120">
        <f>IF(VLOOKUP(H1697,'Cross-Page Data'!$D$4:$F$48,3,FALSE)="natural gas",VLOOKUP(G1697,'Cross-Page Data'!$I$4:$J$19,2,FALSE),IF(VLOOKUP(H1697,'Cross-Page Data'!$D$4:$F$48,3,FALSE)="solar",IF(G1697="PV","solar PV","solar thermal"),IF(VLOOKUP(H1697,'Cross-Page Data'!$D$4:$F$48,3,FALSE)="wind",VLOOKUP(G1697,'Cross-Page Data'!$I$4:$J$19,2,FALSE),IF(VLOOKUP(H1697,'Cross-Page Data'!$D$4:$F$48,3,FALSE)="hydro",VLOOKUP(G1697,'Cross-Page Data'!$I$4:$J$19,2,FALSE),VLOOKUP(H1697,'Cross-Page Data'!$D$4:$F$48,3,FALSE)))))</f>
        <v/>
      </c>
      <c r="M1697" s="120">
        <f>IF(AND($P$2=FALSE,OR(F1697="Commercial NAICS Cogen",F1697="Industrial NAICS Cogen",F1697="NAICS-22 Cogen")),FALSE,IF(AND($P$3=FALSE,OR(F1697="Commercial NAICS Cogen",F1697="Commercial NAICS Non-Cogen",F1697="Industrial NAICS Cogen", F1697="industrial NAICS non-Cogen")),FALSE, TRUE))</f>
        <v/>
      </c>
    </row>
    <row r="1698">
      <c r="A1698" s="129" t="n">
        <v>7917</v>
      </c>
      <c r="B1698" s="130" t="inlineStr">
        <is>
          <t>Chattahoochee Energy Facility</t>
        </is>
      </c>
      <c r="C1698" s="130" t="inlineStr">
        <is>
          <t>Oglethorpe Power Corporation</t>
        </is>
      </c>
      <c r="D1698" s="129" t="n">
        <v>13994</v>
      </c>
      <c r="E1698" s="130" t="inlineStr">
        <is>
          <t>GA</t>
        </is>
      </c>
      <c r="F1698" s="130" t="inlineStr">
        <is>
          <t>Electric Utility</t>
        </is>
      </c>
      <c r="G1698" s="130" t="inlineStr">
        <is>
          <t>CA</t>
        </is>
      </c>
      <c r="H1698" s="130" t="inlineStr">
        <is>
          <t>NG</t>
        </is>
      </c>
      <c r="I1698" s="130" t="inlineStr">
        <is>
          <t>NG</t>
        </is>
      </c>
      <c r="J1698" s="131" t="n">
        <v>1194535</v>
      </c>
      <c r="K1698" s="129" t="n">
        <v>2020</v>
      </c>
      <c r="L1698" s="120">
        <f>IF(VLOOKUP(H1698,'Cross-Page Data'!$D$4:$F$48,3,FALSE)="natural gas",VLOOKUP(G1698,'Cross-Page Data'!$I$4:$J$19,2,FALSE),IF(VLOOKUP(H1698,'Cross-Page Data'!$D$4:$F$48,3,FALSE)="solar",IF(G1698="PV","solar PV","solar thermal"),IF(VLOOKUP(H1698,'Cross-Page Data'!$D$4:$F$48,3,FALSE)="wind",VLOOKUP(G1698,'Cross-Page Data'!$I$4:$J$19,2,FALSE),IF(VLOOKUP(H1698,'Cross-Page Data'!$D$4:$F$48,3,FALSE)="hydro",VLOOKUP(G1698,'Cross-Page Data'!$I$4:$J$19,2,FALSE),VLOOKUP(H1698,'Cross-Page Data'!$D$4:$F$48,3,FALSE)))))</f>
        <v/>
      </c>
      <c r="M1698" s="120">
        <f>IF(AND($P$2=FALSE,OR(F1698="Commercial NAICS Cogen",F1698="Industrial NAICS Cogen",F1698="NAICS-22 Cogen")),FALSE,IF(AND($P$3=FALSE,OR(F1698="Commercial NAICS Cogen",F1698="Commercial NAICS Non-Cogen",F1698="Industrial NAICS Cogen", F1698="industrial NAICS non-Cogen")),FALSE, TRUE))</f>
        <v/>
      </c>
    </row>
    <row r="1699">
      <c r="A1699" s="129" t="n">
        <v>7917</v>
      </c>
      <c r="B1699" s="130" t="inlineStr">
        <is>
          <t>Chattahoochee Energy Facility</t>
        </is>
      </c>
      <c r="C1699" s="130" t="inlineStr">
        <is>
          <t>Oglethorpe Power Corporation</t>
        </is>
      </c>
      <c r="D1699" s="129" t="n">
        <v>13994</v>
      </c>
      <c r="E1699" s="130" t="inlineStr">
        <is>
          <t>GA</t>
        </is>
      </c>
      <c r="F1699" s="130" t="inlineStr">
        <is>
          <t>Electric Utility</t>
        </is>
      </c>
      <c r="G1699" s="130" t="inlineStr">
        <is>
          <t>CT</t>
        </is>
      </c>
      <c r="H1699" s="130" t="inlineStr">
        <is>
          <t>NG</t>
        </is>
      </c>
      <c r="I1699" s="130" t="inlineStr">
        <is>
          <t>NG</t>
        </is>
      </c>
      <c r="J1699" s="131" t="n">
        <v>2175482</v>
      </c>
      <c r="K1699" s="129" t="n">
        <v>2020</v>
      </c>
      <c r="L1699" s="120">
        <f>IF(VLOOKUP(H1699,'Cross-Page Data'!$D$4:$F$48,3,FALSE)="natural gas",VLOOKUP(G1699,'Cross-Page Data'!$I$4:$J$19,2,FALSE),IF(VLOOKUP(H1699,'Cross-Page Data'!$D$4:$F$48,3,FALSE)="solar",IF(G1699="PV","solar PV","solar thermal"),IF(VLOOKUP(H1699,'Cross-Page Data'!$D$4:$F$48,3,FALSE)="wind",VLOOKUP(G1699,'Cross-Page Data'!$I$4:$J$19,2,FALSE),IF(VLOOKUP(H1699,'Cross-Page Data'!$D$4:$F$48,3,FALSE)="hydro",VLOOKUP(G1699,'Cross-Page Data'!$I$4:$J$19,2,FALSE),VLOOKUP(H1699,'Cross-Page Data'!$D$4:$F$48,3,FALSE)))))</f>
        <v/>
      </c>
      <c r="M1699" s="120">
        <f>IF(AND($P$2=FALSE,OR(F1699="Commercial NAICS Cogen",F1699="Industrial NAICS Cogen",F1699="NAICS-22 Cogen")),FALSE,IF(AND($P$3=FALSE,OR(F1699="Commercial NAICS Cogen",F1699="Commercial NAICS Non-Cogen",F1699="Industrial NAICS Cogen", F1699="industrial NAICS non-Cogen")),FALSE, TRUE))</f>
        <v/>
      </c>
    </row>
    <row r="1700">
      <c r="A1700" s="129" t="n">
        <v>7927</v>
      </c>
      <c r="B1700" s="130" t="inlineStr">
        <is>
          <t>Buffalo Mountain</t>
        </is>
      </c>
      <c r="C1700" s="130" t="inlineStr">
        <is>
          <t>Tennessee Valley Authority</t>
        </is>
      </c>
      <c r="D1700" s="129" t="n">
        <v>18642</v>
      </c>
      <c r="E1700" s="130" t="inlineStr">
        <is>
          <t>TN</t>
        </is>
      </c>
      <c r="F1700" s="130" t="inlineStr">
        <is>
          <t>Electric Utility</t>
        </is>
      </c>
      <c r="G1700" s="130" t="inlineStr">
        <is>
          <t>WT</t>
        </is>
      </c>
      <c r="H1700" s="130" t="inlineStr">
        <is>
          <t>WND</t>
        </is>
      </c>
      <c r="I1700" s="130" t="inlineStr">
        <is>
          <t>WND</t>
        </is>
      </c>
      <c r="J1700" s="131" t="n">
        <v>0</v>
      </c>
      <c r="K1700" s="129" t="n">
        <v>2020</v>
      </c>
      <c r="L1700" s="120">
        <f>IF(VLOOKUP(H1700,'Cross-Page Data'!$D$4:$F$48,3,FALSE)="natural gas",VLOOKUP(G1700,'Cross-Page Data'!$I$4:$J$19,2,FALSE),IF(VLOOKUP(H1700,'Cross-Page Data'!$D$4:$F$48,3,FALSE)="solar",IF(G1700="PV","solar PV","solar thermal"),IF(VLOOKUP(H1700,'Cross-Page Data'!$D$4:$F$48,3,FALSE)="wind",VLOOKUP(G1700,'Cross-Page Data'!$I$4:$J$19,2,FALSE),IF(VLOOKUP(H1700,'Cross-Page Data'!$D$4:$F$48,3,FALSE)="hydro",VLOOKUP(G1700,'Cross-Page Data'!$I$4:$J$19,2,FALSE),VLOOKUP(H1700,'Cross-Page Data'!$D$4:$F$48,3,FALSE)))))</f>
        <v/>
      </c>
      <c r="M1700" s="120">
        <f>IF(AND($P$2=FALSE,OR(F1700="Commercial NAICS Cogen",F1700="Industrial NAICS Cogen",F1700="NAICS-22 Cogen")),FALSE,IF(AND($P$3=FALSE,OR(F1700="Commercial NAICS Cogen",F1700="Commercial NAICS Non-Cogen",F1700="Industrial NAICS Cogen", F1700="industrial NAICS non-Cogen")),FALSE, TRUE))</f>
        <v/>
      </c>
    </row>
    <row r="1701">
      <c r="A1701" s="129" t="n">
        <v>7931</v>
      </c>
      <c r="B1701" s="130" t="inlineStr">
        <is>
          <t>Coyote Springs II</t>
        </is>
      </c>
      <c r="C1701" s="130" t="inlineStr">
        <is>
          <t>Avista Corp</t>
        </is>
      </c>
      <c r="D1701" s="129" t="n">
        <v>20169</v>
      </c>
      <c r="E1701" s="130" t="inlineStr">
        <is>
          <t>OR</t>
        </is>
      </c>
      <c r="F1701" s="130" t="inlineStr">
        <is>
          <t>Electric Utility</t>
        </is>
      </c>
      <c r="G1701" s="130" t="inlineStr">
        <is>
          <t>CA</t>
        </is>
      </c>
      <c r="H1701" s="130" t="inlineStr">
        <is>
          <t>NG</t>
        </is>
      </c>
      <c r="I1701" s="130" t="inlineStr">
        <is>
          <t>NG</t>
        </is>
      </c>
      <c r="J1701" s="131" t="n">
        <v>618732</v>
      </c>
      <c r="K1701" s="129" t="n">
        <v>2020</v>
      </c>
      <c r="L1701" s="120">
        <f>IF(VLOOKUP(H1701,'Cross-Page Data'!$D$4:$F$48,3,FALSE)="natural gas",VLOOKUP(G1701,'Cross-Page Data'!$I$4:$J$19,2,FALSE),IF(VLOOKUP(H1701,'Cross-Page Data'!$D$4:$F$48,3,FALSE)="solar",IF(G1701="PV","solar PV","solar thermal"),IF(VLOOKUP(H1701,'Cross-Page Data'!$D$4:$F$48,3,FALSE)="wind",VLOOKUP(G1701,'Cross-Page Data'!$I$4:$J$19,2,FALSE),IF(VLOOKUP(H1701,'Cross-Page Data'!$D$4:$F$48,3,FALSE)="hydro",VLOOKUP(G1701,'Cross-Page Data'!$I$4:$J$19,2,FALSE),VLOOKUP(H1701,'Cross-Page Data'!$D$4:$F$48,3,FALSE)))))</f>
        <v/>
      </c>
      <c r="M1701" s="120">
        <f>IF(AND($P$2=FALSE,OR(F1701="Commercial NAICS Cogen",F1701="Industrial NAICS Cogen",F1701="NAICS-22 Cogen")),FALSE,IF(AND($P$3=FALSE,OR(F1701="Commercial NAICS Cogen",F1701="Commercial NAICS Non-Cogen",F1701="Industrial NAICS Cogen", F1701="industrial NAICS non-Cogen")),FALSE, TRUE))</f>
        <v/>
      </c>
    </row>
    <row r="1702">
      <c r="A1702" s="129" t="n">
        <v>7931</v>
      </c>
      <c r="B1702" s="130" t="inlineStr">
        <is>
          <t>Coyote Springs II</t>
        </is>
      </c>
      <c r="C1702" s="130" t="inlineStr">
        <is>
          <t>Avista Corp</t>
        </is>
      </c>
      <c r="D1702" s="129" t="n">
        <v>20169</v>
      </c>
      <c r="E1702" s="130" t="inlineStr">
        <is>
          <t>OR</t>
        </is>
      </c>
      <c r="F1702" s="130" t="inlineStr">
        <is>
          <t>Electric Utility</t>
        </is>
      </c>
      <c r="G1702" s="130" t="inlineStr">
        <is>
          <t>CT</t>
        </is>
      </c>
      <c r="H1702" s="130" t="inlineStr">
        <is>
          <t>NG</t>
        </is>
      </c>
      <c r="I1702" s="130" t="inlineStr">
        <is>
          <t>NG</t>
        </is>
      </c>
      <c r="J1702" s="131" t="n">
        <v>1148600</v>
      </c>
      <c r="K1702" s="129" t="n">
        <v>2020</v>
      </c>
      <c r="L1702" s="120">
        <f>IF(VLOOKUP(H1702,'Cross-Page Data'!$D$4:$F$48,3,FALSE)="natural gas",VLOOKUP(G1702,'Cross-Page Data'!$I$4:$J$19,2,FALSE),IF(VLOOKUP(H1702,'Cross-Page Data'!$D$4:$F$48,3,FALSE)="solar",IF(G1702="PV","solar PV","solar thermal"),IF(VLOOKUP(H1702,'Cross-Page Data'!$D$4:$F$48,3,FALSE)="wind",VLOOKUP(G1702,'Cross-Page Data'!$I$4:$J$19,2,FALSE),IF(VLOOKUP(H1702,'Cross-Page Data'!$D$4:$F$48,3,FALSE)="hydro",VLOOKUP(G1702,'Cross-Page Data'!$I$4:$J$19,2,FALSE),VLOOKUP(H1702,'Cross-Page Data'!$D$4:$F$48,3,FALSE)))))</f>
        <v/>
      </c>
      <c r="M1702" s="120">
        <f>IF(AND($P$2=FALSE,OR(F1702="Commercial NAICS Cogen",F1702="Industrial NAICS Cogen",F1702="NAICS-22 Cogen")),FALSE,IF(AND($P$3=FALSE,OR(F1702="Commercial NAICS Cogen",F1702="Commercial NAICS Non-Cogen",F1702="Industrial NAICS Cogen", F1702="industrial NAICS non-Cogen")),FALSE, TRUE))</f>
        <v/>
      </c>
    </row>
    <row r="1703">
      <c r="A1703" s="129" t="n">
        <v>7946</v>
      </c>
      <c r="B1703" s="130" t="inlineStr">
        <is>
          <t>Wansley Unit 9</t>
        </is>
      </c>
      <c r="C1703" s="130" t="inlineStr">
        <is>
          <t>Municipal Electric Authority</t>
        </is>
      </c>
      <c r="D1703" s="129" t="n">
        <v>13100</v>
      </c>
      <c r="E1703" s="130" t="inlineStr">
        <is>
          <t>GA</t>
        </is>
      </c>
      <c r="F1703" s="130" t="inlineStr">
        <is>
          <t>Electric Utility</t>
        </is>
      </c>
      <c r="G1703" s="130" t="inlineStr">
        <is>
          <t>CA</t>
        </is>
      </c>
      <c r="H1703" s="130" t="inlineStr">
        <is>
          <t>NG</t>
        </is>
      </c>
      <c r="I1703" s="130" t="inlineStr">
        <is>
          <t>NG</t>
        </is>
      </c>
      <c r="J1703" s="131" t="n">
        <v>1189994</v>
      </c>
      <c r="K1703" s="129" t="n">
        <v>2020</v>
      </c>
      <c r="L1703" s="120">
        <f>IF(VLOOKUP(H1703,'Cross-Page Data'!$D$4:$F$48,3,FALSE)="natural gas",VLOOKUP(G1703,'Cross-Page Data'!$I$4:$J$19,2,FALSE),IF(VLOOKUP(H1703,'Cross-Page Data'!$D$4:$F$48,3,FALSE)="solar",IF(G1703="PV","solar PV","solar thermal"),IF(VLOOKUP(H1703,'Cross-Page Data'!$D$4:$F$48,3,FALSE)="wind",VLOOKUP(G1703,'Cross-Page Data'!$I$4:$J$19,2,FALSE),IF(VLOOKUP(H1703,'Cross-Page Data'!$D$4:$F$48,3,FALSE)="hydro",VLOOKUP(G1703,'Cross-Page Data'!$I$4:$J$19,2,FALSE),VLOOKUP(H1703,'Cross-Page Data'!$D$4:$F$48,3,FALSE)))))</f>
        <v/>
      </c>
      <c r="M1703" s="120">
        <f>IF(AND($P$2=FALSE,OR(F1703="Commercial NAICS Cogen",F1703="Industrial NAICS Cogen",F1703="NAICS-22 Cogen")),FALSE,IF(AND($P$3=FALSE,OR(F1703="Commercial NAICS Cogen",F1703="Commercial NAICS Non-Cogen",F1703="Industrial NAICS Cogen", F1703="industrial NAICS non-Cogen")),FALSE, TRUE))</f>
        <v/>
      </c>
    </row>
    <row r="1704">
      <c r="A1704" s="129" t="n">
        <v>7946</v>
      </c>
      <c r="B1704" s="130" t="inlineStr">
        <is>
          <t>Wansley Unit 9</t>
        </is>
      </c>
      <c r="C1704" s="130" t="inlineStr">
        <is>
          <t>Municipal Electric Authority</t>
        </is>
      </c>
      <c r="D1704" s="129" t="n">
        <v>13100</v>
      </c>
      <c r="E1704" s="130" t="inlineStr">
        <is>
          <t>GA</t>
        </is>
      </c>
      <c r="F1704" s="130" t="inlineStr">
        <is>
          <t>Electric Utility</t>
        </is>
      </c>
      <c r="G1704" s="130" t="inlineStr">
        <is>
          <t>CT</t>
        </is>
      </c>
      <c r="H1704" s="130" t="inlineStr">
        <is>
          <t>NG</t>
        </is>
      </c>
      <c r="I1704" s="130" t="inlineStr">
        <is>
          <t>NG</t>
        </is>
      </c>
      <c r="J1704" s="131" t="n">
        <v>1963317</v>
      </c>
      <c r="K1704" s="129" t="n">
        <v>2020</v>
      </c>
      <c r="L1704" s="120">
        <f>IF(VLOOKUP(H1704,'Cross-Page Data'!$D$4:$F$48,3,FALSE)="natural gas",VLOOKUP(G1704,'Cross-Page Data'!$I$4:$J$19,2,FALSE),IF(VLOOKUP(H1704,'Cross-Page Data'!$D$4:$F$48,3,FALSE)="solar",IF(G1704="PV","solar PV","solar thermal"),IF(VLOOKUP(H1704,'Cross-Page Data'!$D$4:$F$48,3,FALSE)="wind",VLOOKUP(G1704,'Cross-Page Data'!$I$4:$J$19,2,FALSE),IF(VLOOKUP(H1704,'Cross-Page Data'!$D$4:$F$48,3,FALSE)="hydro",VLOOKUP(G1704,'Cross-Page Data'!$I$4:$J$19,2,FALSE),VLOOKUP(H1704,'Cross-Page Data'!$D$4:$F$48,3,FALSE)))))</f>
        <v/>
      </c>
      <c r="M1704" s="120">
        <f>IF(AND($P$2=FALSE,OR(F1704="Commercial NAICS Cogen",F1704="Industrial NAICS Cogen",F1704="NAICS-22 Cogen")),FALSE,IF(AND($P$3=FALSE,OR(F1704="Commercial NAICS Cogen",F1704="Commercial NAICS Non-Cogen",F1704="Industrial NAICS Cogen", F1704="industrial NAICS non-Cogen")),FALSE, TRUE))</f>
        <v/>
      </c>
    </row>
    <row r="1705">
      <c r="A1705" s="129" t="n">
        <v>7962</v>
      </c>
      <c r="B1705" s="130" t="inlineStr">
        <is>
          <t>Warren F Sam Beasley Generation Station</t>
        </is>
      </c>
      <c r="C1705" s="130" t="inlineStr">
        <is>
          <t>Delaware Municipal Electric Corp</t>
        </is>
      </c>
      <c r="D1705" s="129" t="n">
        <v>5084</v>
      </c>
      <c r="E1705" s="130" t="inlineStr">
        <is>
          <t>DE</t>
        </is>
      </c>
      <c r="F1705" s="130" t="inlineStr">
        <is>
          <t>Electric Utility</t>
        </is>
      </c>
      <c r="G1705" s="130" t="inlineStr">
        <is>
          <t>GT</t>
        </is>
      </c>
      <c r="H1705" s="130" t="inlineStr">
        <is>
          <t>DFO</t>
        </is>
      </c>
      <c r="I1705" s="130" t="inlineStr">
        <is>
          <t>DFO</t>
        </is>
      </c>
      <c r="J1705" s="131" t="n">
        <v>647.754</v>
      </c>
      <c r="K1705" s="129" t="n">
        <v>2020</v>
      </c>
      <c r="L1705" s="120">
        <f>IF(VLOOKUP(H1705,'Cross-Page Data'!$D$4:$F$48,3,FALSE)="natural gas",VLOOKUP(G1705,'Cross-Page Data'!$I$4:$J$19,2,FALSE),IF(VLOOKUP(H1705,'Cross-Page Data'!$D$4:$F$48,3,FALSE)="solar",IF(G1705="PV","solar PV","solar thermal"),IF(VLOOKUP(H1705,'Cross-Page Data'!$D$4:$F$48,3,FALSE)="wind",VLOOKUP(G1705,'Cross-Page Data'!$I$4:$J$19,2,FALSE),IF(VLOOKUP(H1705,'Cross-Page Data'!$D$4:$F$48,3,FALSE)="hydro",VLOOKUP(G1705,'Cross-Page Data'!$I$4:$J$19,2,FALSE),VLOOKUP(H1705,'Cross-Page Data'!$D$4:$F$48,3,FALSE)))))</f>
        <v/>
      </c>
      <c r="M1705" s="120">
        <f>IF(AND($P$2=FALSE,OR(F1705="Commercial NAICS Cogen",F1705="Industrial NAICS Cogen",F1705="NAICS-22 Cogen")),FALSE,IF(AND($P$3=FALSE,OR(F1705="Commercial NAICS Cogen",F1705="Commercial NAICS Non-Cogen",F1705="Industrial NAICS Cogen", F1705="industrial NAICS non-Cogen")),FALSE, TRUE))</f>
        <v/>
      </c>
    </row>
    <row r="1706">
      <c r="A1706" s="129" t="n">
        <v>7962</v>
      </c>
      <c r="B1706" s="130" t="inlineStr">
        <is>
          <t>Warren F Sam Beasley Generation Station</t>
        </is>
      </c>
      <c r="C1706" s="130" t="inlineStr">
        <is>
          <t>Delaware Municipal Electric Corp</t>
        </is>
      </c>
      <c r="D1706" s="129" t="n">
        <v>5084</v>
      </c>
      <c r="E1706" s="130" t="inlineStr">
        <is>
          <t>DE</t>
        </is>
      </c>
      <c r="F1706" s="130" t="inlineStr">
        <is>
          <t>Electric Utility</t>
        </is>
      </c>
      <c r="G1706" s="130" t="inlineStr">
        <is>
          <t>GT</t>
        </is>
      </c>
      <c r="H1706" s="130" t="inlineStr">
        <is>
          <t>NG</t>
        </is>
      </c>
      <c r="I1706" s="130" t="inlineStr">
        <is>
          <t>NG</t>
        </is>
      </c>
      <c r="J1706" s="131" t="n">
        <v>27628.246</v>
      </c>
      <c r="K1706" s="129" t="n">
        <v>2020</v>
      </c>
      <c r="L1706" s="120">
        <f>IF(VLOOKUP(H1706,'Cross-Page Data'!$D$4:$F$48,3,FALSE)="natural gas",VLOOKUP(G1706,'Cross-Page Data'!$I$4:$J$19,2,FALSE),IF(VLOOKUP(H1706,'Cross-Page Data'!$D$4:$F$48,3,FALSE)="solar",IF(G1706="PV","solar PV","solar thermal"),IF(VLOOKUP(H1706,'Cross-Page Data'!$D$4:$F$48,3,FALSE)="wind",VLOOKUP(G1706,'Cross-Page Data'!$I$4:$J$19,2,FALSE),IF(VLOOKUP(H1706,'Cross-Page Data'!$D$4:$F$48,3,FALSE)="hydro",VLOOKUP(G1706,'Cross-Page Data'!$I$4:$J$19,2,FALSE),VLOOKUP(H1706,'Cross-Page Data'!$D$4:$F$48,3,FALSE)))))</f>
        <v/>
      </c>
      <c r="M1706" s="120">
        <f>IF(AND($P$2=FALSE,OR(F1706="Commercial NAICS Cogen",F1706="Industrial NAICS Cogen",F1706="NAICS-22 Cogen")),FALSE,IF(AND($P$3=FALSE,OR(F1706="Commercial NAICS Cogen",F1706="Commercial NAICS Non-Cogen",F1706="Industrial NAICS Cogen", F1706="industrial NAICS non-Cogen")),FALSE, TRUE))</f>
        <v/>
      </c>
    </row>
    <row r="1707">
      <c r="A1707" s="129" t="n">
        <v>7999</v>
      </c>
      <c r="B1707" s="130" t="inlineStr">
        <is>
          <t>Grays Harbor Energy Facility</t>
        </is>
      </c>
      <c r="C1707" s="130" t="inlineStr">
        <is>
          <t>Invenergy Services LLC</t>
        </is>
      </c>
      <c r="D1707" s="129" t="n">
        <v>49893</v>
      </c>
      <c r="E1707" s="130" t="inlineStr">
        <is>
          <t>WA</t>
        </is>
      </c>
      <c r="F1707" s="130" t="inlineStr">
        <is>
          <t>NAICS-22 Non-Cogen</t>
        </is>
      </c>
      <c r="G1707" s="130" t="inlineStr">
        <is>
          <t>CA</t>
        </is>
      </c>
      <c r="H1707" s="130" t="inlineStr">
        <is>
          <t>NG</t>
        </is>
      </c>
      <c r="I1707" s="130" t="inlineStr">
        <is>
          <t>NG</t>
        </is>
      </c>
      <c r="J1707" s="131" t="n">
        <v>905472</v>
      </c>
      <c r="K1707" s="129" t="n">
        <v>2020</v>
      </c>
      <c r="L1707" s="120">
        <f>IF(VLOOKUP(H1707,'Cross-Page Data'!$D$4:$F$48,3,FALSE)="natural gas",VLOOKUP(G1707,'Cross-Page Data'!$I$4:$J$19,2,FALSE),IF(VLOOKUP(H1707,'Cross-Page Data'!$D$4:$F$48,3,FALSE)="solar",IF(G1707="PV","solar PV","solar thermal"),IF(VLOOKUP(H1707,'Cross-Page Data'!$D$4:$F$48,3,FALSE)="wind",VLOOKUP(G1707,'Cross-Page Data'!$I$4:$J$19,2,FALSE),IF(VLOOKUP(H1707,'Cross-Page Data'!$D$4:$F$48,3,FALSE)="hydro",VLOOKUP(G1707,'Cross-Page Data'!$I$4:$J$19,2,FALSE),VLOOKUP(H1707,'Cross-Page Data'!$D$4:$F$48,3,FALSE)))))</f>
        <v/>
      </c>
      <c r="M1707" s="120">
        <f>IF(AND($P$2=FALSE,OR(F1707="Commercial NAICS Cogen",F1707="Industrial NAICS Cogen",F1707="NAICS-22 Cogen")),FALSE,IF(AND($P$3=FALSE,OR(F1707="Commercial NAICS Cogen",F1707="Commercial NAICS Non-Cogen",F1707="Industrial NAICS Cogen", F1707="industrial NAICS non-Cogen")),FALSE, TRUE))</f>
        <v/>
      </c>
    </row>
    <row r="1708">
      <c r="A1708" s="129" t="n">
        <v>7999</v>
      </c>
      <c r="B1708" s="130" t="inlineStr">
        <is>
          <t>Grays Harbor Energy Facility</t>
        </is>
      </c>
      <c r="C1708" s="130" t="inlineStr">
        <is>
          <t>Invenergy Services LLC</t>
        </is>
      </c>
      <c r="D1708" s="129" t="n">
        <v>49893</v>
      </c>
      <c r="E1708" s="130" t="inlineStr">
        <is>
          <t>WA</t>
        </is>
      </c>
      <c r="F1708" s="130" t="inlineStr">
        <is>
          <t>NAICS-22 Non-Cogen</t>
        </is>
      </c>
      <c r="G1708" s="130" t="inlineStr">
        <is>
          <t>CT</t>
        </is>
      </c>
      <c r="H1708" s="130" t="inlineStr">
        <is>
          <t>NG</t>
        </is>
      </c>
      <c r="I1708" s="130" t="inlineStr">
        <is>
          <t>NG</t>
        </is>
      </c>
      <c r="J1708" s="131" t="n">
        <v>1455203</v>
      </c>
      <c r="K1708" s="129" t="n">
        <v>2020</v>
      </c>
      <c r="L1708" s="120">
        <f>IF(VLOOKUP(H1708,'Cross-Page Data'!$D$4:$F$48,3,FALSE)="natural gas",VLOOKUP(G1708,'Cross-Page Data'!$I$4:$J$19,2,FALSE),IF(VLOOKUP(H1708,'Cross-Page Data'!$D$4:$F$48,3,FALSE)="solar",IF(G1708="PV","solar PV","solar thermal"),IF(VLOOKUP(H1708,'Cross-Page Data'!$D$4:$F$48,3,FALSE)="wind",VLOOKUP(G1708,'Cross-Page Data'!$I$4:$J$19,2,FALSE),IF(VLOOKUP(H1708,'Cross-Page Data'!$D$4:$F$48,3,FALSE)="hydro",VLOOKUP(G1708,'Cross-Page Data'!$I$4:$J$19,2,FALSE),VLOOKUP(H1708,'Cross-Page Data'!$D$4:$F$48,3,FALSE)))))</f>
        <v/>
      </c>
      <c r="M1708" s="120">
        <f>IF(AND($P$2=FALSE,OR(F1708="Commercial NAICS Cogen",F1708="Industrial NAICS Cogen",F1708="NAICS-22 Cogen")),FALSE,IF(AND($P$3=FALSE,OR(F1708="Commercial NAICS Cogen",F1708="Commercial NAICS Non-Cogen",F1708="Industrial NAICS Cogen", F1708="industrial NAICS non-Cogen")),FALSE, TRUE))</f>
        <v/>
      </c>
    </row>
    <row r="1709">
      <c r="A1709" s="129" t="n">
        <v>8002</v>
      </c>
      <c r="B1709" s="130" t="inlineStr">
        <is>
          <t>Newington</t>
        </is>
      </c>
      <c r="C1709" s="130" t="inlineStr">
        <is>
          <t>Granite Shore Power</t>
        </is>
      </c>
      <c r="D1709" s="129" t="n">
        <v>62032</v>
      </c>
      <c r="E1709" s="130" t="inlineStr">
        <is>
          <t>NH</t>
        </is>
      </c>
      <c r="F1709" s="130" t="inlineStr">
        <is>
          <t>Electric Utility</t>
        </is>
      </c>
      <c r="G1709" s="130" t="inlineStr">
        <is>
          <t>ST</t>
        </is>
      </c>
      <c r="H1709" s="130" t="inlineStr">
        <is>
          <t>DFO</t>
        </is>
      </c>
      <c r="I1709" s="130" t="inlineStr">
        <is>
          <t>DFO</t>
        </is>
      </c>
      <c r="J1709" s="131" t="n">
        <v>187.645</v>
      </c>
      <c r="K1709" s="129" t="n">
        <v>2020</v>
      </c>
      <c r="L1709" s="120">
        <f>IF(VLOOKUP(H1709,'Cross-Page Data'!$D$4:$F$48,3,FALSE)="natural gas",VLOOKUP(G1709,'Cross-Page Data'!$I$4:$J$19,2,FALSE),IF(VLOOKUP(H1709,'Cross-Page Data'!$D$4:$F$48,3,FALSE)="solar",IF(G1709="PV","solar PV","solar thermal"),IF(VLOOKUP(H1709,'Cross-Page Data'!$D$4:$F$48,3,FALSE)="wind",VLOOKUP(G1709,'Cross-Page Data'!$I$4:$J$19,2,FALSE),IF(VLOOKUP(H1709,'Cross-Page Data'!$D$4:$F$48,3,FALSE)="hydro",VLOOKUP(G1709,'Cross-Page Data'!$I$4:$J$19,2,FALSE),VLOOKUP(H1709,'Cross-Page Data'!$D$4:$F$48,3,FALSE)))))</f>
        <v/>
      </c>
      <c r="M1709" s="120">
        <f>IF(AND($P$2=FALSE,OR(F1709="Commercial NAICS Cogen",F1709="Industrial NAICS Cogen",F1709="NAICS-22 Cogen")),FALSE,IF(AND($P$3=FALSE,OR(F1709="Commercial NAICS Cogen",F1709="Commercial NAICS Non-Cogen",F1709="Industrial NAICS Cogen", F1709="industrial NAICS non-Cogen")),FALSE, TRUE))</f>
        <v/>
      </c>
    </row>
    <row r="1710">
      <c r="A1710" s="129" t="n">
        <v>8002</v>
      </c>
      <c r="B1710" s="130" t="inlineStr">
        <is>
          <t>Newington</t>
        </is>
      </c>
      <c r="C1710" s="130" t="inlineStr">
        <is>
          <t>Granite Shore Power</t>
        </is>
      </c>
      <c r="D1710" s="129" t="n">
        <v>62032</v>
      </c>
      <c r="E1710" s="130" t="inlineStr">
        <is>
          <t>NH</t>
        </is>
      </c>
      <c r="F1710" s="130" t="inlineStr">
        <is>
          <t>Electric Utility</t>
        </is>
      </c>
      <c r="G1710" s="130" t="inlineStr">
        <is>
          <t>ST</t>
        </is>
      </c>
      <c r="H1710" s="130" t="inlineStr">
        <is>
          <t>NG</t>
        </is>
      </c>
      <c r="I1710" s="130" t="inlineStr">
        <is>
          <t>NG</t>
        </is>
      </c>
      <c r="J1710" s="131" t="n">
        <v>14107.119</v>
      </c>
      <c r="K1710" s="129" t="n">
        <v>2020</v>
      </c>
      <c r="L1710" s="120">
        <f>IF(VLOOKUP(H1710,'Cross-Page Data'!$D$4:$F$48,3,FALSE)="natural gas",VLOOKUP(G1710,'Cross-Page Data'!$I$4:$J$19,2,FALSE),IF(VLOOKUP(H1710,'Cross-Page Data'!$D$4:$F$48,3,FALSE)="solar",IF(G1710="PV","solar PV","solar thermal"),IF(VLOOKUP(H1710,'Cross-Page Data'!$D$4:$F$48,3,FALSE)="wind",VLOOKUP(G1710,'Cross-Page Data'!$I$4:$J$19,2,FALSE),IF(VLOOKUP(H1710,'Cross-Page Data'!$D$4:$F$48,3,FALSE)="hydro",VLOOKUP(G1710,'Cross-Page Data'!$I$4:$J$19,2,FALSE),VLOOKUP(H1710,'Cross-Page Data'!$D$4:$F$48,3,FALSE)))))</f>
        <v/>
      </c>
      <c r="M1710" s="120">
        <f>IF(AND($P$2=FALSE,OR(F1710="Commercial NAICS Cogen",F1710="Industrial NAICS Cogen",F1710="NAICS-22 Cogen")),FALSE,IF(AND($P$3=FALSE,OR(F1710="Commercial NAICS Cogen",F1710="Commercial NAICS Non-Cogen",F1710="Industrial NAICS Cogen", F1710="industrial NAICS non-Cogen")),FALSE, TRUE))</f>
        <v/>
      </c>
    </row>
    <row r="1711">
      <c r="A1711" s="129" t="n">
        <v>8002</v>
      </c>
      <c r="B1711" s="130" t="inlineStr">
        <is>
          <t>Newington</t>
        </is>
      </c>
      <c r="C1711" s="130" t="inlineStr">
        <is>
          <t>Granite Shore Power</t>
        </is>
      </c>
      <c r="D1711" s="129" t="n">
        <v>62032</v>
      </c>
      <c r="E1711" s="130" t="inlineStr">
        <is>
          <t>NH</t>
        </is>
      </c>
      <c r="F1711" s="130" t="inlineStr">
        <is>
          <t>Electric Utility</t>
        </is>
      </c>
      <c r="G1711" s="130" t="inlineStr">
        <is>
          <t>ST</t>
        </is>
      </c>
      <c r="H1711" s="130" t="inlineStr">
        <is>
          <t>RFO</t>
        </is>
      </c>
      <c r="I1711" s="130" t="inlineStr">
        <is>
          <t>RFO</t>
        </is>
      </c>
      <c r="J1711" s="131" t="n">
        <v>2234.236</v>
      </c>
      <c r="K1711" s="129" t="n">
        <v>2020</v>
      </c>
      <c r="L1711" s="120">
        <f>IF(VLOOKUP(H1711,'Cross-Page Data'!$D$4:$F$48,3,FALSE)="natural gas",VLOOKUP(G1711,'Cross-Page Data'!$I$4:$J$19,2,FALSE),IF(VLOOKUP(H1711,'Cross-Page Data'!$D$4:$F$48,3,FALSE)="solar",IF(G1711="PV","solar PV","solar thermal"),IF(VLOOKUP(H1711,'Cross-Page Data'!$D$4:$F$48,3,FALSE)="wind",VLOOKUP(G1711,'Cross-Page Data'!$I$4:$J$19,2,FALSE),IF(VLOOKUP(H1711,'Cross-Page Data'!$D$4:$F$48,3,FALSE)="hydro",VLOOKUP(G1711,'Cross-Page Data'!$I$4:$J$19,2,FALSE),VLOOKUP(H1711,'Cross-Page Data'!$D$4:$F$48,3,FALSE)))))</f>
        <v/>
      </c>
      <c r="M1711" s="120">
        <f>IF(AND($P$2=FALSE,OR(F1711="Commercial NAICS Cogen",F1711="Industrial NAICS Cogen",F1711="NAICS-22 Cogen")),FALSE,IF(AND($P$3=FALSE,OR(F1711="Commercial NAICS Cogen",F1711="Commercial NAICS Non-Cogen",F1711="Industrial NAICS Cogen", F1711="industrial NAICS non-Cogen")),FALSE, TRUE))</f>
        <v/>
      </c>
    </row>
    <row r="1712">
      <c r="A1712" s="129" t="n">
        <v>8005</v>
      </c>
      <c r="B1712" s="130" t="inlineStr">
        <is>
          <t>Bear Swamp</t>
        </is>
      </c>
      <c r="C1712" s="130" t="inlineStr">
        <is>
          <t>Bear Swamp Power Company LLC</t>
        </is>
      </c>
      <c r="D1712" s="129" t="n">
        <v>54765</v>
      </c>
      <c r="E1712" s="130" t="inlineStr">
        <is>
          <t>MA</t>
        </is>
      </c>
      <c r="F1712" s="130" t="inlineStr">
        <is>
          <t>NAICS-22 Non-Cogen</t>
        </is>
      </c>
      <c r="G1712" s="130" t="inlineStr">
        <is>
          <t>PS</t>
        </is>
      </c>
      <c r="H1712" s="130" t="inlineStr">
        <is>
          <t>WAT</t>
        </is>
      </c>
      <c r="I1712" s="130" t="inlineStr">
        <is>
          <t>HPS</t>
        </is>
      </c>
      <c r="J1712" s="131" t="n">
        <v>-140332</v>
      </c>
      <c r="K1712" s="129" t="n">
        <v>2020</v>
      </c>
      <c r="L1712" s="120">
        <f>IF(VLOOKUP(H1712,'Cross-Page Data'!$D$4:$F$48,3,FALSE)="natural gas",VLOOKUP(G1712,'Cross-Page Data'!$I$4:$J$19,2,FALSE),IF(VLOOKUP(H1712,'Cross-Page Data'!$D$4:$F$48,3,FALSE)="solar",IF(G1712="PV","solar PV","solar thermal"),IF(VLOOKUP(H1712,'Cross-Page Data'!$D$4:$F$48,3,FALSE)="wind",VLOOKUP(G1712,'Cross-Page Data'!$I$4:$J$19,2,FALSE),IF(VLOOKUP(H1712,'Cross-Page Data'!$D$4:$F$48,3,FALSE)="hydro",VLOOKUP(G1712,'Cross-Page Data'!$I$4:$J$19,2,FALSE),VLOOKUP(H1712,'Cross-Page Data'!$D$4:$F$48,3,FALSE)))))</f>
        <v/>
      </c>
      <c r="M1712" s="120">
        <f>IF(AND($P$2=FALSE,OR(F1712="Commercial NAICS Cogen",F1712="Industrial NAICS Cogen",F1712="NAICS-22 Cogen")),FALSE,IF(AND($P$3=FALSE,OR(F1712="Commercial NAICS Cogen",F1712="Commercial NAICS Non-Cogen",F1712="Industrial NAICS Cogen", F1712="industrial NAICS non-Cogen")),FALSE, TRUE))</f>
        <v/>
      </c>
    </row>
    <row r="1713">
      <c r="A1713" s="129" t="n">
        <v>8006</v>
      </c>
      <c r="B1713" s="130" t="inlineStr">
        <is>
          <t>Roseton Generating Facility</t>
        </is>
      </c>
      <c r="C1713" s="130" t="inlineStr">
        <is>
          <t>CCI Roseton LLC</t>
        </is>
      </c>
      <c r="D1713" s="129" t="n">
        <v>5511</v>
      </c>
      <c r="E1713" s="130" t="inlineStr">
        <is>
          <t>NY</t>
        </is>
      </c>
      <c r="F1713" s="130" t="inlineStr">
        <is>
          <t>NAICS-22 Non-Cogen</t>
        </is>
      </c>
      <c r="G1713" s="130" t="inlineStr">
        <is>
          <t>ST</t>
        </is>
      </c>
      <c r="H1713" s="130" t="inlineStr">
        <is>
          <t>DFO</t>
        </is>
      </c>
      <c r="I1713" s="130" t="inlineStr">
        <is>
          <t>DFO</t>
        </is>
      </c>
      <c r="J1713" s="131" t="n">
        <v>0</v>
      </c>
      <c r="K1713" s="129" t="n">
        <v>2020</v>
      </c>
      <c r="L1713" s="120">
        <f>IF(VLOOKUP(H1713,'Cross-Page Data'!$D$4:$F$48,3,FALSE)="natural gas",VLOOKUP(G1713,'Cross-Page Data'!$I$4:$J$19,2,FALSE),IF(VLOOKUP(H1713,'Cross-Page Data'!$D$4:$F$48,3,FALSE)="solar",IF(G1713="PV","solar PV","solar thermal"),IF(VLOOKUP(H1713,'Cross-Page Data'!$D$4:$F$48,3,FALSE)="wind",VLOOKUP(G1713,'Cross-Page Data'!$I$4:$J$19,2,FALSE),IF(VLOOKUP(H1713,'Cross-Page Data'!$D$4:$F$48,3,FALSE)="hydro",VLOOKUP(G1713,'Cross-Page Data'!$I$4:$J$19,2,FALSE),VLOOKUP(H1713,'Cross-Page Data'!$D$4:$F$48,3,FALSE)))))</f>
        <v/>
      </c>
      <c r="M1713" s="120">
        <f>IF(AND($P$2=FALSE,OR(F1713="Commercial NAICS Cogen",F1713="Industrial NAICS Cogen",F1713="NAICS-22 Cogen")),FALSE,IF(AND($P$3=FALSE,OR(F1713="Commercial NAICS Cogen",F1713="Commercial NAICS Non-Cogen",F1713="Industrial NAICS Cogen", F1713="industrial NAICS non-Cogen")),FALSE, TRUE))</f>
        <v/>
      </c>
    </row>
    <row r="1714">
      <c r="A1714" s="129" t="n">
        <v>8006</v>
      </c>
      <c r="B1714" s="130" t="inlineStr">
        <is>
          <t>Roseton Generating Facility</t>
        </is>
      </c>
      <c r="C1714" s="130" t="inlineStr">
        <is>
          <t>CCI Roseton LLC</t>
        </is>
      </c>
      <c r="D1714" s="129" t="n">
        <v>5511</v>
      </c>
      <c r="E1714" s="130" t="inlineStr">
        <is>
          <t>NY</t>
        </is>
      </c>
      <c r="F1714" s="130" t="inlineStr">
        <is>
          <t>NAICS-22 Non-Cogen</t>
        </is>
      </c>
      <c r="G1714" s="130" t="inlineStr">
        <is>
          <t>ST</t>
        </is>
      </c>
      <c r="H1714" s="130" t="inlineStr">
        <is>
          <t>NG</t>
        </is>
      </c>
      <c r="I1714" s="130" t="inlineStr">
        <is>
          <t>NG</t>
        </is>
      </c>
      <c r="J1714" s="131" t="n">
        <v>104924.41</v>
      </c>
      <c r="K1714" s="129" t="n">
        <v>2020</v>
      </c>
      <c r="L1714" s="120">
        <f>IF(VLOOKUP(H1714,'Cross-Page Data'!$D$4:$F$48,3,FALSE)="natural gas",VLOOKUP(G1714,'Cross-Page Data'!$I$4:$J$19,2,FALSE),IF(VLOOKUP(H1714,'Cross-Page Data'!$D$4:$F$48,3,FALSE)="solar",IF(G1714="PV","solar PV","solar thermal"),IF(VLOOKUP(H1714,'Cross-Page Data'!$D$4:$F$48,3,FALSE)="wind",VLOOKUP(G1714,'Cross-Page Data'!$I$4:$J$19,2,FALSE),IF(VLOOKUP(H1714,'Cross-Page Data'!$D$4:$F$48,3,FALSE)="hydro",VLOOKUP(G1714,'Cross-Page Data'!$I$4:$J$19,2,FALSE),VLOOKUP(H1714,'Cross-Page Data'!$D$4:$F$48,3,FALSE)))))</f>
        <v/>
      </c>
      <c r="M1714" s="120">
        <f>IF(AND($P$2=FALSE,OR(F1714="Commercial NAICS Cogen",F1714="Industrial NAICS Cogen",F1714="NAICS-22 Cogen")),FALSE,IF(AND($P$3=FALSE,OR(F1714="Commercial NAICS Cogen",F1714="Commercial NAICS Non-Cogen",F1714="Industrial NAICS Cogen", F1714="industrial NAICS non-Cogen")),FALSE, TRUE))</f>
        <v/>
      </c>
    </row>
    <row r="1715">
      <c r="A1715" s="129" t="n">
        <v>8006</v>
      </c>
      <c r="B1715" s="130" t="inlineStr">
        <is>
          <t>Roseton Generating Facility</t>
        </is>
      </c>
      <c r="C1715" s="130" t="inlineStr">
        <is>
          <t>CCI Roseton LLC</t>
        </is>
      </c>
      <c r="D1715" s="129" t="n">
        <v>5511</v>
      </c>
      <c r="E1715" s="130" t="inlineStr">
        <is>
          <t>NY</t>
        </is>
      </c>
      <c r="F1715" s="130" t="inlineStr">
        <is>
          <t>NAICS-22 Non-Cogen</t>
        </is>
      </c>
      <c r="G1715" s="130" t="inlineStr">
        <is>
          <t>ST</t>
        </is>
      </c>
      <c r="H1715" s="130" t="inlineStr">
        <is>
          <t>RFO</t>
        </is>
      </c>
      <c r="I1715" s="130" t="inlineStr">
        <is>
          <t>RFO</t>
        </is>
      </c>
      <c r="J1715" s="131" t="n">
        <v>3757.587</v>
      </c>
      <c r="K1715" s="129" t="n">
        <v>2020</v>
      </c>
      <c r="L1715" s="120">
        <f>IF(VLOOKUP(H1715,'Cross-Page Data'!$D$4:$F$48,3,FALSE)="natural gas",VLOOKUP(G1715,'Cross-Page Data'!$I$4:$J$19,2,FALSE),IF(VLOOKUP(H1715,'Cross-Page Data'!$D$4:$F$48,3,FALSE)="solar",IF(G1715="PV","solar PV","solar thermal"),IF(VLOOKUP(H1715,'Cross-Page Data'!$D$4:$F$48,3,FALSE)="wind",VLOOKUP(G1715,'Cross-Page Data'!$I$4:$J$19,2,FALSE),IF(VLOOKUP(H1715,'Cross-Page Data'!$D$4:$F$48,3,FALSE)="hydro",VLOOKUP(G1715,'Cross-Page Data'!$I$4:$J$19,2,FALSE),VLOOKUP(H1715,'Cross-Page Data'!$D$4:$F$48,3,FALSE)))))</f>
        <v/>
      </c>
      <c r="M1715" s="120">
        <f>IF(AND($P$2=FALSE,OR(F1715="Commercial NAICS Cogen",F1715="Industrial NAICS Cogen",F1715="NAICS-22 Cogen")),FALSE,IF(AND($P$3=FALSE,OR(F1715="Commercial NAICS Cogen",F1715="Commercial NAICS Non-Cogen",F1715="Industrial NAICS Cogen", F1715="industrial NAICS non-Cogen")),FALSE, TRUE))</f>
        <v/>
      </c>
    </row>
    <row r="1716">
      <c r="A1716" s="129" t="n">
        <v>8023</v>
      </c>
      <c r="B1716" s="130" t="inlineStr">
        <is>
          <t>Columbia (WI)</t>
        </is>
      </c>
      <c r="C1716" s="130" t="inlineStr">
        <is>
          <t>Wisconsin Power &amp; Light Co</t>
        </is>
      </c>
      <c r="D1716" s="129" t="n">
        <v>20856</v>
      </c>
      <c r="E1716" s="130" t="inlineStr">
        <is>
          <t>WI</t>
        </is>
      </c>
      <c r="F1716" s="130" t="inlineStr">
        <is>
          <t>Electric Utility</t>
        </is>
      </c>
      <c r="G1716" s="130" t="inlineStr">
        <is>
          <t>ST</t>
        </is>
      </c>
      <c r="H1716" s="130" t="inlineStr">
        <is>
          <t>DFO</t>
        </is>
      </c>
      <c r="I1716" s="130" t="inlineStr">
        <is>
          <t>DFO</t>
        </is>
      </c>
      <c r="J1716" s="131" t="n">
        <v>3669.259</v>
      </c>
      <c r="K1716" s="129" t="n">
        <v>2020</v>
      </c>
      <c r="L1716" s="120">
        <f>IF(VLOOKUP(H1716,'Cross-Page Data'!$D$4:$F$48,3,FALSE)="natural gas",VLOOKUP(G1716,'Cross-Page Data'!$I$4:$J$19,2,FALSE),IF(VLOOKUP(H1716,'Cross-Page Data'!$D$4:$F$48,3,FALSE)="solar",IF(G1716="PV","solar PV","solar thermal"),IF(VLOOKUP(H1716,'Cross-Page Data'!$D$4:$F$48,3,FALSE)="wind",VLOOKUP(G1716,'Cross-Page Data'!$I$4:$J$19,2,FALSE),IF(VLOOKUP(H1716,'Cross-Page Data'!$D$4:$F$48,3,FALSE)="hydro",VLOOKUP(G1716,'Cross-Page Data'!$I$4:$J$19,2,FALSE),VLOOKUP(H1716,'Cross-Page Data'!$D$4:$F$48,3,FALSE)))))</f>
        <v/>
      </c>
      <c r="M1716" s="120">
        <f>IF(AND($P$2=FALSE,OR(F1716="Commercial NAICS Cogen",F1716="Industrial NAICS Cogen",F1716="NAICS-22 Cogen")),FALSE,IF(AND($P$3=FALSE,OR(F1716="Commercial NAICS Cogen",F1716="Commercial NAICS Non-Cogen",F1716="Industrial NAICS Cogen", F1716="industrial NAICS non-Cogen")),FALSE, TRUE))</f>
        <v/>
      </c>
    </row>
    <row r="1717">
      <c r="A1717" s="129" t="n">
        <v>8023</v>
      </c>
      <c r="B1717" s="130" t="inlineStr">
        <is>
          <t>Columbia (WI)</t>
        </is>
      </c>
      <c r="C1717" s="130" t="inlineStr">
        <is>
          <t>Wisconsin Power &amp; Light Co</t>
        </is>
      </c>
      <c r="D1717" s="129" t="n">
        <v>20856</v>
      </c>
      <c r="E1717" s="130" t="inlineStr">
        <is>
          <t>WI</t>
        </is>
      </c>
      <c r="F1717" s="130" t="inlineStr">
        <is>
          <t>Electric Utility</t>
        </is>
      </c>
      <c r="G1717" s="130" t="inlineStr">
        <is>
          <t>ST</t>
        </is>
      </c>
      <c r="H1717" s="130" t="inlineStr">
        <is>
          <t>RC</t>
        </is>
      </c>
      <c r="I1717" s="130" t="inlineStr">
        <is>
          <t>COL</t>
        </is>
      </c>
      <c r="J1717" s="131" t="n">
        <v>5183235.7</v>
      </c>
      <c r="K1717" s="129" t="n">
        <v>2020</v>
      </c>
      <c r="L1717" s="120">
        <f>IF(VLOOKUP(H1717,'Cross-Page Data'!$D$4:$F$48,3,FALSE)="natural gas",VLOOKUP(G1717,'Cross-Page Data'!$I$4:$J$19,2,FALSE),IF(VLOOKUP(H1717,'Cross-Page Data'!$D$4:$F$48,3,FALSE)="solar",IF(G1717="PV","solar PV","solar thermal"),IF(VLOOKUP(H1717,'Cross-Page Data'!$D$4:$F$48,3,FALSE)="wind",VLOOKUP(G1717,'Cross-Page Data'!$I$4:$J$19,2,FALSE),IF(VLOOKUP(H1717,'Cross-Page Data'!$D$4:$F$48,3,FALSE)="hydro",VLOOKUP(G1717,'Cross-Page Data'!$I$4:$J$19,2,FALSE),VLOOKUP(H1717,'Cross-Page Data'!$D$4:$F$48,3,FALSE)))))</f>
        <v/>
      </c>
      <c r="M1717" s="120">
        <f>IF(AND($P$2=FALSE,OR(F1717="Commercial NAICS Cogen",F1717="Industrial NAICS Cogen",F1717="NAICS-22 Cogen")),FALSE,IF(AND($P$3=FALSE,OR(F1717="Commercial NAICS Cogen",F1717="Commercial NAICS Non-Cogen",F1717="Industrial NAICS Cogen", F1717="industrial NAICS non-Cogen")),FALSE, TRUE))</f>
        <v/>
      </c>
    </row>
    <row r="1718">
      <c r="A1718" s="129" t="n">
        <v>8023</v>
      </c>
      <c r="B1718" s="130" t="inlineStr">
        <is>
          <t>Columbia (WI)</t>
        </is>
      </c>
      <c r="C1718" s="130" t="inlineStr">
        <is>
          <t>Wisconsin Power &amp; Light Co</t>
        </is>
      </c>
      <c r="D1718" s="129" t="n">
        <v>20856</v>
      </c>
      <c r="E1718" s="130" t="inlineStr">
        <is>
          <t>WI</t>
        </is>
      </c>
      <c r="F1718" s="130" t="inlineStr">
        <is>
          <t>Electric Utility</t>
        </is>
      </c>
      <c r="G1718" s="130" t="inlineStr">
        <is>
          <t>ST</t>
        </is>
      </c>
      <c r="H1718" s="130" t="inlineStr">
        <is>
          <t>SUB</t>
        </is>
      </c>
      <c r="I1718" s="130" t="inlineStr">
        <is>
          <t>COL</t>
        </is>
      </c>
      <c r="J1718" s="131" t="n">
        <v>0</v>
      </c>
      <c r="K1718" s="129" t="n">
        <v>2020</v>
      </c>
      <c r="L1718" s="120">
        <f>IF(VLOOKUP(H1718,'Cross-Page Data'!$D$4:$F$48,3,FALSE)="natural gas",VLOOKUP(G1718,'Cross-Page Data'!$I$4:$J$19,2,FALSE),IF(VLOOKUP(H1718,'Cross-Page Data'!$D$4:$F$48,3,FALSE)="solar",IF(G1718="PV","solar PV","solar thermal"),IF(VLOOKUP(H1718,'Cross-Page Data'!$D$4:$F$48,3,FALSE)="wind",VLOOKUP(G1718,'Cross-Page Data'!$I$4:$J$19,2,FALSE),IF(VLOOKUP(H1718,'Cross-Page Data'!$D$4:$F$48,3,FALSE)="hydro",VLOOKUP(G1718,'Cross-Page Data'!$I$4:$J$19,2,FALSE),VLOOKUP(H1718,'Cross-Page Data'!$D$4:$F$48,3,FALSE)))))</f>
        <v/>
      </c>
      <c r="M1718" s="120">
        <f>IF(AND($P$2=FALSE,OR(F1718="Commercial NAICS Cogen",F1718="Industrial NAICS Cogen",F1718="NAICS-22 Cogen")),FALSE,IF(AND($P$3=FALSE,OR(F1718="Commercial NAICS Cogen",F1718="Commercial NAICS Non-Cogen",F1718="Industrial NAICS Cogen", F1718="industrial NAICS non-Cogen")),FALSE, TRUE))</f>
        <v/>
      </c>
    </row>
    <row r="1719">
      <c r="A1719" s="129" t="n">
        <v>8031</v>
      </c>
      <c r="B1719" s="130" t="inlineStr">
        <is>
          <t>Emery Station</t>
        </is>
      </c>
      <c r="C1719" s="130" t="inlineStr">
        <is>
          <t>Interstate Power and Light Co</t>
        </is>
      </c>
      <c r="D1719" s="129" t="n">
        <v>9417</v>
      </c>
      <c r="E1719" s="130" t="inlineStr">
        <is>
          <t>IA</t>
        </is>
      </c>
      <c r="F1719" s="130" t="inlineStr">
        <is>
          <t>Electric Utility</t>
        </is>
      </c>
      <c r="G1719" s="130" t="inlineStr">
        <is>
          <t>CA</t>
        </is>
      </c>
      <c r="H1719" s="130" t="inlineStr">
        <is>
          <t>NG</t>
        </is>
      </c>
      <c r="I1719" s="130" t="inlineStr">
        <is>
          <t>NG</t>
        </is>
      </c>
      <c r="J1719" s="131" t="n">
        <v>1045083</v>
      </c>
      <c r="K1719" s="129" t="n">
        <v>2020</v>
      </c>
      <c r="L1719" s="120">
        <f>IF(VLOOKUP(H1719,'Cross-Page Data'!$D$4:$F$48,3,FALSE)="natural gas",VLOOKUP(G1719,'Cross-Page Data'!$I$4:$J$19,2,FALSE),IF(VLOOKUP(H1719,'Cross-Page Data'!$D$4:$F$48,3,FALSE)="solar",IF(G1719="PV","solar PV","solar thermal"),IF(VLOOKUP(H1719,'Cross-Page Data'!$D$4:$F$48,3,FALSE)="wind",VLOOKUP(G1719,'Cross-Page Data'!$I$4:$J$19,2,FALSE),IF(VLOOKUP(H1719,'Cross-Page Data'!$D$4:$F$48,3,FALSE)="hydro",VLOOKUP(G1719,'Cross-Page Data'!$I$4:$J$19,2,FALSE),VLOOKUP(H1719,'Cross-Page Data'!$D$4:$F$48,3,FALSE)))))</f>
        <v/>
      </c>
      <c r="M1719" s="120">
        <f>IF(AND($P$2=FALSE,OR(F1719="Commercial NAICS Cogen",F1719="Industrial NAICS Cogen",F1719="NAICS-22 Cogen")),FALSE,IF(AND($P$3=FALSE,OR(F1719="Commercial NAICS Cogen",F1719="Commercial NAICS Non-Cogen",F1719="Industrial NAICS Cogen", F1719="industrial NAICS non-Cogen")),FALSE, TRUE))</f>
        <v/>
      </c>
    </row>
    <row r="1720">
      <c r="A1720" s="129" t="n">
        <v>8031</v>
      </c>
      <c r="B1720" s="130" t="inlineStr">
        <is>
          <t>Emery Station</t>
        </is>
      </c>
      <c r="C1720" s="130" t="inlineStr">
        <is>
          <t>Interstate Power and Light Co</t>
        </is>
      </c>
      <c r="D1720" s="129" t="n">
        <v>9417</v>
      </c>
      <c r="E1720" s="130" t="inlineStr">
        <is>
          <t>IA</t>
        </is>
      </c>
      <c r="F1720" s="130" t="inlineStr">
        <is>
          <t>Electric Utility</t>
        </is>
      </c>
      <c r="G1720" s="130" t="inlineStr">
        <is>
          <t>CT</t>
        </is>
      </c>
      <c r="H1720" s="130" t="inlineStr">
        <is>
          <t>NG</t>
        </is>
      </c>
      <c r="I1720" s="130" t="inlineStr">
        <is>
          <t>NG</t>
        </is>
      </c>
      <c r="J1720" s="131" t="n">
        <v>1523662</v>
      </c>
      <c r="K1720" s="129" t="n">
        <v>2020</v>
      </c>
      <c r="L1720" s="120">
        <f>IF(VLOOKUP(H1720,'Cross-Page Data'!$D$4:$F$48,3,FALSE)="natural gas",VLOOKUP(G1720,'Cross-Page Data'!$I$4:$J$19,2,FALSE),IF(VLOOKUP(H1720,'Cross-Page Data'!$D$4:$F$48,3,FALSE)="solar",IF(G1720="PV","solar PV","solar thermal"),IF(VLOOKUP(H1720,'Cross-Page Data'!$D$4:$F$48,3,FALSE)="wind",VLOOKUP(G1720,'Cross-Page Data'!$I$4:$J$19,2,FALSE),IF(VLOOKUP(H1720,'Cross-Page Data'!$D$4:$F$48,3,FALSE)="hydro",VLOOKUP(G1720,'Cross-Page Data'!$I$4:$J$19,2,FALSE),VLOOKUP(H1720,'Cross-Page Data'!$D$4:$F$48,3,FALSE)))))</f>
        <v/>
      </c>
      <c r="M1720" s="120">
        <f>IF(AND($P$2=FALSE,OR(F1720="Commercial NAICS Cogen",F1720="Industrial NAICS Cogen",F1720="NAICS-22 Cogen")),FALSE,IF(AND($P$3=FALSE,OR(F1720="Commercial NAICS Cogen",F1720="Commercial NAICS Non-Cogen",F1720="Industrial NAICS Cogen", F1720="industrial NAICS non-Cogen")),FALSE, TRUE))</f>
        <v/>
      </c>
    </row>
    <row r="1721">
      <c r="A1721" s="129" t="n">
        <v>8036</v>
      </c>
      <c r="B1721" s="130" t="inlineStr">
        <is>
          <t>Cooper Nuclear Station</t>
        </is>
      </c>
      <c r="C1721" s="130" t="inlineStr">
        <is>
          <t>Nebraska Public Power District</t>
        </is>
      </c>
      <c r="D1721" s="129" t="n">
        <v>13337</v>
      </c>
      <c r="E1721" s="130" t="inlineStr">
        <is>
          <t>NE</t>
        </is>
      </c>
      <c r="F1721" s="130" t="inlineStr">
        <is>
          <t>Electric Utility</t>
        </is>
      </c>
      <c r="G1721" s="130" t="inlineStr">
        <is>
          <t>ST</t>
        </is>
      </c>
      <c r="H1721" s="130" t="inlineStr">
        <is>
          <t>NUC</t>
        </is>
      </c>
      <c r="I1721" s="130" t="inlineStr">
        <is>
          <t>NUC</t>
        </is>
      </c>
      <c r="J1721" s="131" t="n">
        <v>6188551</v>
      </c>
      <c r="K1721" s="129" t="n">
        <v>2020</v>
      </c>
      <c r="L1721" s="120">
        <f>IF(VLOOKUP(H1721,'Cross-Page Data'!$D$4:$F$48,3,FALSE)="natural gas",VLOOKUP(G1721,'Cross-Page Data'!$I$4:$J$19,2,FALSE),IF(VLOOKUP(H1721,'Cross-Page Data'!$D$4:$F$48,3,FALSE)="solar",IF(G1721="PV","solar PV","solar thermal"),IF(VLOOKUP(H1721,'Cross-Page Data'!$D$4:$F$48,3,FALSE)="wind",VLOOKUP(G1721,'Cross-Page Data'!$I$4:$J$19,2,FALSE),IF(VLOOKUP(H1721,'Cross-Page Data'!$D$4:$F$48,3,FALSE)="hydro",VLOOKUP(G1721,'Cross-Page Data'!$I$4:$J$19,2,FALSE),VLOOKUP(H1721,'Cross-Page Data'!$D$4:$F$48,3,FALSE)))))</f>
        <v/>
      </c>
      <c r="M1721" s="120">
        <f>IF(AND($P$2=FALSE,OR(F1721="Commercial NAICS Cogen",F1721="Industrial NAICS Cogen",F1721="NAICS-22 Cogen")),FALSE,IF(AND($P$3=FALSE,OR(F1721="Commercial NAICS Cogen",F1721="Commercial NAICS Non-Cogen",F1721="Industrial NAICS Cogen", F1721="industrial NAICS non-Cogen")),FALSE, TRUE))</f>
        <v/>
      </c>
    </row>
    <row r="1722">
      <c r="A1722" s="129" t="n">
        <v>8042</v>
      </c>
      <c r="B1722" s="130" t="inlineStr">
        <is>
          <t>Belews Creek</t>
        </is>
      </c>
      <c r="C1722" s="130" t="inlineStr">
        <is>
          <t>Duke Energy Carolinas, LLC</t>
        </is>
      </c>
      <c r="D1722" s="129" t="n">
        <v>5416</v>
      </c>
      <c r="E1722" s="130" t="inlineStr">
        <is>
          <t>NC</t>
        </is>
      </c>
      <c r="F1722" s="130" t="inlineStr">
        <is>
          <t>Electric Utility</t>
        </is>
      </c>
      <c r="G1722" s="130" t="inlineStr">
        <is>
          <t>ST</t>
        </is>
      </c>
      <c r="H1722" s="130" t="inlineStr">
        <is>
          <t>BIT</t>
        </is>
      </c>
      <c r="I1722" s="130" t="inlineStr">
        <is>
          <t>COL</t>
        </is>
      </c>
      <c r="J1722" s="131" t="n">
        <v>4281018.4</v>
      </c>
      <c r="K1722" s="129" t="n">
        <v>2020</v>
      </c>
      <c r="L1722" s="120">
        <f>IF(VLOOKUP(H1722,'Cross-Page Data'!$D$4:$F$48,3,FALSE)="natural gas",VLOOKUP(G1722,'Cross-Page Data'!$I$4:$J$19,2,FALSE),IF(VLOOKUP(H1722,'Cross-Page Data'!$D$4:$F$48,3,FALSE)="solar",IF(G1722="PV","solar PV","solar thermal"),IF(VLOOKUP(H1722,'Cross-Page Data'!$D$4:$F$48,3,FALSE)="wind",VLOOKUP(G1722,'Cross-Page Data'!$I$4:$J$19,2,FALSE),IF(VLOOKUP(H1722,'Cross-Page Data'!$D$4:$F$48,3,FALSE)="hydro",VLOOKUP(G1722,'Cross-Page Data'!$I$4:$J$19,2,FALSE),VLOOKUP(H1722,'Cross-Page Data'!$D$4:$F$48,3,FALSE)))))</f>
        <v/>
      </c>
      <c r="M1722" s="120">
        <f>IF(AND($P$2=FALSE,OR(F1722="Commercial NAICS Cogen",F1722="Industrial NAICS Cogen",F1722="NAICS-22 Cogen")),FALSE,IF(AND($P$3=FALSE,OR(F1722="Commercial NAICS Cogen",F1722="Commercial NAICS Non-Cogen",F1722="Industrial NAICS Cogen", F1722="industrial NAICS non-Cogen")),FALSE, TRUE))</f>
        <v/>
      </c>
    </row>
    <row r="1723">
      <c r="A1723" s="129" t="n">
        <v>8042</v>
      </c>
      <c r="B1723" s="130" t="inlineStr">
        <is>
          <t>Belews Creek</t>
        </is>
      </c>
      <c r="C1723" s="130" t="inlineStr">
        <is>
          <t>Duke Energy Carolinas, LLC</t>
        </is>
      </c>
      <c r="D1723" s="129" t="n">
        <v>5416</v>
      </c>
      <c r="E1723" s="130" t="inlineStr">
        <is>
          <t>NC</t>
        </is>
      </c>
      <c r="F1723" s="130" t="inlineStr">
        <is>
          <t>Electric Utility</t>
        </is>
      </c>
      <c r="G1723" s="130" t="inlineStr">
        <is>
          <t>ST</t>
        </is>
      </c>
      <c r="H1723" s="130" t="inlineStr">
        <is>
          <t>DFO</t>
        </is>
      </c>
      <c r="I1723" s="130" t="inlineStr">
        <is>
          <t>DFO</t>
        </is>
      </c>
      <c r="J1723" s="131" t="n">
        <v>26482.891</v>
      </c>
      <c r="K1723" s="129" t="n">
        <v>2020</v>
      </c>
      <c r="L1723" s="120">
        <f>IF(VLOOKUP(H1723,'Cross-Page Data'!$D$4:$F$48,3,FALSE)="natural gas",VLOOKUP(G1723,'Cross-Page Data'!$I$4:$J$19,2,FALSE),IF(VLOOKUP(H1723,'Cross-Page Data'!$D$4:$F$48,3,FALSE)="solar",IF(G1723="PV","solar PV","solar thermal"),IF(VLOOKUP(H1723,'Cross-Page Data'!$D$4:$F$48,3,FALSE)="wind",VLOOKUP(G1723,'Cross-Page Data'!$I$4:$J$19,2,FALSE),IF(VLOOKUP(H1723,'Cross-Page Data'!$D$4:$F$48,3,FALSE)="hydro",VLOOKUP(G1723,'Cross-Page Data'!$I$4:$J$19,2,FALSE),VLOOKUP(H1723,'Cross-Page Data'!$D$4:$F$48,3,FALSE)))))</f>
        <v/>
      </c>
      <c r="M1723" s="120">
        <f>IF(AND($P$2=FALSE,OR(F1723="Commercial NAICS Cogen",F1723="Industrial NAICS Cogen",F1723="NAICS-22 Cogen")),FALSE,IF(AND($P$3=FALSE,OR(F1723="Commercial NAICS Cogen",F1723="Commercial NAICS Non-Cogen",F1723="Industrial NAICS Cogen", F1723="industrial NAICS non-Cogen")),FALSE, TRUE))</f>
        <v/>
      </c>
    </row>
    <row r="1724">
      <c r="A1724" s="129" t="n">
        <v>8042</v>
      </c>
      <c r="B1724" s="130" t="inlineStr">
        <is>
          <t>Belews Creek</t>
        </is>
      </c>
      <c r="C1724" s="130" t="inlineStr">
        <is>
          <t>Duke Energy Carolinas, LLC</t>
        </is>
      </c>
      <c r="D1724" s="129" t="n">
        <v>5416</v>
      </c>
      <c r="E1724" s="130" t="inlineStr">
        <is>
          <t>NC</t>
        </is>
      </c>
      <c r="F1724" s="130" t="inlineStr">
        <is>
          <t>Electric Utility</t>
        </is>
      </c>
      <c r="G1724" s="130" t="inlineStr">
        <is>
          <t>ST</t>
        </is>
      </c>
      <c r="H1724" s="130" t="inlineStr">
        <is>
          <t>NG</t>
        </is>
      </c>
      <c r="I1724" s="130" t="inlineStr">
        <is>
          <t>NG</t>
        </is>
      </c>
      <c r="J1724" s="131" t="n">
        <v>1033430.7</v>
      </c>
      <c r="K1724" s="129" t="n">
        <v>2020</v>
      </c>
      <c r="L1724" s="120">
        <f>IF(VLOOKUP(H1724,'Cross-Page Data'!$D$4:$F$48,3,FALSE)="natural gas",VLOOKUP(G1724,'Cross-Page Data'!$I$4:$J$19,2,FALSE),IF(VLOOKUP(H1724,'Cross-Page Data'!$D$4:$F$48,3,FALSE)="solar",IF(G1724="PV","solar PV","solar thermal"),IF(VLOOKUP(H1724,'Cross-Page Data'!$D$4:$F$48,3,FALSE)="wind",VLOOKUP(G1724,'Cross-Page Data'!$I$4:$J$19,2,FALSE),IF(VLOOKUP(H1724,'Cross-Page Data'!$D$4:$F$48,3,FALSE)="hydro",VLOOKUP(G1724,'Cross-Page Data'!$I$4:$J$19,2,FALSE),VLOOKUP(H1724,'Cross-Page Data'!$D$4:$F$48,3,FALSE)))))</f>
        <v/>
      </c>
      <c r="M1724" s="120">
        <f>IF(AND($P$2=FALSE,OR(F1724="Commercial NAICS Cogen",F1724="Industrial NAICS Cogen",F1724="NAICS-22 Cogen")),FALSE,IF(AND($P$3=FALSE,OR(F1724="Commercial NAICS Cogen",F1724="Commercial NAICS Non-Cogen",F1724="Industrial NAICS Cogen", F1724="industrial NAICS non-Cogen")),FALSE, TRUE))</f>
        <v/>
      </c>
    </row>
    <row r="1725">
      <c r="A1725" s="129" t="n">
        <v>8048</v>
      </c>
      <c r="B1725" s="130" t="inlineStr">
        <is>
          <t>Anclote</t>
        </is>
      </c>
      <c r="C1725" s="130" t="inlineStr">
        <is>
          <t>Duke Energy Florida, LLC</t>
        </is>
      </c>
      <c r="D1725" s="129" t="n">
        <v>6455</v>
      </c>
      <c r="E1725" s="130" t="inlineStr">
        <is>
          <t>FL</t>
        </is>
      </c>
      <c r="F1725" s="130" t="inlineStr">
        <is>
          <t>Electric Utility</t>
        </is>
      </c>
      <c r="G1725" s="130" t="inlineStr">
        <is>
          <t>ST</t>
        </is>
      </c>
      <c r="H1725" s="130" t="inlineStr">
        <is>
          <t>DFO</t>
        </is>
      </c>
      <c r="I1725" s="130" t="inlineStr">
        <is>
          <t>DFO</t>
        </is>
      </c>
      <c r="J1725" s="131" t="n">
        <v>0</v>
      </c>
      <c r="K1725" s="129" t="n">
        <v>2020</v>
      </c>
      <c r="L1725" s="120">
        <f>IF(VLOOKUP(H1725,'Cross-Page Data'!$D$4:$F$48,3,FALSE)="natural gas",VLOOKUP(G1725,'Cross-Page Data'!$I$4:$J$19,2,FALSE),IF(VLOOKUP(H1725,'Cross-Page Data'!$D$4:$F$48,3,FALSE)="solar",IF(G1725="PV","solar PV","solar thermal"),IF(VLOOKUP(H1725,'Cross-Page Data'!$D$4:$F$48,3,FALSE)="wind",VLOOKUP(G1725,'Cross-Page Data'!$I$4:$J$19,2,FALSE),IF(VLOOKUP(H1725,'Cross-Page Data'!$D$4:$F$48,3,FALSE)="hydro",VLOOKUP(G1725,'Cross-Page Data'!$I$4:$J$19,2,FALSE),VLOOKUP(H1725,'Cross-Page Data'!$D$4:$F$48,3,FALSE)))))</f>
        <v/>
      </c>
      <c r="M1725" s="120">
        <f>IF(AND($P$2=FALSE,OR(F1725="Commercial NAICS Cogen",F1725="Industrial NAICS Cogen",F1725="NAICS-22 Cogen")),FALSE,IF(AND($P$3=FALSE,OR(F1725="Commercial NAICS Cogen",F1725="Commercial NAICS Non-Cogen",F1725="Industrial NAICS Cogen", F1725="industrial NAICS non-Cogen")),FALSE, TRUE))</f>
        <v/>
      </c>
    </row>
    <row r="1726">
      <c r="A1726" s="129" t="n">
        <v>8048</v>
      </c>
      <c r="B1726" s="130" t="inlineStr">
        <is>
          <t>Anclote</t>
        </is>
      </c>
      <c r="C1726" s="130" t="inlineStr">
        <is>
          <t>Duke Energy Florida, LLC</t>
        </is>
      </c>
      <c r="D1726" s="129" t="n">
        <v>6455</v>
      </c>
      <c r="E1726" s="130" t="inlineStr">
        <is>
          <t>FL</t>
        </is>
      </c>
      <c r="F1726" s="130" t="inlineStr">
        <is>
          <t>Electric Utility</t>
        </is>
      </c>
      <c r="G1726" s="130" t="inlineStr">
        <is>
          <t>ST</t>
        </is>
      </c>
      <c r="H1726" s="130" t="inlineStr">
        <is>
          <t>NG</t>
        </is>
      </c>
      <c r="I1726" s="130" t="inlineStr">
        <is>
          <t>NG</t>
        </is>
      </c>
      <c r="J1726" s="131" t="n">
        <v>2243889</v>
      </c>
      <c r="K1726" s="129" t="n">
        <v>2020</v>
      </c>
      <c r="L1726" s="120">
        <f>IF(VLOOKUP(H1726,'Cross-Page Data'!$D$4:$F$48,3,FALSE)="natural gas",VLOOKUP(G1726,'Cross-Page Data'!$I$4:$J$19,2,FALSE),IF(VLOOKUP(H1726,'Cross-Page Data'!$D$4:$F$48,3,FALSE)="solar",IF(G1726="PV","solar PV","solar thermal"),IF(VLOOKUP(H1726,'Cross-Page Data'!$D$4:$F$48,3,FALSE)="wind",VLOOKUP(G1726,'Cross-Page Data'!$I$4:$J$19,2,FALSE),IF(VLOOKUP(H1726,'Cross-Page Data'!$D$4:$F$48,3,FALSE)="hydro",VLOOKUP(G1726,'Cross-Page Data'!$I$4:$J$19,2,FALSE),VLOOKUP(H1726,'Cross-Page Data'!$D$4:$F$48,3,FALSE)))))</f>
        <v/>
      </c>
      <c r="M1726" s="120">
        <f>IF(AND($P$2=FALSE,OR(F1726="Commercial NAICS Cogen",F1726="Industrial NAICS Cogen",F1726="NAICS-22 Cogen")),FALSE,IF(AND($P$3=FALSE,OR(F1726="Commercial NAICS Cogen",F1726="Commercial NAICS Non-Cogen",F1726="Industrial NAICS Cogen", F1726="industrial NAICS non-Cogen")),FALSE, TRUE))</f>
        <v/>
      </c>
    </row>
    <row r="1727">
      <c r="A1727" s="129" t="n">
        <v>8048</v>
      </c>
      <c r="B1727" s="130" t="inlineStr">
        <is>
          <t>Anclote</t>
        </is>
      </c>
      <c r="C1727" s="130" t="inlineStr">
        <is>
          <t>Duke Energy Florida, LLC</t>
        </is>
      </c>
      <c r="D1727" s="129" t="n">
        <v>6455</v>
      </c>
      <c r="E1727" s="130" t="inlineStr">
        <is>
          <t>FL</t>
        </is>
      </c>
      <c r="F1727" s="130" t="inlineStr">
        <is>
          <t>Electric Utility</t>
        </is>
      </c>
      <c r="G1727" s="130" t="inlineStr">
        <is>
          <t>ST</t>
        </is>
      </c>
      <c r="H1727" s="130" t="inlineStr">
        <is>
          <t>RFO</t>
        </is>
      </c>
      <c r="I1727" s="130" t="inlineStr">
        <is>
          <t>RFO</t>
        </is>
      </c>
      <c r="J1727" s="131" t="n">
        <v>0</v>
      </c>
      <c r="K1727" s="129" t="n">
        <v>2020</v>
      </c>
      <c r="L1727" s="120">
        <f>IF(VLOOKUP(H1727,'Cross-Page Data'!$D$4:$F$48,3,FALSE)="natural gas",VLOOKUP(G1727,'Cross-Page Data'!$I$4:$J$19,2,FALSE),IF(VLOOKUP(H1727,'Cross-Page Data'!$D$4:$F$48,3,FALSE)="solar",IF(G1727="PV","solar PV","solar thermal"),IF(VLOOKUP(H1727,'Cross-Page Data'!$D$4:$F$48,3,FALSE)="wind",VLOOKUP(G1727,'Cross-Page Data'!$I$4:$J$19,2,FALSE),IF(VLOOKUP(H1727,'Cross-Page Data'!$D$4:$F$48,3,FALSE)="hydro",VLOOKUP(G1727,'Cross-Page Data'!$I$4:$J$19,2,FALSE),VLOOKUP(H1727,'Cross-Page Data'!$D$4:$F$48,3,FALSE)))))</f>
        <v/>
      </c>
      <c r="M1727" s="120">
        <f>IF(AND($P$2=FALSE,OR(F1727="Commercial NAICS Cogen",F1727="Industrial NAICS Cogen",F1727="NAICS-22 Cogen")),FALSE,IF(AND($P$3=FALSE,OR(F1727="Commercial NAICS Cogen",F1727="Commercial NAICS Non-Cogen",F1727="Industrial NAICS Cogen", F1727="industrial NAICS non-Cogen")),FALSE, TRUE))</f>
        <v/>
      </c>
    </row>
    <row r="1728">
      <c r="A1728" s="129" t="n">
        <v>8049</v>
      </c>
      <c r="B1728" s="130" t="inlineStr">
        <is>
          <t>Intercession City</t>
        </is>
      </c>
      <c r="C1728" s="130" t="inlineStr">
        <is>
          <t>Duke Energy Florida, LLC</t>
        </is>
      </c>
      <c r="D1728" s="129" t="n">
        <v>6455</v>
      </c>
      <c r="E1728" s="130" t="inlineStr">
        <is>
          <t>FL</t>
        </is>
      </c>
      <c r="F1728" s="130" t="inlineStr">
        <is>
          <t>Electric Utility</t>
        </is>
      </c>
      <c r="G1728" s="130" t="inlineStr">
        <is>
          <t>GT</t>
        </is>
      </c>
      <c r="H1728" s="130" t="inlineStr">
        <is>
          <t>DFO</t>
        </is>
      </c>
      <c r="I1728" s="130" t="inlineStr">
        <is>
          <t>DFO</t>
        </is>
      </c>
      <c r="J1728" s="131" t="n">
        <v>13536.268</v>
      </c>
      <c r="K1728" s="129" t="n">
        <v>2020</v>
      </c>
      <c r="L1728" s="120">
        <f>IF(VLOOKUP(H1728,'Cross-Page Data'!$D$4:$F$48,3,FALSE)="natural gas",VLOOKUP(G1728,'Cross-Page Data'!$I$4:$J$19,2,FALSE),IF(VLOOKUP(H1728,'Cross-Page Data'!$D$4:$F$48,3,FALSE)="solar",IF(G1728="PV","solar PV","solar thermal"),IF(VLOOKUP(H1728,'Cross-Page Data'!$D$4:$F$48,3,FALSE)="wind",VLOOKUP(G1728,'Cross-Page Data'!$I$4:$J$19,2,FALSE),IF(VLOOKUP(H1728,'Cross-Page Data'!$D$4:$F$48,3,FALSE)="hydro",VLOOKUP(G1728,'Cross-Page Data'!$I$4:$J$19,2,FALSE),VLOOKUP(H1728,'Cross-Page Data'!$D$4:$F$48,3,FALSE)))))</f>
        <v/>
      </c>
      <c r="M1728" s="120">
        <f>IF(AND($P$2=FALSE,OR(F1728="Commercial NAICS Cogen",F1728="Industrial NAICS Cogen",F1728="NAICS-22 Cogen")),FALSE,IF(AND($P$3=FALSE,OR(F1728="Commercial NAICS Cogen",F1728="Commercial NAICS Non-Cogen",F1728="Industrial NAICS Cogen", F1728="industrial NAICS non-Cogen")),FALSE, TRUE))</f>
        <v/>
      </c>
    </row>
    <row r="1729">
      <c r="A1729" s="129" t="n">
        <v>8049</v>
      </c>
      <c r="B1729" s="130" t="inlineStr">
        <is>
          <t>Intercession City</t>
        </is>
      </c>
      <c r="C1729" s="130" t="inlineStr">
        <is>
          <t>Duke Energy Florida, LLC</t>
        </is>
      </c>
      <c r="D1729" s="129" t="n">
        <v>6455</v>
      </c>
      <c r="E1729" s="130" t="inlineStr">
        <is>
          <t>FL</t>
        </is>
      </c>
      <c r="F1729" s="130" t="inlineStr">
        <is>
          <t>Electric Utility</t>
        </is>
      </c>
      <c r="G1729" s="130" t="inlineStr">
        <is>
          <t>GT</t>
        </is>
      </c>
      <c r="H1729" s="130" t="inlineStr">
        <is>
          <t>NG</t>
        </is>
      </c>
      <c r="I1729" s="130" t="inlineStr">
        <is>
          <t>NG</t>
        </is>
      </c>
      <c r="J1729" s="131" t="n">
        <v>305418.73</v>
      </c>
      <c r="K1729" s="129" t="n">
        <v>2020</v>
      </c>
      <c r="L1729" s="120">
        <f>IF(VLOOKUP(H1729,'Cross-Page Data'!$D$4:$F$48,3,FALSE)="natural gas",VLOOKUP(G1729,'Cross-Page Data'!$I$4:$J$19,2,FALSE),IF(VLOOKUP(H1729,'Cross-Page Data'!$D$4:$F$48,3,FALSE)="solar",IF(G1729="PV","solar PV","solar thermal"),IF(VLOOKUP(H1729,'Cross-Page Data'!$D$4:$F$48,3,FALSE)="wind",VLOOKUP(G1729,'Cross-Page Data'!$I$4:$J$19,2,FALSE),IF(VLOOKUP(H1729,'Cross-Page Data'!$D$4:$F$48,3,FALSE)="hydro",VLOOKUP(G1729,'Cross-Page Data'!$I$4:$J$19,2,FALSE),VLOOKUP(H1729,'Cross-Page Data'!$D$4:$F$48,3,FALSE)))))</f>
        <v/>
      </c>
      <c r="M1729" s="120">
        <f>IF(AND($P$2=FALSE,OR(F1729="Commercial NAICS Cogen",F1729="Industrial NAICS Cogen",F1729="NAICS-22 Cogen")),FALSE,IF(AND($P$3=FALSE,OR(F1729="Commercial NAICS Cogen",F1729="Commercial NAICS Non-Cogen",F1729="Industrial NAICS Cogen", F1729="industrial NAICS non-Cogen")),FALSE, TRUE))</f>
        <v/>
      </c>
    </row>
    <row r="1730">
      <c r="A1730" s="129" t="n">
        <v>8055</v>
      </c>
      <c r="B1730" s="130" t="inlineStr">
        <is>
          <t>Arkansas Nuclear One</t>
        </is>
      </c>
      <c r="C1730" s="130" t="inlineStr">
        <is>
          <t>Entergy Arkansas LLC</t>
        </is>
      </c>
      <c r="D1730" s="129" t="n">
        <v>814</v>
      </c>
      <c r="E1730" s="130" t="inlineStr">
        <is>
          <t>AR</t>
        </is>
      </c>
      <c r="F1730" s="130" t="inlineStr">
        <is>
          <t>Electric Utility</t>
        </is>
      </c>
      <c r="G1730" s="130" t="inlineStr">
        <is>
          <t>ST</t>
        </is>
      </c>
      <c r="H1730" s="130" t="inlineStr">
        <is>
          <t>NUC</t>
        </is>
      </c>
      <c r="I1730" s="130" t="inlineStr">
        <is>
          <t>NUC</t>
        </is>
      </c>
      <c r="J1730" s="131" t="n">
        <v>7436378</v>
      </c>
      <c r="K1730" s="129" t="n">
        <v>2020</v>
      </c>
      <c r="L1730" s="120">
        <f>IF(VLOOKUP(H1730,'Cross-Page Data'!$D$4:$F$48,3,FALSE)="natural gas",VLOOKUP(G1730,'Cross-Page Data'!$I$4:$J$19,2,FALSE),IF(VLOOKUP(H1730,'Cross-Page Data'!$D$4:$F$48,3,FALSE)="solar",IF(G1730="PV","solar PV","solar thermal"),IF(VLOOKUP(H1730,'Cross-Page Data'!$D$4:$F$48,3,FALSE)="wind",VLOOKUP(G1730,'Cross-Page Data'!$I$4:$J$19,2,FALSE),IF(VLOOKUP(H1730,'Cross-Page Data'!$D$4:$F$48,3,FALSE)="hydro",VLOOKUP(G1730,'Cross-Page Data'!$I$4:$J$19,2,FALSE),VLOOKUP(H1730,'Cross-Page Data'!$D$4:$F$48,3,FALSE)))))</f>
        <v/>
      </c>
      <c r="M1730" s="120">
        <f>IF(AND($P$2=FALSE,OR(F1730="Commercial NAICS Cogen",F1730="Industrial NAICS Cogen",F1730="NAICS-22 Cogen")),FALSE,IF(AND($P$3=FALSE,OR(F1730="Commercial NAICS Cogen",F1730="Commercial NAICS Non-Cogen",F1730="Industrial NAICS Cogen", F1730="industrial NAICS non-Cogen")),FALSE, TRUE))</f>
        <v/>
      </c>
    </row>
    <row r="1731">
      <c r="A1731" s="129" t="n">
        <v>8055</v>
      </c>
      <c r="B1731" s="130" t="inlineStr">
        <is>
          <t>Arkansas Nuclear One</t>
        </is>
      </c>
      <c r="C1731" s="130" t="inlineStr">
        <is>
          <t>Entergy Arkansas LLC</t>
        </is>
      </c>
      <c r="D1731" s="129" t="n">
        <v>814</v>
      </c>
      <c r="E1731" s="130" t="inlineStr">
        <is>
          <t>AR</t>
        </is>
      </c>
      <c r="F1731" s="130" t="inlineStr">
        <is>
          <t>Electric Utility</t>
        </is>
      </c>
      <c r="G1731" s="130" t="inlineStr">
        <is>
          <t>ST</t>
        </is>
      </c>
      <c r="H1731" s="130" t="inlineStr">
        <is>
          <t>NUC</t>
        </is>
      </c>
      <c r="I1731" s="130" t="inlineStr">
        <is>
          <t>NUC</t>
        </is>
      </c>
      <c r="J1731" s="131" t="n">
        <v>7626671</v>
      </c>
      <c r="K1731" s="129" t="n">
        <v>2020</v>
      </c>
      <c r="L1731" s="120">
        <f>IF(VLOOKUP(H1731,'Cross-Page Data'!$D$4:$F$48,3,FALSE)="natural gas",VLOOKUP(G1731,'Cross-Page Data'!$I$4:$J$19,2,FALSE),IF(VLOOKUP(H1731,'Cross-Page Data'!$D$4:$F$48,3,FALSE)="solar",IF(G1731="PV","solar PV","solar thermal"),IF(VLOOKUP(H1731,'Cross-Page Data'!$D$4:$F$48,3,FALSE)="wind",VLOOKUP(G1731,'Cross-Page Data'!$I$4:$J$19,2,FALSE),IF(VLOOKUP(H1731,'Cross-Page Data'!$D$4:$F$48,3,FALSE)="hydro",VLOOKUP(G1731,'Cross-Page Data'!$I$4:$J$19,2,FALSE),VLOOKUP(H1731,'Cross-Page Data'!$D$4:$F$48,3,FALSE)))))</f>
        <v/>
      </c>
      <c r="M1731" s="120">
        <f>IF(AND($P$2=FALSE,OR(F1731="Commercial NAICS Cogen",F1731="Industrial NAICS Cogen",F1731="NAICS-22 Cogen")),FALSE,IF(AND($P$3=FALSE,OR(F1731="Commercial NAICS Cogen",F1731="Commercial NAICS Non-Cogen",F1731="Industrial NAICS Cogen", F1731="industrial NAICS non-Cogen")),FALSE, TRUE))</f>
        <v/>
      </c>
    </row>
    <row r="1732">
      <c r="A1732" s="129" t="n">
        <v>8066</v>
      </c>
      <c r="B1732" s="130" t="inlineStr">
        <is>
          <t>Jim Bridger</t>
        </is>
      </c>
      <c r="C1732" s="130" t="inlineStr">
        <is>
          <t>PacifiCorp</t>
        </is>
      </c>
      <c r="D1732" s="129" t="n">
        <v>14354</v>
      </c>
      <c r="E1732" s="130" t="inlineStr">
        <is>
          <t>WY</t>
        </is>
      </c>
      <c r="F1732" s="130" t="inlineStr">
        <is>
          <t>Electric Utility</t>
        </is>
      </c>
      <c r="G1732" s="130" t="inlineStr">
        <is>
          <t>ST</t>
        </is>
      </c>
      <c r="H1732" s="130" t="inlineStr">
        <is>
          <t>DFO</t>
        </is>
      </c>
      <c r="I1732" s="130" t="inlineStr">
        <is>
          <t>DFO</t>
        </is>
      </c>
      <c r="J1732" s="131" t="n">
        <v>5923.161</v>
      </c>
      <c r="K1732" s="129" t="n">
        <v>2020</v>
      </c>
      <c r="L1732" s="120">
        <f>IF(VLOOKUP(H1732,'Cross-Page Data'!$D$4:$F$48,3,FALSE)="natural gas",VLOOKUP(G1732,'Cross-Page Data'!$I$4:$J$19,2,FALSE),IF(VLOOKUP(H1732,'Cross-Page Data'!$D$4:$F$48,3,FALSE)="solar",IF(G1732="PV","solar PV","solar thermal"),IF(VLOOKUP(H1732,'Cross-Page Data'!$D$4:$F$48,3,FALSE)="wind",VLOOKUP(G1732,'Cross-Page Data'!$I$4:$J$19,2,FALSE),IF(VLOOKUP(H1732,'Cross-Page Data'!$D$4:$F$48,3,FALSE)="hydro",VLOOKUP(G1732,'Cross-Page Data'!$I$4:$J$19,2,FALSE),VLOOKUP(H1732,'Cross-Page Data'!$D$4:$F$48,3,FALSE)))))</f>
        <v/>
      </c>
      <c r="M1732" s="120">
        <f>IF(AND($P$2=FALSE,OR(F1732="Commercial NAICS Cogen",F1732="Industrial NAICS Cogen",F1732="NAICS-22 Cogen")),FALSE,IF(AND($P$3=FALSE,OR(F1732="Commercial NAICS Cogen",F1732="Commercial NAICS Non-Cogen",F1732="Industrial NAICS Cogen", F1732="industrial NAICS non-Cogen")),FALSE, TRUE))</f>
        <v/>
      </c>
    </row>
    <row r="1733">
      <c r="A1733" s="129" t="n">
        <v>8066</v>
      </c>
      <c r="B1733" s="130" t="inlineStr">
        <is>
          <t>Jim Bridger</t>
        </is>
      </c>
      <c r="C1733" s="130" t="inlineStr">
        <is>
          <t>PacifiCorp</t>
        </is>
      </c>
      <c r="D1733" s="129" t="n">
        <v>14354</v>
      </c>
      <c r="E1733" s="130" t="inlineStr">
        <is>
          <t>WY</t>
        </is>
      </c>
      <c r="F1733" s="130" t="inlineStr">
        <is>
          <t>Electric Utility</t>
        </is>
      </c>
      <c r="G1733" s="130" t="inlineStr">
        <is>
          <t>ST</t>
        </is>
      </c>
      <c r="H1733" s="130" t="inlineStr">
        <is>
          <t>SUB</t>
        </is>
      </c>
      <c r="I1733" s="130" t="inlineStr">
        <is>
          <t>COL</t>
        </is>
      </c>
      <c r="J1733" s="131" t="n">
        <v>10452652</v>
      </c>
      <c r="K1733" s="129" t="n">
        <v>2020</v>
      </c>
      <c r="L1733" s="120">
        <f>IF(VLOOKUP(H1733,'Cross-Page Data'!$D$4:$F$48,3,FALSE)="natural gas",VLOOKUP(G1733,'Cross-Page Data'!$I$4:$J$19,2,FALSE),IF(VLOOKUP(H1733,'Cross-Page Data'!$D$4:$F$48,3,FALSE)="solar",IF(G1733="PV","solar PV","solar thermal"),IF(VLOOKUP(H1733,'Cross-Page Data'!$D$4:$F$48,3,FALSE)="wind",VLOOKUP(G1733,'Cross-Page Data'!$I$4:$J$19,2,FALSE),IF(VLOOKUP(H1733,'Cross-Page Data'!$D$4:$F$48,3,FALSE)="hydro",VLOOKUP(G1733,'Cross-Page Data'!$I$4:$J$19,2,FALSE),VLOOKUP(H1733,'Cross-Page Data'!$D$4:$F$48,3,FALSE)))))</f>
        <v/>
      </c>
      <c r="M1733" s="120">
        <f>IF(AND($P$2=FALSE,OR(F1733="Commercial NAICS Cogen",F1733="Industrial NAICS Cogen",F1733="NAICS-22 Cogen")),FALSE,IF(AND($P$3=FALSE,OR(F1733="Commercial NAICS Cogen",F1733="Commercial NAICS Non-Cogen",F1733="Industrial NAICS Cogen", F1733="industrial NAICS non-Cogen")),FALSE, TRUE))</f>
        <v/>
      </c>
    </row>
    <row r="1734">
      <c r="A1734" s="129" t="n">
        <v>8068</v>
      </c>
      <c r="B1734" s="130" t="inlineStr">
        <is>
          <t>Santan</t>
        </is>
      </c>
      <c r="C1734" s="130" t="inlineStr">
        <is>
          <t>Salt River Project</t>
        </is>
      </c>
      <c r="D1734" s="129" t="n">
        <v>16572</v>
      </c>
      <c r="E1734" s="130" t="inlineStr">
        <is>
          <t>AZ</t>
        </is>
      </c>
      <c r="F1734" s="130" t="inlineStr">
        <is>
          <t>Electric Utility</t>
        </is>
      </c>
      <c r="G1734" s="130" t="inlineStr">
        <is>
          <t>CA</t>
        </is>
      </c>
      <c r="H1734" s="130" t="inlineStr">
        <is>
          <t>NG</t>
        </is>
      </c>
      <c r="I1734" s="130" t="inlineStr">
        <is>
          <t>NG</t>
        </is>
      </c>
      <c r="J1734" s="131" t="n">
        <v>2064529</v>
      </c>
      <c r="K1734" s="129" t="n">
        <v>2020</v>
      </c>
      <c r="L1734" s="120">
        <f>IF(VLOOKUP(H1734,'Cross-Page Data'!$D$4:$F$48,3,FALSE)="natural gas",VLOOKUP(G1734,'Cross-Page Data'!$I$4:$J$19,2,FALSE),IF(VLOOKUP(H1734,'Cross-Page Data'!$D$4:$F$48,3,FALSE)="solar",IF(G1734="PV","solar PV","solar thermal"),IF(VLOOKUP(H1734,'Cross-Page Data'!$D$4:$F$48,3,FALSE)="wind",VLOOKUP(G1734,'Cross-Page Data'!$I$4:$J$19,2,FALSE),IF(VLOOKUP(H1734,'Cross-Page Data'!$D$4:$F$48,3,FALSE)="hydro",VLOOKUP(G1734,'Cross-Page Data'!$I$4:$J$19,2,FALSE),VLOOKUP(H1734,'Cross-Page Data'!$D$4:$F$48,3,FALSE)))))</f>
        <v/>
      </c>
      <c r="M1734" s="120">
        <f>IF(AND($P$2=FALSE,OR(F1734="Commercial NAICS Cogen",F1734="Industrial NAICS Cogen",F1734="NAICS-22 Cogen")),FALSE,IF(AND($P$3=FALSE,OR(F1734="Commercial NAICS Cogen",F1734="Commercial NAICS Non-Cogen",F1734="Industrial NAICS Cogen", F1734="industrial NAICS non-Cogen")),FALSE, TRUE))</f>
        <v/>
      </c>
    </row>
    <row r="1735">
      <c r="A1735" s="129" t="n">
        <v>8068</v>
      </c>
      <c r="B1735" s="130" t="inlineStr">
        <is>
          <t>Santan</t>
        </is>
      </c>
      <c r="C1735" s="130" t="inlineStr">
        <is>
          <t>Salt River Project</t>
        </is>
      </c>
      <c r="D1735" s="129" t="n">
        <v>16572</v>
      </c>
      <c r="E1735" s="130" t="inlineStr">
        <is>
          <t>AZ</t>
        </is>
      </c>
      <c r="F1735" s="130" t="inlineStr">
        <is>
          <t>Electric Utility</t>
        </is>
      </c>
      <c r="G1735" s="130" t="inlineStr">
        <is>
          <t>CS</t>
        </is>
      </c>
      <c r="H1735" s="130" t="inlineStr">
        <is>
          <t>NG</t>
        </is>
      </c>
      <c r="I1735" s="130" t="inlineStr">
        <is>
          <t>NG</t>
        </is>
      </c>
      <c r="J1735" s="131" t="n">
        <v>1280608</v>
      </c>
      <c r="K1735" s="129" t="n">
        <v>2020</v>
      </c>
      <c r="L1735" s="120">
        <f>IF(VLOOKUP(H1735,'Cross-Page Data'!$D$4:$F$48,3,FALSE)="natural gas",VLOOKUP(G1735,'Cross-Page Data'!$I$4:$J$19,2,FALSE),IF(VLOOKUP(H1735,'Cross-Page Data'!$D$4:$F$48,3,FALSE)="solar",IF(G1735="PV","solar PV","solar thermal"),IF(VLOOKUP(H1735,'Cross-Page Data'!$D$4:$F$48,3,FALSE)="wind",VLOOKUP(G1735,'Cross-Page Data'!$I$4:$J$19,2,FALSE),IF(VLOOKUP(H1735,'Cross-Page Data'!$D$4:$F$48,3,FALSE)="hydro",VLOOKUP(G1735,'Cross-Page Data'!$I$4:$J$19,2,FALSE),VLOOKUP(H1735,'Cross-Page Data'!$D$4:$F$48,3,FALSE)))))</f>
        <v/>
      </c>
      <c r="M1735" s="120">
        <f>IF(AND($P$2=FALSE,OR(F1735="Commercial NAICS Cogen",F1735="Industrial NAICS Cogen",F1735="NAICS-22 Cogen")),FALSE,IF(AND($P$3=FALSE,OR(F1735="Commercial NAICS Cogen",F1735="Commercial NAICS Non-Cogen",F1735="Industrial NAICS Cogen", F1735="industrial NAICS non-Cogen")),FALSE, TRUE))</f>
        <v/>
      </c>
    </row>
    <row r="1736">
      <c r="A1736" s="129" t="n">
        <v>8068</v>
      </c>
      <c r="B1736" s="130" t="inlineStr">
        <is>
          <t>Santan</t>
        </is>
      </c>
      <c r="C1736" s="130" t="inlineStr">
        <is>
          <t>Salt River Project</t>
        </is>
      </c>
      <c r="D1736" s="129" t="n">
        <v>16572</v>
      </c>
      <c r="E1736" s="130" t="inlineStr">
        <is>
          <t>AZ</t>
        </is>
      </c>
      <c r="F1736" s="130" t="inlineStr">
        <is>
          <t>Electric Utility</t>
        </is>
      </c>
      <c r="G1736" s="130" t="inlineStr">
        <is>
          <t>CT</t>
        </is>
      </c>
      <c r="H1736" s="130" t="inlineStr">
        <is>
          <t>NG</t>
        </is>
      </c>
      <c r="I1736" s="130" t="inlineStr">
        <is>
          <t>NG</t>
        </is>
      </c>
      <c r="J1736" s="131" t="n">
        <v>2669045</v>
      </c>
      <c r="K1736" s="129" t="n">
        <v>2020</v>
      </c>
      <c r="L1736" s="120">
        <f>IF(VLOOKUP(H1736,'Cross-Page Data'!$D$4:$F$48,3,FALSE)="natural gas",VLOOKUP(G1736,'Cross-Page Data'!$I$4:$J$19,2,FALSE),IF(VLOOKUP(H1736,'Cross-Page Data'!$D$4:$F$48,3,FALSE)="solar",IF(G1736="PV","solar PV","solar thermal"),IF(VLOOKUP(H1736,'Cross-Page Data'!$D$4:$F$48,3,FALSE)="wind",VLOOKUP(G1736,'Cross-Page Data'!$I$4:$J$19,2,FALSE),IF(VLOOKUP(H1736,'Cross-Page Data'!$D$4:$F$48,3,FALSE)="hydro",VLOOKUP(G1736,'Cross-Page Data'!$I$4:$J$19,2,FALSE),VLOOKUP(H1736,'Cross-Page Data'!$D$4:$F$48,3,FALSE)))))</f>
        <v/>
      </c>
      <c r="M1736" s="120">
        <f>IF(AND($P$2=FALSE,OR(F1736="Commercial NAICS Cogen",F1736="Industrial NAICS Cogen",F1736="NAICS-22 Cogen")),FALSE,IF(AND($P$3=FALSE,OR(F1736="Commercial NAICS Cogen",F1736="Commercial NAICS Non-Cogen",F1736="Industrial NAICS Cogen", F1736="industrial NAICS non-Cogen")),FALSE, TRUE))</f>
        <v/>
      </c>
    </row>
    <row r="1737">
      <c r="A1737" s="129" t="n">
        <v>8069</v>
      </c>
      <c r="B1737" s="130" t="inlineStr">
        <is>
          <t>Huntington</t>
        </is>
      </c>
      <c r="C1737" s="130" t="inlineStr">
        <is>
          <t>PacifiCorp</t>
        </is>
      </c>
      <c r="D1737" s="129" t="n">
        <v>14354</v>
      </c>
      <c r="E1737" s="130" t="inlineStr">
        <is>
          <t>UT</t>
        </is>
      </c>
      <c r="F1737" s="130" t="inlineStr">
        <is>
          <t>Electric Utility</t>
        </is>
      </c>
      <c r="G1737" s="130" t="inlineStr">
        <is>
          <t>ST</t>
        </is>
      </c>
      <c r="H1737" s="130" t="inlineStr">
        <is>
          <t>BIT</t>
        </is>
      </c>
      <c r="I1737" s="130" t="inlineStr">
        <is>
          <t>COL</t>
        </is>
      </c>
      <c r="J1737" s="131" t="n">
        <v>4513139</v>
      </c>
      <c r="K1737" s="129" t="n">
        <v>2020</v>
      </c>
      <c r="L1737" s="120">
        <f>IF(VLOOKUP(H1737,'Cross-Page Data'!$D$4:$F$48,3,FALSE)="natural gas",VLOOKUP(G1737,'Cross-Page Data'!$I$4:$J$19,2,FALSE),IF(VLOOKUP(H1737,'Cross-Page Data'!$D$4:$F$48,3,FALSE)="solar",IF(G1737="PV","solar PV","solar thermal"),IF(VLOOKUP(H1737,'Cross-Page Data'!$D$4:$F$48,3,FALSE)="wind",VLOOKUP(G1737,'Cross-Page Data'!$I$4:$J$19,2,FALSE),IF(VLOOKUP(H1737,'Cross-Page Data'!$D$4:$F$48,3,FALSE)="hydro",VLOOKUP(G1737,'Cross-Page Data'!$I$4:$J$19,2,FALSE),VLOOKUP(H1737,'Cross-Page Data'!$D$4:$F$48,3,FALSE)))))</f>
        <v/>
      </c>
      <c r="M1737" s="120">
        <f>IF(AND($P$2=FALSE,OR(F1737="Commercial NAICS Cogen",F1737="Industrial NAICS Cogen",F1737="NAICS-22 Cogen")),FALSE,IF(AND($P$3=FALSE,OR(F1737="Commercial NAICS Cogen",F1737="Commercial NAICS Non-Cogen",F1737="Industrial NAICS Cogen", F1737="industrial NAICS non-Cogen")),FALSE, TRUE))</f>
        <v/>
      </c>
    </row>
    <row r="1738">
      <c r="A1738" s="129" t="n">
        <v>8069</v>
      </c>
      <c r="B1738" s="130" t="inlineStr">
        <is>
          <t>Huntington</t>
        </is>
      </c>
      <c r="C1738" s="130" t="inlineStr">
        <is>
          <t>PacifiCorp</t>
        </is>
      </c>
      <c r="D1738" s="129" t="n">
        <v>14354</v>
      </c>
      <c r="E1738" s="130" t="inlineStr">
        <is>
          <t>UT</t>
        </is>
      </c>
      <c r="F1738" s="130" t="inlineStr">
        <is>
          <t>Electric Utility</t>
        </is>
      </c>
      <c r="G1738" s="130" t="inlineStr">
        <is>
          <t>ST</t>
        </is>
      </c>
      <c r="H1738" s="130" t="inlineStr">
        <is>
          <t>DFO</t>
        </is>
      </c>
      <c r="I1738" s="130" t="inlineStr">
        <is>
          <t>DFO</t>
        </is>
      </c>
      <c r="J1738" s="131" t="n">
        <v>2166.026</v>
      </c>
      <c r="K1738" s="129" t="n">
        <v>2020</v>
      </c>
      <c r="L1738" s="120">
        <f>IF(VLOOKUP(H1738,'Cross-Page Data'!$D$4:$F$48,3,FALSE)="natural gas",VLOOKUP(G1738,'Cross-Page Data'!$I$4:$J$19,2,FALSE),IF(VLOOKUP(H1738,'Cross-Page Data'!$D$4:$F$48,3,FALSE)="solar",IF(G1738="PV","solar PV","solar thermal"),IF(VLOOKUP(H1738,'Cross-Page Data'!$D$4:$F$48,3,FALSE)="wind",VLOOKUP(G1738,'Cross-Page Data'!$I$4:$J$19,2,FALSE),IF(VLOOKUP(H1738,'Cross-Page Data'!$D$4:$F$48,3,FALSE)="hydro",VLOOKUP(G1738,'Cross-Page Data'!$I$4:$J$19,2,FALSE),VLOOKUP(H1738,'Cross-Page Data'!$D$4:$F$48,3,FALSE)))))</f>
        <v/>
      </c>
      <c r="M1738" s="120">
        <f>IF(AND($P$2=FALSE,OR(F1738="Commercial NAICS Cogen",F1738="Industrial NAICS Cogen",F1738="NAICS-22 Cogen")),FALSE,IF(AND($P$3=FALSE,OR(F1738="Commercial NAICS Cogen",F1738="Commercial NAICS Non-Cogen",F1738="Industrial NAICS Cogen", F1738="industrial NAICS non-Cogen")),FALSE, TRUE))</f>
        <v/>
      </c>
    </row>
    <row r="1739">
      <c r="A1739" s="129" t="n">
        <v>8083</v>
      </c>
      <c r="B1739" s="130" t="inlineStr">
        <is>
          <t>Keahole</t>
        </is>
      </c>
      <c r="C1739" s="130" t="inlineStr">
        <is>
          <t>Hawaii Electric Light Co Inc</t>
        </is>
      </c>
      <c r="D1739" s="129" t="n">
        <v>8287</v>
      </c>
      <c r="E1739" s="130" t="inlineStr">
        <is>
          <t>HI</t>
        </is>
      </c>
      <c r="F1739" s="130" t="inlineStr">
        <is>
          <t>Electric Utility</t>
        </is>
      </c>
      <c r="G1739" s="130" t="inlineStr">
        <is>
          <t>CA</t>
        </is>
      </c>
      <c r="H1739" s="130" t="inlineStr">
        <is>
          <t>DFO</t>
        </is>
      </c>
      <c r="I1739" s="130" t="inlineStr">
        <is>
          <t>DFO</t>
        </is>
      </c>
      <c r="J1739" s="131" t="n">
        <v>74664</v>
      </c>
      <c r="K1739" s="129" t="n">
        <v>2020</v>
      </c>
      <c r="L1739" s="120">
        <f>IF(VLOOKUP(H1739,'Cross-Page Data'!$D$4:$F$48,3,FALSE)="natural gas",VLOOKUP(G1739,'Cross-Page Data'!$I$4:$J$19,2,FALSE),IF(VLOOKUP(H1739,'Cross-Page Data'!$D$4:$F$48,3,FALSE)="solar",IF(G1739="PV","solar PV","solar thermal"),IF(VLOOKUP(H1739,'Cross-Page Data'!$D$4:$F$48,3,FALSE)="wind",VLOOKUP(G1739,'Cross-Page Data'!$I$4:$J$19,2,FALSE),IF(VLOOKUP(H1739,'Cross-Page Data'!$D$4:$F$48,3,FALSE)="hydro",VLOOKUP(G1739,'Cross-Page Data'!$I$4:$J$19,2,FALSE),VLOOKUP(H1739,'Cross-Page Data'!$D$4:$F$48,3,FALSE)))))</f>
        <v/>
      </c>
      <c r="M1739" s="120">
        <f>IF(AND($P$2=FALSE,OR(F1739="Commercial NAICS Cogen",F1739="Industrial NAICS Cogen",F1739="NAICS-22 Cogen")),FALSE,IF(AND($P$3=FALSE,OR(F1739="Commercial NAICS Cogen",F1739="Commercial NAICS Non-Cogen",F1739="Industrial NAICS Cogen", F1739="industrial NAICS non-Cogen")),FALSE, TRUE))</f>
        <v/>
      </c>
    </row>
    <row r="1740">
      <c r="A1740" s="129" t="n">
        <v>8083</v>
      </c>
      <c r="B1740" s="130" t="inlineStr">
        <is>
          <t>Keahole</t>
        </is>
      </c>
      <c r="C1740" s="130" t="inlineStr">
        <is>
          <t>Hawaii Electric Light Co Inc</t>
        </is>
      </c>
      <c r="D1740" s="129" t="n">
        <v>8287</v>
      </c>
      <c r="E1740" s="130" t="inlineStr">
        <is>
          <t>HI</t>
        </is>
      </c>
      <c r="F1740" s="130" t="inlineStr">
        <is>
          <t>Electric Utility</t>
        </is>
      </c>
      <c r="G1740" s="130" t="inlineStr">
        <is>
          <t>CT</t>
        </is>
      </c>
      <c r="H1740" s="130" t="inlineStr">
        <is>
          <t>DFO</t>
        </is>
      </c>
      <c r="I1740" s="130" t="inlineStr">
        <is>
          <t>DFO</t>
        </is>
      </c>
      <c r="J1740" s="131" t="n">
        <v>299965</v>
      </c>
      <c r="K1740" s="129" t="n">
        <v>2020</v>
      </c>
      <c r="L1740" s="120">
        <f>IF(VLOOKUP(H1740,'Cross-Page Data'!$D$4:$F$48,3,FALSE)="natural gas",VLOOKUP(G1740,'Cross-Page Data'!$I$4:$J$19,2,FALSE),IF(VLOOKUP(H1740,'Cross-Page Data'!$D$4:$F$48,3,FALSE)="solar",IF(G1740="PV","solar PV","solar thermal"),IF(VLOOKUP(H1740,'Cross-Page Data'!$D$4:$F$48,3,FALSE)="wind",VLOOKUP(G1740,'Cross-Page Data'!$I$4:$J$19,2,FALSE),IF(VLOOKUP(H1740,'Cross-Page Data'!$D$4:$F$48,3,FALSE)="hydro",VLOOKUP(G1740,'Cross-Page Data'!$I$4:$J$19,2,FALSE),VLOOKUP(H1740,'Cross-Page Data'!$D$4:$F$48,3,FALSE)))))</f>
        <v/>
      </c>
      <c r="M1740" s="120">
        <f>IF(AND($P$2=FALSE,OR(F1740="Commercial NAICS Cogen",F1740="Industrial NAICS Cogen",F1740="NAICS-22 Cogen")),FALSE,IF(AND($P$3=FALSE,OR(F1740="Commercial NAICS Cogen",F1740="Commercial NAICS Non-Cogen",F1740="Industrial NAICS Cogen", F1740="industrial NAICS non-Cogen")),FALSE, TRUE))</f>
        <v/>
      </c>
    </row>
    <row r="1741">
      <c r="A1741" s="129" t="n">
        <v>8083</v>
      </c>
      <c r="B1741" s="130" t="inlineStr">
        <is>
          <t>Keahole</t>
        </is>
      </c>
      <c r="C1741" s="130" t="inlineStr">
        <is>
          <t>Hawaii Electric Light Co Inc</t>
        </is>
      </c>
      <c r="D1741" s="129" t="n">
        <v>8287</v>
      </c>
      <c r="E1741" s="130" t="inlineStr">
        <is>
          <t>HI</t>
        </is>
      </c>
      <c r="F1741" s="130" t="inlineStr">
        <is>
          <t>Electric Utility</t>
        </is>
      </c>
      <c r="G1741" s="130" t="inlineStr">
        <is>
          <t>GT</t>
        </is>
      </c>
      <c r="H1741" s="130" t="inlineStr">
        <is>
          <t>DFO</t>
        </is>
      </c>
      <c r="I1741" s="130" t="inlineStr">
        <is>
          <t>DFO</t>
        </is>
      </c>
      <c r="J1741" s="131" t="n">
        <v>9660</v>
      </c>
      <c r="K1741" s="129" t="n">
        <v>2020</v>
      </c>
      <c r="L1741" s="120">
        <f>IF(VLOOKUP(H1741,'Cross-Page Data'!$D$4:$F$48,3,FALSE)="natural gas",VLOOKUP(G1741,'Cross-Page Data'!$I$4:$J$19,2,FALSE),IF(VLOOKUP(H1741,'Cross-Page Data'!$D$4:$F$48,3,FALSE)="solar",IF(G1741="PV","solar PV","solar thermal"),IF(VLOOKUP(H1741,'Cross-Page Data'!$D$4:$F$48,3,FALSE)="wind",VLOOKUP(G1741,'Cross-Page Data'!$I$4:$J$19,2,FALSE),IF(VLOOKUP(H1741,'Cross-Page Data'!$D$4:$F$48,3,FALSE)="hydro",VLOOKUP(G1741,'Cross-Page Data'!$I$4:$J$19,2,FALSE),VLOOKUP(H1741,'Cross-Page Data'!$D$4:$F$48,3,FALSE)))))</f>
        <v/>
      </c>
      <c r="M1741" s="120">
        <f>IF(AND($P$2=FALSE,OR(F1741="Commercial NAICS Cogen",F1741="Industrial NAICS Cogen",F1741="NAICS-22 Cogen")),FALSE,IF(AND($P$3=FALSE,OR(F1741="Commercial NAICS Cogen",F1741="Commercial NAICS Non-Cogen",F1741="Industrial NAICS Cogen", F1741="industrial NAICS non-Cogen")),FALSE, TRUE))</f>
        <v/>
      </c>
    </row>
    <row r="1742">
      <c r="A1742" s="129" t="n">
        <v>8083</v>
      </c>
      <c r="B1742" s="130" t="inlineStr">
        <is>
          <t>Keahole</t>
        </is>
      </c>
      <c r="C1742" s="130" t="inlineStr">
        <is>
          <t>Hawaii Electric Light Co Inc</t>
        </is>
      </c>
      <c r="D1742" s="129" t="n">
        <v>8287</v>
      </c>
      <c r="E1742" s="130" t="inlineStr">
        <is>
          <t>HI</t>
        </is>
      </c>
      <c r="F1742" s="130" t="inlineStr">
        <is>
          <t>Electric Utility</t>
        </is>
      </c>
      <c r="G1742" s="130" t="inlineStr">
        <is>
          <t>IC</t>
        </is>
      </c>
      <c r="H1742" s="130" t="inlineStr">
        <is>
          <t>DFO</t>
        </is>
      </c>
      <c r="I1742" s="130" t="inlineStr">
        <is>
          <t>DFO</t>
        </is>
      </c>
      <c r="J1742" s="131" t="n">
        <v>1038</v>
      </c>
      <c r="K1742" s="129" t="n">
        <v>2020</v>
      </c>
      <c r="L1742" s="120">
        <f>IF(VLOOKUP(H1742,'Cross-Page Data'!$D$4:$F$48,3,FALSE)="natural gas",VLOOKUP(G1742,'Cross-Page Data'!$I$4:$J$19,2,FALSE),IF(VLOOKUP(H1742,'Cross-Page Data'!$D$4:$F$48,3,FALSE)="solar",IF(G1742="PV","solar PV","solar thermal"),IF(VLOOKUP(H1742,'Cross-Page Data'!$D$4:$F$48,3,FALSE)="wind",VLOOKUP(G1742,'Cross-Page Data'!$I$4:$J$19,2,FALSE),IF(VLOOKUP(H1742,'Cross-Page Data'!$D$4:$F$48,3,FALSE)="hydro",VLOOKUP(G1742,'Cross-Page Data'!$I$4:$J$19,2,FALSE),VLOOKUP(H1742,'Cross-Page Data'!$D$4:$F$48,3,FALSE)))))</f>
        <v/>
      </c>
      <c r="M1742" s="120">
        <f>IF(AND($P$2=FALSE,OR(F1742="Commercial NAICS Cogen",F1742="Industrial NAICS Cogen",F1742="NAICS-22 Cogen")),FALSE,IF(AND($P$3=FALSE,OR(F1742="Commercial NAICS Cogen",F1742="Commercial NAICS Non-Cogen",F1742="Industrial NAICS Cogen", F1742="industrial NAICS non-Cogen")),FALSE, TRUE))</f>
        <v/>
      </c>
    </row>
    <row r="1743">
      <c r="A1743" s="129" t="n">
        <v>8102</v>
      </c>
      <c r="B1743" s="130" t="inlineStr">
        <is>
          <t>Gavin Power, LLC</t>
        </is>
      </c>
      <c r="C1743" s="130" t="inlineStr">
        <is>
          <t>Gavin Power, LLC</t>
        </is>
      </c>
      <c r="D1743" s="129" t="n">
        <v>61135</v>
      </c>
      <c r="E1743" s="130" t="inlineStr">
        <is>
          <t>OH</t>
        </is>
      </c>
      <c r="F1743" s="130" t="inlineStr">
        <is>
          <t>NAICS-22 Non-Cogen</t>
        </is>
      </c>
      <c r="G1743" s="130" t="inlineStr">
        <is>
          <t>ST</t>
        </is>
      </c>
      <c r="H1743" s="130" t="inlineStr">
        <is>
          <t>BIT</t>
        </is>
      </c>
      <c r="I1743" s="130" t="inlineStr">
        <is>
          <t>COL</t>
        </is>
      </c>
      <c r="J1743" s="131" t="n">
        <v>0</v>
      </c>
      <c r="K1743" s="129" t="n">
        <v>2020</v>
      </c>
      <c r="L1743" s="120">
        <f>IF(VLOOKUP(H1743,'Cross-Page Data'!$D$4:$F$48,3,FALSE)="natural gas",VLOOKUP(G1743,'Cross-Page Data'!$I$4:$J$19,2,FALSE),IF(VLOOKUP(H1743,'Cross-Page Data'!$D$4:$F$48,3,FALSE)="solar",IF(G1743="PV","solar PV","solar thermal"),IF(VLOOKUP(H1743,'Cross-Page Data'!$D$4:$F$48,3,FALSE)="wind",VLOOKUP(G1743,'Cross-Page Data'!$I$4:$J$19,2,FALSE),IF(VLOOKUP(H1743,'Cross-Page Data'!$D$4:$F$48,3,FALSE)="hydro",VLOOKUP(G1743,'Cross-Page Data'!$I$4:$J$19,2,FALSE),VLOOKUP(H1743,'Cross-Page Data'!$D$4:$F$48,3,FALSE)))))</f>
        <v/>
      </c>
      <c r="M1743" s="120">
        <f>IF(AND($P$2=FALSE,OR(F1743="Commercial NAICS Cogen",F1743="Industrial NAICS Cogen",F1743="NAICS-22 Cogen")),FALSE,IF(AND($P$3=FALSE,OR(F1743="Commercial NAICS Cogen",F1743="Commercial NAICS Non-Cogen",F1743="Industrial NAICS Cogen", F1743="industrial NAICS non-Cogen")),FALSE, TRUE))</f>
        <v/>
      </c>
    </row>
    <row r="1744">
      <c r="A1744" s="129" t="n">
        <v>8102</v>
      </c>
      <c r="B1744" s="130" t="inlineStr">
        <is>
          <t>Gavin Power, LLC</t>
        </is>
      </c>
      <c r="C1744" s="130" t="inlineStr">
        <is>
          <t>Gavin Power, LLC</t>
        </is>
      </c>
      <c r="D1744" s="129" t="n">
        <v>61135</v>
      </c>
      <c r="E1744" s="130" t="inlineStr">
        <is>
          <t>OH</t>
        </is>
      </c>
      <c r="F1744" s="130" t="inlineStr">
        <is>
          <t>NAICS-22 Non-Cogen</t>
        </is>
      </c>
      <c r="G1744" s="130" t="inlineStr">
        <is>
          <t>ST</t>
        </is>
      </c>
      <c r="H1744" s="130" t="inlineStr">
        <is>
          <t>DFO</t>
        </is>
      </c>
      <c r="I1744" s="130" t="inlineStr">
        <is>
          <t>DFO</t>
        </is>
      </c>
      <c r="J1744" s="131" t="n">
        <v>12071.271</v>
      </c>
      <c r="K1744" s="129" t="n">
        <v>2020</v>
      </c>
      <c r="L1744" s="120">
        <f>IF(VLOOKUP(H1744,'Cross-Page Data'!$D$4:$F$48,3,FALSE)="natural gas",VLOOKUP(G1744,'Cross-Page Data'!$I$4:$J$19,2,FALSE),IF(VLOOKUP(H1744,'Cross-Page Data'!$D$4:$F$48,3,FALSE)="solar",IF(G1744="PV","solar PV","solar thermal"),IF(VLOOKUP(H1744,'Cross-Page Data'!$D$4:$F$48,3,FALSE)="wind",VLOOKUP(G1744,'Cross-Page Data'!$I$4:$J$19,2,FALSE),IF(VLOOKUP(H1744,'Cross-Page Data'!$D$4:$F$48,3,FALSE)="hydro",VLOOKUP(G1744,'Cross-Page Data'!$I$4:$J$19,2,FALSE),VLOOKUP(H1744,'Cross-Page Data'!$D$4:$F$48,3,FALSE)))))</f>
        <v/>
      </c>
      <c r="M1744" s="120">
        <f>IF(AND($P$2=FALSE,OR(F1744="Commercial NAICS Cogen",F1744="Industrial NAICS Cogen",F1744="NAICS-22 Cogen")),FALSE,IF(AND($P$3=FALSE,OR(F1744="Commercial NAICS Cogen",F1744="Commercial NAICS Non-Cogen",F1744="Industrial NAICS Cogen", F1744="industrial NAICS non-Cogen")),FALSE, TRUE))</f>
        <v/>
      </c>
    </row>
    <row r="1745">
      <c r="A1745" s="129" t="n">
        <v>8102</v>
      </c>
      <c r="B1745" s="130" t="inlineStr">
        <is>
          <t>Gavin Power, LLC</t>
        </is>
      </c>
      <c r="C1745" s="130" t="inlineStr">
        <is>
          <t>Gavin Power, LLC</t>
        </is>
      </c>
      <c r="D1745" s="129" t="n">
        <v>61135</v>
      </c>
      <c r="E1745" s="130" t="inlineStr">
        <is>
          <t>OH</t>
        </is>
      </c>
      <c r="F1745" s="130" t="inlineStr">
        <is>
          <t>NAICS-22 Non-Cogen</t>
        </is>
      </c>
      <c r="G1745" s="130" t="inlineStr">
        <is>
          <t>ST</t>
        </is>
      </c>
      <c r="H1745" s="130" t="inlineStr">
        <is>
          <t>RC</t>
        </is>
      </c>
      <c r="I1745" s="130" t="inlineStr">
        <is>
          <t>COL</t>
        </is>
      </c>
      <c r="J1745" s="131" t="n">
        <v>13083094</v>
      </c>
      <c r="K1745" s="129" t="n">
        <v>2020</v>
      </c>
      <c r="L1745" s="120">
        <f>IF(VLOOKUP(H1745,'Cross-Page Data'!$D$4:$F$48,3,FALSE)="natural gas",VLOOKUP(G1745,'Cross-Page Data'!$I$4:$J$19,2,FALSE),IF(VLOOKUP(H1745,'Cross-Page Data'!$D$4:$F$48,3,FALSE)="solar",IF(G1745="PV","solar PV","solar thermal"),IF(VLOOKUP(H1745,'Cross-Page Data'!$D$4:$F$48,3,FALSE)="wind",VLOOKUP(G1745,'Cross-Page Data'!$I$4:$J$19,2,FALSE),IF(VLOOKUP(H1745,'Cross-Page Data'!$D$4:$F$48,3,FALSE)="hydro",VLOOKUP(G1745,'Cross-Page Data'!$I$4:$J$19,2,FALSE),VLOOKUP(H1745,'Cross-Page Data'!$D$4:$F$48,3,FALSE)))))</f>
        <v/>
      </c>
      <c r="M1745" s="120">
        <f>IF(AND($P$2=FALSE,OR(F1745="Commercial NAICS Cogen",F1745="Industrial NAICS Cogen",F1745="NAICS-22 Cogen")),FALSE,IF(AND($P$3=FALSE,OR(F1745="Commercial NAICS Cogen",F1745="Commercial NAICS Non-Cogen",F1745="Industrial NAICS Cogen", F1745="industrial NAICS non-Cogen")),FALSE, TRUE))</f>
        <v/>
      </c>
    </row>
    <row r="1746">
      <c r="A1746" s="129" t="n">
        <v>8219</v>
      </c>
      <c r="B1746" s="130" t="inlineStr">
        <is>
          <t>Ray D Nixon</t>
        </is>
      </c>
      <c r="C1746" s="130" t="inlineStr">
        <is>
          <t>City of Colorado Springs - (CO)</t>
        </is>
      </c>
      <c r="D1746" s="129" t="n">
        <v>3989</v>
      </c>
      <c r="E1746" s="130" t="inlineStr">
        <is>
          <t>CO</t>
        </is>
      </c>
      <c r="F1746" s="130" t="inlineStr">
        <is>
          <t>Electric Utility</t>
        </is>
      </c>
      <c r="G1746" s="130" t="inlineStr">
        <is>
          <t>GT</t>
        </is>
      </c>
      <c r="H1746" s="130" t="inlineStr">
        <is>
          <t>NG</t>
        </is>
      </c>
      <c r="I1746" s="130" t="inlineStr">
        <is>
          <t>NG</t>
        </is>
      </c>
      <c r="J1746" s="131" t="n">
        <v>5576</v>
      </c>
      <c r="K1746" s="129" t="n">
        <v>2020</v>
      </c>
      <c r="L1746" s="120">
        <f>IF(VLOOKUP(H1746,'Cross-Page Data'!$D$4:$F$48,3,FALSE)="natural gas",VLOOKUP(G1746,'Cross-Page Data'!$I$4:$J$19,2,FALSE),IF(VLOOKUP(H1746,'Cross-Page Data'!$D$4:$F$48,3,FALSE)="solar",IF(G1746="PV","solar PV","solar thermal"),IF(VLOOKUP(H1746,'Cross-Page Data'!$D$4:$F$48,3,FALSE)="wind",VLOOKUP(G1746,'Cross-Page Data'!$I$4:$J$19,2,FALSE),IF(VLOOKUP(H1746,'Cross-Page Data'!$D$4:$F$48,3,FALSE)="hydro",VLOOKUP(G1746,'Cross-Page Data'!$I$4:$J$19,2,FALSE),VLOOKUP(H1746,'Cross-Page Data'!$D$4:$F$48,3,FALSE)))))</f>
        <v/>
      </c>
      <c r="M1746" s="120">
        <f>IF(AND($P$2=FALSE,OR(F1746="Commercial NAICS Cogen",F1746="Industrial NAICS Cogen",F1746="NAICS-22 Cogen")),FALSE,IF(AND($P$3=FALSE,OR(F1746="Commercial NAICS Cogen",F1746="Commercial NAICS Non-Cogen",F1746="Industrial NAICS Cogen", F1746="industrial NAICS non-Cogen")),FALSE, TRUE))</f>
        <v/>
      </c>
    </row>
    <row r="1747">
      <c r="A1747" s="129" t="n">
        <v>8219</v>
      </c>
      <c r="B1747" s="130" t="inlineStr">
        <is>
          <t>Ray D Nixon</t>
        </is>
      </c>
      <c r="C1747" s="130" t="inlineStr">
        <is>
          <t>City of Colorado Springs - (CO)</t>
        </is>
      </c>
      <c r="D1747" s="129" t="n">
        <v>3989</v>
      </c>
      <c r="E1747" s="130" t="inlineStr">
        <is>
          <t>CO</t>
        </is>
      </c>
      <c r="F1747" s="130" t="inlineStr">
        <is>
          <t>Electric Utility</t>
        </is>
      </c>
      <c r="G1747" s="130" t="inlineStr">
        <is>
          <t>ST</t>
        </is>
      </c>
      <c r="H1747" s="130" t="inlineStr">
        <is>
          <t>DFO</t>
        </is>
      </c>
      <c r="I1747" s="130" t="inlineStr">
        <is>
          <t>DFO</t>
        </is>
      </c>
      <c r="J1747" s="131" t="n">
        <v>1110.635</v>
      </c>
      <c r="K1747" s="129" t="n">
        <v>2020</v>
      </c>
      <c r="L1747" s="120">
        <f>IF(VLOOKUP(H1747,'Cross-Page Data'!$D$4:$F$48,3,FALSE)="natural gas",VLOOKUP(G1747,'Cross-Page Data'!$I$4:$J$19,2,FALSE),IF(VLOOKUP(H1747,'Cross-Page Data'!$D$4:$F$48,3,FALSE)="solar",IF(G1747="PV","solar PV","solar thermal"),IF(VLOOKUP(H1747,'Cross-Page Data'!$D$4:$F$48,3,FALSE)="wind",VLOOKUP(G1747,'Cross-Page Data'!$I$4:$J$19,2,FALSE),IF(VLOOKUP(H1747,'Cross-Page Data'!$D$4:$F$48,3,FALSE)="hydro",VLOOKUP(G1747,'Cross-Page Data'!$I$4:$J$19,2,FALSE),VLOOKUP(H1747,'Cross-Page Data'!$D$4:$F$48,3,FALSE)))))</f>
        <v/>
      </c>
      <c r="M1747" s="120">
        <f>IF(AND($P$2=FALSE,OR(F1747="Commercial NAICS Cogen",F1747="Industrial NAICS Cogen",F1747="NAICS-22 Cogen")),FALSE,IF(AND($P$3=FALSE,OR(F1747="Commercial NAICS Cogen",F1747="Commercial NAICS Non-Cogen",F1747="Industrial NAICS Cogen", F1747="industrial NAICS non-Cogen")),FALSE, TRUE))</f>
        <v/>
      </c>
    </row>
    <row r="1748">
      <c r="A1748" s="129" t="n">
        <v>8219</v>
      </c>
      <c r="B1748" s="130" t="inlineStr">
        <is>
          <t>Ray D Nixon</t>
        </is>
      </c>
      <c r="C1748" s="130" t="inlineStr">
        <is>
          <t>City of Colorado Springs - (CO)</t>
        </is>
      </c>
      <c r="D1748" s="129" t="n">
        <v>3989</v>
      </c>
      <c r="E1748" s="130" t="inlineStr">
        <is>
          <t>CO</t>
        </is>
      </c>
      <c r="F1748" s="130" t="inlineStr">
        <is>
          <t>Electric Utility</t>
        </is>
      </c>
      <c r="G1748" s="130" t="inlineStr">
        <is>
          <t>ST</t>
        </is>
      </c>
      <c r="H1748" s="130" t="inlineStr">
        <is>
          <t>SUB</t>
        </is>
      </c>
      <c r="I1748" s="130" t="inlineStr">
        <is>
          <t>COL</t>
        </is>
      </c>
      <c r="J1748" s="131" t="n">
        <v>1250006.4</v>
      </c>
      <c r="K1748" s="129" t="n">
        <v>2020</v>
      </c>
      <c r="L1748" s="120">
        <f>IF(VLOOKUP(H1748,'Cross-Page Data'!$D$4:$F$48,3,FALSE)="natural gas",VLOOKUP(G1748,'Cross-Page Data'!$I$4:$J$19,2,FALSE),IF(VLOOKUP(H1748,'Cross-Page Data'!$D$4:$F$48,3,FALSE)="solar",IF(G1748="PV","solar PV","solar thermal"),IF(VLOOKUP(H1748,'Cross-Page Data'!$D$4:$F$48,3,FALSE)="wind",VLOOKUP(G1748,'Cross-Page Data'!$I$4:$J$19,2,FALSE),IF(VLOOKUP(H1748,'Cross-Page Data'!$D$4:$F$48,3,FALSE)="hydro",VLOOKUP(G1748,'Cross-Page Data'!$I$4:$J$19,2,FALSE),VLOOKUP(H1748,'Cross-Page Data'!$D$4:$F$48,3,FALSE)))))</f>
        <v/>
      </c>
      <c r="M1748" s="120">
        <f>IF(AND($P$2=FALSE,OR(F1748="Commercial NAICS Cogen",F1748="Industrial NAICS Cogen",F1748="NAICS-22 Cogen")),FALSE,IF(AND($P$3=FALSE,OR(F1748="Commercial NAICS Cogen",F1748="Commercial NAICS Non-Cogen",F1748="Industrial NAICS Cogen", F1748="industrial NAICS non-Cogen")),FALSE, TRUE))</f>
        <v/>
      </c>
    </row>
    <row r="1749">
      <c r="A1749" s="129" t="n">
        <v>8222</v>
      </c>
      <c r="B1749" s="130" t="inlineStr">
        <is>
          <t>Coyote</t>
        </is>
      </c>
      <c r="C1749" s="130" t="inlineStr">
        <is>
          <t>Otter Tail Power Co</t>
        </is>
      </c>
      <c r="D1749" s="129" t="n">
        <v>14232</v>
      </c>
      <c r="E1749" s="130" t="inlineStr">
        <is>
          <t>ND</t>
        </is>
      </c>
      <c r="F1749" s="130" t="inlineStr">
        <is>
          <t>Electric Utility</t>
        </is>
      </c>
      <c r="G1749" s="130" t="inlineStr">
        <is>
          <t>ST</t>
        </is>
      </c>
      <c r="H1749" s="130" t="inlineStr">
        <is>
          <t>DFO</t>
        </is>
      </c>
      <c r="I1749" s="130" t="inlineStr">
        <is>
          <t>DFO</t>
        </is>
      </c>
      <c r="J1749" s="131" t="n">
        <v>5543.922</v>
      </c>
      <c r="K1749" s="129" t="n">
        <v>2020</v>
      </c>
      <c r="L1749" s="120">
        <f>IF(VLOOKUP(H1749,'Cross-Page Data'!$D$4:$F$48,3,FALSE)="natural gas",VLOOKUP(G1749,'Cross-Page Data'!$I$4:$J$19,2,FALSE),IF(VLOOKUP(H1749,'Cross-Page Data'!$D$4:$F$48,3,FALSE)="solar",IF(G1749="PV","solar PV","solar thermal"),IF(VLOOKUP(H1749,'Cross-Page Data'!$D$4:$F$48,3,FALSE)="wind",VLOOKUP(G1749,'Cross-Page Data'!$I$4:$J$19,2,FALSE),IF(VLOOKUP(H1749,'Cross-Page Data'!$D$4:$F$48,3,FALSE)="hydro",VLOOKUP(G1749,'Cross-Page Data'!$I$4:$J$19,2,FALSE),VLOOKUP(H1749,'Cross-Page Data'!$D$4:$F$48,3,FALSE)))))</f>
        <v/>
      </c>
      <c r="M1749" s="120">
        <f>IF(AND($P$2=FALSE,OR(F1749="Commercial NAICS Cogen",F1749="Industrial NAICS Cogen",F1749="NAICS-22 Cogen")),FALSE,IF(AND($P$3=FALSE,OR(F1749="Commercial NAICS Cogen",F1749="Commercial NAICS Non-Cogen",F1749="Industrial NAICS Cogen", F1749="industrial NAICS non-Cogen")),FALSE, TRUE))</f>
        <v/>
      </c>
    </row>
    <row r="1750">
      <c r="A1750" s="129" t="n">
        <v>8222</v>
      </c>
      <c r="B1750" s="130" t="inlineStr">
        <is>
          <t>Coyote</t>
        </is>
      </c>
      <c r="C1750" s="130" t="inlineStr">
        <is>
          <t>Otter Tail Power Co</t>
        </is>
      </c>
      <c r="D1750" s="129" t="n">
        <v>14232</v>
      </c>
      <c r="E1750" s="130" t="inlineStr">
        <is>
          <t>ND</t>
        </is>
      </c>
      <c r="F1750" s="130" t="inlineStr">
        <is>
          <t>Electric Utility</t>
        </is>
      </c>
      <c r="G1750" s="130" t="inlineStr">
        <is>
          <t>ST</t>
        </is>
      </c>
      <c r="H1750" s="130" t="inlineStr">
        <is>
          <t>LIG</t>
        </is>
      </c>
      <c r="I1750" s="130" t="inlineStr">
        <is>
          <t>COL</t>
        </is>
      </c>
      <c r="J1750" s="131" t="n">
        <v>2380181.1</v>
      </c>
      <c r="K1750" s="129" t="n">
        <v>2020</v>
      </c>
      <c r="L1750" s="120">
        <f>IF(VLOOKUP(H1750,'Cross-Page Data'!$D$4:$F$48,3,FALSE)="natural gas",VLOOKUP(G1750,'Cross-Page Data'!$I$4:$J$19,2,FALSE),IF(VLOOKUP(H1750,'Cross-Page Data'!$D$4:$F$48,3,FALSE)="solar",IF(G1750="PV","solar PV","solar thermal"),IF(VLOOKUP(H1750,'Cross-Page Data'!$D$4:$F$48,3,FALSE)="wind",VLOOKUP(G1750,'Cross-Page Data'!$I$4:$J$19,2,FALSE),IF(VLOOKUP(H1750,'Cross-Page Data'!$D$4:$F$48,3,FALSE)="hydro",VLOOKUP(G1750,'Cross-Page Data'!$I$4:$J$19,2,FALSE),VLOOKUP(H1750,'Cross-Page Data'!$D$4:$F$48,3,FALSE)))))</f>
        <v/>
      </c>
      <c r="M1750" s="120">
        <f>IF(AND($P$2=FALSE,OR(F1750="Commercial NAICS Cogen",F1750="Industrial NAICS Cogen",F1750="NAICS-22 Cogen")),FALSE,IF(AND($P$3=FALSE,OR(F1750="Commercial NAICS Cogen",F1750="Commercial NAICS Non-Cogen",F1750="Industrial NAICS Cogen", F1750="industrial NAICS non-Cogen")),FALSE, TRUE))</f>
        <v/>
      </c>
    </row>
    <row r="1751">
      <c r="A1751" s="129" t="n">
        <v>8223</v>
      </c>
      <c r="B1751" s="130" t="inlineStr">
        <is>
          <t>Springerville</t>
        </is>
      </c>
      <c r="C1751" s="130" t="inlineStr">
        <is>
          <t>Tucson Electric Power Co</t>
        </is>
      </c>
      <c r="D1751" s="129" t="n">
        <v>24211</v>
      </c>
      <c r="E1751" s="130" t="inlineStr">
        <is>
          <t>AZ</t>
        </is>
      </c>
      <c r="F1751" s="130" t="inlineStr">
        <is>
          <t>Electric Utility</t>
        </is>
      </c>
      <c r="G1751" s="130" t="inlineStr">
        <is>
          <t>PV</t>
        </is>
      </c>
      <c r="H1751" s="130" t="inlineStr">
        <is>
          <t>SUN</t>
        </is>
      </c>
      <c r="I1751" s="130" t="inlineStr">
        <is>
          <t>SUN</t>
        </is>
      </c>
      <c r="J1751" s="131" t="n">
        <v>24925.13</v>
      </c>
      <c r="K1751" s="129" t="n">
        <v>2020</v>
      </c>
      <c r="L1751" s="120">
        <f>IF(VLOOKUP(H1751,'Cross-Page Data'!$D$4:$F$48,3,FALSE)="natural gas",VLOOKUP(G1751,'Cross-Page Data'!$I$4:$J$19,2,FALSE),IF(VLOOKUP(H1751,'Cross-Page Data'!$D$4:$F$48,3,FALSE)="solar",IF(G1751="PV","solar PV","solar thermal"),IF(VLOOKUP(H1751,'Cross-Page Data'!$D$4:$F$48,3,FALSE)="wind",VLOOKUP(G1751,'Cross-Page Data'!$I$4:$J$19,2,FALSE),IF(VLOOKUP(H1751,'Cross-Page Data'!$D$4:$F$48,3,FALSE)="hydro",VLOOKUP(G1751,'Cross-Page Data'!$I$4:$J$19,2,FALSE),VLOOKUP(H1751,'Cross-Page Data'!$D$4:$F$48,3,FALSE)))))</f>
        <v/>
      </c>
      <c r="M1751" s="120">
        <f>IF(AND($P$2=FALSE,OR(F1751="Commercial NAICS Cogen",F1751="Industrial NAICS Cogen",F1751="NAICS-22 Cogen")),FALSE,IF(AND($P$3=FALSE,OR(F1751="Commercial NAICS Cogen",F1751="Commercial NAICS Non-Cogen",F1751="Industrial NAICS Cogen", F1751="industrial NAICS non-Cogen")),FALSE, TRUE))</f>
        <v/>
      </c>
    </row>
    <row r="1752">
      <c r="A1752" s="129" t="n">
        <v>8223</v>
      </c>
      <c r="B1752" s="130" t="inlineStr">
        <is>
          <t>Springerville</t>
        </is>
      </c>
      <c r="C1752" s="130" t="inlineStr">
        <is>
          <t>Tucson Electric Power Co</t>
        </is>
      </c>
      <c r="D1752" s="129" t="n">
        <v>24211</v>
      </c>
      <c r="E1752" s="130" t="inlineStr">
        <is>
          <t>AZ</t>
        </is>
      </c>
      <c r="F1752" s="130" t="inlineStr">
        <is>
          <t>Electric Utility</t>
        </is>
      </c>
      <c r="G1752" s="130" t="inlineStr">
        <is>
          <t>ST</t>
        </is>
      </c>
      <c r="H1752" s="130" t="inlineStr">
        <is>
          <t>BIT</t>
        </is>
      </c>
      <c r="I1752" s="130" t="inlineStr">
        <is>
          <t>COL</t>
        </is>
      </c>
      <c r="J1752" s="131" t="n">
        <v>0</v>
      </c>
      <c r="K1752" s="129" t="n">
        <v>2020</v>
      </c>
      <c r="L1752" s="120">
        <f>IF(VLOOKUP(H1752,'Cross-Page Data'!$D$4:$F$48,3,FALSE)="natural gas",VLOOKUP(G1752,'Cross-Page Data'!$I$4:$J$19,2,FALSE),IF(VLOOKUP(H1752,'Cross-Page Data'!$D$4:$F$48,3,FALSE)="solar",IF(G1752="PV","solar PV","solar thermal"),IF(VLOOKUP(H1752,'Cross-Page Data'!$D$4:$F$48,3,FALSE)="wind",VLOOKUP(G1752,'Cross-Page Data'!$I$4:$J$19,2,FALSE),IF(VLOOKUP(H1752,'Cross-Page Data'!$D$4:$F$48,3,FALSE)="hydro",VLOOKUP(G1752,'Cross-Page Data'!$I$4:$J$19,2,FALSE),VLOOKUP(H1752,'Cross-Page Data'!$D$4:$F$48,3,FALSE)))))</f>
        <v/>
      </c>
      <c r="M1752" s="120">
        <f>IF(AND($P$2=FALSE,OR(F1752="Commercial NAICS Cogen",F1752="Industrial NAICS Cogen",F1752="NAICS-22 Cogen")),FALSE,IF(AND($P$3=FALSE,OR(F1752="Commercial NAICS Cogen",F1752="Commercial NAICS Non-Cogen",F1752="Industrial NAICS Cogen", F1752="industrial NAICS non-Cogen")),FALSE, TRUE))</f>
        <v/>
      </c>
    </row>
    <row r="1753">
      <c r="A1753" s="129" t="n">
        <v>8223</v>
      </c>
      <c r="B1753" s="130" t="inlineStr">
        <is>
          <t>Springerville</t>
        </is>
      </c>
      <c r="C1753" s="130" t="inlineStr">
        <is>
          <t>Tucson Electric Power Co</t>
        </is>
      </c>
      <c r="D1753" s="129" t="n">
        <v>24211</v>
      </c>
      <c r="E1753" s="130" t="inlineStr">
        <is>
          <t>AZ</t>
        </is>
      </c>
      <c r="F1753" s="130" t="inlineStr">
        <is>
          <t>Electric Utility</t>
        </is>
      </c>
      <c r="G1753" s="130" t="inlineStr">
        <is>
          <t>ST</t>
        </is>
      </c>
      <c r="H1753" s="130" t="inlineStr">
        <is>
          <t>DFO</t>
        </is>
      </c>
      <c r="I1753" s="130" t="inlineStr">
        <is>
          <t>DFO</t>
        </is>
      </c>
      <c r="J1753" s="131" t="n">
        <v>18936.765</v>
      </c>
      <c r="K1753" s="129" t="n">
        <v>2020</v>
      </c>
      <c r="L1753" s="120">
        <f>IF(VLOOKUP(H1753,'Cross-Page Data'!$D$4:$F$48,3,FALSE)="natural gas",VLOOKUP(G1753,'Cross-Page Data'!$I$4:$J$19,2,FALSE),IF(VLOOKUP(H1753,'Cross-Page Data'!$D$4:$F$48,3,FALSE)="solar",IF(G1753="PV","solar PV","solar thermal"),IF(VLOOKUP(H1753,'Cross-Page Data'!$D$4:$F$48,3,FALSE)="wind",VLOOKUP(G1753,'Cross-Page Data'!$I$4:$J$19,2,FALSE),IF(VLOOKUP(H1753,'Cross-Page Data'!$D$4:$F$48,3,FALSE)="hydro",VLOOKUP(G1753,'Cross-Page Data'!$I$4:$J$19,2,FALSE),VLOOKUP(H1753,'Cross-Page Data'!$D$4:$F$48,3,FALSE)))))</f>
        <v/>
      </c>
      <c r="M1753" s="120">
        <f>IF(AND($P$2=FALSE,OR(F1753="Commercial NAICS Cogen",F1753="Industrial NAICS Cogen",F1753="NAICS-22 Cogen")),FALSE,IF(AND($P$3=FALSE,OR(F1753="Commercial NAICS Cogen",F1753="Commercial NAICS Non-Cogen",F1753="Industrial NAICS Cogen", F1753="industrial NAICS non-Cogen")),FALSE, TRUE))</f>
        <v/>
      </c>
    </row>
    <row r="1754">
      <c r="A1754" s="129" t="n">
        <v>8223</v>
      </c>
      <c r="B1754" s="130" t="inlineStr">
        <is>
          <t>Springerville</t>
        </is>
      </c>
      <c r="C1754" s="130" t="inlineStr">
        <is>
          <t>Tucson Electric Power Co</t>
        </is>
      </c>
      <c r="D1754" s="129" t="n">
        <v>24211</v>
      </c>
      <c r="E1754" s="130" t="inlineStr">
        <is>
          <t>AZ</t>
        </is>
      </c>
      <c r="F1754" s="130" t="inlineStr">
        <is>
          <t>Electric Utility</t>
        </is>
      </c>
      <c r="G1754" s="130" t="inlineStr">
        <is>
          <t>ST</t>
        </is>
      </c>
      <c r="H1754" s="130" t="inlineStr">
        <is>
          <t>RC</t>
        </is>
      </c>
      <c r="I1754" s="130" t="inlineStr">
        <is>
          <t>COL</t>
        </is>
      </c>
      <c r="J1754" s="131" t="n">
        <v>1147782.7</v>
      </c>
      <c r="K1754" s="129" t="n">
        <v>2020</v>
      </c>
      <c r="L1754" s="120">
        <f>IF(VLOOKUP(H1754,'Cross-Page Data'!$D$4:$F$48,3,FALSE)="natural gas",VLOOKUP(G1754,'Cross-Page Data'!$I$4:$J$19,2,FALSE),IF(VLOOKUP(H1754,'Cross-Page Data'!$D$4:$F$48,3,FALSE)="solar",IF(G1754="PV","solar PV","solar thermal"),IF(VLOOKUP(H1754,'Cross-Page Data'!$D$4:$F$48,3,FALSE)="wind",VLOOKUP(G1754,'Cross-Page Data'!$I$4:$J$19,2,FALSE),IF(VLOOKUP(H1754,'Cross-Page Data'!$D$4:$F$48,3,FALSE)="hydro",VLOOKUP(G1754,'Cross-Page Data'!$I$4:$J$19,2,FALSE),VLOOKUP(H1754,'Cross-Page Data'!$D$4:$F$48,3,FALSE)))))</f>
        <v/>
      </c>
      <c r="M1754" s="120">
        <f>IF(AND($P$2=FALSE,OR(F1754="Commercial NAICS Cogen",F1754="Industrial NAICS Cogen",F1754="NAICS-22 Cogen")),FALSE,IF(AND($P$3=FALSE,OR(F1754="Commercial NAICS Cogen",F1754="Commercial NAICS Non-Cogen",F1754="Industrial NAICS Cogen", F1754="industrial NAICS non-Cogen")),FALSE, TRUE))</f>
        <v/>
      </c>
    </row>
    <row r="1755">
      <c r="A1755" s="129" t="n">
        <v>8223</v>
      </c>
      <c r="B1755" s="130" t="inlineStr">
        <is>
          <t>Springerville</t>
        </is>
      </c>
      <c r="C1755" s="130" t="inlineStr">
        <is>
          <t>Tucson Electric Power Co</t>
        </is>
      </c>
      <c r="D1755" s="129" t="n">
        <v>24211</v>
      </c>
      <c r="E1755" s="130" t="inlineStr">
        <is>
          <t>AZ</t>
        </is>
      </c>
      <c r="F1755" s="130" t="inlineStr">
        <is>
          <t>Electric Utility</t>
        </is>
      </c>
      <c r="G1755" s="130" t="inlineStr">
        <is>
          <t>ST</t>
        </is>
      </c>
      <c r="H1755" s="130" t="inlineStr">
        <is>
          <t>SUB</t>
        </is>
      </c>
      <c r="I1755" s="130" t="inlineStr">
        <is>
          <t>COL</t>
        </is>
      </c>
      <c r="J1755" s="131" t="n">
        <v>6364475.5</v>
      </c>
      <c r="K1755" s="129" t="n">
        <v>2020</v>
      </c>
      <c r="L1755" s="120">
        <f>IF(VLOOKUP(H1755,'Cross-Page Data'!$D$4:$F$48,3,FALSE)="natural gas",VLOOKUP(G1755,'Cross-Page Data'!$I$4:$J$19,2,FALSE),IF(VLOOKUP(H1755,'Cross-Page Data'!$D$4:$F$48,3,FALSE)="solar",IF(G1755="PV","solar PV","solar thermal"),IF(VLOOKUP(H1755,'Cross-Page Data'!$D$4:$F$48,3,FALSE)="wind",VLOOKUP(G1755,'Cross-Page Data'!$I$4:$J$19,2,FALSE),IF(VLOOKUP(H1755,'Cross-Page Data'!$D$4:$F$48,3,FALSE)="hydro",VLOOKUP(G1755,'Cross-Page Data'!$I$4:$J$19,2,FALSE),VLOOKUP(H1755,'Cross-Page Data'!$D$4:$F$48,3,FALSE)))))</f>
        <v/>
      </c>
      <c r="M1755" s="120">
        <f>IF(AND($P$2=FALSE,OR(F1755="Commercial NAICS Cogen",F1755="Industrial NAICS Cogen",F1755="NAICS-22 Cogen")),FALSE,IF(AND($P$3=FALSE,OR(F1755="Commercial NAICS Cogen",F1755="Commercial NAICS Non-Cogen",F1755="Industrial NAICS Cogen", F1755="industrial NAICS non-Cogen")),FALSE, TRUE))</f>
        <v/>
      </c>
    </row>
    <row r="1756">
      <c r="A1756" s="129" t="n">
        <v>8224</v>
      </c>
      <c r="B1756" s="130" t="inlineStr">
        <is>
          <t>North Valmy</t>
        </is>
      </c>
      <c r="C1756" s="130" t="inlineStr">
        <is>
          <t>Sierra Pacific Power Co</t>
        </is>
      </c>
      <c r="D1756" s="129" t="n">
        <v>17166</v>
      </c>
      <c r="E1756" s="130" t="inlineStr">
        <is>
          <t>NV</t>
        </is>
      </c>
      <c r="F1756" s="130" t="inlineStr">
        <is>
          <t>Electric Utility</t>
        </is>
      </c>
      <c r="G1756" s="130" t="inlineStr">
        <is>
          <t>ST</t>
        </is>
      </c>
      <c r="H1756" s="130" t="inlineStr">
        <is>
          <t>BIT</t>
        </is>
      </c>
      <c r="I1756" s="130" t="inlineStr">
        <is>
          <t>COL</t>
        </is>
      </c>
      <c r="J1756" s="131" t="n">
        <v>734943.14</v>
      </c>
      <c r="K1756" s="129" t="n">
        <v>2020</v>
      </c>
      <c r="L1756" s="120">
        <f>IF(VLOOKUP(H1756,'Cross-Page Data'!$D$4:$F$48,3,FALSE)="natural gas",VLOOKUP(G1756,'Cross-Page Data'!$I$4:$J$19,2,FALSE),IF(VLOOKUP(H1756,'Cross-Page Data'!$D$4:$F$48,3,FALSE)="solar",IF(G1756="PV","solar PV","solar thermal"),IF(VLOOKUP(H1756,'Cross-Page Data'!$D$4:$F$48,3,FALSE)="wind",VLOOKUP(G1756,'Cross-Page Data'!$I$4:$J$19,2,FALSE),IF(VLOOKUP(H1756,'Cross-Page Data'!$D$4:$F$48,3,FALSE)="hydro",VLOOKUP(G1756,'Cross-Page Data'!$I$4:$J$19,2,FALSE),VLOOKUP(H1756,'Cross-Page Data'!$D$4:$F$48,3,FALSE)))))</f>
        <v/>
      </c>
      <c r="M1756" s="120">
        <f>IF(AND($P$2=FALSE,OR(F1756="Commercial NAICS Cogen",F1756="Industrial NAICS Cogen",F1756="NAICS-22 Cogen")),FALSE,IF(AND($P$3=FALSE,OR(F1756="Commercial NAICS Cogen",F1756="Commercial NAICS Non-Cogen",F1756="Industrial NAICS Cogen", F1756="industrial NAICS non-Cogen")),FALSE, TRUE))</f>
        <v/>
      </c>
    </row>
    <row r="1757">
      <c r="A1757" s="129" t="n">
        <v>8224</v>
      </c>
      <c r="B1757" s="130" t="inlineStr">
        <is>
          <t>North Valmy</t>
        </is>
      </c>
      <c r="C1757" s="130" t="inlineStr">
        <is>
          <t>Sierra Pacific Power Co</t>
        </is>
      </c>
      <c r="D1757" s="129" t="n">
        <v>17166</v>
      </c>
      <c r="E1757" s="130" t="inlineStr">
        <is>
          <t>NV</t>
        </is>
      </c>
      <c r="F1757" s="130" t="inlineStr">
        <is>
          <t>Electric Utility</t>
        </is>
      </c>
      <c r="G1757" s="130" t="inlineStr">
        <is>
          <t>ST</t>
        </is>
      </c>
      <c r="H1757" s="130" t="inlineStr">
        <is>
          <t>DFO</t>
        </is>
      </c>
      <c r="I1757" s="130" t="inlineStr">
        <is>
          <t>DFO</t>
        </is>
      </c>
      <c r="J1757" s="131" t="n">
        <v>4370.124</v>
      </c>
      <c r="K1757" s="129" t="n">
        <v>2020</v>
      </c>
      <c r="L1757" s="120">
        <f>IF(VLOOKUP(H1757,'Cross-Page Data'!$D$4:$F$48,3,FALSE)="natural gas",VLOOKUP(G1757,'Cross-Page Data'!$I$4:$J$19,2,FALSE),IF(VLOOKUP(H1757,'Cross-Page Data'!$D$4:$F$48,3,FALSE)="solar",IF(G1757="PV","solar PV","solar thermal"),IF(VLOOKUP(H1757,'Cross-Page Data'!$D$4:$F$48,3,FALSE)="wind",VLOOKUP(G1757,'Cross-Page Data'!$I$4:$J$19,2,FALSE),IF(VLOOKUP(H1757,'Cross-Page Data'!$D$4:$F$48,3,FALSE)="hydro",VLOOKUP(G1757,'Cross-Page Data'!$I$4:$J$19,2,FALSE),VLOOKUP(H1757,'Cross-Page Data'!$D$4:$F$48,3,FALSE)))))</f>
        <v/>
      </c>
      <c r="M1757" s="120">
        <f>IF(AND($P$2=FALSE,OR(F1757="Commercial NAICS Cogen",F1757="Industrial NAICS Cogen",F1757="NAICS-22 Cogen")),FALSE,IF(AND($P$3=FALSE,OR(F1757="Commercial NAICS Cogen",F1757="Commercial NAICS Non-Cogen",F1757="Industrial NAICS Cogen", F1757="industrial NAICS non-Cogen")),FALSE, TRUE))</f>
        <v/>
      </c>
    </row>
    <row r="1758">
      <c r="A1758" s="129" t="n">
        <v>8224</v>
      </c>
      <c r="B1758" s="130" t="inlineStr">
        <is>
          <t>North Valmy</t>
        </is>
      </c>
      <c r="C1758" s="130" t="inlineStr">
        <is>
          <t>Sierra Pacific Power Co</t>
        </is>
      </c>
      <c r="D1758" s="129" t="n">
        <v>17166</v>
      </c>
      <c r="E1758" s="130" t="inlineStr">
        <is>
          <t>NV</t>
        </is>
      </c>
      <c r="F1758" s="130" t="inlineStr">
        <is>
          <t>Electric Utility</t>
        </is>
      </c>
      <c r="G1758" s="130" t="inlineStr">
        <is>
          <t>ST</t>
        </is>
      </c>
      <c r="H1758" s="130" t="inlineStr">
        <is>
          <t>SUB</t>
        </is>
      </c>
      <c r="I1758" s="130" t="inlineStr">
        <is>
          <t>COL</t>
        </is>
      </c>
      <c r="J1758" s="131" t="n">
        <v>192881.74</v>
      </c>
      <c r="K1758" s="129" t="n">
        <v>2020</v>
      </c>
      <c r="L1758" s="120">
        <f>IF(VLOOKUP(H1758,'Cross-Page Data'!$D$4:$F$48,3,FALSE)="natural gas",VLOOKUP(G1758,'Cross-Page Data'!$I$4:$J$19,2,FALSE),IF(VLOOKUP(H1758,'Cross-Page Data'!$D$4:$F$48,3,FALSE)="solar",IF(G1758="PV","solar PV","solar thermal"),IF(VLOOKUP(H1758,'Cross-Page Data'!$D$4:$F$48,3,FALSE)="wind",VLOOKUP(G1758,'Cross-Page Data'!$I$4:$J$19,2,FALSE),IF(VLOOKUP(H1758,'Cross-Page Data'!$D$4:$F$48,3,FALSE)="hydro",VLOOKUP(G1758,'Cross-Page Data'!$I$4:$J$19,2,FALSE),VLOOKUP(H1758,'Cross-Page Data'!$D$4:$F$48,3,FALSE)))))</f>
        <v/>
      </c>
      <c r="M1758" s="120">
        <f>IF(AND($P$2=FALSE,OR(F1758="Commercial NAICS Cogen",F1758="Industrial NAICS Cogen",F1758="NAICS-22 Cogen")),FALSE,IF(AND($P$3=FALSE,OR(F1758="Commercial NAICS Cogen",F1758="Commercial NAICS Non-Cogen",F1758="Industrial NAICS Cogen", F1758="industrial NAICS non-Cogen")),FALSE, TRUE))</f>
        <v/>
      </c>
    </row>
    <row r="1759">
      <c r="A1759" s="129" t="n">
        <v>8225</v>
      </c>
      <c r="B1759" s="130" t="inlineStr">
        <is>
          <t>Seneca Generation LLC</t>
        </is>
      </c>
      <c r="C1759" s="130" t="inlineStr">
        <is>
          <t>Seneca Generation LLC</t>
        </is>
      </c>
      <c r="D1759" s="129" t="n">
        <v>59524</v>
      </c>
      <c r="E1759" s="130" t="inlineStr">
        <is>
          <t>PA</t>
        </is>
      </c>
      <c r="F1759" s="130" t="inlineStr">
        <is>
          <t>NAICS-22 Non-Cogen</t>
        </is>
      </c>
      <c r="G1759" s="130" t="inlineStr">
        <is>
          <t>PS</t>
        </is>
      </c>
      <c r="H1759" s="130" t="inlineStr">
        <is>
          <t>WAT</t>
        </is>
      </c>
      <c r="I1759" s="130" t="inlineStr">
        <is>
          <t>HPS</t>
        </is>
      </c>
      <c r="J1759" s="131" t="n">
        <v>-169886</v>
      </c>
      <c r="K1759" s="129" t="n">
        <v>2020</v>
      </c>
      <c r="L1759" s="120">
        <f>IF(VLOOKUP(H1759,'Cross-Page Data'!$D$4:$F$48,3,FALSE)="natural gas",VLOOKUP(G1759,'Cross-Page Data'!$I$4:$J$19,2,FALSE),IF(VLOOKUP(H1759,'Cross-Page Data'!$D$4:$F$48,3,FALSE)="solar",IF(G1759="PV","solar PV","solar thermal"),IF(VLOOKUP(H1759,'Cross-Page Data'!$D$4:$F$48,3,FALSE)="wind",VLOOKUP(G1759,'Cross-Page Data'!$I$4:$J$19,2,FALSE),IF(VLOOKUP(H1759,'Cross-Page Data'!$D$4:$F$48,3,FALSE)="hydro",VLOOKUP(G1759,'Cross-Page Data'!$I$4:$J$19,2,FALSE),VLOOKUP(H1759,'Cross-Page Data'!$D$4:$F$48,3,FALSE)))))</f>
        <v/>
      </c>
      <c r="M1759" s="120">
        <f>IF(AND($P$2=FALSE,OR(F1759="Commercial NAICS Cogen",F1759="Industrial NAICS Cogen",F1759="NAICS-22 Cogen")),FALSE,IF(AND($P$3=FALSE,OR(F1759="Commercial NAICS Cogen",F1759="Commercial NAICS Non-Cogen",F1759="Industrial NAICS Cogen", F1759="industrial NAICS non-Cogen")),FALSE, TRUE))</f>
        <v/>
      </c>
    </row>
    <row r="1760">
      <c r="A1760" s="129" t="n">
        <v>8226</v>
      </c>
      <c r="B1760" s="130" t="inlineStr">
        <is>
          <t>Cheswick Power Plant</t>
        </is>
      </c>
      <c r="C1760" s="130" t="inlineStr">
        <is>
          <t>GenOn Power Midwest, LP</t>
        </is>
      </c>
      <c r="D1760" s="129" t="n">
        <v>14165</v>
      </c>
      <c r="E1760" s="130" t="inlineStr">
        <is>
          <t>PA</t>
        </is>
      </c>
      <c r="F1760" s="130" t="inlineStr">
        <is>
          <t>NAICS-22 Non-Cogen</t>
        </is>
      </c>
      <c r="G1760" s="130" t="inlineStr">
        <is>
          <t>ST</t>
        </is>
      </c>
      <c r="H1760" s="130" t="inlineStr">
        <is>
          <t>BIT</t>
        </is>
      </c>
      <c r="I1760" s="130" t="inlineStr">
        <is>
          <t>COL</t>
        </is>
      </c>
      <c r="J1760" s="131" t="n">
        <v>541611.5</v>
      </c>
      <c r="K1760" s="129" t="n">
        <v>2020</v>
      </c>
      <c r="L1760" s="120">
        <f>IF(VLOOKUP(H1760,'Cross-Page Data'!$D$4:$F$48,3,FALSE)="natural gas",VLOOKUP(G1760,'Cross-Page Data'!$I$4:$J$19,2,FALSE),IF(VLOOKUP(H1760,'Cross-Page Data'!$D$4:$F$48,3,FALSE)="solar",IF(G1760="PV","solar PV","solar thermal"),IF(VLOOKUP(H1760,'Cross-Page Data'!$D$4:$F$48,3,FALSE)="wind",VLOOKUP(G1760,'Cross-Page Data'!$I$4:$J$19,2,FALSE),IF(VLOOKUP(H1760,'Cross-Page Data'!$D$4:$F$48,3,FALSE)="hydro",VLOOKUP(G1760,'Cross-Page Data'!$I$4:$J$19,2,FALSE),VLOOKUP(H1760,'Cross-Page Data'!$D$4:$F$48,3,FALSE)))))</f>
        <v/>
      </c>
      <c r="M1760" s="120">
        <f>IF(AND($P$2=FALSE,OR(F1760="Commercial NAICS Cogen",F1760="Industrial NAICS Cogen",F1760="NAICS-22 Cogen")),FALSE,IF(AND($P$3=FALSE,OR(F1760="Commercial NAICS Cogen",F1760="Commercial NAICS Non-Cogen",F1760="Industrial NAICS Cogen", F1760="industrial NAICS non-Cogen")),FALSE, TRUE))</f>
        <v/>
      </c>
    </row>
    <row r="1761">
      <c r="A1761" s="129" t="n">
        <v>8226</v>
      </c>
      <c r="B1761" s="130" t="inlineStr">
        <is>
          <t>Cheswick Power Plant</t>
        </is>
      </c>
      <c r="C1761" s="130" t="inlineStr">
        <is>
          <t>GenOn Power Midwest, LP</t>
        </is>
      </c>
      <c r="D1761" s="129" t="n">
        <v>14165</v>
      </c>
      <c r="E1761" s="130" t="inlineStr">
        <is>
          <t>PA</t>
        </is>
      </c>
      <c r="F1761" s="130" t="inlineStr">
        <is>
          <t>NAICS-22 Non-Cogen</t>
        </is>
      </c>
      <c r="G1761" s="130" t="inlineStr">
        <is>
          <t>ST</t>
        </is>
      </c>
      <c r="H1761" s="130" t="inlineStr">
        <is>
          <t>NG</t>
        </is>
      </c>
      <c r="I1761" s="130" t="inlineStr">
        <is>
          <t>NG</t>
        </is>
      </c>
      <c r="J1761" s="131" t="n">
        <v>9252.495999999999</v>
      </c>
      <c r="K1761" s="129" t="n">
        <v>2020</v>
      </c>
      <c r="L1761" s="120">
        <f>IF(VLOOKUP(H1761,'Cross-Page Data'!$D$4:$F$48,3,FALSE)="natural gas",VLOOKUP(G1761,'Cross-Page Data'!$I$4:$J$19,2,FALSE),IF(VLOOKUP(H1761,'Cross-Page Data'!$D$4:$F$48,3,FALSE)="solar",IF(G1761="PV","solar PV","solar thermal"),IF(VLOOKUP(H1761,'Cross-Page Data'!$D$4:$F$48,3,FALSE)="wind",VLOOKUP(G1761,'Cross-Page Data'!$I$4:$J$19,2,FALSE),IF(VLOOKUP(H1761,'Cross-Page Data'!$D$4:$F$48,3,FALSE)="hydro",VLOOKUP(G1761,'Cross-Page Data'!$I$4:$J$19,2,FALSE),VLOOKUP(H1761,'Cross-Page Data'!$D$4:$F$48,3,FALSE)))))</f>
        <v/>
      </c>
      <c r="M1761" s="120">
        <f>IF(AND($P$2=FALSE,OR(F1761="Commercial NAICS Cogen",F1761="Industrial NAICS Cogen",F1761="NAICS-22 Cogen")),FALSE,IF(AND($P$3=FALSE,OR(F1761="Commercial NAICS Cogen",F1761="Commercial NAICS Non-Cogen",F1761="Industrial NAICS Cogen", F1761="industrial NAICS non-Cogen")),FALSE, TRUE))</f>
        <v/>
      </c>
    </row>
    <row r="1762">
      <c r="A1762" s="129" t="n">
        <v>8809</v>
      </c>
      <c r="B1762" s="130" t="inlineStr">
        <is>
          <t>Bent Mountain</t>
        </is>
      </c>
      <c r="C1762" s="130" t="inlineStr">
        <is>
          <t>FirstEnergy Generation Corp</t>
        </is>
      </c>
      <c r="D1762" s="129" t="n">
        <v>6526</v>
      </c>
      <c r="E1762" s="130" t="inlineStr">
        <is>
          <t>KY</t>
        </is>
      </c>
      <c r="F1762" s="130" t="inlineStr">
        <is>
          <t>Electric Utility</t>
        </is>
      </c>
      <c r="G1762" s="130" t="inlineStr">
        <is>
          <t>ST</t>
        </is>
      </c>
      <c r="H1762" s="130" t="inlineStr">
        <is>
          <t>BIT</t>
        </is>
      </c>
      <c r="I1762" s="130" t="inlineStr">
        <is>
          <t>COL</t>
        </is>
      </c>
      <c r="J1762" s="131" t="n">
        <v>0</v>
      </c>
      <c r="K1762" s="129" t="n">
        <v>2020</v>
      </c>
      <c r="L1762" s="120">
        <f>IF(VLOOKUP(H1762,'Cross-Page Data'!$D$4:$F$48,3,FALSE)="natural gas",VLOOKUP(G1762,'Cross-Page Data'!$I$4:$J$19,2,FALSE),IF(VLOOKUP(H1762,'Cross-Page Data'!$D$4:$F$48,3,FALSE)="solar",IF(G1762="PV","solar PV","solar thermal"),IF(VLOOKUP(H1762,'Cross-Page Data'!$D$4:$F$48,3,FALSE)="wind",VLOOKUP(G1762,'Cross-Page Data'!$I$4:$J$19,2,FALSE),IF(VLOOKUP(H1762,'Cross-Page Data'!$D$4:$F$48,3,FALSE)="hydro",VLOOKUP(G1762,'Cross-Page Data'!$I$4:$J$19,2,FALSE),VLOOKUP(H1762,'Cross-Page Data'!$D$4:$F$48,3,FALSE)))))</f>
        <v/>
      </c>
      <c r="M1762" s="120">
        <f>IF(AND($P$2=FALSE,OR(F1762="Commercial NAICS Cogen",F1762="Industrial NAICS Cogen",F1762="NAICS-22 Cogen")),FALSE,IF(AND($P$3=FALSE,OR(F1762="Commercial NAICS Cogen",F1762="Commercial NAICS Non-Cogen",F1762="Industrial NAICS Cogen", F1762="industrial NAICS non-Cogen")),FALSE, TRUE))</f>
        <v/>
      </c>
    </row>
    <row r="1763">
      <c r="A1763" s="129" t="n">
        <v>8812</v>
      </c>
      <c r="B1763" s="130" t="inlineStr">
        <is>
          <t>1st Energy</t>
        </is>
      </c>
      <c r="C1763" s="130" t="inlineStr">
        <is>
          <t>Virginia Electric &amp; Power Co</t>
        </is>
      </c>
      <c r="D1763" s="129" t="n">
        <v>19876</v>
      </c>
      <c r="E1763" s="130" t="inlineStr">
        <is>
          <t>VA</t>
        </is>
      </c>
      <c r="F1763" s="130" t="inlineStr">
        <is>
          <t>Electric Utility</t>
        </is>
      </c>
      <c r="G1763" s="130" t="inlineStr">
        <is>
          <t>ST</t>
        </is>
      </c>
      <c r="H1763" s="130" t="inlineStr">
        <is>
          <t>BIT</t>
        </is>
      </c>
      <c r="I1763" s="130" t="inlineStr">
        <is>
          <t>COL</t>
        </is>
      </c>
      <c r="J1763" s="131" t="n">
        <v>0</v>
      </c>
      <c r="K1763" s="129" t="n">
        <v>2020</v>
      </c>
      <c r="L1763" s="120">
        <f>IF(VLOOKUP(H1763,'Cross-Page Data'!$D$4:$F$48,3,FALSE)="natural gas",VLOOKUP(G1763,'Cross-Page Data'!$I$4:$J$19,2,FALSE),IF(VLOOKUP(H1763,'Cross-Page Data'!$D$4:$F$48,3,FALSE)="solar",IF(G1763="PV","solar PV","solar thermal"),IF(VLOOKUP(H1763,'Cross-Page Data'!$D$4:$F$48,3,FALSE)="wind",VLOOKUP(G1763,'Cross-Page Data'!$I$4:$J$19,2,FALSE),IF(VLOOKUP(H1763,'Cross-Page Data'!$D$4:$F$48,3,FALSE)="hydro",VLOOKUP(G1763,'Cross-Page Data'!$I$4:$J$19,2,FALSE),VLOOKUP(H1763,'Cross-Page Data'!$D$4:$F$48,3,FALSE)))))</f>
        <v/>
      </c>
      <c r="M1763" s="120">
        <f>IF(AND($P$2=FALSE,OR(F1763="Commercial NAICS Cogen",F1763="Industrial NAICS Cogen",F1763="NAICS-22 Cogen")),FALSE,IF(AND($P$3=FALSE,OR(F1763="Commercial NAICS Cogen",F1763="Commercial NAICS Non-Cogen",F1763="Industrial NAICS Cogen", F1763="industrial NAICS non-Cogen")),FALSE, TRUE))</f>
        <v/>
      </c>
    </row>
    <row r="1764">
      <c r="A1764" s="129" t="n">
        <v>8812</v>
      </c>
      <c r="B1764" s="130" t="inlineStr">
        <is>
          <t>1st Energy</t>
        </is>
      </c>
      <c r="C1764" s="130" t="inlineStr">
        <is>
          <t>Virginia Electric &amp; Power Co</t>
        </is>
      </c>
      <c r="D1764" s="129" t="n">
        <v>19876</v>
      </c>
      <c r="E1764" s="130" t="inlineStr">
        <is>
          <t>VA</t>
        </is>
      </c>
      <c r="F1764" s="130" t="inlineStr">
        <is>
          <t>Electric Utility</t>
        </is>
      </c>
      <c r="G1764" s="130" t="inlineStr">
        <is>
          <t>ST</t>
        </is>
      </c>
      <c r="H1764" s="130" t="inlineStr">
        <is>
          <t>DFO</t>
        </is>
      </c>
      <c r="I1764" s="130" t="inlineStr">
        <is>
          <t>DFO</t>
        </is>
      </c>
      <c r="J1764" s="131" t="n">
        <v>0</v>
      </c>
      <c r="K1764" s="129" t="n">
        <v>2020</v>
      </c>
      <c r="L1764" s="120">
        <f>IF(VLOOKUP(H1764,'Cross-Page Data'!$D$4:$F$48,3,FALSE)="natural gas",VLOOKUP(G1764,'Cross-Page Data'!$I$4:$J$19,2,FALSE),IF(VLOOKUP(H1764,'Cross-Page Data'!$D$4:$F$48,3,FALSE)="solar",IF(G1764="PV","solar PV","solar thermal"),IF(VLOOKUP(H1764,'Cross-Page Data'!$D$4:$F$48,3,FALSE)="wind",VLOOKUP(G1764,'Cross-Page Data'!$I$4:$J$19,2,FALSE),IF(VLOOKUP(H1764,'Cross-Page Data'!$D$4:$F$48,3,FALSE)="hydro",VLOOKUP(G1764,'Cross-Page Data'!$I$4:$J$19,2,FALSE),VLOOKUP(H1764,'Cross-Page Data'!$D$4:$F$48,3,FALSE)))))</f>
        <v/>
      </c>
      <c r="M1764" s="120">
        <f>IF(AND($P$2=FALSE,OR(F1764="Commercial NAICS Cogen",F1764="Industrial NAICS Cogen",F1764="NAICS-22 Cogen")),FALSE,IF(AND($P$3=FALSE,OR(F1764="Commercial NAICS Cogen",F1764="Commercial NAICS Non-Cogen",F1764="Industrial NAICS Cogen", F1764="industrial NAICS non-Cogen")),FALSE, TRUE))</f>
        <v/>
      </c>
    </row>
    <row r="1765">
      <c r="A1765" s="129" t="n">
        <v>8816</v>
      </c>
      <c r="B1765" s="130" t="inlineStr">
        <is>
          <t>Davant Transfer</t>
        </is>
      </c>
      <c r="C1765" s="130" t="inlineStr">
        <is>
          <t>Tampa Electric Co</t>
        </is>
      </c>
      <c r="D1765" s="129" t="n">
        <v>18454</v>
      </c>
      <c r="E1765" s="130" t="inlineStr">
        <is>
          <t>FL</t>
        </is>
      </c>
      <c r="F1765" s="130" t="inlineStr">
        <is>
          <t>Electric Utility</t>
        </is>
      </c>
      <c r="G1765" s="130" t="inlineStr">
        <is>
          <t>ST</t>
        </is>
      </c>
      <c r="H1765" s="130" t="inlineStr">
        <is>
          <t>BIT</t>
        </is>
      </c>
      <c r="I1765" s="130" t="inlineStr">
        <is>
          <t>COL</t>
        </is>
      </c>
      <c r="J1765" s="131" t="n">
        <v>0</v>
      </c>
      <c r="K1765" s="129" t="n">
        <v>2020</v>
      </c>
      <c r="L1765" s="120">
        <f>IF(VLOOKUP(H1765,'Cross-Page Data'!$D$4:$F$48,3,FALSE)="natural gas",VLOOKUP(G1765,'Cross-Page Data'!$I$4:$J$19,2,FALSE),IF(VLOOKUP(H1765,'Cross-Page Data'!$D$4:$F$48,3,FALSE)="solar",IF(G1765="PV","solar PV","solar thermal"),IF(VLOOKUP(H1765,'Cross-Page Data'!$D$4:$F$48,3,FALSE)="wind",VLOOKUP(G1765,'Cross-Page Data'!$I$4:$J$19,2,FALSE),IF(VLOOKUP(H1765,'Cross-Page Data'!$D$4:$F$48,3,FALSE)="hydro",VLOOKUP(G1765,'Cross-Page Data'!$I$4:$J$19,2,FALSE),VLOOKUP(H1765,'Cross-Page Data'!$D$4:$F$48,3,FALSE)))))</f>
        <v/>
      </c>
      <c r="M1765" s="120">
        <f>IF(AND($P$2=FALSE,OR(F1765="Commercial NAICS Cogen",F1765="Industrial NAICS Cogen",F1765="NAICS-22 Cogen")),FALSE,IF(AND($P$3=FALSE,OR(F1765="Commercial NAICS Cogen",F1765="Commercial NAICS Non-Cogen",F1765="Industrial NAICS Cogen", F1765="industrial NAICS non-Cogen")),FALSE, TRUE))</f>
        <v/>
      </c>
    </row>
    <row r="1766">
      <c r="A1766" s="129" t="n">
        <v>8816</v>
      </c>
      <c r="B1766" s="130" t="inlineStr">
        <is>
          <t>Davant Transfer</t>
        </is>
      </c>
      <c r="C1766" s="130" t="inlineStr">
        <is>
          <t>Tampa Electric Co</t>
        </is>
      </c>
      <c r="D1766" s="129" t="n">
        <v>18454</v>
      </c>
      <c r="E1766" s="130" t="inlineStr">
        <is>
          <t>FL</t>
        </is>
      </c>
      <c r="F1766" s="130" t="inlineStr">
        <is>
          <t>Electric Utility</t>
        </is>
      </c>
      <c r="G1766" s="130" t="inlineStr">
        <is>
          <t>ST</t>
        </is>
      </c>
      <c r="H1766" s="130" t="inlineStr">
        <is>
          <t>PC</t>
        </is>
      </c>
      <c r="I1766" s="130" t="inlineStr">
        <is>
          <t>PC</t>
        </is>
      </c>
      <c r="J1766" s="131" t="n">
        <v>0</v>
      </c>
      <c r="K1766" s="129" t="n">
        <v>2020</v>
      </c>
      <c r="L1766" s="120">
        <f>IF(VLOOKUP(H1766,'Cross-Page Data'!$D$4:$F$48,3,FALSE)="natural gas",VLOOKUP(G1766,'Cross-Page Data'!$I$4:$J$19,2,FALSE),IF(VLOOKUP(H1766,'Cross-Page Data'!$D$4:$F$48,3,FALSE)="solar",IF(G1766="PV","solar PV","solar thermal"),IF(VLOOKUP(H1766,'Cross-Page Data'!$D$4:$F$48,3,FALSE)="wind",VLOOKUP(G1766,'Cross-Page Data'!$I$4:$J$19,2,FALSE),IF(VLOOKUP(H1766,'Cross-Page Data'!$D$4:$F$48,3,FALSE)="hydro",VLOOKUP(G1766,'Cross-Page Data'!$I$4:$J$19,2,FALSE),VLOOKUP(H1766,'Cross-Page Data'!$D$4:$F$48,3,FALSE)))))</f>
        <v/>
      </c>
      <c r="M1766" s="120">
        <f>IF(AND($P$2=FALSE,OR(F1766="Commercial NAICS Cogen",F1766="Industrial NAICS Cogen",F1766="NAICS-22 Cogen")),FALSE,IF(AND($P$3=FALSE,OR(F1766="Commercial NAICS Cogen",F1766="Commercial NAICS Non-Cogen",F1766="Industrial NAICS Cogen", F1766="industrial NAICS non-Cogen")),FALSE, TRUE))</f>
        <v/>
      </c>
    </row>
    <row r="1767">
      <c r="A1767" s="129" t="n">
        <v>8816</v>
      </c>
      <c r="B1767" s="130" t="inlineStr">
        <is>
          <t>Davant Transfer</t>
        </is>
      </c>
      <c r="C1767" s="130" t="inlineStr">
        <is>
          <t>Tampa Electric Co</t>
        </is>
      </c>
      <c r="D1767" s="129" t="n">
        <v>18454</v>
      </c>
      <c r="E1767" s="130" t="inlineStr">
        <is>
          <t>FL</t>
        </is>
      </c>
      <c r="F1767" s="130" t="inlineStr">
        <is>
          <t>Electric Utility</t>
        </is>
      </c>
      <c r="G1767" s="130" t="inlineStr">
        <is>
          <t>ST</t>
        </is>
      </c>
      <c r="H1767" s="130" t="inlineStr">
        <is>
          <t>SUB</t>
        </is>
      </c>
      <c r="I1767" s="130" t="inlineStr">
        <is>
          <t>COL</t>
        </is>
      </c>
      <c r="J1767" s="131" t="n">
        <v>0</v>
      </c>
      <c r="K1767" s="129" t="n">
        <v>2020</v>
      </c>
      <c r="L1767" s="120">
        <f>IF(VLOOKUP(H1767,'Cross-Page Data'!$D$4:$F$48,3,FALSE)="natural gas",VLOOKUP(G1767,'Cross-Page Data'!$I$4:$J$19,2,FALSE),IF(VLOOKUP(H1767,'Cross-Page Data'!$D$4:$F$48,3,FALSE)="solar",IF(G1767="PV","solar PV","solar thermal"),IF(VLOOKUP(H1767,'Cross-Page Data'!$D$4:$F$48,3,FALSE)="wind",VLOOKUP(G1767,'Cross-Page Data'!$I$4:$J$19,2,FALSE),IF(VLOOKUP(H1767,'Cross-Page Data'!$D$4:$F$48,3,FALSE)="hydro",VLOOKUP(G1767,'Cross-Page Data'!$I$4:$J$19,2,FALSE),VLOOKUP(H1767,'Cross-Page Data'!$D$4:$F$48,3,FALSE)))))</f>
        <v/>
      </c>
      <c r="M1767" s="120">
        <f>IF(AND($P$2=FALSE,OR(F1767="Commercial NAICS Cogen",F1767="Industrial NAICS Cogen",F1767="NAICS-22 Cogen")),FALSE,IF(AND($P$3=FALSE,OR(F1767="Commercial NAICS Cogen",F1767="Commercial NAICS Non-Cogen",F1767="Industrial NAICS Cogen", F1767="industrial NAICS non-Cogen")),FALSE, TRUE))</f>
        <v/>
      </c>
    </row>
    <row r="1768">
      <c r="A1768" s="129" t="n">
        <v>8823</v>
      </c>
      <c r="B1768" s="130" t="inlineStr">
        <is>
          <t>Barber's Point Tank Farm</t>
        </is>
      </c>
      <c r="C1768" s="130" t="inlineStr">
        <is>
          <t>Hawaiian Electric Co Inc</t>
        </is>
      </c>
      <c r="D1768" s="129" t="n">
        <v>19547</v>
      </c>
      <c r="E1768" s="130" t="inlineStr">
        <is>
          <t>HI</t>
        </is>
      </c>
      <c r="F1768" s="130" t="inlineStr">
        <is>
          <t>Electric Utility</t>
        </is>
      </c>
      <c r="G1768" s="130" t="inlineStr">
        <is>
          <t>ST</t>
        </is>
      </c>
      <c r="H1768" s="130" t="inlineStr">
        <is>
          <t>DFO</t>
        </is>
      </c>
      <c r="I1768" s="130" t="inlineStr">
        <is>
          <t>DFO</t>
        </is>
      </c>
      <c r="J1768" s="131" t="n">
        <v>0</v>
      </c>
      <c r="K1768" s="129" t="n">
        <v>2020</v>
      </c>
      <c r="L1768" s="120">
        <f>IF(VLOOKUP(H1768,'Cross-Page Data'!$D$4:$F$48,3,FALSE)="natural gas",VLOOKUP(G1768,'Cross-Page Data'!$I$4:$J$19,2,FALSE),IF(VLOOKUP(H1768,'Cross-Page Data'!$D$4:$F$48,3,FALSE)="solar",IF(G1768="PV","solar PV","solar thermal"),IF(VLOOKUP(H1768,'Cross-Page Data'!$D$4:$F$48,3,FALSE)="wind",VLOOKUP(G1768,'Cross-Page Data'!$I$4:$J$19,2,FALSE),IF(VLOOKUP(H1768,'Cross-Page Data'!$D$4:$F$48,3,FALSE)="hydro",VLOOKUP(G1768,'Cross-Page Data'!$I$4:$J$19,2,FALSE),VLOOKUP(H1768,'Cross-Page Data'!$D$4:$F$48,3,FALSE)))))</f>
        <v/>
      </c>
      <c r="M1768" s="120">
        <f>IF(AND($P$2=FALSE,OR(F1768="Commercial NAICS Cogen",F1768="Industrial NAICS Cogen",F1768="NAICS-22 Cogen")),FALSE,IF(AND($P$3=FALSE,OR(F1768="Commercial NAICS Cogen",F1768="Commercial NAICS Non-Cogen",F1768="Industrial NAICS Cogen", F1768="industrial NAICS non-Cogen")),FALSE, TRUE))</f>
        <v/>
      </c>
    </row>
    <row r="1769">
      <c r="A1769" s="129" t="n">
        <v>8823</v>
      </c>
      <c r="B1769" s="130" t="inlineStr">
        <is>
          <t>Barber's Point Tank Farm</t>
        </is>
      </c>
      <c r="C1769" s="130" t="inlineStr">
        <is>
          <t>Hawaiian Electric Co Inc</t>
        </is>
      </c>
      <c r="D1769" s="129" t="n">
        <v>19547</v>
      </c>
      <c r="E1769" s="130" t="inlineStr">
        <is>
          <t>HI</t>
        </is>
      </c>
      <c r="F1769" s="130" t="inlineStr">
        <is>
          <t>Electric Utility</t>
        </is>
      </c>
      <c r="G1769" s="130" t="inlineStr">
        <is>
          <t>ST</t>
        </is>
      </c>
      <c r="H1769" s="130" t="inlineStr">
        <is>
          <t>RFO</t>
        </is>
      </c>
      <c r="I1769" s="130" t="inlineStr">
        <is>
          <t>RFO</t>
        </is>
      </c>
      <c r="J1769" s="131" t="n">
        <v>0</v>
      </c>
      <c r="K1769" s="129" t="n">
        <v>2020</v>
      </c>
      <c r="L1769" s="120">
        <f>IF(VLOOKUP(H1769,'Cross-Page Data'!$D$4:$F$48,3,FALSE)="natural gas",VLOOKUP(G1769,'Cross-Page Data'!$I$4:$J$19,2,FALSE),IF(VLOOKUP(H1769,'Cross-Page Data'!$D$4:$F$48,3,FALSE)="solar",IF(G1769="PV","solar PV","solar thermal"),IF(VLOOKUP(H1769,'Cross-Page Data'!$D$4:$F$48,3,FALSE)="wind",VLOOKUP(G1769,'Cross-Page Data'!$I$4:$J$19,2,FALSE),IF(VLOOKUP(H1769,'Cross-Page Data'!$D$4:$F$48,3,FALSE)="hydro",VLOOKUP(G1769,'Cross-Page Data'!$I$4:$J$19,2,FALSE),VLOOKUP(H1769,'Cross-Page Data'!$D$4:$F$48,3,FALSE)))))</f>
        <v/>
      </c>
      <c r="M1769" s="120">
        <f>IF(AND($P$2=FALSE,OR(F1769="Commercial NAICS Cogen",F1769="Industrial NAICS Cogen",F1769="NAICS-22 Cogen")),FALSE,IF(AND($P$3=FALSE,OR(F1769="Commercial NAICS Cogen",F1769="Commercial NAICS Non-Cogen",F1769="Industrial NAICS Cogen", F1769="industrial NAICS non-Cogen")),FALSE, TRUE))</f>
        <v/>
      </c>
    </row>
    <row r="1770">
      <c r="A1770" s="129" t="n">
        <v>8824</v>
      </c>
      <c r="B1770" s="130" t="inlineStr">
        <is>
          <t>IMT Transfer NY</t>
        </is>
      </c>
      <c r="C1770" s="130" t="inlineStr">
        <is>
          <t>Consolidated Edison Co-NY Inc</t>
        </is>
      </c>
      <c r="D1770" s="129" t="n">
        <v>4226</v>
      </c>
      <c r="E1770" s="130" t="inlineStr">
        <is>
          <t>NY</t>
        </is>
      </c>
      <c r="F1770" s="130" t="inlineStr">
        <is>
          <t>Electric Utility</t>
        </is>
      </c>
      <c r="G1770" s="130" t="inlineStr">
        <is>
          <t>ST</t>
        </is>
      </c>
      <c r="H1770" s="130" t="inlineStr">
        <is>
          <t>RFO</t>
        </is>
      </c>
      <c r="I1770" s="130" t="inlineStr">
        <is>
          <t>RFO</t>
        </is>
      </c>
      <c r="J1770" s="131" t="n">
        <v>0</v>
      </c>
      <c r="K1770" s="129" t="n">
        <v>2020</v>
      </c>
      <c r="L1770" s="120">
        <f>IF(VLOOKUP(H1770,'Cross-Page Data'!$D$4:$F$48,3,FALSE)="natural gas",VLOOKUP(G1770,'Cross-Page Data'!$I$4:$J$19,2,FALSE),IF(VLOOKUP(H1770,'Cross-Page Data'!$D$4:$F$48,3,FALSE)="solar",IF(G1770="PV","solar PV","solar thermal"),IF(VLOOKUP(H1770,'Cross-Page Data'!$D$4:$F$48,3,FALSE)="wind",VLOOKUP(G1770,'Cross-Page Data'!$I$4:$J$19,2,FALSE),IF(VLOOKUP(H1770,'Cross-Page Data'!$D$4:$F$48,3,FALSE)="hydro",VLOOKUP(G1770,'Cross-Page Data'!$I$4:$J$19,2,FALSE),VLOOKUP(H1770,'Cross-Page Data'!$D$4:$F$48,3,FALSE)))))</f>
        <v/>
      </c>
      <c r="M1770" s="120">
        <f>IF(AND($P$2=FALSE,OR(F1770="Commercial NAICS Cogen",F1770="Industrial NAICS Cogen",F1770="NAICS-22 Cogen")),FALSE,IF(AND($P$3=FALSE,OR(F1770="Commercial NAICS Cogen",F1770="Commercial NAICS Non-Cogen",F1770="Industrial NAICS Cogen", F1770="industrial NAICS non-Cogen")),FALSE, TRUE))</f>
        <v/>
      </c>
    </row>
    <row r="1771">
      <c r="A1771" s="129" t="n">
        <v>8825</v>
      </c>
      <c r="B1771" s="130" t="inlineStr">
        <is>
          <t>Northville Linden</t>
        </is>
      </c>
      <c r="C1771" s="130" t="inlineStr">
        <is>
          <t>Consolidated Edison Co-NY Inc</t>
        </is>
      </c>
      <c r="D1771" s="129" t="n">
        <v>4226</v>
      </c>
      <c r="E1771" s="130" t="inlineStr">
        <is>
          <t>NJ</t>
        </is>
      </c>
      <c r="F1771" s="130" t="inlineStr">
        <is>
          <t>Electric Utility</t>
        </is>
      </c>
      <c r="G1771" s="130" t="inlineStr">
        <is>
          <t>ST</t>
        </is>
      </c>
      <c r="H1771" s="130" t="inlineStr">
        <is>
          <t>RFO</t>
        </is>
      </c>
      <c r="I1771" s="130" t="inlineStr">
        <is>
          <t>RFO</t>
        </is>
      </c>
      <c r="J1771" s="131" t="n">
        <v>0</v>
      </c>
      <c r="K1771" s="129" t="n">
        <v>2020</v>
      </c>
      <c r="L1771" s="120">
        <f>IF(VLOOKUP(H1771,'Cross-Page Data'!$D$4:$F$48,3,FALSE)="natural gas",VLOOKUP(G1771,'Cross-Page Data'!$I$4:$J$19,2,FALSE),IF(VLOOKUP(H1771,'Cross-Page Data'!$D$4:$F$48,3,FALSE)="solar",IF(G1771="PV","solar PV","solar thermal"),IF(VLOOKUP(H1771,'Cross-Page Data'!$D$4:$F$48,3,FALSE)="wind",VLOOKUP(G1771,'Cross-Page Data'!$I$4:$J$19,2,FALSE),IF(VLOOKUP(H1771,'Cross-Page Data'!$D$4:$F$48,3,FALSE)="hydro",VLOOKUP(G1771,'Cross-Page Data'!$I$4:$J$19,2,FALSE),VLOOKUP(H1771,'Cross-Page Data'!$D$4:$F$48,3,FALSE)))))</f>
        <v/>
      </c>
      <c r="M1771" s="120">
        <f>IF(AND($P$2=FALSE,OR(F1771="Commercial NAICS Cogen",F1771="Industrial NAICS Cogen",F1771="NAICS-22 Cogen")),FALSE,IF(AND($P$3=FALSE,OR(F1771="Commercial NAICS Cogen",F1771="Commercial NAICS Non-Cogen",F1771="Industrial NAICS Cogen", F1771="industrial NAICS non-Cogen")),FALSE, TRUE))</f>
        <v/>
      </c>
    </row>
    <row r="1772">
      <c r="A1772" s="129" t="n">
        <v>8827</v>
      </c>
      <c r="B1772" s="130" t="inlineStr">
        <is>
          <t>IMT Transfer</t>
        </is>
      </c>
      <c r="C1772" s="130" t="inlineStr">
        <is>
          <t>Duke Energy Florida, LLC</t>
        </is>
      </c>
      <c r="D1772" s="129" t="n">
        <v>6455</v>
      </c>
      <c r="E1772" s="130" t="inlineStr">
        <is>
          <t>FL</t>
        </is>
      </c>
      <c r="F1772" s="130" t="inlineStr">
        <is>
          <t>Electric Utility</t>
        </is>
      </c>
      <c r="G1772" s="130" t="inlineStr">
        <is>
          <t>ST</t>
        </is>
      </c>
      <c r="H1772" s="130" t="inlineStr">
        <is>
          <t>BIT</t>
        </is>
      </c>
      <c r="I1772" s="130" t="inlineStr">
        <is>
          <t>COL</t>
        </is>
      </c>
      <c r="J1772" s="131" t="n">
        <v>0</v>
      </c>
      <c r="K1772" s="129" t="n">
        <v>2020</v>
      </c>
      <c r="L1772" s="120">
        <f>IF(VLOOKUP(H1772,'Cross-Page Data'!$D$4:$F$48,3,FALSE)="natural gas",VLOOKUP(G1772,'Cross-Page Data'!$I$4:$J$19,2,FALSE),IF(VLOOKUP(H1772,'Cross-Page Data'!$D$4:$F$48,3,FALSE)="solar",IF(G1772="PV","solar PV","solar thermal"),IF(VLOOKUP(H1772,'Cross-Page Data'!$D$4:$F$48,3,FALSE)="wind",VLOOKUP(G1772,'Cross-Page Data'!$I$4:$J$19,2,FALSE),IF(VLOOKUP(H1772,'Cross-Page Data'!$D$4:$F$48,3,FALSE)="hydro",VLOOKUP(G1772,'Cross-Page Data'!$I$4:$J$19,2,FALSE),VLOOKUP(H1772,'Cross-Page Data'!$D$4:$F$48,3,FALSE)))))</f>
        <v/>
      </c>
      <c r="M1772" s="120">
        <f>IF(AND($P$2=FALSE,OR(F1772="Commercial NAICS Cogen",F1772="Industrial NAICS Cogen",F1772="NAICS-22 Cogen")),FALSE,IF(AND($P$3=FALSE,OR(F1772="Commercial NAICS Cogen",F1772="Commercial NAICS Non-Cogen",F1772="Industrial NAICS Cogen", F1772="industrial NAICS non-Cogen")),FALSE, TRUE))</f>
        <v/>
      </c>
    </row>
    <row r="1773">
      <c r="A1773" s="129" t="n">
        <v>8828</v>
      </c>
      <c r="B1773" s="130" t="inlineStr">
        <is>
          <t>Martin Gas Storage facility</t>
        </is>
      </c>
      <c r="C1773" s="130" t="inlineStr">
        <is>
          <t>Duke Energy Florida, LLC</t>
        </is>
      </c>
      <c r="D1773" s="129" t="n">
        <v>6455</v>
      </c>
      <c r="E1773" s="130" t="inlineStr">
        <is>
          <t>FL</t>
        </is>
      </c>
      <c r="F1773" s="130" t="inlineStr">
        <is>
          <t>Electric Utility</t>
        </is>
      </c>
      <c r="G1773" s="130" t="inlineStr">
        <is>
          <t>ST</t>
        </is>
      </c>
      <c r="H1773" s="130" t="inlineStr">
        <is>
          <t>DFO</t>
        </is>
      </c>
      <c r="I1773" s="130" t="inlineStr">
        <is>
          <t>DFO</t>
        </is>
      </c>
      <c r="J1773" s="131" t="n">
        <v>0</v>
      </c>
      <c r="K1773" s="129" t="n">
        <v>2020</v>
      </c>
      <c r="L1773" s="120">
        <f>IF(VLOOKUP(H1773,'Cross-Page Data'!$D$4:$F$48,3,FALSE)="natural gas",VLOOKUP(G1773,'Cross-Page Data'!$I$4:$J$19,2,FALSE),IF(VLOOKUP(H1773,'Cross-Page Data'!$D$4:$F$48,3,FALSE)="solar",IF(G1773="PV","solar PV","solar thermal"),IF(VLOOKUP(H1773,'Cross-Page Data'!$D$4:$F$48,3,FALSE)="wind",VLOOKUP(G1773,'Cross-Page Data'!$I$4:$J$19,2,FALSE),IF(VLOOKUP(H1773,'Cross-Page Data'!$D$4:$F$48,3,FALSE)="hydro",VLOOKUP(G1773,'Cross-Page Data'!$I$4:$J$19,2,FALSE),VLOOKUP(H1773,'Cross-Page Data'!$D$4:$F$48,3,FALSE)))))</f>
        <v/>
      </c>
      <c r="M1773" s="120">
        <f>IF(AND($P$2=FALSE,OR(F1773="Commercial NAICS Cogen",F1773="Industrial NAICS Cogen",F1773="NAICS-22 Cogen")),FALSE,IF(AND($P$3=FALSE,OR(F1773="Commercial NAICS Cogen",F1773="Commercial NAICS Non-Cogen",F1773="Industrial NAICS Cogen", F1773="industrial NAICS non-Cogen")),FALSE, TRUE))</f>
        <v/>
      </c>
    </row>
    <row r="1774">
      <c r="A1774" s="129" t="n">
        <v>8829</v>
      </c>
      <c r="B1774" s="130" t="inlineStr">
        <is>
          <t>US United Bulk Terminal</t>
        </is>
      </c>
      <c r="C1774" s="130" t="inlineStr">
        <is>
          <t>Duke Energy Florida, LLC</t>
        </is>
      </c>
      <c r="D1774" s="129" t="n">
        <v>6455</v>
      </c>
      <c r="E1774" s="130" t="inlineStr">
        <is>
          <t>FL</t>
        </is>
      </c>
      <c r="F1774" s="130" t="inlineStr">
        <is>
          <t>Electric Utility</t>
        </is>
      </c>
      <c r="G1774" s="130" t="inlineStr">
        <is>
          <t>ST</t>
        </is>
      </c>
      <c r="H1774" s="130" t="inlineStr">
        <is>
          <t>BIT</t>
        </is>
      </c>
      <c r="I1774" s="130" t="inlineStr">
        <is>
          <t>COL</t>
        </is>
      </c>
      <c r="J1774" s="131" t="n">
        <v>0</v>
      </c>
      <c r="K1774" s="129" t="n">
        <v>2020</v>
      </c>
      <c r="L1774" s="120">
        <f>IF(VLOOKUP(H1774,'Cross-Page Data'!$D$4:$F$48,3,FALSE)="natural gas",VLOOKUP(G1774,'Cross-Page Data'!$I$4:$J$19,2,FALSE),IF(VLOOKUP(H1774,'Cross-Page Data'!$D$4:$F$48,3,FALSE)="solar",IF(G1774="PV","solar PV","solar thermal"),IF(VLOOKUP(H1774,'Cross-Page Data'!$D$4:$F$48,3,FALSE)="wind",VLOOKUP(G1774,'Cross-Page Data'!$I$4:$J$19,2,FALSE),IF(VLOOKUP(H1774,'Cross-Page Data'!$D$4:$F$48,3,FALSE)="hydro",VLOOKUP(G1774,'Cross-Page Data'!$I$4:$J$19,2,FALSE),VLOOKUP(H1774,'Cross-Page Data'!$D$4:$F$48,3,FALSE)))))</f>
        <v/>
      </c>
      <c r="M1774" s="120">
        <f>IF(AND($P$2=FALSE,OR(F1774="Commercial NAICS Cogen",F1774="Industrial NAICS Cogen",F1774="NAICS-22 Cogen")),FALSE,IF(AND($P$3=FALSE,OR(F1774="Commercial NAICS Cogen",F1774="Commercial NAICS Non-Cogen",F1774="Industrial NAICS Cogen", F1774="industrial NAICS non-Cogen")),FALSE, TRUE))</f>
        <v/>
      </c>
    </row>
    <row r="1775">
      <c r="A1775" s="129" t="n">
        <v>8831</v>
      </c>
      <c r="B1775" s="130" t="inlineStr">
        <is>
          <t>Bay Gas</t>
        </is>
      </c>
      <c r="C1775" s="130" t="inlineStr">
        <is>
          <t>Mississippi Power Co</t>
        </is>
      </c>
      <c r="D1775" s="129" t="n">
        <v>12686</v>
      </c>
      <c r="E1775" s="130" t="inlineStr">
        <is>
          <t>MS</t>
        </is>
      </c>
      <c r="F1775" s="130" t="inlineStr">
        <is>
          <t>Electric Utility</t>
        </is>
      </c>
      <c r="G1775" s="130" t="inlineStr">
        <is>
          <t>ST</t>
        </is>
      </c>
      <c r="H1775" s="130" t="inlineStr">
        <is>
          <t>NG</t>
        </is>
      </c>
      <c r="I1775" s="130" t="inlineStr">
        <is>
          <t>NG</t>
        </is>
      </c>
      <c r="J1775" s="131" t="n">
        <v>0</v>
      </c>
      <c r="K1775" s="129" t="n">
        <v>2020</v>
      </c>
      <c r="L1775" s="120">
        <f>IF(VLOOKUP(H1775,'Cross-Page Data'!$D$4:$F$48,3,FALSE)="natural gas",VLOOKUP(G1775,'Cross-Page Data'!$I$4:$J$19,2,FALSE),IF(VLOOKUP(H1775,'Cross-Page Data'!$D$4:$F$48,3,FALSE)="solar",IF(G1775="PV","solar PV","solar thermal"),IF(VLOOKUP(H1775,'Cross-Page Data'!$D$4:$F$48,3,FALSE)="wind",VLOOKUP(G1775,'Cross-Page Data'!$I$4:$J$19,2,FALSE),IF(VLOOKUP(H1775,'Cross-Page Data'!$D$4:$F$48,3,FALSE)="hydro",VLOOKUP(G1775,'Cross-Page Data'!$I$4:$J$19,2,FALSE),VLOOKUP(H1775,'Cross-Page Data'!$D$4:$F$48,3,FALSE)))))</f>
        <v/>
      </c>
      <c r="M1775" s="120">
        <f>IF(AND($P$2=FALSE,OR(F1775="Commercial NAICS Cogen",F1775="Industrial NAICS Cogen",F1775="NAICS-22 Cogen")),FALSE,IF(AND($P$3=FALSE,OR(F1775="Commercial NAICS Cogen",F1775="Commercial NAICS Non-Cogen",F1775="Industrial NAICS Cogen", F1775="industrial NAICS non-Cogen")),FALSE, TRUE))</f>
        <v/>
      </c>
    </row>
    <row r="1776">
      <c r="A1776" s="129" t="n">
        <v>8832</v>
      </c>
      <c r="B1776" s="130" t="inlineStr">
        <is>
          <t>Petal Gas</t>
        </is>
      </c>
      <c r="C1776" s="130" t="inlineStr">
        <is>
          <t>Mississippi Power Co</t>
        </is>
      </c>
      <c r="D1776" s="129" t="n">
        <v>12686</v>
      </c>
      <c r="E1776" s="130" t="inlineStr">
        <is>
          <t>MS</t>
        </is>
      </c>
      <c r="F1776" s="130" t="inlineStr">
        <is>
          <t>Electric Utility</t>
        </is>
      </c>
      <c r="G1776" s="130" t="inlineStr">
        <is>
          <t>ST</t>
        </is>
      </c>
      <c r="H1776" s="130" t="inlineStr">
        <is>
          <t>NG</t>
        </is>
      </c>
      <c r="I1776" s="130" t="inlineStr">
        <is>
          <t>NG</t>
        </is>
      </c>
      <c r="J1776" s="131" t="n">
        <v>0</v>
      </c>
      <c r="K1776" s="129" t="n">
        <v>2020</v>
      </c>
      <c r="L1776" s="120">
        <f>IF(VLOOKUP(H1776,'Cross-Page Data'!$D$4:$F$48,3,FALSE)="natural gas",VLOOKUP(G1776,'Cross-Page Data'!$I$4:$J$19,2,FALSE),IF(VLOOKUP(H1776,'Cross-Page Data'!$D$4:$F$48,3,FALSE)="solar",IF(G1776="PV","solar PV","solar thermal"),IF(VLOOKUP(H1776,'Cross-Page Data'!$D$4:$F$48,3,FALSE)="wind",VLOOKUP(G1776,'Cross-Page Data'!$I$4:$J$19,2,FALSE),IF(VLOOKUP(H1776,'Cross-Page Data'!$D$4:$F$48,3,FALSE)="hydro",VLOOKUP(G1776,'Cross-Page Data'!$I$4:$J$19,2,FALSE),VLOOKUP(H1776,'Cross-Page Data'!$D$4:$F$48,3,FALSE)))))</f>
        <v/>
      </c>
      <c r="M1776" s="120">
        <f>IF(AND($P$2=FALSE,OR(F1776="Commercial NAICS Cogen",F1776="Industrial NAICS Cogen",F1776="NAICS-22 Cogen")),FALSE,IF(AND($P$3=FALSE,OR(F1776="Commercial NAICS Cogen",F1776="Commercial NAICS Non-Cogen",F1776="Industrial NAICS Cogen", F1776="industrial NAICS non-Cogen")),FALSE, TRUE))</f>
        <v/>
      </c>
    </row>
    <row r="1777">
      <c r="A1777" s="129" t="n">
        <v>8834</v>
      </c>
      <c r="B1777" s="130" t="inlineStr">
        <is>
          <t>GRT Terminal</t>
        </is>
      </c>
      <c r="C1777" s="130" t="inlineStr">
        <is>
          <t>Tennessee Valley Authority</t>
        </is>
      </c>
      <c r="D1777" s="129" t="n">
        <v>18642</v>
      </c>
      <c r="E1777" s="130" t="inlineStr">
        <is>
          <t>KY</t>
        </is>
      </c>
      <c r="F1777" s="130" t="inlineStr">
        <is>
          <t>Electric Utility</t>
        </is>
      </c>
      <c r="G1777" s="130" t="inlineStr">
        <is>
          <t>ST</t>
        </is>
      </c>
      <c r="H1777" s="130" t="inlineStr">
        <is>
          <t>BIT</t>
        </is>
      </c>
      <c r="I1777" s="130" t="inlineStr">
        <is>
          <t>COL</t>
        </is>
      </c>
      <c r="J1777" s="131" t="n">
        <v>0</v>
      </c>
      <c r="K1777" s="129" t="n">
        <v>2020</v>
      </c>
      <c r="L1777" s="120">
        <f>IF(VLOOKUP(H1777,'Cross-Page Data'!$D$4:$F$48,3,FALSE)="natural gas",VLOOKUP(G1777,'Cross-Page Data'!$I$4:$J$19,2,FALSE),IF(VLOOKUP(H1777,'Cross-Page Data'!$D$4:$F$48,3,FALSE)="solar",IF(G1777="PV","solar PV","solar thermal"),IF(VLOOKUP(H1777,'Cross-Page Data'!$D$4:$F$48,3,FALSE)="wind",VLOOKUP(G1777,'Cross-Page Data'!$I$4:$J$19,2,FALSE),IF(VLOOKUP(H1777,'Cross-Page Data'!$D$4:$F$48,3,FALSE)="hydro",VLOOKUP(G1777,'Cross-Page Data'!$I$4:$J$19,2,FALSE),VLOOKUP(H1777,'Cross-Page Data'!$D$4:$F$48,3,FALSE)))))</f>
        <v/>
      </c>
      <c r="M1777" s="120">
        <f>IF(AND($P$2=FALSE,OR(F1777="Commercial NAICS Cogen",F1777="Industrial NAICS Cogen",F1777="NAICS-22 Cogen")),FALSE,IF(AND($P$3=FALSE,OR(F1777="Commercial NAICS Cogen",F1777="Commercial NAICS Non-Cogen",F1777="Industrial NAICS Cogen", F1777="industrial NAICS non-Cogen")),FALSE, TRUE))</f>
        <v/>
      </c>
    </row>
    <row r="1778">
      <c r="A1778" s="129" t="n">
        <v>8834</v>
      </c>
      <c r="B1778" s="130" t="inlineStr">
        <is>
          <t>GRT Terminal</t>
        </is>
      </c>
      <c r="C1778" s="130" t="inlineStr">
        <is>
          <t>Tennessee Valley Authority</t>
        </is>
      </c>
      <c r="D1778" s="129" t="n">
        <v>18642</v>
      </c>
      <c r="E1778" s="130" t="inlineStr">
        <is>
          <t>KY</t>
        </is>
      </c>
      <c r="F1778" s="130" t="inlineStr">
        <is>
          <t>Electric Utility</t>
        </is>
      </c>
      <c r="G1778" s="130" t="inlineStr">
        <is>
          <t>ST</t>
        </is>
      </c>
      <c r="H1778" s="130" t="inlineStr">
        <is>
          <t>SUB</t>
        </is>
      </c>
      <c r="I1778" s="130" t="inlineStr">
        <is>
          <t>COL</t>
        </is>
      </c>
      <c r="J1778" s="131" t="n">
        <v>0</v>
      </c>
      <c r="K1778" s="129" t="n">
        <v>2020</v>
      </c>
      <c r="L1778" s="120">
        <f>IF(VLOOKUP(H1778,'Cross-Page Data'!$D$4:$F$48,3,FALSE)="natural gas",VLOOKUP(G1778,'Cross-Page Data'!$I$4:$J$19,2,FALSE),IF(VLOOKUP(H1778,'Cross-Page Data'!$D$4:$F$48,3,FALSE)="solar",IF(G1778="PV","solar PV","solar thermal"),IF(VLOOKUP(H1778,'Cross-Page Data'!$D$4:$F$48,3,FALSE)="wind",VLOOKUP(G1778,'Cross-Page Data'!$I$4:$J$19,2,FALSE),IF(VLOOKUP(H1778,'Cross-Page Data'!$D$4:$F$48,3,FALSE)="hydro",VLOOKUP(G1778,'Cross-Page Data'!$I$4:$J$19,2,FALSE),VLOOKUP(H1778,'Cross-Page Data'!$D$4:$F$48,3,FALSE)))))</f>
        <v/>
      </c>
      <c r="M1778" s="120">
        <f>IF(AND($P$2=FALSE,OR(F1778="Commercial NAICS Cogen",F1778="Industrial NAICS Cogen",F1778="NAICS-22 Cogen")),FALSE,IF(AND($P$3=FALSE,OR(F1778="Commercial NAICS Cogen",F1778="Commercial NAICS Non-Cogen",F1778="Industrial NAICS Cogen", F1778="industrial NAICS non-Cogen")),FALSE, TRUE))</f>
        <v/>
      </c>
    </row>
    <row r="1779">
      <c r="A1779" s="129" t="n">
        <v>8835</v>
      </c>
      <c r="B1779" s="130" t="inlineStr">
        <is>
          <t>Cora Transfer</t>
        </is>
      </c>
      <c r="C1779" s="130" t="inlineStr">
        <is>
          <t>Tennessee Valley Authority</t>
        </is>
      </c>
      <c r="D1779" s="129" t="n">
        <v>18642</v>
      </c>
      <c r="E1779" s="130" t="inlineStr">
        <is>
          <t>TN</t>
        </is>
      </c>
      <c r="F1779" s="130" t="inlineStr">
        <is>
          <t>Electric Utility</t>
        </is>
      </c>
      <c r="G1779" s="130" t="inlineStr">
        <is>
          <t>ST</t>
        </is>
      </c>
      <c r="H1779" s="130" t="inlineStr">
        <is>
          <t>BIT</t>
        </is>
      </c>
      <c r="I1779" s="130" t="inlineStr">
        <is>
          <t>COL</t>
        </is>
      </c>
      <c r="J1779" s="131" t="n">
        <v>0</v>
      </c>
      <c r="K1779" s="129" t="n">
        <v>2020</v>
      </c>
      <c r="L1779" s="120">
        <f>IF(VLOOKUP(H1779,'Cross-Page Data'!$D$4:$F$48,3,FALSE)="natural gas",VLOOKUP(G1779,'Cross-Page Data'!$I$4:$J$19,2,FALSE),IF(VLOOKUP(H1779,'Cross-Page Data'!$D$4:$F$48,3,FALSE)="solar",IF(G1779="PV","solar PV","solar thermal"),IF(VLOOKUP(H1779,'Cross-Page Data'!$D$4:$F$48,3,FALSE)="wind",VLOOKUP(G1779,'Cross-Page Data'!$I$4:$J$19,2,FALSE),IF(VLOOKUP(H1779,'Cross-Page Data'!$D$4:$F$48,3,FALSE)="hydro",VLOOKUP(G1779,'Cross-Page Data'!$I$4:$J$19,2,FALSE),VLOOKUP(H1779,'Cross-Page Data'!$D$4:$F$48,3,FALSE)))))</f>
        <v/>
      </c>
      <c r="M1779" s="120">
        <f>IF(AND($P$2=FALSE,OR(F1779="Commercial NAICS Cogen",F1779="Industrial NAICS Cogen",F1779="NAICS-22 Cogen")),FALSE,IF(AND($P$3=FALSE,OR(F1779="Commercial NAICS Cogen",F1779="Commercial NAICS Non-Cogen",F1779="Industrial NAICS Cogen", F1779="industrial NAICS non-Cogen")),FALSE, TRUE))</f>
        <v/>
      </c>
    </row>
    <row r="1780">
      <c r="A1780" s="129" t="n">
        <v>8835</v>
      </c>
      <c r="B1780" s="130" t="inlineStr">
        <is>
          <t>Cora Transfer</t>
        </is>
      </c>
      <c r="C1780" s="130" t="inlineStr">
        <is>
          <t>Tennessee Valley Authority</t>
        </is>
      </c>
      <c r="D1780" s="129" t="n">
        <v>18642</v>
      </c>
      <c r="E1780" s="130" t="inlineStr">
        <is>
          <t>TN</t>
        </is>
      </c>
      <c r="F1780" s="130" t="inlineStr">
        <is>
          <t>Electric Utility</t>
        </is>
      </c>
      <c r="G1780" s="130" t="inlineStr">
        <is>
          <t>ST</t>
        </is>
      </c>
      <c r="H1780" s="130" t="inlineStr">
        <is>
          <t>SUB</t>
        </is>
      </c>
      <c r="I1780" s="130" t="inlineStr">
        <is>
          <t>COL</t>
        </is>
      </c>
      <c r="J1780" s="131" t="n">
        <v>0</v>
      </c>
      <c r="K1780" s="129" t="n">
        <v>2020</v>
      </c>
      <c r="L1780" s="120">
        <f>IF(VLOOKUP(H1780,'Cross-Page Data'!$D$4:$F$48,3,FALSE)="natural gas",VLOOKUP(G1780,'Cross-Page Data'!$I$4:$J$19,2,FALSE),IF(VLOOKUP(H1780,'Cross-Page Data'!$D$4:$F$48,3,FALSE)="solar",IF(G1780="PV","solar PV","solar thermal"),IF(VLOOKUP(H1780,'Cross-Page Data'!$D$4:$F$48,3,FALSE)="wind",VLOOKUP(G1780,'Cross-Page Data'!$I$4:$J$19,2,FALSE),IF(VLOOKUP(H1780,'Cross-Page Data'!$D$4:$F$48,3,FALSE)="hydro",VLOOKUP(G1780,'Cross-Page Data'!$I$4:$J$19,2,FALSE),VLOOKUP(H1780,'Cross-Page Data'!$D$4:$F$48,3,FALSE)))))</f>
        <v/>
      </c>
      <c r="M1780" s="120">
        <f>IF(AND($P$2=FALSE,OR(F1780="Commercial NAICS Cogen",F1780="Industrial NAICS Cogen",F1780="NAICS-22 Cogen")),FALSE,IF(AND($P$3=FALSE,OR(F1780="Commercial NAICS Cogen",F1780="Commercial NAICS Non-Cogen",F1780="Industrial NAICS Cogen", F1780="industrial NAICS non-Cogen")),FALSE, TRUE))</f>
        <v/>
      </c>
    </row>
    <row r="1781">
      <c r="A1781" s="129" t="n">
        <v>8837</v>
      </c>
      <c r="B1781" s="130" t="inlineStr">
        <is>
          <t>Calvert City</t>
        </is>
      </c>
      <c r="C1781" s="130" t="inlineStr">
        <is>
          <t>Tennessee Valley Authority</t>
        </is>
      </c>
      <c r="D1781" s="129" t="n">
        <v>18642</v>
      </c>
      <c r="E1781" s="130" t="inlineStr">
        <is>
          <t>KY</t>
        </is>
      </c>
      <c r="F1781" s="130" t="inlineStr">
        <is>
          <t>Electric Utility</t>
        </is>
      </c>
      <c r="G1781" s="130" t="inlineStr">
        <is>
          <t>ST</t>
        </is>
      </c>
      <c r="H1781" s="130" t="inlineStr">
        <is>
          <t>BIT</t>
        </is>
      </c>
      <c r="I1781" s="130" t="inlineStr">
        <is>
          <t>COL</t>
        </is>
      </c>
      <c r="J1781" s="131" t="n">
        <v>0</v>
      </c>
      <c r="K1781" s="129" t="n">
        <v>2020</v>
      </c>
      <c r="L1781" s="120">
        <f>IF(VLOOKUP(H1781,'Cross-Page Data'!$D$4:$F$48,3,FALSE)="natural gas",VLOOKUP(G1781,'Cross-Page Data'!$I$4:$J$19,2,FALSE),IF(VLOOKUP(H1781,'Cross-Page Data'!$D$4:$F$48,3,FALSE)="solar",IF(G1781="PV","solar PV","solar thermal"),IF(VLOOKUP(H1781,'Cross-Page Data'!$D$4:$F$48,3,FALSE)="wind",VLOOKUP(G1781,'Cross-Page Data'!$I$4:$J$19,2,FALSE),IF(VLOOKUP(H1781,'Cross-Page Data'!$D$4:$F$48,3,FALSE)="hydro",VLOOKUP(G1781,'Cross-Page Data'!$I$4:$J$19,2,FALSE),VLOOKUP(H1781,'Cross-Page Data'!$D$4:$F$48,3,FALSE)))))</f>
        <v/>
      </c>
      <c r="M1781" s="120">
        <f>IF(AND($P$2=FALSE,OR(F1781="Commercial NAICS Cogen",F1781="Industrial NAICS Cogen",F1781="NAICS-22 Cogen")),FALSE,IF(AND($P$3=FALSE,OR(F1781="Commercial NAICS Cogen",F1781="Commercial NAICS Non-Cogen",F1781="Industrial NAICS Cogen", F1781="industrial NAICS non-Cogen")),FALSE, TRUE))</f>
        <v/>
      </c>
    </row>
    <row r="1782">
      <c r="A1782" s="129" t="n">
        <v>8837</v>
      </c>
      <c r="B1782" s="130" t="inlineStr">
        <is>
          <t>Calvert City</t>
        </is>
      </c>
      <c r="C1782" s="130" t="inlineStr">
        <is>
          <t>Tennessee Valley Authority</t>
        </is>
      </c>
      <c r="D1782" s="129" t="n">
        <v>18642</v>
      </c>
      <c r="E1782" s="130" t="inlineStr">
        <is>
          <t>KY</t>
        </is>
      </c>
      <c r="F1782" s="130" t="inlineStr">
        <is>
          <t>Electric Utility</t>
        </is>
      </c>
      <c r="G1782" s="130" t="inlineStr">
        <is>
          <t>ST</t>
        </is>
      </c>
      <c r="H1782" s="130" t="inlineStr">
        <is>
          <t>DFO</t>
        </is>
      </c>
      <c r="I1782" s="130" t="inlineStr">
        <is>
          <t>DFO</t>
        </is>
      </c>
      <c r="J1782" s="131" t="n">
        <v>0</v>
      </c>
      <c r="K1782" s="129" t="n">
        <v>2020</v>
      </c>
      <c r="L1782" s="120">
        <f>IF(VLOOKUP(H1782,'Cross-Page Data'!$D$4:$F$48,3,FALSE)="natural gas",VLOOKUP(G1782,'Cross-Page Data'!$I$4:$J$19,2,FALSE),IF(VLOOKUP(H1782,'Cross-Page Data'!$D$4:$F$48,3,FALSE)="solar",IF(G1782="PV","solar PV","solar thermal"),IF(VLOOKUP(H1782,'Cross-Page Data'!$D$4:$F$48,3,FALSE)="wind",VLOOKUP(G1782,'Cross-Page Data'!$I$4:$J$19,2,FALSE),IF(VLOOKUP(H1782,'Cross-Page Data'!$D$4:$F$48,3,FALSE)="hydro",VLOOKUP(G1782,'Cross-Page Data'!$I$4:$J$19,2,FALSE),VLOOKUP(H1782,'Cross-Page Data'!$D$4:$F$48,3,FALSE)))))</f>
        <v/>
      </c>
      <c r="M1782" s="120">
        <f>IF(AND($P$2=FALSE,OR(F1782="Commercial NAICS Cogen",F1782="Industrial NAICS Cogen",F1782="NAICS-22 Cogen")),FALSE,IF(AND($P$3=FALSE,OR(F1782="Commercial NAICS Cogen",F1782="Commercial NAICS Non-Cogen",F1782="Industrial NAICS Cogen", F1782="industrial NAICS non-Cogen")),FALSE, TRUE))</f>
        <v/>
      </c>
    </row>
    <row r="1783">
      <c r="A1783" s="129" t="n">
        <v>8837</v>
      </c>
      <c r="B1783" s="130" t="inlineStr">
        <is>
          <t>Calvert City</t>
        </is>
      </c>
      <c r="C1783" s="130" t="inlineStr">
        <is>
          <t>Tennessee Valley Authority</t>
        </is>
      </c>
      <c r="D1783" s="129" t="n">
        <v>18642</v>
      </c>
      <c r="E1783" s="130" t="inlineStr">
        <is>
          <t>KY</t>
        </is>
      </c>
      <c r="F1783" s="130" t="inlineStr">
        <is>
          <t>Electric Utility</t>
        </is>
      </c>
      <c r="G1783" s="130" t="inlineStr">
        <is>
          <t>ST</t>
        </is>
      </c>
      <c r="H1783" s="130" t="inlineStr">
        <is>
          <t>SUB</t>
        </is>
      </c>
      <c r="I1783" s="130" t="inlineStr">
        <is>
          <t>COL</t>
        </is>
      </c>
      <c r="J1783" s="131" t="n">
        <v>0</v>
      </c>
      <c r="K1783" s="129" t="n">
        <v>2020</v>
      </c>
      <c r="L1783" s="120">
        <f>IF(VLOOKUP(H1783,'Cross-Page Data'!$D$4:$F$48,3,FALSE)="natural gas",VLOOKUP(G1783,'Cross-Page Data'!$I$4:$J$19,2,FALSE),IF(VLOOKUP(H1783,'Cross-Page Data'!$D$4:$F$48,3,FALSE)="solar",IF(G1783="PV","solar PV","solar thermal"),IF(VLOOKUP(H1783,'Cross-Page Data'!$D$4:$F$48,3,FALSE)="wind",VLOOKUP(G1783,'Cross-Page Data'!$I$4:$J$19,2,FALSE),IF(VLOOKUP(H1783,'Cross-Page Data'!$D$4:$F$48,3,FALSE)="hydro",VLOOKUP(G1783,'Cross-Page Data'!$I$4:$J$19,2,FALSE),VLOOKUP(H1783,'Cross-Page Data'!$D$4:$F$48,3,FALSE)))))</f>
        <v/>
      </c>
      <c r="M1783" s="120">
        <f>IF(AND($P$2=FALSE,OR(F1783="Commercial NAICS Cogen",F1783="Industrial NAICS Cogen",F1783="NAICS-22 Cogen")),FALSE,IF(AND($P$3=FALSE,OR(F1783="Commercial NAICS Cogen",F1783="Commercial NAICS Non-Cogen",F1783="Industrial NAICS Cogen", F1783="industrial NAICS non-Cogen")),FALSE, TRUE))</f>
        <v/>
      </c>
    </row>
    <row r="1784">
      <c r="A1784" s="129" t="n">
        <v>8838</v>
      </c>
      <c r="B1784" s="130" t="inlineStr">
        <is>
          <t>Cook - TVA</t>
        </is>
      </c>
      <c r="C1784" s="130" t="inlineStr">
        <is>
          <t>Virginia Electric &amp; Power Co</t>
        </is>
      </c>
      <c r="D1784" s="129" t="n">
        <v>19876</v>
      </c>
      <c r="E1784" s="130" t="inlineStr">
        <is>
          <t>IL</t>
        </is>
      </c>
      <c r="F1784" s="130" t="inlineStr">
        <is>
          <t>Electric Utility</t>
        </is>
      </c>
      <c r="G1784" s="130" t="inlineStr">
        <is>
          <t>ST</t>
        </is>
      </c>
      <c r="H1784" s="130" t="inlineStr">
        <is>
          <t>BIT</t>
        </is>
      </c>
      <c r="I1784" s="130" t="inlineStr">
        <is>
          <t>COL</t>
        </is>
      </c>
      <c r="J1784" s="131" t="n">
        <v>0</v>
      </c>
      <c r="K1784" s="129" t="n">
        <v>2020</v>
      </c>
      <c r="L1784" s="120">
        <f>IF(VLOOKUP(H1784,'Cross-Page Data'!$D$4:$F$48,3,FALSE)="natural gas",VLOOKUP(G1784,'Cross-Page Data'!$I$4:$J$19,2,FALSE),IF(VLOOKUP(H1784,'Cross-Page Data'!$D$4:$F$48,3,FALSE)="solar",IF(G1784="PV","solar PV","solar thermal"),IF(VLOOKUP(H1784,'Cross-Page Data'!$D$4:$F$48,3,FALSE)="wind",VLOOKUP(G1784,'Cross-Page Data'!$I$4:$J$19,2,FALSE),IF(VLOOKUP(H1784,'Cross-Page Data'!$D$4:$F$48,3,FALSE)="hydro",VLOOKUP(G1784,'Cross-Page Data'!$I$4:$J$19,2,FALSE),VLOOKUP(H1784,'Cross-Page Data'!$D$4:$F$48,3,FALSE)))))</f>
        <v/>
      </c>
      <c r="M1784" s="120">
        <f>IF(AND($P$2=FALSE,OR(F1784="Commercial NAICS Cogen",F1784="Industrial NAICS Cogen",F1784="NAICS-22 Cogen")),FALSE,IF(AND($P$3=FALSE,OR(F1784="Commercial NAICS Cogen",F1784="Commercial NAICS Non-Cogen",F1784="Industrial NAICS Cogen", F1784="industrial NAICS non-Cogen")),FALSE, TRUE))</f>
        <v/>
      </c>
    </row>
    <row r="1785">
      <c r="A1785" s="129" t="n">
        <v>8838</v>
      </c>
      <c r="B1785" s="130" t="inlineStr">
        <is>
          <t>Cook - TVA</t>
        </is>
      </c>
      <c r="C1785" s="130" t="inlineStr">
        <is>
          <t>Virginia Electric &amp; Power Co</t>
        </is>
      </c>
      <c r="D1785" s="129" t="n">
        <v>19876</v>
      </c>
      <c r="E1785" s="130" t="inlineStr">
        <is>
          <t>IL</t>
        </is>
      </c>
      <c r="F1785" s="130" t="inlineStr">
        <is>
          <t>Electric Utility</t>
        </is>
      </c>
      <c r="G1785" s="130" t="inlineStr">
        <is>
          <t>ST</t>
        </is>
      </c>
      <c r="H1785" s="130" t="inlineStr">
        <is>
          <t>SUB</t>
        </is>
      </c>
      <c r="I1785" s="130" t="inlineStr">
        <is>
          <t>COL</t>
        </is>
      </c>
      <c r="J1785" s="131" t="n">
        <v>0</v>
      </c>
      <c r="K1785" s="129" t="n">
        <v>2020</v>
      </c>
      <c r="L1785" s="120">
        <f>IF(VLOOKUP(H1785,'Cross-Page Data'!$D$4:$F$48,3,FALSE)="natural gas",VLOOKUP(G1785,'Cross-Page Data'!$I$4:$J$19,2,FALSE),IF(VLOOKUP(H1785,'Cross-Page Data'!$D$4:$F$48,3,FALSE)="solar",IF(G1785="PV","solar PV","solar thermal"),IF(VLOOKUP(H1785,'Cross-Page Data'!$D$4:$F$48,3,FALSE)="wind",VLOOKUP(G1785,'Cross-Page Data'!$I$4:$J$19,2,FALSE),IF(VLOOKUP(H1785,'Cross-Page Data'!$D$4:$F$48,3,FALSE)="hydro",VLOOKUP(G1785,'Cross-Page Data'!$I$4:$J$19,2,FALSE),VLOOKUP(H1785,'Cross-Page Data'!$D$4:$F$48,3,FALSE)))))</f>
        <v/>
      </c>
      <c r="M1785" s="120">
        <f>IF(AND($P$2=FALSE,OR(F1785="Commercial NAICS Cogen",F1785="Industrial NAICS Cogen",F1785="NAICS-22 Cogen")),FALSE,IF(AND($P$3=FALSE,OR(F1785="Commercial NAICS Cogen",F1785="Commercial NAICS Non-Cogen",F1785="Industrial NAICS Cogen", F1785="industrial NAICS non-Cogen")),FALSE, TRUE))</f>
        <v/>
      </c>
    </row>
    <row r="1786">
      <c r="A1786" s="129" t="n">
        <v>8841</v>
      </c>
      <c r="B1786" s="130" t="inlineStr">
        <is>
          <t>BRSC Shared Storage</t>
        </is>
      </c>
      <c r="C1786" s="130" t="inlineStr">
        <is>
          <t>DTE Electric Company</t>
        </is>
      </c>
      <c r="D1786" s="129" t="n">
        <v>5109</v>
      </c>
      <c r="E1786" s="130" t="inlineStr">
        <is>
          <t>MI</t>
        </is>
      </c>
      <c r="F1786" s="130" t="inlineStr">
        <is>
          <t>Electric Utility</t>
        </is>
      </c>
      <c r="G1786" s="130" t="inlineStr">
        <is>
          <t>ST</t>
        </is>
      </c>
      <c r="H1786" s="130" t="inlineStr">
        <is>
          <t>BIT</t>
        </is>
      </c>
      <c r="I1786" s="130" t="inlineStr">
        <is>
          <t>COL</t>
        </is>
      </c>
      <c r="J1786" s="131" t="n">
        <v>0</v>
      </c>
      <c r="K1786" s="129" t="n">
        <v>2020</v>
      </c>
      <c r="L1786" s="120">
        <f>IF(VLOOKUP(H1786,'Cross-Page Data'!$D$4:$F$48,3,FALSE)="natural gas",VLOOKUP(G1786,'Cross-Page Data'!$I$4:$J$19,2,FALSE),IF(VLOOKUP(H1786,'Cross-Page Data'!$D$4:$F$48,3,FALSE)="solar",IF(G1786="PV","solar PV","solar thermal"),IF(VLOOKUP(H1786,'Cross-Page Data'!$D$4:$F$48,3,FALSE)="wind",VLOOKUP(G1786,'Cross-Page Data'!$I$4:$J$19,2,FALSE),IF(VLOOKUP(H1786,'Cross-Page Data'!$D$4:$F$48,3,FALSE)="hydro",VLOOKUP(G1786,'Cross-Page Data'!$I$4:$J$19,2,FALSE),VLOOKUP(H1786,'Cross-Page Data'!$D$4:$F$48,3,FALSE)))))</f>
        <v/>
      </c>
      <c r="M1786" s="120">
        <f>IF(AND($P$2=FALSE,OR(F1786="Commercial NAICS Cogen",F1786="Industrial NAICS Cogen",F1786="NAICS-22 Cogen")),FALSE,IF(AND($P$3=FALSE,OR(F1786="Commercial NAICS Cogen",F1786="Commercial NAICS Non-Cogen",F1786="Industrial NAICS Cogen", F1786="industrial NAICS non-Cogen")),FALSE, TRUE))</f>
        <v/>
      </c>
    </row>
    <row r="1787">
      <c r="A1787" s="129" t="n">
        <v>8841</v>
      </c>
      <c r="B1787" s="130" t="inlineStr">
        <is>
          <t>BRSC Shared Storage</t>
        </is>
      </c>
      <c r="C1787" s="130" t="inlineStr">
        <is>
          <t>DTE Electric Company</t>
        </is>
      </c>
      <c r="D1787" s="129" t="n">
        <v>5109</v>
      </c>
      <c r="E1787" s="130" t="inlineStr">
        <is>
          <t>MI</t>
        </is>
      </c>
      <c r="F1787" s="130" t="inlineStr">
        <is>
          <t>Electric Utility</t>
        </is>
      </c>
      <c r="G1787" s="130" t="inlineStr">
        <is>
          <t>ST</t>
        </is>
      </c>
      <c r="H1787" s="130" t="inlineStr">
        <is>
          <t>DFO</t>
        </is>
      </c>
      <c r="I1787" s="130" t="inlineStr">
        <is>
          <t>DFO</t>
        </is>
      </c>
      <c r="J1787" s="131" t="n">
        <v>0</v>
      </c>
      <c r="K1787" s="129" t="n">
        <v>2020</v>
      </c>
      <c r="L1787" s="120">
        <f>IF(VLOOKUP(H1787,'Cross-Page Data'!$D$4:$F$48,3,FALSE)="natural gas",VLOOKUP(G1787,'Cross-Page Data'!$I$4:$J$19,2,FALSE),IF(VLOOKUP(H1787,'Cross-Page Data'!$D$4:$F$48,3,FALSE)="solar",IF(G1787="PV","solar PV","solar thermal"),IF(VLOOKUP(H1787,'Cross-Page Data'!$D$4:$F$48,3,FALSE)="wind",VLOOKUP(G1787,'Cross-Page Data'!$I$4:$J$19,2,FALSE),IF(VLOOKUP(H1787,'Cross-Page Data'!$D$4:$F$48,3,FALSE)="hydro",VLOOKUP(G1787,'Cross-Page Data'!$I$4:$J$19,2,FALSE),VLOOKUP(H1787,'Cross-Page Data'!$D$4:$F$48,3,FALSE)))))</f>
        <v/>
      </c>
      <c r="M1787" s="120">
        <f>IF(AND($P$2=FALSE,OR(F1787="Commercial NAICS Cogen",F1787="Industrial NAICS Cogen",F1787="NAICS-22 Cogen")),FALSE,IF(AND($P$3=FALSE,OR(F1787="Commercial NAICS Cogen",F1787="Commercial NAICS Non-Cogen",F1787="Industrial NAICS Cogen", F1787="industrial NAICS non-Cogen")),FALSE, TRUE))</f>
        <v/>
      </c>
    </row>
    <row r="1788">
      <c r="A1788" s="129" t="n">
        <v>8841</v>
      </c>
      <c r="B1788" s="130" t="inlineStr">
        <is>
          <t>BRSC Shared Storage</t>
        </is>
      </c>
      <c r="C1788" s="130" t="inlineStr">
        <is>
          <t>DTE Electric Company</t>
        </is>
      </c>
      <c r="D1788" s="129" t="n">
        <v>5109</v>
      </c>
      <c r="E1788" s="130" t="inlineStr">
        <is>
          <t>MI</t>
        </is>
      </c>
      <c r="F1788" s="130" t="inlineStr">
        <is>
          <t>Electric Utility</t>
        </is>
      </c>
      <c r="G1788" s="130" t="inlineStr">
        <is>
          <t>ST</t>
        </is>
      </c>
      <c r="H1788" s="130" t="inlineStr">
        <is>
          <t>SUB</t>
        </is>
      </c>
      <c r="I1788" s="130" t="inlineStr">
        <is>
          <t>COL</t>
        </is>
      </c>
      <c r="J1788" s="131" t="n">
        <v>0</v>
      </c>
      <c r="K1788" s="129" t="n">
        <v>2020</v>
      </c>
      <c r="L1788" s="120">
        <f>IF(VLOOKUP(H1788,'Cross-Page Data'!$D$4:$F$48,3,FALSE)="natural gas",VLOOKUP(G1788,'Cross-Page Data'!$I$4:$J$19,2,FALSE),IF(VLOOKUP(H1788,'Cross-Page Data'!$D$4:$F$48,3,FALSE)="solar",IF(G1788="PV","solar PV","solar thermal"),IF(VLOOKUP(H1788,'Cross-Page Data'!$D$4:$F$48,3,FALSE)="wind",VLOOKUP(G1788,'Cross-Page Data'!$I$4:$J$19,2,FALSE),IF(VLOOKUP(H1788,'Cross-Page Data'!$D$4:$F$48,3,FALSE)="hydro",VLOOKUP(G1788,'Cross-Page Data'!$I$4:$J$19,2,FALSE),VLOOKUP(H1788,'Cross-Page Data'!$D$4:$F$48,3,FALSE)))))</f>
        <v/>
      </c>
      <c r="M1788" s="120">
        <f>IF(AND($P$2=FALSE,OR(F1788="Commercial NAICS Cogen",F1788="Industrial NAICS Cogen",F1788="NAICS-22 Cogen")),FALSE,IF(AND($P$3=FALSE,OR(F1788="Commercial NAICS Cogen",F1788="Commercial NAICS Non-Cogen",F1788="Industrial NAICS Cogen", F1788="industrial NAICS non-Cogen")),FALSE, TRUE))</f>
        <v/>
      </c>
    </row>
    <row r="1789">
      <c r="A1789" s="129" t="n">
        <v>8843</v>
      </c>
      <c r="B1789" s="130" t="inlineStr">
        <is>
          <t>PSEG--Eastern Terminal</t>
        </is>
      </c>
      <c r="C1789" s="130" t="inlineStr">
        <is>
          <t>PSEG Fossil LLC</t>
        </is>
      </c>
      <c r="D1789" s="129" t="n">
        <v>15147</v>
      </c>
      <c r="E1789" s="130" t="inlineStr">
        <is>
          <t>NJ</t>
        </is>
      </c>
      <c r="F1789" s="130" t="inlineStr">
        <is>
          <t>NAICS-22 Non-Cogen</t>
        </is>
      </c>
      <c r="G1789" s="130" t="inlineStr">
        <is>
          <t>ST</t>
        </is>
      </c>
      <c r="H1789" s="130" t="inlineStr">
        <is>
          <t>BIT</t>
        </is>
      </c>
      <c r="I1789" s="130" t="inlineStr">
        <is>
          <t>COL</t>
        </is>
      </c>
      <c r="J1789" s="131" t="n">
        <v>0</v>
      </c>
      <c r="K1789" s="129" t="n">
        <v>2020</v>
      </c>
      <c r="L1789" s="120">
        <f>IF(VLOOKUP(H1789,'Cross-Page Data'!$D$4:$F$48,3,FALSE)="natural gas",VLOOKUP(G1789,'Cross-Page Data'!$I$4:$J$19,2,FALSE),IF(VLOOKUP(H1789,'Cross-Page Data'!$D$4:$F$48,3,FALSE)="solar",IF(G1789="PV","solar PV","solar thermal"),IF(VLOOKUP(H1789,'Cross-Page Data'!$D$4:$F$48,3,FALSE)="wind",VLOOKUP(G1789,'Cross-Page Data'!$I$4:$J$19,2,FALSE),IF(VLOOKUP(H1789,'Cross-Page Data'!$D$4:$F$48,3,FALSE)="hydro",VLOOKUP(G1789,'Cross-Page Data'!$I$4:$J$19,2,FALSE),VLOOKUP(H1789,'Cross-Page Data'!$D$4:$F$48,3,FALSE)))))</f>
        <v/>
      </c>
      <c r="M1789" s="120">
        <f>IF(AND($P$2=FALSE,OR(F1789="Commercial NAICS Cogen",F1789="Industrial NAICS Cogen",F1789="NAICS-22 Cogen")),FALSE,IF(AND($P$3=FALSE,OR(F1789="Commercial NAICS Cogen",F1789="Commercial NAICS Non-Cogen",F1789="Industrial NAICS Cogen", F1789="industrial NAICS non-Cogen")),FALSE, TRUE))</f>
        <v/>
      </c>
    </row>
    <row r="1790">
      <c r="A1790" s="129" t="n">
        <v>8843</v>
      </c>
      <c r="B1790" s="130" t="inlineStr">
        <is>
          <t>PSEG--Eastern Terminal</t>
        </is>
      </c>
      <c r="C1790" s="130" t="inlineStr">
        <is>
          <t>PSEG Fossil LLC</t>
        </is>
      </c>
      <c r="D1790" s="129" t="n">
        <v>15147</v>
      </c>
      <c r="E1790" s="130" t="inlineStr">
        <is>
          <t>NJ</t>
        </is>
      </c>
      <c r="F1790" s="130" t="inlineStr">
        <is>
          <t>NAICS-22 Non-Cogen</t>
        </is>
      </c>
      <c r="G1790" s="130" t="inlineStr">
        <is>
          <t>ST</t>
        </is>
      </c>
      <c r="H1790" s="130" t="inlineStr">
        <is>
          <t>DFO</t>
        </is>
      </c>
      <c r="I1790" s="130" t="inlineStr">
        <is>
          <t>DFO</t>
        </is>
      </c>
      <c r="J1790" s="131" t="n">
        <v>0</v>
      </c>
      <c r="K1790" s="129" t="n">
        <v>2020</v>
      </c>
      <c r="L1790" s="120">
        <f>IF(VLOOKUP(H1790,'Cross-Page Data'!$D$4:$F$48,3,FALSE)="natural gas",VLOOKUP(G1790,'Cross-Page Data'!$I$4:$J$19,2,FALSE),IF(VLOOKUP(H1790,'Cross-Page Data'!$D$4:$F$48,3,FALSE)="solar",IF(G1790="PV","solar PV","solar thermal"),IF(VLOOKUP(H1790,'Cross-Page Data'!$D$4:$F$48,3,FALSE)="wind",VLOOKUP(G1790,'Cross-Page Data'!$I$4:$J$19,2,FALSE),IF(VLOOKUP(H1790,'Cross-Page Data'!$D$4:$F$48,3,FALSE)="hydro",VLOOKUP(G1790,'Cross-Page Data'!$I$4:$J$19,2,FALSE),VLOOKUP(H1790,'Cross-Page Data'!$D$4:$F$48,3,FALSE)))))</f>
        <v/>
      </c>
      <c r="M1790" s="120">
        <f>IF(AND($P$2=FALSE,OR(F1790="Commercial NAICS Cogen",F1790="Industrial NAICS Cogen",F1790="NAICS-22 Cogen")),FALSE,IF(AND($P$3=FALSE,OR(F1790="Commercial NAICS Cogen",F1790="Commercial NAICS Non-Cogen",F1790="Industrial NAICS Cogen", F1790="industrial NAICS non-Cogen")),FALSE, TRUE))</f>
        <v/>
      </c>
    </row>
    <row r="1791">
      <c r="A1791" s="129" t="n">
        <v>8843</v>
      </c>
      <c r="B1791" s="130" t="inlineStr">
        <is>
          <t>PSEG--Eastern Terminal</t>
        </is>
      </c>
      <c r="C1791" s="130" t="inlineStr">
        <is>
          <t>PSEG Fossil LLC</t>
        </is>
      </c>
      <c r="D1791" s="129" t="n">
        <v>15147</v>
      </c>
      <c r="E1791" s="130" t="inlineStr">
        <is>
          <t>NJ</t>
        </is>
      </c>
      <c r="F1791" s="130" t="inlineStr">
        <is>
          <t>NAICS-22 Non-Cogen</t>
        </is>
      </c>
      <c r="G1791" s="130" t="inlineStr">
        <is>
          <t>ST</t>
        </is>
      </c>
      <c r="H1791" s="130" t="inlineStr">
        <is>
          <t>KER</t>
        </is>
      </c>
      <c r="I1791" s="130" t="inlineStr">
        <is>
          <t>WOO</t>
        </is>
      </c>
      <c r="J1791" s="131" t="n">
        <v>0</v>
      </c>
      <c r="K1791" s="129" t="n">
        <v>2020</v>
      </c>
      <c r="L1791" s="120">
        <f>IF(VLOOKUP(H1791,'Cross-Page Data'!$D$4:$F$48,3,FALSE)="natural gas",VLOOKUP(G1791,'Cross-Page Data'!$I$4:$J$19,2,FALSE),IF(VLOOKUP(H1791,'Cross-Page Data'!$D$4:$F$48,3,FALSE)="solar",IF(G1791="PV","solar PV","solar thermal"),IF(VLOOKUP(H1791,'Cross-Page Data'!$D$4:$F$48,3,FALSE)="wind",VLOOKUP(G1791,'Cross-Page Data'!$I$4:$J$19,2,FALSE),IF(VLOOKUP(H1791,'Cross-Page Data'!$D$4:$F$48,3,FALSE)="hydro",VLOOKUP(G1791,'Cross-Page Data'!$I$4:$J$19,2,FALSE),VLOOKUP(H1791,'Cross-Page Data'!$D$4:$F$48,3,FALSE)))))</f>
        <v/>
      </c>
      <c r="M1791" s="120">
        <f>IF(AND($P$2=FALSE,OR(F1791="Commercial NAICS Cogen",F1791="Industrial NAICS Cogen",F1791="NAICS-22 Cogen")),FALSE,IF(AND($P$3=FALSE,OR(F1791="Commercial NAICS Cogen",F1791="Commercial NAICS Non-Cogen",F1791="Industrial NAICS Cogen", F1791="industrial NAICS non-Cogen")),FALSE, TRUE))</f>
        <v/>
      </c>
    </row>
    <row r="1792">
      <c r="A1792" s="129" t="n">
        <v>8845</v>
      </c>
      <c r="B1792" s="130" t="inlineStr">
        <is>
          <t>Keystone Fuels LLC</t>
        </is>
      </c>
      <c r="C1792" s="130" t="inlineStr">
        <is>
          <t>RRI Energy Services, LLC</t>
        </is>
      </c>
      <c r="D1792" s="129" t="n">
        <v>39004</v>
      </c>
      <c r="E1792" s="130" t="inlineStr">
        <is>
          <t>PA</t>
        </is>
      </c>
      <c r="F1792" s="130" t="inlineStr">
        <is>
          <t>NAICS-22 Non-Cogen</t>
        </is>
      </c>
      <c r="G1792" s="130" t="inlineStr">
        <is>
          <t>ST</t>
        </is>
      </c>
      <c r="H1792" s="130" t="inlineStr">
        <is>
          <t>BIT</t>
        </is>
      </c>
      <c r="I1792" s="130" t="inlineStr">
        <is>
          <t>COL</t>
        </is>
      </c>
      <c r="J1792" s="131" t="n">
        <v>0</v>
      </c>
      <c r="K1792" s="129" t="n">
        <v>2020</v>
      </c>
      <c r="L1792" s="120">
        <f>IF(VLOOKUP(H1792,'Cross-Page Data'!$D$4:$F$48,3,FALSE)="natural gas",VLOOKUP(G1792,'Cross-Page Data'!$I$4:$J$19,2,FALSE),IF(VLOOKUP(H1792,'Cross-Page Data'!$D$4:$F$48,3,FALSE)="solar",IF(G1792="PV","solar PV","solar thermal"),IF(VLOOKUP(H1792,'Cross-Page Data'!$D$4:$F$48,3,FALSE)="wind",VLOOKUP(G1792,'Cross-Page Data'!$I$4:$J$19,2,FALSE),IF(VLOOKUP(H1792,'Cross-Page Data'!$D$4:$F$48,3,FALSE)="hydro",VLOOKUP(G1792,'Cross-Page Data'!$I$4:$J$19,2,FALSE),VLOOKUP(H1792,'Cross-Page Data'!$D$4:$F$48,3,FALSE)))))</f>
        <v/>
      </c>
      <c r="M1792" s="120">
        <f>IF(AND($P$2=FALSE,OR(F1792="Commercial NAICS Cogen",F1792="Industrial NAICS Cogen",F1792="NAICS-22 Cogen")),FALSE,IF(AND($P$3=FALSE,OR(F1792="Commercial NAICS Cogen",F1792="Commercial NAICS Non-Cogen",F1792="Industrial NAICS Cogen", F1792="industrial NAICS non-Cogen")),FALSE, TRUE))</f>
        <v/>
      </c>
    </row>
    <row r="1793">
      <c r="A1793" s="129" t="n">
        <v>8845</v>
      </c>
      <c r="B1793" s="130" t="inlineStr">
        <is>
          <t>Keystone Fuels LLC</t>
        </is>
      </c>
      <c r="C1793" s="130" t="inlineStr">
        <is>
          <t>RRI Energy Services, LLC</t>
        </is>
      </c>
      <c r="D1793" s="129" t="n">
        <v>39004</v>
      </c>
      <c r="E1793" s="130" t="inlineStr">
        <is>
          <t>PA</t>
        </is>
      </c>
      <c r="F1793" s="130" t="inlineStr">
        <is>
          <t>NAICS-22 Non-Cogen</t>
        </is>
      </c>
      <c r="G1793" s="130" t="inlineStr">
        <is>
          <t>ST</t>
        </is>
      </c>
      <c r="H1793" s="130" t="inlineStr">
        <is>
          <t>DFO</t>
        </is>
      </c>
      <c r="I1793" s="130" t="inlineStr">
        <is>
          <t>DFO</t>
        </is>
      </c>
      <c r="J1793" s="131" t="n">
        <v>0</v>
      </c>
      <c r="K1793" s="129" t="n">
        <v>2020</v>
      </c>
      <c r="L1793" s="120">
        <f>IF(VLOOKUP(H1793,'Cross-Page Data'!$D$4:$F$48,3,FALSE)="natural gas",VLOOKUP(G1793,'Cross-Page Data'!$I$4:$J$19,2,FALSE),IF(VLOOKUP(H1793,'Cross-Page Data'!$D$4:$F$48,3,FALSE)="solar",IF(G1793="PV","solar PV","solar thermal"),IF(VLOOKUP(H1793,'Cross-Page Data'!$D$4:$F$48,3,FALSE)="wind",VLOOKUP(G1793,'Cross-Page Data'!$I$4:$J$19,2,FALSE),IF(VLOOKUP(H1793,'Cross-Page Data'!$D$4:$F$48,3,FALSE)="hydro",VLOOKUP(G1793,'Cross-Page Data'!$I$4:$J$19,2,FALSE),VLOOKUP(H1793,'Cross-Page Data'!$D$4:$F$48,3,FALSE)))))</f>
        <v/>
      </c>
      <c r="M1793" s="120">
        <f>IF(AND($P$2=FALSE,OR(F1793="Commercial NAICS Cogen",F1793="Industrial NAICS Cogen",F1793="NAICS-22 Cogen")),FALSE,IF(AND($P$3=FALSE,OR(F1793="Commercial NAICS Cogen",F1793="Commercial NAICS Non-Cogen",F1793="Industrial NAICS Cogen", F1793="industrial NAICS non-Cogen")),FALSE, TRUE))</f>
        <v/>
      </c>
    </row>
    <row r="1794">
      <c r="A1794" s="129" t="n">
        <v>8845</v>
      </c>
      <c r="B1794" s="130" t="inlineStr">
        <is>
          <t>Keystone Fuels LLC</t>
        </is>
      </c>
      <c r="C1794" s="130" t="inlineStr">
        <is>
          <t>RRI Energy Services, LLC</t>
        </is>
      </c>
      <c r="D1794" s="129" t="n">
        <v>39004</v>
      </c>
      <c r="E1794" s="130" t="inlineStr">
        <is>
          <t>PA</t>
        </is>
      </c>
      <c r="F1794" s="130" t="inlineStr">
        <is>
          <t>NAICS-22 Non-Cogen</t>
        </is>
      </c>
      <c r="G1794" s="130" t="inlineStr">
        <is>
          <t>ST</t>
        </is>
      </c>
      <c r="H1794" s="130" t="inlineStr">
        <is>
          <t>WC</t>
        </is>
      </c>
      <c r="I1794" s="130" t="inlineStr">
        <is>
          <t>WOC</t>
        </is>
      </c>
      <c r="J1794" s="131" t="n">
        <v>0</v>
      </c>
      <c r="K1794" s="129" t="n">
        <v>2020</v>
      </c>
      <c r="L1794" s="120">
        <f>IF(VLOOKUP(H1794,'Cross-Page Data'!$D$4:$F$48,3,FALSE)="natural gas",VLOOKUP(G1794,'Cross-Page Data'!$I$4:$J$19,2,FALSE),IF(VLOOKUP(H1794,'Cross-Page Data'!$D$4:$F$48,3,FALSE)="solar",IF(G1794="PV","solar PV","solar thermal"),IF(VLOOKUP(H1794,'Cross-Page Data'!$D$4:$F$48,3,FALSE)="wind",VLOOKUP(G1794,'Cross-Page Data'!$I$4:$J$19,2,FALSE),IF(VLOOKUP(H1794,'Cross-Page Data'!$D$4:$F$48,3,FALSE)="hydro",VLOOKUP(G1794,'Cross-Page Data'!$I$4:$J$19,2,FALSE),VLOOKUP(H1794,'Cross-Page Data'!$D$4:$F$48,3,FALSE)))))</f>
        <v/>
      </c>
      <c r="M1794" s="120">
        <f>IF(AND($P$2=FALSE,OR(F1794="Commercial NAICS Cogen",F1794="Industrial NAICS Cogen",F1794="NAICS-22 Cogen")),FALSE,IF(AND($P$3=FALSE,OR(F1794="Commercial NAICS Cogen",F1794="Commercial NAICS Non-Cogen",F1794="Industrial NAICS Cogen", F1794="industrial NAICS non-Cogen")),FALSE, TRUE))</f>
        <v/>
      </c>
    </row>
    <row r="1795">
      <c r="A1795" s="129" t="n">
        <v>8846</v>
      </c>
      <c r="B1795" s="130" t="inlineStr">
        <is>
          <t>Conemaugh Fuels LLC</t>
        </is>
      </c>
      <c r="C1795" s="130" t="inlineStr">
        <is>
          <t>RRI Energy Services, LLC</t>
        </is>
      </c>
      <c r="D1795" s="129" t="n">
        <v>39004</v>
      </c>
      <c r="E1795" s="130" t="inlineStr">
        <is>
          <t>PA</t>
        </is>
      </c>
      <c r="F1795" s="130" t="inlineStr">
        <is>
          <t>NAICS-22 Non-Cogen</t>
        </is>
      </c>
      <c r="G1795" s="130" t="inlineStr">
        <is>
          <t>ST</t>
        </is>
      </c>
      <c r="H1795" s="130" t="inlineStr">
        <is>
          <t>BIT</t>
        </is>
      </c>
      <c r="I1795" s="130" t="inlineStr">
        <is>
          <t>COL</t>
        </is>
      </c>
      <c r="J1795" s="131" t="n">
        <v>0</v>
      </c>
      <c r="K1795" s="129" t="n">
        <v>2020</v>
      </c>
      <c r="L1795" s="120">
        <f>IF(VLOOKUP(H1795,'Cross-Page Data'!$D$4:$F$48,3,FALSE)="natural gas",VLOOKUP(G1795,'Cross-Page Data'!$I$4:$J$19,2,FALSE),IF(VLOOKUP(H1795,'Cross-Page Data'!$D$4:$F$48,3,FALSE)="solar",IF(G1795="PV","solar PV","solar thermal"),IF(VLOOKUP(H1795,'Cross-Page Data'!$D$4:$F$48,3,FALSE)="wind",VLOOKUP(G1795,'Cross-Page Data'!$I$4:$J$19,2,FALSE),IF(VLOOKUP(H1795,'Cross-Page Data'!$D$4:$F$48,3,FALSE)="hydro",VLOOKUP(G1795,'Cross-Page Data'!$I$4:$J$19,2,FALSE),VLOOKUP(H1795,'Cross-Page Data'!$D$4:$F$48,3,FALSE)))))</f>
        <v/>
      </c>
      <c r="M1795" s="120">
        <f>IF(AND($P$2=FALSE,OR(F1795="Commercial NAICS Cogen",F1795="Industrial NAICS Cogen",F1795="NAICS-22 Cogen")),FALSE,IF(AND($P$3=FALSE,OR(F1795="Commercial NAICS Cogen",F1795="Commercial NAICS Non-Cogen",F1795="Industrial NAICS Cogen", F1795="industrial NAICS non-Cogen")),FALSE, TRUE))</f>
        <v/>
      </c>
    </row>
    <row r="1796">
      <c r="A1796" s="129" t="n">
        <v>8846</v>
      </c>
      <c r="B1796" s="130" t="inlineStr">
        <is>
          <t>Conemaugh Fuels LLC</t>
        </is>
      </c>
      <c r="C1796" s="130" t="inlineStr">
        <is>
          <t>RRI Energy Services, LLC</t>
        </is>
      </c>
      <c r="D1796" s="129" t="n">
        <v>39004</v>
      </c>
      <c r="E1796" s="130" t="inlineStr">
        <is>
          <t>PA</t>
        </is>
      </c>
      <c r="F1796" s="130" t="inlineStr">
        <is>
          <t>NAICS-22 Non-Cogen</t>
        </is>
      </c>
      <c r="G1796" s="130" t="inlineStr">
        <is>
          <t>ST</t>
        </is>
      </c>
      <c r="H1796" s="130" t="inlineStr">
        <is>
          <t>NG</t>
        </is>
      </c>
      <c r="I1796" s="130" t="inlineStr">
        <is>
          <t>NG</t>
        </is>
      </c>
      <c r="J1796" s="131" t="n">
        <v>0</v>
      </c>
      <c r="K1796" s="129" t="n">
        <v>2020</v>
      </c>
      <c r="L1796" s="120">
        <f>IF(VLOOKUP(H1796,'Cross-Page Data'!$D$4:$F$48,3,FALSE)="natural gas",VLOOKUP(G1796,'Cross-Page Data'!$I$4:$J$19,2,FALSE),IF(VLOOKUP(H1796,'Cross-Page Data'!$D$4:$F$48,3,FALSE)="solar",IF(G1796="PV","solar PV","solar thermal"),IF(VLOOKUP(H1796,'Cross-Page Data'!$D$4:$F$48,3,FALSE)="wind",VLOOKUP(G1796,'Cross-Page Data'!$I$4:$J$19,2,FALSE),IF(VLOOKUP(H1796,'Cross-Page Data'!$D$4:$F$48,3,FALSE)="hydro",VLOOKUP(G1796,'Cross-Page Data'!$I$4:$J$19,2,FALSE),VLOOKUP(H1796,'Cross-Page Data'!$D$4:$F$48,3,FALSE)))))</f>
        <v/>
      </c>
      <c r="M1796" s="120">
        <f>IF(AND($P$2=FALSE,OR(F1796="Commercial NAICS Cogen",F1796="Industrial NAICS Cogen",F1796="NAICS-22 Cogen")),FALSE,IF(AND($P$3=FALSE,OR(F1796="Commercial NAICS Cogen",F1796="Commercial NAICS Non-Cogen",F1796="Industrial NAICS Cogen", F1796="industrial NAICS non-Cogen")),FALSE, TRUE))</f>
        <v/>
      </c>
    </row>
    <row r="1797">
      <c r="A1797" s="129" t="n">
        <v>8846</v>
      </c>
      <c r="B1797" s="130" t="inlineStr">
        <is>
          <t>Conemaugh Fuels LLC</t>
        </is>
      </c>
      <c r="C1797" s="130" t="inlineStr">
        <is>
          <t>RRI Energy Services, LLC</t>
        </is>
      </c>
      <c r="D1797" s="129" t="n">
        <v>39004</v>
      </c>
      <c r="E1797" s="130" t="inlineStr">
        <is>
          <t>PA</t>
        </is>
      </c>
      <c r="F1797" s="130" t="inlineStr">
        <is>
          <t>NAICS-22 Non-Cogen</t>
        </is>
      </c>
      <c r="G1797" s="130" t="inlineStr">
        <is>
          <t>ST</t>
        </is>
      </c>
      <c r="H1797" s="130" t="inlineStr">
        <is>
          <t>WC</t>
        </is>
      </c>
      <c r="I1797" s="130" t="inlineStr">
        <is>
          <t>WOC</t>
        </is>
      </c>
      <c r="J1797" s="131" t="n">
        <v>0</v>
      </c>
      <c r="K1797" s="129" t="n">
        <v>2020</v>
      </c>
      <c r="L1797" s="120">
        <f>IF(VLOOKUP(H1797,'Cross-Page Data'!$D$4:$F$48,3,FALSE)="natural gas",VLOOKUP(G1797,'Cross-Page Data'!$I$4:$J$19,2,FALSE),IF(VLOOKUP(H1797,'Cross-Page Data'!$D$4:$F$48,3,FALSE)="solar",IF(G1797="PV","solar PV","solar thermal"),IF(VLOOKUP(H1797,'Cross-Page Data'!$D$4:$F$48,3,FALSE)="wind",VLOOKUP(G1797,'Cross-Page Data'!$I$4:$J$19,2,FALSE),IF(VLOOKUP(H1797,'Cross-Page Data'!$D$4:$F$48,3,FALSE)="hydro",VLOOKUP(G1797,'Cross-Page Data'!$I$4:$J$19,2,FALSE),VLOOKUP(H1797,'Cross-Page Data'!$D$4:$F$48,3,FALSE)))))</f>
        <v/>
      </c>
      <c r="M1797" s="120">
        <f>IF(AND($P$2=FALSE,OR(F1797="Commercial NAICS Cogen",F1797="Industrial NAICS Cogen",F1797="NAICS-22 Cogen")),FALSE,IF(AND($P$3=FALSE,OR(F1797="Commercial NAICS Cogen",F1797="Commercial NAICS Non-Cogen",F1797="Industrial NAICS Cogen", F1797="industrial NAICS non-Cogen")),FALSE, TRUE))</f>
        <v/>
      </c>
    </row>
    <row r="1798">
      <c r="A1798" s="129" t="n">
        <v>8847</v>
      </c>
      <c r="B1798" s="130" t="inlineStr">
        <is>
          <t>Southern Pines</t>
        </is>
      </c>
      <c r="C1798" s="130" t="inlineStr">
        <is>
          <t>Alabama Power Co</t>
        </is>
      </c>
      <c r="D1798" s="129" t="n">
        <v>195</v>
      </c>
      <c r="E1798" s="130" t="inlineStr">
        <is>
          <t>AL</t>
        </is>
      </c>
      <c r="F1798" s="130" t="inlineStr">
        <is>
          <t>Electric Utility</t>
        </is>
      </c>
      <c r="G1798" s="130" t="inlineStr">
        <is>
          <t>ST</t>
        </is>
      </c>
      <c r="H1798" s="130" t="inlineStr">
        <is>
          <t>BIT</t>
        </is>
      </c>
      <c r="I1798" s="130" t="inlineStr">
        <is>
          <t>COL</t>
        </is>
      </c>
      <c r="J1798" s="131" t="n">
        <v>0</v>
      </c>
      <c r="K1798" s="129" t="n">
        <v>2020</v>
      </c>
      <c r="L1798" s="120">
        <f>IF(VLOOKUP(H1798,'Cross-Page Data'!$D$4:$F$48,3,FALSE)="natural gas",VLOOKUP(G1798,'Cross-Page Data'!$I$4:$J$19,2,FALSE),IF(VLOOKUP(H1798,'Cross-Page Data'!$D$4:$F$48,3,FALSE)="solar",IF(G1798="PV","solar PV","solar thermal"),IF(VLOOKUP(H1798,'Cross-Page Data'!$D$4:$F$48,3,FALSE)="wind",VLOOKUP(G1798,'Cross-Page Data'!$I$4:$J$19,2,FALSE),IF(VLOOKUP(H1798,'Cross-Page Data'!$D$4:$F$48,3,FALSE)="hydro",VLOOKUP(G1798,'Cross-Page Data'!$I$4:$J$19,2,FALSE),VLOOKUP(H1798,'Cross-Page Data'!$D$4:$F$48,3,FALSE)))))</f>
        <v/>
      </c>
      <c r="M1798" s="120">
        <f>IF(AND($P$2=FALSE,OR(F1798="Commercial NAICS Cogen",F1798="Industrial NAICS Cogen",F1798="NAICS-22 Cogen")),FALSE,IF(AND($P$3=FALSE,OR(F1798="Commercial NAICS Cogen",F1798="Commercial NAICS Non-Cogen",F1798="Industrial NAICS Cogen", F1798="industrial NAICS non-Cogen")),FALSE, TRUE))</f>
        <v/>
      </c>
    </row>
    <row r="1799">
      <c r="A1799" s="129" t="n">
        <v>8847</v>
      </c>
      <c r="B1799" s="130" t="inlineStr">
        <is>
          <t>Southern Pines</t>
        </is>
      </c>
      <c r="C1799" s="130" t="inlineStr">
        <is>
          <t>Alabama Power Co</t>
        </is>
      </c>
      <c r="D1799" s="129" t="n">
        <v>195</v>
      </c>
      <c r="E1799" s="130" t="inlineStr">
        <is>
          <t>AL</t>
        </is>
      </c>
      <c r="F1799" s="130" t="inlineStr">
        <is>
          <t>Electric Utility</t>
        </is>
      </c>
      <c r="G1799" s="130" t="inlineStr">
        <is>
          <t>ST</t>
        </is>
      </c>
      <c r="H1799" s="130" t="inlineStr">
        <is>
          <t>NG</t>
        </is>
      </c>
      <c r="I1799" s="130" t="inlineStr">
        <is>
          <t>NG</t>
        </is>
      </c>
      <c r="J1799" s="131" t="n">
        <v>0</v>
      </c>
      <c r="K1799" s="129" t="n">
        <v>2020</v>
      </c>
      <c r="L1799" s="120">
        <f>IF(VLOOKUP(H1799,'Cross-Page Data'!$D$4:$F$48,3,FALSE)="natural gas",VLOOKUP(G1799,'Cross-Page Data'!$I$4:$J$19,2,FALSE),IF(VLOOKUP(H1799,'Cross-Page Data'!$D$4:$F$48,3,FALSE)="solar",IF(G1799="PV","solar PV","solar thermal"),IF(VLOOKUP(H1799,'Cross-Page Data'!$D$4:$F$48,3,FALSE)="wind",VLOOKUP(G1799,'Cross-Page Data'!$I$4:$J$19,2,FALSE),IF(VLOOKUP(H1799,'Cross-Page Data'!$D$4:$F$48,3,FALSE)="hydro",VLOOKUP(G1799,'Cross-Page Data'!$I$4:$J$19,2,FALSE),VLOOKUP(H1799,'Cross-Page Data'!$D$4:$F$48,3,FALSE)))))</f>
        <v/>
      </c>
      <c r="M1799" s="120">
        <f>IF(AND($P$2=FALSE,OR(F1799="Commercial NAICS Cogen",F1799="Industrial NAICS Cogen",F1799="NAICS-22 Cogen")),FALSE,IF(AND($P$3=FALSE,OR(F1799="Commercial NAICS Cogen",F1799="Commercial NAICS Non-Cogen",F1799="Industrial NAICS Cogen", F1799="industrial NAICS non-Cogen")),FALSE, TRUE))</f>
        <v/>
      </c>
    </row>
    <row r="1800">
      <c r="A1800" s="129" t="n">
        <v>8848</v>
      </c>
      <c r="B1800" s="130" t="inlineStr">
        <is>
          <t>Ceredo</t>
        </is>
      </c>
      <c r="C1800" s="130" t="inlineStr">
        <is>
          <t>Duke Energy Florida, LLC</t>
        </is>
      </c>
      <c r="D1800" s="129" t="n">
        <v>6455</v>
      </c>
      <c r="E1800" s="130" t="inlineStr">
        <is>
          <t>WV</t>
        </is>
      </c>
      <c r="F1800" s="130" t="inlineStr">
        <is>
          <t>Electric Utility</t>
        </is>
      </c>
      <c r="G1800" s="130" t="inlineStr">
        <is>
          <t>ST</t>
        </is>
      </c>
      <c r="H1800" s="130" t="inlineStr">
        <is>
          <t>BIT</t>
        </is>
      </c>
      <c r="I1800" s="130" t="inlineStr">
        <is>
          <t>COL</t>
        </is>
      </c>
      <c r="J1800" s="131" t="n">
        <v>0</v>
      </c>
      <c r="K1800" s="129" t="n">
        <v>2020</v>
      </c>
      <c r="L1800" s="120">
        <f>IF(VLOOKUP(H1800,'Cross-Page Data'!$D$4:$F$48,3,FALSE)="natural gas",VLOOKUP(G1800,'Cross-Page Data'!$I$4:$J$19,2,FALSE),IF(VLOOKUP(H1800,'Cross-Page Data'!$D$4:$F$48,3,FALSE)="solar",IF(G1800="PV","solar PV","solar thermal"),IF(VLOOKUP(H1800,'Cross-Page Data'!$D$4:$F$48,3,FALSE)="wind",VLOOKUP(G1800,'Cross-Page Data'!$I$4:$J$19,2,FALSE),IF(VLOOKUP(H1800,'Cross-Page Data'!$D$4:$F$48,3,FALSE)="hydro",VLOOKUP(G1800,'Cross-Page Data'!$I$4:$J$19,2,FALSE),VLOOKUP(H1800,'Cross-Page Data'!$D$4:$F$48,3,FALSE)))))</f>
        <v/>
      </c>
      <c r="M1800" s="120">
        <f>IF(AND($P$2=FALSE,OR(F1800="Commercial NAICS Cogen",F1800="Industrial NAICS Cogen",F1800="NAICS-22 Cogen")),FALSE,IF(AND($P$3=FALSE,OR(F1800="Commercial NAICS Cogen",F1800="Commercial NAICS Non-Cogen",F1800="Industrial NAICS Cogen", F1800="industrial NAICS non-Cogen")),FALSE, TRUE))</f>
        <v/>
      </c>
    </row>
    <row r="1801">
      <c r="A1801" s="129" t="n">
        <v>8850</v>
      </c>
      <c r="B1801" s="130" t="inlineStr">
        <is>
          <t>Shipyard River Terminal</t>
        </is>
      </c>
      <c r="C1801" s="130" t="inlineStr">
        <is>
          <t>Duke Energy Florida, LLC</t>
        </is>
      </c>
      <c r="D1801" s="129" t="n">
        <v>6455</v>
      </c>
      <c r="E1801" s="130" t="inlineStr">
        <is>
          <t>SC</t>
        </is>
      </c>
      <c r="F1801" s="130" t="inlineStr">
        <is>
          <t>Electric Utility</t>
        </is>
      </c>
      <c r="G1801" s="130" t="inlineStr">
        <is>
          <t>ST</t>
        </is>
      </c>
      <c r="H1801" s="130" t="inlineStr">
        <is>
          <t>BIT</t>
        </is>
      </c>
      <c r="I1801" s="130" t="inlineStr">
        <is>
          <t>COL</t>
        </is>
      </c>
      <c r="J1801" s="131" t="n">
        <v>0</v>
      </c>
      <c r="K1801" s="129" t="n">
        <v>2020</v>
      </c>
      <c r="L1801" s="120">
        <f>IF(VLOOKUP(H1801,'Cross-Page Data'!$D$4:$F$48,3,FALSE)="natural gas",VLOOKUP(G1801,'Cross-Page Data'!$I$4:$J$19,2,FALSE),IF(VLOOKUP(H1801,'Cross-Page Data'!$D$4:$F$48,3,FALSE)="solar",IF(G1801="PV","solar PV","solar thermal"),IF(VLOOKUP(H1801,'Cross-Page Data'!$D$4:$F$48,3,FALSE)="wind",VLOOKUP(G1801,'Cross-Page Data'!$I$4:$J$19,2,FALSE),IF(VLOOKUP(H1801,'Cross-Page Data'!$D$4:$F$48,3,FALSE)="hydro",VLOOKUP(G1801,'Cross-Page Data'!$I$4:$J$19,2,FALSE),VLOOKUP(H1801,'Cross-Page Data'!$D$4:$F$48,3,FALSE)))))</f>
        <v/>
      </c>
      <c r="M1801" s="120">
        <f>IF(AND($P$2=FALSE,OR(F1801="Commercial NAICS Cogen",F1801="Industrial NAICS Cogen",F1801="NAICS-22 Cogen")),FALSE,IF(AND($P$3=FALSE,OR(F1801="Commercial NAICS Cogen",F1801="Commercial NAICS Non-Cogen",F1801="Industrial NAICS Cogen", F1801="industrial NAICS non-Cogen")),FALSE, TRUE))</f>
        <v/>
      </c>
    </row>
    <row r="1802">
      <c r="A1802" s="129" t="n">
        <v>8851</v>
      </c>
      <c r="B1802" s="130" t="inlineStr">
        <is>
          <t>Associated Terminals</t>
        </is>
      </c>
      <c r="C1802" s="130" t="inlineStr">
        <is>
          <t>Duke Energy Florida, LLC</t>
        </is>
      </c>
      <c r="D1802" s="129" t="n">
        <v>6455</v>
      </c>
      <c r="E1802" s="130" t="inlineStr">
        <is>
          <t>MS</t>
        </is>
      </c>
      <c r="F1802" s="130" t="inlineStr">
        <is>
          <t>Electric Utility</t>
        </is>
      </c>
      <c r="G1802" s="130" t="inlineStr">
        <is>
          <t>ST</t>
        </is>
      </c>
      <c r="H1802" s="130" t="inlineStr">
        <is>
          <t>BIT</t>
        </is>
      </c>
      <c r="I1802" s="130" t="inlineStr">
        <is>
          <t>COL</t>
        </is>
      </c>
      <c r="J1802" s="131" t="n">
        <v>0</v>
      </c>
      <c r="K1802" s="129" t="n">
        <v>2020</v>
      </c>
      <c r="L1802" s="120">
        <f>IF(VLOOKUP(H1802,'Cross-Page Data'!$D$4:$F$48,3,FALSE)="natural gas",VLOOKUP(G1802,'Cross-Page Data'!$I$4:$J$19,2,FALSE),IF(VLOOKUP(H1802,'Cross-Page Data'!$D$4:$F$48,3,FALSE)="solar",IF(G1802="PV","solar PV","solar thermal"),IF(VLOOKUP(H1802,'Cross-Page Data'!$D$4:$F$48,3,FALSE)="wind",VLOOKUP(G1802,'Cross-Page Data'!$I$4:$J$19,2,FALSE),IF(VLOOKUP(H1802,'Cross-Page Data'!$D$4:$F$48,3,FALSE)="hydro",VLOOKUP(G1802,'Cross-Page Data'!$I$4:$J$19,2,FALSE),VLOOKUP(H1802,'Cross-Page Data'!$D$4:$F$48,3,FALSE)))))</f>
        <v/>
      </c>
      <c r="M1802" s="120">
        <f>IF(AND($P$2=FALSE,OR(F1802="Commercial NAICS Cogen",F1802="Industrial NAICS Cogen",F1802="NAICS-22 Cogen")),FALSE,IF(AND($P$3=FALSE,OR(F1802="Commercial NAICS Cogen",F1802="Commercial NAICS Non-Cogen",F1802="Industrial NAICS Cogen", F1802="industrial NAICS non-Cogen")),FALSE, TRUE))</f>
        <v/>
      </c>
    </row>
    <row r="1803">
      <c r="A1803" s="129" t="n">
        <v>8851</v>
      </c>
      <c r="B1803" s="130" t="inlineStr">
        <is>
          <t>Associated Terminals</t>
        </is>
      </c>
      <c r="C1803" s="130" t="inlineStr">
        <is>
          <t>Duke Energy Florida, LLC</t>
        </is>
      </c>
      <c r="D1803" s="129" t="n">
        <v>6455</v>
      </c>
      <c r="E1803" s="130" t="inlineStr">
        <is>
          <t>MS</t>
        </is>
      </c>
      <c r="F1803" s="130" t="inlineStr">
        <is>
          <t>Electric Utility</t>
        </is>
      </c>
      <c r="G1803" s="130" t="inlineStr">
        <is>
          <t>ST</t>
        </is>
      </c>
      <c r="H1803" s="130" t="inlineStr">
        <is>
          <t>DFO</t>
        </is>
      </c>
      <c r="I1803" s="130" t="inlineStr">
        <is>
          <t>DFO</t>
        </is>
      </c>
      <c r="J1803" s="131" t="n">
        <v>0</v>
      </c>
      <c r="K1803" s="129" t="n">
        <v>2020</v>
      </c>
      <c r="L1803" s="120">
        <f>IF(VLOOKUP(H1803,'Cross-Page Data'!$D$4:$F$48,3,FALSE)="natural gas",VLOOKUP(G1803,'Cross-Page Data'!$I$4:$J$19,2,FALSE),IF(VLOOKUP(H1803,'Cross-Page Data'!$D$4:$F$48,3,FALSE)="solar",IF(G1803="PV","solar PV","solar thermal"),IF(VLOOKUP(H1803,'Cross-Page Data'!$D$4:$F$48,3,FALSE)="wind",VLOOKUP(G1803,'Cross-Page Data'!$I$4:$J$19,2,FALSE),IF(VLOOKUP(H1803,'Cross-Page Data'!$D$4:$F$48,3,FALSE)="hydro",VLOOKUP(G1803,'Cross-Page Data'!$I$4:$J$19,2,FALSE),VLOOKUP(H1803,'Cross-Page Data'!$D$4:$F$48,3,FALSE)))))</f>
        <v/>
      </c>
      <c r="M1803" s="120">
        <f>IF(AND($P$2=FALSE,OR(F1803="Commercial NAICS Cogen",F1803="Industrial NAICS Cogen",F1803="NAICS-22 Cogen")),FALSE,IF(AND($P$3=FALSE,OR(F1803="Commercial NAICS Cogen",F1803="Commercial NAICS Non-Cogen",F1803="Industrial NAICS Cogen", F1803="industrial NAICS non-Cogen")),FALSE, TRUE))</f>
        <v/>
      </c>
    </row>
    <row r="1804">
      <c r="A1804" s="129" t="n">
        <v>8852</v>
      </c>
      <c r="B1804" s="130" t="inlineStr">
        <is>
          <t>CCT Terminal</t>
        </is>
      </c>
      <c r="C1804" s="130" t="inlineStr">
        <is>
          <t>Indiana Michigan Power Co</t>
        </is>
      </c>
      <c r="D1804" s="129" t="n">
        <v>9324</v>
      </c>
      <c r="E1804" s="130" t="inlineStr">
        <is>
          <t>IL</t>
        </is>
      </c>
      <c r="F1804" s="130" t="inlineStr">
        <is>
          <t>Electric Utility</t>
        </is>
      </c>
      <c r="G1804" s="130" t="inlineStr">
        <is>
          <t>ST</t>
        </is>
      </c>
      <c r="H1804" s="130" t="inlineStr">
        <is>
          <t>BIT</t>
        </is>
      </c>
      <c r="I1804" s="130" t="inlineStr">
        <is>
          <t>COL</t>
        </is>
      </c>
      <c r="J1804" s="131" t="n">
        <v>0</v>
      </c>
      <c r="K1804" s="129" t="n">
        <v>2020</v>
      </c>
      <c r="L1804" s="120">
        <f>IF(VLOOKUP(H1804,'Cross-Page Data'!$D$4:$F$48,3,FALSE)="natural gas",VLOOKUP(G1804,'Cross-Page Data'!$I$4:$J$19,2,FALSE),IF(VLOOKUP(H1804,'Cross-Page Data'!$D$4:$F$48,3,FALSE)="solar",IF(G1804="PV","solar PV","solar thermal"),IF(VLOOKUP(H1804,'Cross-Page Data'!$D$4:$F$48,3,FALSE)="wind",VLOOKUP(G1804,'Cross-Page Data'!$I$4:$J$19,2,FALSE),IF(VLOOKUP(H1804,'Cross-Page Data'!$D$4:$F$48,3,FALSE)="hydro",VLOOKUP(G1804,'Cross-Page Data'!$I$4:$J$19,2,FALSE),VLOOKUP(H1804,'Cross-Page Data'!$D$4:$F$48,3,FALSE)))))</f>
        <v/>
      </c>
      <c r="M1804" s="120">
        <f>IF(AND($P$2=FALSE,OR(F1804="Commercial NAICS Cogen",F1804="Industrial NAICS Cogen",F1804="NAICS-22 Cogen")),FALSE,IF(AND($P$3=FALSE,OR(F1804="Commercial NAICS Cogen",F1804="Commercial NAICS Non-Cogen",F1804="Industrial NAICS Cogen", F1804="industrial NAICS non-Cogen")),FALSE, TRUE))</f>
        <v/>
      </c>
    </row>
    <row r="1805">
      <c r="A1805" s="129" t="n">
        <v>8852</v>
      </c>
      <c r="B1805" s="130" t="inlineStr">
        <is>
          <t>CCT Terminal</t>
        </is>
      </c>
      <c r="C1805" s="130" t="inlineStr">
        <is>
          <t>Indiana Michigan Power Co</t>
        </is>
      </c>
      <c r="D1805" s="129" t="n">
        <v>9324</v>
      </c>
      <c r="E1805" s="130" t="inlineStr">
        <is>
          <t>IL</t>
        </is>
      </c>
      <c r="F1805" s="130" t="inlineStr">
        <is>
          <t>Electric Utility</t>
        </is>
      </c>
      <c r="G1805" s="130" t="inlineStr">
        <is>
          <t>ST</t>
        </is>
      </c>
      <c r="H1805" s="130" t="inlineStr">
        <is>
          <t>SUB</t>
        </is>
      </c>
      <c r="I1805" s="130" t="inlineStr">
        <is>
          <t>COL</t>
        </is>
      </c>
      <c r="J1805" s="131" t="n">
        <v>0</v>
      </c>
      <c r="K1805" s="129" t="n">
        <v>2020</v>
      </c>
      <c r="L1805" s="120">
        <f>IF(VLOOKUP(H1805,'Cross-Page Data'!$D$4:$F$48,3,FALSE)="natural gas",VLOOKUP(G1805,'Cross-Page Data'!$I$4:$J$19,2,FALSE),IF(VLOOKUP(H1805,'Cross-Page Data'!$D$4:$F$48,3,FALSE)="solar",IF(G1805="PV","solar PV","solar thermal"),IF(VLOOKUP(H1805,'Cross-Page Data'!$D$4:$F$48,3,FALSE)="wind",VLOOKUP(G1805,'Cross-Page Data'!$I$4:$J$19,2,FALSE),IF(VLOOKUP(H1805,'Cross-Page Data'!$D$4:$F$48,3,FALSE)="hydro",VLOOKUP(G1805,'Cross-Page Data'!$I$4:$J$19,2,FALSE),VLOOKUP(H1805,'Cross-Page Data'!$D$4:$F$48,3,FALSE)))))</f>
        <v/>
      </c>
      <c r="M1805" s="120">
        <f>IF(AND($P$2=FALSE,OR(F1805="Commercial NAICS Cogen",F1805="Industrial NAICS Cogen",F1805="NAICS-22 Cogen")),FALSE,IF(AND($P$3=FALSE,OR(F1805="Commercial NAICS Cogen",F1805="Commercial NAICS Non-Cogen",F1805="Industrial NAICS Cogen", F1805="industrial NAICS non-Cogen")),FALSE, TRUE))</f>
        <v/>
      </c>
    </row>
    <row r="1806">
      <c r="A1806" s="129" t="n">
        <v>8853</v>
      </c>
      <c r="B1806" s="130" t="inlineStr">
        <is>
          <t>Leaf River</t>
        </is>
      </c>
      <c r="C1806" s="130" t="inlineStr">
        <is>
          <t>Mississippi Power Co</t>
        </is>
      </c>
      <c r="D1806" s="129" t="n">
        <v>12686</v>
      </c>
      <c r="E1806" s="130" t="inlineStr">
        <is>
          <t>MS</t>
        </is>
      </c>
      <c r="F1806" s="130" t="inlineStr">
        <is>
          <t>Electric Utility</t>
        </is>
      </c>
      <c r="G1806" s="130" t="inlineStr">
        <is>
          <t>ST</t>
        </is>
      </c>
      <c r="H1806" s="130" t="inlineStr">
        <is>
          <t>BIT</t>
        </is>
      </c>
      <c r="I1806" s="130" t="inlineStr">
        <is>
          <t>COL</t>
        </is>
      </c>
      <c r="J1806" s="131" t="n">
        <v>0</v>
      </c>
      <c r="K1806" s="129" t="n">
        <v>2020</v>
      </c>
      <c r="L1806" s="120">
        <f>IF(VLOOKUP(H1806,'Cross-Page Data'!$D$4:$F$48,3,FALSE)="natural gas",VLOOKUP(G1806,'Cross-Page Data'!$I$4:$J$19,2,FALSE),IF(VLOOKUP(H1806,'Cross-Page Data'!$D$4:$F$48,3,FALSE)="solar",IF(G1806="PV","solar PV","solar thermal"),IF(VLOOKUP(H1806,'Cross-Page Data'!$D$4:$F$48,3,FALSE)="wind",VLOOKUP(G1806,'Cross-Page Data'!$I$4:$J$19,2,FALSE),IF(VLOOKUP(H1806,'Cross-Page Data'!$D$4:$F$48,3,FALSE)="hydro",VLOOKUP(G1806,'Cross-Page Data'!$I$4:$J$19,2,FALSE),VLOOKUP(H1806,'Cross-Page Data'!$D$4:$F$48,3,FALSE)))))</f>
        <v/>
      </c>
      <c r="M1806" s="120">
        <f>IF(AND($P$2=FALSE,OR(F1806="Commercial NAICS Cogen",F1806="Industrial NAICS Cogen",F1806="NAICS-22 Cogen")),FALSE,IF(AND($P$3=FALSE,OR(F1806="Commercial NAICS Cogen",F1806="Commercial NAICS Non-Cogen",F1806="Industrial NAICS Cogen", F1806="industrial NAICS non-Cogen")),FALSE, TRUE))</f>
        <v/>
      </c>
    </row>
    <row r="1807">
      <c r="A1807" s="129" t="n">
        <v>8853</v>
      </c>
      <c r="B1807" s="130" t="inlineStr">
        <is>
          <t>Leaf River</t>
        </is>
      </c>
      <c r="C1807" s="130" t="inlineStr">
        <is>
          <t>Mississippi Power Co</t>
        </is>
      </c>
      <c r="D1807" s="129" t="n">
        <v>12686</v>
      </c>
      <c r="E1807" s="130" t="inlineStr">
        <is>
          <t>MS</t>
        </is>
      </c>
      <c r="F1807" s="130" t="inlineStr">
        <is>
          <t>Electric Utility</t>
        </is>
      </c>
      <c r="G1807" s="130" t="inlineStr">
        <is>
          <t>ST</t>
        </is>
      </c>
      <c r="H1807" s="130" t="inlineStr">
        <is>
          <t>NG</t>
        </is>
      </c>
      <c r="I1807" s="130" t="inlineStr">
        <is>
          <t>NG</t>
        </is>
      </c>
      <c r="J1807" s="131" t="n">
        <v>0</v>
      </c>
      <c r="K1807" s="129" t="n">
        <v>2020</v>
      </c>
      <c r="L1807" s="120">
        <f>IF(VLOOKUP(H1807,'Cross-Page Data'!$D$4:$F$48,3,FALSE)="natural gas",VLOOKUP(G1807,'Cross-Page Data'!$I$4:$J$19,2,FALSE),IF(VLOOKUP(H1807,'Cross-Page Data'!$D$4:$F$48,3,FALSE)="solar",IF(G1807="PV","solar PV","solar thermal"),IF(VLOOKUP(H1807,'Cross-Page Data'!$D$4:$F$48,3,FALSE)="wind",VLOOKUP(G1807,'Cross-Page Data'!$I$4:$J$19,2,FALSE),IF(VLOOKUP(H1807,'Cross-Page Data'!$D$4:$F$48,3,FALSE)="hydro",VLOOKUP(G1807,'Cross-Page Data'!$I$4:$J$19,2,FALSE),VLOOKUP(H1807,'Cross-Page Data'!$D$4:$F$48,3,FALSE)))))</f>
        <v/>
      </c>
      <c r="M1807" s="120">
        <f>IF(AND($P$2=FALSE,OR(F1807="Commercial NAICS Cogen",F1807="Industrial NAICS Cogen",F1807="NAICS-22 Cogen")),FALSE,IF(AND($P$3=FALSE,OR(F1807="Commercial NAICS Cogen",F1807="Commercial NAICS Non-Cogen",F1807="Industrial NAICS Cogen", F1807="industrial NAICS non-Cogen")),FALSE, TRUE))</f>
        <v/>
      </c>
    </row>
    <row r="1808">
      <c r="A1808" s="129" t="n">
        <v>8857</v>
      </c>
      <c r="B1808" s="130" t="inlineStr">
        <is>
          <t>PSEG- Kinder Morgan Coal Storage</t>
        </is>
      </c>
      <c r="C1808" s="130" t="inlineStr">
        <is>
          <t>PSEG Fossil LLC</t>
        </is>
      </c>
      <c r="D1808" s="129" t="n">
        <v>15147</v>
      </c>
      <c r="E1808" s="130" t="inlineStr">
        <is>
          <t>PA</t>
        </is>
      </c>
      <c r="F1808" s="130" t="inlineStr">
        <is>
          <t>NAICS-22 Non-Cogen</t>
        </is>
      </c>
      <c r="G1808" s="130" t="inlineStr">
        <is>
          <t>ST</t>
        </is>
      </c>
      <c r="H1808" s="130" t="inlineStr">
        <is>
          <t>BIT</t>
        </is>
      </c>
      <c r="I1808" s="130" t="inlineStr">
        <is>
          <t>COL</t>
        </is>
      </c>
      <c r="J1808" s="131" t="n">
        <v>0</v>
      </c>
      <c r="K1808" s="129" t="n">
        <v>2020</v>
      </c>
      <c r="L1808" s="120">
        <f>IF(VLOOKUP(H1808,'Cross-Page Data'!$D$4:$F$48,3,FALSE)="natural gas",VLOOKUP(G1808,'Cross-Page Data'!$I$4:$J$19,2,FALSE),IF(VLOOKUP(H1808,'Cross-Page Data'!$D$4:$F$48,3,FALSE)="solar",IF(G1808="PV","solar PV","solar thermal"),IF(VLOOKUP(H1808,'Cross-Page Data'!$D$4:$F$48,3,FALSE)="wind",VLOOKUP(G1808,'Cross-Page Data'!$I$4:$J$19,2,FALSE),IF(VLOOKUP(H1808,'Cross-Page Data'!$D$4:$F$48,3,FALSE)="hydro",VLOOKUP(G1808,'Cross-Page Data'!$I$4:$J$19,2,FALSE),VLOOKUP(H1808,'Cross-Page Data'!$D$4:$F$48,3,FALSE)))))</f>
        <v/>
      </c>
      <c r="M1808" s="120">
        <f>IF(AND($P$2=FALSE,OR(F1808="Commercial NAICS Cogen",F1808="Industrial NAICS Cogen",F1808="NAICS-22 Cogen")),FALSE,IF(AND($P$3=FALSE,OR(F1808="Commercial NAICS Cogen",F1808="Commercial NAICS Non-Cogen",F1808="Industrial NAICS Cogen", F1808="industrial NAICS non-Cogen")),FALSE, TRUE))</f>
        <v/>
      </c>
    </row>
    <row r="1809">
      <c r="A1809" s="129" t="n">
        <v>8858</v>
      </c>
      <c r="B1809" s="130" t="inlineStr">
        <is>
          <t>PSEG-Provport Coal Storage</t>
        </is>
      </c>
      <c r="C1809" s="130" t="inlineStr">
        <is>
          <t>PSEG Power Connecticut LLC</t>
        </is>
      </c>
      <c r="D1809" s="129" t="n">
        <v>15452</v>
      </c>
      <c r="E1809" s="130" t="inlineStr">
        <is>
          <t>RI</t>
        </is>
      </c>
      <c r="F1809" s="130" t="inlineStr">
        <is>
          <t>NAICS-22 Non-Cogen</t>
        </is>
      </c>
      <c r="G1809" s="130" t="inlineStr">
        <is>
          <t>ST</t>
        </is>
      </c>
      <c r="H1809" s="130" t="inlineStr">
        <is>
          <t>SUB</t>
        </is>
      </c>
      <c r="I1809" s="130" t="inlineStr">
        <is>
          <t>COL</t>
        </is>
      </c>
      <c r="J1809" s="131" t="n">
        <v>0</v>
      </c>
      <c r="K1809" s="129" t="n">
        <v>2020</v>
      </c>
      <c r="L1809" s="120">
        <f>IF(VLOOKUP(H1809,'Cross-Page Data'!$D$4:$F$48,3,FALSE)="natural gas",VLOOKUP(G1809,'Cross-Page Data'!$I$4:$J$19,2,FALSE),IF(VLOOKUP(H1809,'Cross-Page Data'!$D$4:$F$48,3,FALSE)="solar",IF(G1809="PV","solar PV","solar thermal"),IF(VLOOKUP(H1809,'Cross-Page Data'!$D$4:$F$48,3,FALSE)="wind",VLOOKUP(G1809,'Cross-Page Data'!$I$4:$J$19,2,FALSE),IF(VLOOKUP(H1809,'Cross-Page Data'!$D$4:$F$48,3,FALSE)="hydro",VLOOKUP(G1809,'Cross-Page Data'!$I$4:$J$19,2,FALSE),VLOOKUP(H1809,'Cross-Page Data'!$D$4:$F$48,3,FALSE)))))</f>
        <v/>
      </c>
      <c r="M1809" s="120">
        <f>IF(AND($P$2=FALSE,OR(F1809="Commercial NAICS Cogen",F1809="Industrial NAICS Cogen",F1809="NAICS-22 Cogen")),FALSE,IF(AND($P$3=FALSE,OR(F1809="Commercial NAICS Cogen",F1809="Commercial NAICS Non-Cogen",F1809="Industrial NAICS Cogen", F1809="industrial NAICS non-Cogen")),FALSE, TRUE))</f>
        <v/>
      </c>
    </row>
    <row r="1810">
      <c r="A1810" s="129" t="n">
        <v>8865</v>
      </c>
      <c r="B1810" s="130" t="inlineStr">
        <is>
          <t>Alicia Dock</t>
        </is>
      </c>
      <c r="C1810" s="130" t="inlineStr">
        <is>
          <t>Allegheny Energy Supply Co LLC</t>
        </is>
      </c>
      <c r="D1810" s="129" t="n">
        <v>23279</v>
      </c>
      <c r="E1810" s="130" t="inlineStr">
        <is>
          <t>PA</t>
        </is>
      </c>
      <c r="F1810" s="130" t="inlineStr">
        <is>
          <t>Electric Utility</t>
        </is>
      </c>
      <c r="G1810" s="130" t="inlineStr">
        <is>
          <t>ST</t>
        </is>
      </c>
      <c r="H1810" s="130" t="inlineStr">
        <is>
          <t>BIT</t>
        </is>
      </c>
      <c r="I1810" s="130" t="inlineStr">
        <is>
          <t>COL</t>
        </is>
      </c>
      <c r="J1810" s="131" t="n">
        <v>0</v>
      </c>
      <c r="K1810" s="129" t="n">
        <v>2020</v>
      </c>
      <c r="L1810" s="120">
        <f>IF(VLOOKUP(H1810,'Cross-Page Data'!$D$4:$F$48,3,FALSE)="natural gas",VLOOKUP(G1810,'Cross-Page Data'!$I$4:$J$19,2,FALSE),IF(VLOOKUP(H1810,'Cross-Page Data'!$D$4:$F$48,3,FALSE)="solar",IF(G1810="PV","solar PV","solar thermal"),IF(VLOOKUP(H1810,'Cross-Page Data'!$D$4:$F$48,3,FALSE)="wind",VLOOKUP(G1810,'Cross-Page Data'!$I$4:$J$19,2,FALSE),IF(VLOOKUP(H1810,'Cross-Page Data'!$D$4:$F$48,3,FALSE)="hydro",VLOOKUP(G1810,'Cross-Page Data'!$I$4:$J$19,2,FALSE),VLOOKUP(H1810,'Cross-Page Data'!$D$4:$F$48,3,FALSE)))))</f>
        <v/>
      </c>
      <c r="M1810" s="120">
        <f>IF(AND($P$2=FALSE,OR(F1810="Commercial NAICS Cogen",F1810="Industrial NAICS Cogen",F1810="NAICS-22 Cogen")),FALSE,IF(AND($P$3=FALSE,OR(F1810="Commercial NAICS Cogen",F1810="Commercial NAICS Non-Cogen",F1810="Industrial NAICS Cogen", F1810="industrial NAICS non-Cogen")),FALSE, TRUE))</f>
        <v/>
      </c>
    </row>
    <row r="1811">
      <c r="A1811" s="129" t="n">
        <v>8866</v>
      </c>
      <c r="B1811" s="130" t="inlineStr">
        <is>
          <t>Colona</t>
        </is>
      </c>
      <c r="C1811" s="130" t="inlineStr">
        <is>
          <t>Allegheny Energy Supply Co LLC</t>
        </is>
      </c>
      <c r="D1811" s="129" t="n">
        <v>23279</v>
      </c>
      <c r="E1811" s="130" t="inlineStr">
        <is>
          <t>PA</t>
        </is>
      </c>
      <c r="F1811" s="130" t="inlineStr">
        <is>
          <t>Electric Utility</t>
        </is>
      </c>
      <c r="G1811" s="130" t="inlineStr">
        <is>
          <t>ST</t>
        </is>
      </c>
      <c r="H1811" s="130" t="inlineStr">
        <is>
          <t>BIT</t>
        </is>
      </c>
      <c r="I1811" s="130" t="inlineStr">
        <is>
          <t>COL</t>
        </is>
      </c>
      <c r="J1811" s="131" t="n">
        <v>0</v>
      </c>
      <c r="K1811" s="129" t="n">
        <v>2020</v>
      </c>
      <c r="L1811" s="120">
        <f>IF(VLOOKUP(H1811,'Cross-Page Data'!$D$4:$F$48,3,FALSE)="natural gas",VLOOKUP(G1811,'Cross-Page Data'!$I$4:$J$19,2,FALSE),IF(VLOOKUP(H1811,'Cross-Page Data'!$D$4:$F$48,3,FALSE)="solar",IF(G1811="PV","solar PV","solar thermal"),IF(VLOOKUP(H1811,'Cross-Page Data'!$D$4:$F$48,3,FALSE)="wind",VLOOKUP(G1811,'Cross-Page Data'!$I$4:$J$19,2,FALSE),IF(VLOOKUP(H1811,'Cross-Page Data'!$D$4:$F$48,3,FALSE)="hydro",VLOOKUP(G1811,'Cross-Page Data'!$I$4:$J$19,2,FALSE),VLOOKUP(H1811,'Cross-Page Data'!$D$4:$F$48,3,FALSE)))))</f>
        <v/>
      </c>
      <c r="M1811" s="120">
        <f>IF(AND($P$2=FALSE,OR(F1811="Commercial NAICS Cogen",F1811="Industrial NAICS Cogen",F1811="NAICS-22 Cogen")),FALSE,IF(AND($P$3=FALSE,OR(F1811="Commercial NAICS Cogen",F1811="Commercial NAICS Non-Cogen",F1811="Industrial NAICS Cogen", F1811="industrial NAICS non-Cogen")),FALSE, TRUE))</f>
        <v/>
      </c>
    </row>
    <row r="1812">
      <c r="A1812" s="129" t="n">
        <v>8866</v>
      </c>
      <c r="B1812" s="130" t="inlineStr">
        <is>
          <t>Colona</t>
        </is>
      </c>
      <c r="C1812" s="130" t="inlineStr">
        <is>
          <t>Allegheny Energy Supply Co LLC</t>
        </is>
      </c>
      <c r="D1812" s="129" t="n">
        <v>23279</v>
      </c>
      <c r="E1812" s="130" t="inlineStr">
        <is>
          <t>PA</t>
        </is>
      </c>
      <c r="F1812" s="130" t="inlineStr">
        <is>
          <t>Electric Utility</t>
        </is>
      </c>
      <c r="G1812" s="130" t="inlineStr">
        <is>
          <t>ST</t>
        </is>
      </c>
      <c r="H1812" s="130" t="inlineStr">
        <is>
          <t>SUB</t>
        </is>
      </c>
      <c r="I1812" s="130" t="inlineStr">
        <is>
          <t>COL</t>
        </is>
      </c>
      <c r="J1812" s="131" t="n">
        <v>0</v>
      </c>
      <c r="K1812" s="129" t="n">
        <v>2020</v>
      </c>
      <c r="L1812" s="120">
        <f>IF(VLOOKUP(H1812,'Cross-Page Data'!$D$4:$F$48,3,FALSE)="natural gas",VLOOKUP(G1812,'Cross-Page Data'!$I$4:$J$19,2,FALSE),IF(VLOOKUP(H1812,'Cross-Page Data'!$D$4:$F$48,3,FALSE)="solar",IF(G1812="PV","solar PV","solar thermal"),IF(VLOOKUP(H1812,'Cross-Page Data'!$D$4:$F$48,3,FALSE)="wind",VLOOKUP(G1812,'Cross-Page Data'!$I$4:$J$19,2,FALSE),IF(VLOOKUP(H1812,'Cross-Page Data'!$D$4:$F$48,3,FALSE)="hydro",VLOOKUP(G1812,'Cross-Page Data'!$I$4:$J$19,2,FALSE),VLOOKUP(H1812,'Cross-Page Data'!$D$4:$F$48,3,FALSE)))))</f>
        <v/>
      </c>
      <c r="M1812" s="120">
        <f>IF(AND($P$2=FALSE,OR(F1812="Commercial NAICS Cogen",F1812="Industrial NAICS Cogen",F1812="NAICS-22 Cogen")),FALSE,IF(AND($P$3=FALSE,OR(F1812="Commercial NAICS Cogen",F1812="Commercial NAICS Non-Cogen",F1812="Industrial NAICS Cogen", F1812="industrial NAICS non-Cogen")),FALSE, TRUE))</f>
        <v/>
      </c>
    </row>
    <row r="1813">
      <c r="A1813" s="129" t="n">
        <v>8867</v>
      </c>
      <c r="B1813" s="130" t="inlineStr">
        <is>
          <t>Warrenton Terminal</t>
        </is>
      </c>
      <c r="C1813" s="130" t="inlineStr">
        <is>
          <t>FirstEnergy Generation Corp</t>
        </is>
      </c>
      <c r="D1813" s="129" t="n">
        <v>6526</v>
      </c>
      <c r="E1813" s="130" t="inlineStr">
        <is>
          <t>OH</t>
        </is>
      </c>
      <c r="F1813" s="130" t="inlineStr">
        <is>
          <t>Electric Utility</t>
        </is>
      </c>
      <c r="G1813" s="130" t="inlineStr">
        <is>
          <t>ST</t>
        </is>
      </c>
      <c r="H1813" s="130" t="inlineStr">
        <is>
          <t>BIT</t>
        </is>
      </c>
      <c r="I1813" s="130" t="inlineStr">
        <is>
          <t>COL</t>
        </is>
      </c>
      <c r="J1813" s="131" t="n">
        <v>0</v>
      </c>
      <c r="K1813" s="129" t="n">
        <v>2020</v>
      </c>
      <c r="L1813" s="120">
        <f>IF(VLOOKUP(H1813,'Cross-Page Data'!$D$4:$F$48,3,FALSE)="natural gas",VLOOKUP(G1813,'Cross-Page Data'!$I$4:$J$19,2,FALSE),IF(VLOOKUP(H1813,'Cross-Page Data'!$D$4:$F$48,3,FALSE)="solar",IF(G1813="PV","solar PV","solar thermal"),IF(VLOOKUP(H1813,'Cross-Page Data'!$D$4:$F$48,3,FALSE)="wind",VLOOKUP(G1813,'Cross-Page Data'!$I$4:$J$19,2,FALSE),IF(VLOOKUP(H1813,'Cross-Page Data'!$D$4:$F$48,3,FALSE)="hydro",VLOOKUP(G1813,'Cross-Page Data'!$I$4:$J$19,2,FALSE),VLOOKUP(H1813,'Cross-Page Data'!$D$4:$F$48,3,FALSE)))))</f>
        <v/>
      </c>
      <c r="M1813" s="120">
        <f>IF(AND($P$2=FALSE,OR(F1813="Commercial NAICS Cogen",F1813="Industrial NAICS Cogen",F1813="NAICS-22 Cogen")),FALSE,IF(AND($P$3=FALSE,OR(F1813="Commercial NAICS Cogen",F1813="Commercial NAICS Non-Cogen",F1813="Industrial NAICS Cogen", F1813="industrial NAICS non-Cogen")),FALSE, TRUE))</f>
        <v/>
      </c>
    </row>
    <row r="1814">
      <c r="A1814" s="129" t="n">
        <v>8867</v>
      </c>
      <c r="B1814" s="130" t="inlineStr">
        <is>
          <t>Warrenton Terminal</t>
        </is>
      </c>
      <c r="C1814" s="130" t="inlineStr">
        <is>
          <t>FirstEnergy Generation Corp</t>
        </is>
      </c>
      <c r="D1814" s="129" t="n">
        <v>6526</v>
      </c>
      <c r="E1814" s="130" t="inlineStr">
        <is>
          <t>OH</t>
        </is>
      </c>
      <c r="F1814" s="130" t="inlineStr">
        <is>
          <t>Electric Utility</t>
        </is>
      </c>
      <c r="G1814" s="130" t="inlineStr">
        <is>
          <t>ST</t>
        </is>
      </c>
      <c r="H1814" s="130" t="inlineStr">
        <is>
          <t>SUB</t>
        </is>
      </c>
      <c r="I1814" s="130" t="inlineStr">
        <is>
          <t>COL</t>
        </is>
      </c>
      <c r="J1814" s="131" t="n">
        <v>0</v>
      </c>
      <c r="K1814" s="129" t="n">
        <v>2020</v>
      </c>
      <c r="L1814" s="120">
        <f>IF(VLOOKUP(H1814,'Cross-Page Data'!$D$4:$F$48,3,FALSE)="natural gas",VLOOKUP(G1814,'Cross-Page Data'!$I$4:$J$19,2,FALSE),IF(VLOOKUP(H1814,'Cross-Page Data'!$D$4:$F$48,3,FALSE)="solar",IF(G1814="PV","solar PV","solar thermal"),IF(VLOOKUP(H1814,'Cross-Page Data'!$D$4:$F$48,3,FALSE)="wind",VLOOKUP(G1814,'Cross-Page Data'!$I$4:$J$19,2,FALSE),IF(VLOOKUP(H1814,'Cross-Page Data'!$D$4:$F$48,3,FALSE)="hydro",VLOOKUP(G1814,'Cross-Page Data'!$I$4:$J$19,2,FALSE),VLOOKUP(H1814,'Cross-Page Data'!$D$4:$F$48,3,FALSE)))))</f>
        <v/>
      </c>
      <c r="M1814" s="120">
        <f>IF(AND($P$2=FALSE,OR(F1814="Commercial NAICS Cogen",F1814="Industrial NAICS Cogen",F1814="NAICS-22 Cogen")),FALSE,IF(AND($P$3=FALSE,OR(F1814="Commercial NAICS Cogen",F1814="Commercial NAICS Non-Cogen",F1814="Industrial NAICS Cogen", F1814="industrial NAICS non-Cogen")),FALSE, TRUE))</f>
        <v/>
      </c>
    </row>
    <row r="1815">
      <c r="A1815" s="129" t="n">
        <v>8868</v>
      </c>
      <c r="B1815" s="130" t="inlineStr">
        <is>
          <t>Haywood Storage Facility</t>
        </is>
      </c>
      <c r="C1815" s="130" t="inlineStr">
        <is>
          <t>Allegheny Energy Supply Co LLC</t>
        </is>
      </c>
      <c r="D1815" s="129" t="n">
        <v>23279</v>
      </c>
      <c r="E1815" s="130" t="inlineStr">
        <is>
          <t>WV</t>
        </is>
      </c>
      <c r="F1815" s="130" t="inlineStr">
        <is>
          <t>Electric Utility</t>
        </is>
      </c>
      <c r="G1815" s="130" t="inlineStr">
        <is>
          <t>ST</t>
        </is>
      </c>
      <c r="H1815" s="130" t="inlineStr">
        <is>
          <t>BIT</t>
        </is>
      </c>
      <c r="I1815" s="130" t="inlineStr">
        <is>
          <t>COL</t>
        </is>
      </c>
      <c r="J1815" s="131" t="n">
        <v>0</v>
      </c>
      <c r="K1815" s="129" t="n">
        <v>2020</v>
      </c>
      <c r="L1815" s="120">
        <f>IF(VLOOKUP(H1815,'Cross-Page Data'!$D$4:$F$48,3,FALSE)="natural gas",VLOOKUP(G1815,'Cross-Page Data'!$I$4:$J$19,2,FALSE),IF(VLOOKUP(H1815,'Cross-Page Data'!$D$4:$F$48,3,FALSE)="solar",IF(G1815="PV","solar PV","solar thermal"),IF(VLOOKUP(H1815,'Cross-Page Data'!$D$4:$F$48,3,FALSE)="wind",VLOOKUP(G1815,'Cross-Page Data'!$I$4:$J$19,2,FALSE),IF(VLOOKUP(H1815,'Cross-Page Data'!$D$4:$F$48,3,FALSE)="hydro",VLOOKUP(G1815,'Cross-Page Data'!$I$4:$J$19,2,FALSE),VLOOKUP(H1815,'Cross-Page Data'!$D$4:$F$48,3,FALSE)))))</f>
        <v/>
      </c>
      <c r="M1815" s="120">
        <f>IF(AND($P$2=FALSE,OR(F1815="Commercial NAICS Cogen",F1815="Industrial NAICS Cogen",F1815="NAICS-22 Cogen")),FALSE,IF(AND($P$3=FALSE,OR(F1815="Commercial NAICS Cogen",F1815="Commercial NAICS Non-Cogen",F1815="Industrial NAICS Cogen", F1815="industrial NAICS non-Cogen")),FALSE, TRUE))</f>
        <v/>
      </c>
    </row>
    <row r="1816">
      <c r="A1816" s="129" t="n">
        <v>8899</v>
      </c>
      <c r="B1816" s="130" t="inlineStr">
        <is>
          <t>Four Rivers Terminal</t>
        </is>
      </c>
      <c r="C1816" s="130" t="inlineStr">
        <is>
          <t>Tennessee Valley Authority</t>
        </is>
      </c>
      <c r="D1816" s="129" t="n">
        <v>18642</v>
      </c>
      <c r="E1816" s="130" t="inlineStr">
        <is>
          <t>KY</t>
        </is>
      </c>
      <c r="F1816" s="130" t="inlineStr">
        <is>
          <t>Electric Utility</t>
        </is>
      </c>
      <c r="G1816" s="130" t="inlineStr">
        <is>
          <t>ST</t>
        </is>
      </c>
      <c r="H1816" s="130" t="inlineStr">
        <is>
          <t>BIT</t>
        </is>
      </c>
      <c r="I1816" s="130" t="inlineStr">
        <is>
          <t>COL</t>
        </is>
      </c>
      <c r="J1816" s="131" t="n">
        <v>0</v>
      </c>
      <c r="K1816" s="129" t="n">
        <v>2020</v>
      </c>
      <c r="L1816" s="120">
        <f>IF(VLOOKUP(H1816,'Cross-Page Data'!$D$4:$F$48,3,FALSE)="natural gas",VLOOKUP(G1816,'Cross-Page Data'!$I$4:$J$19,2,FALSE),IF(VLOOKUP(H1816,'Cross-Page Data'!$D$4:$F$48,3,FALSE)="solar",IF(G1816="PV","solar PV","solar thermal"),IF(VLOOKUP(H1816,'Cross-Page Data'!$D$4:$F$48,3,FALSE)="wind",VLOOKUP(G1816,'Cross-Page Data'!$I$4:$J$19,2,FALSE),IF(VLOOKUP(H1816,'Cross-Page Data'!$D$4:$F$48,3,FALSE)="hydro",VLOOKUP(G1816,'Cross-Page Data'!$I$4:$J$19,2,FALSE),VLOOKUP(H1816,'Cross-Page Data'!$D$4:$F$48,3,FALSE)))))</f>
        <v/>
      </c>
      <c r="M1816" s="120">
        <f>IF(AND($P$2=FALSE,OR(F1816="Commercial NAICS Cogen",F1816="Industrial NAICS Cogen",F1816="NAICS-22 Cogen")),FALSE,IF(AND($P$3=FALSE,OR(F1816="Commercial NAICS Cogen",F1816="Commercial NAICS Non-Cogen",F1816="Industrial NAICS Cogen", F1816="industrial NAICS non-Cogen")),FALSE, TRUE))</f>
        <v/>
      </c>
    </row>
    <row r="1817">
      <c r="A1817" s="129" t="n">
        <v>8899</v>
      </c>
      <c r="B1817" s="130" t="inlineStr">
        <is>
          <t>Four Rivers Terminal</t>
        </is>
      </c>
      <c r="C1817" s="130" t="inlineStr">
        <is>
          <t>Tennessee Valley Authority</t>
        </is>
      </c>
      <c r="D1817" s="129" t="n">
        <v>18642</v>
      </c>
      <c r="E1817" s="130" t="inlineStr">
        <is>
          <t>KY</t>
        </is>
      </c>
      <c r="F1817" s="130" t="inlineStr">
        <is>
          <t>Electric Utility</t>
        </is>
      </c>
      <c r="G1817" s="130" t="inlineStr">
        <is>
          <t>ST</t>
        </is>
      </c>
      <c r="H1817" s="130" t="inlineStr">
        <is>
          <t>SUB</t>
        </is>
      </c>
      <c r="I1817" s="130" t="inlineStr">
        <is>
          <t>COL</t>
        </is>
      </c>
      <c r="J1817" s="131" t="n">
        <v>0</v>
      </c>
      <c r="K1817" s="129" t="n">
        <v>2020</v>
      </c>
      <c r="L1817" s="120">
        <f>IF(VLOOKUP(H1817,'Cross-Page Data'!$D$4:$F$48,3,FALSE)="natural gas",VLOOKUP(G1817,'Cross-Page Data'!$I$4:$J$19,2,FALSE),IF(VLOOKUP(H1817,'Cross-Page Data'!$D$4:$F$48,3,FALSE)="solar",IF(G1817="PV","solar PV","solar thermal"),IF(VLOOKUP(H1817,'Cross-Page Data'!$D$4:$F$48,3,FALSE)="wind",VLOOKUP(G1817,'Cross-Page Data'!$I$4:$J$19,2,FALSE),IF(VLOOKUP(H1817,'Cross-Page Data'!$D$4:$F$48,3,FALSE)="hydro",VLOOKUP(G1817,'Cross-Page Data'!$I$4:$J$19,2,FALSE),VLOOKUP(H1817,'Cross-Page Data'!$D$4:$F$48,3,FALSE)))))</f>
        <v/>
      </c>
      <c r="M1817" s="120">
        <f>IF(AND($P$2=FALSE,OR(F1817="Commercial NAICS Cogen",F1817="Industrial NAICS Cogen",F1817="NAICS-22 Cogen")),FALSE,IF(AND($P$3=FALSE,OR(F1817="Commercial NAICS Cogen",F1817="Commercial NAICS Non-Cogen",F1817="Industrial NAICS Cogen", F1817="industrial NAICS non-Cogen")),FALSE, TRUE))</f>
        <v/>
      </c>
    </row>
    <row r="1818">
      <c r="A1818" s="129" t="n">
        <v>8902</v>
      </c>
      <c r="B1818" s="130" t="inlineStr">
        <is>
          <t>Hoover Dam (AZ)</t>
        </is>
      </c>
      <c r="C1818" s="130" t="inlineStr">
        <is>
          <t>U S Bureau of Reclamation</t>
        </is>
      </c>
      <c r="D1818" s="129" t="n">
        <v>2518</v>
      </c>
      <c r="E1818" s="130" t="inlineStr">
        <is>
          <t>AZ</t>
        </is>
      </c>
      <c r="F1818" s="130" t="inlineStr">
        <is>
          <t>Electric Utility</t>
        </is>
      </c>
      <c r="G1818" s="130" t="inlineStr">
        <is>
          <t>HY</t>
        </is>
      </c>
      <c r="H1818" s="130" t="inlineStr">
        <is>
          <t>WAT</t>
        </is>
      </c>
      <c r="I1818" s="130" t="inlineStr">
        <is>
          <t>HYC</t>
        </is>
      </c>
      <c r="J1818" s="131" t="n">
        <v>1582003</v>
      </c>
      <c r="K1818" s="129" t="n">
        <v>2020</v>
      </c>
      <c r="L1818" s="120">
        <f>IF(VLOOKUP(H1818,'Cross-Page Data'!$D$4:$F$48,3,FALSE)="natural gas",VLOOKUP(G1818,'Cross-Page Data'!$I$4:$J$19,2,FALSE),IF(VLOOKUP(H1818,'Cross-Page Data'!$D$4:$F$48,3,FALSE)="solar",IF(G1818="PV","solar PV","solar thermal"),IF(VLOOKUP(H1818,'Cross-Page Data'!$D$4:$F$48,3,FALSE)="wind",VLOOKUP(G1818,'Cross-Page Data'!$I$4:$J$19,2,FALSE),IF(VLOOKUP(H1818,'Cross-Page Data'!$D$4:$F$48,3,FALSE)="hydro",VLOOKUP(G1818,'Cross-Page Data'!$I$4:$J$19,2,FALSE),VLOOKUP(H1818,'Cross-Page Data'!$D$4:$F$48,3,FALSE)))))</f>
        <v/>
      </c>
      <c r="M1818" s="120">
        <f>IF(AND($P$2=FALSE,OR(F1818="Commercial NAICS Cogen",F1818="Industrial NAICS Cogen",F1818="NAICS-22 Cogen")),FALSE,IF(AND($P$3=FALSE,OR(F1818="Commercial NAICS Cogen",F1818="Commercial NAICS Non-Cogen",F1818="Industrial NAICS Cogen", F1818="industrial NAICS non-Cogen")),FALSE, TRUE))</f>
        <v/>
      </c>
    </row>
    <row r="1819">
      <c r="A1819" s="129" t="n">
        <v>8907</v>
      </c>
      <c r="B1819" s="130" t="inlineStr">
        <is>
          <t>Indian Point 3</t>
        </is>
      </c>
      <c r="C1819" s="130" t="inlineStr">
        <is>
          <t>Entergy Nuclear Indian Point 3</t>
        </is>
      </c>
      <c r="D1819" s="129" t="n">
        <v>6028</v>
      </c>
      <c r="E1819" s="130" t="inlineStr">
        <is>
          <t>NY</t>
        </is>
      </c>
      <c r="F1819" s="130" t="inlineStr">
        <is>
          <t>NAICS-22 Non-Cogen</t>
        </is>
      </c>
      <c r="G1819" s="130" t="inlineStr">
        <is>
          <t>ST</t>
        </is>
      </c>
      <c r="H1819" s="130" t="inlineStr">
        <is>
          <t>NUC</t>
        </is>
      </c>
      <c r="I1819" s="130" t="inlineStr">
        <is>
          <t>NUC</t>
        </is>
      </c>
      <c r="J1819" s="131" t="n">
        <v>9108821</v>
      </c>
      <c r="K1819" s="129" t="n">
        <v>2020</v>
      </c>
      <c r="L1819" s="120">
        <f>IF(VLOOKUP(H1819,'Cross-Page Data'!$D$4:$F$48,3,FALSE)="natural gas",VLOOKUP(G1819,'Cross-Page Data'!$I$4:$J$19,2,FALSE),IF(VLOOKUP(H1819,'Cross-Page Data'!$D$4:$F$48,3,FALSE)="solar",IF(G1819="PV","solar PV","solar thermal"),IF(VLOOKUP(H1819,'Cross-Page Data'!$D$4:$F$48,3,FALSE)="wind",VLOOKUP(G1819,'Cross-Page Data'!$I$4:$J$19,2,FALSE),IF(VLOOKUP(H1819,'Cross-Page Data'!$D$4:$F$48,3,FALSE)="hydro",VLOOKUP(G1819,'Cross-Page Data'!$I$4:$J$19,2,FALSE),VLOOKUP(H1819,'Cross-Page Data'!$D$4:$F$48,3,FALSE)))))</f>
        <v/>
      </c>
      <c r="M1819" s="120">
        <f>IF(AND($P$2=FALSE,OR(F1819="Commercial NAICS Cogen",F1819="Industrial NAICS Cogen",F1819="NAICS-22 Cogen")),FALSE,IF(AND($P$3=FALSE,OR(F1819="Commercial NAICS Cogen",F1819="Commercial NAICS Non-Cogen",F1819="Industrial NAICS Cogen", F1819="industrial NAICS non-Cogen")),FALSE, TRUE))</f>
        <v/>
      </c>
    </row>
    <row r="1820">
      <c r="A1820" s="129" t="n">
        <v>10003</v>
      </c>
      <c r="B1820" s="130" t="inlineStr">
        <is>
          <t>Colorado Energy Nations Company</t>
        </is>
      </c>
      <c r="C1820" s="130" t="inlineStr">
        <is>
          <t>Molson Coors USA LLC</t>
        </is>
      </c>
      <c r="D1820" s="129" t="n">
        <v>63637</v>
      </c>
      <c r="E1820" s="130" t="inlineStr">
        <is>
          <t>CO</t>
        </is>
      </c>
      <c r="F1820" s="130" t="inlineStr">
        <is>
          <t>NAICS-22 Cogen</t>
        </is>
      </c>
      <c r="G1820" s="130" t="inlineStr">
        <is>
          <t>ST</t>
        </is>
      </c>
      <c r="H1820" s="130" t="inlineStr">
        <is>
          <t>BIT</t>
        </is>
      </c>
      <c r="I1820" s="130" t="inlineStr">
        <is>
          <t>COL</t>
        </is>
      </c>
      <c r="J1820" s="131" t="n">
        <v>0</v>
      </c>
      <c r="K1820" s="129" t="n">
        <v>2020</v>
      </c>
      <c r="L1820" s="120">
        <f>IF(VLOOKUP(H1820,'Cross-Page Data'!$D$4:$F$48,3,FALSE)="natural gas",VLOOKUP(G1820,'Cross-Page Data'!$I$4:$J$19,2,FALSE),IF(VLOOKUP(H1820,'Cross-Page Data'!$D$4:$F$48,3,FALSE)="solar",IF(G1820="PV","solar PV","solar thermal"),IF(VLOOKUP(H1820,'Cross-Page Data'!$D$4:$F$48,3,FALSE)="wind",VLOOKUP(G1820,'Cross-Page Data'!$I$4:$J$19,2,FALSE),IF(VLOOKUP(H1820,'Cross-Page Data'!$D$4:$F$48,3,FALSE)="hydro",VLOOKUP(G1820,'Cross-Page Data'!$I$4:$J$19,2,FALSE),VLOOKUP(H1820,'Cross-Page Data'!$D$4:$F$48,3,FALSE)))))</f>
        <v/>
      </c>
      <c r="M1820" s="120">
        <f>IF(AND($P$2=FALSE,OR(F1820="Commercial NAICS Cogen",F1820="Industrial NAICS Cogen",F1820="NAICS-22 Cogen")),FALSE,IF(AND($P$3=FALSE,OR(F1820="Commercial NAICS Cogen",F1820="Commercial NAICS Non-Cogen",F1820="Industrial NAICS Cogen", F1820="industrial NAICS non-Cogen")),FALSE, TRUE))</f>
        <v/>
      </c>
    </row>
    <row r="1821">
      <c r="A1821" s="129" t="n">
        <v>10003</v>
      </c>
      <c r="B1821" s="130" t="inlineStr">
        <is>
          <t>Colorado Energy Nations Company</t>
        </is>
      </c>
      <c r="C1821" s="130" t="inlineStr">
        <is>
          <t>Molson Coors USA LLC</t>
        </is>
      </c>
      <c r="D1821" s="129" t="n">
        <v>63637</v>
      </c>
      <c r="E1821" s="130" t="inlineStr">
        <is>
          <t>CO</t>
        </is>
      </c>
      <c r="F1821" s="130" t="inlineStr">
        <is>
          <t>NAICS-22 Cogen</t>
        </is>
      </c>
      <c r="G1821" s="130" t="inlineStr">
        <is>
          <t>ST</t>
        </is>
      </c>
      <c r="H1821" s="130" t="inlineStr">
        <is>
          <t>DFO</t>
        </is>
      </c>
      <c r="I1821" s="130" t="inlineStr">
        <is>
          <t>DFO</t>
        </is>
      </c>
      <c r="J1821" s="131" t="n">
        <v>0</v>
      </c>
      <c r="K1821" s="129" t="n">
        <v>2020</v>
      </c>
      <c r="L1821" s="120">
        <f>IF(VLOOKUP(H1821,'Cross-Page Data'!$D$4:$F$48,3,FALSE)="natural gas",VLOOKUP(G1821,'Cross-Page Data'!$I$4:$J$19,2,FALSE),IF(VLOOKUP(H1821,'Cross-Page Data'!$D$4:$F$48,3,FALSE)="solar",IF(G1821="PV","solar PV","solar thermal"),IF(VLOOKUP(H1821,'Cross-Page Data'!$D$4:$F$48,3,FALSE)="wind",VLOOKUP(G1821,'Cross-Page Data'!$I$4:$J$19,2,FALSE),IF(VLOOKUP(H1821,'Cross-Page Data'!$D$4:$F$48,3,FALSE)="hydro",VLOOKUP(G1821,'Cross-Page Data'!$I$4:$J$19,2,FALSE),VLOOKUP(H1821,'Cross-Page Data'!$D$4:$F$48,3,FALSE)))))</f>
        <v/>
      </c>
      <c r="M1821" s="120">
        <f>IF(AND($P$2=FALSE,OR(F1821="Commercial NAICS Cogen",F1821="Industrial NAICS Cogen",F1821="NAICS-22 Cogen")),FALSE,IF(AND($P$3=FALSE,OR(F1821="Commercial NAICS Cogen",F1821="Commercial NAICS Non-Cogen",F1821="Industrial NAICS Cogen", F1821="industrial NAICS non-Cogen")),FALSE, TRUE))</f>
        <v/>
      </c>
    </row>
    <row r="1822">
      <c r="A1822" s="129" t="n">
        <v>10003</v>
      </c>
      <c r="B1822" s="130" t="inlineStr">
        <is>
          <t>Colorado Energy Nations Company</t>
        </is>
      </c>
      <c r="C1822" s="130" t="inlineStr">
        <is>
          <t>Molson Coors USA LLC</t>
        </is>
      </c>
      <c r="D1822" s="129" t="n">
        <v>63637</v>
      </c>
      <c r="E1822" s="130" t="inlineStr">
        <is>
          <t>CO</t>
        </is>
      </c>
      <c r="F1822" s="130" t="inlineStr">
        <is>
          <t>NAICS-22 Cogen</t>
        </is>
      </c>
      <c r="G1822" s="130" t="inlineStr">
        <is>
          <t>ST</t>
        </is>
      </c>
      <c r="H1822" s="130" t="inlineStr">
        <is>
          <t>NG</t>
        </is>
      </c>
      <c r="I1822" s="130" t="inlineStr">
        <is>
          <t>NG</t>
        </is>
      </c>
      <c r="J1822" s="131" t="n">
        <v>161594.48</v>
      </c>
      <c r="K1822" s="129" t="n">
        <v>2020</v>
      </c>
      <c r="L1822" s="120">
        <f>IF(VLOOKUP(H1822,'Cross-Page Data'!$D$4:$F$48,3,FALSE)="natural gas",VLOOKUP(G1822,'Cross-Page Data'!$I$4:$J$19,2,FALSE),IF(VLOOKUP(H1822,'Cross-Page Data'!$D$4:$F$48,3,FALSE)="solar",IF(G1822="PV","solar PV","solar thermal"),IF(VLOOKUP(H1822,'Cross-Page Data'!$D$4:$F$48,3,FALSE)="wind",VLOOKUP(G1822,'Cross-Page Data'!$I$4:$J$19,2,FALSE),IF(VLOOKUP(H1822,'Cross-Page Data'!$D$4:$F$48,3,FALSE)="hydro",VLOOKUP(G1822,'Cross-Page Data'!$I$4:$J$19,2,FALSE),VLOOKUP(H1822,'Cross-Page Data'!$D$4:$F$48,3,FALSE)))))</f>
        <v/>
      </c>
      <c r="M1822" s="120">
        <f>IF(AND($P$2=FALSE,OR(F1822="Commercial NAICS Cogen",F1822="Industrial NAICS Cogen",F1822="NAICS-22 Cogen")),FALSE,IF(AND($P$3=FALSE,OR(F1822="Commercial NAICS Cogen",F1822="Commercial NAICS Non-Cogen",F1822="Industrial NAICS Cogen", F1822="industrial NAICS non-Cogen")),FALSE, TRUE))</f>
        <v/>
      </c>
    </row>
    <row r="1823">
      <c r="A1823" s="129" t="n">
        <v>10003</v>
      </c>
      <c r="B1823" s="130" t="inlineStr">
        <is>
          <t>Colorado Energy Nations Company</t>
        </is>
      </c>
      <c r="C1823" s="130" t="inlineStr">
        <is>
          <t>Molson Coors USA LLC</t>
        </is>
      </c>
      <c r="D1823" s="129" t="n">
        <v>63637</v>
      </c>
      <c r="E1823" s="130" t="inlineStr">
        <is>
          <t>CO</t>
        </is>
      </c>
      <c r="F1823" s="130" t="inlineStr">
        <is>
          <t>NAICS-22 Cogen</t>
        </is>
      </c>
      <c r="G1823" s="130" t="inlineStr">
        <is>
          <t>ST</t>
        </is>
      </c>
      <c r="H1823" s="130" t="inlineStr">
        <is>
          <t>WO</t>
        </is>
      </c>
      <c r="I1823" s="130" t="inlineStr">
        <is>
          <t>WOO</t>
        </is>
      </c>
      <c r="J1823" s="131" t="n">
        <v>0</v>
      </c>
      <c r="K1823" s="129" t="n">
        <v>2020</v>
      </c>
      <c r="L1823" s="120">
        <f>IF(VLOOKUP(H1823,'Cross-Page Data'!$D$4:$F$48,3,FALSE)="natural gas",VLOOKUP(G1823,'Cross-Page Data'!$I$4:$J$19,2,FALSE),IF(VLOOKUP(H1823,'Cross-Page Data'!$D$4:$F$48,3,FALSE)="solar",IF(G1823="PV","solar PV","solar thermal"),IF(VLOOKUP(H1823,'Cross-Page Data'!$D$4:$F$48,3,FALSE)="wind",VLOOKUP(G1823,'Cross-Page Data'!$I$4:$J$19,2,FALSE),IF(VLOOKUP(H1823,'Cross-Page Data'!$D$4:$F$48,3,FALSE)="hydro",VLOOKUP(G1823,'Cross-Page Data'!$I$4:$J$19,2,FALSE),VLOOKUP(H1823,'Cross-Page Data'!$D$4:$F$48,3,FALSE)))))</f>
        <v/>
      </c>
      <c r="M1823" s="120">
        <f>IF(AND($P$2=FALSE,OR(F1823="Commercial NAICS Cogen",F1823="Industrial NAICS Cogen",F1823="NAICS-22 Cogen")),FALSE,IF(AND($P$3=FALSE,OR(F1823="Commercial NAICS Cogen",F1823="Commercial NAICS Non-Cogen",F1823="Industrial NAICS Cogen", F1823="industrial NAICS non-Cogen")),FALSE, TRUE))</f>
        <v/>
      </c>
    </row>
    <row r="1824">
      <c r="A1824" s="129" t="n">
        <v>10004</v>
      </c>
      <c r="B1824" s="130" t="inlineStr">
        <is>
          <t>Mosaic South Pierce Operations</t>
        </is>
      </c>
      <c r="C1824" s="130" t="inlineStr">
        <is>
          <t>Mosaic Fertilizer LLC</t>
        </is>
      </c>
      <c r="D1824" s="129" t="n">
        <v>9383</v>
      </c>
      <c r="E1824" s="130" t="inlineStr">
        <is>
          <t>FL</t>
        </is>
      </c>
      <c r="F1824" s="130" t="inlineStr">
        <is>
          <t>Industrial NAICS Cogen</t>
        </is>
      </c>
      <c r="G1824" s="130" t="inlineStr">
        <is>
          <t>ST</t>
        </is>
      </c>
      <c r="H1824" s="130" t="inlineStr">
        <is>
          <t>WH</t>
        </is>
      </c>
      <c r="I1824" s="130" t="inlineStr">
        <is>
          <t>OTH</t>
        </is>
      </c>
      <c r="J1824" s="131" t="n">
        <v>195871</v>
      </c>
      <c r="K1824" s="129" t="n">
        <v>2020</v>
      </c>
      <c r="L1824" s="120">
        <f>IF(VLOOKUP(H1824,'Cross-Page Data'!$D$4:$F$48,3,FALSE)="natural gas",VLOOKUP(G1824,'Cross-Page Data'!$I$4:$J$19,2,FALSE),IF(VLOOKUP(H1824,'Cross-Page Data'!$D$4:$F$48,3,FALSE)="solar",IF(G1824="PV","solar PV","solar thermal"),IF(VLOOKUP(H1824,'Cross-Page Data'!$D$4:$F$48,3,FALSE)="wind",VLOOKUP(G1824,'Cross-Page Data'!$I$4:$J$19,2,FALSE),IF(VLOOKUP(H1824,'Cross-Page Data'!$D$4:$F$48,3,FALSE)="hydro",VLOOKUP(G1824,'Cross-Page Data'!$I$4:$J$19,2,FALSE),VLOOKUP(H1824,'Cross-Page Data'!$D$4:$F$48,3,FALSE)))))</f>
        <v/>
      </c>
      <c r="M1824" s="120">
        <f>IF(AND($P$2=FALSE,OR(F1824="Commercial NAICS Cogen",F1824="Industrial NAICS Cogen",F1824="NAICS-22 Cogen")),FALSE,IF(AND($P$3=FALSE,OR(F1824="Commercial NAICS Cogen",F1824="Commercial NAICS Non-Cogen",F1824="Industrial NAICS Cogen", F1824="industrial NAICS non-Cogen")),FALSE, TRUE))</f>
        <v/>
      </c>
    </row>
    <row r="1825">
      <c r="A1825" s="129" t="n">
        <v>10008</v>
      </c>
      <c r="B1825" s="130" t="inlineStr">
        <is>
          <t>Baptist Medical Center</t>
        </is>
      </c>
      <c r="C1825" s="130" t="inlineStr">
        <is>
          <t>Baptist Memorial Hospital</t>
        </is>
      </c>
      <c r="D1825" s="129" t="n">
        <v>1194</v>
      </c>
      <c r="E1825" s="130" t="inlineStr">
        <is>
          <t>FL</t>
        </is>
      </c>
      <c r="F1825" s="130" t="inlineStr">
        <is>
          <t>Commercial NAICS Cogen</t>
        </is>
      </c>
      <c r="G1825" s="130" t="inlineStr">
        <is>
          <t>GT</t>
        </is>
      </c>
      <c r="H1825" s="130" t="inlineStr">
        <is>
          <t>DFO</t>
        </is>
      </c>
      <c r="I1825" s="130" t="inlineStr">
        <is>
          <t>DFO</t>
        </is>
      </c>
      <c r="J1825" s="131" t="n">
        <v>0</v>
      </c>
      <c r="K1825" s="129" t="n">
        <v>2020</v>
      </c>
      <c r="L1825" s="120">
        <f>IF(VLOOKUP(H1825,'Cross-Page Data'!$D$4:$F$48,3,FALSE)="natural gas",VLOOKUP(G1825,'Cross-Page Data'!$I$4:$J$19,2,FALSE),IF(VLOOKUP(H1825,'Cross-Page Data'!$D$4:$F$48,3,FALSE)="solar",IF(G1825="PV","solar PV","solar thermal"),IF(VLOOKUP(H1825,'Cross-Page Data'!$D$4:$F$48,3,FALSE)="wind",VLOOKUP(G1825,'Cross-Page Data'!$I$4:$J$19,2,FALSE),IF(VLOOKUP(H1825,'Cross-Page Data'!$D$4:$F$48,3,FALSE)="hydro",VLOOKUP(G1825,'Cross-Page Data'!$I$4:$J$19,2,FALSE),VLOOKUP(H1825,'Cross-Page Data'!$D$4:$F$48,3,FALSE)))))</f>
        <v/>
      </c>
      <c r="M1825" s="120">
        <f>IF(AND($P$2=FALSE,OR(F1825="Commercial NAICS Cogen",F1825="Industrial NAICS Cogen",F1825="NAICS-22 Cogen")),FALSE,IF(AND($P$3=FALSE,OR(F1825="Commercial NAICS Cogen",F1825="Commercial NAICS Non-Cogen",F1825="Industrial NAICS Cogen", F1825="industrial NAICS non-Cogen")),FALSE, TRUE))</f>
        <v/>
      </c>
    </row>
    <row r="1826">
      <c r="A1826" s="129" t="n">
        <v>10008</v>
      </c>
      <c r="B1826" s="130" t="inlineStr">
        <is>
          <t>Baptist Medical Center</t>
        </is>
      </c>
      <c r="C1826" s="130" t="inlineStr">
        <is>
          <t>Baptist Memorial Hospital</t>
        </is>
      </c>
      <c r="D1826" s="129" t="n">
        <v>1194</v>
      </c>
      <c r="E1826" s="130" t="inlineStr">
        <is>
          <t>FL</t>
        </is>
      </c>
      <c r="F1826" s="130" t="inlineStr">
        <is>
          <t>Commercial NAICS Cogen</t>
        </is>
      </c>
      <c r="G1826" s="130" t="inlineStr">
        <is>
          <t>GT</t>
        </is>
      </c>
      <c r="H1826" s="130" t="inlineStr">
        <is>
          <t>NG</t>
        </is>
      </c>
      <c r="I1826" s="130" t="inlineStr">
        <is>
          <t>NG</t>
        </is>
      </c>
      <c r="J1826" s="131" t="n">
        <v>18634</v>
      </c>
      <c r="K1826" s="129" t="n">
        <v>2020</v>
      </c>
      <c r="L1826" s="120">
        <f>IF(VLOOKUP(H1826,'Cross-Page Data'!$D$4:$F$48,3,FALSE)="natural gas",VLOOKUP(G1826,'Cross-Page Data'!$I$4:$J$19,2,FALSE),IF(VLOOKUP(H1826,'Cross-Page Data'!$D$4:$F$48,3,FALSE)="solar",IF(G1826="PV","solar PV","solar thermal"),IF(VLOOKUP(H1826,'Cross-Page Data'!$D$4:$F$48,3,FALSE)="wind",VLOOKUP(G1826,'Cross-Page Data'!$I$4:$J$19,2,FALSE),IF(VLOOKUP(H1826,'Cross-Page Data'!$D$4:$F$48,3,FALSE)="hydro",VLOOKUP(G1826,'Cross-Page Data'!$I$4:$J$19,2,FALSE),VLOOKUP(H1826,'Cross-Page Data'!$D$4:$F$48,3,FALSE)))))</f>
        <v/>
      </c>
      <c r="M1826" s="120">
        <f>IF(AND($P$2=FALSE,OR(F1826="Commercial NAICS Cogen",F1826="Industrial NAICS Cogen",F1826="NAICS-22 Cogen")),FALSE,IF(AND($P$3=FALSE,OR(F1826="Commercial NAICS Cogen",F1826="Commercial NAICS Non-Cogen",F1826="Industrial NAICS Cogen", F1826="industrial NAICS non-Cogen")),FALSE, TRUE))</f>
        <v/>
      </c>
    </row>
    <row r="1827">
      <c r="A1827" s="129" t="n">
        <v>10013</v>
      </c>
      <c r="B1827" s="130" t="inlineStr">
        <is>
          <t>Covanta Hennepin Energy</t>
        </is>
      </c>
      <c r="C1827" s="130" t="inlineStr">
        <is>
          <t>Covanta Energy Co</t>
        </is>
      </c>
      <c r="D1827" s="129" t="n">
        <v>4435</v>
      </c>
      <c r="E1827" s="130" t="inlineStr">
        <is>
          <t>MN</t>
        </is>
      </c>
      <c r="F1827" s="130" t="inlineStr">
        <is>
          <t>NAICS-22 Non-Cogen</t>
        </is>
      </c>
      <c r="G1827" s="130" t="inlineStr">
        <is>
          <t>ST</t>
        </is>
      </c>
      <c r="H1827" s="130" t="inlineStr">
        <is>
          <t>MSB</t>
        </is>
      </c>
      <c r="I1827" s="130" t="inlineStr">
        <is>
          <t>MLG</t>
        </is>
      </c>
      <c r="J1827" s="131" t="n">
        <v>75225.356</v>
      </c>
      <c r="K1827" s="129" t="n">
        <v>2020</v>
      </c>
      <c r="L1827" s="120">
        <f>IF(VLOOKUP(H1827,'Cross-Page Data'!$D$4:$F$48,3,FALSE)="natural gas",VLOOKUP(G1827,'Cross-Page Data'!$I$4:$J$19,2,FALSE),IF(VLOOKUP(H1827,'Cross-Page Data'!$D$4:$F$48,3,FALSE)="solar",IF(G1827="PV","solar PV","solar thermal"),IF(VLOOKUP(H1827,'Cross-Page Data'!$D$4:$F$48,3,FALSE)="wind",VLOOKUP(G1827,'Cross-Page Data'!$I$4:$J$19,2,FALSE),IF(VLOOKUP(H1827,'Cross-Page Data'!$D$4:$F$48,3,FALSE)="hydro",VLOOKUP(G1827,'Cross-Page Data'!$I$4:$J$19,2,FALSE),VLOOKUP(H1827,'Cross-Page Data'!$D$4:$F$48,3,FALSE)))))</f>
        <v/>
      </c>
      <c r="M1827" s="120">
        <f>IF(AND($P$2=FALSE,OR(F1827="Commercial NAICS Cogen",F1827="Industrial NAICS Cogen",F1827="NAICS-22 Cogen")),FALSE,IF(AND($P$3=FALSE,OR(F1827="Commercial NAICS Cogen",F1827="Commercial NAICS Non-Cogen",F1827="Industrial NAICS Cogen", F1827="industrial NAICS non-Cogen")),FALSE, TRUE))</f>
        <v/>
      </c>
    </row>
    <row r="1828">
      <c r="A1828" s="129" t="n">
        <v>10013</v>
      </c>
      <c r="B1828" s="130" t="inlineStr">
        <is>
          <t>Covanta Hennepin Energy</t>
        </is>
      </c>
      <c r="C1828" s="130" t="inlineStr">
        <is>
          <t>Covanta Energy Co</t>
        </is>
      </c>
      <c r="D1828" s="129" t="n">
        <v>4435</v>
      </c>
      <c r="E1828" s="130" t="inlineStr">
        <is>
          <t>MN</t>
        </is>
      </c>
      <c r="F1828" s="130" t="inlineStr">
        <is>
          <t>NAICS-22 Non-Cogen</t>
        </is>
      </c>
      <c r="G1828" s="130" t="inlineStr">
        <is>
          <t>ST</t>
        </is>
      </c>
      <c r="H1828" s="130" t="inlineStr">
        <is>
          <t>MSN</t>
        </is>
      </c>
      <c r="I1828" s="130" t="inlineStr">
        <is>
          <t>OTH</t>
        </is>
      </c>
      <c r="J1828" s="131" t="n">
        <v>91944.571</v>
      </c>
      <c r="K1828" s="129" t="n">
        <v>2020</v>
      </c>
      <c r="L1828" s="120">
        <f>IF(VLOOKUP(H1828,'Cross-Page Data'!$D$4:$F$48,3,FALSE)="natural gas",VLOOKUP(G1828,'Cross-Page Data'!$I$4:$J$19,2,FALSE),IF(VLOOKUP(H1828,'Cross-Page Data'!$D$4:$F$48,3,FALSE)="solar",IF(G1828="PV","solar PV","solar thermal"),IF(VLOOKUP(H1828,'Cross-Page Data'!$D$4:$F$48,3,FALSE)="wind",VLOOKUP(G1828,'Cross-Page Data'!$I$4:$J$19,2,FALSE),IF(VLOOKUP(H1828,'Cross-Page Data'!$D$4:$F$48,3,FALSE)="hydro",VLOOKUP(G1828,'Cross-Page Data'!$I$4:$J$19,2,FALSE),VLOOKUP(H1828,'Cross-Page Data'!$D$4:$F$48,3,FALSE)))))</f>
        <v/>
      </c>
      <c r="M1828" s="120">
        <f>IF(AND($P$2=FALSE,OR(F1828="Commercial NAICS Cogen",F1828="Industrial NAICS Cogen",F1828="NAICS-22 Cogen")),FALSE,IF(AND($P$3=FALSE,OR(F1828="Commercial NAICS Cogen",F1828="Commercial NAICS Non-Cogen",F1828="Industrial NAICS Cogen", F1828="industrial NAICS non-Cogen")),FALSE, TRUE))</f>
        <v/>
      </c>
    </row>
    <row r="1829">
      <c r="A1829" s="129" t="n">
        <v>10013</v>
      </c>
      <c r="B1829" s="130" t="inlineStr">
        <is>
          <t>Covanta Hennepin Energy</t>
        </is>
      </c>
      <c r="C1829" s="130" t="inlineStr">
        <is>
          <t>Covanta Energy Co</t>
        </is>
      </c>
      <c r="D1829" s="129" t="n">
        <v>4435</v>
      </c>
      <c r="E1829" s="130" t="inlineStr">
        <is>
          <t>MN</t>
        </is>
      </c>
      <c r="F1829" s="130" t="inlineStr">
        <is>
          <t>NAICS-22 Non-Cogen</t>
        </is>
      </c>
      <c r="G1829" s="130" t="inlineStr">
        <is>
          <t>ST</t>
        </is>
      </c>
      <c r="H1829" s="130" t="inlineStr">
        <is>
          <t>NG</t>
        </is>
      </c>
      <c r="I1829" s="130" t="inlineStr">
        <is>
          <t>NG</t>
        </is>
      </c>
      <c r="J1829" s="131" t="n">
        <v>2440.073</v>
      </c>
      <c r="K1829" s="129" t="n">
        <v>2020</v>
      </c>
      <c r="L1829" s="120">
        <f>IF(VLOOKUP(H1829,'Cross-Page Data'!$D$4:$F$48,3,FALSE)="natural gas",VLOOKUP(G1829,'Cross-Page Data'!$I$4:$J$19,2,FALSE),IF(VLOOKUP(H1829,'Cross-Page Data'!$D$4:$F$48,3,FALSE)="solar",IF(G1829="PV","solar PV","solar thermal"),IF(VLOOKUP(H1829,'Cross-Page Data'!$D$4:$F$48,3,FALSE)="wind",VLOOKUP(G1829,'Cross-Page Data'!$I$4:$J$19,2,FALSE),IF(VLOOKUP(H1829,'Cross-Page Data'!$D$4:$F$48,3,FALSE)="hydro",VLOOKUP(G1829,'Cross-Page Data'!$I$4:$J$19,2,FALSE),VLOOKUP(H1829,'Cross-Page Data'!$D$4:$F$48,3,FALSE)))))</f>
        <v/>
      </c>
      <c r="M1829" s="120">
        <f>IF(AND($P$2=FALSE,OR(F1829="Commercial NAICS Cogen",F1829="Industrial NAICS Cogen",F1829="NAICS-22 Cogen")),FALSE,IF(AND($P$3=FALSE,OR(F1829="Commercial NAICS Cogen",F1829="Commercial NAICS Non-Cogen",F1829="Industrial NAICS Cogen", F1829="industrial NAICS non-Cogen")),FALSE, TRUE))</f>
        <v/>
      </c>
    </row>
    <row r="1830">
      <c r="A1830" s="129" t="n">
        <v>10017</v>
      </c>
      <c r="B1830" s="130" t="inlineStr">
        <is>
          <t>WestRock-West Point Mill</t>
        </is>
      </c>
      <c r="C1830" s="130" t="inlineStr">
        <is>
          <t>WestRock-West Point Mill</t>
        </is>
      </c>
      <c r="D1830" s="129" t="n">
        <v>17465</v>
      </c>
      <c r="E1830" s="130" t="inlineStr">
        <is>
          <t>VA</t>
        </is>
      </c>
      <c r="F1830" s="130" t="inlineStr">
        <is>
          <t>Industrial NAICS Cogen</t>
        </is>
      </c>
      <c r="G1830" s="130" t="inlineStr">
        <is>
          <t>ST</t>
        </is>
      </c>
      <c r="H1830" s="130" t="inlineStr">
        <is>
          <t>BIT</t>
        </is>
      </c>
      <c r="I1830" s="130" t="inlineStr">
        <is>
          <t>COL</t>
        </is>
      </c>
      <c r="J1830" s="131" t="n">
        <v>15807.397</v>
      </c>
      <c r="K1830" s="129" t="n">
        <v>2020</v>
      </c>
      <c r="L1830" s="120">
        <f>IF(VLOOKUP(H1830,'Cross-Page Data'!$D$4:$F$48,3,FALSE)="natural gas",VLOOKUP(G1830,'Cross-Page Data'!$I$4:$J$19,2,FALSE),IF(VLOOKUP(H1830,'Cross-Page Data'!$D$4:$F$48,3,FALSE)="solar",IF(G1830="PV","solar PV","solar thermal"),IF(VLOOKUP(H1830,'Cross-Page Data'!$D$4:$F$48,3,FALSE)="wind",VLOOKUP(G1830,'Cross-Page Data'!$I$4:$J$19,2,FALSE),IF(VLOOKUP(H1830,'Cross-Page Data'!$D$4:$F$48,3,FALSE)="hydro",VLOOKUP(G1830,'Cross-Page Data'!$I$4:$J$19,2,FALSE),VLOOKUP(H1830,'Cross-Page Data'!$D$4:$F$48,3,FALSE)))))</f>
        <v/>
      </c>
      <c r="M1830" s="120">
        <f>IF(AND($P$2=FALSE,OR(F1830="Commercial NAICS Cogen",F1830="Industrial NAICS Cogen",F1830="NAICS-22 Cogen")),FALSE,IF(AND($P$3=FALSE,OR(F1830="Commercial NAICS Cogen",F1830="Commercial NAICS Non-Cogen",F1830="Industrial NAICS Cogen", F1830="industrial NAICS non-Cogen")),FALSE, TRUE))</f>
        <v/>
      </c>
    </row>
    <row r="1831">
      <c r="A1831" s="129" t="n">
        <v>10017</v>
      </c>
      <c r="B1831" s="130" t="inlineStr">
        <is>
          <t>WestRock-West Point Mill</t>
        </is>
      </c>
      <c r="C1831" s="130" t="inlineStr">
        <is>
          <t>WestRock-West Point Mill</t>
        </is>
      </c>
      <c r="D1831" s="129" t="n">
        <v>17465</v>
      </c>
      <c r="E1831" s="130" t="inlineStr">
        <is>
          <t>VA</t>
        </is>
      </c>
      <c r="F1831" s="130" t="inlineStr">
        <is>
          <t>Industrial NAICS Cogen</t>
        </is>
      </c>
      <c r="G1831" s="130" t="inlineStr">
        <is>
          <t>ST</t>
        </is>
      </c>
      <c r="H1831" s="130" t="inlineStr">
        <is>
          <t>BLQ</t>
        </is>
      </c>
      <c r="I1831" s="130" t="inlineStr">
        <is>
          <t>WWW</t>
        </is>
      </c>
      <c r="J1831" s="131" t="n">
        <v>247005.87</v>
      </c>
      <c r="K1831" s="129" t="n">
        <v>2020</v>
      </c>
      <c r="L1831" s="120">
        <f>IF(VLOOKUP(H1831,'Cross-Page Data'!$D$4:$F$48,3,FALSE)="natural gas",VLOOKUP(G1831,'Cross-Page Data'!$I$4:$J$19,2,FALSE),IF(VLOOKUP(H1831,'Cross-Page Data'!$D$4:$F$48,3,FALSE)="solar",IF(G1831="PV","solar PV","solar thermal"),IF(VLOOKUP(H1831,'Cross-Page Data'!$D$4:$F$48,3,FALSE)="wind",VLOOKUP(G1831,'Cross-Page Data'!$I$4:$J$19,2,FALSE),IF(VLOOKUP(H1831,'Cross-Page Data'!$D$4:$F$48,3,FALSE)="hydro",VLOOKUP(G1831,'Cross-Page Data'!$I$4:$J$19,2,FALSE),VLOOKUP(H1831,'Cross-Page Data'!$D$4:$F$48,3,FALSE)))))</f>
        <v/>
      </c>
      <c r="M1831" s="120">
        <f>IF(AND($P$2=FALSE,OR(F1831="Commercial NAICS Cogen",F1831="Industrial NAICS Cogen",F1831="NAICS-22 Cogen")),FALSE,IF(AND($P$3=FALSE,OR(F1831="Commercial NAICS Cogen",F1831="Commercial NAICS Non-Cogen",F1831="Industrial NAICS Cogen", F1831="industrial NAICS non-Cogen")),FALSE, TRUE))</f>
        <v/>
      </c>
    </row>
    <row r="1832">
      <c r="A1832" s="129" t="n">
        <v>10017</v>
      </c>
      <c r="B1832" s="130" t="inlineStr">
        <is>
          <t>WestRock-West Point Mill</t>
        </is>
      </c>
      <c r="C1832" s="130" t="inlineStr">
        <is>
          <t>WestRock-West Point Mill</t>
        </is>
      </c>
      <c r="D1832" s="129" t="n">
        <v>17465</v>
      </c>
      <c r="E1832" s="130" t="inlineStr">
        <is>
          <t>VA</t>
        </is>
      </c>
      <c r="F1832" s="130" t="inlineStr">
        <is>
          <t>Industrial NAICS Cogen</t>
        </is>
      </c>
      <c r="G1832" s="130" t="inlineStr">
        <is>
          <t>ST</t>
        </is>
      </c>
      <c r="H1832" s="130" t="inlineStr">
        <is>
          <t>DFO</t>
        </is>
      </c>
      <c r="I1832" s="130" t="inlineStr">
        <is>
          <t>DFO</t>
        </is>
      </c>
      <c r="J1832" s="131" t="n">
        <v>87.274</v>
      </c>
      <c r="K1832" s="129" t="n">
        <v>2020</v>
      </c>
      <c r="L1832" s="120">
        <f>IF(VLOOKUP(H1832,'Cross-Page Data'!$D$4:$F$48,3,FALSE)="natural gas",VLOOKUP(G1832,'Cross-Page Data'!$I$4:$J$19,2,FALSE),IF(VLOOKUP(H1832,'Cross-Page Data'!$D$4:$F$48,3,FALSE)="solar",IF(G1832="PV","solar PV","solar thermal"),IF(VLOOKUP(H1832,'Cross-Page Data'!$D$4:$F$48,3,FALSE)="wind",VLOOKUP(G1832,'Cross-Page Data'!$I$4:$J$19,2,FALSE),IF(VLOOKUP(H1832,'Cross-Page Data'!$D$4:$F$48,3,FALSE)="hydro",VLOOKUP(G1832,'Cross-Page Data'!$I$4:$J$19,2,FALSE),VLOOKUP(H1832,'Cross-Page Data'!$D$4:$F$48,3,FALSE)))))</f>
        <v/>
      </c>
      <c r="M1832" s="120">
        <f>IF(AND($P$2=FALSE,OR(F1832="Commercial NAICS Cogen",F1832="Industrial NAICS Cogen",F1832="NAICS-22 Cogen")),FALSE,IF(AND($P$3=FALSE,OR(F1832="Commercial NAICS Cogen",F1832="Commercial NAICS Non-Cogen",F1832="Industrial NAICS Cogen", F1832="industrial NAICS non-Cogen")),FALSE, TRUE))</f>
        <v/>
      </c>
    </row>
    <row r="1833">
      <c r="A1833" s="129" t="n">
        <v>10017</v>
      </c>
      <c r="B1833" s="130" t="inlineStr">
        <is>
          <t>WestRock-West Point Mill</t>
        </is>
      </c>
      <c r="C1833" s="130" t="inlineStr">
        <is>
          <t>WestRock-West Point Mill</t>
        </is>
      </c>
      <c r="D1833" s="129" t="n">
        <v>17465</v>
      </c>
      <c r="E1833" s="130" t="inlineStr">
        <is>
          <t>VA</t>
        </is>
      </c>
      <c r="F1833" s="130" t="inlineStr">
        <is>
          <t>Industrial NAICS Cogen</t>
        </is>
      </c>
      <c r="G1833" s="130" t="inlineStr">
        <is>
          <t>ST</t>
        </is>
      </c>
      <c r="H1833" s="130" t="inlineStr">
        <is>
          <t>NG</t>
        </is>
      </c>
      <c r="I1833" s="130" t="inlineStr">
        <is>
          <t>NG</t>
        </is>
      </c>
      <c r="J1833" s="131" t="n">
        <v>199745.28</v>
      </c>
      <c r="K1833" s="129" t="n">
        <v>2020</v>
      </c>
      <c r="L1833" s="120">
        <f>IF(VLOOKUP(H1833,'Cross-Page Data'!$D$4:$F$48,3,FALSE)="natural gas",VLOOKUP(G1833,'Cross-Page Data'!$I$4:$J$19,2,FALSE),IF(VLOOKUP(H1833,'Cross-Page Data'!$D$4:$F$48,3,FALSE)="solar",IF(G1833="PV","solar PV","solar thermal"),IF(VLOOKUP(H1833,'Cross-Page Data'!$D$4:$F$48,3,FALSE)="wind",VLOOKUP(G1833,'Cross-Page Data'!$I$4:$J$19,2,FALSE),IF(VLOOKUP(H1833,'Cross-Page Data'!$D$4:$F$48,3,FALSE)="hydro",VLOOKUP(G1833,'Cross-Page Data'!$I$4:$J$19,2,FALSE),VLOOKUP(H1833,'Cross-Page Data'!$D$4:$F$48,3,FALSE)))))</f>
        <v/>
      </c>
      <c r="M1833" s="120">
        <f>IF(AND($P$2=FALSE,OR(F1833="Commercial NAICS Cogen",F1833="Industrial NAICS Cogen",F1833="NAICS-22 Cogen")),FALSE,IF(AND($P$3=FALSE,OR(F1833="Commercial NAICS Cogen",F1833="Commercial NAICS Non-Cogen",F1833="Industrial NAICS Cogen", F1833="industrial NAICS non-Cogen")),FALSE, TRUE))</f>
        <v/>
      </c>
    </row>
    <row r="1834">
      <c r="A1834" s="129" t="n">
        <v>10017</v>
      </c>
      <c r="B1834" s="130" t="inlineStr">
        <is>
          <t>WestRock-West Point Mill</t>
        </is>
      </c>
      <c r="C1834" s="130" t="inlineStr">
        <is>
          <t>WestRock-West Point Mill</t>
        </is>
      </c>
      <c r="D1834" s="129" t="n">
        <v>17465</v>
      </c>
      <c r="E1834" s="130" t="inlineStr">
        <is>
          <t>VA</t>
        </is>
      </c>
      <c r="F1834" s="130" t="inlineStr">
        <is>
          <t>Industrial NAICS Cogen</t>
        </is>
      </c>
      <c r="G1834" s="130" t="inlineStr">
        <is>
          <t>ST</t>
        </is>
      </c>
      <c r="H1834" s="130" t="inlineStr">
        <is>
          <t>OBL</t>
        </is>
      </c>
      <c r="I1834" s="130" t="inlineStr">
        <is>
          <t>ORW</t>
        </is>
      </c>
      <c r="J1834" s="131" t="n">
        <v>0</v>
      </c>
      <c r="K1834" s="129" t="n">
        <v>2020</v>
      </c>
      <c r="L1834" s="120">
        <f>IF(VLOOKUP(H1834,'Cross-Page Data'!$D$4:$F$48,3,FALSE)="natural gas",VLOOKUP(G1834,'Cross-Page Data'!$I$4:$J$19,2,FALSE),IF(VLOOKUP(H1834,'Cross-Page Data'!$D$4:$F$48,3,FALSE)="solar",IF(G1834="PV","solar PV","solar thermal"),IF(VLOOKUP(H1834,'Cross-Page Data'!$D$4:$F$48,3,FALSE)="wind",VLOOKUP(G1834,'Cross-Page Data'!$I$4:$J$19,2,FALSE),IF(VLOOKUP(H1834,'Cross-Page Data'!$D$4:$F$48,3,FALSE)="hydro",VLOOKUP(G1834,'Cross-Page Data'!$I$4:$J$19,2,FALSE),VLOOKUP(H1834,'Cross-Page Data'!$D$4:$F$48,3,FALSE)))))</f>
        <v/>
      </c>
      <c r="M1834" s="120">
        <f>IF(AND($P$2=FALSE,OR(F1834="Commercial NAICS Cogen",F1834="Industrial NAICS Cogen",F1834="NAICS-22 Cogen")),FALSE,IF(AND($P$3=FALSE,OR(F1834="Commercial NAICS Cogen",F1834="Commercial NAICS Non-Cogen",F1834="Industrial NAICS Cogen", F1834="industrial NAICS non-Cogen")),FALSE, TRUE))</f>
        <v/>
      </c>
    </row>
    <row r="1835">
      <c r="A1835" s="129" t="n">
        <v>10017</v>
      </c>
      <c r="B1835" s="130" t="inlineStr">
        <is>
          <t>WestRock-West Point Mill</t>
        </is>
      </c>
      <c r="C1835" s="130" t="inlineStr">
        <is>
          <t>WestRock-West Point Mill</t>
        </is>
      </c>
      <c r="D1835" s="129" t="n">
        <v>17465</v>
      </c>
      <c r="E1835" s="130" t="inlineStr">
        <is>
          <t>VA</t>
        </is>
      </c>
      <c r="F1835" s="130" t="inlineStr">
        <is>
          <t>Industrial NAICS Cogen</t>
        </is>
      </c>
      <c r="G1835" s="130" t="inlineStr">
        <is>
          <t>ST</t>
        </is>
      </c>
      <c r="H1835" s="130" t="inlineStr">
        <is>
          <t>RFO</t>
        </is>
      </c>
      <c r="I1835" s="130" t="inlineStr">
        <is>
          <t>RFO</t>
        </is>
      </c>
      <c r="J1835" s="131" t="n">
        <v>9.369999999999999</v>
      </c>
      <c r="K1835" s="129" t="n">
        <v>2020</v>
      </c>
      <c r="L1835" s="120">
        <f>IF(VLOOKUP(H1835,'Cross-Page Data'!$D$4:$F$48,3,FALSE)="natural gas",VLOOKUP(G1835,'Cross-Page Data'!$I$4:$J$19,2,FALSE),IF(VLOOKUP(H1835,'Cross-Page Data'!$D$4:$F$48,3,FALSE)="solar",IF(G1835="PV","solar PV","solar thermal"),IF(VLOOKUP(H1835,'Cross-Page Data'!$D$4:$F$48,3,FALSE)="wind",VLOOKUP(G1835,'Cross-Page Data'!$I$4:$J$19,2,FALSE),IF(VLOOKUP(H1835,'Cross-Page Data'!$D$4:$F$48,3,FALSE)="hydro",VLOOKUP(G1835,'Cross-Page Data'!$I$4:$J$19,2,FALSE),VLOOKUP(H1835,'Cross-Page Data'!$D$4:$F$48,3,FALSE)))))</f>
        <v/>
      </c>
      <c r="M1835" s="120">
        <f>IF(AND($P$2=FALSE,OR(F1835="Commercial NAICS Cogen",F1835="Industrial NAICS Cogen",F1835="NAICS-22 Cogen")),FALSE,IF(AND($P$3=FALSE,OR(F1835="Commercial NAICS Cogen",F1835="Commercial NAICS Non-Cogen",F1835="Industrial NAICS Cogen", F1835="industrial NAICS non-Cogen")),FALSE, TRUE))</f>
        <v/>
      </c>
    </row>
    <row r="1836">
      <c r="A1836" s="129" t="n">
        <v>10017</v>
      </c>
      <c r="B1836" s="130" t="inlineStr">
        <is>
          <t>WestRock-West Point Mill</t>
        </is>
      </c>
      <c r="C1836" s="130" t="inlineStr">
        <is>
          <t>WestRock-West Point Mill</t>
        </is>
      </c>
      <c r="D1836" s="129" t="n">
        <v>17465</v>
      </c>
      <c r="E1836" s="130" t="inlineStr">
        <is>
          <t>VA</t>
        </is>
      </c>
      <c r="F1836" s="130" t="inlineStr">
        <is>
          <t>Industrial NAICS Cogen</t>
        </is>
      </c>
      <c r="G1836" s="130" t="inlineStr">
        <is>
          <t>ST</t>
        </is>
      </c>
      <c r="H1836" s="130" t="inlineStr">
        <is>
          <t>SLW</t>
        </is>
      </c>
      <c r="I1836" s="130" t="inlineStr">
        <is>
          <t>ORW</t>
        </is>
      </c>
      <c r="J1836" s="131" t="n">
        <v>9395.913</v>
      </c>
      <c r="K1836" s="129" t="n">
        <v>2020</v>
      </c>
      <c r="L1836" s="120">
        <f>IF(VLOOKUP(H1836,'Cross-Page Data'!$D$4:$F$48,3,FALSE)="natural gas",VLOOKUP(G1836,'Cross-Page Data'!$I$4:$J$19,2,FALSE),IF(VLOOKUP(H1836,'Cross-Page Data'!$D$4:$F$48,3,FALSE)="solar",IF(G1836="PV","solar PV","solar thermal"),IF(VLOOKUP(H1836,'Cross-Page Data'!$D$4:$F$48,3,FALSE)="wind",VLOOKUP(G1836,'Cross-Page Data'!$I$4:$J$19,2,FALSE),IF(VLOOKUP(H1836,'Cross-Page Data'!$D$4:$F$48,3,FALSE)="hydro",VLOOKUP(G1836,'Cross-Page Data'!$I$4:$J$19,2,FALSE),VLOOKUP(H1836,'Cross-Page Data'!$D$4:$F$48,3,FALSE)))))</f>
        <v/>
      </c>
      <c r="M1836" s="120">
        <f>IF(AND($P$2=FALSE,OR(F1836="Commercial NAICS Cogen",F1836="Industrial NAICS Cogen",F1836="NAICS-22 Cogen")),FALSE,IF(AND($P$3=FALSE,OR(F1836="Commercial NAICS Cogen",F1836="Commercial NAICS Non-Cogen",F1836="Industrial NAICS Cogen", F1836="industrial NAICS non-Cogen")),FALSE, TRUE))</f>
        <v/>
      </c>
    </row>
    <row r="1837">
      <c r="A1837" s="129" t="n">
        <v>10017</v>
      </c>
      <c r="B1837" s="130" t="inlineStr">
        <is>
          <t>WestRock-West Point Mill</t>
        </is>
      </c>
      <c r="C1837" s="130" t="inlineStr">
        <is>
          <t>WestRock-West Point Mill</t>
        </is>
      </c>
      <c r="D1837" s="129" t="n">
        <v>17465</v>
      </c>
      <c r="E1837" s="130" t="inlineStr">
        <is>
          <t>VA</t>
        </is>
      </c>
      <c r="F1837" s="130" t="inlineStr">
        <is>
          <t>Industrial NAICS Cogen</t>
        </is>
      </c>
      <c r="G1837" s="130" t="inlineStr">
        <is>
          <t>ST</t>
        </is>
      </c>
      <c r="H1837" s="130" t="inlineStr">
        <is>
          <t>WDS</t>
        </is>
      </c>
      <c r="I1837" s="130" t="inlineStr">
        <is>
          <t>WWW</t>
        </is>
      </c>
      <c r="J1837" s="131" t="n">
        <v>95736.902</v>
      </c>
      <c r="K1837" s="129" t="n">
        <v>2020</v>
      </c>
      <c r="L1837" s="120">
        <f>IF(VLOOKUP(H1837,'Cross-Page Data'!$D$4:$F$48,3,FALSE)="natural gas",VLOOKUP(G1837,'Cross-Page Data'!$I$4:$J$19,2,FALSE),IF(VLOOKUP(H1837,'Cross-Page Data'!$D$4:$F$48,3,FALSE)="solar",IF(G1837="PV","solar PV","solar thermal"),IF(VLOOKUP(H1837,'Cross-Page Data'!$D$4:$F$48,3,FALSE)="wind",VLOOKUP(G1837,'Cross-Page Data'!$I$4:$J$19,2,FALSE),IF(VLOOKUP(H1837,'Cross-Page Data'!$D$4:$F$48,3,FALSE)="hydro",VLOOKUP(G1837,'Cross-Page Data'!$I$4:$J$19,2,FALSE),VLOOKUP(H1837,'Cross-Page Data'!$D$4:$F$48,3,FALSE)))))</f>
        <v/>
      </c>
      <c r="M1837" s="120">
        <f>IF(AND($P$2=FALSE,OR(F1837="Commercial NAICS Cogen",F1837="Industrial NAICS Cogen",F1837="NAICS-22 Cogen")),FALSE,IF(AND($P$3=FALSE,OR(F1837="Commercial NAICS Cogen",F1837="Commercial NAICS Non-Cogen",F1837="Industrial NAICS Cogen", F1837="industrial NAICS non-Cogen")),FALSE, TRUE))</f>
        <v/>
      </c>
    </row>
    <row r="1838">
      <c r="A1838" s="129" t="n">
        <v>10025</v>
      </c>
      <c r="B1838" s="130" t="inlineStr">
        <is>
          <t>RED-Rochester, LLC</t>
        </is>
      </c>
      <c r="C1838" s="130" t="inlineStr">
        <is>
          <t>RED-Rochester, LLC</t>
        </is>
      </c>
      <c r="D1838" s="129" t="n">
        <v>5624</v>
      </c>
      <c r="E1838" s="130" t="inlineStr">
        <is>
          <t>NY</t>
        </is>
      </c>
      <c r="F1838" s="130" t="inlineStr">
        <is>
          <t>Industrial NAICS Cogen</t>
        </is>
      </c>
      <c r="G1838" s="130" t="inlineStr">
        <is>
          <t>HY</t>
        </is>
      </c>
      <c r="H1838" s="130" t="inlineStr">
        <is>
          <t>WAT</t>
        </is>
      </c>
      <c r="I1838" s="130" t="inlineStr">
        <is>
          <t>HYC</t>
        </is>
      </c>
      <c r="J1838" s="131" t="n">
        <v>0</v>
      </c>
      <c r="K1838" s="129" t="n">
        <v>2020</v>
      </c>
      <c r="L1838" s="120">
        <f>IF(VLOOKUP(H1838,'Cross-Page Data'!$D$4:$F$48,3,FALSE)="natural gas",VLOOKUP(G1838,'Cross-Page Data'!$I$4:$J$19,2,FALSE),IF(VLOOKUP(H1838,'Cross-Page Data'!$D$4:$F$48,3,FALSE)="solar",IF(G1838="PV","solar PV","solar thermal"),IF(VLOOKUP(H1838,'Cross-Page Data'!$D$4:$F$48,3,FALSE)="wind",VLOOKUP(G1838,'Cross-Page Data'!$I$4:$J$19,2,FALSE),IF(VLOOKUP(H1838,'Cross-Page Data'!$D$4:$F$48,3,FALSE)="hydro",VLOOKUP(G1838,'Cross-Page Data'!$I$4:$J$19,2,FALSE),VLOOKUP(H1838,'Cross-Page Data'!$D$4:$F$48,3,FALSE)))))</f>
        <v/>
      </c>
      <c r="M1838" s="120">
        <f>IF(AND($P$2=FALSE,OR(F1838="Commercial NAICS Cogen",F1838="Industrial NAICS Cogen",F1838="NAICS-22 Cogen")),FALSE,IF(AND($P$3=FALSE,OR(F1838="Commercial NAICS Cogen",F1838="Commercial NAICS Non-Cogen",F1838="Industrial NAICS Cogen", F1838="industrial NAICS non-Cogen")),FALSE, TRUE))</f>
        <v/>
      </c>
    </row>
    <row r="1839">
      <c r="A1839" s="129" t="n">
        <v>10025</v>
      </c>
      <c r="B1839" s="130" t="inlineStr">
        <is>
          <t>RED-Rochester, LLC</t>
        </is>
      </c>
      <c r="C1839" s="130" t="inlineStr">
        <is>
          <t>RED-Rochester, LLC</t>
        </is>
      </c>
      <c r="D1839" s="129" t="n">
        <v>5624</v>
      </c>
      <c r="E1839" s="130" t="inlineStr">
        <is>
          <t>NY</t>
        </is>
      </c>
      <c r="F1839" s="130" t="inlineStr">
        <is>
          <t>Industrial NAICS Cogen</t>
        </is>
      </c>
      <c r="G1839" s="130" t="inlineStr">
        <is>
          <t>ST</t>
        </is>
      </c>
      <c r="H1839" s="130" t="inlineStr">
        <is>
          <t>BIT</t>
        </is>
      </c>
      <c r="I1839" s="130" t="inlineStr">
        <is>
          <t>COL</t>
        </is>
      </c>
      <c r="J1839" s="131" t="n">
        <v>0</v>
      </c>
      <c r="K1839" s="129" t="n">
        <v>2020</v>
      </c>
      <c r="L1839" s="120">
        <f>IF(VLOOKUP(H1839,'Cross-Page Data'!$D$4:$F$48,3,FALSE)="natural gas",VLOOKUP(G1839,'Cross-Page Data'!$I$4:$J$19,2,FALSE),IF(VLOOKUP(H1839,'Cross-Page Data'!$D$4:$F$48,3,FALSE)="solar",IF(G1839="PV","solar PV","solar thermal"),IF(VLOOKUP(H1839,'Cross-Page Data'!$D$4:$F$48,3,FALSE)="wind",VLOOKUP(G1839,'Cross-Page Data'!$I$4:$J$19,2,FALSE),IF(VLOOKUP(H1839,'Cross-Page Data'!$D$4:$F$48,3,FALSE)="hydro",VLOOKUP(G1839,'Cross-Page Data'!$I$4:$J$19,2,FALSE),VLOOKUP(H1839,'Cross-Page Data'!$D$4:$F$48,3,FALSE)))))</f>
        <v/>
      </c>
      <c r="M1839" s="120">
        <f>IF(AND($P$2=FALSE,OR(F1839="Commercial NAICS Cogen",F1839="Industrial NAICS Cogen",F1839="NAICS-22 Cogen")),FALSE,IF(AND($P$3=FALSE,OR(F1839="Commercial NAICS Cogen",F1839="Commercial NAICS Non-Cogen",F1839="Industrial NAICS Cogen", F1839="industrial NAICS non-Cogen")),FALSE, TRUE))</f>
        <v/>
      </c>
    </row>
    <row r="1840">
      <c r="A1840" s="129" t="n">
        <v>10025</v>
      </c>
      <c r="B1840" s="130" t="inlineStr">
        <is>
          <t>RED-Rochester, LLC</t>
        </is>
      </c>
      <c r="C1840" s="130" t="inlineStr">
        <is>
          <t>RED-Rochester, LLC</t>
        </is>
      </c>
      <c r="D1840" s="129" t="n">
        <v>5624</v>
      </c>
      <c r="E1840" s="130" t="inlineStr">
        <is>
          <t>NY</t>
        </is>
      </c>
      <c r="F1840" s="130" t="inlineStr">
        <is>
          <t>Industrial NAICS Cogen</t>
        </is>
      </c>
      <c r="G1840" s="130" t="inlineStr">
        <is>
          <t>ST</t>
        </is>
      </c>
      <c r="H1840" s="130" t="inlineStr">
        <is>
          <t>DFO</t>
        </is>
      </c>
      <c r="I1840" s="130" t="inlineStr">
        <is>
          <t>DFO</t>
        </is>
      </c>
      <c r="J1840" s="131" t="n">
        <v>10.812</v>
      </c>
      <c r="K1840" s="129" t="n">
        <v>2020</v>
      </c>
      <c r="L1840" s="120">
        <f>IF(VLOOKUP(H1840,'Cross-Page Data'!$D$4:$F$48,3,FALSE)="natural gas",VLOOKUP(G1840,'Cross-Page Data'!$I$4:$J$19,2,FALSE),IF(VLOOKUP(H1840,'Cross-Page Data'!$D$4:$F$48,3,FALSE)="solar",IF(G1840="PV","solar PV","solar thermal"),IF(VLOOKUP(H1840,'Cross-Page Data'!$D$4:$F$48,3,FALSE)="wind",VLOOKUP(G1840,'Cross-Page Data'!$I$4:$J$19,2,FALSE),IF(VLOOKUP(H1840,'Cross-Page Data'!$D$4:$F$48,3,FALSE)="hydro",VLOOKUP(G1840,'Cross-Page Data'!$I$4:$J$19,2,FALSE),VLOOKUP(H1840,'Cross-Page Data'!$D$4:$F$48,3,FALSE)))))</f>
        <v/>
      </c>
      <c r="M1840" s="120">
        <f>IF(AND($P$2=FALSE,OR(F1840="Commercial NAICS Cogen",F1840="Industrial NAICS Cogen",F1840="NAICS-22 Cogen")),FALSE,IF(AND($P$3=FALSE,OR(F1840="Commercial NAICS Cogen",F1840="Commercial NAICS Non-Cogen",F1840="Industrial NAICS Cogen", F1840="industrial NAICS non-Cogen")),FALSE, TRUE))</f>
        <v/>
      </c>
    </row>
    <row r="1841">
      <c r="A1841" s="129" t="n">
        <v>10025</v>
      </c>
      <c r="B1841" s="130" t="inlineStr">
        <is>
          <t>RED-Rochester, LLC</t>
        </is>
      </c>
      <c r="C1841" s="130" t="inlineStr">
        <is>
          <t>RED-Rochester, LLC</t>
        </is>
      </c>
      <c r="D1841" s="129" t="n">
        <v>5624</v>
      </c>
      <c r="E1841" s="130" t="inlineStr">
        <is>
          <t>NY</t>
        </is>
      </c>
      <c r="F1841" s="130" t="inlineStr">
        <is>
          <t>Industrial NAICS Cogen</t>
        </is>
      </c>
      <c r="G1841" s="130" t="inlineStr">
        <is>
          <t>ST</t>
        </is>
      </c>
      <c r="H1841" s="130" t="inlineStr">
        <is>
          <t>NG</t>
        </is>
      </c>
      <c r="I1841" s="130" t="inlineStr">
        <is>
          <t>NG</t>
        </is>
      </c>
      <c r="J1841" s="131" t="n">
        <v>313146.19</v>
      </c>
      <c r="K1841" s="129" t="n">
        <v>2020</v>
      </c>
      <c r="L1841" s="120">
        <f>IF(VLOOKUP(H1841,'Cross-Page Data'!$D$4:$F$48,3,FALSE)="natural gas",VLOOKUP(G1841,'Cross-Page Data'!$I$4:$J$19,2,FALSE),IF(VLOOKUP(H1841,'Cross-Page Data'!$D$4:$F$48,3,FALSE)="solar",IF(G1841="PV","solar PV","solar thermal"),IF(VLOOKUP(H1841,'Cross-Page Data'!$D$4:$F$48,3,FALSE)="wind",VLOOKUP(G1841,'Cross-Page Data'!$I$4:$J$19,2,FALSE),IF(VLOOKUP(H1841,'Cross-Page Data'!$D$4:$F$48,3,FALSE)="hydro",VLOOKUP(G1841,'Cross-Page Data'!$I$4:$J$19,2,FALSE),VLOOKUP(H1841,'Cross-Page Data'!$D$4:$F$48,3,FALSE)))))</f>
        <v/>
      </c>
      <c r="M1841" s="120">
        <f>IF(AND($P$2=FALSE,OR(F1841="Commercial NAICS Cogen",F1841="Industrial NAICS Cogen",F1841="NAICS-22 Cogen")),FALSE,IF(AND($P$3=FALSE,OR(F1841="Commercial NAICS Cogen",F1841="Commercial NAICS Non-Cogen",F1841="Industrial NAICS Cogen", F1841="industrial NAICS non-Cogen")),FALSE, TRUE))</f>
        <v/>
      </c>
    </row>
    <row r="1842">
      <c r="A1842" s="129" t="n">
        <v>10025</v>
      </c>
      <c r="B1842" s="130" t="inlineStr">
        <is>
          <t>RED-Rochester, LLC</t>
        </is>
      </c>
      <c r="C1842" s="130" t="inlineStr">
        <is>
          <t>RED-Rochester, LLC</t>
        </is>
      </c>
      <c r="D1842" s="129" t="n">
        <v>5624</v>
      </c>
      <c r="E1842" s="130" t="inlineStr">
        <is>
          <t>NY</t>
        </is>
      </c>
      <c r="F1842" s="130" t="inlineStr">
        <is>
          <t>Industrial NAICS Cogen</t>
        </is>
      </c>
      <c r="G1842" s="130" t="inlineStr">
        <is>
          <t>ST</t>
        </is>
      </c>
      <c r="H1842" s="130" t="inlineStr">
        <is>
          <t>RFO</t>
        </is>
      </c>
      <c r="I1842" s="130" t="inlineStr">
        <is>
          <t>RFO</t>
        </is>
      </c>
      <c r="J1842" s="131" t="n">
        <v>0</v>
      </c>
      <c r="K1842" s="129" t="n">
        <v>2020</v>
      </c>
      <c r="L1842" s="120">
        <f>IF(VLOOKUP(H1842,'Cross-Page Data'!$D$4:$F$48,3,FALSE)="natural gas",VLOOKUP(G1842,'Cross-Page Data'!$I$4:$J$19,2,FALSE),IF(VLOOKUP(H1842,'Cross-Page Data'!$D$4:$F$48,3,FALSE)="solar",IF(G1842="PV","solar PV","solar thermal"),IF(VLOOKUP(H1842,'Cross-Page Data'!$D$4:$F$48,3,FALSE)="wind",VLOOKUP(G1842,'Cross-Page Data'!$I$4:$J$19,2,FALSE),IF(VLOOKUP(H1842,'Cross-Page Data'!$D$4:$F$48,3,FALSE)="hydro",VLOOKUP(G1842,'Cross-Page Data'!$I$4:$J$19,2,FALSE),VLOOKUP(H1842,'Cross-Page Data'!$D$4:$F$48,3,FALSE)))))</f>
        <v/>
      </c>
      <c r="M1842" s="120">
        <f>IF(AND($P$2=FALSE,OR(F1842="Commercial NAICS Cogen",F1842="Industrial NAICS Cogen",F1842="NAICS-22 Cogen")),FALSE,IF(AND($P$3=FALSE,OR(F1842="Commercial NAICS Cogen",F1842="Commercial NAICS Non-Cogen",F1842="Industrial NAICS Cogen", F1842="industrial NAICS non-Cogen")),FALSE, TRUE))</f>
        <v/>
      </c>
    </row>
    <row r="1843">
      <c r="A1843" s="129" t="n">
        <v>10026</v>
      </c>
      <c r="B1843" s="130" t="inlineStr">
        <is>
          <t>Encina Water Pollution Control</t>
        </is>
      </c>
      <c r="C1843" s="130" t="inlineStr">
        <is>
          <t>Encina Joint Powers Authority</t>
        </is>
      </c>
      <c r="D1843" s="129" t="n">
        <v>5901</v>
      </c>
      <c r="E1843" s="130" t="inlineStr">
        <is>
          <t>CA</t>
        </is>
      </c>
      <c r="F1843" s="130" t="inlineStr">
        <is>
          <t>Commercial NAICS Non-Cogen</t>
        </is>
      </c>
      <c r="G1843" s="130" t="inlineStr">
        <is>
          <t>IC</t>
        </is>
      </c>
      <c r="H1843" s="130" t="inlineStr">
        <is>
          <t>NG</t>
        </is>
      </c>
      <c r="I1843" s="130" t="inlineStr">
        <is>
          <t>NG</t>
        </is>
      </c>
      <c r="J1843" s="131" t="n">
        <v>1640.167</v>
      </c>
      <c r="K1843" s="129" t="n">
        <v>2020</v>
      </c>
      <c r="L1843" s="120">
        <f>IF(VLOOKUP(H1843,'Cross-Page Data'!$D$4:$F$48,3,FALSE)="natural gas",VLOOKUP(G1843,'Cross-Page Data'!$I$4:$J$19,2,FALSE),IF(VLOOKUP(H1843,'Cross-Page Data'!$D$4:$F$48,3,FALSE)="solar",IF(G1843="PV","solar PV","solar thermal"),IF(VLOOKUP(H1843,'Cross-Page Data'!$D$4:$F$48,3,FALSE)="wind",VLOOKUP(G1843,'Cross-Page Data'!$I$4:$J$19,2,FALSE),IF(VLOOKUP(H1843,'Cross-Page Data'!$D$4:$F$48,3,FALSE)="hydro",VLOOKUP(G1843,'Cross-Page Data'!$I$4:$J$19,2,FALSE),VLOOKUP(H1843,'Cross-Page Data'!$D$4:$F$48,3,FALSE)))))</f>
        <v/>
      </c>
      <c r="M1843" s="120">
        <f>IF(AND($P$2=FALSE,OR(F1843="Commercial NAICS Cogen",F1843="Industrial NAICS Cogen",F1843="NAICS-22 Cogen")),FALSE,IF(AND($P$3=FALSE,OR(F1843="Commercial NAICS Cogen",F1843="Commercial NAICS Non-Cogen",F1843="Industrial NAICS Cogen", F1843="industrial NAICS non-Cogen")),FALSE, TRUE))</f>
        <v/>
      </c>
    </row>
    <row r="1844">
      <c r="A1844" s="129" t="n">
        <v>10026</v>
      </c>
      <c r="B1844" s="130" t="inlineStr">
        <is>
          <t>Encina Water Pollution Control</t>
        </is>
      </c>
      <c r="C1844" s="130" t="inlineStr">
        <is>
          <t>Encina Joint Powers Authority</t>
        </is>
      </c>
      <c r="D1844" s="129" t="n">
        <v>5901</v>
      </c>
      <c r="E1844" s="130" t="inlineStr">
        <is>
          <t>CA</t>
        </is>
      </c>
      <c r="F1844" s="130" t="inlineStr">
        <is>
          <t>Commercial NAICS Non-Cogen</t>
        </is>
      </c>
      <c r="G1844" s="130" t="inlineStr">
        <is>
          <t>IC</t>
        </is>
      </c>
      <c r="H1844" s="130" t="inlineStr">
        <is>
          <t>OBG</t>
        </is>
      </c>
      <c r="I1844" s="130" t="inlineStr">
        <is>
          <t>ORW</t>
        </is>
      </c>
      <c r="J1844" s="131" t="n">
        <v>12954.833</v>
      </c>
      <c r="K1844" s="129" t="n">
        <v>2020</v>
      </c>
      <c r="L1844" s="120">
        <f>IF(VLOOKUP(H1844,'Cross-Page Data'!$D$4:$F$48,3,FALSE)="natural gas",VLOOKUP(G1844,'Cross-Page Data'!$I$4:$J$19,2,FALSE),IF(VLOOKUP(H1844,'Cross-Page Data'!$D$4:$F$48,3,FALSE)="solar",IF(G1844="PV","solar PV","solar thermal"),IF(VLOOKUP(H1844,'Cross-Page Data'!$D$4:$F$48,3,FALSE)="wind",VLOOKUP(G1844,'Cross-Page Data'!$I$4:$J$19,2,FALSE),IF(VLOOKUP(H1844,'Cross-Page Data'!$D$4:$F$48,3,FALSE)="hydro",VLOOKUP(G1844,'Cross-Page Data'!$I$4:$J$19,2,FALSE),VLOOKUP(H1844,'Cross-Page Data'!$D$4:$F$48,3,FALSE)))))</f>
        <v/>
      </c>
      <c r="M1844" s="120">
        <f>IF(AND($P$2=FALSE,OR(F1844="Commercial NAICS Cogen",F1844="Industrial NAICS Cogen",F1844="NAICS-22 Cogen")),FALSE,IF(AND($P$3=FALSE,OR(F1844="Commercial NAICS Cogen",F1844="Commercial NAICS Non-Cogen",F1844="Industrial NAICS Cogen", F1844="industrial NAICS non-Cogen")),FALSE, TRUE))</f>
        <v/>
      </c>
    </row>
    <row r="1845">
      <c r="A1845" s="129" t="n">
        <v>10029</v>
      </c>
      <c r="B1845" s="130" t="inlineStr">
        <is>
          <t>General Electric Aircraft Engines</t>
        </is>
      </c>
      <c r="C1845" s="130" t="inlineStr">
        <is>
          <t>General Electric Aircraft Engines</t>
        </is>
      </c>
      <c r="D1845" s="129" t="n">
        <v>7049</v>
      </c>
      <c r="E1845" s="130" t="inlineStr">
        <is>
          <t>MA</t>
        </is>
      </c>
      <c r="F1845" s="130" t="inlineStr">
        <is>
          <t>Industrial NAICS Non-Cogen</t>
        </is>
      </c>
      <c r="G1845" s="130" t="inlineStr">
        <is>
          <t>PV</t>
        </is>
      </c>
      <c r="H1845" s="130" t="inlineStr">
        <is>
          <t>SUN</t>
        </is>
      </c>
      <c r="I1845" s="130" t="inlineStr">
        <is>
          <t>SUN</t>
        </is>
      </c>
      <c r="J1845" s="131" t="n">
        <v>2248</v>
      </c>
      <c r="K1845" s="129" t="n">
        <v>2020</v>
      </c>
      <c r="L1845" s="120">
        <f>IF(VLOOKUP(H1845,'Cross-Page Data'!$D$4:$F$48,3,FALSE)="natural gas",VLOOKUP(G1845,'Cross-Page Data'!$I$4:$J$19,2,FALSE),IF(VLOOKUP(H1845,'Cross-Page Data'!$D$4:$F$48,3,FALSE)="solar",IF(G1845="PV","solar PV","solar thermal"),IF(VLOOKUP(H1845,'Cross-Page Data'!$D$4:$F$48,3,FALSE)="wind",VLOOKUP(G1845,'Cross-Page Data'!$I$4:$J$19,2,FALSE),IF(VLOOKUP(H1845,'Cross-Page Data'!$D$4:$F$48,3,FALSE)="hydro",VLOOKUP(G1845,'Cross-Page Data'!$I$4:$J$19,2,FALSE),VLOOKUP(H1845,'Cross-Page Data'!$D$4:$F$48,3,FALSE)))))</f>
        <v/>
      </c>
      <c r="M1845" s="120">
        <f>IF(AND($P$2=FALSE,OR(F1845="Commercial NAICS Cogen",F1845="Industrial NAICS Cogen",F1845="NAICS-22 Cogen")),FALSE,IF(AND($P$3=FALSE,OR(F1845="Commercial NAICS Cogen",F1845="Commercial NAICS Non-Cogen",F1845="Industrial NAICS Cogen", F1845="industrial NAICS non-Cogen")),FALSE, TRUE))</f>
        <v/>
      </c>
    </row>
    <row r="1846">
      <c r="A1846" s="129" t="n">
        <v>10029</v>
      </c>
      <c r="B1846" s="130" t="inlineStr">
        <is>
          <t>General Electric Aircraft Engines</t>
        </is>
      </c>
      <c r="C1846" s="130" t="inlineStr">
        <is>
          <t>General Electric Aircraft Engines</t>
        </is>
      </c>
      <c r="D1846" s="129" t="n">
        <v>7049</v>
      </c>
      <c r="E1846" s="130" t="inlineStr">
        <is>
          <t>MA</t>
        </is>
      </c>
      <c r="F1846" s="130" t="inlineStr">
        <is>
          <t>Industrial NAICS Cogen</t>
        </is>
      </c>
      <c r="G1846" s="130" t="inlineStr">
        <is>
          <t>PV</t>
        </is>
      </c>
      <c r="H1846" s="130" t="inlineStr">
        <is>
          <t>SUN</t>
        </is>
      </c>
      <c r="I1846" s="130" t="inlineStr">
        <is>
          <t>SUN</t>
        </is>
      </c>
      <c r="J1846" s="131" t="n">
        <v>232</v>
      </c>
      <c r="K1846" s="129" t="n">
        <v>2020</v>
      </c>
      <c r="L1846" s="120">
        <f>IF(VLOOKUP(H1846,'Cross-Page Data'!$D$4:$F$48,3,FALSE)="natural gas",VLOOKUP(G1846,'Cross-Page Data'!$I$4:$J$19,2,FALSE),IF(VLOOKUP(H1846,'Cross-Page Data'!$D$4:$F$48,3,FALSE)="solar",IF(G1846="PV","solar PV","solar thermal"),IF(VLOOKUP(H1846,'Cross-Page Data'!$D$4:$F$48,3,FALSE)="wind",VLOOKUP(G1846,'Cross-Page Data'!$I$4:$J$19,2,FALSE),IF(VLOOKUP(H1846,'Cross-Page Data'!$D$4:$F$48,3,FALSE)="hydro",VLOOKUP(G1846,'Cross-Page Data'!$I$4:$J$19,2,FALSE),VLOOKUP(H1846,'Cross-Page Data'!$D$4:$F$48,3,FALSE)))))</f>
        <v/>
      </c>
      <c r="M1846" s="120">
        <f>IF(AND($P$2=FALSE,OR(F1846="Commercial NAICS Cogen",F1846="Industrial NAICS Cogen",F1846="NAICS-22 Cogen")),FALSE,IF(AND($P$3=FALSE,OR(F1846="Commercial NAICS Cogen",F1846="Commercial NAICS Non-Cogen",F1846="Industrial NAICS Cogen", F1846="industrial NAICS non-Cogen")),FALSE, TRUE))</f>
        <v/>
      </c>
    </row>
    <row r="1847">
      <c r="A1847" s="129" t="n">
        <v>10029</v>
      </c>
      <c r="B1847" s="130" t="inlineStr">
        <is>
          <t>General Electric Aircraft Engines</t>
        </is>
      </c>
      <c r="C1847" s="130" t="inlineStr">
        <is>
          <t>General Electric Aircraft Engines</t>
        </is>
      </c>
      <c r="D1847" s="129" t="n">
        <v>7049</v>
      </c>
      <c r="E1847" s="130" t="inlineStr">
        <is>
          <t>MA</t>
        </is>
      </c>
      <c r="F1847" s="130" t="inlineStr">
        <is>
          <t>Industrial NAICS Non-Cogen</t>
        </is>
      </c>
      <c r="G1847" s="130" t="inlineStr">
        <is>
          <t>ST</t>
        </is>
      </c>
      <c r="H1847" s="130" t="inlineStr">
        <is>
          <t>DFO</t>
        </is>
      </c>
      <c r="I1847" s="130" t="inlineStr">
        <is>
          <t>DFO</t>
        </is>
      </c>
      <c r="J1847" s="131" t="n">
        <v>0</v>
      </c>
      <c r="K1847" s="129" t="n">
        <v>2020</v>
      </c>
      <c r="L1847" s="120">
        <f>IF(VLOOKUP(H1847,'Cross-Page Data'!$D$4:$F$48,3,FALSE)="natural gas",VLOOKUP(G1847,'Cross-Page Data'!$I$4:$J$19,2,FALSE),IF(VLOOKUP(H1847,'Cross-Page Data'!$D$4:$F$48,3,FALSE)="solar",IF(G1847="PV","solar PV","solar thermal"),IF(VLOOKUP(H1847,'Cross-Page Data'!$D$4:$F$48,3,FALSE)="wind",VLOOKUP(G1847,'Cross-Page Data'!$I$4:$J$19,2,FALSE),IF(VLOOKUP(H1847,'Cross-Page Data'!$D$4:$F$48,3,FALSE)="hydro",VLOOKUP(G1847,'Cross-Page Data'!$I$4:$J$19,2,FALSE),VLOOKUP(H1847,'Cross-Page Data'!$D$4:$F$48,3,FALSE)))))</f>
        <v/>
      </c>
      <c r="M1847" s="120">
        <f>IF(AND($P$2=FALSE,OR(F1847="Commercial NAICS Cogen",F1847="Industrial NAICS Cogen",F1847="NAICS-22 Cogen")),FALSE,IF(AND($P$3=FALSE,OR(F1847="Commercial NAICS Cogen",F1847="Commercial NAICS Non-Cogen",F1847="Industrial NAICS Cogen", F1847="industrial NAICS non-Cogen")),FALSE, TRUE))</f>
        <v/>
      </c>
    </row>
    <row r="1848">
      <c r="A1848" s="129" t="n">
        <v>10029</v>
      </c>
      <c r="B1848" s="130" t="inlineStr">
        <is>
          <t>General Electric Aircraft Engines</t>
        </is>
      </c>
      <c r="C1848" s="130" t="inlineStr">
        <is>
          <t>General Electric Aircraft Engines</t>
        </is>
      </c>
      <c r="D1848" s="129" t="n">
        <v>7049</v>
      </c>
      <c r="E1848" s="130" t="inlineStr">
        <is>
          <t>MA</t>
        </is>
      </c>
      <c r="F1848" s="130" t="inlineStr">
        <is>
          <t>Industrial NAICS Cogen</t>
        </is>
      </c>
      <c r="G1848" s="130" t="inlineStr">
        <is>
          <t>ST</t>
        </is>
      </c>
      <c r="H1848" s="130" t="inlineStr">
        <is>
          <t>DFO</t>
        </is>
      </c>
      <c r="I1848" s="130" t="inlineStr">
        <is>
          <t>DFO</t>
        </is>
      </c>
      <c r="J1848" s="131" t="n">
        <v>0</v>
      </c>
      <c r="K1848" s="129" t="n">
        <v>2020</v>
      </c>
      <c r="L1848" s="120">
        <f>IF(VLOOKUP(H1848,'Cross-Page Data'!$D$4:$F$48,3,FALSE)="natural gas",VLOOKUP(G1848,'Cross-Page Data'!$I$4:$J$19,2,FALSE),IF(VLOOKUP(H1848,'Cross-Page Data'!$D$4:$F$48,3,FALSE)="solar",IF(G1848="PV","solar PV","solar thermal"),IF(VLOOKUP(H1848,'Cross-Page Data'!$D$4:$F$48,3,FALSE)="wind",VLOOKUP(G1848,'Cross-Page Data'!$I$4:$J$19,2,FALSE),IF(VLOOKUP(H1848,'Cross-Page Data'!$D$4:$F$48,3,FALSE)="hydro",VLOOKUP(G1848,'Cross-Page Data'!$I$4:$J$19,2,FALSE),VLOOKUP(H1848,'Cross-Page Data'!$D$4:$F$48,3,FALSE)))))</f>
        <v/>
      </c>
      <c r="M1848" s="120">
        <f>IF(AND($P$2=FALSE,OR(F1848="Commercial NAICS Cogen",F1848="Industrial NAICS Cogen",F1848="NAICS-22 Cogen")),FALSE,IF(AND($P$3=FALSE,OR(F1848="Commercial NAICS Cogen",F1848="Commercial NAICS Non-Cogen",F1848="Industrial NAICS Cogen", F1848="industrial NAICS non-Cogen")),FALSE, TRUE))</f>
        <v/>
      </c>
    </row>
    <row r="1849">
      <c r="A1849" s="129" t="n">
        <v>10029</v>
      </c>
      <c r="B1849" s="130" t="inlineStr">
        <is>
          <t>General Electric Aircraft Engines</t>
        </is>
      </c>
      <c r="C1849" s="130" t="inlineStr">
        <is>
          <t>General Electric Aircraft Engines</t>
        </is>
      </c>
      <c r="D1849" s="129" t="n">
        <v>7049</v>
      </c>
      <c r="E1849" s="130" t="inlineStr">
        <is>
          <t>MA</t>
        </is>
      </c>
      <c r="F1849" s="130" t="inlineStr">
        <is>
          <t>Industrial NAICS Non-Cogen</t>
        </is>
      </c>
      <c r="G1849" s="130" t="inlineStr">
        <is>
          <t>ST</t>
        </is>
      </c>
      <c r="H1849" s="130" t="inlineStr">
        <is>
          <t>NG</t>
        </is>
      </c>
      <c r="I1849" s="130" t="inlineStr">
        <is>
          <t>NG</t>
        </is>
      </c>
      <c r="J1849" s="131" t="n">
        <v>4283</v>
      </c>
      <c r="K1849" s="129" t="n">
        <v>2020</v>
      </c>
      <c r="L1849" s="120">
        <f>IF(VLOOKUP(H1849,'Cross-Page Data'!$D$4:$F$48,3,FALSE)="natural gas",VLOOKUP(G1849,'Cross-Page Data'!$I$4:$J$19,2,FALSE),IF(VLOOKUP(H1849,'Cross-Page Data'!$D$4:$F$48,3,FALSE)="solar",IF(G1849="PV","solar PV","solar thermal"),IF(VLOOKUP(H1849,'Cross-Page Data'!$D$4:$F$48,3,FALSE)="wind",VLOOKUP(G1849,'Cross-Page Data'!$I$4:$J$19,2,FALSE),IF(VLOOKUP(H1849,'Cross-Page Data'!$D$4:$F$48,3,FALSE)="hydro",VLOOKUP(G1849,'Cross-Page Data'!$I$4:$J$19,2,FALSE),VLOOKUP(H1849,'Cross-Page Data'!$D$4:$F$48,3,FALSE)))))</f>
        <v/>
      </c>
      <c r="M1849" s="120">
        <f>IF(AND($P$2=FALSE,OR(F1849="Commercial NAICS Cogen",F1849="Industrial NAICS Cogen",F1849="NAICS-22 Cogen")),FALSE,IF(AND($P$3=FALSE,OR(F1849="Commercial NAICS Cogen",F1849="Commercial NAICS Non-Cogen",F1849="Industrial NAICS Cogen", F1849="industrial NAICS non-Cogen")),FALSE, TRUE))</f>
        <v/>
      </c>
    </row>
    <row r="1850">
      <c r="A1850" s="129" t="n">
        <v>10029</v>
      </c>
      <c r="B1850" s="130" t="inlineStr">
        <is>
          <t>General Electric Aircraft Engines</t>
        </is>
      </c>
      <c r="C1850" s="130" t="inlineStr">
        <is>
          <t>General Electric Aircraft Engines</t>
        </is>
      </c>
      <c r="D1850" s="129" t="n">
        <v>7049</v>
      </c>
      <c r="E1850" s="130" t="inlineStr">
        <is>
          <t>MA</t>
        </is>
      </c>
      <c r="F1850" s="130" t="inlineStr">
        <is>
          <t>Industrial NAICS Cogen</t>
        </is>
      </c>
      <c r="G1850" s="130" t="inlineStr">
        <is>
          <t>ST</t>
        </is>
      </c>
      <c r="H1850" s="130" t="inlineStr">
        <is>
          <t>NG</t>
        </is>
      </c>
      <c r="I1850" s="130" t="inlineStr">
        <is>
          <t>NG</t>
        </is>
      </c>
      <c r="J1850" s="131" t="n">
        <v>9596</v>
      </c>
      <c r="K1850" s="129" t="n">
        <v>2020</v>
      </c>
      <c r="L1850" s="120">
        <f>IF(VLOOKUP(H1850,'Cross-Page Data'!$D$4:$F$48,3,FALSE)="natural gas",VLOOKUP(G1850,'Cross-Page Data'!$I$4:$J$19,2,FALSE),IF(VLOOKUP(H1850,'Cross-Page Data'!$D$4:$F$48,3,FALSE)="solar",IF(G1850="PV","solar PV","solar thermal"),IF(VLOOKUP(H1850,'Cross-Page Data'!$D$4:$F$48,3,FALSE)="wind",VLOOKUP(G1850,'Cross-Page Data'!$I$4:$J$19,2,FALSE),IF(VLOOKUP(H1850,'Cross-Page Data'!$D$4:$F$48,3,FALSE)="hydro",VLOOKUP(G1850,'Cross-Page Data'!$I$4:$J$19,2,FALSE),VLOOKUP(H1850,'Cross-Page Data'!$D$4:$F$48,3,FALSE)))))</f>
        <v/>
      </c>
      <c r="M1850" s="120">
        <f>IF(AND($P$2=FALSE,OR(F1850="Commercial NAICS Cogen",F1850="Industrial NAICS Cogen",F1850="NAICS-22 Cogen")),FALSE,IF(AND($P$3=FALSE,OR(F1850="Commercial NAICS Cogen",F1850="Commercial NAICS Non-Cogen",F1850="Industrial NAICS Cogen", F1850="industrial NAICS non-Cogen")),FALSE, TRUE))</f>
        <v/>
      </c>
    </row>
    <row r="1851">
      <c r="A1851" s="129" t="n">
        <v>10029</v>
      </c>
      <c r="B1851" s="130" t="inlineStr">
        <is>
          <t>General Electric Aircraft Engines</t>
        </is>
      </c>
      <c r="C1851" s="130" t="inlineStr">
        <is>
          <t>General Electric Aircraft Engines</t>
        </is>
      </c>
      <c r="D1851" s="129" t="n">
        <v>7049</v>
      </c>
      <c r="E1851" s="130" t="inlineStr">
        <is>
          <t>MA</t>
        </is>
      </c>
      <c r="F1851" s="130" t="inlineStr">
        <is>
          <t>Industrial NAICS Non-Cogen</t>
        </is>
      </c>
      <c r="G1851" s="130" t="inlineStr">
        <is>
          <t>ST</t>
        </is>
      </c>
      <c r="H1851" s="130" t="inlineStr">
        <is>
          <t>RFO</t>
        </is>
      </c>
      <c r="I1851" s="130" t="inlineStr">
        <is>
          <t>RFO</t>
        </is>
      </c>
      <c r="J1851" s="131" t="n">
        <v>0</v>
      </c>
      <c r="K1851" s="129" t="n">
        <v>2020</v>
      </c>
      <c r="L1851" s="120">
        <f>IF(VLOOKUP(H1851,'Cross-Page Data'!$D$4:$F$48,3,FALSE)="natural gas",VLOOKUP(G1851,'Cross-Page Data'!$I$4:$J$19,2,FALSE),IF(VLOOKUP(H1851,'Cross-Page Data'!$D$4:$F$48,3,FALSE)="solar",IF(G1851="PV","solar PV","solar thermal"),IF(VLOOKUP(H1851,'Cross-Page Data'!$D$4:$F$48,3,FALSE)="wind",VLOOKUP(G1851,'Cross-Page Data'!$I$4:$J$19,2,FALSE),IF(VLOOKUP(H1851,'Cross-Page Data'!$D$4:$F$48,3,FALSE)="hydro",VLOOKUP(G1851,'Cross-Page Data'!$I$4:$J$19,2,FALSE),VLOOKUP(H1851,'Cross-Page Data'!$D$4:$F$48,3,FALSE)))))</f>
        <v/>
      </c>
      <c r="M1851" s="120">
        <f>IF(AND($P$2=FALSE,OR(F1851="Commercial NAICS Cogen",F1851="Industrial NAICS Cogen",F1851="NAICS-22 Cogen")),FALSE,IF(AND($P$3=FALSE,OR(F1851="Commercial NAICS Cogen",F1851="Commercial NAICS Non-Cogen",F1851="Industrial NAICS Cogen", F1851="industrial NAICS non-Cogen")),FALSE, TRUE))</f>
        <v/>
      </c>
    </row>
    <row r="1852">
      <c r="A1852" s="129" t="n">
        <v>10029</v>
      </c>
      <c r="B1852" s="130" t="inlineStr">
        <is>
          <t>General Electric Aircraft Engines</t>
        </is>
      </c>
      <c r="C1852" s="130" t="inlineStr">
        <is>
          <t>General Electric Aircraft Engines</t>
        </is>
      </c>
      <c r="D1852" s="129" t="n">
        <v>7049</v>
      </c>
      <c r="E1852" s="130" t="inlineStr">
        <is>
          <t>MA</t>
        </is>
      </c>
      <c r="F1852" s="130" t="inlineStr">
        <is>
          <t>Industrial NAICS Cogen</t>
        </is>
      </c>
      <c r="G1852" s="130" t="inlineStr">
        <is>
          <t>ST</t>
        </is>
      </c>
      <c r="H1852" s="130" t="inlineStr">
        <is>
          <t>RFO</t>
        </is>
      </c>
      <c r="I1852" s="130" t="inlineStr">
        <is>
          <t>RFO</t>
        </is>
      </c>
      <c r="J1852" s="131" t="n">
        <v>0</v>
      </c>
      <c r="K1852" s="129" t="n">
        <v>2020</v>
      </c>
      <c r="L1852" s="120">
        <f>IF(VLOOKUP(H1852,'Cross-Page Data'!$D$4:$F$48,3,FALSE)="natural gas",VLOOKUP(G1852,'Cross-Page Data'!$I$4:$J$19,2,FALSE),IF(VLOOKUP(H1852,'Cross-Page Data'!$D$4:$F$48,3,FALSE)="solar",IF(G1852="PV","solar PV","solar thermal"),IF(VLOOKUP(H1852,'Cross-Page Data'!$D$4:$F$48,3,FALSE)="wind",VLOOKUP(G1852,'Cross-Page Data'!$I$4:$J$19,2,FALSE),IF(VLOOKUP(H1852,'Cross-Page Data'!$D$4:$F$48,3,FALSE)="hydro",VLOOKUP(G1852,'Cross-Page Data'!$I$4:$J$19,2,FALSE),VLOOKUP(H1852,'Cross-Page Data'!$D$4:$F$48,3,FALSE)))))</f>
        <v/>
      </c>
      <c r="M1852" s="120">
        <f>IF(AND($P$2=FALSE,OR(F1852="Commercial NAICS Cogen",F1852="Industrial NAICS Cogen",F1852="NAICS-22 Cogen")),FALSE,IF(AND($P$3=FALSE,OR(F1852="Commercial NAICS Cogen",F1852="Commercial NAICS Non-Cogen",F1852="Industrial NAICS Cogen", F1852="industrial NAICS non-Cogen")),FALSE, TRUE))</f>
        <v/>
      </c>
    </row>
    <row r="1853">
      <c r="A1853" s="129" t="n">
        <v>10030</v>
      </c>
      <c r="B1853" s="130" t="inlineStr">
        <is>
          <t>Energy Center Dover</t>
        </is>
      </c>
      <c r="C1853" s="130" t="inlineStr">
        <is>
          <t>Energy Center Dover LLC</t>
        </is>
      </c>
      <c r="D1853" s="129" t="n">
        <v>7860</v>
      </c>
      <c r="E1853" s="130" t="inlineStr">
        <is>
          <t>DE</t>
        </is>
      </c>
      <c r="F1853" s="130" t="inlineStr">
        <is>
          <t>NAICS-22 Cogen</t>
        </is>
      </c>
      <c r="G1853" s="130" t="inlineStr">
        <is>
          <t>CA</t>
        </is>
      </c>
      <c r="H1853" s="130" t="inlineStr">
        <is>
          <t>NG</t>
        </is>
      </c>
      <c r="I1853" s="130" t="inlineStr">
        <is>
          <t>NG</t>
        </is>
      </c>
      <c r="J1853" s="131" t="n">
        <v>8999</v>
      </c>
      <c r="K1853" s="129" t="n">
        <v>2020</v>
      </c>
      <c r="L1853" s="120">
        <f>IF(VLOOKUP(H1853,'Cross-Page Data'!$D$4:$F$48,3,FALSE)="natural gas",VLOOKUP(G1853,'Cross-Page Data'!$I$4:$J$19,2,FALSE),IF(VLOOKUP(H1853,'Cross-Page Data'!$D$4:$F$48,3,FALSE)="solar",IF(G1853="PV","solar PV","solar thermal"),IF(VLOOKUP(H1853,'Cross-Page Data'!$D$4:$F$48,3,FALSE)="wind",VLOOKUP(G1853,'Cross-Page Data'!$I$4:$J$19,2,FALSE),IF(VLOOKUP(H1853,'Cross-Page Data'!$D$4:$F$48,3,FALSE)="hydro",VLOOKUP(G1853,'Cross-Page Data'!$I$4:$J$19,2,FALSE),VLOOKUP(H1853,'Cross-Page Data'!$D$4:$F$48,3,FALSE)))))</f>
        <v/>
      </c>
      <c r="M1853" s="120">
        <f>IF(AND($P$2=FALSE,OR(F1853="Commercial NAICS Cogen",F1853="Industrial NAICS Cogen",F1853="NAICS-22 Cogen")),FALSE,IF(AND($P$3=FALSE,OR(F1853="Commercial NAICS Cogen",F1853="Commercial NAICS Non-Cogen",F1853="Industrial NAICS Cogen", F1853="industrial NAICS non-Cogen")),FALSE, TRUE))</f>
        <v/>
      </c>
    </row>
    <row r="1854">
      <c r="A1854" s="129" t="n">
        <v>10030</v>
      </c>
      <c r="B1854" s="130" t="inlineStr">
        <is>
          <t>Energy Center Dover</t>
        </is>
      </c>
      <c r="C1854" s="130" t="inlineStr">
        <is>
          <t>Energy Center Dover LLC</t>
        </is>
      </c>
      <c r="D1854" s="129" t="n">
        <v>7860</v>
      </c>
      <c r="E1854" s="130" t="inlineStr">
        <is>
          <t>DE</t>
        </is>
      </c>
      <c r="F1854" s="130" t="inlineStr">
        <is>
          <t>NAICS-22 Cogen</t>
        </is>
      </c>
      <c r="G1854" s="130" t="inlineStr">
        <is>
          <t>CT</t>
        </is>
      </c>
      <c r="H1854" s="130" t="inlineStr">
        <is>
          <t>BIT</t>
        </is>
      </c>
      <c r="I1854" s="130" t="inlineStr">
        <is>
          <t>COL</t>
        </is>
      </c>
      <c r="J1854" s="131" t="n">
        <v>0</v>
      </c>
      <c r="K1854" s="129" t="n">
        <v>2020</v>
      </c>
      <c r="L1854" s="120">
        <f>IF(VLOOKUP(H1854,'Cross-Page Data'!$D$4:$F$48,3,FALSE)="natural gas",VLOOKUP(G1854,'Cross-Page Data'!$I$4:$J$19,2,FALSE),IF(VLOOKUP(H1854,'Cross-Page Data'!$D$4:$F$48,3,FALSE)="solar",IF(G1854="PV","solar PV","solar thermal"),IF(VLOOKUP(H1854,'Cross-Page Data'!$D$4:$F$48,3,FALSE)="wind",VLOOKUP(G1854,'Cross-Page Data'!$I$4:$J$19,2,FALSE),IF(VLOOKUP(H1854,'Cross-Page Data'!$D$4:$F$48,3,FALSE)="hydro",VLOOKUP(G1854,'Cross-Page Data'!$I$4:$J$19,2,FALSE),VLOOKUP(H1854,'Cross-Page Data'!$D$4:$F$48,3,FALSE)))))</f>
        <v/>
      </c>
      <c r="M1854" s="120">
        <f>IF(AND($P$2=FALSE,OR(F1854="Commercial NAICS Cogen",F1854="Industrial NAICS Cogen",F1854="NAICS-22 Cogen")),FALSE,IF(AND($P$3=FALSE,OR(F1854="Commercial NAICS Cogen",F1854="Commercial NAICS Non-Cogen",F1854="Industrial NAICS Cogen", F1854="industrial NAICS non-Cogen")),FALSE, TRUE))</f>
        <v/>
      </c>
    </row>
    <row r="1855">
      <c r="A1855" s="129" t="n">
        <v>10030</v>
      </c>
      <c r="B1855" s="130" t="inlineStr">
        <is>
          <t>Energy Center Dover</t>
        </is>
      </c>
      <c r="C1855" s="130" t="inlineStr">
        <is>
          <t>Energy Center Dover LLC</t>
        </is>
      </c>
      <c r="D1855" s="129" t="n">
        <v>7860</v>
      </c>
      <c r="E1855" s="130" t="inlineStr">
        <is>
          <t>DE</t>
        </is>
      </c>
      <c r="F1855" s="130" t="inlineStr">
        <is>
          <t>NAICS-22 Cogen</t>
        </is>
      </c>
      <c r="G1855" s="130" t="inlineStr">
        <is>
          <t>CT</t>
        </is>
      </c>
      <c r="H1855" s="130" t="inlineStr">
        <is>
          <t>KER</t>
        </is>
      </c>
      <c r="I1855" s="130" t="inlineStr">
        <is>
          <t>WOO</t>
        </is>
      </c>
      <c r="J1855" s="131" t="n">
        <v>0</v>
      </c>
      <c r="K1855" s="129" t="n">
        <v>2020</v>
      </c>
      <c r="L1855" s="120">
        <f>IF(VLOOKUP(H1855,'Cross-Page Data'!$D$4:$F$48,3,FALSE)="natural gas",VLOOKUP(G1855,'Cross-Page Data'!$I$4:$J$19,2,FALSE),IF(VLOOKUP(H1855,'Cross-Page Data'!$D$4:$F$48,3,FALSE)="solar",IF(G1855="PV","solar PV","solar thermal"),IF(VLOOKUP(H1855,'Cross-Page Data'!$D$4:$F$48,3,FALSE)="wind",VLOOKUP(G1855,'Cross-Page Data'!$I$4:$J$19,2,FALSE),IF(VLOOKUP(H1855,'Cross-Page Data'!$D$4:$F$48,3,FALSE)="hydro",VLOOKUP(G1855,'Cross-Page Data'!$I$4:$J$19,2,FALSE),VLOOKUP(H1855,'Cross-Page Data'!$D$4:$F$48,3,FALSE)))))</f>
        <v/>
      </c>
      <c r="M1855" s="120">
        <f>IF(AND($P$2=FALSE,OR(F1855="Commercial NAICS Cogen",F1855="Industrial NAICS Cogen",F1855="NAICS-22 Cogen")),FALSE,IF(AND($P$3=FALSE,OR(F1855="Commercial NAICS Cogen",F1855="Commercial NAICS Non-Cogen",F1855="Industrial NAICS Cogen", F1855="industrial NAICS non-Cogen")),FALSE, TRUE))</f>
        <v/>
      </c>
    </row>
    <row r="1856">
      <c r="A1856" s="129" t="n">
        <v>10030</v>
      </c>
      <c r="B1856" s="130" t="inlineStr">
        <is>
          <t>Energy Center Dover</t>
        </is>
      </c>
      <c r="C1856" s="130" t="inlineStr">
        <is>
          <t>Energy Center Dover LLC</t>
        </is>
      </c>
      <c r="D1856" s="129" t="n">
        <v>7860</v>
      </c>
      <c r="E1856" s="130" t="inlineStr">
        <is>
          <t>DE</t>
        </is>
      </c>
      <c r="F1856" s="130" t="inlineStr">
        <is>
          <t>NAICS-22 Cogen</t>
        </is>
      </c>
      <c r="G1856" s="130" t="inlineStr">
        <is>
          <t>CT</t>
        </is>
      </c>
      <c r="H1856" s="130" t="inlineStr">
        <is>
          <t>NG</t>
        </is>
      </c>
      <c r="I1856" s="130" t="inlineStr">
        <is>
          <t>NG</t>
        </is>
      </c>
      <c r="J1856" s="131" t="n">
        <v>52886</v>
      </c>
      <c r="K1856" s="129" t="n">
        <v>2020</v>
      </c>
      <c r="L1856" s="120">
        <f>IF(VLOOKUP(H1856,'Cross-Page Data'!$D$4:$F$48,3,FALSE)="natural gas",VLOOKUP(G1856,'Cross-Page Data'!$I$4:$J$19,2,FALSE),IF(VLOOKUP(H1856,'Cross-Page Data'!$D$4:$F$48,3,FALSE)="solar",IF(G1856="PV","solar PV","solar thermal"),IF(VLOOKUP(H1856,'Cross-Page Data'!$D$4:$F$48,3,FALSE)="wind",VLOOKUP(G1856,'Cross-Page Data'!$I$4:$J$19,2,FALSE),IF(VLOOKUP(H1856,'Cross-Page Data'!$D$4:$F$48,3,FALSE)="hydro",VLOOKUP(G1856,'Cross-Page Data'!$I$4:$J$19,2,FALSE),VLOOKUP(H1856,'Cross-Page Data'!$D$4:$F$48,3,FALSE)))))</f>
        <v/>
      </c>
      <c r="M1856" s="120">
        <f>IF(AND($P$2=FALSE,OR(F1856="Commercial NAICS Cogen",F1856="Industrial NAICS Cogen",F1856="NAICS-22 Cogen")),FALSE,IF(AND($P$3=FALSE,OR(F1856="Commercial NAICS Cogen",F1856="Commercial NAICS Non-Cogen",F1856="Industrial NAICS Cogen", F1856="industrial NAICS non-Cogen")),FALSE, TRUE))</f>
        <v/>
      </c>
    </row>
    <row r="1857">
      <c r="A1857" s="129" t="n">
        <v>10030</v>
      </c>
      <c r="B1857" s="130" t="inlineStr">
        <is>
          <t>Energy Center Dover</t>
        </is>
      </c>
      <c r="C1857" s="130" t="inlineStr">
        <is>
          <t>Energy Center Dover LLC</t>
        </is>
      </c>
      <c r="D1857" s="129" t="n">
        <v>7860</v>
      </c>
      <c r="E1857" s="130" t="inlineStr">
        <is>
          <t>DE</t>
        </is>
      </c>
      <c r="F1857" s="130" t="inlineStr">
        <is>
          <t>NAICS-22 Cogen</t>
        </is>
      </c>
      <c r="G1857" s="130" t="inlineStr">
        <is>
          <t>GT</t>
        </is>
      </c>
      <c r="H1857" s="130" t="inlineStr">
        <is>
          <t>BIT</t>
        </is>
      </c>
      <c r="I1857" s="130" t="inlineStr">
        <is>
          <t>COL</t>
        </is>
      </c>
      <c r="J1857" s="131" t="n">
        <v>0</v>
      </c>
      <c r="K1857" s="129" t="n">
        <v>2020</v>
      </c>
      <c r="L1857" s="120">
        <f>IF(VLOOKUP(H1857,'Cross-Page Data'!$D$4:$F$48,3,FALSE)="natural gas",VLOOKUP(G1857,'Cross-Page Data'!$I$4:$J$19,2,FALSE),IF(VLOOKUP(H1857,'Cross-Page Data'!$D$4:$F$48,3,FALSE)="solar",IF(G1857="PV","solar PV","solar thermal"),IF(VLOOKUP(H1857,'Cross-Page Data'!$D$4:$F$48,3,FALSE)="wind",VLOOKUP(G1857,'Cross-Page Data'!$I$4:$J$19,2,FALSE),IF(VLOOKUP(H1857,'Cross-Page Data'!$D$4:$F$48,3,FALSE)="hydro",VLOOKUP(G1857,'Cross-Page Data'!$I$4:$J$19,2,FALSE),VLOOKUP(H1857,'Cross-Page Data'!$D$4:$F$48,3,FALSE)))))</f>
        <v/>
      </c>
      <c r="M1857" s="120">
        <f>IF(AND($P$2=FALSE,OR(F1857="Commercial NAICS Cogen",F1857="Industrial NAICS Cogen",F1857="NAICS-22 Cogen")),FALSE,IF(AND($P$3=FALSE,OR(F1857="Commercial NAICS Cogen",F1857="Commercial NAICS Non-Cogen",F1857="Industrial NAICS Cogen", F1857="industrial NAICS non-Cogen")),FALSE, TRUE))</f>
        <v/>
      </c>
    </row>
    <row r="1858">
      <c r="A1858" s="129" t="n">
        <v>10030</v>
      </c>
      <c r="B1858" s="130" t="inlineStr">
        <is>
          <t>Energy Center Dover</t>
        </is>
      </c>
      <c r="C1858" s="130" t="inlineStr">
        <is>
          <t>Energy Center Dover LLC</t>
        </is>
      </c>
      <c r="D1858" s="129" t="n">
        <v>7860</v>
      </c>
      <c r="E1858" s="130" t="inlineStr">
        <is>
          <t>DE</t>
        </is>
      </c>
      <c r="F1858" s="130" t="inlineStr">
        <is>
          <t>NAICS-22 Cogen</t>
        </is>
      </c>
      <c r="G1858" s="130" t="inlineStr">
        <is>
          <t>GT</t>
        </is>
      </c>
      <c r="H1858" s="130" t="inlineStr">
        <is>
          <t>DFO</t>
        </is>
      </c>
      <c r="I1858" s="130" t="inlineStr">
        <is>
          <t>DFO</t>
        </is>
      </c>
      <c r="J1858" s="131" t="n">
        <v>26.881</v>
      </c>
      <c r="K1858" s="129" t="n">
        <v>2020</v>
      </c>
      <c r="L1858" s="120">
        <f>IF(VLOOKUP(H1858,'Cross-Page Data'!$D$4:$F$48,3,FALSE)="natural gas",VLOOKUP(G1858,'Cross-Page Data'!$I$4:$J$19,2,FALSE),IF(VLOOKUP(H1858,'Cross-Page Data'!$D$4:$F$48,3,FALSE)="solar",IF(G1858="PV","solar PV","solar thermal"),IF(VLOOKUP(H1858,'Cross-Page Data'!$D$4:$F$48,3,FALSE)="wind",VLOOKUP(G1858,'Cross-Page Data'!$I$4:$J$19,2,FALSE),IF(VLOOKUP(H1858,'Cross-Page Data'!$D$4:$F$48,3,FALSE)="hydro",VLOOKUP(G1858,'Cross-Page Data'!$I$4:$J$19,2,FALSE),VLOOKUP(H1858,'Cross-Page Data'!$D$4:$F$48,3,FALSE)))))</f>
        <v/>
      </c>
      <c r="M1858" s="120">
        <f>IF(AND($P$2=FALSE,OR(F1858="Commercial NAICS Cogen",F1858="Industrial NAICS Cogen",F1858="NAICS-22 Cogen")),FALSE,IF(AND($P$3=FALSE,OR(F1858="Commercial NAICS Cogen",F1858="Commercial NAICS Non-Cogen",F1858="Industrial NAICS Cogen", F1858="industrial NAICS non-Cogen")),FALSE, TRUE))</f>
        <v/>
      </c>
    </row>
    <row r="1859">
      <c r="A1859" s="129" t="n">
        <v>10030</v>
      </c>
      <c r="B1859" s="130" t="inlineStr">
        <is>
          <t>Energy Center Dover</t>
        </is>
      </c>
      <c r="C1859" s="130" t="inlineStr">
        <is>
          <t>Energy Center Dover LLC</t>
        </is>
      </c>
      <c r="D1859" s="129" t="n">
        <v>7860</v>
      </c>
      <c r="E1859" s="130" t="inlineStr">
        <is>
          <t>DE</t>
        </is>
      </c>
      <c r="F1859" s="130" t="inlineStr">
        <is>
          <t>NAICS-22 Cogen</t>
        </is>
      </c>
      <c r="G1859" s="130" t="inlineStr">
        <is>
          <t>GT</t>
        </is>
      </c>
      <c r="H1859" s="130" t="inlineStr">
        <is>
          <t>KER</t>
        </is>
      </c>
      <c r="I1859" s="130" t="inlineStr">
        <is>
          <t>WOO</t>
        </is>
      </c>
      <c r="J1859" s="131" t="n">
        <v>0</v>
      </c>
      <c r="K1859" s="129" t="n">
        <v>2020</v>
      </c>
      <c r="L1859" s="120">
        <f>IF(VLOOKUP(H1859,'Cross-Page Data'!$D$4:$F$48,3,FALSE)="natural gas",VLOOKUP(G1859,'Cross-Page Data'!$I$4:$J$19,2,FALSE),IF(VLOOKUP(H1859,'Cross-Page Data'!$D$4:$F$48,3,FALSE)="solar",IF(G1859="PV","solar PV","solar thermal"),IF(VLOOKUP(H1859,'Cross-Page Data'!$D$4:$F$48,3,FALSE)="wind",VLOOKUP(G1859,'Cross-Page Data'!$I$4:$J$19,2,FALSE),IF(VLOOKUP(H1859,'Cross-Page Data'!$D$4:$F$48,3,FALSE)="hydro",VLOOKUP(G1859,'Cross-Page Data'!$I$4:$J$19,2,FALSE),VLOOKUP(H1859,'Cross-Page Data'!$D$4:$F$48,3,FALSE)))))</f>
        <v/>
      </c>
      <c r="M1859" s="120">
        <f>IF(AND($P$2=FALSE,OR(F1859="Commercial NAICS Cogen",F1859="Industrial NAICS Cogen",F1859="NAICS-22 Cogen")),FALSE,IF(AND($P$3=FALSE,OR(F1859="Commercial NAICS Cogen",F1859="Commercial NAICS Non-Cogen",F1859="Industrial NAICS Cogen", F1859="industrial NAICS non-Cogen")),FALSE, TRUE))</f>
        <v/>
      </c>
    </row>
    <row r="1860">
      <c r="A1860" s="129" t="n">
        <v>10030</v>
      </c>
      <c r="B1860" s="130" t="inlineStr">
        <is>
          <t>Energy Center Dover</t>
        </is>
      </c>
      <c r="C1860" s="130" t="inlineStr">
        <is>
          <t>Energy Center Dover LLC</t>
        </is>
      </c>
      <c r="D1860" s="129" t="n">
        <v>7860</v>
      </c>
      <c r="E1860" s="130" t="inlineStr">
        <is>
          <t>DE</t>
        </is>
      </c>
      <c r="F1860" s="130" t="inlineStr">
        <is>
          <t>NAICS-22 Cogen</t>
        </is>
      </c>
      <c r="G1860" s="130" t="inlineStr">
        <is>
          <t>GT</t>
        </is>
      </c>
      <c r="H1860" s="130" t="inlineStr">
        <is>
          <t>NG</t>
        </is>
      </c>
      <c r="I1860" s="130" t="inlineStr">
        <is>
          <t>NG</t>
        </is>
      </c>
      <c r="J1860" s="131" t="n">
        <v>25285.119</v>
      </c>
      <c r="K1860" s="129" t="n">
        <v>2020</v>
      </c>
      <c r="L1860" s="120">
        <f>IF(VLOOKUP(H1860,'Cross-Page Data'!$D$4:$F$48,3,FALSE)="natural gas",VLOOKUP(G1860,'Cross-Page Data'!$I$4:$J$19,2,FALSE),IF(VLOOKUP(H1860,'Cross-Page Data'!$D$4:$F$48,3,FALSE)="solar",IF(G1860="PV","solar PV","solar thermal"),IF(VLOOKUP(H1860,'Cross-Page Data'!$D$4:$F$48,3,FALSE)="wind",VLOOKUP(G1860,'Cross-Page Data'!$I$4:$J$19,2,FALSE),IF(VLOOKUP(H1860,'Cross-Page Data'!$D$4:$F$48,3,FALSE)="hydro",VLOOKUP(G1860,'Cross-Page Data'!$I$4:$J$19,2,FALSE),VLOOKUP(H1860,'Cross-Page Data'!$D$4:$F$48,3,FALSE)))))</f>
        <v/>
      </c>
      <c r="M1860" s="120">
        <f>IF(AND($P$2=FALSE,OR(F1860="Commercial NAICS Cogen",F1860="Industrial NAICS Cogen",F1860="NAICS-22 Cogen")),FALSE,IF(AND($P$3=FALSE,OR(F1860="Commercial NAICS Cogen",F1860="Commercial NAICS Non-Cogen",F1860="Industrial NAICS Cogen", F1860="industrial NAICS non-Cogen")),FALSE, TRUE))</f>
        <v/>
      </c>
    </row>
    <row r="1861">
      <c r="A1861" s="129" t="n">
        <v>10033</v>
      </c>
      <c r="B1861" s="130" t="inlineStr">
        <is>
          <t>Greater Detroit Resource Recovery</t>
        </is>
      </c>
      <c r="C1861" s="130" t="inlineStr">
        <is>
          <t>Detroit Renewable Power</t>
        </is>
      </c>
      <c r="D1861" s="129" t="n">
        <v>15430</v>
      </c>
      <c r="E1861" s="130" t="inlineStr">
        <is>
          <t>MI</t>
        </is>
      </c>
      <c r="F1861" s="130" t="inlineStr">
        <is>
          <t>Commercial NAICS Cogen</t>
        </is>
      </c>
      <c r="G1861" s="130" t="inlineStr">
        <is>
          <t>ST</t>
        </is>
      </c>
      <c r="H1861" s="130" t="inlineStr">
        <is>
          <t>DFO</t>
        </is>
      </c>
      <c r="I1861" s="130" t="inlineStr">
        <is>
          <t>DFO</t>
        </is>
      </c>
      <c r="J1861" s="131" t="n">
        <v>0</v>
      </c>
      <c r="K1861" s="129" t="n">
        <v>2020</v>
      </c>
      <c r="L1861" s="120">
        <f>IF(VLOOKUP(H1861,'Cross-Page Data'!$D$4:$F$48,3,FALSE)="natural gas",VLOOKUP(G1861,'Cross-Page Data'!$I$4:$J$19,2,FALSE),IF(VLOOKUP(H1861,'Cross-Page Data'!$D$4:$F$48,3,FALSE)="solar",IF(G1861="PV","solar PV","solar thermal"),IF(VLOOKUP(H1861,'Cross-Page Data'!$D$4:$F$48,3,FALSE)="wind",VLOOKUP(G1861,'Cross-Page Data'!$I$4:$J$19,2,FALSE),IF(VLOOKUP(H1861,'Cross-Page Data'!$D$4:$F$48,3,FALSE)="hydro",VLOOKUP(G1861,'Cross-Page Data'!$I$4:$J$19,2,FALSE),VLOOKUP(H1861,'Cross-Page Data'!$D$4:$F$48,3,FALSE)))))</f>
        <v/>
      </c>
      <c r="M1861" s="120">
        <f>IF(AND($P$2=FALSE,OR(F1861="Commercial NAICS Cogen",F1861="Industrial NAICS Cogen",F1861="NAICS-22 Cogen")),FALSE,IF(AND($P$3=FALSE,OR(F1861="Commercial NAICS Cogen",F1861="Commercial NAICS Non-Cogen",F1861="Industrial NAICS Cogen", F1861="industrial NAICS non-Cogen")),FALSE, TRUE))</f>
        <v/>
      </c>
    </row>
    <row r="1862">
      <c r="A1862" s="129" t="n">
        <v>10033</v>
      </c>
      <c r="B1862" s="130" t="inlineStr">
        <is>
          <t>Greater Detroit Resource Recovery</t>
        </is>
      </c>
      <c r="C1862" s="130" t="inlineStr">
        <is>
          <t>Detroit Renewable Power</t>
        </is>
      </c>
      <c r="D1862" s="129" t="n">
        <v>15430</v>
      </c>
      <c r="E1862" s="130" t="inlineStr">
        <is>
          <t>MI</t>
        </is>
      </c>
      <c r="F1862" s="130" t="inlineStr">
        <is>
          <t>Commercial NAICS Cogen</t>
        </is>
      </c>
      <c r="G1862" s="130" t="inlineStr">
        <is>
          <t>ST</t>
        </is>
      </c>
      <c r="H1862" s="130" t="inlineStr">
        <is>
          <t>MSB</t>
        </is>
      </c>
      <c r="I1862" s="130" t="inlineStr">
        <is>
          <t>MLG</t>
        </is>
      </c>
      <c r="J1862" s="131" t="n">
        <v>0</v>
      </c>
      <c r="K1862" s="129" t="n">
        <v>2020</v>
      </c>
      <c r="L1862" s="120">
        <f>IF(VLOOKUP(H1862,'Cross-Page Data'!$D$4:$F$48,3,FALSE)="natural gas",VLOOKUP(G1862,'Cross-Page Data'!$I$4:$J$19,2,FALSE),IF(VLOOKUP(H1862,'Cross-Page Data'!$D$4:$F$48,3,FALSE)="solar",IF(G1862="PV","solar PV","solar thermal"),IF(VLOOKUP(H1862,'Cross-Page Data'!$D$4:$F$48,3,FALSE)="wind",VLOOKUP(G1862,'Cross-Page Data'!$I$4:$J$19,2,FALSE),IF(VLOOKUP(H1862,'Cross-Page Data'!$D$4:$F$48,3,FALSE)="hydro",VLOOKUP(G1862,'Cross-Page Data'!$I$4:$J$19,2,FALSE),VLOOKUP(H1862,'Cross-Page Data'!$D$4:$F$48,3,FALSE)))))</f>
        <v/>
      </c>
      <c r="M1862" s="120">
        <f>IF(AND($P$2=FALSE,OR(F1862="Commercial NAICS Cogen",F1862="Industrial NAICS Cogen",F1862="NAICS-22 Cogen")),FALSE,IF(AND($P$3=FALSE,OR(F1862="Commercial NAICS Cogen",F1862="Commercial NAICS Non-Cogen",F1862="Industrial NAICS Cogen", F1862="industrial NAICS non-Cogen")),FALSE, TRUE))</f>
        <v/>
      </c>
    </row>
    <row r="1863">
      <c r="A1863" s="129" t="n">
        <v>10033</v>
      </c>
      <c r="B1863" s="130" t="inlineStr">
        <is>
          <t>Greater Detroit Resource Recovery</t>
        </is>
      </c>
      <c r="C1863" s="130" t="inlineStr">
        <is>
          <t>Detroit Renewable Power</t>
        </is>
      </c>
      <c r="D1863" s="129" t="n">
        <v>15430</v>
      </c>
      <c r="E1863" s="130" t="inlineStr">
        <is>
          <t>MI</t>
        </is>
      </c>
      <c r="F1863" s="130" t="inlineStr">
        <is>
          <t>Commercial NAICS Cogen</t>
        </is>
      </c>
      <c r="G1863" s="130" t="inlineStr">
        <is>
          <t>ST</t>
        </is>
      </c>
      <c r="H1863" s="130" t="inlineStr">
        <is>
          <t>MSN</t>
        </is>
      </c>
      <c r="I1863" s="130" t="inlineStr">
        <is>
          <t>OTH</t>
        </is>
      </c>
      <c r="J1863" s="131" t="n">
        <v>0</v>
      </c>
      <c r="K1863" s="129" t="n">
        <v>2020</v>
      </c>
      <c r="L1863" s="120">
        <f>IF(VLOOKUP(H1863,'Cross-Page Data'!$D$4:$F$48,3,FALSE)="natural gas",VLOOKUP(G1863,'Cross-Page Data'!$I$4:$J$19,2,FALSE),IF(VLOOKUP(H1863,'Cross-Page Data'!$D$4:$F$48,3,FALSE)="solar",IF(G1863="PV","solar PV","solar thermal"),IF(VLOOKUP(H1863,'Cross-Page Data'!$D$4:$F$48,3,FALSE)="wind",VLOOKUP(G1863,'Cross-Page Data'!$I$4:$J$19,2,FALSE),IF(VLOOKUP(H1863,'Cross-Page Data'!$D$4:$F$48,3,FALSE)="hydro",VLOOKUP(G1863,'Cross-Page Data'!$I$4:$J$19,2,FALSE),VLOOKUP(H1863,'Cross-Page Data'!$D$4:$F$48,3,FALSE)))))</f>
        <v/>
      </c>
      <c r="M1863" s="120">
        <f>IF(AND($P$2=FALSE,OR(F1863="Commercial NAICS Cogen",F1863="Industrial NAICS Cogen",F1863="NAICS-22 Cogen")),FALSE,IF(AND($P$3=FALSE,OR(F1863="Commercial NAICS Cogen",F1863="Commercial NAICS Non-Cogen",F1863="Industrial NAICS Cogen", F1863="industrial NAICS non-Cogen")),FALSE, TRUE))</f>
        <v/>
      </c>
    </row>
    <row r="1864">
      <c r="A1864" s="129" t="n">
        <v>10042</v>
      </c>
      <c r="B1864" s="130" t="inlineStr">
        <is>
          <t>Kaweah Delta District Hospital</t>
        </is>
      </c>
      <c r="C1864" s="130" t="inlineStr">
        <is>
          <t>Kaweah Delta Hospital</t>
        </is>
      </c>
      <c r="D1864" s="129" t="n">
        <v>10077</v>
      </c>
      <c r="E1864" s="130" t="inlineStr">
        <is>
          <t>CA</t>
        </is>
      </c>
      <c r="F1864" s="130" t="inlineStr">
        <is>
          <t>Commercial NAICS Non-Cogen</t>
        </is>
      </c>
      <c r="G1864" s="130" t="inlineStr">
        <is>
          <t>GT</t>
        </is>
      </c>
      <c r="H1864" s="130" t="inlineStr">
        <is>
          <t>NG</t>
        </is>
      </c>
      <c r="I1864" s="130" t="inlineStr">
        <is>
          <t>NG</t>
        </is>
      </c>
      <c r="J1864" s="131" t="n">
        <v>20605.56</v>
      </c>
      <c r="K1864" s="129" t="n">
        <v>2020</v>
      </c>
      <c r="L1864" s="120">
        <f>IF(VLOOKUP(H1864,'Cross-Page Data'!$D$4:$F$48,3,FALSE)="natural gas",VLOOKUP(G1864,'Cross-Page Data'!$I$4:$J$19,2,FALSE),IF(VLOOKUP(H1864,'Cross-Page Data'!$D$4:$F$48,3,FALSE)="solar",IF(G1864="PV","solar PV","solar thermal"),IF(VLOOKUP(H1864,'Cross-Page Data'!$D$4:$F$48,3,FALSE)="wind",VLOOKUP(G1864,'Cross-Page Data'!$I$4:$J$19,2,FALSE),IF(VLOOKUP(H1864,'Cross-Page Data'!$D$4:$F$48,3,FALSE)="hydro",VLOOKUP(G1864,'Cross-Page Data'!$I$4:$J$19,2,FALSE),VLOOKUP(H1864,'Cross-Page Data'!$D$4:$F$48,3,FALSE)))))</f>
        <v/>
      </c>
      <c r="M1864" s="120">
        <f>IF(AND($P$2=FALSE,OR(F1864="Commercial NAICS Cogen",F1864="Industrial NAICS Cogen",F1864="NAICS-22 Cogen")),FALSE,IF(AND($P$3=FALSE,OR(F1864="Commercial NAICS Cogen",F1864="Commercial NAICS Non-Cogen",F1864="Industrial NAICS Cogen", F1864="industrial NAICS non-Cogen")),FALSE, TRUE))</f>
        <v/>
      </c>
    </row>
    <row r="1865">
      <c r="A1865" s="129" t="n">
        <v>10043</v>
      </c>
      <c r="B1865" s="130" t="inlineStr">
        <is>
          <t>Logan Generating Plant</t>
        </is>
      </c>
      <c r="C1865" s="130" t="inlineStr">
        <is>
          <t>Logan Generating Company LP</t>
        </is>
      </c>
      <c r="D1865" s="129" t="n">
        <v>63046</v>
      </c>
      <c r="E1865" s="130" t="inlineStr">
        <is>
          <t>NJ</t>
        </is>
      </c>
      <c r="F1865" s="130" t="inlineStr">
        <is>
          <t>NAICS-22 Cogen</t>
        </is>
      </c>
      <c r="G1865" s="130" t="inlineStr">
        <is>
          <t>ST</t>
        </is>
      </c>
      <c r="H1865" s="130" t="inlineStr">
        <is>
          <t>BIT</t>
        </is>
      </c>
      <c r="I1865" s="130" t="inlineStr">
        <is>
          <t>COL</t>
        </is>
      </c>
      <c r="J1865" s="131" t="n">
        <v>441945.88</v>
      </c>
      <c r="K1865" s="129" t="n">
        <v>2020</v>
      </c>
      <c r="L1865" s="120">
        <f>IF(VLOOKUP(H1865,'Cross-Page Data'!$D$4:$F$48,3,FALSE)="natural gas",VLOOKUP(G1865,'Cross-Page Data'!$I$4:$J$19,2,FALSE),IF(VLOOKUP(H1865,'Cross-Page Data'!$D$4:$F$48,3,FALSE)="solar",IF(G1865="PV","solar PV","solar thermal"),IF(VLOOKUP(H1865,'Cross-Page Data'!$D$4:$F$48,3,FALSE)="wind",VLOOKUP(G1865,'Cross-Page Data'!$I$4:$J$19,2,FALSE),IF(VLOOKUP(H1865,'Cross-Page Data'!$D$4:$F$48,3,FALSE)="hydro",VLOOKUP(G1865,'Cross-Page Data'!$I$4:$J$19,2,FALSE),VLOOKUP(H1865,'Cross-Page Data'!$D$4:$F$48,3,FALSE)))))</f>
        <v/>
      </c>
      <c r="M1865" s="120">
        <f>IF(AND($P$2=FALSE,OR(F1865="Commercial NAICS Cogen",F1865="Industrial NAICS Cogen",F1865="NAICS-22 Cogen")),FALSE,IF(AND($P$3=FALSE,OR(F1865="Commercial NAICS Cogen",F1865="Commercial NAICS Non-Cogen",F1865="Industrial NAICS Cogen", F1865="industrial NAICS non-Cogen")),FALSE, TRUE))</f>
        <v/>
      </c>
    </row>
    <row r="1866">
      <c r="A1866" s="129" t="n">
        <v>10043</v>
      </c>
      <c r="B1866" s="130" t="inlineStr">
        <is>
          <t>Logan Generating Plant</t>
        </is>
      </c>
      <c r="C1866" s="130" t="inlineStr">
        <is>
          <t>Logan Generating Company LP</t>
        </is>
      </c>
      <c r="D1866" s="129" t="n">
        <v>63046</v>
      </c>
      <c r="E1866" s="130" t="inlineStr">
        <is>
          <t>NJ</t>
        </is>
      </c>
      <c r="F1866" s="130" t="inlineStr">
        <is>
          <t>NAICS-22 Cogen</t>
        </is>
      </c>
      <c r="G1866" s="130" t="inlineStr">
        <is>
          <t>ST</t>
        </is>
      </c>
      <c r="H1866" s="130" t="inlineStr">
        <is>
          <t>DFO</t>
        </is>
      </c>
      <c r="I1866" s="130" t="inlineStr">
        <is>
          <t>DFO</t>
        </is>
      </c>
      <c r="J1866" s="131" t="n">
        <v>1256.123</v>
      </c>
      <c r="K1866" s="129" t="n">
        <v>2020</v>
      </c>
      <c r="L1866" s="120">
        <f>IF(VLOOKUP(H1866,'Cross-Page Data'!$D$4:$F$48,3,FALSE)="natural gas",VLOOKUP(G1866,'Cross-Page Data'!$I$4:$J$19,2,FALSE),IF(VLOOKUP(H1866,'Cross-Page Data'!$D$4:$F$48,3,FALSE)="solar",IF(G1866="PV","solar PV","solar thermal"),IF(VLOOKUP(H1866,'Cross-Page Data'!$D$4:$F$48,3,FALSE)="wind",VLOOKUP(G1866,'Cross-Page Data'!$I$4:$J$19,2,FALSE),IF(VLOOKUP(H1866,'Cross-Page Data'!$D$4:$F$48,3,FALSE)="hydro",VLOOKUP(G1866,'Cross-Page Data'!$I$4:$J$19,2,FALSE),VLOOKUP(H1866,'Cross-Page Data'!$D$4:$F$48,3,FALSE)))))</f>
        <v/>
      </c>
      <c r="M1866" s="120">
        <f>IF(AND($P$2=FALSE,OR(F1866="Commercial NAICS Cogen",F1866="Industrial NAICS Cogen",F1866="NAICS-22 Cogen")),FALSE,IF(AND($P$3=FALSE,OR(F1866="Commercial NAICS Cogen",F1866="Commercial NAICS Non-Cogen",F1866="Industrial NAICS Cogen", F1866="industrial NAICS non-Cogen")),FALSE, TRUE))</f>
        <v/>
      </c>
    </row>
    <row r="1867">
      <c r="A1867" s="129" t="n">
        <v>10050</v>
      </c>
      <c r="B1867" s="130" t="inlineStr">
        <is>
          <t>Fourche Creek Wastewater</t>
        </is>
      </c>
      <c r="C1867" s="130" t="inlineStr">
        <is>
          <t>Little Rock Water Reclamation Authority</t>
        </is>
      </c>
      <c r="D1867" s="129" t="n">
        <v>11079</v>
      </c>
      <c r="E1867" s="130" t="inlineStr">
        <is>
          <t>AR</t>
        </is>
      </c>
      <c r="F1867" s="130" t="inlineStr">
        <is>
          <t>Commercial NAICS Cogen</t>
        </is>
      </c>
      <c r="G1867" s="130" t="inlineStr">
        <is>
          <t>IC</t>
        </is>
      </c>
      <c r="H1867" s="130" t="inlineStr">
        <is>
          <t>NG</t>
        </is>
      </c>
      <c r="I1867" s="130" t="inlineStr">
        <is>
          <t>NG</t>
        </is>
      </c>
      <c r="J1867" s="131" t="n">
        <v>518.813</v>
      </c>
      <c r="K1867" s="129" t="n">
        <v>2020</v>
      </c>
      <c r="L1867" s="120">
        <f>IF(VLOOKUP(H1867,'Cross-Page Data'!$D$4:$F$48,3,FALSE)="natural gas",VLOOKUP(G1867,'Cross-Page Data'!$I$4:$J$19,2,FALSE),IF(VLOOKUP(H1867,'Cross-Page Data'!$D$4:$F$48,3,FALSE)="solar",IF(G1867="PV","solar PV","solar thermal"),IF(VLOOKUP(H1867,'Cross-Page Data'!$D$4:$F$48,3,FALSE)="wind",VLOOKUP(G1867,'Cross-Page Data'!$I$4:$J$19,2,FALSE),IF(VLOOKUP(H1867,'Cross-Page Data'!$D$4:$F$48,3,FALSE)="hydro",VLOOKUP(G1867,'Cross-Page Data'!$I$4:$J$19,2,FALSE),VLOOKUP(H1867,'Cross-Page Data'!$D$4:$F$48,3,FALSE)))))</f>
        <v/>
      </c>
      <c r="M1867" s="120">
        <f>IF(AND($P$2=FALSE,OR(F1867="Commercial NAICS Cogen",F1867="Industrial NAICS Cogen",F1867="NAICS-22 Cogen")),FALSE,IF(AND($P$3=FALSE,OR(F1867="Commercial NAICS Cogen",F1867="Commercial NAICS Non-Cogen",F1867="Industrial NAICS Cogen", F1867="industrial NAICS non-Cogen")),FALSE, TRUE))</f>
        <v/>
      </c>
    </row>
    <row r="1868">
      <c r="A1868" s="129" t="n">
        <v>10050</v>
      </c>
      <c r="B1868" s="130" t="inlineStr">
        <is>
          <t>Fourche Creek Wastewater</t>
        </is>
      </c>
      <c r="C1868" s="130" t="inlineStr">
        <is>
          <t>Little Rock Water Reclamation Authority</t>
        </is>
      </c>
      <c r="D1868" s="129" t="n">
        <v>11079</v>
      </c>
      <c r="E1868" s="130" t="inlineStr">
        <is>
          <t>AR</t>
        </is>
      </c>
      <c r="F1868" s="130" t="inlineStr">
        <is>
          <t>Commercial NAICS Cogen</t>
        </is>
      </c>
      <c r="G1868" s="130" t="inlineStr">
        <is>
          <t>IC</t>
        </is>
      </c>
      <c r="H1868" s="130" t="inlineStr">
        <is>
          <t>OBG</t>
        </is>
      </c>
      <c r="I1868" s="130" t="inlineStr">
        <is>
          <t>ORW</t>
        </is>
      </c>
      <c r="J1868" s="131" t="n">
        <v>4093.067</v>
      </c>
      <c r="K1868" s="129" t="n">
        <v>2020</v>
      </c>
      <c r="L1868" s="120">
        <f>IF(VLOOKUP(H1868,'Cross-Page Data'!$D$4:$F$48,3,FALSE)="natural gas",VLOOKUP(G1868,'Cross-Page Data'!$I$4:$J$19,2,FALSE),IF(VLOOKUP(H1868,'Cross-Page Data'!$D$4:$F$48,3,FALSE)="solar",IF(G1868="PV","solar PV","solar thermal"),IF(VLOOKUP(H1868,'Cross-Page Data'!$D$4:$F$48,3,FALSE)="wind",VLOOKUP(G1868,'Cross-Page Data'!$I$4:$J$19,2,FALSE),IF(VLOOKUP(H1868,'Cross-Page Data'!$D$4:$F$48,3,FALSE)="hydro",VLOOKUP(G1868,'Cross-Page Data'!$I$4:$J$19,2,FALSE),VLOOKUP(H1868,'Cross-Page Data'!$D$4:$F$48,3,FALSE)))))</f>
        <v/>
      </c>
      <c r="M1868" s="120">
        <f>IF(AND($P$2=FALSE,OR(F1868="Commercial NAICS Cogen",F1868="Industrial NAICS Cogen",F1868="NAICS-22 Cogen")),FALSE,IF(AND($P$3=FALSE,OR(F1868="Commercial NAICS Cogen",F1868="Commercial NAICS Non-Cogen",F1868="Industrial NAICS Cogen", F1868="industrial NAICS non-Cogen")),FALSE, TRUE))</f>
        <v/>
      </c>
    </row>
    <row r="1869">
      <c r="A1869" s="129" t="n">
        <v>10058</v>
      </c>
      <c r="B1869" s="130" t="inlineStr">
        <is>
          <t>General Electric Diesel Engine Plant</t>
        </is>
      </c>
      <c r="C1869" s="130" t="inlineStr">
        <is>
          <t>General Electric Co</t>
        </is>
      </c>
      <c r="D1869" s="129" t="n">
        <v>7075</v>
      </c>
      <c r="E1869" s="130" t="inlineStr">
        <is>
          <t>PA</t>
        </is>
      </c>
      <c r="F1869" s="130" t="inlineStr">
        <is>
          <t>Industrial NAICS Non-Cogen</t>
        </is>
      </c>
      <c r="G1869" s="130" t="inlineStr">
        <is>
          <t>IC</t>
        </is>
      </c>
      <c r="H1869" s="130" t="inlineStr">
        <is>
          <t>DFO</t>
        </is>
      </c>
      <c r="I1869" s="130" t="inlineStr">
        <is>
          <t>DFO</t>
        </is>
      </c>
      <c r="J1869" s="131" t="n">
        <v>3285.94</v>
      </c>
      <c r="K1869" s="129" t="n">
        <v>2020</v>
      </c>
      <c r="L1869" s="120">
        <f>IF(VLOOKUP(H1869,'Cross-Page Data'!$D$4:$F$48,3,FALSE)="natural gas",VLOOKUP(G1869,'Cross-Page Data'!$I$4:$J$19,2,FALSE),IF(VLOOKUP(H1869,'Cross-Page Data'!$D$4:$F$48,3,FALSE)="solar",IF(G1869="PV","solar PV","solar thermal"),IF(VLOOKUP(H1869,'Cross-Page Data'!$D$4:$F$48,3,FALSE)="wind",VLOOKUP(G1869,'Cross-Page Data'!$I$4:$J$19,2,FALSE),IF(VLOOKUP(H1869,'Cross-Page Data'!$D$4:$F$48,3,FALSE)="hydro",VLOOKUP(G1869,'Cross-Page Data'!$I$4:$J$19,2,FALSE),VLOOKUP(H1869,'Cross-Page Data'!$D$4:$F$48,3,FALSE)))))</f>
        <v/>
      </c>
      <c r="M1869" s="120">
        <f>IF(AND($P$2=FALSE,OR(F1869="Commercial NAICS Cogen",F1869="Industrial NAICS Cogen",F1869="NAICS-22 Cogen")),FALSE,IF(AND($P$3=FALSE,OR(F1869="Commercial NAICS Cogen",F1869="Commercial NAICS Non-Cogen",F1869="Industrial NAICS Cogen", F1869="industrial NAICS non-Cogen")),FALSE, TRUE))</f>
        <v/>
      </c>
    </row>
    <row r="1870">
      <c r="A1870" s="129" t="n">
        <v>10058</v>
      </c>
      <c r="B1870" s="130" t="inlineStr">
        <is>
          <t>General Electric Diesel Engine Plant</t>
        </is>
      </c>
      <c r="C1870" s="130" t="inlineStr">
        <is>
          <t>General Electric Co</t>
        </is>
      </c>
      <c r="D1870" s="129" t="n">
        <v>7075</v>
      </c>
      <c r="E1870" s="130" t="inlineStr">
        <is>
          <t>PA</t>
        </is>
      </c>
      <c r="F1870" s="130" t="inlineStr">
        <is>
          <t>Industrial NAICS Non-Cogen</t>
        </is>
      </c>
      <c r="G1870" s="130" t="inlineStr">
        <is>
          <t>IC</t>
        </is>
      </c>
      <c r="H1870" s="130" t="inlineStr">
        <is>
          <t>NG</t>
        </is>
      </c>
      <c r="I1870" s="130" t="inlineStr">
        <is>
          <t>NG</t>
        </is>
      </c>
      <c r="J1870" s="131" t="n">
        <v>0</v>
      </c>
      <c r="K1870" s="129" t="n">
        <v>2020</v>
      </c>
      <c r="L1870" s="120">
        <f>IF(VLOOKUP(H1870,'Cross-Page Data'!$D$4:$F$48,3,FALSE)="natural gas",VLOOKUP(G1870,'Cross-Page Data'!$I$4:$J$19,2,FALSE),IF(VLOOKUP(H1870,'Cross-Page Data'!$D$4:$F$48,3,FALSE)="solar",IF(G1870="PV","solar PV","solar thermal"),IF(VLOOKUP(H1870,'Cross-Page Data'!$D$4:$F$48,3,FALSE)="wind",VLOOKUP(G1870,'Cross-Page Data'!$I$4:$J$19,2,FALSE),IF(VLOOKUP(H1870,'Cross-Page Data'!$D$4:$F$48,3,FALSE)="hydro",VLOOKUP(G1870,'Cross-Page Data'!$I$4:$J$19,2,FALSE),VLOOKUP(H1870,'Cross-Page Data'!$D$4:$F$48,3,FALSE)))))</f>
        <v/>
      </c>
      <c r="M1870" s="120">
        <f>IF(AND($P$2=FALSE,OR(F1870="Commercial NAICS Cogen",F1870="Industrial NAICS Cogen",F1870="NAICS-22 Cogen")),FALSE,IF(AND($P$3=FALSE,OR(F1870="Commercial NAICS Cogen",F1870="Commercial NAICS Non-Cogen",F1870="Industrial NAICS Cogen", F1870="industrial NAICS non-Cogen")),FALSE, TRUE))</f>
        <v/>
      </c>
    </row>
    <row r="1871">
      <c r="A1871" s="129" t="n">
        <v>10062</v>
      </c>
      <c r="B1871" s="130" t="inlineStr">
        <is>
          <t>Miami Dade County Resource Recovery Fac</t>
        </is>
      </c>
      <c r="C1871" s="130" t="inlineStr">
        <is>
          <t>Covanta Southeast Florida Renewable Ltd</t>
        </is>
      </c>
      <c r="D1871" s="129" t="n">
        <v>50085</v>
      </c>
      <c r="E1871" s="130" t="inlineStr">
        <is>
          <t>FL</t>
        </is>
      </c>
      <c r="F1871" s="130" t="inlineStr">
        <is>
          <t>NAICS-22 Non-Cogen</t>
        </is>
      </c>
      <c r="G1871" s="130" t="inlineStr">
        <is>
          <t>ST</t>
        </is>
      </c>
      <c r="H1871" s="130" t="inlineStr">
        <is>
          <t>MSB</t>
        </is>
      </c>
      <c r="I1871" s="130" t="inlineStr">
        <is>
          <t>MLG</t>
        </is>
      </c>
      <c r="J1871" s="131" t="n">
        <v>114117.7</v>
      </c>
      <c r="K1871" s="129" t="n">
        <v>2020</v>
      </c>
      <c r="L1871" s="120">
        <f>IF(VLOOKUP(H1871,'Cross-Page Data'!$D$4:$F$48,3,FALSE)="natural gas",VLOOKUP(G1871,'Cross-Page Data'!$I$4:$J$19,2,FALSE),IF(VLOOKUP(H1871,'Cross-Page Data'!$D$4:$F$48,3,FALSE)="solar",IF(G1871="PV","solar PV","solar thermal"),IF(VLOOKUP(H1871,'Cross-Page Data'!$D$4:$F$48,3,FALSE)="wind",VLOOKUP(G1871,'Cross-Page Data'!$I$4:$J$19,2,FALSE),IF(VLOOKUP(H1871,'Cross-Page Data'!$D$4:$F$48,3,FALSE)="hydro",VLOOKUP(G1871,'Cross-Page Data'!$I$4:$J$19,2,FALSE),VLOOKUP(H1871,'Cross-Page Data'!$D$4:$F$48,3,FALSE)))))</f>
        <v/>
      </c>
      <c r="M1871" s="120">
        <f>IF(AND($P$2=FALSE,OR(F1871="Commercial NAICS Cogen",F1871="Industrial NAICS Cogen",F1871="NAICS-22 Cogen")),FALSE,IF(AND($P$3=FALSE,OR(F1871="Commercial NAICS Cogen",F1871="Commercial NAICS Non-Cogen",F1871="Industrial NAICS Cogen", F1871="industrial NAICS non-Cogen")),FALSE, TRUE))</f>
        <v/>
      </c>
    </row>
    <row r="1872">
      <c r="A1872" s="129" t="n">
        <v>10062</v>
      </c>
      <c r="B1872" s="130" t="inlineStr">
        <is>
          <t>Miami Dade County Resource Recovery Fac</t>
        </is>
      </c>
      <c r="C1872" s="130" t="inlineStr">
        <is>
          <t>Covanta Southeast Florida Renewable Ltd</t>
        </is>
      </c>
      <c r="D1872" s="129" t="n">
        <v>50085</v>
      </c>
      <c r="E1872" s="130" t="inlineStr">
        <is>
          <t>FL</t>
        </is>
      </c>
      <c r="F1872" s="130" t="inlineStr">
        <is>
          <t>NAICS-22 Non-Cogen</t>
        </is>
      </c>
      <c r="G1872" s="130" t="inlineStr">
        <is>
          <t>ST</t>
        </is>
      </c>
      <c r="H1872" s="130" t="inlineStr">
        <is>
          <t>MSN</t>
        </is>
      </c>
      <c r="I1872" s="130" t="inlineStr">
        <is>
          <t>OTH</t>
        </is>
      </c>
      <c r="J1872" s="131" t="n">
        <v>139482.35</v>
      </c>
      <c r="K1872" s="129" t="n">
        <v>2020</v>
      </c>
      <c r="L1872" s="120">
        <f>IF(VLOOKUP(H1872,'Cross-Page Data'!$D$4:$F$48,3,FALSE)="natural gas",VLOOKUP(G1872,'Cross-Page Data'!$I$4:$J$19,2,FALSE),IF(VLOOKUP(H1872,'Cross-Page Data'!$D$4:$F$48,3,FALSE)="solar",IF(G1872="PV","solar PV","solar thermal"),IF(VLOOKUP(H1872,'Cross-Page Data'!$D$4:$F$48,3,FALSE)="wind",VLOOKUP(G1872,'Cross-Page Data'!$I$4:$J$19,2,FALSE),IF(VLOOKUP(H1872,'Cross-Page Data'!$D$4:$F$48,3,FALSE)="hydro",VLOOKUP(G1872,'Cross-Page Data'!$I$4:$J$19,2,FALSE),VLOOKUP(H1872,'Cross-Page Data'!$D$4:$F$48,3,FALSE)))))</f>
        <v/>
      </c>
      <c r="M1872" s="120">
        <f>IF(AND($P$2=FALSE,OR(F1872="Commercial NAICS Cogen",F1872="Industrial NAICS Cogen",F1872="NAICS-22 Cogen")),FALSE,IF(AND($P$3=FALSE,OR(F1872="Commercial NAICS Cogen",F1872="Commercial NAICS Non-Cogen",F1872="Industrial NAICS Cogen", F1872="industrial NAICS non-Cogen")),FALSE, TRUE))</f>
        <v/>
      </c>
    </row>
    <row r="1873">
      <c r="A1873" s="129" t="n">
        <v>10062</v>
      </c>
      <c r="B1873" s="130" t="inlineStr">
        <is>
          <t>Miami Dade County Resource Recovery Fac</t>
        </is>
      </c>
      <c r="C1873" s="130" t="inlineStr">
        <is>
          <t>Covanta Southeast Florida Renewable Ltd</t>
        </is>
      </c>
      <c r="D1873" s="129" t="n">
        <v>50085</v>
      </c>
      <c r="E1873" s="130" t="inlineStr">
        <is>
          <t>FL</t>
        </is>
      </c>
      <c r="F1873" s="130" t="inlineStr">
        <is>
          <t>NAICS-22 Non-Cogen</t>
        </is>
      </c>
      <c r="G1873" s="130" t="inlineStr">
        <is>
          <t>ST</t>
        </is>
      </c>
      <c r="H1873" s="130" t="inlineStr">
        <is>
          <t>NG</t>
        </is>
      </c>
      <c r="I1873" s="130" t="inlineStr">
        <is>
          <t>NG</t>
        </is>
      </c>
      <c r="J1873" s="131" t="n">
        <v>17200.945</v>
      </c>
      <c r="K1873" s="129" t="n">
        <v>2020</v>
      </c>
      <c r="L1873" s="120">
        <f>IF(VLOOKUP(H1873,'Cross-Page Data'!$D$4:$F$48,3,FALSE)="natural gas",VLOOKUP(G1873,'Cross-Page Data'!$I$4:$J$19,2,FALSE),IF(VLOOKUP(H1873,'Cross-Page Data'!$D$4:$F$48,3,FALSE)="solar",IF(G1873="PV","solar PV","solar thermal"),IF(VLOOKUP(H1873,'Cross-Page Data'!$D$4:$F$48,3,FALSE)="wind",VLOOKUP(G1873,'Cross-Page Data'!$I$4:$J$19,2,FALSE),IF(VLOOKUP(H1873,'Cross-Page Data'!$D$4:$F$48,3,FALSE)="hydro",VLOOKUP(G1873,'Cross-Page Data'!$I$4:$J$19,2,FALSE),VLOOKUP(H1873,'Cross-Page Data'!$D$4:$F$48,3,FALSE)))))</f>
        <v/>
      </c>
      <c r="M1873" s="120">
        <f>IF(AND($P$2=FALSE,OR(F1873="Commercial NAICS Cogen",F1873="Industrial NAICS Cogen",F1873="NAICS-22 Cogen")),FALSE,IF(AND($P$3=FALSE,OR(F1873="Commercial NAICS Cogen",F1873="Commercial NAICS Non-Cogen",F1873="Industrial NAICS Cogen", F1873="industrial NAICS non-Cogen")),FALSE, TRUE))</f>
        <v/>
      </c>
    </row>
    <row r="1874">
      <c r="A1874" s="129" t="n">
        <v>10093</v>
      </c>
      <c r="B1874" s="130" t="inlineStr">
        <is>
          <t>Tesoro Hawaii</t>
        </is>
      </c>
      <c r="C1874" s="130" t="inlineStr">
        <is>
          <t>PAR Petroleum</t>
        </is>
      </c>
      <c r="D1874" s="129" t="n">
        <v>58553</v>
      </c>
      <c r="E1874" s="130" t="inlineStr">
        <is>
          <t>HI</t>
        </is>
      </c>
      <c r="F1874" s="130" t="inlineStr">
        <is>
          <t>Industrial NAICS Cogen</t>
        </is>
      </c>
      <c r="G1874" s="130" t="inlineStr">
        <is>
          <t>GT</t>
        </is>
      </c>
      <c r="H1874" s="130" t="inlineStr">
        <is>
          <t>DFO</t>
        </is>
      </c>
      <c r="I1874" s="130" t="inlineStr">
        <is>
          <t>DFO</t>
        </is>
      </c>
      <c r="J1874" s="131" t="n">
        <v>0</v>
      </c>
      <c r="K1874" s="129" t="n">
        <v>2020</v>
      </c>
      <c r="L1874" s="120">
        <f>IF(VLOOKUP(H1874,'Cross-Page Data'!$D$4:$F$48,3,FALSE)="natural gas",VLOOKUP(G1874,'Cross-Page Data'!$I$4:$J$19,2,FALSE),IF(VLOOKUP(H1874,'Cross-Page Data'!$D$4:$F$48,3,FALSE)="solar",IF(G1874="PV","solar PV","solar thermal"),IF(VLOOKUP(H1874,'Cross-Page Data'!$D$4:$F$48,3,FALSE)="wind",VLOOKUP(G1874,'Cross-Page Data'!$I$4:$J$19,2,FALSE),IF(VLOOKUP(H1874,'Cross-Page Data'!$D$4:$F$48,3,FALSE)="hydro",VLOOKUP(G1874,'Cross-Page Data'!$I$4:$J$19,2,FALSE),VLOOKUP(H1874,'Cross-Page Data'!$D$4:$F$48,3,FALSE)))))</f>
        <v/>
      </c>
      <c r="M1874" s="120">
        <f>IF(AND($P$2=FALSE,OR(F1874="Commercial NAICS Cogen",F1874="Industrial NAICS Cogen",F1874="NAICS-22 Cogen")),FALSE,IF(AND($P$3=FALSE,OR(F1874="Commercial NAICS Cogen",F1874="Commercial NAICS Non-Cogen",F1874="Industrial NAICS Cogen", F1874="industrial NAICS non-Cogen")),FALSE, TRUE))</f>
        <v/>
      </c>
    </row>
    <row r="1875">
      <c r="A1875" s="129" t="n">
        <v>10093</v>
      </c>
      <c r="B1875" s="130" t="inlineStr">
        <is>
          <t>Tesoro Hawaii</t>
        </is>
      </c>
      <c r="C1875" s="130" t="inlineStr">
        <is>
          <t>PAR Petroleum</t>
        </is>
      </c>
      <c r="D1875" s="129" t="n">
        <v>58553</v>
      </c>
      <c r="E1875" s="130" t="inlineStr">
        <is>
          <t>HI</t>
        </is>
      </c>
      <c r="F1875" s="130" t="inlineStr">
        <is>
          <t>Industrial NAICS Cogen</t>
        </is>
      </c>
      <c r="G1875" s="130" t="inlineStr">
        <is>
          <t>GT</t>
        </is>
      </c>
      <c r="H1875" s="130" t="inlineStr">
        <is>
          <t>JF</t>
        </is>
      </c>
      <c r="I1875" s="130" t="inlineStr">
        <is>
          <t>WOO</t>
        </is>
      </c>
      <c r="J1875" s="131" t="n">
        <v>77739.02099999999</v>
      </c>
      <c r="K1875" s="129" t="n">
        <v>2020</v>
      </c>
      <c r="L1875" s="120">
        <f>IF(VLOOKUP(H1875,'Cross-Page Data'!$D$4:$F$48,3,FALSE)="natural gas",VLOOKUP(G1875,'Cross-Page Data'!$I$4:$J$19,2,FALSE),IF(VLOOKUP(H1875,'Cross-Page Data'!$D$4:$F$48,3,FALSE)="solar",IF(G1875="PV","solar PV","solar thermal"),IF(VLOOKUP(H1875,'Cross-Page Data'!$D$4:$F$48,3,FALSE)="wind",VLOOKUP(G1875,'Cross-Page Data'!$I$4:$J$19,2,FALSE),IF(VLOOKUP(H1875,'Cross-Page Data'!$D$4:$F$48,3,FALSE)="hydro",VLOOKUP(G1875,'Cross-Page Data'!$I$4:$J$19,2,FALSE),VLOOKUP(H1875,'Cross-Page Data'!$D$4:$F$48,3,FALSE)))))</f>
        <v/>
      </c>
      <c r="M1875" s="120">
        <f>IF(AND($P$2=FALSE,OR(F1875="Commercial NAICS Cogen",F1875="Industrial NAICS Cogen",F1875="NAICS-22 Cogen")),FALSE,IF(AND($P$3=FALSE,OR(F1875="Commercial NAICS Cogen",F1875="Commercial NAICS Non-Cogen",F1875="Industrial NAICS Cogen", F1875="industrial NAICS non-Cogen")),FALSE, TRUE))</f>
        <v/>
      </c>
    </row>
    <row r="1876">
      <c r="A1876" s="129" t="n">
        <v>10093</v>
      </c>
      <c r="B1876" s="130" t="inlineStr">
        <is>
          <t>Tesoro Hawaii</t>
        </is>
      </c>
      <c r="C1876" s="130" t="inlineStr">
        <is>
          <t>PAR Petroleum</t>
        </is>
      </c>
      <c r="D1876" s="129" t="n">
        <v>58553</v>
      </c>
      <c r="E1876" s="130" t="inlineStr">
        <is>
          <t>HI</t>
        </is>
      </c>
      <c r="F1876" s="130" t="inlineStr">
        <is>
          <t>Industrial NAICS Cogen</t>
        </is>
      </c>
      <c r="G1876" s="130" t="inlineStr">
        <is>
          <t>GT</t>
        </is>
      </c>
      <c r="H1876" s="130" t="inlineStr">
        <is>
          <t>KER</t>
        </is>
      </c>
      <c r="I1876" s="130" t="inlineStr">
        <is>
          <t>WOO</t>
        </is>
      </c>
      <c r="J1876" s="131" t="n">
        <v>0</v>
      </c>
      <c r="K1876" s="129" t="n">
        <v>2020</v>
      </c>
      <c r="L1876" s="120">
        <f>IF(VLOOKUP(H1876,'Cross-Page Data'!$D$4:$F$48,3,FALSE)="natural gas",VLOOKUP(G1876,'Cross-Page Data'!$I$4:$J$19,2,FALSE),IF(VLOOKUP(H1876,'Cross-Page Data'!$D$4:$F$48,3,FALSE)="solar",IF(G1876="PV","solar PV","solar thermal"),IF(VLOOKUP(H1876,'Cross-Page Data'!$D$4:$F$48,3,FALSE)="wind",VLOOKUP(G1876,'Cross-Page Data'!$I$4:$J$19,2,FALSE),IF(VLOOKUP(H1876,'Cross-Page Data'!$D$4:$F$48,3,FALSE)="hydro",VLOOKUP(G1876,'Cross-Page Data'!$I$4:$J$19,2,FALSE),VLOOKUP(H1876,'Cross-Page Data'!$D$4:$F$48,3,FALSE)))))</f>
        <v/>
      </c>
      <c r="M1876" s="120">
        <f>IF(AND($P$2=FALSE,OR(F1876="Commercial NAICS Cogen",F1876="Industrial NAICS Cogen",F1876="NAICS-22 Cogen")),FALSE,IF(AND($P$3=FALSE,OR(F1876="Commercial NAICS Cogen",F1876="Commercial NAICS Non-Cogen",F1876="Industrial NAICS Cogen", F1876="industrial NAICS non-Cogen")),FALSE, TRUE))</f>
        <v/>
      </c>
    </row>
    <row r="1877">
      <c r="A1877" s="129" t="n">
        <v>10093</v>
      </c>
      <c r="B1877" s="130" t="inlineStr">
        <is>
          <t>Tesoro Hawaii</t>
        </is>
      </c>
      <c r="C1877" s="130" t="inlineStr">
        <is>
          <t>PAR Petroleum</t>
        </is>
      </c>
      <c r="D1877" s="129" t="n">
        <v>58553</v>
      </c>
      <c r="E1877" s="130" t="inlineStr">
        <is>
          <t>HI</t>
        </is>
      </c>
      <c r="F1877" s="130" t="inlineStr">
        <is>
          <t>Industrial NAICS Cogen</t>
        </is>
      </c>
      <c r="G1877" s="130" t="inlineStr">
        <is>
          <t>GT</t>
        </is>
      </c>
      <c r="H1877" s="130" t="inlineStr">
        <is>
          <t>RFO</t>
        </is>
      </c>
      <c r="I1877" s="130" t="inlineStr">
        <is>
          <t>RFO</t>
        </is>
      </c>
      <c r="J1877" s="131" t="n">
        <v>0</v>
      </c>
      <c r="K1877" s="129" t="n">
        <v>2020</v>
      </c>
      <c r="L1877" s="120">
        <f>IF(VLOOKUP(H1877,'Cross-Page Data'!$D$4:$F$48,3,FALSE)="natural gas",VLOOKUP(G1877,'Cross-Page Data'!$I$4:$J$19,2,FALSE),IF(VLOOKUP(H1877,'Cross-Page Data'!$D$4:$F$48,3,FALSE)="solar",IF(G1877="PV","solar PV","solar thermal"),IF(VLOOKUP(H1877,'Cross-Page Data'!$D$4:$F$48,3,FALSE)="wind",VLOOKUP(G1877,'Cross-Page Data'!$I$4:$J$19,2,FALSE),IF(VLOOKUP(H1877,'Cross-Page Data'!$D$4:$F$48,3,FALSE)="hydro",VLOOKUP(G1877,'Cross-Page Data'!$I$4:$J$19,2,FALSE),VLOOKUP(H1877,'Cross-Page Data'!$D$4:$F$48,3,FALSE)))))</f>
        <v/>
      </c>
      <c r="M1877" s="120">
        <f>IF(AND($P$2=FALSE,OR(F1877="Commercial NAICS Cogen",F1877="Industrial NAICS Cogen",F1877="NAICS-22 Cogen")),FALSE,IF(AND($P$3=FALSE,OR(F1877="Commercial NAICS Cogen",F1877="Commercial NAICS Non-Cogen",F1877="Industrial NAICS Cogen", F1877="industrial NAICS non-Cogen")),FALSE, TRUE))</f>
        <v/>
      </c>
    </row>
    <row r="1878">
      <c r="A1878" s="129" t="n">
        <v>10093</v>
      </c>
      <c r="B1878" s="130" t="inlineStr">
        <is>
          <t>Tesoro Hawaii</t>
        </is>
      </c>
      <c r="C1878" s="130" t="inlineStr">
        <is>
          <t>PAR Petroleum</t>
        </is>
      </c>
      <c r="D1878" s="129" t="n">
        <v>58553</v>
      </c>
      <c r="E1878" s="130" t="inlineStr">
        <is>
          <t>HI</t>
        </is>
      </c>
      <c r="F1878" s="130" t="inlineStr">
        <is>
          <t>Industrial NAICS Cogen</t>
        </is>
      </c>
      <c r="G1878" s="130" t="inlineStr">
        <is>
          <t>GT</t>
        </is>
      </c>
      <c r="H1878" s="130" t="inlineStr">
        <is>
          <t>WO</t>
        </is>
      </c>
      <c r="I1878" s="130" t="inlineStr">
        <is>
          <t>WOO</t>
        </is>
      </c>
      <c r="J1878" s="131" t="n">
        <v>80779.899</v>
      </c>
      <c r="K1878" s="129" t="n">
        <v>2020</v>
      </c>
      <c r="L1878" s="120">
        <f>IF(VLOOKUP(H1878,'Cross-Page Data'!$D$4:$F$48,3,FALSE)="natural gas",VLOOKUP(G1878,'Cross-Page Data'!$I$4:$J$19,2,FALSE),IF(VLOOKUP(H1878,'Cross-Page Data'!$D$4:$F$48,3,FALSE)="solar",IF(G1878="PV","solar PV","solar thermal"),IF(VLOOKUP(H1878,'Cross-Page Data'!$D$4:$F$48,3,FALSE)="wind",VLOOKUP(G1878,'Cross-Page Data'!$I$4:$J$19,2,FALSE),IF(VLOOKUP(H1878,'Cross-Page Data'!$D$4:$F$48,3,FALSE)="hydro",VLOOKUP(G1878,'Cross-Page Data'!$I$4:$J$19,2,FALSE),VLOOKUP(H1878,'Cross-Page Data'!$D$4:$F$48,3,FALSE)))))</f>
        <v/>
      </c>
      <c r="M1878" s="120">
        <f>IF(AND($P$2=FALSE,OR(F1878="Commercial NAICS Cogen",F1878="Industrial NAICS Cogen",F1878="NAICS-22 Cogen")),FALSE,IF(AND($P$3=FALSE,OR(F1878="Commercial NAICS Cogen",F1878="Commercial NAICS Non-Cogen",F1878="Industrial NAICS Cogen", F1878="industrial NAICS non-Cogen")),FALSE, TRUE))</f>
        <v/>
      </c>
    </row>
    <row r="1879">
      <c r="A1879" s="129" t="n">
        <v>10108</v>
      </c>
      <c r="B1879" s="130" t="inlineStr">
        <is>
          <t>Hampton Facility</t>
        </is>
      </c>
      <c r="C1879" s="130" t="inlineStr">
        <is>
          <t>Foss Manufacturing Company LLC</t>
        </is>
      </c>
      <c r="D1879" s="129" t="n">
        <v>6636</v>
      </c>
      <c r="E1879" s="130" t="inlineStr">
        <is>
          <t>NH</t>
        </is>
      </c>
      <c r="F1879" s="130" t="inlineStr">
        <is>
          <t>Industrial NAICS Cogen</t>
        </is>
      </c>
      <c r="G1879" s="130" t="inlineStr">
        <is>
          <t>GT</t>
        </is>
      </c>
      <c r="H1879" s="130" t="inlineStr">
        <is>
          <t>DFO</t>
        </is>
      </c>
      <c r="I1879" s="130" t="inlineStr">
        <is>
          <t>DFO</t>
        </is>
      </c>
      <c r="J1879" s="131" t="n">
        <v>0</v>
      </c>
      <c r="K1879" s="129" t="n">
        <v>2020</v>
      </c>
      <c r="L1879" s="120">
        <f>IF(VLOOKUP(H1879,'Cross-Page Data'!$D$4:$F$48,3,FALSE)="natural gas",VLOOKUP(G1879,'Cross-Page Data'!$I$4:$J$19,2,FALSE),IF(VLOOKUP(H1879,'Cross-Page Data'!$D$4:$F$48,3,FALSE)="solar",IF(G1879="PV","solar PV","solar thermal"),IF(VLOOKUP(H1879,'Cross-Page Data'!$D$4:$F$48,3,FALSE)="wind",VLOOKUP(G1879,'Cross-Page Data'!$I$4:$J$19,2,FALSE),IF(VLOOKUP(H1879,'Cross-Page Data'!$D$4:$F$48,3,FALSE)="hydro",VLOOKUP(G1879,'Cross-Page Data'!$I$4:$J$19,2,FALSE),VLOOKUP(H1879,'Cross-Page Data'!$D$4:$F$48,3,FALSE)))))</f>
        <v/>
      </c>
      <c r="M1879" s="120">
        <f>IF(AND($P$2=FALSE,OR(F1879="Commercial NAICS Cogen",F1879="Industrial NAICS Cogen",F1879="NAICS-22 Cogen")),FALSE,IF(AND($P$3=FALSE,OR(F1879="Commercial NAICS Cogen",F1879="Commercial NAICS Non-Cogen",F1879="Industrial NAICS Cogen", F1879="industrial NAICS non-Cogen")),FALSE, TRUE))</f>
        <v/>
      </c>
    </row>
    <row r="1880">
      <c r="A1880" s="129" t="n">
        <v>10108</v>
      </c>
      <c r="B1880" s="130" t="inlineStr">
        <is>
          <t>Hampton Facility</t>
        </is>
      </c>
      <c r="C1880" s="130" t="inlineStr">
        <is>
          <t>Foss Manufacturing Company LLC</t>
        </is>
      </c>
      <c r="D1880" s="129" t="n">
        <v>6636</v>
      </c>
      <c r="E1880" s="130" t="inlineStr">
        <is>
          <t>NH</t>
        </is>
      </c>
      <c r="F1880" s="130" t="inlineStr">
        <is>
          <t>Industrial NAICS Cogen</t>
        </is>
      </c>
      <c r="G1880" s="130" t="inlineStr">
        <is>
          <t>GT</t>
        </is>
      </c>
      <c r="H1880" s="130" t="inlineStr">
        <is>
          <t>NG</t>
        </is>
      </c>
      <c r="I1880" s="130" t="inlineStr">
        <is>
          <t>NG</t>
        </is>
      </c>
      <c r="J1880" s="131" t="n">
        <v>27560</v>
      </c>
      <c r="K1880" s="129" t="n">
        <v>2020</v>
      </c>
      <c r="L1880" s="120">
        <f>IF(VLOOKUP(H1880,'Cross-Page Data'!$D$4:$F$48,3,FALSE)="natural gas",VLOOKUP(G1880,'Cross-Page Data'!$I$4:$J$19,2,FALSE),IF(VLOOKUP(H1880,'Cross-Page Data'!$D$4:$F$48,3,FALSE)="solar",IF(G1880="PV","solar PV","solar thermal"),IF(VLOOKUP(H1880,'Cross-Page Data'!$D$4:$F$48,3,FALSE)="wind",VLOOKUP(G1880,'Cross-Page Data'!$I$4:$J$19,2,FALSE),IF(VLOOKUP(H1880,'Cross-Page Data'!$D$4:$F$48,3,FALSE)="hydro",VLOOKUP(G1880,'Cross-Page Data'!$I$4:$J$19,2,FALSE),VLOOKUP(H1880,'Cross-Page Data'!$D$4:$F$48,3,FALSE)))))</f>
        <v/>
      </c>
      <c r="M1880" s="120">
        <f>IF(AND($P$2=FALSE,OR(F1880="Commercial NAICS Cogen",F1880="Industrial NAICS Cogen",F1880="NAICS-22 Cogen")),FALSE,IF(AND($P$3=FALSE,OR(F1880="Commercial NAICS Cogen",F1880="Commercial NAICS Non-Cogen",F1880="Industrial NAICS Cogen", F1880="industrial NAICS non-Cogen")),FALSE, TRUE))</f>
        <v/>
      </c>
    </row>
    <row r="1881">
      <c r="A1881" s="129" t="n">
        <v>10118</v>
      </c>
      <c r="B1881" s="130" t="inlineStr">
        <is>
          <t>Harrisburg Facility</t>
        </is>
      </c>
      <c r="C1881" s="130" t="inlineStr">
        <is>
          <t>Harrisburg Authority</t>
        </is>
      </c>
      <c r="D1881" s="129" t="n">
        <v>8181</v>
      </c>
      <c r="E1881" s="130" t="inlineStr">
        <is>
          <t>PA</t>
        </is>
      </c>
      <c r="F1881" s="130" t="inlineStr">
        <is>
          <t>NAICS-22 Cogen</t>
        </is>
      </c>
      <c r="G1881" s="130" t="inlineStr">
        <is>
          <t>ST</t>
        </is>
      </c>
      <c r="H1881" s="130" t="inlineStr">
        <is>
          <t>MSB</t>
        </is>
      </c>
      <c r="I1881" s="130" t="inlineStr">
        <is>
          <t>MLG</t>
        </is>
      </c>
      <c r="J1881" s="131" t="n">
        <v>50926.146</v>
      </c>
      <c r="K1881" s="129" t="n">
        <v>2020</v>
      </c>
      <c r="L1881" s="120">
        <f>IF(VLOOKUP(H1881,'Cross-Page Data'!$D$4:$F$48,3,FALSE)="natural gas",VLOOKUP(G1881,'Cross-Page Data'!$I$4:$J$19,2,FALSE),IF(VLOOKUP(H1881,'Cross-Page Data'!$D$4:$F$48,3,FALSE)="solar",IF(G1881="PV","solar PV","solar thermal"),IF(VLOOKUP(H1881,'Cross-Page Data'!$D$4:$F$48,3,FALSE)="wind",VLOOKUP(G1881,'Cross-Page Data'!$I$4:$J$19,2,FALSE),IF(VLOOKUP(H1881,'Cross-Page Data'!$D$4:$F$48,3,FALSE)="hydro",VLOOKUP(G1881,'Cross-Page Data'!$I$4:$J$19,2,FALSE),VLOOKUP(H1881,'Cross-Page Data'!$D$4:$F$48,3,FALSE)))))</f>
        <v/>
      </c>
      <c r="M1881" s="120">
        <f>IF(AND($P$2=FALSE,OR(F1881="Commercial NAICS Cogen",F1881="Industrial NAICS Cogen",F1881="NAICS-22 Cogen")),FALSE,IF(AND($P$3=FALSE,OR(F1881="Commercial NAICS Cogen",F1881="Commercial NAICS Non-Cogen",F1881="Industrial NAICS Cogen", F1881="industrial NAICS non-Cogen")),FALSE, TRUE))</f>
        <v/>
      </c>
    </row>
    <row r="1882">
      <c r="A1882" s="129" t="n">
        <v>10118</v>
      </c>
      <c r="B1882" s="130" t="inlineStr">
        <is>
          <t>Harrisburg Facility</t>
        </is>
      </c>
      <c r="C1882" s="130" t="inlineStr">
        <is>
          <t>Harrisburg Authority</t>
        </is>
      </c>
      <c r="D1882" s="129" t="n">
        <v>8181</v>
      </c>
      <c r="E1882" s="130" t="inlineStr">
        <is>
          <t>PA</t>
        </is>
      </c>
      <c r="F1882" s="130" t="inlineStr">
        <is>
          <t>NAICS-22 Cogen</t>
        </is>
      </c>
      <c r="G1882" s="130" t="inlineStr">
        <is>
          <t>ST</t>
        </is>
      </c>
      <c r="H1882" s="130" t="inlineStr">
        <is>
          <t>MSN</t>
        </is>
      </c>
      <c r="I1882" s="130" t="inlineStr">
        <is>
          <t>OTH</t>
        </is>
      </c>
      <c r="J1882" s="131" t="n">
        <v>62242.418</v>
      </c>
      <c r="K1882" s="129" t="n">
        <v>2020</v>
      </c>
      <c r="L1882" s="120">
        <f>IF(VLOOKUP(H1882,'Cross-Page Data'!$D$4:$F$48,3,FALSE)="natural gas",VLOOKUP(G1882,'Cross-Page Data'!$I$4:$J$19,2,FALSE),IF(VLOOKUP(H1882,'Cross-Page Data'!$D$4:$F$48,3,FALSE)="solar",IF(G1882="PV","solar PV","solar thermal"),IF(VLOOKUP(H1882,'Cross-Page Data'!$D$4:$F$48,3,FALSE)="wind",VLOOKUP(G1882,'Cross-Page Data'!$I$4:$J$19,2,FALSE),IF(VLOOKUP(H1882,'Cross-Page Data'!$D$4:$F$48,3,FALSE)="hydro",VLOOKUP(G1882,'Cross-Page Data'!$I$4:$J$19,2,FALSE),VLOOKUP(H1882,'Cross-Page Data'!$D$4:$F$48,3,FALSE)))))</f>
        <v/>
      </c>
      <c r="M1882" s="120">
        <f>IF(AND($P$2=FALSE,OR(F1882="Commercial NAICS Cogen",F1882="Industrial NAICS Cogen",F1882="NAICS-22 Cogen")),FALSE,IF(AND($P$3=FALSE,OR(F1882="Commercial NAICS Cogen",F1882="Commercial NAICS Non-Cogen",F1882="Industrial NAICS Cogen", F1882="industrial NAICS non-Cogen")),FALSE, TRUE))</f>
        <v/>
      </c>
    </row>
    <row r="1883">
      <c r="A1883" s="129" t="n">
        <v>10118</v>
      </c>
      <c r="B1883" s="130" t="inlineStr">
        <is>
          <t>Harrisburg Facility</t>
        </is>
      </c>
      <c r="C1883" s="130" t="inlineStr">
        <is>
          <t>Harrisburg Authority</t>
        </is>
      </c>
      <c r="D1883" s="129" t="n">
        <v>8181</v>
      </c>
      <c r="E1883" s="130" t="inlineStr">
        <is>
          <t>PA</t>
        </is>
      </c>
      <c r="F1883" s="130" t="inlineStr">
        <is>
          <t>NAICS-22 Cogen</t>
        </is>
      </c>
      <c r="G1883" s="130" t="inlineStr">
        <is>
          <t>ST</t>
        </is>
      </c>
      <c r="H1883" s="130" t="inlineStr">
        <is>
          <t>NG</t>
        </is>
      </c>
      <c r="I1883" s="130" t="inlineStr">
        <is>
          <t>NG</t>
        </is>
      </c>
      <c r="J1883" s="131" t="n">
        <v>1212.436</v>
      </c>
      <c r="K1883" s="129" t="n">
        <v>2020</v>
      </c>
      <c r="L1883" s="120">
        <f>IF(VLOOKUP(H1883,'Cross-Page Data'!$D$4:$F$48,3,FALSE)="natural gas",VLOOKUP(G1883,'Cross-Page Data'!$I$4:$J$19,2,FALSE),IF(VLOOKUP(H1883,'Cross-Page Data'!$D$4:$F$48,3,FALSE)="solar",IF(G1883="PV","solar PV","solar thermal"),IF(VLOOKUP(H1883,'Cross-Page Data'!$D$4:$F$48,3,FALSE)="wind",VLOOKUP(G1883,'Cross-Page Data'!$I$4:$J$19,2,FALSE),IF(VLOOKUP(H1883,'Cross-Page Data'!$D$4:$F$48,3,FALSE)="hydro",VLOOKUP(G1883,'Cross-Page Data'!$I$4:$J$19,2,FALSE),VLOOKUP(H1883,'Cross-Page Data'!$D$4:$F$48,3,FALSE)))))</f>
        <v/>
      </c>
      <c r="M1883" s="120">
        <f>IF(AND($P$2=FALSE,OR(F1883="Commercial NAICS Cogen",F1883="Industrial NAICS Cogen",F1883="NAICS-22 Cogen")),FALSE,IF(AND($P$3=FALSE,OR(F1883="Commercial NAICS Cogen",F1883="Commercial NAICS Non-Cogen",F1883="Industrial NAICS Cogen", F1883="industrial NAICS non-Cogen")),FALSE, TRUE))</f>
        <v/>
      </c>
    </row>
    <row r="1884" ht="29" customHeight="1" s="157">
      <c r="A1884" s="129" t="n">
        <v>10122</v>
      </c>
      <c r="B1884" s="130" t="inlineStr">
        <is>
          <t>CIP II/AR Bridgewater Holdings - NJCOE</t>
        </is>
      </c>
      <c r="C1884" s="130" t="inlineStr">
        <is>
          <t>COE Bridgewater LLC c/o Thor Equities, LLC</t>
        </is>
      </c>
      <c r="D1884" s="129" t="n">
        <v>62860</v>
      </c>
      <c r="E1884" s="130" t="inlineStr">
        <is>
          <t>NJ</t>
        </is>
      </c>
      <c r="F1884" s="130" t="inlineStr">
        <is>
          <t>Commercial NAICS Cogen</t>
        </is>
      </c>
      <c r="G1884" s="130" t="inlineStr">
        <is>
          <t>GT</t>
        </is>
      </c>
      <c r="H1884" s="130" t="inlineStr">
        <is>
          <t>DFO</t>
        </is>
      </c>
      <c r="I1884" s="130" t="inlineStr">
        <is>
          <t>DFO</t>
        </is>
      </c>
      <c r="J1884" s="131" t="n">
        <v>3.725</v>
      </c>
      <c r="K1884" s="129" t="n">
        <v>2020</v>
      </c>
      <c r="L1884" s="120">
        <f>IF(VLOOKUP(H1884,'Cross-Page Data'!$D$4:$F$48,3,FALSE)="natural gas",VLOOKUP(G1884,'Cross-Page Data'!$I$4:$J$19,2,FALSE),IF(VLOOKUP(H1884,'Cross-Page Data'!$D$4:$F$48,3,FALSE)="solar",IF(G1884="PV","solar PV","solar thermal"),IF(VLOOKUP(H1884,'Cross-Page Data'!$D$4:$F$48,3,FALSE)="wind",VLOOKUP(G1884,'Cross-Page Data'!$I$4:$J$19,2,FALSE),IF(VLOOKUP(H1884,'Cross-Page Data'!$D$4:$F$48,3,FALSE)="hydro",VLOOKUP(G1884,'Cross-Page Data'!$I$4:$J$19,2,FALSE),VLOOKUP(H1884,'Cross-Page Data'!$D$4:$F$48,3,FALSE)))))</f>
        <v/>
      </c>
      <c r="M1884" s="120">
        <f>IF(AND($P$2=FALSE,OR(F1884="Commercial NAICS Cogen",F1884="Industrial NAICS Cogen",F1884="NAICS-22 Cogen")),FALSE,IF(AND($P$3=FALSE,OR(F1884="Commercial NAICS Cogen",F1884="Commercial NAICS Non-Cogen",F1884="Industrial NAICS Cogen", F1884="industrial NAICS non-Cogen")),FALSE, TRUE))</f>
        <v/>
      </c>
    </row>
    <row r="1885" ht="29" customHeight="1" s="157">
      <c r="A1885" s="129" t="n">
        <v>10122</v>
      </c>
      <c r="B1885" s="130" t="inlineStr">
        <is>
          <t>CIP II/AR Bridgewater Holdings - NJCOE</t>
        </is>
      </c>
      <c r="C1885" s="130" t="inlineStr">
        <is>
          <t>COE Bridgewater LLC c/o Thor Equities, LLC</t>
        </is>
      </c>
      <c r="D1885" s="129" t="n">
        <v>62860</v>
      </c>
      <c r="E1885" s="130" t="inlineStr">
        <is>
          <t>NJ</t>
        </is>
      </c>
      <c r="F1885" s="130" t="inlineStr">
        <is>
          <t>Commercial NAICS Cogen</t>
        </is>
      </c>
      <c r="G1885" s="130" t="inlineStr">
        <is>
          <t>GT</t>
        </is>
      </c>
      <c r="H1885" s="130" t="inlineStr">
        <is>
          <t>NG</t>
        </is>
      </c>
      <c r="I1885" s="130" t="inlineStr">
        <is>
          <t>NG</t>
        </is>
      </c>
      <c r="J1885" s="131" t="n">
        <v>28008.595</v>
      </c>
      <c r="K1885" s="129" t="n">
        <v>2020</v>
      </c>
      <c r="L1885" s="120">
        <f>IF(VLOOKUP(H1885,'Cross-Page Data'!$D$4:$F$48,3,FALSE)="natural gas",VLOOKUP(G1885,'Cross-Page Data'!$I$4:$J$19,2,FALSE),IF(VLOOKUP(H1885,'Cross-Page Data'!$D$4:$F$48,3,FALSE)="solar",IF(G1885="PV","solar PV","solar thermal"),IF(VLOOKUP(H1885,'Cross-Page Data'!$D$4:$F$48,3,FALSE)="wind",VLOOKUP(G1885,'Cross-Page Data'!$I$4:$J$19,2,FALSE),IF(VLOOKUP(H1885,'Cross-Page Data'!$D$4:$F$48,3,FALSE)="hydro",VLOOKUP(G1885,'Cross-Page Data'!$I$4:$J$19,2,FALSE),VLOOKUP(H1885,'Cross-Page Data'!$D$4:$F$48,3,FALSE)))))</f>
        <v/>
      </c>
      <c r="M1885" s="120">
        <f>IF(AND($P$2=FALSE,OR(F1885="Commercial NAICS Cogen",F1885="Industrial NAICS Cogen",F1885="NAICS-22 Cogen")),FALSE,IF(AND($P$3=FALSE,OR(F1885="Commercial NAICS Cogen",F1885="Commercial NAICS Non-Cogen",F1885="Industrial NAICS Cogen", F1885="industrial NAICS non-Cogen")),FALSE, TRUE))</f>
        <v/>
      </c>
    </row>
    <row r="1886">
      <c r="A1886" s="129" t="n">
        <v>10123</v>
      </c>
      <c r="B1886" s="130" t="inlineStr">
        <is>
          <t>Hoffmann LaRoche</t>
        </is>
      </c>
      <c r="C1886" s="130" t="inlineStr">
        <is>
          <t>PB Nutclif Master, LLC</t>
        </is>
      </c>
      <c r="D1886" s="129" t="n">
        <v>60557</v>
      </c>
      <c r="E1886" s="130" t="inlineStr">
        <is>
          <t>NJ</t>
        </is>
      </c>
      <c r="F1886" s="130" t="inlineStr">
        <is>
          <t>Industrial NAICS Cogen</t>
        </is>
      </c>
      <c r="G1886" s="130" t="inlineStr">
        <is>
          <t>GT</t>
        </is>
      </c>
      <c r="H1886" s="130" t="inlineStr">
        <is>
          <t>DFO</t>
        </is>
      </c>
      <c r="I1886" s="130" t="inlineStr">
        <is>
          <t>DFO</t>
        </is>
      </c>
      <c r="J1886" s="131" t="n">
        <v>0</v>
      </c>
      <c r="K1886" s="129" t="n">
        <v>2020</v>
      </c>
      <c r="L1886" s="120">
        <f>IF(VLOOKUP(H1886,'Cross-Page Data'!$D$4:$F$48,3,FALSE)="natural gas",VLOOKUP(G1886,'Cross-Page Data'!$I$4:$J$19,2,FALSE),IF(VLOOKUP(H1886,'Cross-Page Data'!$D$4:$F$48,3,FALSE)="solar",IF(G1886="PV","solar PV","solar thermal"),IF(VLOOKUP(H1886,'Cross-Page Data'!$D$4:$F$48,3,FALSE)="wind",VLOOKUP(G1886,'Cross-Page Data'!$I$4:$J$19,2,FALSE),IF(VLOOKUP(H1886,'Cross-Page Data'!$D$4:$F$48,3,FALSE)="hydro",VLOOKUP(G1886,'Cross-Page Data'!$I$4:$J$19,2,FALSE),VLOOKUP(H1886,'Cross-Page Data'!$D$4:$F$48,3,FALSE)))))</f>
        <v/>
      </c>
      <c r="M1886" s="120">
        <f>IF(AND($P$2=FALSE,OR(F1886="Commercial NAICS Cogen",F1886="Industrial NAICS Cogen",F1886="NAICS-22 Cogen")),FALSE,IF(AND($P$3=FALSE,OR(F1886="Commercial NAICS Cogen",F1886="Commercial NAICS Non-Cogen",F1886="Industrial NAICS Cogen", F1886="industrial NAICS non-Cogen")),FALSE, TRUE))</f>
        <v/>
      </c>
    </row>
    <row r="1887">
      <c r="A1887" s="129" t="n">
        <v>10123</v>
      </c>
      <c r="B1887" s="130" t="inlineStr">
        <is>
          <t>Hoffmann LaRoche</t>
        </is>
      </c>
      <c r="C1887" s="130" t="inlineStr">
        <is>
          <t>PB Nutclif Master, LLC</t>
        </is>
      </c>
      <c r="D1887" s="129" t="n">
        <v>60557</v>
      </c>
      <c r="E1887" s="130" t="inlineStr">
        <is>
          <t>NJ</t>
        </is>
      </c>
      <c r="F1887" s="130" t="inlineStr">
        <is>
          <t>Industrial NAICS Cogen</t>
        </is>
      </c>
      <c r="G1887" s="130" t="inlineStr">
        <is>
          <t>GT</t>
        </is>
      </c>
      <c r="H1887" s="130" t="inlineStr">
        <is>
          <t>NG</t>
        </is>
      </c>
      <c r="I1887" s="130" t="inlineStr">
        <is>
          <t>NG</t>
        </is>
      </c>
      <c r="J1887" s="131" t="n">
        <v>40242</v>
      </c>
      <c r="K1887" s="129" t="n">
        <v>2020</v>
      </c>
      <c r="L1887" s="120">
        <f>IF(VLOOKUP(H1887,'Cross-Page Data'!$D$4:$F$48,3,FALSE)="natural gas",VLOOKUP(G1887,'Cross-Page Data'!$I$4:$J$19,2,FALSE),IF(VLOOKUP(H1887,'Cross-Page Data'!$D$4:$F$48,3,FALSE)="solar",IF(G1887="PV","solar PV","solar thermal"),IF(VLOOKUP(H1887,'Cross-Page Data'!$D$4:$F$48,3,FALSE)="wind",VLOOKUP(G1887,'Cross-Page Data'!$I$4:$J$19,2,FALSE),IF(VLOOKUP(H1887,'Cross-Page Data'!$D$4:$F$48,3,FALSE)="hydro",VLOOKUP(G1887,'Cross-Page Data'!$I$4:$J$19,2,FALSE),VLOOKUP(H1887,'Cross-Page Data'!$D$4:$F$48,3,FALSE)))))</f>
        <v/>
      </c>
      <c r="M1887" s="120">
        <f>IF(AND($P$2=FALSE,OR(F1887="Commercial NAICS Cogen",F1887="Industrial NAICS Cogen",F1887="NAICS-22 Cogen")),FALSE,IF(AND($P$3=FALSE,OR(F1887="Commercial NAICS Cogen",F1887="Commercial NAICS Non-Cogen",F1887="Industrial NAICS Cogen", F1887="industrial NAICS non-Cogen")),FALSE, TRUE))</f>
        <v/>
      </c>
    </row>
    <row r="1888">
      <c r="A1888" s="129" t="n">
        <v>10129</v>
      </c>
      <c r="B1888" s="130" t="inlineStr">
        <is>
          <t>Indiana University of Pennsylvania</t>
        </is>
      </c>
      <c r="C1888" s="130" t="inlineStr">
        <is>
          <t>Indiana University of Penn</t>
        </is>
      </c>
      <c r="D1888" s="129" t="n">
        <v>9335</v>
      </c>
      <c r="E1888" s="130" t="inlineStr">
        <is>
          <t>PA</t>
        </is>
      </c>
      <c r="F1888" s="130" t="inlineStr">
        <is>
          <t>Commercial NAICS Cogen</t>
        </is>
      </c>
      <c r="G1888" s="130" t="inlineStr">
        <is>
          <t>IC</t>
        </is>
      </c>
      <c r="H1888" s="130" t="inlineStr">
        <is>
          <t>DFO</t>
        </is>
      </c>
      <c r="I1888" s="130" t="inlineStr">
        <is>
          <t>DFO</t>
        </is>
      </c>
      <c r="J1888" s="131" t="n">
        <v>1000.001</v>
      </c>
      <c r="K1888" s="129" t="n">
        <v>2020</v>
      </c>
      <c r="L1888" s="120">
        <f>IF(VLOOKUP(H1888,'Cross-Page Data'!$D$4:$F$48,3,FALSE)="natural gas",VLOOKUP(G1888,'Cross-Page Data'!$I$4:$J$19,2,FALSE),IF(VLOOKUP(H1888,'Cross-Page Data'!$D$4:$F$48,3,FALSE)="solar",IF(G1888="PV","solar PV","solar thermal"),IF(VLOOKUP(H1888,'Cross-Page Data'!$D$4:$F$48,3,FALSE)="wind",VLOOKUP(G1888,'Cross-Page Data'!$I$4:$J$19,2,FALSE),IF(VLOOKUP(H1888,'Cross-Page Data'!$D$4:$F$48,3,FALSE)="hydro",VLOOKUP(G1888,'Cross-Page Data'!$I$4:$J$19,2,FALSE),VLOOKUP(H1888,'Cross-Page Data'!$D$4:$F$48,3,FALSE)))))</f>
        <v/>
      </c>
      <c r="M1888" s="120">
        <f>IF(AND($P$2=FALSE,OR(F1888="Commercial NAICS Cogen",F1888="Industrial NAICS Cogen",F1888="NAICS-22 Cogen")),FALSE,IF(AND($P$3=FALSE,OR(F1888="Commercial NAICS Cogen",F1888="Commercial NAICS Non-Cogen",F1888="Industrial NAICS Cogen", F1888="industrial NAICS non-Cogen")),FALSE, TRUE))</f>
        <v/>
      </c>
    </row>
    <row r="1889">
      <c r="A1889" s="129" t="n">
        <v>10129</v>
      </c>
      <c r="B1889" s="130" t="inlineStr">
        <is>
          <t>Indiana University of Pennsylvania</t>
        </is>
      </c>
      <c r="C1889" s="130" t="inlineStr">
        <is>
          <t>Indiana University of Penn</t>
        </is>
      </c>
      <c r="D1889" s="129" t="n">
        <v>9335</v>
      </c>
      <c r="E1889" s="130" t="inlineStr">
        <is>
          <t>PA</t>
        </is>
      </c>
      <c r="F1889" s="130" t="inlineStr">
        <is>
          <t>Commercial NAICS Cogen</t>
        </is>
      </c>
      <c r="G1889" s="130" t="inlineStr">
        <is>
          <t>IC</t>
        </is>
      </c>
      <c r="H1889" s="130" t="inlineStr">
        <is>
          <t>NG</t>
        </is>
      </c>
      <c r="I1889" s="130" t="inlineStr">
        <is>
          <t>NG</t>
        </is>
      </c>
      <c r="J1889" s="131" t="n">
        <v>10665.999</v>
      </c>
      <c r="K1889" s="129" t="n">
        <v>2020</v>
      </c>
      <c r="L1889" s="120">
        <f>IF(VLOOKUP(H1889,'Cross-Page Data'!$D$4:$F$48,3,FALSE)="natural gas",VLOOKUP(G1889,'Cross-Page Data'!$I$4:$J$19,2,FALSE),IF(VLOOKUP(H1889,'Cross-Page Data'!$D$4:$F$48,3,FALSE)="solar",IF(G1889="PV","solar PV","solar thermal"),IF(VLOOKUP(H1889,'Cross-Page Data'!$D$4:$F$48,3,FALSE)="wind",VLOOKUP(G1889,'Cross-Page Data'!$I$4:$J$19,2,FALSE),IF(VLOOKUP(H1889,'Cross-Page Data'!$D$4:$F$48,3,FALSE)="hydro",VLOOKUP(G1889,'Cross-Page Data'!$I$4:$J$19,2,FALSE),VLOOKUP(H1889,'Cross-Page Data'!$D$4:$F$48,3,FALSE)))))</f>
        <v/>
      </c>
      <c r="M1889" s="120">
        <f>IF(AND($P$2=FALSE,OR(F1889="Commercial NAICS Cogen",F1889="Industrial NAICS Cogen",F1889="NAICS-22 Cogen")),FALSE,IF(AND($P$3=FALSE,OR(F1889="Commercial NAICS Cogen",F1889="Commercial NAICS Non-Cogen",F1889="Industrial NAICS Cogen", F1889="industrial NAICS non-Cogen")),FALSE, TRUE))</f>
        <v/>
      </c>
    </row>
    <row r="1890">
      <c r="A1890" s="129" t="n">
        <v>10167</v>
      </c>
      <c r="B1890" s="130" t="inlineStr">
        <is>
          <t>Seadrift Coke LP</t>
        </is>
      </c>
      <c r="C1890" s="130" t="inlineStr">
        <is>
          <t>Seadrift Coke L P</t>
        </is>
      </c>
      <c r="D1890" s="129" t="n">
        <v>54705</v>
      </c>
      <c r="E1890" s="130" t="inlineStr">
        <is>
          <t>TX</t>
        </is>
      </c>
      <c r="F1890" s="130" t="inlineStr">
        <is>
          <t>Industrial NAICS Cogen</t>
        </is>
      </c>
      <c r="G1890" s="130" t="inlineStr">
        <is>
          <t>ST</t>
        </is>
      </c>
      <c r="H1890" s="130" t="inlineStr">
        <is>
          <t>NG</t>
        </is>
      </c>
      <c r="I1890" s="130" t="inlineStr">
        <is>
          <t>NG</t>
        </is>
      </c>
      <c r="J1890" s="131" t="n">
        <v>681.6609999999999</v>
      </c>
      <c r="K1890" s="129" t="n">
        <v>2020</v>
      </c>
      <c r="L1890" s="120">
        <f>IF(VLOOKUP(H1890,'Cross-Page Data'!$D$4:$F$48,3,FALSE)="natural gas",VLOOKUP(G1890,'Cross-Page Data'!$I$4:$J$19,2,FALSE),IF(VLOOKUP(H1890,'Cross-Page Data'!$D$4:$F$48,3,FALSE)="solar",IF(G1890="PV","solar PV","solar thermal"),IF(VLOOKUP(H1890,'Cross-Page Data'!$D$4:$F$48,3,FALSE)="wind",VLOOKUP(G1890,'Cross-Page Data'!$I$4:$J$19,2,FALSE),IF(VLOOKUP(H1890,'Cross-Page Data'!$D$4:$F$48,3,FALSE)="hydro",VLOOKUP(G1890,'Cross-Page Data'!$I$4:$J$19,2,FALSE),VLOOKUP(H1890,'Cross-Page Data'!$D$4:$F$48,3,FALSE)))))</f>
        <v/>
      </c>
      <c r="M1890" s="120">
        <f>IF(AND($P$2=FALSE,OR(F1890="Commercial NAICS Cogen",F1890="Industrial NAICS Cogen",F1890="NAICS-22 Cogen")),FALSE,IF(AND($P$3=FALSE,OR(F1890="Commercial NAICS Cogen",F1890="Commercial NAICS Non-Cogen",F1890="Industrial NAICS Cogen", F1890="industrial NAICS non-Cogen")),FALSE, TRUE))</f>
        <v/>
      </c>
    </row>
    <row r="1891">
      <c r="A1891" s="129" t="n">
        <v>10167</v>
      </c>
      <c r="B1891" s="130" t="inlineStr">
        <is>
          <t>Seadrift Coke LP</t>
        </is>
      </c>
      <c r="C1891" s="130" t="inlineStr">
        <is>
          <t>Seadrift Coke L P</t>
        </is>
      </c>
      <c r="D1891" s="129" t="n">
        <v>54705</v>
      </c>
      <c r="E1891" s="130" t="inlineStr">
        <is>
          <t>TX</t>
        </is>
      </c>
      <c r="F1891" s="130" t="inlineStr">
        <is>
          <t>Industrial NAICS Cogen</t>
        </is>
      </c>
      <c r="G1891" s="130" t="inlineStr">
        <is>
          <t>ST</t>
        </is>
      </c>
      <c r="H1891" s="130" t="inlineStr">
        <is>
          <t>OG</t>
        </is>
      </c>
      <c r="I1891" s="130" t="inlineStr">
        <is>
          <t>OOG</t>
        </is>
      </c>
      <c r="J1891" s="131" t="n">
        <v>11016.013</v>
      </c>
      <c r="K1891" s="129" t="n">
        <v>2020</v>
      </c>
      <c r="L1891" s="120">
        <f>IF(VLOOKUP(H1891,'Cross-Page Data'!$D$4:$F$48,3,FALSE)="natural gas",VLOOKUP(G1891,'Cross-Page Data'!$I$4:$J$19,2,FALSE),IF(VLOOKUP(H1891,'Cross-Page Data'!$D$4:$F$48,3,FALSE)="solar",IF(G1891="PV","solar PV","solar thermal"),IF(VLOOKUP(H1891,'Cross-Page Data'!$D$4:$F$48,3,FALSE)="wind",VLOOKUP(G1891,'Cross-Page Data'!$I$4:$J$19,2,FALSE),IF(VLOOKUP(H1891,'Cross-Page Data'!$D$4:$F$48,3,FALSE)="hydro",VLOOKUP(G1891,'Cross-Page Data'!$I$4:$J$19,2,FALSE),VLOOKUP(H1891,'Cross-Page Data'!$D$4:$F$48,3,FALSE)))))</f>
        <v/>
      </c>
      <c r="M1891" s="120">
        <f>IF(AND($P$2=FALSE,OR(F1891="Commercial NAICS Cogen",F1891="Industrial NAICS Cogen",F1891="NAICS-22 Cogen")),FALSE,IF(AND($P$3=FALSE,OR(F1891="Commercial NAICS Cogen",F1891="Commercial NAICS Non-Cogen",F1891="Industrial NAICS Cogen", F1891="industrial NAICS non-Cogen")),FALSE, TRUE))</f>
        <v/>
      </c>
    </row>
    <row r="1892">
      <c r="A1892" s="129" t="n">
        <v>10167</v>
      </c>
      <c r="B1892" s="130" t="inlineStr">
        <is>
          <t>Seadrift Coke LP</t>
        </is>
      </c>
      <c r="C1892" s="130" t="inlineStr">
        <is>
          <t>Seadrift Coke L P</t>
        </is>
      </c>
      <c r="D1892" s="129" t="n">
        <v>54705</v>
      </c>
      <c r="E1892" s="130" t="inlineStr">
        <is>
          <t>TX</t>
        </is>
      </c>
      <c r="F1892" s="130" t="inlineStr">
        <is>
          <t>Industrial NAICS Cogen</t>
        </is>
      </c>
      <c r="G1892" s="130" t="inlineStr">
        <is>
          <t>ST</t>
        </is>
      </c>
      <c r="H1892" s="130" t="inlineStr">
        <is>
          <t>PC</t>
        </is>
      </c>
      <c r="I1892" s="130" t="inlineStr">
        <is>
          <t>PC</t>
        </is>
      </c>
      <c r="J1892" s="131" t="n">
        <v>29484.326</v>
      </c>
      <c r="K1892" s="129" t="n">
        <v>2020</v>
      </c>
      <c r="L1892" s="120">
        <f>IF(VLOOKUP(H1892,'Cross-Page Data'!$D$4:$F$48,3,FALSE)="natural gas",VLOOKUP(G1892,'Cross-Page Data'!$I$4:$J$19,2,FALSE),IF(VLOOKUP(H1892,'Cross-Page Data'!$D$4:$F$48,3,FALSE)="solar",IF(G1892="PV","solar PV","solar thermal"),IF(VLOOKUP(H1892,'Cross-Page Data'!$D$4:$F$48,3,FALSE)="wind",VLOOKUP(G1892,'Cross-Page Data'!$I$4:$J$19,2,FALSE),IF(VLOOKUP(H1892,'Cross-Page Data'!$D$4:$F$48,3,FALSE)="hydro",VLOOKUP(G1892,'Cross-Page Data'!$I$4:$J$19,2,FALSE),VLOOKUP(H1892,'Cross-Page Data'!$D$4:$F$48,3,FALSE)))))</f>
        <v/>
      </c>
      <c r="M1892" s="120">
        <f>IF(AND($P$2=FALSE,OR(F1892="Commercial NAICS Cogen",F1892="Industrial NAICS Cogen",F1892="NAICS-22 Cogen")),FALSE,IF(AND($P$3=FALSE,OR(F1892="Commercial NAICS Cogen",F1892="Commercial NAICS Non-Cogen",F1892="Industrial NAICS Cogen", F1892="industrial NAICS non-Cogen")),FALSE, TRUE))</f>
        <v/>
      </c>
    </row>
    <row r="1893">
      <c r="A1893" s="129" t="n">
        <v>10173</v>
      </c>
      <c r="B1893" s="130" t="inlineStr">
        <is>
          <t>Cherokee Falls</t>
        </is>
      </c>
      <c r="C1893" s="130" t="inlineStr">
        <is>
          <t>Aquenergy Systems Inc</t>
        </is>
      </c>
      <c r="D1893" s="129" t="n">
        <v>782</v>
      </c>
      <c r="E1893" s="130" t="inlineStr">
        <is>
          <t>SC</t>
        </is>
      </c>
      <c r="F1893" s="130" t="inlineStr">
        <is>
          <t>NAICS-22 Non-Cogen</t>
        </is>
      </c>
      <c r="G1893" s="130" t="inlineStr">
        <is>
          <t>HY</t>
        </is>
      </c>
      <c r="H1893" s="130" t="inlineStr">
        <is>
          <t>WAT</t>
        </is>
      </c>
      <c r="I1893" s="130" t="inlineStr">
        <is>
          <t>HYC</t>
        </is>
      </c>
      <c r="J1893" s="131" t="n">
        <v>3698</v>
      </c>
      <c r="K1893" s="129" t="n">
        <v>2020</v>
      </c>
      <c r="L1893" s="120">
        <f>IF(VLOOKUP(H1893,'Cross-Page Data'!$D$4:$F$48,3,FALSE)="natural gas",VLOOKUP(G1893,'Cross-Page Data'!$I$4:$J$19,2,FALSE),IF(VLOOKUP(H1893,'Cross-Page Data'!$D$4:$F$48,3,FALSE)="solar",IF(G1893="PV","solar PV","solar thermal"),IF(VLOOKUP(H1893,'Cross-Page Data'!$D$4:$F$48,3,FALSE)="wind",VLOOKUP(G1893,'Cross-Page Data'!$I$4:$J$19,2,FALSE),IF(VLOOKUP(H1893,'Cross-Page Data'!$D$4:$F$48,3,FALSE)="hydro",VLOOKUP(G1893,'Cross-Page Data'!$I$4:$J$19,2,FALSE),VLOOKUP(H1893,'Cross-Page Data'!$D$4:$F$48,3,FALSE)))))</f>
        <v/>
      </c>
      <c r="M1893" s="120">
        <f>IF(AND($P$2=FALSE,OR(F1893="Commercial NAICS Cogen",F1893="Industrial NAICS Cogen",F1893="NAICS-22 Cogen")),FALSE,IF(AND($P$3=FALSE,OR(F1893="Commercial NAICS Cogen",F1893="Commercial NAICS Non-Cogen",F1893="Industrial NAICS Cogen", F1893="industrial NAICS non-Cogen")),FALSE, TRUE))</f>
        <v/>
      </c>
    </row>
    <row r="1894">
      <c r="A1894" s="129" t="n">
        <v>10175</v>
      </c>
      <c r="B1894" s="130" t="inlineStr">
        <is>
          <t>Childrens Hospital</t>
        </is>
      </c>
      <c r="C1894" s="130" t="inlineStr">
        <is>
          <t>DTE San Diego COGEN Inc.</t>
        </is>
      </c>
      <c r="D1894" s="129" t="n">
        <v>3476</v>
      </c>
      <c r="E1894" s="130" t="inlineStr">
        <is>
          <t>CA</t>
        </is>
      </c>
      <c r="F1894" s="130" t="inlineStr">
        <is>
          <t>Commercial NAICS Cogen</t>
        </is>
      </c>
      <c r="G1894" s="130" t="inlineStr">
        <is>
          <t>GT</t>
        </is>
      </c>
      <c r="H1894" s="130" t="inlineStr">
        <is>
          <t>NG</t>
        </is>
      </c>
      <c r="I1894" s="130" t="inlineStr">
        <is>
          <t>NG</t>
        </is>
      </c>
      <c r="J1894" s="131" t="n">
        <v>26667</v>
      </c>
      <c r="K1894" s="129" t="n">
        <v>2020</v>
      </c>
      <c r="L1894" s="120">
        <f>IF(VLOOKUP(H1894,'Cross-Page Data'!$D$4:$F$48,3,FALSE)="natural gas",VLOOKUP(G1894,'Cross-Page Data'!$I$4:$J$19,2,FALSE),IF(VLOOKUP(H1894,'Cross-Page Data'!$D$4:$F$48,3,FALSE)="solar",IF(G1894="PV","solar PV","solar thermal"),IF(VLOOKUP(H1894,'Cross-Page Data'!$D$4:$F$48,3,FALSE)="wind",VLOOKUP(G1894,'Cross-Page Data'!$I$4:$J$19,2,FALSE),IF(VLOOKUP(H1894,'Cross-Page Data'!$D$4:$F$48,3,FALSE)="hydro",VLOOKUP(G1894,'Cross-Page Data'!$I$4:$J$19,2,FALSE),VLOOKUP(H1894,'Cross-Page Data'!$D$4:$F$48,3,FALSE)))))</f>
        <v/>
      </c>
      <c r="M1894" s="120">
        <f>IF(AND($P$2=FALSE,OR(F1894="Commercial NAICS Cogen",F1894="Industrial NAICS Cogen",F1894="NAICS-22 Cogen")),FALSE,IF(AND($P$3=FALSE,OR(F1894="Commercial NAICS Cogen",F1894="Commercial NAICS Non-Cogen",F1894="Industrial NAICS Cogen", F1894="industrial NAICS non-Cogen")),FALSE, TRUE))</f>
        <v/>
      </c>
    </row>
    <row r="1895">
      <c r="A1895" s="129" t="n">
        <v>10175</v>
      </c>
      <c r="B1895" s="130" t="inlineStr">
        <is>
          <t>Childrens Hospital</t>
        </is>
      </c>
      <c r="C1895" s="130" t="inlineStr">
        <is>
          <t>DTE San Diego COGEN Inc.</t>
        </is>
      </c>
      <c r="D1895" s="129" t="n">
        <v>3476</v>
      </c>
      <c r="E1895" s="130" t="inlineStr">
        <is>
          <t>CA</t>
        </is>
      </c>
      <c r="F1895" s="130" t="inlineStr">
        <is>
          <t>Commercial NAICS Cogen</t>
        </is>
      </c>
      <c r="G1895" s="130" t="inlineStr">
        <is>
          <t>IC</t>
        </is>
      </c>
      <c r="H1895" s="130" t="inlineStr">
        <is>
          <t>DFO</t>
        </is>
      </c>
      <c r="I1895" s="130" t="inlineStr">
        <is>
          <t>DFO</t>
        </is>
      </c>
      <c r="J1895" s="131" t="n">
        <v>12</v>
      </c>
      <c r="K1895" s="129" t="n">
        <v>2020</v>
      </c>
      <c r="L1895" s="120">
        <f>IF(VLOOKUP(H1895,'Cross-Page Data'!$D$4:$F$48,3,FALSE)="natural gas",VLOOKUP(G1895,'Cross-Page Data'!$I$4:$J$19,2,FALSE),IF(VLOOKUP(H1895,'Cross-Page Data'!$D$4:$F$48,3,FALSE)="solar",IF(G1895="PV","solar PV","solar thermal"),IF(VLOOKUP(H1895,'Cross-Page Data'!$D$4:$F$48,3,FALSE)="wind",VLOOKUP(G1895,'Cross-Page Data'!$I$4:$J$19,2,FALSE),IF(VLOOKUP(H1895,'Cross-Page Data'!$D$4:$F$48,3,FALSE)="hydro",VLOOKUP(G1895,'Cross-Page Data'!$I$4:$J$19,2,FALSE),VLOOKUP(H1895,'Cross-Page Data'!$D$4:$F$48,3,FALSE)))))</f>
        <v/>
      </c>
      <c r="M1895" s="120">
        <f>IF(AND($P$2=FALSE,OR(F1895="Commercial NAICS Cogen",F1895="Industrial NAICS Cogen",F1895="NAICS-22 Cogen")),FALSE,IF(AND($P$3=FALSE,OR(F1895="Commercial NAICS Cogen",F1895="Commercial NAICS Non-Cogen",F1895="Industrial NAICS Cogen", F1895="industrial NAICS non-Cogen")),FALSE, TRUE))</f>
        <v/>
      </c>
    </row>
    <row r="1896">
      <c r="A1896" s="129" t="n">
        <v>10180</v>
      </c>
      <c r="B1896" s="130" t="inlineStr">
        <is>
          <t>Metro Wastewater Reclamation District</t>
        </is>
      </c>
      <c r="C1896" s="130" t="inlineStr">
        <is>
          <t>Colorado Energy Nations Company, LLC</t>
        </is>
      </c>
      <c r="D1896" s="129" t="n">
        <v>19068</v>
      </c>
      <c r="E1896" s="130" t="inlineStr">
        <is>
          <t>CO</t>
        </is>
      </c>
      <c r="F1896" s="130" t="inlineStr">
        <is>
          <t>NAICS-22 Cogen</t>
        </is>
      </c>
      <c r="G1896" s="130" t="inlineStr">
        <is>
          <t>GT</t>
        </is>
      </c>
      <c r="H1896" s="130" t="inlineStr">
        <is>
          <t>NG</t>
        </is>
      </c>
      <c r="I1896" s="130" t="inlineStr">
        <is>
          <t>NG</t>
        </is>
      </c>
      <c r="J1896" s="131" t="n">
        <v>2489.729</v>
      </c>
      <c r="K1896" s="129" t="n">
        <v>2020</v>
      </c>
      <c r="L1896" s="120">
        <f>IF(VLOOKUP(H1896,'Cross-Page Data'!$D$4:$F$48,3,FALSE)="natural gas",VLOOKUP(G1896,'Cross-Page Data'!$I$4:$J$19,2,FALSE),IF(VLOOKUP(H1896,'Cross-Page Data'!$D$4:$F$48,3,FALSE)="solar",IF(G1896="PV","solar PV","solar thermal"),IF(VLOOKUP(H1896,'Cross-Page Data'!$D$4:$F$48,3,FALSE)="wind",VLOOKUP(G1896,'Cross-Page Data'!$I$4:$J$19,2,FALSE),IF(VLOOKUP(H1896,'Cross-Page Data'!$D$4:$F$48,3,FALSE)="hydro",VLOOKUP(G1896,'Cross-Page Data'!$I$4:$J$19,2,FALSE),VLOOKUP(H1896,'Cross-Page Data'!$D$4:$F$48,3,FALSE)))))</f>
        <v/>
      </c>
      <c r="M1896" s="120">
        <f>IF(AND($P$2=FALSE,OR(F1896="Commercial NAICS Cogen",F1896="Industrial NAICS Cogen",F1896="NAICS-22 Cogen")),FALSE,IF(AND($P$3=FALSE,OR(F1896="Commercial NAICS Cogen",F1896="Commercial NAICS Non-Cogen",F1896="Industrial NAICS Cogen", F1896="industrial NAICS non-Cogen")),FALSE, TRUE))</f>
        <v/>
      </c>
    </row>
    <row r="1897">
      <c r="A1897" s="129" t="n">
        <v>10180</v>
      </c>
      <c r="B1897" s="130" t="inlineStr">
        <is>
          <t>Metro Wastewater Reclamation District</t>
        </is>
      </c>
      <c r="C1897" s="130" t="inlineStr">
        <is>
          <t>Colorado Energy Nations Company, LLC</t>
        </is>
      </c>
      <c r="D1897" s="129" t="n">
        <v>19068</v>
      </c>
      <c r="E1897" s="130" t="inlineStr">
        <is>
          <t>CO</t>
        </is>
      </c>
      <c r="F1897" s="130" t="inlineStr">
        <is>
          <t>NAICS-22 Cogen</t>
        </is>
      </c>
      <c r="G1897" s="130" t="inlineStr">
        <is>
          <t>GT</t>
        </is>
      </c>
      <c r="H1897" s="130" t="inlineStr">
        <is>
          <t>OBG</t>
        </is>
      </c>
      <c r="I1897" s="130" t="inlineStr">
        <is>
          <t>ORW</t>
        </is>
      </c>
      <c r="J1897" s="131" t="n">
        <v>30359.271</v>
      </c>
      <c r="K1897" s="129" t="n">
        <v>2020</v>
      </c>
      <c r="L1897" s="120">
        <f>IF(VLOOKUP(H1897,'Cross-Page Data'!$D$4:$F$48,3,FALSE)="natural gas",VLOOKUP(G1897,'Cross-Page Data'!$I$4:$J$19,2,FALSE),IF(VLOOKUP(H1897,'Cross-Page Data'!$D$4:$F$48,3,FALSE)="solar",IF(G1897="PV","solar PV","solar thermal"),IF(VLOOKUP(H1897,'Cross-Page Data'!$D$4:$F$48,3,FALSE)="wind",VLOOKUP(G1897,'Cross-Page Data'!$I$4:$J$19,2,FALSE),IF(VLOOKUP(H1897,'Cross-Page Data'!$D$4:$F$48,3,FALSE)="hydro",VLOOKUP(G1897,'Cross-Page Data'!$I$4:$J$19,2,FALSE),VLOOKUP(H1897,'Cross-Page Data'!$D$4:$F$48,3,FALSE)))))</f>
        <v/>
      </c>
      <c r="M1897" s="120">
        <f>IF(AND($P$2=FALSE,OR(F1897="Commercial NAICS Cogen",F1897="Industrial NAICS Cogen",F1897="NAICS-22 Cogen")),FALSE,IF(AND($P$3=FALSE,OR(F1897="Commercial NAICS Cogen",F1897="Commercial NAICS Non-Cogen",F1897="Industrial NAICS Cogen", F1897="industrial NAICS non-Cogen")),FALSE, TRUE))</f>
        <v/>
      </c>
    </row>
    <row r="1898">
      <c r="A1898" s="129" t="n">
        <v>10180</v>
      </c>
      <c r="B1898" s="130" t="inlineStr">
        <is>
          <t>Metro Wastewater Reclamation District</t>
        </is>
      </c>
      <c r="C1898" s="130" t="inlineStr">
        <is>
          <t>Colorado Energy Nations Company, LLC</t>
        </is>
      </c>
      <c r="D1898" s="129" t="n">
        <v>19068</v>
      </c>
      <c r="E1898" s="130" t="inlineStr">
        <is>
          <t>CO</t>
        </is>
      </c>
      <c r="F1898" s="130" t="inlineStr">
        <is>
          <t>NAICS-22 Cogen</t>
        </is>
      </c>
      <c r="G1898" s="130" t="inlineStr">
        <is>
          <t>GT</t>
        </is>
      </c>
      <c r="H1898" s="130" t="inlineStr">
        <is>
          <t>PG</t>
        </is>
      </c>
      <c r="I1898" s="130" t="inlineStr">
        <is>
          <t>WOO</t>
        </is>
      </c>
      <c r="J1898" s="131" t="n">
        <v>0</v>
      </c>
      <c r="K1898" s="129" t="n">
        <v>2020</v>
      </c>
      <c r="L1898" s="120">
        <f>IF(VLOOKUP(H1898,'Cross-Page Data'!$D$4:$F$48,3,FALSE)="natural gas",VLOOKUP(G1898,'Cross-Page Data'!$I$4:$J$19,2,FALSE),IF(VLOOKUP(H1898,'Cross-Page Data'!$D$4:$F$48,3,FALSE)="solar",IF(G1898="PV","solar PV","solar thermal"),IF(VLOOKUP(H1898,'Cross-Page Data'!$D$4:$F$48,3,FALSE)="wind",VLOOKUP(G1898,'Cross-Page Data'!$I$4:$J$19,2,FALSE),IF(VLOOKUP(H1898,'Cross-Page Data'!$D$4:$F$48,3,FALSE)="hydro",VLOOKUP(G1898,'Cross-Page Data'!$I$4:$J$19,2,FALSE),VLOOKUP(H1898,'Cross-Page Data'!$D$4:$F$48,3,FALSE)))))</f>
        <v/>
      </c>
      <c r="M1898" s="120">
        <f>IF(AND($P$2=FALSE,OR(F1898="Commercial NAICS Cogen",F1898="Industrial NAICS Cogen",F1898="NAICS-22 Cogen")),FALSE,IF(AND($P$3=FALSE,OR(F1898="Commercial NAICS Cogen",F1898="Commercial NAICS Non-Cogen",F1898="Industrial NAICS Cogen", F1898="industrial NAICS non-Cogen")),FALSE, TRUE))</f>
        <v/>
      </c>
    </row>
    <row r="1899">
      <c r="A1899" s="129" t="n">
        <v>10180</v>
      </c>
      <c r="B1899" s="130" t="inlineStr">
        <is>
          <t>Metro Wastewater Reclamation District</t>
        </is>
      </c>
      <c r="C1899" s="130" t="inlineStr">
        <is>
          <t>Colorado Energy Nations Company, LLC</t>
        </is>
      </c>
      <c r="D1899" s="129" t="n">
        <v>19068</v>
      </c>
      <c r="E1899" s="130" t="inlineStr">
        <is>
          <t>CO</t>
        </is>
      </c>
      <c r="F1899" s="130" t="inlineStr">
        <is>
          <t>NAICS-22 Cogen</t>
        </is>
      </c>
      <c r="G1899" s="130" t="inlineStr">
        <is>
          <t>IC</t>
        </is>
      </c>
      <c r="H1899" s="130" t="inlineStr">
        <is>
          <t>OBG</t>
        </is>
      </c>
      <c r="I1899" s="130" t="inlineStr">
        <is>
          <t>ORW</t>
        </is>
      </c>
      <c r="J1899" s="131" t="n">
        <v>2262</v>
      </c>
      <c r="K1899" s="129" t="n">
        <v>2020</v>
      </c>
      <c r="L1899" s="120">
        <f>IF(VLOOKUP(H1899,'Cross-Page Data'!$D$4:$F$48,3,FALSE)="natural gas",VLOOKUP(G1899,'Cross-Page Data'!$I$4:$J$19,2,FALSE),IF(VLOOKUP(H1899,'Cross-Page Data'!$D$4:$F$48,3,FALSE)="solar",IF(G1899="PV","solar PV","solar thermal"),IF(VLOOKUP(H1899,'Cross-Page Data'!$D$4:$F$48,3,FALSE)="wind",VLOOKUP(G1899,'Cross-Page Data'!$I$4:$J$19,2,FALSE),IF(VLOOKUP(H1899,'Cross-Page Data'!$D$4:$F$48,3,FALSE)="hydro",VLOOKUP(G1899,'Cross-Page Data'!$I$4:$J$19,2,FALSE),VLOOKUP(H1899,'Cross-Page Data'!$D$4:$F$48,3,FALSE)))))</f>
        <v/>
      </c>
      <c r="M1899" s="120">
        <f>IF(AND($P$2=FALSE,OR(F1899="Commercial NAICS Cogen",F1899="Industrial NAICS Cogen",F1899="NAICS-22 Cogen")),FALSE,IF(AND($P$3=FALSE,OR(F1899="Commercial NAICS Cogen",F1899="Commercial NAICS Non-Cogen",F1899="Industrial NAICS Cogen", F1899="industrial NAICS non-Cogen")),FALSE, TRUE))</f>
        <v/>
      </c>
    </row>
    <row r="1900">
      <c r="A1900" s="129" t="n">
        <v>10181</v>
      </c>
      <c r="B1900" s="130" t="inlineStr">
        <is>
          <t>Metropolitan Sewerage District</t>
        </is>
      </c>
      <c r="C1900" s="130" t="inlineStr">
        <is>
          <t>Metropolitan Sewerage District</t>
        </is>
      </c>
      <c r="D1900" s="129" t="n">
        <v>12374</v>
      </c>
      <c r="E1900" s="130" t="inlineStr">
        <is>
          <t>NC</t>
        </is>
      </c>
      <c r="F1900" s="130" t="inlineStr">
        <is>
          <t>Commercial NAICS Non-Cogen</t>
        </is>
      </c>
      <c r="G1900" s="130" t="inlineStr">
        <is>
          <t>HY</t>
        </is>
      </c>
      <c r="H1900" s="130" t="inlineStr">
        <is>
          <t>WAT</t>
        </is>
      </c>
      <c r="I1900" s="130" t="inlineStr">
        <is>
          <t>HYC</t>
        </is>
      </c>
      <c r="J1900" s="131" t="n">
        <v>8546</v>
      </c>
      <c r="K1900" s="129" t="n">
        <v>2020</v>
      </c>
      <c r="L1900" s="120">
        <f>IF(VLOOKUP(H1900,'Cross-Page Data'!$D$4:$F$48,3,FALSE)="natural gas",VLOOKUP(G1900,'Cross-Page Data'!$I$4:$J$19,2,FALSE),IF(VLOOKUP(H1900,'Cross-Page Data'!$D$4:$F$48,3,FALSE)="solar",IF(G1900="PV","solar PV","solar thermal"),IF(VLOOKUP(H1900,'Cross-Page Data'!$D$4:$F$48,3,FALSE)="wind",VLOOKUP(G1900,'Cross-Page Data'!$I$4:$J$19,2,FALSE),IF(VLOOKUP(H1900,'Cross-Page Data'!$D$4:$F$48,3,FALSE)="hydro",VLOOKUP(G1900,'Cross-Page Data'!$I$4:$J$19,2,FALSE),VLOOKUP(H1900,'Cross-Page Data'!$D$4:$F$48,3,FALSE)))))</f>
        <v/>
      </c>
      <c r="M1900" s="120">
        <f>IF(AND($P$2=FALSE,OR(F1900="Commercial NAICS Cogen",F1900="Industrial NAICS Cogen",F1900="NAICS-22 Cogen")),FALSE,IF(AND($P$3=FALSE,OR(F1900="Commercial NAICS Cogen",F1900="Commercial NAICS Non-Cogen",F1900="Industrial NAICS Cogen", F1900="industrial NAICS non-Cogen")),FALSE, TRUE))</f>
        <v/>
      </c>
    </row>
    <row r="1901">
      <c r="A1901" s="129" t="n">
        <v>10184</v>
      </c>
      <c r="B1901" s="130" t="inlineStr">
        <is>
          <t>Central Utility Plant</t>
        </is>
      </c>
      <c r="C1901" s="130" t="inlineStr">
        <is>
          <t>Silicon Hills Campus, LLC</t>
        </is>
      </c>
      <c r="D1901" s="129" t="n">
        <v>62903</v>
      </c>
      <c r="E1901" s="130" t="inlineStr">
        <is>
          <t>TX</t>
        </is>
      </c>
      <c r="F1901" s="130" t="inlineStr">
        <is>
          <t>Commercial NAICS Cogen</t>
        </is>
      </c>
      <c r="G1901" s="130" t="inlineStr">
        <is>
          <t>IC</t>
        </is>
      </c>
      <c r="H1901" s="130" t="inlineStr">
        <is>
          <t>DFO</t>
        </is>
      </c>
      <c r="I1901" s="130" t="inlineStr">
        <is>
          <t>DFO</t>
        </is>
      </c>
      <c r="J1901" s="131" t="n">
        <v>0</v>
      </c>
      <c r="K1901" s="129" t="n">
        <v>2020</v>
      </c>
      <c r="L1901" s="120">
        <f>IF(VLOOKUP(H1901,'Cross-Page Data'!$D$4:$F$48,3,FALSE)="natural gas",VLOOKUP(G1901,'Cross-Page Data'!$I$4:$J$19,2,FALSE),IF(VLOOKUP(H1901,'Cross-Page Data'!$D$4:$F$48,3,FALSE)="solar",IF(G1901="PV","solar PV","solar thermal"),IF(VLOOKUP(H1901,'Cross-Page Data'!$D$4:$F$48,3,FALSE)="wind",VLOOKUP(G1901,'Cross-Page Data'!$I$4:$J$19,2,FALSE),IF(VLOOKUP(H1901,'Cross-Page Data'!$D$4:$F$48,3,FALSE)="hydro",VLOOKUP(G1901,'Cross-Page Data'!$I$4:$J$19,2,FALSE),VLOOKUP(H1901,'Cross-Page Data'!$D$4:$F$48,3,FALSE)))))</f>
        <v/>
      </c>
      <c r="M1901" s="120">
        <f>IF(AND($P$2=FALSE,OR(F1901="Commercial NAICS Cogen",F1901="Industrial NAICS Cogen",F1901="NAICS-22 Cogen")),FALSE,IF(AND($P$3=FALSE,OR(F1901="Commercial NAICS Cogen",F1901="Commercial NAICS Non-Cogen",F1901="Industrial NAICS Cogen", F1901="industrial NAICS non-Cogen")),FALSE, TRUE))</f>
        <v/>
      </c>
    </row>
    <row r="1902">
      <c r="A1902" s="129" t="n">
        <v>10184</v>
      </c>
      <c r="B1902" s="130" t="inlineStr">
        <is>
          <t>Central Utility Plant</t>
        </is>
      </c>
      <c r="C1902" s="130" t="inlineStr">
        <is>
          <t>Silicon Hills Campus, LLC</t>
        </is>
      </c>
      <c r="D1902" s="129" t="n">
        <v>62903</v>
      </c>
      <c r="E1902" s="130" t="inlineStr">
        <is>
          <t>TX</t>
        </is>
      </c>
      <c r="F1902" s="130" t="inlineStr">
        <is>
          <t>Commercial NAICS Cogen</t>
        </is>
      </c>
      <c r="G1902" s="130" t="inlineStr">
        <is>
          <t>IC</t>
        </is>
      </c>
      <c r="H1902" s="130" t="inlineStr">
        <is>
          <t>NG</t>
        </is>
      </c>
      <c r="I1902" s="130" t="inlineStr">
        <is>
          <t>NG</t>
        </is>
      </c>
      <c r="J1902" s="131" t="n">
        <v>0</v>
      </c>
      <c r="K1902" s="129" t="n">
        <v>2020</v>
      </c>
      <c r="L1902" s="120">
        <f>IF(VLOOKUP(H1902,'Cross-Page Data'!$D$4:$F$48,3,FALSE)="natural gas",VLOOKUP(G1902,'Cross-Page Data'!$I$4:$J$19,2,FALSE),IF(VLOOKUP(H1902,'Cross-Page Data'!$D$4:$F$48,3,FALSE)="solar",IF(G1902="PV","solar PV","solar thermal"),IF(VLOOKUP(H1902,'Cross-Page Data'!$D$4:$F$48,3,FALSE)="wind",VLOOKUP(G1902,'Cross-Page Data'!$I$4:$J$19,2,FALSE),IF(VLOOKUP(H1902,'Cross-Page Data'!$D$4:$F$48,3,FALSE)="hydro",VLOOKUP(G1902,'Cross-Page Data'!$I$4:$J$19,2,FALSE),VLOOKUP(H1902,'Cross-Page Data'!$D$4:$F$48,3,FALSE)))))</f>
        <v/>
      </c>
      <c r="M1902" s="120">
        <f>IF(AND($P$2=FALSE,OR(F1902="Commercial NAICS Cogen",F1902="Industrial NAICS Cogen",F1902="NAICS-22 Cogen")),FALSE,IF(AND($P$3=FALSE,OR(F1902="Commercial NAICS Cogen",F1902="Commercial NAICS Non-Cogen",F1902="Industrial NAICS Cogen", F1902="industrial NAICS non-Cogen")),FALSE, TRUE))</f>
        <v/>
      </c>
    </row>
    <row r="1903">
      <c r="A1903" s="129" t="n">
        <v>10184</v>
      </c>
      <c r="B1903" s="130" t="inlineStr">
        <is>
          <t>Central Utility Plant</t>
        </is>
      </c>
      <c r="C1903" s="130" t="inlineStr">
        <is>
          <t>Silicon Hills Campus, LLC</t>
        </is>
      </c>
      <c r="D1903" s="129" t="n">
        <v>62903</v>
      </c>
      <c r="E1903" s="130" t="inlineStr">
        <is>
          <t>TX</t>
        </is>
      </c>
      <c r="F1903" s="130" t="inlineStr">
        <is>
          <t>Commercial NAICS Cogen</t>
        </is>
      </c>
      <c r="G1903" s="130" t="inlineStr">
        <is>
          <t>ST</t>
        </is>
      </c>
      <c r="H1903" s="130" t="inlineStr">
        <is>
          <t>DFO</t>
        </is>
      </c>
      <c r="I1903" s="130" t="inlineStr">
        <is>
          <t>DFO</t>
        </is>
      </c>
      <c r="J1903" s="131" t="n">
        <v>0</v>
      </c>
      <c r="K1903" s="129" t="n">
        <v>2020</v>
      </c>
      <c r="L1903" s="120">
        <f>IF(VLOOKUP(H1903,'Cross-Page Data'!$D$4:$F$48,3,FALSE)="natural gas",VLOOKUP(G1903,'Cross-Page Data'!$I$4:$J$19,2,FALSE),IF(VLOOKUP(H1903,'Cross-Page Data'!$D$4:$F$48,3,FALSE)="solar",IF(G1903="PV","solar PV","solar thermal"),IF(VLOOKUP(H1903,'Cross-Page Data'!$D$4:$F$48,3,FALSE)="wind",VLOOKUP(G1903,'Cross-Page Data'!$I$4:$J$19,2,FALSE),IF(VLOOKUP(H1903,'Cross-Page Data'!$D$4:$F$48,3,FALSE)="hydro",VLOOKUP(G1903,'Cross-Page Data'!$I$4:$J$19,2,FALSE),VLOOKUP(H1903,'Cross-Page Data'!$D$4:$F$48,3,FALSE)))))</f>
        <v/>
      </c>
      <c r="M1903" s="120">
        <f>IF(AND($P$2=FALSE,OR(F1903="Commercial NAICS Cogen",F1903="Industrial NAICS Cogen",F1903="NAICS-22 Cogen")),FALSE,IF(AND($P$3=FALSE,OR(F1903="Commercial NAICS Cogen",F1903="Commercial NAICS Non-Cogen",F1903="Industrial NAICS Cogen", F1903="industrial NAICS non-Cogen")),FALSE, TRUE))</f>
        <v/>
      </c>
    </row>
    <row r="1904">
      <c r="A1904" s="129" t="n">
        <v>10184</v>
      </c>
      <c r="B1904" s="130" t="inlineStr">
        <is>
          <t>Central Utility Plant</t>
        </is>
      </c>
      <c r="C1904" s="130" t="inlineStr">
        <is>
          <t>Silicon Hills Campus, LLC</t>
        </is>
      </c>
      <c r="D1904" s="129" t="n">
        <v>62903</v>
      </c>
      <c r="E1904" s="130" t="inlineStr">
        <is>
          <t>TX</t>
        </is>
      </c>
      <c r="F1904" s="130" t="inlineStr">
        <is>
          <t>Commercial NAICS Cogen</t>
        </is>
      </c>
      <c r="G1904" s="130" t="inlineStr">
        <is>
          <t>ST</t>
        </is>
      </c>
      <c r="H1904" s="130" t="inlineStr">
        <is>
          <t>NG</t>
        </is>
      </c>
      <c r="I1904" s="130" t="inlineStr">
        <is>
          <t>NG</t>
        </is>
      </c>
      <c r="J1904" s="131" t="n">
        <v>0</v>
      </c>
      <c r="K1904" s="129" t="n">
        <v>2020</v>
      </c>
      <c r="L1904" s="120">
        <f>IF(VLOOKUP(H1904,'Cross-Page Data'!$D$4:$F$48,3,FALSE)="natural gas",VLOOKUP(G1904,'Cross-Page Data'!$I$4:$J$19,2,FALSE),IF(VLOOKUP(H1904,'Cross-Page Data'!$D$4:$F$48,3,FALSE)="solar",IF(G1904="PV","solar PV","solar thermal"),IF(VLOOKUP(H1904,'Cross-Page Data'!$D$4:$F$48,3,FALSE)="wind",VLOOKUP(G1904,'Cross-Page Data'!$I$4:$J$19,2,FALSE),IF(VLOOKUP(H1904,'Cross-Page Data'!$D$4:$F$48,3,FALSE)="hydro",VLOOKUP(G1904,'Cross-Page Data'!$I$4:$J$19,2,FALSE),VLOOKUP(H1904,'Cross-Page Data'!$D$4:$F$48,3,FALSE)))))</f>
        <v/>
      </c>
      <c r="M1904" s="120">
        <f>IF(AND($P$2=FALSE,OR(F1904="Commercial NAICS Cogen",F1904="Industrial NAICS Cogen",F1904="NAICS-22 Cogen")),FALSE,IF(AND($P$3=FALSE,OR(F1904="Commercial NAICS Cogen",F1904="Commercial NAICS Non-Cogen",F1904="Industrial NAICS Cogen", F1904="industrial NAICS non-Cogen")),FALSE, TRUE))</f>
        <v/>
      </c>
    </row>
    <row r="1905">
      <c r="A1905" s="129" t="n">
        <v>10194</v>
      </c>
      <c r="B1905" s="130" t="inlineStr">
        <is>
          <t>Hawaii Cogen</t>
        </is>
      </c>
      <c r="C1905" s="130" t="inlineStr">
        <is>
          <t>Island Energy Services</t>
        </is>
      </c>
      <c r="D1905" s="129" t="n">
        <v>3453</v>
      </c>
      <c r="E1905" s="130" t="inlineStr">
        <is>
          <t>HI</t>
        </is>
      </c>
      <c r="F1905" s="130" t="inlineStr">
        <is>
          <t>Industrial NAICS Cogen</t>
        </is>
      </c>
      <c r="G1905" s="130" t="inlineStr">
        <is>
          <t>GT</t>
        </is>
      </c>
      <c r="H1905" s="130" t="inlineStr">
        <is>
          <t>DFO</t>
        </is>
      </c>
      <c r="I1905" s="130" t="inlineStr">
        <is>
          <t>DFO</t>
        </is>
      </c>
      <c r="J1905" s="131" t="n">
        <v>0</v>
      </c>
      <c r="K1905" s="129" t="n">
        <v>2020</v>
      </c>
      <c r="L1905" s="120">
        <f>IF(VLOOKUP(H1905,'Cross-Page Data'!$D$4:$F$48,3,FALSE)="natural gas",VLOOKUP(G1905,'Cross-Page Data'!$I$4:$J$19,2,FALSE),IF(VLOOKUP(H1905,'Cross-Page Data'!$D$4:$F$48,3,FALSE)="solar",IF(G1905="PV","solar PV","solar thermal"),IF(VLOOKUP(H1905,'Cross-Page Data'!$D$4:$F$48,3,FALSE)="wind",VLOOKUP(G1905,'Cross-Page Data'!$I$4:$J$19,2,FALSE),IF(VLOOKUP(H1905,'Cross-Page Data'!$D$4:$F$48,3,FALSE)="hydro",VLOOKUP(G1905,'Cross-Page Data'!$I$4:$J$19,2,FALSE),VLOOKUP(H1905,'Cross-Page Data'!$D$4:$F$48,3,FALSE)))))</f>
        <v/>
      </c>
      <c r="M1905" s="120">
        <f>IF(AND($P$2=FALSE,OR(F1905="Commercial NAICS Cogen",F1905="Industrial NAICS Cogen",F1905="NAICS-22 Cogen")),FALSE,IF(AND($P$3=FALSE,OR(F1905="Commercial NAICS Cogen",F1905="Commercial NAICS Non-Cogen",F1905="Industrial NAICS Cogen", F1905="industrial NAICS non-Cogen")),FALSE, TRUE))</f>
        <v/>
      </c>
    </row>
    <row r="1906">
      <c r="A1906" s="129" t="n">
        <v>10194</v>
      </c>
      <c r="B1906" s="130" t="inlineStr">
        <is>
          <t>Hawaii Cogen</t>
        </is>
      </c>
      <c r="C1906" s="130" t="inlineStr">
        <is>
          <t>Island Energy Services</t>
        </is>
      </c>
      <c r="D1906" s="129" t="n">
        <v>3453</v>
      </c>
      <c r="E1906" s="130" t="inlineStr">
        <is>
          <t>HI</t>
        </is>
      </c>
      <c r="F1906" s="130" t="inlineStr">
        <is>
          <t>Industrial NAICS Cogen</t>
        </is>
      </c>
      <c r="G1906" s="130" t="inlineStr">
        <is>
          <t>GT</t>
        </is>
      </c>
      <c r="H1906" s="130" t="inlineStr">
        <is>
          <t>OG</t>
        </is>
      </c>
      <c r="I1906" s="130" t="inlineStr">
        <is>
          <t>OOG</t>
        </is>
      </c>
      <c r="J1906" s="131" t="n">
        <v>2874.045</v>
      </c>
      <c r="K1906" s="129" t="n">
        <v>2020</v>
      </c>
      <c r="L1906" s="120">
        <f>IF(VLOOKUP(H1906,'Cross-Page Data'!$D$4:$F$48,3,FALSE)="natural gas",VLOOKUP(G1906,'Cross-Page Data'!$I$4:$J$19,2,FALSE),IF(VLOOKUP(H1906,'Cross-Page Data'!$D$4:$F$48,3,FALSE)="solar",IF(G1906="PV","solar PV","solar thermal"),IF(VLOOKUP(H1906,'Cross-Page Data'!$D$4:$F$48,3,FALSE)="wind",VLOOKUP(G1906,'Cross-Page Data'!$I$4:$J$19,2,FALSE),IF(VLOOKUP(H1906,'Cross-Page Data'!$D$4:$F$48,3,FALSE)="hydro",VLOOKUP(G1906,'Cross-Page Data'!$I$4:$J$19,2,FALSE),VLOOKUP(H1906,'Cross-Page Data'!$D$4:$F$48,3,FALSE)))))</f>
        <v/>
      </c>
      <c r="M1906" s="120">
        <f>IF(AND($P$2=FALSE,OR(F1906="Commercial NAICS Cogen",F1906="Industrial NAICS Cogen",F1906="NAICS-22 Cogen")),FALSE,IF(AND($P$3=FALSE,OR(F1906="Commercial NAICS Cogen",F1906="Commercial NAICS Non-Cogen",F1906="Industrial NAICS Cogen", F1906="industrial NAICS non-Cogen")),FALSE, TRUE))</f>
        <v/>
      </c>
    </row>
    <row r="1907">
      <c r="A1907" s="129" t="n">
        <v>10194</v>
      </c>
      <c r="B1907" s="130" t="inlineStr">
        <is>
          <t>Hawaii Cogen</t>
        </is>
      </c>
      <c r="C1907" s="130" t="inlineStr">
        <is>
          <t>Island Energy Services</t>
        </is>
      </c>
      <c r="D1907" s="129" t="n">
        <v>3453</v>
      </c>
      <c r="E1907" s="130" t="inlineStr">
        <is>
          <t>HI</t>
        </is>
      </c>
      <c r="F1907" s="130" t="inlineStr">
        <is>
          <t>Industrial NAICS Cogen</t>
        </is>
      </c>
      <c r="G1907" s="130" t="inlineStr">
        <is>
          <t>GT</t>
        </is>
      </c>
      <c r="H1907" s="130" t="inlineStr">
        <is>
          <t>WO</t>
        </is>
      </c>
      <c r="I1907" s="130" t="inlineStr">
        <is>
          <t>WOO</t>
        </is>
      </c>
      <c r="J1907" s="131" t="n">
        <v>23586.295</v>
      </c>
      <c r="K1907" s="129" t="n">
        <v>2020</v>
      </c>
      <c r="L1907" s="120">
        <f>IF(VLOOKUP(H1907,'Cross-Page Data'!$D$4:$F$48,3,FALSE)="natural gas",VLOOKUP(G1907,'Cross-Page Data'!$I$4:$J$19,2,FALSE),IF(VLOOKUP(H1907,'Cross-Page Data'!$D$4:$F$48,3,FALSE)="solar",IF(G1907="PV","solar PV","solar thermal"),IF(VLOOKUP(H1907,'Cross-Page Data'!$D$4:$F$48,3,FALSE)="wind",VLOOKUP(G1907,'Cross-Page Data'!$I$4:$J$19,2,FALSE),IF(VLOOKUP(H1907,'Cross-Page Data'!$D$4:$F$48,3,FALSE)="hydro",VLOOKUP(G1907,'Cross-Page Data'!$I$4:$J$19,2,FALSE),VLOOKUP(H1907,'Cross-Page Data'!$D$4:$F$48,3,FALSE)))))</f>
        <v/>
      </c>
      <c r="M1907" s="120">
        <f>IF(AND($P$2=FALSE,OR(F1907="Commercial NAICS Cogen",F1907="Industrial NAICS Cogen",F1907="NAICS-22 Cogen")),FALSE,IF(AND($P$3=FALSE,OR(F1907="Commercial NAICS Cogen",F1907="Commercial NAICS Non-Cogen",F1907="Industrial NAICS Cogen", F1907="industrial NAICS non-Cogen")),FALSE, TRUE))</f>
        <v/>
      </c>
    </row>
    <row r="1908">
      <c r="A1908" s="129" t="n">
        <v>10195</v>
      </c>
      <c r="B1908" s="130" t="inlineStr">
        <is>
          <t>CF Industries Yazoo City Complex</t>
        </is>
      </c>
      <c r="C1908" s="130" t="inlineStr">
        <is>
          <t>CF Industries Nitrogen LLC</t>
        </is>
      </c>
      <c r="D1908" s="129" t="n">
        <v>50122</v>
      </c>
      <c r="E1908" s="130" t="inlineStr">
        <is>
          <t>MS</t>
        </is>
      </c>
      <c r="F1908" s="130" t="inlineStr">
        <is>
          <t>Industrial NAICS Cogen</t>
        </is>
      </c>
      <c r="G1908" s="130" t="inlineStr">
        <is>
          <t>GT</t>
        </is>
      </c>
      <c r="H1908" s="130" t="inlineStr">
        <is>
          <t>NG</t>
        </is>
      </c>
      <c r="I1908" s="130" t="inlineStr">
        <is>
          <t>NG</t>
        </is>
      </c>
      <c r="J1908" s="131" t="n">
        <v>160653</v>
      </c>
      <c r="K1908" s="129" t="n">
        <v>2020</v>
      </c>
      <c r="L1908" s="120">
        <f>IF(VLOOKUP(H1908,'Cross-Page Data'!$D$4:$F$48,3,FALSE)="natural gas",VLOOKUP(G1908,'Cross-Page Data'!$I$4:$J$19,2,FALSE),IF(VLOOKUP(H1908,'Cross-Page Data'!$D$4:$F$48,3,FALSE)="solar",IF(G1908="PV","solar PV","solar thermal"),IF(VLOOKUP(H1908,'Cross-Page Data'!$D$4:$F$48,3,FALSE)="wind",VLOOKUP(G1908,'Cross-Page Data'!$I$4:$J$19,2,FALSE),IF(VLOOKUP(H1908,'Cross-Page Data'!$D$4:$F$48,3,FALSE)="hydro",VLOOKUP(G1908,'Cross-Page Data'!$I$4:$J$19,2,FALSE),VLOOKUP(H1908,'Cross-Page Data'!$D$4:$F$48,3,FALSE)))))</f>
        <v/>
      </c>
      <c r="M1908" s="120">
        <f>IF(AND($P$2=FALSE,OR(F1908="Commercial NAICS Cogen",F1908="Industrial NAICS Cogen",F1908="NAICS-22 Cogen")),FALSE,IF(AND($P$3=FALSE,OR(F1908="Commercial NAICS Cogen",F1908="Commercial NAICS Non-Cogen",F1908="Industrial NAICS Cogen", F1908="industrial NAICS non-Cogen")),FALSE, TRUE))</f>
        <v/>
      </c>
    </row>
    <row r="1909">
      <c r="A1909" s="129" t="n">
        <v>10198</v>
      </c>
      <c r="B1909" s="130" t="inlineStr">
        <is>
          <t>Mosaic Phosphates Uncle Sam</t>
        </is>
      </c>
      <c r="C1909" s="130" t="inlineStr">
        <is>
          <t>Mosaic Phosphates Co.</t>
        </is>
      </c>
      <c r="D1909" s="129" t="n">
        <v>9436</v>
      </c>
      <c r="E1909" s="130" t="inlineStr">
        <is>
          <t>LA</t>
        </is>
      </c>
      <c r="F1909" s="130" t="inlineStr">
        <is>
          <t>Industrial NAICS Cogen</t>
        </is>
      </c>
      <c r="G1909" s="130" t="inlineStr">
        <is>
          <t>ST</t>
        </is>
      </c>
      <c r="H1909" s="130" t="inlineStr">
        <is>
          <t>NG</t>
        </is>
      </c>
      <c r="I1909" s="130" t="inlineStr">
        <is>
          <t>NG</t>
        </is>
      </c>
      <c r="J1909" s="131" t="n">
        <v>4257.33</v>
      </c>
      <c r="K1909" s="129" t="n">
        <v>2020</v>
      </c>
      <c r="L1909" s="120">
        <f>IF(VLOOKUP(H1909,'Cross-Page Data'!$D$4:$F$48,3,FALSE)="natural gas",VLOOKUP(G1909,'Cross-Page Data'!$I$4:$J$19,2,FALSE),IF(VLOOKUP(H1909,'Cross-Page Data'!$D$4:$F$48,3,FALSE)="solar",IF(G1909="PV","solar PV","solar thermal"),IF(VLOOKUP(H1909,'Cross-Page Data'!$D$4:$F$48,3,FALSE)="wind",VLOOKUP(G1909,'Cross-Page Data'!$I$4:$J$19,2,FALSE),IF(VLOOKUP(H1909,'Cross-Page Data'!$D$4:$F$48,3,FALSE)="hydro",VLOOKUP(G1909,'Cross-Page Data'!$I$4:$J$19,2,FALSE),VLOOKUP(H1909,'Cross-Page Data'!$D$4:$F$48,3,FALSE)))))</f>
        <v/>
      </c>
      <c r="M1909" s="120">
        <f>IF(AND($P$2=FALSE,OR(F1909="Commercial NAICS Cogen",F1909="Industrial NAICS Cogen",F1909="NAICS-22 Cogen")),FALSE,IF(AND($P$3=FALSE,OR(F1909="Commercial NAICS Cogen",F1909="Commercial NAICS Non-Cogen",F1909="Industrial NAICS Cogen", F1909="industrial NAICS non-Cogen")),FALSE, TRUE))</f>
        <v/>
      </c>
    </row>
    <row r="1910">
      <c r="A1910" s="129" t="n">
        <v>10198</v>
      </c>
      <c r="B1910" s="130" t="inlineStr">
        <is>
          <t>Mosaic Phosphates Uncle Sam</t>
        </is>
      </c>
      <c r="C1910" s="130" t="inlineStr">
        <is>
          <t>Mosaic Phosphates Co.</t>
        </is>
      </c>
      <c r="D1910" s="129" t="n">
        <v>9436</v>
      </c>
      <c r="E1910" s="130" t="inlineStr">
        <is>
          <t>LA</t>
        </is>
      </c>
      <c r="F1910" s="130" t="inlineStr">
        <is>
          <t>Industrial NAICS Cogen</t>
        </is>
      </c>
      <c r="G1910" s="130" t="inlineStr">
        <is>
          <t>ST</t>
        </is>
      </c>
      <c r="H1910" s="130" t="inlineStr">
        <is>
          <t>OTH</t>
        </is>
      </c>
      <c r="I1910" s="130" t="inlineStr">
        <is>
          <t>OTH</t>
        </is>
      </c>
      <c r="J1910" s="131" t="n">
        <v>0</v>
      </c>
      <c r="K1910" s="129" t="n">
        <v>2020</v>
      </c>
      <c r="L1910" s="120">
        <f>IF(VLOOKUP(H1910,'Cross-Page Data'!$D$4:$F$48,3,FALSE)="natural gas",VLOOKUP(G1910,'Cross-Page Data'!$I$4:$J$19,2,FALSE),IF(VLOOKUP(H1910,'Cross-Page Data'!$D$4:$F$48,3,FALSE)="solar",IF(G1910="PV","solar PV","solar thermal"),IF(VLOOKUP(H1910,'Cross-Page Data'!$D$4:$F$48,3,FALSE)="wind",VLOOKUP(G1910,'Cross-Page Data'!$I$4:$J$19,2,FALSE),IF(VLOOKUP(H1910,'Cross-Page Data'!$D$4:$F$48,3,FALSE)="hydro",VLOOKUP(G1910,'Cross-Page Data'!$I$4:$J$19,2,FALSE),VLOOKUP(H1910,'Cross-Page Data'!$D$4:$F$48,3,FALSE)))))</f>
        <v/>
      </c>
      <c r="M1910" s="120">
        <f>IF(AND($P$2=FALSE,OR(F1910="Commercial NAICS Cogen",F1910="Industrial NAICS Cogen",F1910="NAICS-22 Cogen")),FALSE,IF(AND($P$3=FALSE,OR(F1910="Commercial NAICS Cogen",F1910="Commercial NAICS Non-Cogen",F1910="Industrial NAICS Cogen", F1910="industrial NAICS non-Cogen")),FALSE, TRUE))</f>
        <v/>
      </c>
    </row>
    <row r="1911">
      <c r="A1911" s="129" t="n">
        <v>10198</v>
      </c>
      <c r="B1911" s="130" t="inlineStr">
        <is>
          <t>Mosaic Phosphates Uncle Sam</t>
        </is>
      </c>
      <c r="C1911" s="130" t="inlineStr">
        <is>
          <t>Mosaic Phosphates Co.</t>
        </is>
      </c>
      <c r="D1911" s="129" t="n">
        <v>9436</v>
      </c>
      <c r="E1911" s="130" t="inlineStr">
        <is>
          <t>LA</t>
        </is>
      </c>
      <c r="F1911" s="130" t="inlineStr">
        <is>
          <t>Industrial NAICS Cogen</t>
        </is>
      </c>
      <c r="G1911" s="130" t="inlineStr">
        <is>
          <t>ST</t>
        </is>
      </c>
      <c r="H1911" s="130" t="inlineStr">
        <is>
          <t>WH</t>
        </is>
      </c>
      <c r="I1911" s="130" t="inlineStr">
        <is>
          <t>OTH</t>
        </is>
      </c>
      <c r="J1911" s="131" t="n">
        <v>-57655</v>
      </c>
      <c r="K1911" s="129" t="n">
        <v>2020</v>
      </c>
      <c r="L1911" s="120">
        <f>IF(VLOOKUP(H1911,'Cross-Page Data'!$D$4:$F$48,3,FALSE)="natural gas",VLOOKUP(G1911,'Cross-Page Data'!$I$4:$J$19,2,FALSE),IF(VLOOKUP(H1911,'Cross-Page Data'!$D$4:$F$48,3,FALSE)="solar",IF(G1911="PV","solar PV","solar thermal"),IF(VLOOKUP(H1911,'Cross-Page Data'!$D$4:$F$48,3,FALSE)="wind",VLOOKUP(G1911,'Cross-Page Data'!$I$4:$J$19,2,FALSE),IF(VLOOKUP(H1911,'Cross-Page Data'!$D$4:$F$48,3,FALSE)="hydro",VLOOKUP(G1911,'Cross-Page Data'!$I$4:$J$19,2,FALSE),VLOOKUP(H1911,'Cross-Page Data'!$D$4:$F$48,3,FALSE)))))</f>
        <v/>
      </c>
      <c r="M1911" s="120">
        <f>IF(AND($P$2=FALSE,OR(F1911="Commercial NAICS Cogen",F1911="Industrial NAICS Cogen",F1911="NAICS-22 Cogen")),FALSE,IF(AND($P$3=FALSE,OR(F1911="Commercial NAICS Cogen",F1911="Commercial NAICS Non-Cogen",F1911="Industrial NAICS Cogen", F1911="industrial NAICS non-Cogen")),FALSE, TRUE))</f>
        <v/>
      </c>
    </row>
    <row r="1912">
      <c r="A1912" s="129" t="n">
        <v>10202</v>
      </c>
      <c r="B1912" s="130" t="inlineStr">
        <is>
          <t>Fernandina Beach Mill</t>
        </is>
      </c>
      <c r="C1912" s="130" t="inlineStr">
        <is>
          <t>WestRock, Fernandina Beach</t>
        </is>
      </c>
      <c r="D1912" s="129" t="n">
        <v>9686</v>
      </c>
      <c r="E1912" s="130" t="inlineStr">
        <is>
          <t>FL</t>
        </is>
      </c>
      <c r="F1912" s="130" t="inlineStr">
        <is>
          <t>Industrial NAICS Cogen</t>
        </is>
      </c>
      <c r="G1912" s="130" t="inlineStr">
        <is>
          <t>ST</t>
        </is>
      </c>
      <c r="H1912" s="130" t="inlineStr">
        <is>
          <t>BIT</t>
        </is>
      </c>
      <c r="I1912" s="130" t="inlineStr">
        <is>
          <t>COL</t>
        </is>
      </c>
      <c r="J1912" s="131" t="n">
        <v>26504.436</v>
      </c>
      <c r="K1912" s="129" t="n">
        <v>2020</v>
      </c>
      <c r="L1912" s="120">
        <f>IF(VLOOKUP(H1912,'Cross-Page Data'!$D$4:$F$48,3,FALSE)="natural gas",VLOOKUP(G1912,'Cross-Page Data'!$I$4:$J$19,2,FALSE),IF(VLOOKUP(H1912,'Cross-Page Data'!$D$4:$F$48,3,FALSE)="solar",IF(G1912="PV","solar PV","solar thermal"),IF(VLOOKUP(H1912,'Cross-Page Data'!$D$4:$F$48,3,FALSE)="wind",VLOOKUP(G1912,'Cross-Page Data'!$I$4:$J$19,2,FALSE),IF(VLOOKUP(H1912,'Cross-Page Data'!$D$4:$F$48,3,FALSE)="hydro",VLOOKUP(G1912,'Cross-Page Data'!$I$4:$J$19,2,FALSE),VLOOKUP(H1912,'Cross-Page Data'!$D$4:$F$48,3,FALSE)))))</f>
        <v/>
      </c>
      <c r="M1912" s="120">
        <f>IF(AND($P$2=FALSE,OR(F1912="Commercial NAICS Cogen",F1912="Industrial NAICS Cogen",F1912="NAICS-22 Cogen")),FALSE,IF(AND($P$3=FALSE,OR(F1912="Commercial NAICS Cogen",F1912="Commercial NAICS Non-Cogen",F1912="Industrial NAICS Cogen", F1912="industrial NAICS non-Cogen")),FALSE, TRUE))</f>
        <v/>
      </c>
    </row>
    <row r="1913">
      <c r="A1913" s="129" t="n">
        <v>10202</v>
      </c>
      <c r="B1913" s="130" t="inlineStr">
        <is>
          <t>Fernandina Beach Mill</t>
        </is>
      </c>
      <c r="C1913" s="130" t="inlineStr">
        <is>
          <t>WestRock, Fernandina Beach</t>
        </is>
      </c>
      <c r="D1913" s="129" t="n">
        <v>9686</v>
      </c>
      <c r="E1913" s="130" t="inlineStr">
        <is>
          <t>FL</t>
        </is>
      </c>
      <c r="F1913" s="130" t="inlineStr">
        <is>
          <t>Industrial NAICS Cogen</t>
        </is>
      </c>
      <c r="G1913" s="130" t="inlineStr">
        <is>
          <t>ST</t>
        </is>
      </c>
      <c r="H1913" s="130" t="inlineStr">
        <is>
          <t>BLQ</t>
        </is>
      </c>
      <c r="I1913" s="130" t="inlineStr">
        <is>
          <t>WWW</t>
        </is>
      </c>
      <c r="J1913" s="131" t="n">
        <v>336183.07</v>
      </c>
      <c r="K1913" s="129" t="n">
        <v>2020</v>
      </c>
      <c r="L1913" s="120">
        <f>IF(VLOOKUP(H1913,'Cross-Page Data'!$D$4:$F$48,3,FALSE)="natural gas",VLOOKUP(G1913,'Cross-Page Data'!$I$4:$J$19,2,FALSE),IF(VLOOKUP(H1913,'Cross-Page Data'!$D$4:$F$48,3,FALSE)="solar",IF(G1913="PV","solar PV","solar thermal"),IF(VLOOKUP(H1913,'Cross-Page Data'!$D$4:$F$48,3,FALSE)="wind",VLOOKUP(G1913,'Cross-Page Data'!$I$4:$J$19,2,FALSE),IF(VLOOKUP(H1913,'Cross-Page Data'!$D$4:$F$48,3,FALSE)="hydro",VLOOKUP(G1913,'Cross-Page Data'!$I$4:$J$19,2,FALSE),VLOOKUP(H1913,'Cross-Page Data'!$D$4:$F$48,3,FALSE)))))</f>
        <v/>
      </c>
      <c r="M1913" s="120">
        <f>IF(AND($P$2=FALSE,OR(F1913="Commercial NAICS Cogen",F1913="Industrial NAICS Cogen",F1913="NAICS-22 Cogen")),FALSE,IF(AND($P$3=FALSE,OR(F1913="Commercial NAICS Cogen",F1913="Commercial NAICS Non-Cogen",F1913="Industrial NAICS Cogen", F1913="industrial NAICS non-Cogen")),FALSE, TRUE))</f>
        <v/>
      </c>
    </row>
    <row r="1914">
      <c r="A1914" s="129" t="n">
        <v>10202</v>
      </c>
      <c r="B1914" s="130" t="inlineStr">
        <is>
          <t>Fernandina Beach Mill</t>
        </is>
      </c>
      <c r="C1914" s="130" t="inlineStr">
        <is>
          <t>WestRock, Fernandina Beach</t>
        </is>
      </c>
      <c r="D1914" s="129" t="n">
        <v>9686</v>
      </c>
      <c r="E1914" s="130" t="inlineStr">
        <is>
          <t>FL</t>
        </is>
      </c>
      <c r="F1914" s="130" t="inlineStr">
        <is>
          <t>Industrial NAICS Cogen</t>
        </is>
      </c>
      <c r="G1914" s="130" t="inlineStr">
        <is>
          <t>ST</t>
        </is>
      </c>
      <c r="H1914" s="130" t="inlineStr">
        <is>
          <t>DFO</t>
        </is>
      </c>
      <c r="I1914" s="130" t="inlineStr">
        <is>
          <t>DFO</t>
        </is>
      </c>
      <c r="J1914" s="131" t="n">
        <v>6520.185</v>
      </c>
      <c r="K1914" s="129" t="n">
        <v>2020</v>
      </c>
      <c r="L1914" s="120">
        <f>IF(VLOOKUP(H1914,'Cross-Page Data'!$D$4:$F$48,3,FALSE)="natural gas",VLOOKUP(G1914,'Cross-Page Data'!$I$4:$J$19,2,FALSE),IF(VLOOKUP(H1914,'Cross-Page Data'!$D$4:$F$48,3,FALSE)="solar",IF(G1914="PV","solar PV","solar thermal"),IF(VLOOKUP(H1914,'Cross-Page Data'!$D$4:$F$48,3,FALSE)="wind",VLOOKUP(G1914,'Cross-Page Data'!$I$4:$J$19,2,FALSE),IF(VLOOKUP(H1914,'Cross-Page Data'!$D$4:$F$48,3,FALSE)="hydro",VLOOKUP(G1914,'Cross-Page Data'!$I$4:$J$19,2,FALSE),VLOOKUP(H1914,'Cross-Page Data'!$D$4:$F$48,3,FALSE)))))</f>
        <v/>
      </c>
      <c r="M1914" s="120">
        <f>IF(AND($P$2=FALSE,OR(F1914="Commercial NAICS Cogen",F1914="Industrial NAICS Cogen",F1914="NAICS-22 Cogen")),FALSE,IF(AND($P$3=FALSE,OR(F1914="Commercial NAICS Cogen",F1914="Commercial NAICS Non-Cogen",F1914="Industrial NAICS Cogen", F1914="industrial NAICS non-Cogen")),FALSE, TRUE))</f>
        <v/>
      </c>
    </row>
    <row r="1915">
      <c r="A1915" s="129" t="n">
        <v>10202</v>
      </c>
      <c r="B1915" s="130" t="inlineStr">
        <is>
          <t>Fernandina Beach Mill</t>
        </is>
      </c>
      <c r="C1915" s="130" t="inlineStr">
        <is>
          <t>WestRock, Fernandina Beach</t>
        </is>
      </c>
      <c r="D1915" s="129" t="n">
        <v>9686</v>
      </c>
      <c r="E1915" s="130" t="inlineStr">
        <is>
          <t>FL</t>
        </is>
      </c>
      <c r="F1915" s="130" t="inlineStr">
        <is>
          <t>Industrial NAICS Cogen</t>
        </is>
      </c>
      <c r="G1915" s="130" t="inlineStr">
        <is>
          <t>ST</t>
        </is>
      </c>
      <c r="H1915" s="130" t="inlineStr">
        <is>
          <t>NG</t>
        </is>
      </c>
      <c r="I1915" s="130" t="inlineStr">
        <is>
          <t>NG</t>
        </is>
      </c>
      <c r="J1915" s="131" t="n">
        <v>141470.32</v>
      </c>
      <c r="K1915" s="129" t="n">
        <v>2020</v>
      </c>
      <c r="L1915" s="120">
        <f>IF(VLOOKUP(H1915,'Cross-Page Data'!$D$4:$F$48,3,FALSE)="natural gas",VLOOKUP(G1915,'Cross-Page Data'!$I$4:$J$19,2,FALSE),IF(VLOOKUP(H1915,'Cross-Page Data'!$D$4:$F$48,3,FALSE)="solar",IF(G1915="PV","solar PV","solar thermal"),IF(VLOOKUP(H1915,'Cross-Page Data'!$D$4:$F$48,3,FALSE)="wind",VLOOKUP(G1915,'Cross-Page Data'!$I$4:$J$19,2,FALSE),IF(VLOOKUP(H1915,'Cross-Page Data'!$D$4:$F$48,3,FALSE)="hydro",VLOOKUP(G1915,'Cross-Page Data'!$I$4:$J$19,2,FALSE),VLOOKUP(H1915,'Cross-Page Data'!$D$4:$F$48,3,FALSE)))))</f>
        <v/>
      </c>
      <c r="M1915" s="120">
        <f>IF(AND($P$2=FALSE,OR(F1915="Commercial NAICS Cogen",F1915="Industrial NAICS Cogen",F1915="NAICS-22 Cogen")),FALSE,IF(AND($P$3=FALSE,OR(F1915="Commercial NAICS Cogen",F1915="Commercial NAICS Non-Cogen",F1915="Industrial NAICS Cogen", F1915="industrial NAICS non-Cogen")),FALSE, TRUE))</f>
        <v/>
      </c>
    </row>
    <row r="1916">
      <c r="A1916" s="129" t="n">
        <v>10202</v>
      </c>
      <c r="B1916" s="130" t="inlineStr">
        <is>
          <t>Fernandina Beach Mill</t>
        </is>
      </c>
      <c r="C1916" s="130" t="inlineStr">
        <is>
          <t>WestRock, Fernandina Beach</t>
        </is>
      </c>
      <c r="D1916" s="129" t="n">
        <v>9686</v>
      </c>
      <c r="E1916" s="130" t="inlineStr">
        <is>
          <t>FL</t>
        </is>
      </c>
      <c r="F1916" s="130" t="inlineStr">
        <is>
          <t>Industrial NAICS Cogen</t>
        </is>
      </c>
      <c r="G1916" s="130" t="inlineStr">
        <is>
          <t>ST</t>
        </is>
      </c>
      <c r="H1916" s="130" t="inlineStr">
        <is>
          <t>WDS</t>
        </is>
      </c>
      <c r="I1916" s="130" t="inlineStr">
        <is>
          <t>WWW</t>
        </is>
      </c>
      <c r="J1916" s="131" t="n">
        <v>101740.84</v>
      </c>
      <c r="K1916" s="129" t="n">
        <v>2020</v>
      </c>
      <c r="L1916" s="120">
        <f>IF(VLOOKUP(H1916,'Cross-Page Data'!$D$4:$F$48,3,FALSE)="natural gas",VLOOKUP(G1916,'Cross-Page Data'!$I$4:$J$19,2,FALSE),IF(VLOOKUP(H1916,'Cross-Page Data'!$D$4:$F$48,3,FALSE)="solar",IF(G1916="PV","solar PV","solar thermal"),IF(VLOOKUP(H1916,'Cross-Page Data'!$D$4:$F$48,3,FALSE)="wind",VLOOKUP(G1916,'Cross-Page Data'!$I$4:$J$19,2,FALSE),IF(VLOOKUP(H1916,'Cross-Page Data'!$D$4:$F$48,3,FALSE)="hydro",VLOOKUP(G1916,'Cross-Page Data'!$I$4:$J$19,2,FALSE),VLOOKUP(H1916,'Cross-Page Data'!$D$4:$F$48,3,FALSE)))))</f>
        <v/>
      </c>
      <c r="M1916" s="120">
        <f>IF(AND($P$2=FALSE,OR(F1916="Commercial NAICS Cogen",F1916="Industrial NAICS Cogen",F1916="NAICS-22 Cogen")),FALSE,IF(AND($P$3=FALSE,OR(F1916="Commercial NAICS Cogen",F1916="Commercial NAICS Non-Cogen",F1916="Industrial NAICS Cogen", F1916="industrial NAICS non-Cogen")),FALSE, TRUE))</f>
        <v/>
      </c>
    </row>
    <row r="1917">
      <c r="A1917" s="129" t="n">
        <v>10204</v>
      </c>
      <c r="B1917" s="130" t="inlineStr">
        <is>
          <t>Mosaic Co Tampa Facility</t>
        </is>
      </c>
      <c r="C1917" s="130" t="inlineStr">
        <is>
          <t>Mosaic Company</t>
        </is>
      </c>
      <c r="D1917" s="129" t="n">
        <v>3102</v>
      </c>
      <c r="E1917" s="130" t="inlineStr">
        <is>
          <t>FL</t>
        </is>
      </c>
      <c r="F1917" s="130" t="inlineStr">
        <is>
          <t>Industrial NAICS Cogen</t>
        </is>
      </c>
      <c r="G1917" s="130" t="inlineStr">
        <is>
          <t>ST</t>
        </is>
      </c>
      <c r="H1917" s="130" t="inlineStr">
        <is>
          <t>NG</t>
        </is>
      </c>
      <c r="I1917" s="130" t="inlineStr">
        <is>
          <t>NG</t>
        </is>
      </c>
      <c r="J1917" s="131" t="n">
        <v>0</v>
      </c>
      <c r="K1917" s="129" t="n">
        <v>2020</v>
      </c>
      <c r="L1917" s="120">
        <f>IF(VLOOKUP(H1917,'Cross-Page Data'!$D$4:$F$48,3,FALSE)="natural gas",VLOOKUP(G1917,'Cross-Page Data'!$I$4:$J$19,2,FALSE),IF(VLOOKUP(H1917,'Cross-Page Data'!$D$4:$F$48,3,FALSE)="solar",IF(G1917="PV","solar PV","solar thermal"),IF(VLOOKUP(H1917,'Cross-Page Data'!$D$4:$F$48,3,FALSE)="wind",VLOOKUP(G1917,'Cross-Page Data'!$I$4:$J$19,2,FALSE),IF(VLOOKUP(H1917,'Cross-Page Data'!$D$4:$F$48,3,FALSE)="hydro",VLOOKUP(G1917,'Cross-Page Data'!$I$4:$J$19,2,FALSE),VLOOKUP(H1917,'Cross-Page Data'!$D$4:$F$48,3,FALSE)))))</f>
        <v/>
      </c>
      <c r="M1917" s="120">
        <f>IF(AND($P$2=FALSE,OR(F1917="Commercial NAICS Cogen",F1917="Industrial NAICS Cogen",F1917="NAICS-22 Cogen")),FALSE,IF(AND($P$3=FALSE,OR(F1917="Commercial NAICS Cogen",F1917="Commercial NAICS Non-Cogen",F1917="Industrial NAICS Cogen", F1917="industrial NAICS non-Cogen")),FALSE, TRUE))</f>
        <v/>
      </c>
    </row>
    <row r="1918">
      <c r="A1918" s="129" t="n">
        <v>10204</v>
      </c>
      <c r="B1918" s="130" t="inlineStr">
        <is>
          <t>Mosaic Co Tampa Facility</t>
        </is>
      </c>
      <c r="C1918" s="130" t="inlineStr">
        <is>
          <t>Mosaic Company</t>
        </is>
      </c>
      <c r="D1918" s="129" t="n">
        <v>3102</v>
      </c>
      <c r="E1918" s="130" t="inlineStr">
        <is>
          <t>FL</t>
        </is>
      </c>
      <c r="F1918" s="130" t="inlineStr">
        <is>
          <t>Industrial NAICS Cogen</t>
        </is>
      </c>
      <c r="G1918" s="130" t="inlineStr">
        <is>
          <t>ST</t>
        </is>
      </c>
      <c r="H1918" s="130" t="inlineStr">
        <is>
          <t>OTH</t>
        </is>
      </c>
      <c r="I1918" s="130" t="inlineStr">
        <is>
          <t>OTH</t>
        </is>
      </c>
      <c r="J1918" s="131" t="n">
        <v>243044</v>
      </c>
      <c r="K1918" s="129" t="n">
        <v>2020</v>
      </c>
      <c r="L1918" s="120">
        <f>IF(VLOOKUP(H1918,'Cross-Page Data'!$D$4:$F$48,3,FALSE)="natural gas",VLOOKUP(G1918,'Cross-Page Data'!$I$4:$J$19,2,FALSE),IF(VLOOKUP(H1918,'Cross-Page Data'!$D$4:$F$48,3,FALSE)="solar",IF(G1918="PV","solar PV","solar thermal"),IF(VLOOKUP(H1918,'Cross-Page Data'!$D$4:$F$48,3,FALSE)="wind",VLOOKUP(G1918,'Cross-Page Data'!$I$4:$J$19,2,FALSE),IF(VLOOKUP(H1918,'Cross-Page Data'!$D$4:$F$48,3,FALSE)="hydro",VLOOKUP(G1918,'Cross-Page Data'!$I$4:$J$19,2,FALSE),VLOOKUP(H1918,'Cross-Page Data'!$D$4:$F$48,3,FALSE)))))</f>
        <v/>
      </c>
      <c r="M1918" s="120">
        <f>IF(AND($P$2=FALSE,OR(F1918="Commercial NAICS Cogen",F1918="Industrial NAICS Cogen",F1918="NAICS-22 Cogen")),FALSE,IF(AND($P$3=FALSE,OR(F1918="Commercial NAICS Cogen",F1918="Commercial NAICS Non-Cogen",F1918="Industrial NAICS Cogen", F1918="industrial NAICS non-Cogen")),FALSE, TRUE))</f>
        <v/>
      </c>
    </row>
    <row r="1919">
      <c r="A1919" s="129" t="n">
        <v>10206</v>
      </c>
      <c r="B1919" s="130" t="inlineStr">
        <is>
          <t>Loma Linda University Cogen</t>
        </is>
      </c>
      <c r="C1919" s="130" t="inlineStr">
        <is>
          <t>Loma Linda University</t>
        </is>
      </c>
      <c r="D1919" s="129" t="n">
        <v>11161</v>
      </c>
      <c r="E1919" s="130" t="inlineStr">
        <is>
          <t>CA</t>
        </is>
      </c>
      <c r="F1919" s="130" t="inlineStr">
        <is>
          <t>Commercial NAICS Cogen</t>
        </is>
      </c>
      <c r="G1919" s="130" t="inlineStr">
        <is>
          <t>GT</t>
        </is>
      </c>
      <c r="H1919" s="130" t="inlineStr">
        <is>
          <t>DFO</t>
        </is>
      </c>
      <c r="I1919" s="130" t="inlineStr">
        <is>
          <t>DFO</t>
        </is>
      </c>
      <c r="J1919" s="131" t="n">
        <v>0</v>
      </c>
      <c r="K1919" s="129" t="n">
        <v>2020</v>
      </c>
      <c r="L1919" s="120">
        <f>IF(VLOOKUP(H1919,'Cross-Page Data'!$D$4:$F$48,3,FALSE)="natural gas",VLOOKUP(G1919,'Cross-Page Data'!$I$4:$J$19,2,FALSE),IF(VLOOKUP(H1919,'Cross-Page Data'!$D$4:$F$48,3,FALSE)="solar",IF(G1919="PV","solar PV","solar thermal"),IF(VLOOKUP(H1919,'Cross-Page Data'!$D$4:$F$48,3,FALSE)="wind",VLOOKUP(G1919,'Cross-Page Data'!$I$4:$J$19,2,FALSE),IF(VLOOKUP(H1919,'Cross-Page Data'!$D$4:$F$48,3,FALSE)="hydro",VLOOKUP(G1919,'Cross-Page Data'!$I$4:$J$19,2,FALSE),VLOOKUP(H1919,'Cross-Page Data'!$D$4:$F$48,3,FALSE)))))</f>
        <v/>
      </c>
      <c r="M1919" s="120">
        <f>IF(AND($P$2=FALSE,OR(F1919="Commercial NAICS Cogen",F1919="Industrial NAICS Cogen",F1919="NAICS-22 Cogen")),FALSE,IF(AND($P$3=FALSE,OR(F1919="Commercial NAICS Cogen",F1919="Commercial NAICS Non-Cogen",F1919="Industrial NAICS Cogen", F1919="industrial NAICS non-Cogen")),FALSE, TRUE))</f>
        <v/>
      </c>
    </row>
    <row r="1920">
      <c r="A1920" s="129" t="n">
        <v>10206</v>
      </c>
      <c r="B1920" s="130" t="inlineStr">
        <is>
          <t>Loma Linda University Cogen</t>
        </is>
      </c>
      <c r="C1920" s="130" t="inlineStr">
        <is>
          <t>Loma Linda University</t>
        </is>
      </c>
      <c r="D1920" s="129" t="n">
        <v>11161</v>
      </c>
      <c r="E1920" s="130" t="inlineStr">
        <is>
          <t>CA</t>
        </is>
      </c>
      <c r="F1920" s="130" t="inlineStr">
        <is>
          <t>Commercial NAICS Cogen</t>
        </is>
      </c>
      <c r="G1920" s="130" t="inlineStr">
        <is>
          <t>GT</t>
        </is>
      </c>
      <c r="H1920" s="130" t="inlineStr">
        <is>
          <t>NG</t>
        </is>
      </c>
      <c r="I1920" s="130" t="inlineStr">
        <is>
          <t>NG</t>
        </is>
      </c>
      <c r="J1920" s="131" t="n">
        <v>60623</v>
      </c>
      <c r="K1920" s="129" t="n">
        <v>2020</v>
      </c>
      <c r="L1920" s="120">
        <f>IF(VLOOKUP(H1920,'Cross-Page Data'!$D$4:$F$48,3,FALSE)="natural gas",VLOOKUP(G1920,'Cross-Page Data'!$I$4:$J$19,2,FALSE),IF(VLOOKUP(H1920,'Cross-Page Data'!$D$4:$F$48,3,FALSE)="solar",IF(G1920="PV","solar PV","solar thermal"),IF(VLOOKUP(H1920,'Cross-Page Data'!$D$4:$F$48,3,FALSE)="wind",VLOOKUP(G1920,'Cross-Page Data'!$I$4:$J$19,2,FALSE),IF(VLOOKUP(H1920,'Cross-Page Data'!$D$4:$F$48,3,FALSE)="hydro",VLOOKUP(G1920,'Cross-Page Data'!$I$4:$J$19,2,FALSE),VLOOKUP(H1920,'Cross-Page Data'!$D$4:$F$48,3,FALSE)))))</f>
        <v/>
      </c>
      <c r="M1920" s="120">
        <f>IF(AND($P$2=FALSE,OR(F1920="Commercial NAICS Cogen",F1920="Industrial NAICS Cogen",F1920="NAICS-22 Cogen")),FALSE,IF(AND($P$3=FALSE,OR(F1920="Commercial NAICS Cogen",F1920="Commercial NAICS Non-Cogen",F1920="Industrial NAICS Cogen", F1920="industrial NAICS non-Cogen")),FALSE, TRUE))</f>
        <v/>
      </c>
    </row>
    <row r="1921">
      <c r="A1921" s="129" t="n">
        <v>10206</v>
      </c>
      <c r="B1921" s="130" t="inlineStr">
        <is>
          <t>Loma Linda University Cogen</t>
        </is>
      </c>
      <c r="C1921" s="130" t="inlineStr">
        <is>
          <t>Loma Linda University</t>
        </is>
      </c>
      <c r="D1921" s="129" t="n">
        <v>11161</v>
      </c>
      <c r="E1921" s="130" t="inlineStr">
        <is>
          <t>CA</t>
        </is>
      </c>
      <c r="F1921" s="130" t="inlineStr">
        <is>
          <t>Commercial NAICS Cogen</t>
        </is>
      </c>
      <c r="G1921" s="130" t="inlineStr">
        <is>
          <t>IC</t>
        </is>
      </c>
      <c r="H1921" s="130" t="inlineStr">
        <is>
          <t>DFO</t>
        </is>
      </c>
      <c r="I1921" s="130" t="inlineStr">
        <is>
          <t>DFO</t>
        </is>
      </c>
      <c r="J1921" s="131" t="n">
        <v>0</v>
      </c>
      <c r="K1921" s="129" t="n">
        <v>2020</v>
      </c>
      <c r="L1921" s="120">
        <f>IF(VLOOKUP(H1921,'Cross-Page Data'!$D$4:$F$48,3,FALSE)="natural gas",VLOOKUP(G1921,'Cross-Page Data'!$I$4:$J$19,2,FALSE),IF(VLOOKUP(H1921,'Cross-Page Data'!$D$4:$F$48,3,FALSE)="solar",IF(G1921="PV","solar PV","solar thermal"),IF(VLOOKUP(H1921,'Cross-Page Data'!$D$4:$F$48,3,FALSE)="wind",VLOOKUP(G1921,'Cross-Page Data'!$I$4:$J$19,2,FALSE),IF(VLOOKUP(H1921,'Cross-Page Data'!$D$4:$F$48,3,FALSE)="hydro",VLOOKUP(G1921,'Cross-Page Data'!$I$4:$J$19,2,FALSE),VLOOKUP(H1921,'Cross-Page Data'!$D$4:$F$48,3,FALSE)))))</f>
        <v/>
      </c>
      <c r="M1921" s="120">
        <f>IF(AND($P$2=FALSE,OR(F1921="Commercial NAICS Cogen",F1921="Industrial NAICS Cogen",F1921="NAICS-22 Cogen")),FALSE,IF(AND($P$3=FALSE,OR(F1921="Commercial NAICS Cogen",F1921="Commercial NAICS Non-Cogen",F1921="Industrial NAICS Cogen", F1921="industrial NAICS non-Cogen")),FALSE, TRUE))</f>
        <v/>
      </c>
    </row>
    <row r="1922">
      <c r="A1922" s="129" t="n">
        <v>10208</v>
      </c>
      <c r="B1922" s="130" t="inlineStr">
        <is>
          <t>Escanaba Mill</t>
        </is>
      </c>
      <c r="C1922" s="130" t="inlineStr">
        <is>
          <t>Verso Escanaba LLC</t>
        </is>
      </c>
      <c r="D1922" s="129" t="n">
        <v>55867</v>
      </c>
      <c r="E1922" s="130" t="inlineStr">
        <is>
          <t>MI</t>
        </is>
      </c>
      <c r="F1922" s="130" t="inlineStr">
        <is>
          <t>Industrial NAICS Cogen</t>
        </is>
      </c>
      <c r="G1922" s="130" t="inlineStr">
        <is>
          <t>ST</t>
        </is>
      </c>
      <c r="H1922" s="130" t="inlineStr">
        <is>
          <t>BIT</t>
        </is>
      </c>
      <c r="I1922" s="130" t="inlineStr">
        <is>
          <t>COL</t>
        </is>
      </c>
      <c r="J1922" s="131" t="n">
        <v>673.55</v>
      </c>
      <c r="K1922" s="129" t="n">
        <v>2020</v>
      </c>
      <c r="L1922" s="120">
        <f>IF(VLOOKUP(H1922,'Cross-Page Data'!$D$4:$F$48,3,FALSE)="natural gas",VLOOKUP(G1922,'Cross-Page Data'!$I$4:$J$19,2,FALSE),IF(VLOOKUP(H1922,'Cross-Page Data'!$D$4:$F$48,3,FALSE)="solar",IF(G1922="PV","solar PV","solar thermal"),IF(VLOOKUP(H1922,'Cross-Page Data'!$D$4:$F$48,3,FALSE)="wind",VLOOKUP(G1922,'Cross-Page Data'!$I$4:$J$19,2,FALSE),IF(VLOOKUP(H1922,'Cross-Page Data'!$D$4:$F$48,3,FALSE)="hydro",VLOOKUP(G1922,'Cross-Page Data'!$I$4:$J$19,2,FALSE),VLOOKUP(H1922,'Cross-Page Data'!$D$4:$F$48,3,FALSE)))))</f>
        <v/>
      </c>
      <c r="M1922" s="120">
        <f>IF(AND($P$2=FALSE,OR(F1922="Commercial NAICS Cogen",F1922="Industrial NAICS Cogen",F1922="NAICS-22 Cogen")),FALSE,IF(AND($P$3=FALSE,OR(F1922="Commercial NAICS Cogen",F1922="Commercial NAICS Non-Cogen",F1922="Industrial NAICS Cogen", F1922="industrial NAICS non-Cogen")),FALSE, TRUE))</f>
        <v/>
      </c>
    </row>
    <row r="1923">
      <c r="A1923" s="129" t="n">
        <v>10208</v>
      </c>
      <c r="B1923" s="130" t="inlineStr">
        <is>
          <t>Escanaba Mill</t>
        </is>
      </c>
      <c r="C1923" s="130" t="inlineStr">
        <is>
          <t>Verso Escanaba LLC</t>
        </is>
      </c>
      <c r="D1923" s="129" t="n">
        <v>55867</v>
      </c>
      <c r="E1923" s="130" t="inlineStr">
        <is>
          <t>MI</t>
        </is>
      </c>
      <c r="F1923" s="130" t="inlineStr">
        <is>
          <t>Industrial NAICS Cogen</t>
        </is>
      </c>
      <c r="G1923" s="130" t="inlineStr">
        <is>
          <t>ST</t>
        </is>
      </c>
      <c r="H1923" s="130" t="inlineStr">
        <is>
          <t>BLQ</t>
        </is>
      </c>
      <c r="I1923" s="130" t="inlineStr">
        <is>
          <t>WWW</t>
        </is>
      </c>
      <c r="J1923" s="131" t="n">
        <v>192875.09</v>
      </c>
      <c r="K1923" s="129" t="n">
        <v>2020</v>
      </c>
      <c r="L1923" s="120">
        <f>IF(VLOOKUP(H1923,'Cross-Page Data'!$D$4:$F$48,3,FALSE)="natural gas",VLOOKUP(G1923,'Cross-Page Data'!$I$4:$J$19,2,FALSE),IF(VLOOKUP(H1923,'Cross-Page Data'!$D$4:$F$48,3,FALSE)="solar",IF(G1923="PV","solar PV","solar thermal"),IF(VLOOKUP(H1923,'Cross-Page Data'!$D$4:$F$48,3,FALSE)="wind",VLOOKUP(G1923,'Cross-Page Data'!$I$4:$J$19,2,FALSE),IF(VLOOKUP(H1923,'Cross-Page Data'!$D$4:$F$48,3,FALSE)="hydro",VLOOKUP(G1923,'Cross-Page Data'!$I$4:$J$19,2,FALSE),VLOOKUP(H1923,'Cross-Page Data'!$D$4:$F$48,3,FALSE)))))</f>
        <v/>
      </c>
      <c r="M1923" s="120">
        <f>IF(AND($P$2=FALSE,OR(F1923="Commercial NAICS Cogen",F1923="Industrial NAICS Cogen",F1923="NAICS-22 Cogen")),FALSE,IF(AND($P$3=FALSE,OR(F1923="Commercial NAICS Cogen",F1923="Commercial NAICS Non-Cogen",F1923="Industrial NAICS Cogen", F1923="industrial NAICS non-Cogen")),FALSE, TRUE))</f>
        <v/>
      </c>
    </row>
    <row r="1924">
      <c r="A1924" s="129" t="n">
        <v>10208</v>
      </c>
      <c r="B1924" s="130" t="inlineStr">
        <is>
          <t>Escanaba Mill</t>
        </is>
      </c>
      <c r="C1924" s="130" t="inlineStr">
        <is>
          <t>Verso Escanaba LLC</t>
        </is>
      </c>
      <c r="D1924" s="129" t="n">
        <v>55867</v>
      </c>
      <c r="E1924" s="130" t="inlineStr">
        <is>
          <t>MI</t>
        </is>
      </c>
      <c r="F1924" s="130" t="inlineStr">
        <is>
          <t>Industrial NAICS Cogen</t>
        </is>
      </c>
      <c r="G1924" s="130" t="inlineStr">
        <is>
          <t>ST</t>
        </is>
      </c>
      <c r="H1924" s="130" t="inlineStr">
        <is>
          <t>NG</t>
        </is>
      </c>
      <c r="I1924" s="130" t="inlineStr">
        <is>
          <t>NG</t>
        </is>
      </c>
      <c r="J1924" s="131" t="n">
        <v>151653.71</v>
      </c>
      <c r="K1924" s="129" t="n">
        <v>2020</v>
      </c>
      <c r="L1924" s="120">
        <f>IF(VLOOKUP(H1924,'Cross-Page Data'!$D$4:$F$48,3,FALSE)="natural gas",VLOOKUP(G1924,'Cross-Page Data'!$I$4:$J$19,2,FALSE),IF(VLOOKUP(H1924,'Cross-Page Data'!$D$4:$F$48,3,FALSE)="solar",IF(G1924="PV","solar PV","solar thermal"),IF(VLOOKUP(H1924,'Cross-Page Data'!$D$4:$F$48,3,FALSE)="wind",VLOOKUP(G1924,'Cross-Page Data'!$I$4:$J$19,2,FALSE),IF(VLOOKUP(H1924,'Cross-Page Data'!$D$4:$F$48,3,FALSE)="hydro",VLOOKUP(G1924,'Cross-Page Data'!$I$4:$J$19,2,FALSE),VLOOKUP(H1924,'Cross-Page Data'!$D$4:$F$48,3,FALSE)))))</f>
        <v/>
      </c>
      <c r="M1924" s="120">
        <f>IF(AND($P$2=FALSE,OR(F1924="Commercial NAICS Cogen",F1924="Industrial NAICS Cogen",F1924="NAICS-22 Cogen")),FALSE,IF(AND($P$3=FALSE,OR(F1924="Commercial NAICS Cogen",F1924="Commercial NAICS Non-Cogen",F1924="Industrial NAICS Cogen", F1924="industrial NAICS non-Cogen")),FALSE, TRUE))</f>
        <v/>
      </c>
    </row>
    <row r="1925">
      <c r="A1925" s="129" t="n">
        <v>10208</v>
      </c>
      <c r="B1925" s="130" t="inlineStr">
        <is>
          <t>Escanaba Mill</t>
        </is>
      </c>
      <c r="C1925" s="130" t="inlineStr">
        <is>
          <t>Verso Escanaba LLC</t>
        </is>
      </c>
      <c r="D1925" s="129" t="n">
        <v>55867</v>
      </c>
      <c r="E1925" s="130" t="inlineStr">
        <is>
          <t>MI</t>
        </is>
      </c>
      <c r="F1925" s="130" t="inlineStr">
        <is>
          <t>Industrial NAICS Cogen</t>
        </is>
      </c>
      <c r="G1925" s="130" t="inlineStr">
        <is>
          <t>ST</t>
        </is>
      </c>
      <c r="H1925" s="130" t="inlineStr">
        <is>
          <t>RFO</t>
        </is>
      </c>
      <c r="I1925" s="130" t="inlineStr">
        <is>
          <t>RFO</t>
        </is>
      </c>
      <c r="J1925" s="131" t="n">
        <v>2950.606</v>
      </c>
      <c r="K1925" s="129" t="n">
        <v>2020</v>
      </c>
      <c r="L1925" s="120">
        <f>IF(VLOOKUP(H1925,'Cross-Page Data'!$D$4:$F$48,3,FALSE)="natural gas",VLOOKUP(G1925,'Cross-Page Data'!$I$4:$J$19,2,FALSE),IF(VLOOKUP(H1925,'Cross-Page Data'!$D$4:$F$48,3,FALSE)="solar",IF(G1925="PV","solar PV","solar thermal"),IF(VLOOKUP(H1925,'Cross-Page Data'!$D$4:$F$48,3,FALSE)="wind",VLOOKUP(G1925,'Cross-Page Data'!$I$4:$J$19,2,FALSE),IF(VLOOKUP(H1925,'Cross-Page Data'!$D$4:$F$48,3,FALSE)="hydro",VLOOKUP(G1925,'Cross-Page Data'!$I$4:$J$19,2,FALSE),VLOOKUP(H1925,'Cross-Page Data'!$D$4:$F$48,3,FALSE)))))</f>
        <v/>
      </c>
      <c r="M1925" s="120">
        <f>IF(AND($P$2=FALSE,OR(F1925="Commercial NAICS Cogen",F1925="Industrial NAICS Cogen",F1925="NAICS-22 Cogen")),FALSE,IF(AND($P$3=FALSE,OR(F1925="Commercial NAICS Cogen",F1925="Commercial NAICS Non-Cogen",F1925="Industrial NAICS Cogen", F1925="industrial NAICS non-Cogen")),FALSE, TRUE))</f>
        <v/>
      </c>
    </row>
    <row r="1926">
      <c r="A1926" s="129" t="n">
        <v>10208</v>
      </c>
      <c r="B1926" s="130" t="inlineStr">
        <is>
          <t>Escanaba Mill</t>
        </is>
      </c>
      <c r="C1926" s="130" t="inlineStr">
        <is>
          <t>Verso Escanaba LLC</t>
        </is>
      </c>
      <c r="D1926" s="129" t="n">
        <v>55867</v>
      </c>
      <c r="E1926" s="130" t="inlineStr">
        <is>
          <t>MI</t>
        </is>
      </c>
      <c r="F1926" s="130" t="inlineStr">
        <is>
          <t>Industrial NAICS Cogen</t>
        </is>
      </c>
      <c r="G1926" s="130" t="inlineStr">
        <is>
          <t>ST</t>
        </is>
      </c>
      <c r="H1926" s="130" t="inlineStr">
        <is>
          <t>SLW</t>
        </is>
      </c>
      <c r="I1926" s="130" t="inlineStr">
        <is>
          <t>ORW</t>
        </is>
      </c>
      <c r="J1926" s="131" t="n">
        <v>1920.135</v>
      </c>
      <c r="K1926" s="129" t="n">
        <v>2020</v>
      </c>
      <c r="L1926" s="120">
        <f>IF(VLOOKUP(H1926,'Cross-Page Data'!$D$4:$F$48,3,FALSE)="natural gas",VLOOKUP(G1926,'Cross-Page Data'!$I$4:$J$19,2,FALSE),IF(VLOOKUP(H1926,'Cross-Page Data'!$D$4:$F$48,3,FALSE)="solar",IF(G1926="PV","solar PV","solar thermal"),IF(VLOOKUP(H1926,'Cross-Page Data'!$D$4:$F$48,3,FALSE)="wind",VLOOKUP(G1926,'Cross-Page Data'!$I$4:$J$19,2,FALSE),IF(VLOOKUP(H1926,'Cross-Page Data'!$D$4:$F$48,3,FALSE)="hydro",VLOOKUP(G1926,'Cross-Page Data'!$I$4:$J$19,2,FALSE),VLOOKUP(H1926,'Cross-Page Data'!$D$4:$F$48,3,FALSE)))))</f>
        <v/>
      </c>
      <c r="M1926" s="120">
        <f>IF(AND($P$2=FALSE,OR(F1926="Commercial NAICS Cogen",F1926="Industrial NAICS Cogen",F1926="NAICS-22 Cogen")),FALSE,IF(AND($P$3=FALSE,OR(F1926="Commercial NAICS Cogen",F1926="Commercial NAICS Non-Cogen",F1926="Industrial NAICS Cogen", F1926="industrial NAICS non-Cogen")),FALSE, TRUE))</f>
        <v/>
      </c>
    </row>
    <row r="1927">
      <c r="A1927" s="129" t="n">
        <v>10208</v>
      </c>
      <c r="B1927" s="130" t="inlineStr">
        <is>
          <t>Escanaba Mill</t>
        </is>
      </c>
      <c r="C1927" s="130" t="inlineStr">
        <is>
          <t>Verso Escanaba LLC</t>
        </is>
      </c>
      <c r="D1927" s="129" t="n">
        <v>55867</v>
      </c>
      <c r="E1927" s="130" t="inlineStr">
        <is>
          <t>MI</t>
        </is>
      </c>
      <c r="F1927" s="130" t="inlineStr">
        <is>
          <t>Industrial NAICS Cogen</t>
        </is>
      </c>
      <c r="G1927" s="130" t="inlineStr">
        <is>
          <t>ST</t>
        </is>
      </c>
      <c r="H1927" s="130" t="inlineStr">
        <is>
          <t>TDF</t>
        </is>
      </c>
      <c r="I1927" s="130" t="inlineStr">
        <is>
          <t>OTH</t>
        </is>
      </c>
      <c r="J1927" s="131" t="n">
        <v>14774.758</v>
      </c>
      <c r="K1927" s="129" t="n">
        <v>2020</v>
      </c>
      <c r="L1927" s="120">
        <f>IF(VLOOKUP(H1927,'Cross-Page Data'!$D$4:$F$48,3,FALSE)="natural gas",VLOOKUP(G1927,'Cross-Page Data'!$I$4:$J$19,2,FALSE),IF(VLOOKUP(H1927,'Cross-Page Data'!$D$4:$F$48,3,FALSE)="solar",IF(G1927="PV","solar PV","solar thermal"),IF(VLOOKUP(H1927,'Cross-Page Data'!$D$4:$F$48,3,FALSE)="wind",VLOOKUP(G1927,'Cross-Page Data'!$I$4:$J$19,2,FALSE),IF(VLOOKUP(H1927,'Cross-Page Data'!$D$4:$F$48,3,FALSE)="hydro",VLOOKUP(G1927,'Cross-Page Data'!$I$4:$J$19,2,FALSE),VLOOKUP(H1927,'Cross-Page Data'!$D$4:$F$48,3,FALSE)))))</f>
        <v/>
      </c>
      <c r="M1927" s="120">
        <f>IF(AND($P$2=FALSE,OR(F1927="Commercial NAICS Cogen",F1927="Industrial NAICS Cogen",F1927="NAICS-22 Cogen")),FALSE,IF(AND($P$3=FALSE,OR(F1927="Commercial NAICS Cogen",F1927="Commercial NAICS Non-Cogen",F1927="Industrial NAICS Cogen", F1927="industrial NAICS non-Cogen")),FALSE, TRUE))</f>
        <v/>
      </c>
    </row>
    <row r="1928">
      <c r="A1928" s="129" t="n">
        <v>10208</v>
      </c>
      <c r="B1928" s="130" t="inlineStr">
        <is>
          <t>Escanaba Mill</t>
        </is>
      </c>
      <c r="C1928" s="130" t="inlineStr">
        <is>
          <t>Verso Escanaba LLC</t>
        </is>
      </c>
      <c r="D1928" s="129" t="n">
        <v>55867</v>
      </c>
      <c r="E1928" s="130" t="inlineStr">
        <is>
          <t>MI</t>
        </is>
      </c>
      <c r="F1928" s="130" t="inlineStr">
        <is>
          <t>Industrial NAICS Cogen</t>
        </is>
      </c>
      <c r="G1928" s="130" t="inlineStr">
        <is>
          <t>ST</t>
        </is>
      </c>
      <c r="H1928" s="130" t="inlineStr">
        <is>
          <t>WDS</t>
        </is>
      </c>
      <c r="I1928" s="130" t="inlineStr">
        <is>
          <t>WWW</t>
        </is>
      </c>
      <c r="J1928" s="131" t="n">
        <v>58627.175</v>
      </c>
      <c r="K1928" s="129" t="n">
        <v>2020</v>
      </c>
      <c r="L1928" s="120">
        <f>IF(VLOOKUP(H1928,'Cross-Page Data'!$D$4:$F$48,3,FALSE)="natural gas",VLOOKUP(G1928,'Cross-Page Data'!$I$4:$J$19,2,FALSE),IF(VLOOKUP(H1928,'Cross-Page Data'!$D$4:$F$48,3,FALSE)="solar",IF(G1928="PV","solar PV","solar thermal"),IF(VLOOKUP(H1928,'Cross-Page Data'!$D$4:$F$48,3,FALSE)="wind",VLOOKUP(G1928,'Cross-Page Data'!$I$4:$J$19,2,FALSE),IF(VLOOKUP(H1928,'Cross-Page Data'!$D$4:$F$48,3,FALSE)="hydro",VLOOKUP(G1928,'Cross-Page Data'!$I$4:$J$19,2,FALSE),VLOOKUP(H1928,'Cross-Page Data'!$D$4:$F$48,3,FALSE)))))</f>
        <v/>
      </c>
      <c r="M1928" s="120">
        <f>IF(AND($P$2=FALSE,OR(F1928="Commercial NAICS Cogen",F1928="Industrial NAICS Cogen",F1928="NAICS-22 Cogen")),FALSE,IF(AND($P$3=FALSE,OR(F1928="Commercial NAICS Cogen",F1928="Commercial NAICS Non-Cogen",F1928="Industrial NAICS Cogen", F1928="industrial NAICS non-Cogen")),FALSE, TRUE))</f>
        <v/>
      </c>
    </row>
    <row r="1929">
      <c r="A1929" s="129" t="n">
        <v>10213</v>
      </c>
      <c r="B1929" s="130" t="inlineStr">
        <is>
          <t>El Segundo Cogen</t>
        </is>
      </c>
      <c r="C1929" s="130" t="inlineStr">
        <is>
          <t>Chevron USA Inc-El Segundo</t>
        </is>
      </c>
      <c r="D1929" s="129" t="n">
        <v>3452</v>
      </c>
      <c r="E1929" s="130" t="inlineStr">
        <is>
          <t>CA</t>
        </is>
      </c>
      <c r="F1929" s="130" t="inlineStr">
        <is>
          <t>Industrial NAICS Cogen</t>
        </is>
      </c>
      <c r="G1929" s="130" t="inlineStr">
        <is>
          <t>CA</t>
        </is>
      </c>
      <c r="H1929" s="130" t="inlineStr">
        <is>
          <t>NG</t>
        </is>
      </c>
      <c r="I1929" s="130" t="inlineStr">
        <is>
          <t>NG</t>
        </is>
      </c>
      <c r="J1929" s="131" t="n">
        <v>55274.037</v>
      </c>
      <c r="K1929" s="129" t="n">
        <v>2020</v>
      </c>
      <c r="L1929" s="120">
        <f>IF(VLOOKUP(H1929,'Cross-Page Data'!$D$4:$F$48,3,FALSE)="natural gas",VLOOKUP(G1929,'Cross-Page Data'!$I$4:$J$19,2,FALSE),IF(VLOOKUP(H1929,'Cross-Page Data'!$D$4:$F$48,3,FALSE)="solar",IF(G1929="PV","solar PV","solar thermal"),IF(VLOOKUP(H1929,'Cross-Page Data'!$D$4:$F$48,3,FALSE)="wind",VLOOKUP(G1929,'Cross-Page Data'!$I$4:$J$19,2,FALSE),IF(VLOOKUP(H1929,'Cross-Page Data'!$D$4:$F$48,3,FALSE)="hydro",VLOOKUP(G1929,'Cross-Page Data'!$I$4:$J$19,2,FALSE),VLOOKUP(H1929,'Cross-Page Data'!$D$4:$F$48,3,FALSE)))))</f>
        <v/>
      </c>
      <c r="M1929" s="120">
        <f>IF(AND($P$2=FALSE,OR(F1929="Commercial NAICS Cogen",F1929="Industrial NAICS Cogen",F1929="NAICS-22 Cogen")),FALSE,IF(AND($P$3=FALSE,OR(F1929="Commercial NAICS Cogen",F1929="Commercial NAICS Non-Cogen",F1929="Industrial NAICS Cogen", F1929="industrial NAICS non-Cogen")),FALSE, TRUE))</f>
        <v/>
      </c>
    </row>
    <row r="1930">
      <c r="A1930" s="129" t="n">
        <v>10213</v>
      </c>
      <c r="B1930" s="130" t="inlineStr">
        <is>
          <t>El Segundo Cogen</t>
        </is>
      </c>
      <c r="C1930" s="130" t="inlineStr">
        <is>
          <t>Chevron USA Inc-El Segundo</t>
        </is>
      </c>
      <c r="D1930" s="129" t="n">
        <v>3452</v>
      </c>
      <c r="E1930" s="130" t="inlineStr">
        <is>
          <t>CA</t>
        </is>
      </c>
      <c r="F1930" s="130" t="inlineStr">
        <is>
          <t>Industrial NAICS Cogen</t>
        </is>
      </c>
      <c r="G1930" s="130" t="inlineStr">
        <is>
          <t>CA</t>
        </is>
      </c>
      <c r="H1930" s="130" t="inlineStr">
        <is>
          <t>OG</t>
        </is>
      </c>
      <c r="I1930" s="130" t="inlineStr">
        <is>
          <t>OOG</t>
        </is>
      </c>
      <c r="J1930" s="131" t="n">
        <v>2899.963</v>
      </c>
      <c r="K1930" s="129" t="n">
        <v>2020</v>
      </c>
      <c r="L1930" s="120">
        <f>IF(VLOOKUP(H1930,'Cross-Page Data'!$D$4:$F$48,3,FALSE)="natural gas",VLOOKUP(G1930,'Cross-Page Data'!$I$4:$J$19,2,FALSE),IF(VLOOKUP(H1930,'Cross-Page Data'!$D$4:$F$48,3,FALSE)="solar",IF(G1930="PV","solar PV","solar thermal"),IF(VLOOKUP(H1930,'Cross-Page Data'!$D$4:$F$48,3,FALSE)="wind",VLOOKUP(G1930,'Cross-Page Data'!$I$4:$J$19,2,FALSE),IF(VLOOKUP(H1930,'Cross-Page Data'!$D$4:$F$48,3,FALSE)="hydro",VLOOKUP(G1930,'Cross-Page Data'!$I$4:$J$19,2,FALSE),VLOOKUP(H1930,'Cross-Page Data'!$D$4:$F$48,3,FALSE)))))</f>
        <v/>
      </c>
      <c r="M1930" s="120">
        <f>IF(AND($P$2=FALSE,OR(F1930="Commercial NAICS Cogen",F1930="Industrial NAICS Cogen",F1930="NAICS-22 Cogen")),FALSE,IF(AND($P$3=FALSE,OR(F1930="Commercial NAICS Cogen",F1930="Commercial NAICS Non-Cogen",F1930="Industrial NAICS Cogen", F1930="industrial NAICS non-Cogen")),FALSE, TRUE))</f>
        <v/>
      </c>
    </row>
    <row r="1931">
      <c r="A1931" s="129" t="n">
        <v>10213</v>
      </c>
      <c r="B1931" s="130" t="inlineStr">
        <is>
          <t>El Segundo Cogen</t>
        </is>
      </c>
      <c r="C1931" s="130" t="inlineStr">
        <is>
          <t>Chevron USA Inc-El Segundo</t>
        </is>
      </c>
      <c r="D1931" s="129" t="n">
        <v>3452</v>
      </c>
      <c r="E1931" s="130" t="inlineStr">
        <is>
          <t>CA</t>
        </is>
      </c>
      <c r="F1931" s="130" t="inlineStr">
        <is>
          <t>Industrial NAICS Cogen</t>
        </is>
      </c>
      <c r="G1931" s="130" t="inlineStr">
        <is>
          <t>CT</t>
        </is>
      </c>
      <c r="H1931" s="130" t="inlineStr">
        <is>
          <t>NG</t>
        </is>
      </c>
      <c r="I1931" s="130" t="inlineStr">
        <is>
          <t>NG</t>
        </is>
      </c>
      <c r="J1931" s="131" t="n">
        <v>1160864</v>
      </c>
      <c r="K1931" s="129" t="n">
        <v>2020</v>
      </c>
      <c r="L1931" s="120">
        <f>IF(VLOOKUP(H1931,'Cross-Page Data'!$D$4:$F$48,3,FALSE)="natural gas",VLOOKUP(G1931,'Cross-Page Data'!$I$4:$J$19,2,FALSE),IF(VLOOKUP(H1931,'Cross-Page Data'!$D$4:$F$48,3,FALSE)="solar",IF(G1931="PV","solar PV","solar thermal"),IF(VLOOKUP(H1931,'Cross-Page Data'!$D$4:$F$48,3,FALSE)="wind",VLOOKUP(G1931,'Cross-Page Data'!$I$4:$J$19,2,FALSE),IF(VLOOKUP(H1931,'Cross-Page Data'!$D$4:$F$48,3,FALSE)="hydro",VLOOKUP(G1931,'Cross-Page Data'!$I$4:$J$19,2,FALSE),VLOOKUP(H1931,'Cross-Page Data'!$D$4:$F$48,3,FALSE)))))</f>
        <v/>
      </c>
      <c r="M1931" s="120">
        <f>IF(AND($P$2=FALSE,OR(F1931="Commercial NAICS Cogen",F1931="Industrial NAICS Cogen",F1931="NAICS-22 Cogen")),FALSE,IF(AND($P$3=FALSE,OR(F1931="Commercial NAICS Cogen",F1931="Commercial NAICS Non-Cogen",F1931="Industrial NAICS Cogen", F1931="industrial NAICS non-Cogen")),FALSE, TRUE))</f>
        <v/>
      </c>
    </row>
    <row r="1932">
      <c r="A1932" s="129" t="n">
        <v>10213</v>
      </c>
      <c r="B1932" s="130" t="inlineStr">
        <is>
          <t>El Segundo Cogen</t>
        </is>
      </c>
      <c r="C1932" s="130" t="inlineStr">
        <is>
          <t>Chevron USA Inc-El Segundo</t>
        </is>
      </c>
      <c r="D1932" s="129" t="n">
        <v>3452</v>
      </c>
      <c r="E1932" s="130" t="inlineStr">
        <is>
          <t>CA</t>
        </is>
      </c>
      <c r="F1932" s="130" t="inlineStr">
        <is>
          <t>Industrial NAICS Cogen</t>
        </is>
      </c>
      <c r="G1932" s="130" t="inlineStr">
        <is>
          <t>CT</t>
        </is>
      </c>
      <c r="H1932" s="130" t="inlineStr">
        <is>
          <t>OG</t>
        </is>
      </c>
      <c r="I1932" s="130" t="inlineStr">
        <is>
          <t>OOG</t>
        </is>
      </c>
      <c r="J1932" s="131" t="n">
        <v>0</v>
      </c>
      <c r="K1932" s="129" t="n">
        <v>2020</v>
      </c>
      <c r="L1932" s="120">
        <f>IF(VLOOKUP(H1932,'Cross-Page Data'!$D$4:$F$48,3,FALSE)="natural gas",VLOOKUP(G1932,'Cross-Page Data'!$I$4:$J$19,2,FALSE),IF(VLOOKUP(H1932,'Cross-Page Data'!$D$4:$F$48,3,FALSE)="solar",IF(G1932="PV","solar PV","solar thermal"),IF(VLOOKUP(H1932,'Cross-Page Data'!$D$4:$F$48,3,FALSE)="wind",VLOOKUP(G1932,'Cross-Page Data'!$I$4:$J$19,2,FALSE),IF(VLOOKUP(H1932,'Cross-Page Data'!$D$4:$F$48,3,FALSE)="hydro",VLOOKUP(G1932,'Cross-Page Data'!$I$4:$J$19,2,FALSE),VLOOKUP(H1932,'Cross-Page Data'!$D$4:$F$48,3,FALSE)))))</f>
        <v/>
      </c>
      <c r="M1932" s="120">
        <f>IF(AND($P$2=FALSE,OR(F1932="Commercial NAICS Cogen",F1932="Industrial NAICS Cogen",F1932="NAICS-22 Cogen")),FALSE,IF(AND($P$3=FALSE,OR(F1932="Commercial NAICS Cogen",F1932="Commercial NAICS Non-Cogen",F1932="Industrial NAICS Cogen", F1932="industrial NAICS non-Cogen")),FALSE, TRUE))</f>
        <v/>
      </c>
    </row>
    <row r="1933">
      <c r="A1933" s="129" t="n">
        <v>10224</v>
      </c>
      <c r="B1933" s="130" t="inlineStr">
        <is>
          <t>Merck Rahway Power Plant</t>
        </is>
      </c>
      <c r="C1933" s="130" t="inlineStr">
        <is>
          <t>Merck &amp; Co Inc</t>
        </is>
      </c>
      <c r="D1933" s="129" t="n">
        <v>12311</v>
      </c>
      <c r="E1933" s="130" t="inlineStr">
        <is>
          <t>NJ</t>
        </is>
      </c>
      <c r="F1933" s="130" t="inlineStr">
        <is>
          <t>Industrial NAICS Cogen</t>
        </is>
      </c>
      <c r="G1933" s="130" t="inlineStr">
        <is>
          <t>PV</t>
        </is>
      </c>
      <c r="H1933" s="130" t="inlineStr">
        <is>
          <t>SUN</t>
        </is>
      </c>
      <c r="I1933" s="130" t="inlineStr">
        <is>
          <t>SUN</t>
        </is>
      </c>
      <c r="J1933" s="131" t="n">
        <v>437.58</v>
      </c>
      <c r="K1933" s="129" t="n">
        <v>2020</v>
      </c>
      <c r="L1933" s="120">
        <f>IF(VLOOKUP(H1933,'Cross-Page Data'!$D$4:$F$48,3,FALSE)="natural gas",VLOOKUP(G1933,'Cross-Page Data'!$I$4:$J$19,2,FALSE),IF(VLOOKUP(H1933,'Cross-Page Data'!$D$4:$F$48,3,FALSE)="solar",IF(G1933="PV","solar PV","solar thermal"),IF(VLOOKUP(H1933,'Cross-Page Data'!$D$4:$F$48,3,FALSE)="wind",VLOOKUP(G1933,'Cross-Page Data'!$I$4:$J$19,2,FALSE),IF(VLOOKUP(H1933,'Cross-Page Data'!$D$4:$F$48,3,FALSE)="hydro",VLOOKUP(G1933,'Cross-Page Data'!$I$4:$J$19,2,FALSE),VLOOKUP(H1933,'Cross-Page Data'!$D$4:$F$48,3,FALSE)))))</f>
        <v/>
      </c>
      <c r="M1933" s="120">
        <f>IF(AND($P$2=FALSE,OR(F1933="Commercial NAICS Cogen",F1933="Industrial NAICS Cogen",F1933="NAICS-22 Cogen")),FALSE,IF(AND($P$3=FALSE,OR(F1933="Commercial NAICS Cogen",F1933="Commercial NAICS Non-Cogen",F1933="Industrial NAICS Cogen", F1933="industrial NAICS non-Cogen")),FALSE, TRUE))</f>
        <v/>
      </c>
    </row>
    <row r="1934">
      <c r="A1934" s="129" t="n">
        <v>10224</v>
      </c>
      <c r="B1934" s="130" t="inlineStr">
        <is>
          <t>Merck Rahway Power Plant</t>
        </is>
      </c>
      <c r="C1934" s="130" t="inlineStr">
        <is>
          <t>Merck &amp; Co Inc</t>
        </is>
      </c>
      <c r="D1934" s="129" t="n">
        <v>12311</v>
      </c>
      <c r="E1934" s="130" t="inlineStr">
        <is>
          <t>NJ</t>
        </is>
      </c>
      <c r="F1934" s="130" t="inlineStr">
        <is>
          <t>Industrial NAICS Cogen</t>
        </is>
      </c>
      <c r="G1934" s="130" t="inlineStr">
        <is>
          <t>ST</t>
        </is>
      </c>
      <c r="H1934" s="130" t="inlineStr">
        <is>
          <t>DFO</t>
        </is>
      </c>
      <c r="I1934" s="130" t="inlineStr">
        <is>
          <t>DFO</t>
        </is>
      </c>
      <c r="J1934" s="131" t="n">
        <v>47.826</v>
      </c>
      <c r="K1934" s="129" t="n">
        <v>2020</v>
      </c>
      <c r="L1934" s="120">
        <f>IF(VLOOKUP(H1934,'Cross-Page Data'!$D$4:$F$48,3,FALSE)="natural gas",VLOOKUP(G1934,'Cross-Page Data'!$I$4:$J$19,2,FALSE),IF(VLOOKUP(H1934,'Cross-Page Data'!$D$4:$F$48,3,FALSE)="solar",IF(G1934="PV","solar PV","solar thermal"),IF(VLOOKUP(H1934,'Cross-Page Data'!$D$4:$F$48,3,FALSE)="wind",VLOOKUP(G1934,'Cross-Page Data'!$I$4:$J$19,2,FALSE),IF(VLOOKUP(H1934,'Cross-Page Data'!$D$4:$F$48,3,FALSE)="hydro",VLOOKUP(G1934,'Cross-Page Data'!$I$4:$J$19,2,FALSE),VLOOKUP(H1934,'Cross-Page Data'!$D$4:$F$48,3,FALSE)))))</f>
        <v/>
      </c>
      <c r="M1934" s="120">
        <f>IF(AND($P$2=FALSE,OR(F1934="Commercial NAICS Cogen",F1934="Industrial NAICS Cogen",F1934="NAICS-22 Cogen")),FALSE,IF(AND($P$3=FALSE,OR(F1934="Commercial NAICS Cogen",F1934="Commercial NAICS Non-Cogen",F1934="Industrial NAICS Cogen", F1934="industrial NAICS non-Cogen")),FALSE, TRUE))</f>
        <v/>
      </c>
    </row>
    <row r="1935">
      <c r="A1935" s="129" t="n">
        <v>10224</v>
      </c>
      <c r="B1935" s="130" t="inlineStr">
        <is>
          <t>Merck Rahway Power Plant</t>
        </is>
      </c>
      <c r="C1935" s="130" t="inlineStr">
        <is>
          <t>Merck &amp; Co Inc</t>
        </is>
      </c>
      <c r="D1935" s="129" t="n">
        <v>12311</v>
      </c>
      <c r="E1935" s="130" t="inlineStr">
        <is>
          <t>NJ</t>
        </is>
      </c>
      <c r="F1935" s="130" t="inlineStr">
        <is>
          <t>Industrial NAICS Cogen</t>
        </is>
      </c>
      <c r="G1935" s="130" t="inlineStr">
        <is>
          <t>ST</t>
        </is>
      </c>
      <c r="H1935" s="130" t="inlineStr">
        <is>
          <t>NG</t>
        </is>
      </c>
      <c r="I1935" s="130" t="inlineStr">
        <is>
          <t>NG</t>
        </is>
      </c>
      <c r="J1935" s="131" t="n">
        <v>47907.724</v>
      </c>
      <c r="K1935" s="129" t="n">
        <v>2020</v>
      </c>
      <c r="L1935" s="120">
        <f>IF(VLOOKUP(H1935,'Cross-Page Data'!$D$4:$F$48,3,FALSE)="natural gas",VLOOKUP(G1935,'Cross-Page Data'!$I$4:$J$19,2,FALSE),IF(VLOOKUP(H1935,'Cross-Page Data'!$D$4:$F$48,3,FALSE)="solar",IF(G1935="PV","solar PV","solar thermal"),IF(VLOOKUP(H1935,'Cross-Page Data'!$D$4:$F$48,3,FALSE)="wind",VLOOKUP(G1935,'Cross-Page Data'!$I$4:$J$19,2,FALSE),IF(VLOOKUP(H1935,'Cross-Page Data'!$D$4:$F$48,3,FALSE)="hydro",VLOOKUP(G1935,'Cross-Page Data'!$I$4:$J$19,2,FALSE),VLOOKUP(H1935,'Cross-Page Data'!$D$4:$F$48,3,FALSE)))))</f>
        <v/>
      </c>
      <c r="M1935" s="120">
        <f>IF(AND($P$2=FALSE,OR(F1935="Commercial NAICS Cogen",F1935="Industrial NAICS Cogen",F1935="NAICS-22 Cogen")),FALSE,IF(AND($P$3=FALSE,OR(F1935="Commercial NAICS Cogen",F1935="Commercial NAICS Non-Cogen",F1935="Industrial NAICS Cogen", F1935="industrial NAICS non-Cogen")),FALSE, TRUE))</f>
        <v/>
      </c>
    </row>
    <row r="1936">
      <c r="A1936" s="129" t="n">
        <v>10233</v>
      </c>
      <c r="B1936" s="130" t="inlineStr">
        <is>
          <t>Leaf River Cellulose LLC</t>
        </is>
      </c>
      <c r="C1936" s="130" t="inlineStr">
        <is>
          <t>Leaf River Cellulose LLC</t>
        </is>
      </c>
      <c r="D1936" s="129" t="n">
        <v>50133</v>
      </c>
      <c r="E1936" s="130" t="inlineStr">
        <is>
          <t>MS</t>
        </is>
      </c>
      <c r="F1936" s="130" t="inlineStr">
        <is>
          <t>Industrial NAICS Cogen</t>
        </is>
      </c>
      <c r="G1936" s="130" t="inlineStr">
        <is>
          <t>ST</t>
        </is>
      </c>
      <c r="H1936" s="130" t="inlineStr">
        <is>
          <t>BLQ</t>
        </is>
      </c>
      <c r="I1936" s="130" t="inlineStr">
        <is>
          <t>WWW</t>
        </is>
      </c>
      <c r="J1936" s="131" t="n">
        <v>334630.1</v>
      </c>
      <c r="K1936" s="129" t="n">
        <v>2020</v>
      </c>
      <c r="L1936" s="120">
        <f>IF(VLOOKUP(H1936,'Cross-Page Data'!$D$4:$F$48,3,FALSE)="natural gas",VLOOKUP(G1936,'Cross-Page Data'!$I$4:$J$19,2,FALSE),IF(VLOOKUP(H1936,'Cross-Page Data'!$D$4:$F$48,3,FALSE)="solar",IF(G1936="PV","solar PV","solar thermal"),IF(VLOOKUP(H1936,'Cross-Page Data'!$D$4:$F$48,3,FALSE)="wind",VLOOKUP(G1936,'Cross-Page Data'!$I$4:$J$19,2,FALSE),IF(VLOOKUP(H1936,'Cross-Page Data'!$D$4:$F$48,3,FALSE)="hydro",VLOOKUP(G1936,'Cross-Page Data'!$I$4:$J$19,2,FALSE),VLOOKUP(H1936,'Cross-Page Data'!$D$4:$F$48,3,FALSE)))))</f>
        <v/>
      </c>
      <c r="M1936" s="120">
        <f>IF(AND($P$2=FALSE,OR(F1936="Commercial NAICS Cogen",F1936="Industrial NAICS Cogen",F1936="NAICS-22 Cogen")),FALSE,IF(AND($P$3=FALSE,OR(F1936="Commercial NAICS Cogen",F1936="Commercial NAICS Non-Cogen",F1936="Industrial NAICS Cogen", F1936="industrial NAICS non-Cogen")),FALSE, TRUE))</f>
        <v/>
      </c>
    </row>
    <row r="1937">
      <c r="A1937" s="129" t="n">
        <v>10233</v>
      </c>
      <c r="B1937" s="130" t="inlineStr">
        <is>
          <t>Leaf River Cellulose LLC</t>
        </is>
      </c>
      <c r="C1937" s="130" t="inlineStr">
        <is>
          <t>Leaf River Cellulose LLC</t>
        </is>
      </c>
      <c r="D1937" s="129" t="n">
        <v>50133</v>
      </c>
      <c r="E1937" s="130" t="inlineStr">
        <is>
          <t>MS</t>
        </is>
      </c>
      <c r="F1937" s="130" t="inlineStr">
        <is>
          <t>Industrial NAICS Cogen</t>
        </is>
      </c>
      <c r="G1937" s="130" t="inlineStr">
        <is>
          <t>ST</t>
        </is>
      </c>
      <c r="H1937" s="130" t="inlineStr">
        <is>
          <t>NG</t>
        </is>
      </c>
      <c r="I1937" s="130" t="inlineStr">
        <is>
          <t>NG</t>
        </is>
      </c>
      <c r="J1937" s="131" t="n">
        <v>11791.93</v>
      </c>
      <c r="K1937" s="129" t="n">
        <v>2020</v>
      </c>
      <c r="L1937" s="120">
        <f>IF(VLOOKUP(H1937,'Cross-Page Data'!$D$4:$F$48,3,FALSE)="natural gas",VLOOKUP(G1937,'Cross-Page Data'!$I$4:$J$19,2,FALSE),IF(VLOOKUP(H1937,'Cross-Page Data'!$D$4:$F$48,3,FALSE)="solar",IF(G1937="PV","solar PV","solar thermal"),IF(VLOOKUP(H1937,'Cross-Page Data'!$D$4:$F$48,3,FALSE)="wind",VLOOKUP(G1937,'Cross-Page Data'!$I$4:$J$19,2,FALSE),IF(VLOOKUP(H1937,'Cross-Page Data'!$D$4:$F$48,3,FALSE)="hydro",VLOOKUP(G1937,'Cross-Page Data'!$I$4:$J$19,2,FALSE),VLOOKUP(H1937,'Cross-Page Data'!$D$4:$F$48,3,FALSE)))))</f>
        <v/>
      </c>
      <c r="M1937" s="120">
        <f>IF(AND($P$2=FALSE,OR(F1937="Commercial NAICS Cogen",F1937="Industrial NAICS Cogen",F1937="NAICS-22 Cogen")),FALSE,IF(AND($P$3=FALSE,OR(F1937="Commercial NAICS Cogen",F1937="Commercial NAICS Non-Cogen",F1937="Industrial NAICS Cogen", F1937="industrial NAICS non-Cogen")),FALSE, TRUE))</f>
        <v/>
      </c>
    </row>
    <row r="1938">
      <c r="A1938" s="129" t="n">
        <v>10233</v>
      </c>
      <c r="B1938" s="130" t="inlineStr">
        <is>
          <t>Leaf River Cellulose LLC</t>
        </is>
      </c>
      <c r="C1938" s="130" t="inlineStr">
        <is>
          <t>Leaf River Cellulose LLC</t>
        </is>
      </c>
      <c r="D1938" s="129" t="n">
        <v>50133</v>
      </c>
      <c r="E1938" s="130" t="inlineStr">
        <is>
          <t>MS</t>
        </is>
      </c>
      <c r="F1938" s="130" t="inlineStr">
        <is>
          <t>Industrial NAICS Cogen</t>
        </is>
      </c>
      <c r="G1938" s="130" t="inlineStr">
        <is>
          <t>ST</t>
        </is>
      </c>
      <c r="H1938" s="130" t="inlineStr">
        <is>
          <t>WDS</t>
        </is>
      </c>
      <c r="I1938" s="130" t="inlineStr">
        <is>
          <t>WWW</t>
        </is>
      </c>
      <c r="J1938" s="131" t="n">
        <v>61980.113</v>
      </c>
      <c r="K1938" s="129" t="n">
        <v>2020</v>
      </c>
      <c r="L1938" s="120">
        <f>IF(VLOOKUP(H1938,'Cross-Page Data'!$D$4:$F$48,3,FALSE)="natural gas",VLOOKUP(G1938,'Cross-Page Data'!$I$4:$J$19,2,FALSE),IF(VLOOKUP(H1938,'Cross-Page Data'!$D$4:$F$48,3,FALSE)="solar",IF(G1938="PV","solar PV","solar thermal"),IF(VLOOKUP(H1938,'Cross-Page Data'!$D$4:$F$48,3,FALSE)="wind",VLOOKUP(G1938,'Cross-Page Data'!$I$4:$J$19,2,FALSE),IF(VLOOKUP(H1938,'Cross-Page Data'!$D$4:$F$48,3,FALSE)="hydro",VLOOKUP(G1938,'Cross-Page Data'!$I$4:$J$19,2,FALSE),VLOOKUP(H1938,'Cross-Page Data'!$D$4:$F$48,3,FALSE)))))</f>
        <v/>
      </c>
      <c r="M1938" s="120">
        <f>IF(AND($P$2=FALSE,OR(F1938="Commercial NAICS Cogen",F1938="Industrial NAICS Cogen",F1938="NAICS-22 Cogen")),FALSE,IF(AND($P$3=FALSE,OR(F1938="Commercial NAICS Cogen",F1938="Commercial NAICS Non-Cogen",F1938="Industrial NAICS Cogen", F1938="industrial NAICS non-Cogen")),FALSE, TRUE))</f>
        <v/>
      </c>
    </row>
    <row r="1939" ht="29" customHeight="1" s="157">
      <c r="A1939" s="129" t="n">
        <v>10244</v>
      </c>
      <c r="B1939" s="130" t="inlineStr">
        <is>
          <t>Pixelle Specialty Solutions LLC - Chillicothe Facility</t>
        </is>
      </c>
      <c r="C1939" s="130" t="inlineStr">
        <is>
          <t>Pixelle Specialty Solutions LLC - (OH)</t>
        </is>
      </c>
      <c r="D1939" s="129" t="n">
        <v>61723</v>
      </c>
      <c r="E1939" s="130" t="inlineStr">
        <is>
          <t>OH</t>
        </is>
      </c>
      <c r="F1939" s="130" t="inlineStr">
        <is>
          <t>Industrial NAICS Cogen</t>
        </is>
      </c>
      <c r="G1939" s="130" t="inlineStr">
        <is>
          <t>ST</t>
        </is>
      </c>
      <c r="H1939" s="130" t="inlineStr">
        <is>
          <t>BIT</t>
        </is>
      </c>
      <c r="I1939" s="130" t="inlineStr">
        <is>
          <t>COL</t>
        </is>
      </c>
      <c r="J1939" s="131" t="n">
        <v>0</v>
      </c>
      <c r="K1939" s="129" t="n">
        <v>2020</v>
      </c>
      <c r="L1939" s="120">
        <f>IF(VLOOKUP(H1939,'Cross-Page Data'!$D$4:$F$48,3,FALSE)="natural gas",VLOOKUP(G1939,'Cross-Page Data'!$I$4:$J$19,2,FALSE),IF(VLOOKUP(H1939,'Cross-Page Data'!$D$4:$F$48,3,FALSE)="solar",IF(G1939="PV","solar PV","solar thermal"),IF(VLOOKUP(H1939,'Cross-Page Data'!$D$4:$F$48,3,FALSE)="wind",VLOOKUP(G1939,'Cross-Page Data'!$I$4:$J$19,2,FALSE),IF(VLOOKUP(H1939,'Cross-Page Data'!$D$4:$F$48,3,FALSE)="hydro",VLOOKUP(G1939,'Cross-Page Data'!$I$4:$J$19,2,FALSE),VLOOKUP(H1939,'Cross-Page Data'!$D$4:$F$48,3,FALSE)))))</f>
        <v/>
      </c>
      <c r="M1939" s="120">
        <f>IF(AND($P$2=FALSE,OR(F1939="Commercial NAICS Cogen",F1939="Industrial NAICS Cogen",F1939="NAICS-22 Cogen")),FALSE,IF(AND($P$3=FALSE,OR(F1939="Commercial NAICS Cogen",F1939="Commercial NAICS Non-Cogen",F1939="Industrial NAICS Cogen", F1939="industrial NAICS non-Cogen")),FALSE, TRUE))</f>
        <v/>
      </c>
    </row>
    <row r="1940" ht="29" customHeight="1" s="157">
      <c r="A1940" s="129" t="n">
        <v>10244</v>
      </c>
      <c r="B1940" s="130" t="inlineStr">
        <is>
          <t>Pixelle Specialty Solutions LLC - Chillicothe Facility</t>
        </is>
      </c>
      <c r="C1940" s="130" t="inlineStr">
        <is>
          <t>Pixelle Specialty Solutions LLC - (OH)</t>
        </is>
      </c>
      <c r="D1940" s="129" t="n">
        <v>61723</v>
      </c>
      <c r="E1940" s="130" t="inlineStr">
        <is>
          <t>OH</t>
        </is>
      </c>
      <c r="F1940" s="130" t="inlineStr">
        <is>
          <t>Industrial NAICS Cogen</t>
        </is>
      </c>
      <c r="G1940" s="130" t="inlineStr">
        <is>
          <t>ST</t>
        </is>
      </c>
      <c r="H1940" s="130" t="inlineStr">
        <is>
          <t>BLQ</t>
        </is>
      </c>
      <c r="I1940" s="130" t="inlineStr">
        <is>
          <t>WWW</t>
        </is>
      </c>
      <c r="J1940" s="131" t="n">
        <v>179920.5</v>
      </c>
      <c r="K1940" s="129" t="n">
        <v>2020</v>
      </c>
      <c r="L1940" s="120">
        <f>IF(VLOOKUP(H1940,'Cross-Page Data'!$D$4:$F$48,3,FALSE)="natural gas",VLOOKUP(G1940,'Cross-Page Data'!$I$4:$J$19,2,FALSE),IF(VLOOKUP(H1940,'Cross-Page Data'!$D$4:$F$48,3,FALSE)="solar",IF(G1940="PV","solar PV","solar thermal"),IF(VLOOKUP(H1940,'Cross-Page Data'!$D$4:$F$48,3,FALSE)="wind",VLOOKUP(G1940,'Cross-Page Data'!$I$4:$J$19,2,FALSE),IF(VLOOKUP(H1940,'Cross-Page Data'!$D$4:$F$48,3,FALSE)="hydro",VLOOKUP(G1940,'Cross-Page Data'!$I$4:$J$19,2,FALSE),VLOOKUP(H1940,'Cross-Page Data'!$D$4:$F$48,3,FALSE)))))</f>
        <v/>
      </c>
      <c r="M1940" s="120">
        <f>IF(AND($P$2=FALSE,OR(F1940="Commercial NAICS Cogen",F1940="Industrial NAICS Cogen",F1940="NAICS-22 Cogen")),FALSE,IF(AND($P$3=FALSE,OR(F1940="Commercial NAICS Cogen",F1940="Commercial NAICS Non-Cogen",F1940="Industrial NAICS Cogen", F1940="industrial NAICS non-Cogen")),FALSE, TRUE))</f>
        <v/>
      </c>
    </row>
    <row r="1941" ht="29" customHeight="1" s="157">
      <c r="A1941" s="129" t="n">
        <v>10244</v>
      </c>
      <c r="B1941" s="130" t="inlineStr">
        <is>
          <t>Pixelle Specialty Solutions LLC - Chillicothe Facility</t>
        </is>
      </c>
      <c r="C1941" s="130" t="inlineStr">
        <is>
          <t>Pixelle Specialty Solutions LLC - (OH)</t>
        </is>
      </c>
      <c r="D1941" s="129" t="n">
        <v>61723</v>
      </c>
      <c r="E1941" s="130" t="inlineStr">
        <is>
          <t>OH</t>
        </is>
      </c>
      <c r="F1941" s="130" t="inlineStr">
        <is>
          <t>Industrial NAICS Cogen</t>
        </is>
      </c>
      <c r="G1941" s="130" t="inlineStr">
        <is>
          <t>ST</t>
        </is>
      </c>
      <c r="H1941" s="130" t="inlineStr">
        <is>
          <t>DFO</t>
        </is>
      </c>
      <c r="I1941" s="130" t="inlineStr">
        <is>
          <t>DFO</t>
        </is>
      </c>
      <c r="J1941" s="131" t="n">
        <v>1760.56</v>
      </c>
      <c r="K1941" s="129" t="n">
        <v>2020</v>
      </c>
      <c r="L1941" s="120">
        <f>IF(VLOOKUP(H1941,'Cross-Page Data'!$D$4:$F$48,3,FALSE)="natural gas",VLOOKUP(G1941,'Cross-Page Data'!$I$4:$J$19,2,FALSE),IF(VLOOKUP(H1941,'Cross-Page Data'!$D$4:$F$48,3,FALSE)="solar",IF(G1941="PV","solar PV","solar thermal"),IF(VLOOKUP(H1941,'Cross-Page Data'!$D$4:$F$48,3,FALSE)="wind",VLOOKUP(G1941,'Cross-Page Data'!$I$4:$J$19,2,FALSE),IF(VLOOKUP(H1941,'Cross-Page Data'!$D$4:$F$48,3,FALSE)="hydro",VLOOKUP(G1941,'Cross-Page Data'!$I$4:$J$19,2,FALSE),VLOOKUP(H1941,'Cross-Page Data'!$D$4:$F$48,3,FALSE)))))</f>
        <v/>
      </c>
      <c r="M1941" s="120">
        <f>IF(AND($P$2=FALSE,OR(F1941="Commercial NAICS Cogen",F1941="Industrial NAICS Cogen",F1941="NAICS-22 Cogen")),FALSE,IF(AND($P$3=FALSE,OR(F1941="Commercial NAICS Cogen",F1941="Commercial NAICS Non-Cogen",F1941="Industrial NAICS Cogen", F1941="industrial NAICS non-Cogen")),FALSE, TRUE))</f>
        <v/>
      </c>
    </row>
    <row r="1942" ht="29" customHeight="1" s="157">
      <c r="A1942" s="129" t="n">
        <v>10244</v>
      </c>
      <c r="B1942" s="130" t="inlineStr">
        <is>
          <t>Pixelle Specialty Solutions LLC - Chillicothe Facility</t>
        </is>
      </c>
      <c r="C1942" s="130" t="inlineStr">
        <is>
          <t>Pixelle Specialty Solutions LLC - (OH)</t>
        </is>
      </c>
      <c r="D1942" s="129" t="n">
        <v>61723</v>
      </c>
      <c r="E1942" s="130" t="inlineStr">
        <is>
          <t>OH</t>
        </is>
      </c>
      <c r="F1942" s="130" t="inlineStr">
        <is>
          <t>Industrial NAICS Cogen</t>
        </is>
      </c>
      <c r="G1942" s="130" t="inlineStr">
        <is>
          <t>ST</t>
        </is>
      </c>
      <c r="H1942" s="130" t="inlineStr">
        <is>
          <t>NG</t>
        </is>
      </c>
      <c r="I1942" s="130" t="inlineStr">
        <is>
          <t>NG</t>
        </is>
      </c>
      <c r="J1942" s="131" t="n">
        <v>128852.86</v>
      </c>
      <c r="K1942" s="129" t="n">
        <v>2020</v>
      </c>
      <c r="L1942" s="120">
        <f>IF(VLOOKUP(H1942,'Cross-Page Data'!$D$4:$F$48,3,FALSE)="natural gas",VLOOKUP(G1942,'Cross-Page Data'!$I$4:$J$19,2,FALSE),IF(VLOOKUP(H1942,'Cross-Page Data'!$D$4:$F$48,3,FALSE)="solar",IF(G1942="PV","solar PV","solar thermal"),IF(VLOOKUP(H1942,'Cross-Page Data'!$D$4:$F$48,3,FALSE)="wind",VLOOKUP(G1942,'Cross-Page Data'!$I$4:$J$19,2,FALSE),IF(VLOOKUP(H1942,'Cross-Page Data'!$D$4:$F$48,3,FALSE)="hydro",VLOOKUP(G1942,'Cross-Page Data'!$I$4:$J$19,2,FALSE),VLOOKUP(H1942,'Cross-Page Data'!$D$4:$F$48,3,FALSE)))))</f>
        <v/>
      </c>
      <c r="M1942" s="120">
        <f>IF(AND($P$2=FALSE,OR(F1942="Commercial NAICS Cogen",F1942="Industrial NAICS Cogen",F1942="NAICS-22 Cogen")),FALSE,IF(AND($P$3=FALSE,OR(F1942="Commercial NAICS Cogen",F1942="Commercial NAICS Non-Cogen",F1942="Industrial NAICS Cogen", F1942="industrial NAICS non-Cogen")),FALSE, TRUE))</f>
        <v/>
      </c>
    </row>
    <row r="1943" ht="29" customHeight="1" s="157">
      <c r="A1943" s="129" t="n">
        <v>10244</v>
      </c>
      <c r="B1943" s="130" t="inlineStr">
        <is>
          <t>Pixelle Specialty Solutions LLC - Chillicothe Facility</t>
        </is>
      </c>
      <c r="C1943" s="130" t="inlineStr">
        <is>
          <t>Pixelle Specialty Solutions LLC - (OH)</t>
        </is>
      </c>
      <c r="D1943" s="129" t="n">
        <v>61723</v>
      </c>
      <c r="E1943" s="130" t="inlineStr">
        <is>
          <t>OH</t>
        </is>
      </c>
      <c r="F1943" s="130" t="inlineStr">
        <is>
          <t>Industrial NAICS Cogen</t>
        </is>
      </c>
      <c r="G1943" s="130" t="inlineStr">
        <is>
          <t>ST</t>
        </is>
      </c>
      <c r="H1943" s="130" t="inlineStr">
        <is>
          <t>TDF</t>
        </is>
      </c>
      <c r="I1943" s="130" t="inlineStr">
        <is>
          <t>OTH</t>
        </is>
      </c>
      <c r="J1943" s="131" t="n">
        <v>10053.518</v>
      </c>
      <c r="K1943" s="129" t="n">
        <v>2020</v>
      </c>
      <c r="L1943" s="120">
        <f>IF(VLOOKUP(H1943,'Cross-Page Data'!$D$4:$F$48,3,FALSE)="natural gas",VLOOKUP(G1943,'Cross-Page Data'!$I$4:$J$19,2,FALSE),IF(VLOOKUP(H1943,'Cross-Page Data'!$D$4:$F$48,3,FALSE)="solar",IF(G1943="PV","solar PV","solar thermal"),IF(VLOOKUP(H1943,'Cross-Page Data'!$D$4:$F$48,3,FALSE)="wind",VLOOKUP(G1943,'Cross-Page Data'!$I$4:$J$19,2,FALSE),IF(VLOOKUP(H1943,'Cross-Page Data'!$D$4:$F$48,3,FALSE)="hydro",VLOOKUP(G1943,'Cross-Page Data'!$I$4:$J$19,2,FALSE),VLOOKUP(H1943,'Cross-Page Data'!$D$4:$F$48,3,FALSE)))))</f>
        <v/>
      </c>
      <c r="M1943" s="120">
        <f>IF(AND($P$2=FALSE,OR(F1943="Commercial NAICS Cogen",F1943="Industrial NAICS Cogen",F1943="NAICS-22 Cogen")),FALSE,IF(AND($P$3=FALSE,OR(F1943="Commercial NAICS Cogen",F1943="Commercial NAICS Non-Cogen",F1943="Industrial NAICS Cogen", F1943="industrial NAICS non-Cogen")),FALSE, TRUE))</f>
        <v/>
      </c>
    </row>
    <row r="1944" ht="29" customHeight="1" s="157">
      <c r="A1944" s="129" t="n">
        <v>10244</v>
      </c>
      <c r="B1944" s="130" t="inlineStr">
        <is>
          <t>Pixelle Specialty Solutions LLC - Chillicothe Facility</t>
        </is>
      </c>
      <c r="C1944" s="130" t="inlineStr">
        <is>
          <t>Pixelle Specialty Solutions LLC - (OH)</t>
        </is>
      </c>
      <c r="D1944" s="129" t="n">
        <v>61723</v>
      </c>
      <c r="E1944" s="130" t="inlineStr">
        <is>
          <t>OH</t>
        </is>
      </c>
      <c r="F1944" s="130" t="inlineStr">
        <is>
          <t>Industrial NAICS Cogen</t>
        </is>
      </c>
      <c r="G1944" s="130" t="inlineStr">
        <is>
          <t>ST</t>
        </is>
      </c>
      <c r="H1944" s="130" t="inlineStr">
        <is>
          <t>WDS</t>
        </is>
      </c>
      <c r="I1944" s="130" t="inlineStr">
        <is>
          <t>WWW</t>
        </is>
      </c>
      <c r="J1944" s="131" t="n">
        <v>49673.03</v>
      </c>
      <c r="K1944" s="129" t="n">
        <v>2020</v>
      </c>
      <c r="L1944" s="120">
        <f>IF(VLOOKUP(H1944,'Cross-Page Data'!$D$4:$F$48,3,FALSE)="natural gas",VLOOKUP(G1944,'Cross-Page Data'!$I$4:$J$19,2,FALSE),IF(VLOOKUP(H1944,'Cross-Page Data'!$D$4:$F$48,3,FALSE)="solar",IF(G1944="PV","solar PV","solar thermal"),IF(VLOOKUP(H1944,'Cross-Page Data'!$D$4:$F$48,3,FALSE)="wind",VLOOKUP(G1944,'Cross-Page Data'!$I$4:$J$19,2,FALSE),IF(VLOOKUP(H1944,'Cross-Page Data'!$D$4:$F$48,3,FALSE)="hydro",VLOOKUP(G1944,'Cross-Page Data'!$I$4:$J$19,2,FALSE),VLOOKUP(H1944,'Cross-Page Data'!$D$4:$F$48,3,FALSE)))))</f>
        <v/>
      </c>
      <c r="M1944" s="120">
        <f>IF(AND($P$2=FALSE,OR(F1944="Commercial NAICS Cogen",F1944="Industrial NAICS Cogen",F1944="NAICS-22 Cogen")),FALSE,IF(AND($P$3=FALSE,OR(F1944="Commercial NAICS Cogen",F1944="Commercial NAICS Non-Cogen",F1944="Industrial NAICS Cogen", F1944="industrial NAICS non-Cogen")),FALSE, TRUE))</f>
        <v/>
      </c>
    </row>
    <row r="1945">
      <c r="A1945" s="129" t="n">
        <v>10252</v>
      </c>
      <c r="B1945" s="130" t="inlineStr">
        <is>
          <t>Domtar Kingsport Mill</t>
        </is>
      </c>
      <c r="C1945" s="130" t="inlineStr">
        <is>
          <t>Domtar Paper Co LLC Kingsport Mill</t>
        </is>
      </c>
      <c r="D1945" s="129" t="n">
        <v>55849</v>
      </c>
      <c r="E1945" s="130" t="inlineStr">
        <is>
          <t>TN</t>
        </is>
      </c>
      <c r="F1945" s="130" t="inlineStr">
        <is>
          <t>Industrial NAICS Cogen</t>
        </is>
      </c>
      <c r="G1945" s="130" t="inlineStr">
        <is>
          <t>ST</t>
        </is>
      </c>
      <c r="H1945" s="130" t="inlineStr">
        <is>
          <t>BLQ</t>
        </is>
      </c>
      <c r="I1945" s="130" t="inlineStr">
        <is>
          <t>WWW</t>
        </is>
      </c>
      <c r="J1945" s="131" t="n">
        <v>61657.532</v>
      </c>
      <c r="K1945" s="129" t="n">
        <v>2020</v>
      </c>
      <c r="L1945" s="120">
        <f>IF(VLOOKUP(H1945,'Cross-Page Data'!$D$4:$F$48,3,FALSE)="natural gas",VLOOKUP(G1945,'Cross-Page Data'!$I$4:$J$19,2,FALSE),IF(VLOOKUP(H1945,'Cross-Page Data'!$D$4:$F$48,3,FALSE)="solar",IF(G1945="PV","solar PV","solar thermal"),IF(VLOOKUP(H1945,'Cross-Page Data'!$D$4:$F$48,3,FALSE)="wind",VLOOKUP(G1945,'Cross-Page Data'!$I$4:$J$19,2,FALSE),IF(VLOOKUP(H1945,'Cross-Page Data'!$D$4:$F$48,3,FALSE)="hydro",VLOOKUP(G1945,'Cross-Page Data'!$I$4:$J$19,2,FALSE),VLOOKUP(H1945,'Cross-Page Data'!$D$4:$F$48,3,FALSE)))))</f>
        <v/>
      </c>
      <c r="M1945" s="120">
        <f>IF(AND($P$2=FALSE,OR(F1945="Commercial NAICS Cogen",F1945="Industrial NAICS Cogen",F1945="NAICS-22 Cogen")),FALSE,IF(AND($P$3=FALSE,OR(F1945="Commercial NAICS Cogen",F1945="Commercial NAICS Non-Cogen",F1945="Industrial NAICS Cogen", F1945="industrial NAICS non-Cogen")),FALSE, TRUE))</f>
        <v/>
      </c>
    </row>
    <row r="1946">
      <c r="A1946" s="129" t="n">
        <v>10252</v>
      </c>
      <c r="B1946" s="130" t="inlineStr">
        <is>
          <t>Domtar Kingsport Mill</t>
        </is>
      </c>
      <c r="C1946" s="130" t="inlineStr">
        <is>
          <t>Domtar Paper Co LLC Kingsport Mill</t>
        </is>
      </c>
      <c r="D1946" s="129" t="n">
        <v>55849</v>
      </c>
      <c r="E1946" s="130" t="inlineStr">
        <is>
          <t>TN</t>
        </is>
      </c>
      <c r="F1946" s="130" t="inlineStr">
        <is>
          <t>Industrial NAICS Cogen</t>
        </is>
      </c>
      <c r="G1946" s="130" t="inlineStr">
        <is>
          <t>ST</t>
        </is>
      </c>
      <c r="H1946" s="130" t="inlineStr">
        <is>
          <t>DFO</t>
        </is>
      </c>
      <c r="I1946" s="130" t="inlineStr">
        <is>
          <t>DFO</t>
        </is>
      </c>
      <c r="J1946" s="131" t="n">
        <v>78.539</v>
      </c>
      <c r="K1946" s="129" t="n">
        <v>2020</v>
      </c>
      <c r="L1946" s="120">
        <f>IF(VLOOKUP(H1946,'Cross-Page Data'!$D$4:$F$48,3,FALSE)="natural gas",VLOOKUP(G1946,'Cross-Page Data'!$I$4:$J$19,2,FALSE),IF(VLOOKUP(H1946,'Cross-Page Data'!$D$4:$F$48,3,FALSE)="solar",IF(G1946="PV","solar PV","solar thermal"),IF(VLOOKUP(H1946,'Cross-Page Data'!$D$4:$F$48,3,FALSE)="wind",VLOOKUP(G1946,'Cross-Page Data'!$I$4:$J$19,2,FALSE),IF(VLOOKUP(H1946,'Cross-Page Data'!$D$4:$F$48,3,FALSE)="hydro",VLOOKUP(G1946,'Cross-Page Data'!$I$4:$J$19,2,FALSE),VLOOKUP(H1946,'Cross-Page Data'!$D$4:$F$48,3,FALSE)))))</f>
        <v/>
      </c>
      <c r="M1946" s="120">
        <f>IF(AND($P$2=FALSE,OR(F1946="Commercial NAICS Cogen",F1946="Industrial NAICS Cogen",F1946="NAICS-22 Cogen")),FALSE,IF(AND($P$3=FALSE,OR(F1946="Commercial NAICS Cogen",F1946="Commercial NAICS Non-Cogen",F1946="Industrial NAICS Cogen", F1946="industrial NAICS non-Cogen")),FALSE, TRUE))</f>
        <v/>
      </c>
    </row>
    <row r="1947">
      <c r="A1947" s="129" t="n">
        <v>10252</v>
      </c>
      <c r="B1947" s="130" t="inlineStr">
        <is>
          <t>Domtar Kingsport Mill</t>
        </is>
      </c>
      <c r="C1947" s="130" t="inlineStr">
        <is>
          <t>Domtar Paper Co LLC Kingsport Mill</t>
        </is>
      </c>
      <c r="D1947" s="129" t="n">
        <v>55849</v>
      </c>
      <c r="E1947" s="130" t="inlineStr">
        <is>
          <t>TN</t>
        </is>
      </c>
      <c r="F1947" s="130" t="inlineStr">
        <is>
          <t>Industrial NAICS Cogen</t>
        </is>
      </c>
      <c r="G1947" s="130" t="inlineStr">
        <is>
          <t>ST</t>
        </is>
      </c>
      <c r="H1947" s="130" t="inlineStr">
        <is>
          <t>NG</t>
        </is>
      </c>
      <c r="I1947" s="130" t="inlineStr">
        <is>
          <t>NG</t>
        </is>
      </c>
      <c r="J1947" s="131" t="n">
        <v>4123.835</v>
      </c>
      <c r="K1947" s="129" t="n">
        <v>2020</v>
      </c>
      <c r="L1947" s="120">
        <f>IF(VLOOKUP(H1947,'Cross-Page Data'!$D$4:$F$48,3,FALSE)="natural gas",VLOOKUP(G1947,'Cross-Page Data'!$I$4:$J$19,2,FALSE),IF(VLOOKUP(H1947,'Cross-Page Data'!$D$4:$F$48,3,FALSE)="solar",IF(G1947="PV","solar PV","solar thermal"),IF(VLOOKUP(H1947,'Cross-Page Data'!$D$4:$F$48,3,FALSE)="wind",VLOOKUP(G1947,'Cross-Page Data'!$I$4:$J$19,2,FALSE),IF(VLOOKUP(H1947,'Cross-Page Data'!$D$4:$F$48,3,FALSE)="hydro",VLOOKUP(G1947,'Cross-Page Data'!$I$4:$J$19,2,FALSE),VLOOKUP(H1947,'Cross-Page Data'!$D$4:$F$48,3,FALSE)))))</f>
        <v/>
      </c>
      <c r="M1947" s="120">
        <f>IF(AND($P$2=FALSE,OR(F1947="Commercial NAICS Cogen",F1947="Industrial NAICS Cogen",F1947="NAICS-22 Cogen")),FALSE,IF(AND($P$3=FALSE,OR(F1947="Commercial NAICS Cogen",F1947="Commercial NAICS Non-Cogen",F1947="Industrial NAICS Cogen", F1947="industrial NAICS non-Cogen")),FALSE, TRUE))</f>
        <v/>
      </c>
    </row>
    <row r="1948">
      <c r="A1948" s="129" t="n">
        <v>10252</v>
      </c>
      <c r="B1948" s="130" t="inlineStr">
        <is>
          <t>Domtar Kingsport Mill</t>
        </is>
      </c>
      <c r="C1948" s="130" t="inlineStr">
        <is>
          <t>Domtar Paper Co LLC Kingsport Mill</t>
        </is>
      </c>
      <c r="D1948" s="129" t="n">
        <v>55849</v>
      </c>
      <c r="E1948" s="130" t="inlineStr">
        <is>
          <t>TN</t>
        </is>
      </c>
      <c r="F1948" s="130" t="inlineStr">
        <is>
          <t>Industrial NAICS Cogen</t>
        </is>
      </c>
      <c r="G1948" s="130" t="inlineStr">
        <is>
          <t>ST</t>
        </is>
      </c>
      <c r="H1948" s="130" t="inlineStr">
        <is>
          <t>RFO</t>
        </is>
      </c>
      <c r="I1948" s="130" t="inlineStr">
        <is>
          <t>RFO</t>
        </is>
      </c>
      <c r="J1948" s="131" t="n">
        <v>0</v>
      </c>
      <c r="K1948" s="129" t="n">
        <v>2020</v>
      </c>
      <c r="L1948" s="120">
        <f>IF(VLOOKUP(H1948,'Cross-Page Data'!$D$4:$F$48,3,FALSE)="natural gas",VLOOKUP(G1948,'Cross-Page Data'!$I$4:$J$19,2,FALSE),IF(VLOOKUP(H1948,'Cross-Page Data'!$D$4:$F$48,3,FALSE)="solar",IF(G1948="PV","solar PV","solar thermal"),IF(VLOOKUP(H1948,'Cross-Page Data'!$D$4:$F$48,3,FALSE)="wind",VLOOKUP(G1948,'Cross-Page Data'!$I$4:$J$19,2,FALSE),IF(VLOOKUP(H1948,'Cross-Page Data'!$D$4:$F$48,3,FALSE)="hydro",VLOOKUP(G1948,'Cross-Page Data'!$I$4:$J$19,2,FALSE),VLOOKUP(H1948,'Cross-Page Data'!$D$4:$F$48,3,FALSE)))))</f>
        <v/>
      </c>
      <c r="M1948" s="120">
        <f>IF(AND($P$2=FALSE,OR(F1948="Commercial NAICS Cogen",F1948="Industrial NAICS Cogen",F1948="NAICS-22 Cogen")),FALSE,IF(AND($P$3=FALSE,OR(F1948="Commercial NAICS Cogen",F1948="Commercial NAICS Non-Cogen",F1948="Industrial NAICS Cogen", F1948="industrial NAICS non-Cogen")),FALSE, TRUE))</f>
        <v/>
      </c>
    </row>
    <row r="1949">
      <c r="A1949" s="129" t="n">
        <v>10252</v>
      </c>
      <c r="B1949" s="130" t="inlineStr">
        <is>
          <t>Domtar Kingsport Mill</t>
        </is>
      </c>
      <c r="C1949" s="130" t="inlineStr">
        <is>
          <t>Domtar Paper Co LLC Kingsport Mill</t>
        </is>
      </c>
      <c r="D1949" s="129" t="n">
        <v>55849</v>
      </c>
      <c r="E1949" s="130" t="inlineStr">
        <is>
          <t>TN</t>
        </is>
      </c>
      <c r="F1949" s="130" t="inlineStr">
        <is>
          <t>Industrial NAICS Cogen</t>
        </is>
      </c>
      <c r="G1949" s="130" t="inlineStr">
        <is>
          <t>ST</t>
        </is>
      </c>
      <c r="H1949" s="130" t="inlineStr">
        <is>
          <t>SLW</t>
        </is>
      </c>
      <c r="I1949" s="130" t="inlineStr">
        <is>
          <t>ORW</t>
        </is>
      </c>
      <c r="J1949" s="131" t="n">
        <v>13.695</v>
      </c>
      <c r="K1949" s="129" t="n">
        <v>2020</v>
      </c>
      <c r="L1949" s="120">
        <f>IF(VLOOKUP(H1949,'Cross-Page Data'!$D$4:$F$48,3,FALSE)="natural gas",VLOOKUP(G1949,'Cross-Page Data'!$I$4:$J$19,2,FALSE),IF(VLOOKUP(H1949,'Cross-Page Data'!$D$4:$F$48,3,FALSE)="solar",IF(G1949="PV","solar PV","solar thermal"),IF(VLOOKUP(H1949,'Cross-Page Data'!$D$4:$F$48,3,FALSE)="wind",VLOOKUP(G1949,'Cross-Page Data'!$I$4:$J$19,2,FALSE),IF(VLOOKUP(H1949,'Cross-Page Data'!$D$4:$F$48,3,FALSE)="hydro",VLOOKUP(G1949,'Cross-Page Data'!$I$4:$J$19,2,FALSE),VLOOKUP(H1949,'Cross-Page Data'!$D$4:$F$48,3,FALSE)))))</f>
        <v/>
      </c>
      <c r="M1949" s="120">
        <f>IF(AND($P$2=FALSE,OR(F1949="Commercial NAICS Cogen",F1949="Industrial NAICS Cogen",F1949="NAICS-22 Cogen")),FALSE,IF(AND($P$3=FALSE,OR(F1949="Commercial NAICS Cogen",F1949="Commercial NAICS Non-Cogen",F1949="Industrial NAICS Cogen", F1949="industrial NAICS non-Cogen")),FALSE, TRUE))</f>
        <v/>
      </c>
    </row>
    <row r="1950">
      <c r="A1950" s="129" t="n">
        <v>10252</v>
      </c>
      <c r="B1950" s="130" t="inlineStr">
        <is>
          <t>Domtar Kingsport Mill</t>
        </is>
      </c>
      <c r="C1950" s="130" t="inlineStr">
        <is>
          <t>Domtar Paper Co LLC Kingsport Mill</t>
        </is>
      </c>
      <c r="D1950" s="129" t="n">
        <v>55849</v>
      </c>
      <c r="E1950" s="130" t="inlineStr">
        <is>
          <t>TN</t>
        </is>
      </c>
      <c r="F1950" s="130" t="inlineStr">
        <is>
          <t>Industrial NAICS Cogen</t>
        </is>
      </c>
      <c r="G1950" s="130" t="inlineStr">
        <is>
          <t>ST</t>
        </is>
      </c>
      <c r="H1950" s="130" t="inlineStr">
        <is>
          <t>WDS</t>
        </is>
      </c>
      <c r="I1950" s="130" t="inlineStr">
        <is>
          <t>WWW</t>
        </is>
      </c>
      <c r="J1950" s="131" t="n">
        <v>21006.878</v>
      </c>
      <c r="K1950" s="129" t="n">
        <v>2020</v>
      </c>
      <c r="L1950" s="120">
        <f>IF(VLOOKUP(H1950,'Cross-Page Data'!$D$4:$F$48,3,FALSE)="natural gas",VLOOKUP(G1950,'Cross-Page Data'!$I$4:$J$19,2,FALSE),IF(VLOOKUP(H1950,'Cross-Page Data'!$D$4:$F$48,3,FALSE)="solar",IF(G1950="PV","solar PV","solar thermal"),IF(VLOOKUP(H1950,'Cross-Page Data'!$D$4:$F$48,3,FALSE)="wind",VLOOKUP(G1950,'Cross-Page Data'!$I$4:$J$19,2,FALSE),IF(VLOOKUP(H1950,'Cross-Page Data'!$D$4:$F$48,3,FALSE)="hydro",VLOOKUP(G1950,'Cross-Page Data'!$I$4:$J$19,2,FALSE),VLOOKUP(H1950,'Cross-Page Data'!$D$4:$F$48,3,FALSE)))))</f>
        <v/>
      </c>
      <c r="M1950" s="120">
        <f>IF(AND($P$2=FALSE,OR(F1950="Commercial NAICS Cogen",F1950="Industrial NAICS Cogen",F1950="NAICS-22 Cogen")),FALSE,IF(AND($P$3=FALSE,OR(F1950="Commercial NAICS Cogen",F1950="Commercial NAICS Non-Cogen",F1950="Industrial NAICS Cogen", F1950="industrial NAICS non-Cogen")),FALSE, TRUE))</f>
        <v/>
      </c>
    </row>
    <row r="1951">
      <c r="A1951" s="129" t="n">
        <v>10262</v>
      </c>
      <c r="B1951" s="130" t="inlineStr">
        <is>
          <t>California Institute of Technology</t>
        </is>
      </c>
      <c r="C1951" s="130" t="inlineStr">
        <is>
          <t>California Institute-Technology</t>
        </is>
      </c>
      <c r="D1951" s="129" t="n">
        <v>2848</v>
      </c>
      <c r="E1951" s="130" t="inlineStr">
        <is>
          <t>CA</t>
        </is>
      </c>
      <c r="F1951" s="130" t="inlineStr">
        <is>
          <t>Commercial NAICS Cogen</t>
        </is>
      </c>
      <c r="G1951" s="130" t="inlineStr">
        <is>
          <t>CA</t>
        </is>
      </c>
      <c r="H1951" s="130" t="inlineStr">
        <is>
          <t>NG</t>
        </is>
      </c>
      <c r="I1951" s="130" t="inlineStr">
        <is>
          <t>NG</t>
        </is>
      </c>
      <c r="J1951" s="131" t="n">
        <v>8986</v>
      </c>
      <c r="K1951" s="129" t="n">
        <v>2020</v>
      </c>
      <c r="L1951" s="120">
        <f>IF(VLOOKUP(H1951,'Cross-Page Data'!$D$4:$F$48,3,FALSE)="natural gas",VLOOKUP(G1951,'Cross-Page Data'!$I$4:$J$19,2,FALSE),IF(VLOOKUP(H1951,'Cross-Page Data'!$D$4:$F$48,3,FALSE)="solar",IF(G1951="PV","solar PV","solar thermal"),IF(VLOOKUP(H1951,'Cross-Page Data'!$D$4:$F$48,3,FALSE)="wind",VLOOKUP(G1951,'Cross-Page Data'!$I$4:$J$19,2,FALSE),IF(VLOOKUP(H1951,'Cross-Page Data'!$D$4:$F$48,3,FALSE)="hydro",VLOOKUP(G1951,'Cross-Page Data'!$I$4:$J$19,2,FALSE),VLOOKUP(H1951,'Cross-Page Data'!$D$4:$F$48,3,FALSE)))))</f>
        <v/>
      </c>
      <c r="M1951" s="120">
        <f>IF(AND($P$2=FALSE,OR(F1951="Commercial NAICS Cogen",F1951="Industrial NAICS Cogen",F1951="NAICS-22 Cogen")),FALSE,IF(AND($P$3=FALSE,OR(F1951="Commercial NAICS Cogen",F1951="Commercial NAICS Non-Cogen",F1951="Industrial NAICS Cogen", F1951="industrial NAICS non-Cogen")),FALSE, TRUE))</f>
        <v/>
      </c>
    </row>
    <row r="1952">
      <c r="A1952" s="129" t="n">
        <v>10262</v>
      </c>
      <c r="B1952" s="130" t="inlineStr">
        <is>
          <t>California Institute of Technology</t>
        </is>
      </c>
      <c r="C1952" s="130" t="inlineStr">
        <is>
          <t>California Institute-Technology</t>
        </is>
      </c>
      <c r="D1952" s="129" t="n">
        <v>2848</v>
      </c>
      <c r="E1952" s="130" t="inlineStr">
        <is>
          <t>CA</t>
        </is>
      </c>
      <c r="F1952" s="130" t="inlineStr">
        <is>
          <t>Commercial NAICS Cogen</t>
        </is>
      </c>
      <c r="G1952" s="130" t="inlineStr">
        <is>
          <t>CT</t>
        </is>
      </c>
      <c r="H1952" s="130" t="inlineStr">
        <is>
          <t>NG</t>
        </is>
      </c>
      <c r="I1952" s="130" t="inlineStr">
        <is>
          <t>NG</t>
        </is>
      </c>
      <c r="J1952" s="131" t="n">
        <v>57896</v>
      </c>
      <c r="K1952" s="129" t="n">
        <v>2020</v>
      </c>
      <c r="L1952" s="120">
        <f>IF(VLOOKUP(H1952,'Cross-Page Data'!$D$4:$F$48,3,FALSE)="natural gas",VLOOKUP(G1952,'Cross-Page Data'!$I$4:$J$19,2,FALSE),IF(VLOOKUP(H1952,'Cross-Page Data'!$D$4:$F$48,3,FALSE)="solar",IF(G1952="PV","solar PV","solar thermal"),IF(VLOOKUP(H1952,'Cross-Page Data'!$D$4:$F$48,3,FALSE)="wind",VLOOKUP(G1952,'Cross-Page Data'!$I$4:$J$19,2,FALSE),IF(VLOOKUP(H1952,'Cross-Page Data'!$D$4:$F$48,3,FALSE)="hydro",VLOOKUP(G1952,'Cross-Page Data'!$I$4:$J$19,2,FALSE),VLOOKUP(H1952,'Cross-Page Data'!$D$4:$F$48,3,FALSE)))))</f>
        <v/>
      </c>
      <c r="M1952" s="120">
        <f>IF(AND($P$2=FALSE,OR(F1952="Commercial NAICS Cogen",F1952="Industrial NAICS Cogen",F1952="NAICS-22 Cogen")),FALSE,IF(AND($P$3=FALSE,OR(F1952="Commercial NAICS Cogen",F1952="Commercial NAICS Non-Cogen",F1952="Industrial NAICS Cogen", F1952="industrial NAICS non-Cogen")),FALSE, TRUE))</f>
        <v/>
      </c>
    </row>
    <row r="1953">
      <c r="A1953" s="129" t="n">
        <v>10279</v>
      </c>
      <c r="B1953" s="130" t="inlineStr">
        <is>
          <t>Kansas River Project</t>
        </is>
      </c>
      <c r="C1953" s="130" t="inlineStr">
        <is>
          <t>Bowersock Mills &amp; Power Co</t>
        </is>
      </c>
      <c r="D1953" s="129" t="n">
        <v>2048</v>
      </c>
      <c r="E1953" s="130" t="inlineStr">
        <is>
          <t>KS</t>
        </is>
      </c>
      <c r="F1953" s="130" t="inlineStr">
        <is>
          <t>NAICS-22 Non-Cogen</t>
        </is>
      </c>
      <c r="G1953" s="130" t="inlineStr">
        <is>
          <t>HY</t>
        </is>
      </c>
      <c r="H1953" s="130" t="inlineStr">
        <is>
          <t>WAT</t>
        </is>
      </c>
      <c r="I1953" s="130" t="inlineStr">
        <is>
          <t>HYC</t>
        </is>
      </c>
      <c r="J1953" s="131" t="n">
        <v>32402</v>
      </c>
      <c r="K1953" s="129" t="n">
        <v>2020</v>
      </c>
      <c r="L1953" s="120">
        <f>IF(VLOOKUP(H1953,'Cross-Page Data'!$D$4:$F$48,3,FALSE)="natural gas",VLOOKUP(G1953,'Cross-Page Data'!$I$4:$J$19,2,FALSE),IF(VLOOKUP(H1953,'Cross-Page Data'!$D$4:$F$48,3,FALSE)="solar",IF(G1953="PV","solar PV","solar thermal"),IF(VLOOKUP(H1953,'Cross-Page Data'!$D$4:$F$48,3,FALSE)="wind",VLOOKUP(G1953,'Cross-Page Data'!$I$4:$J$19,2,FALSE),IF(VLOOKUP(H1953,'Cross-Page Data'!$D$4:$F$48,3,FALSE)="hydro",VLOOKUP(G1953,'Cross-Page Data'!$I$4:$J$19,2,FALSE),VLOOKUP(H1953,'Cross-Page Data'!$D$4:$F$48,3,FALSE)))))</f>
        <v/>
      </c>
      <c r="M1953" s="120">
        <f>IF(AND($P$2=FALSE,OR(F1953="Commercial NAICS Cogen",F1953="Industrial NAICS Cogen",F1953="NAICS-22 Cogen")),FALSE,IF(AND($P$3=FALSE,OR(F1953="Commercial NAICS Cogen",F1953="Commercial NAICS Non-Cogen",F1953="Industrial NAICS Cogen", F1953="industrial NAICS non-Cogen")),FALSE, TRUE))</f>
        <v/>
      </c>
    </row>
    <row r="1954">
      <c r="A1954" s="129" t="n">
        <v>10282</v>
      </c>
      <c r="B1954" s="130" t="inlineStr">
        <is>
          <t>Big Creek Water Works</t>
        </is>
      </c>
      <c r="C1954" s="130" t="inlineStr">
        <is>
          <t>Big Creek Water Works Ltd</t>
        </is>
      </c>
      <c r="D1954" s="129" t="n">
        <v>1678</v>
      </c>
      <c r="E1954" s="130" t="inlineStr">
        <is>
          <t>CA</t>
        </is>
      </c>
      <c r="F1954" s="130" t="inlineStr">
        <is>
          <t>Commercial NAICS Non-Cogen</t>
        </is>
      </c>
      <c r="G1954" s="130" t="inlineStr">
        <is>
          <t>HY</t>
        </is>
      </c>
      <c r="H1954" s="130" t="inlineStr">
        <is>
          <t>WAT</t>
        </is>
      </c>
      <c r="I1954" s="130" t="inlineStr">
        <is>
          <t>HYC</t>
        </is>
      </c>
      <c r="J1954" s="131" t="n">
        <v>2968</v>
      </c>
      <c r="K1954" s="129" t="n">
        <v>2020</v>
      </c>
      <c r="L1954" s="120">
        <f>IF(VLOOKUP(H1954,'Cross-Page Data'!$D$4:$F$48,3,FALSE)="natural gas",VLOOKUP(G1954,'Cross-Page Data'!$I$4:$J$19,2,FALSE),IF(VLOOKUP(H1954,'Cross-Page Data'!$D$4:$F$48,3,FALSE)="solar",IF(G1954="PV","solar PV","solar thermal"),IF(VLOOKUP(H1954,'Cross-Page Data'!$D$4:$F$48,3,FALSE)="wind",VLOOKUP(G1954,'Cross-Page Data'!$I$4:$J$19,2,FALSE),IF(VLOOKUP(H1954,'Cross-Page Data'!$D$4:$F$48,3,FALSE)="hydro",VLOOKUP(G1954,'Cross-Page Data'!$I$4:$J$19,2,FALSE),VLOOKUP(H1954,'Cross-Page Data'!$D$4:$F$48,3,FALSE)))))</f>
        <v/>
      </c>
      <c r="M1954" s="120">
        <f>IF(AND($P$2=FALSE,OR(F1954="Commercial NAICS Cogen",F1954="Industrial NAICS Cogen",F1954="NAICS-22 Cogen")),FALSE,IF(AND($P$3=FALSE,OR(F1954="Commercial NAICS Cogen",F1954="Commercial NAICS Non-Cogen",F1954="Industrial NAICS Cogen", F1954="industrial NAICS non-Cogen")),FALSE, TRUE))</f>
        <v/>
      </c>
    </row>
    <row r="1955">
      <c r="A1955" s="129" t="n">
        <v>10286</v>
      </c>
      <c r="B1955" s="130" t="inlineStr">
        <is>
          <t>Cornell Hydro</t>
        </is>
      </c>
      <c r="C1955" s="130" t="inlineStr">
        <is>
          <t>Cornell Hydro</t>
        </is>
      </c>
      <c r="D1955" s="129" t="n">
        <v>4386</v>
      </c>
      <c r="E1955" s="130" t="inlineStr">
        <is>
          <t>NY</t>
        </is>
      </c>
      <c r="F1955" s="130" t="inlineStr">
        <is>
          <t>Commercial NAICS Non-Cogen</t>
        </is>
      </c>
      <c r="G1955" s="130" t="inlineStr">
        <is>
          <t>HY</t>
        </is>
      </c>
      <c r="H1955" s="130" t="inlineStr">
        <is>
          <t>WAT</t>
        </is>
      </c>
      <c r="I1955" s="130" t="inlineStr">
        <is>
          <t>HYC</t>
        </is>
      </c>
      <c r="J1955" s="131" t="n">
        <v>5641</v>
      </c>
      <c r="K1955" s="129" t="n">
        <v>2020</v>
      </c>
      <c r="L1955" s="120">
        <f>IF(VLOOKUP(H1955,'Cross-Page Data'!$D$4:$F$48,3,FALSE)="natural gas",VLOOKUP(G1955,'Cross-Page Data'!$I$4:$J$19,2,FALSE),IF(VLOOKUP(H1955,'Cross-Page Data'!$D$4:$F$48,3,FALSE)="solar",IF(G1955="PV","solar PV","solar thermal"),IF(VLOOKUP(H1955,'Cross-Page Data'!$D$4:$F$48,3,FALSE)="wind",VLOOKUP(G1955,'Cross-Page Data'!$I$4:$J$19,2,FALSE),IF(VLOOKUP(H1955,'Cross-Page Data'!$D$4:$F$48,3,FALSE)="hydro",VLOOKUP(G1955,'Cross-Page Data'!$I$4:$J$19,2,FALSE),VLOOKUP(H1955,'Cross-Page Data'!$D$4:$F$48,3,FALSE)))))</f>
        <v/>
      </c>
      <c r="M1955" s="120">
        <f>IF(AND($P$2=FALSE,OR(F1955="Commercial NAICS Cogen",F1955="Industrial NAICS Cogen",F1955="NAICS-22 Cogen")),FALSE,IF(AND($P$3=FALSE,OR(F1955="Commercial NAICS Cogen",F1955="Commercial NAICS Non-Cogen",F1955="Industrial NAICS Cogen", F1955="industrial NAICS non-Cogen")),FALSE, TRUE))</f>
        <v/>
      </c>
    </row>
    <row r="1956">
      <c r="A1956" s="129" t="n">
        <v>10294</v>
      </c>
      <c r="B1956" s="130" t="inlineStr">
        <is>
          <t>King City Power Plant</t>
        </is>
      </c>
      <c r="C1956" s="130" t="inlineStr">
        <is>
          <t>Calpine King City Cogen LLC</t>
        </is>
      </c>
      <c r="D1956" s="129" t="n">
        <v>2938</v>
      </c>
      <c r="E1956" s="130" t="inlineStr">
        <is>
          <t>CA</t>
        </is>
      </c>
      <c r="F1956" s="130" t="inlineStr">
        <is>
          <t>NAICS-22 Cogen</t>
        </is>
      </c>
      <c r="G1956" s="130" t="inlineStr">
        <is>
          <t>CA</t>
        </is>
      </c>
      <c r="H1956" s="130" t="inlineStr">
        <is>
          <t>NG</t>
        </is>
      </c>
      <c r="I1956" s="130" t="inlineStr">
        <is>
          <t>NG</t>
        </is>
      </c>
      <c r="J1956" s="131" t="n">
        <v>19276</v>
      </c>
      <c r="K1956" s="129" t="n">
        <v>2020</v>
      </c>
      <c r="L1956" s="120">
        <f>IF(VLOOKUP(H1956,'Cross-Page Data'!$D$4:$F$48,3,FALSE)="natural gas",VLOOKUP(G1956,'Cross-Page Data'!$I$4:$J$19,2,FALSE),IF(VLOOKUP(H1956,'Cross-Page Data'!$D$4:$F$48,3,FALSE)="solar",IF(G1956="PV","solar PV","solar thermal"),IF(VLOOKUP(H1956,'Cross-Page Data'!$D$4:$F$48,3,FALSE)="wind",VLOOKUP(G1956,'Cross-Page Data'!$I$4:$J$19,2,FALSE),IF(VLOOKUP(H1956,'Cross-Page Data'!$D$4:$F$48,3,FALSE)="hydro",VLOOKUP(G1956,'Cross-Page Data'!$I$4:$J$19,2,FALSE),VLOOKUP(H1956,'Cross-Page Data'!$D$4:$F$48,3,FALSE)))))</f>
        <v/>
      </c>
      <c r="M1956" s="120">
        <f>IF(AND($P$2=FALSE,OR(F1956="Commercial NAICS Cogen",F1956="Industrial NAICS Cogen",F1956="NAICS-22 Cogen")),FALSE,IF(AND($P$3=FALSE,OR(F1956="Commercial NAICS Cogen",F1956="Commercial NAICS Non-Cogen",F1956="Industrial NAICS Cogen", F1956="industrial NAICS non-Cogen")),FALSE, TRUE))</f>
        <v/>
      </c>
    </row>
    <row r="1957">
      <c r="A1957" s="129" t="n">
        <v>10294</v>
      </c>
      <c r="B1957" s="130" t="inlineStr">
        <is>
          <t>King City Power Plant</t>
        </is>
      </c>
      <c r="C1957" s="130" t="inlineStr">
        <is>
          <t>Calpine King City Cogen LLC</t>
        </is>
      </c>
      <c r="D1957" s="129" t="n">
        <v>2938</v>
      </c>
      <c r="E1957" s="130" t="inlineStr">
        <is>
          <t>CA</t>
        </is>
      </c>
      <c r="F1957" s="130" t="inlineStr">
        <is>
          <t>NAICS-22 Cogen</t>
        </is>
      </c>
      <c r="G1957" s="130" t="inlineStr">
        <is>
          <t>CT</t>
        </is>
      </c>
      <c r="H1957" s="130" t="inlineStr">
        <is>
          <t>NG</t>
        </is>
      </c>
      <c r="I1957" s="130" t="inlineStr">
        <is>
          <t>NG</t>
        </is>
      </c>
      <c r="J1957" s="131" t="n">
        <v>42276</v>
      </c>
      <c r="K1957" s="129" t="n">
        <v>2020</v>
      </c>
      <c r="L1957" s="120">
        <f>IF(VLOOKUP(H1957,'Cross-Page Data'!$D$4:$F$48,3,FALSE)="natural gas",VLOOKUP(G1957,'Cross-Page Data'!$I$4:$J$19,2,FALSE),IF(VLOOKUP(H1957,'Cross-Page Data'!$D$4:$F$48,3,FALSE)="solar",IF(G1957="PV","solar PV","solar thermal"),IF(VLOOKUP(H1957,'Cross-Page Data'!$D$4:$F$48,3,FALSE)="wind",VLOOKUP(G1957,'Cross-Page Data'!$I$4:$J$19,2,FALSE),IF(VLOOKUP(H1957,'Cross-Page Data'!$D$4:$F$48,3,FALSE)="hydro",VLOOKUP(G1957,'Cross-Page Data'!$I$4:$J$19,2,FALSE),VLOOKUP(H1957,'Cross-Page Data'!$D$4:$F$48,3,FALSE)))))</f>
        <v/>
      </c>
      <c r="M1957" s="120">
        <f>IF(AND($P$2=FALSE,OR(F1957="Commercial NAICS Cogen",F1957="Industrial NAICS Cogen",F1957="NAICS-22 Cogen")),FALSE,IF(AND($P$3=FALSE,OR(F1957="Commercial NAICS Cogen",F1957="Commercial NAICS Non-Cogen",F1957="Industrial NAICS Cogen", F1957="industrial NAICS non-Cogen")),FALSE, TRUE))</f>
        <v/>
      </c>
    </row>
    <row r="1958">
      <c r="A1958" s="129" t="n">
        <v>10298</v>
      </c>
      <c r="B1958" s="130" t="inlineStr">
        <is>
          <t>Bayou Cogen Plant</t>
        </is>
      </c>
      <c r="C1958" s="130" t="inlineStr">
        <is>
          <t>Air Liquide Large Industries U S LP</t>
        </is>
      </c>
      <c r="D1958" s="129" t="n">
        <v>327</v>
      </c>
      <c r="E1958" s="130" t="inlineStr">
        <is>
          <t>TX</t>
        </is>
      </c>
      <c r="F1958" s="130" t="inlineStr">
        <is>
          <t>Industrial NAICS Non-Cogen</t>
        </is>
      </c>
      <c r="G1958" s="130" t="inlineStr">
        <is>
          <t>GT</t>
        </is>
      </c>
      <c r="H1958" s="130" t="inlineStr">
        <is>
          <t>NG</t>
        </is>
      </c>
      <c r="I1958" s="130" t="inlineStr">
        <is>
          <t>NG</t>
        </is>
      </c>
      <c r="J1958" s="131" t="n">
        <v>2107719</v>
      </c>
      <c r="K1958" s="129" t="n">
        <v>2020</v>
      </c>
      <c r="L1958" s="120">
        <f>IF(VLOOKUP(H1958,'Cross-Page Data'!$D$4:$F$48,3,FALSE)="natural gas",VLOOKUP(G1958,'Cross-Page Data'!$I$4:$J$19,2,FALSE),IF(VLOOKUP(H1958,'Cross-Page Data'!$D$4:$F$48,3,FALSE)="solar",IF(G1958="PV","solar PV","solar thermal"),IF(VLOOKUP(H1958,'Cross-Page Data'!$D$4:$F$48,3,FALSE)="wind",VLOOKUP(G1958,'Cross-Page Data'!$I$4:$J$19,2,FALSE),IF(VLOOKUP(H1958,'Cross-Page Data'!$D$4:$F$48,3,FALSE)="hydro",VLOOKUP(G1958,'Cross-Page Data'!$I$4:$J$19,2,FALSE),VLOOKUP(H1958,'Cross-Page Data'!$D$4:$F$48,3,FALSE)))))</f>
        <v/>
      </c>
      <c r="M1958" s="120">
        <f>IF(AND($P$2=FALSE,OR(F1958="Commercial NAICS Cogen",F1958="Industrial NAICS Cogen",F1958="NAICS-22 Cogen")),FALSE,IF(AND($P$3=FALSE,OR(F1958="Commercial NAICS Cogen",F1958="Commercial NAICS Non-Cogen",F1958="Industrial NAICS Cogen", F1958="industrial NAICS non-Cogen")),FALSE, TRUE))</f>
        <v/>
      </c>
    </row>
    <row r="1959">
      <c r="A1959" s="129" t="n">
        <v>10298</v>
      </c>
      <c r="B1959" s="130" t="inlineStr">
        <is>
          <t>Bayou Cogen Plant</t>
        </is>
      </c>
      <c r="C1959" s="130" t="inlineStr">
        <is>
          <t>Air Liquide Large Industries U S LP</t>
        </is>
      </c>
      <c r="D1959" s="129" t="n">
        <v>327</v>
      </c>
      <c r="E1959" s="130" t="inlineStr">
        <is>
          <t>TX</t>
        </is>
      </c>
      <c r="F1959" s="130" t="inlineStr">
        <is>
          <t>Industrial NAICS Non-Cogen</t>
        </is>
      </c>
      <c r="G1959" s="130" t="inlineStr">
        <is>
          <t>GT</t>
        </is>
      </c>
      <c r="H1959" s="130" t="inlineStr">
        <is>
          <t>OG</t>
        </is>
      </c>
      <c r="I1959" s="130" t="inlineStr">
        <is>
          <t>OOG</t>
        </is>
      </c>
      <c r="J1959" s="131" t="n">
        <v>180276</v>
      </c>
      <c r="K1959" s="129" t="n">
        <v>2020</v>
      </c>
      <c r="L1959" s="120">
        <f>IF(VLOOKUP(H1959,'Cross-Page Data'!$D$4:$F$48,3,FALSE)="natural gas",VLOOKUP(G1959,'Cross-Page Data'!$I$4:$J$19,2,FALSE),IF(VLOOKUP(H1959,'Cross-Page Data'!$D$4:$F$48,3,FALSE)="solar",IF(G1959="PV","solar PV","solar thermal"),IF(VLOOKUP(H1959,'Cross-Page Data'!$D$4:$F$48,3,FALSE)="wind",VLOOKUP(G1959,'Cross-Page Data'!$I$4:$J$19,2,FALSE),IF(VLOOKUP(H1959,'Cross-Page Data'!$D$4:$F$48,3,FALSE)="hydro",VLOOKUP(G1959,'Cross-Page Data'!$I$4:$J$19,2,FALSE),VLOOKUP(H1959,'Cross-Page Data'!$D$4:$F$48,3,FALSE)))))</f>
        <v/>
      </c>
      <c r="M1959" s="120">
        <f>IF(AND($P$2=FALSE,OR(F1959="Commercial NAICS Cogen",F1959="Industrial NAICS Cogen",F1959="NAICS-22 Cogen")),FALSE,IF(AND($P$3=FALSE,OR(F1959="Commercial NAICS Cogen",F1959="Commercial NAICS Non-Cogen",F1959="Industrial NAICS Cogen", F1959="industrial NAICS non-Cogen")),FALSE, TRUE))</f>
        <v/>
      </c>
    </row>
    <row r="1960">
      <c r="A1960" s="129" t="n">
        <v>10300</v>
      </c>
      <c r="B1960" s="130" t="inlineStr">
        <is>
          <t>Desert View Power</t>
        </is>
      </c>
      <c r="C1960" s="130" t="inlineStr">
        <is>
          <t>Desert View Power Inc</t>
        </is>
      </c>
      <c r="D1960" s="129" t="n">
        <v>3998</v>
      </c>
      <c r="E1960" s="130" t="inlineStr">
        <is>
          <t>CA</t>
        </is>
      </c>
      <c r="F1960" s="130" t="inlineStr">
        <is>
          <t>NAICS-22 Non-Cogen</t>
        </is>
      </c>
      <c r="G1960" s="130" t="inlineStr">
        <is>
          <t>ST</t>
        </is>
      </c>
      <c r="H1960" s="130" t="inlineStr">
        <is>
          <t>NG</t>
        </is>
      </c>
      <c r="I1960" s="130" t="inlineStr">
        <is>
          <t>NG</t>
        </is>
      </c>
      <c r="J1960" s="131" t="n">
        <v>2531.728</v>
      </c>
      <c r="K1960" s="129" t="n">
        <v>2020</v>
      </c>
      <c r="L1960" s="120">
        <f>IF(VLOOKUP(H1960,'Cross-Page Data'!$D$4:$F$48,3,FALSE)="natural gas",VLOOKUP(G1960,'Cross-Page Data'!$I$4:$J$19,2,FALSE),IF(VLOOKUP(H1960,'Cross-Page Data'!$D$4:$F$48,3,FALSE)="solar",IF(G1960="PV","solar PV","solar thermal"),IF(VLOOKUP(H1960,'Cross-Page Data'!$D$4:$F$48,3,FALSE)="wind",VLOOKUP(G1960,'Cross-Page Data'!$I$4:$J$19,2,FALSE),IF(VLOOKUP(H1960,'Cross-Page Data'!$D$4:$F$48,3,FALSE)="hydro",VLOOKUP(G1960,'Cross-Page Data'!$I$4:$J$19,2,FALSE),VLOOKUP(H1960,'Cross-Page Data'!$D$4:$F$48,3,FALSE)))))</f>
        <v/>
      </c>
      <c r="M1960" s="120">
        <f>IF(AND($P$2=FALSE,OR(F1960="Commercial NAICS Cogen",F1960="Industrial NAICS Cogen",F1960="NAICS-22 Cogen")),FALSE,IF(AND($P$3=FALSE,OR(F1960="Commercial NAICS Cogen",F1960="Commercial NAICS Non-Cogen",F1960="Industrial NAICS Cogen", F1960="industrial NAICS non-Cogen")),FALSE, TRUE))</f>
        <v/>
      </c>
    </row>
    <row r="1961">
      <c r="A1961" s="129" t="n">
        <v>10300</v>
      </c>
      <c r="B1961" s="130" t="inlineStr">
        <is>
          <t>Desert View Power</t>
        </is>
      </c>
      <c r="C1961" s="130" t="inlineStr">
        <is>
          <t>Desert View Power Inc</t>
        </is>
      </c>
      <c r="D1961" s="129" t="n">
        <v>3998</v>
      </c>
      <c r="E1961" s="130" t="inlineStr">
        <is>
          <t>CA</t>
        </is>
      </c>
      <c r="F1961" s="130" t="inlineStr">
        <is>
          <t>NAICS-22 Non-Cogen</t>
        </is>
      </c>
      <c r="G1961" s="130" t="inlineStr">
        <is>
          <t>ST</t>
        </is>
      </c>
      <c r="H1961" s="130" t="inlineStr">
        <is>
          <t>PC</t>
        </is>
      </c>
      <c r="I1961" s="130" t="inlineStr">
        <is>
          <t>PC</t>
        </is>
      </c>
      <c r="J1961" s="131" t="n">
        <v>0</v>
      </c>
      <c r="K1961" s="129" t="n">
        <v>2020</v>
      </c>
      <c r="L1961" s="120">
        <f>IF(VLOOKUP(H1961,'Cross-Page Data'!$D$4:$F$48,3,FALSE)="natural gas",VLOOKUP(G1961,'Cross-Page Data'!$I$4:$J$19,2,FALSE),IF(VLOOKUP(H1961,'Cross-Page Data'!$D$4:$F$48,3,FALSE)="solar",IF(G1961="PV","solar PV","solar thermal"),IF(VLOOKUP(H1961,'Cross-Page Data'!$D$4:$F$48,3,FALSE)="wind",VLOOKUP(G1961,'Cross-Page Data'!$I$4:$J$19,2,FALSE),IF(VLOOKUP(H1961,'Cross-Page Data'!$D$4:$F$48,3,FALSE)="hydro",VLOOKUP(G1961,'Cross-Page Data'!$I$4:$J$19,2,FALSE),VLOOKUP(H1961,'Cross-Page Data'!$D$4:$F$48,3,FALSE)))))</f>
        <v/>
      </c>
      <c r="M1961" s="120">
        <f>IF(AND($P$2=FALSE,OR(F1961="Commercial NAICS Cogen",F1961="Industrial NAICS Cogen",F1961="NAICS-22 Cogen")),FALSE,IF(AND($P$3=FALSE,OR(F1961="Commercial NAICS Cogen",F1961="Commercial NAICS Non-Cogen",F1961="Industrial NAICS Cogen", F1961="industrial NAICS non-Cogen")),FALSE, TRUE))</f>
        <v/>
      </c>
    </row>
    <row r="1962">
      <c r="A1962" s="129" t="n">
        <v>10300</v>
      </c>
      <c r="B1962" s="130" t="inlineStr">
        <is>
          <t>Desert View Power</t>
        </is>
      </c>
      <c r="C1962" s="130" t="inlineStr">
        <is>
          <t>Desert View Power Inc</t>
        </is>
      </c>
      <c r="D1962" s="129" t="n">
        <v>3998</v>
      </c>
      <c r="E1962" s="130" t="inlineStr">
        <is>
          <t>CA</t>
        </is>
      </c>
      <c r="F1962" s="130" t="inlineStr">
        <is>
          <t>NAICS-22 Non-Cogen</t>
        </is>
      </c>
      <c r="G1962" s="130" t="inlineStr">
        <is>
          <t>ST</t>
        </is>
      </c>
      <c r="H1962" s="130" t="inlineStr">
        <is>
          <t>TDF</t>
        </is>
      </c>
      <c r="I1962" s="130" t="inlineStr">
        <is>
          <t>OTH</t>
        </is>
      </c>
      <c r="J1962" s="131" t="n">
        <v>0</v>
      </c>
      <c r="K1962" s="129" t="n">
        <v>2020</v>
      </c>
      <c r="L1962" s="120">
        <f>IF(VLOOKUP(H1962,'Cross-Page Data'!$D$4:$F$48,3,FALSE)="natural gas",VLOOKUP(G1962,'Cross-Page Data'!$I$4:$J$19,2,FALSE),IF(VLOOKUP(H1962,'Cross-Page Data'!$D$4:$F$48,3,FALSE)="solar",IF(G1962="PV","solar PV","solar thermal"),IF(VLOOKUP(H1962,'Cross-Page Data'!$D$4:$F$48,3,FALSE)="wind",VLOOKUP(G1962,'Cross-Page Data'!$I$4:$J$19,2,FALSE),IF(VLOOKUP(H1962,'Cross-Page Data'!$D$4:$F$48,3,FALSE)="hydro",VLOOKUP(G1962,'Cross-Page Data'!$I$4:$J$19,2,FALSE),VLOOKUP(H1962,'Cross-Page Data'!$D$4:$F$48,3,FALSE)))))</f>
        <v/>
      </c>
      <c r="M1962" s="120">
        <f>IF(AND($P$2=FALSE,OR(F1962="Commercial NAICS Cogen",F1962="Industrial NAICS Cogen",F1962="NAICS-22 Cogen")),FALSE,IF(AND($P$3=FALSE,OR(F1962="Commercial NAICS Cogen",F1962="Commercial NAICS Non-Cogen",F1962="Industrial NAICS Cogen", F1962="industrial NAICS non-Cogen")),FALSE, TRUE))</f>
        <v/>
      </c>
    </row>
    <row r="1963">
      <c r="A1963" s="129" t="n">
        <v>10300</v>
      </c>
      <c r="B1963" s="130" t="inlineStr">
        <is>
          <t>Desert View Power</t>
        </is>
      </c>
      <c r="C1963" s="130" t="inlineStr">
        <is>
          <t>Desert View Power Inc</t>
        </is>
      </c>
      <c r="D1963" s="129" t="n">
        <v>3998</v>
      </c>
      <c r="E1963" s="130" t="inlineStr">
        <is>
          <t>CA</t>
        </is>
      </c>
      <c r="F1963" s="130" t="inlineStr">
        <is>
          <t>NAICS-22 Non-Cogen</t>
        </is>
      </c>
      <c r="G1963" s="130" t="inlineStr">
        <is>
          <t>ST</t>
        </is>
      </c>
      <c r="H1963" s="130" t="inlineStr">
        <is>
          <t>WDS</t>
        </is>
      </c>
      <c r="I1963" s="130" t="inlineStr">
        <is>
          <t>WWW</t>
        </is>
      </c>
      <c r="J1963" s="131" t="n">
        <v>317685.27</v>
      </c>
      <c r="K1963" s="129" t="n">
        <v>2020</v>
      </c>
      <c r="L1963" s="120">
        <f>IF(VLOOKUP(H1963,'Cross-Page Data'!$D$4:$F$48,3,FALSE)="natural gas",VLOOKUP(G1963,'Cross-Page Data'!$I$4:$J$19,2,FALSE),IF(VLOOKUP(H1963,'Cross-Page Data'!$D$4:$F$48,3,FALSE)="solar",IF(G1963="PV","solar PV","solar thermal"),IF(VLOOKUP(H1963,'Cross-Page Data'!$D$4:$F$48,3,FALSE)="wind",VLOOKUP(G1963,'Cross-Page Data'!$I$4:$J$19,2,FALSE),IF(VLOOKUP(H1963,'Cross-Page Data'!$D$4:$F$48,3,FALSE)="hydro",VLOOKUP(G1963,'Cross-Page Data'!$I$4:$J$19,2,FALSE),VLOOKUP(H1963,'Cross-Page Data'!$D$4:$F$48,3,FALSE)))))</f>
        <v/>
      </c>
      <c r="M1963" s="120">
        <f>IF(AND($P$2=FALSE,OR(F1963="Commercial NAICS Cogen",F1963="Industrial NAICS Cogen",F1963="NAICS-22 Cogen")),FALSE,IF(AND($P$3=FALSE,OR(F1963="Commercial NAICS Cogen",F1963="Commercial NAICS Non-Cogen",F1963="Industrial NAICS Cogen", F1963="industrial NAICS non-Cogen")),FALSE, TRUE))</f>
        <v/>
      </c>
    </row>
    <row r="1964">
      <c r="A1964" s="129" t="n">
        <v>10302</v>
      </c>
      <c r="B1964" s="130" t="inlineStr">
        <is>
          <t>Juniata Locomotive Shop</t>
        </is>
      </c>
      <c r="C1964" s="130" t="inlineStr">
        <is>
          <t>Norfork Southern Corp</t>
        </is>
      </c>
      <c r="D1964" s="129" t="n">
        <v>13657</v>
      </c>
      <c r="E1964" s="130" t="inlineStr">
        <is>
          <t>PA</t>
        </is>
      </c>
      <c r="F1964" s="130" t="inlineStr">
        <is>
          <t>Commercial NAICS Non-Cogen</t>
        </is>
      </c>
      <c r="G1964" s="130" t="inlineStr">
        <is>
          <t>GT</t>
        </is>
      </c>
      <c r="H1964" s="130" t="inlineStr">
        <is>
          <t>BIT</t>
        </is>
      </c>
      <c r="I1964" s="130" t="inlineStr">
        <is>
          <t>COL</t>
        </is>
      </c>
      <c r="J1964" s="131" t="n">
        <v>0</v>
      </c>
      <c r="K1964" s="129" t="n">
        <v>2020</v>
      </c>
      <c r="L1964" s="120">
        <f>IF(VLOOKUP(H1964,'Cross-Page Data'!$D$4:$F$48,3,FALSE)="natural gas",VLOOKUP(G1964,'Cross-Page Data'!$I$4:$J$19,2,FALSE),IF(VLOOKUP(H1964,'Cross-Page Data'!$D$4:$F$48,3,FALSE)="solar",IF(G1964="PV","solar PV","solar thermal"),IF(VLOOKUP(H1964,'Cross-Page Data'!$D$4:$F$48,3,FALSE)="wind",VLOOKUP(G1964,'Cross-Page Data'!$I$4:$J$19,2,FALSE),IF(VLOOKUP(H1964,'Cross-Page Data'!$D$4:$F$48,3,FALSE)="hydro",VLOOKUP(G1964,'Cross-Page Data'!$I$4:$J$19,2,FALSE),VLOOKUP(H1964,'Cross-Page Data'!$D$4:$F$48,3,FALSE)))))</f>
        <v/>
      </c>
      <c r="M1964" s="120">
        <f>IF(AND($P$2=FALSE,OR(F1964="Commercial NAICS Cogen",F1964="Industrial NAICS Cogen",F1964="NAICS-22 Cogen")),FALSE,IF(AND($P$3=FALSE,OR(F1964="Commercial NAICS Cogen",F1964="Commercial NAICS Non-Cogen",F1964="Industrial NAICS Cogen", F1964="industrial NAICS non-Cogen")),FALSE, TRUE))</f>
        <v/>
      </c>
    </row>
    <row r="1965">
      <c r="A1965" s="129" t="n">
        <v>10302</v>
      </c>
      <c r="B1965" s="130" t="inlineStr">
        <is>
          <t>Juniata Locomotive Shop</t>
        </is>
      </c>
      <c r="C1965" s="130" t="inlineStr">
        <is>
          <t>Norfork Southern Corp</t>
        </is>
      </c>
      <c r="D1965" s="129" t="n">
        <v>13657</v>
      </c>
      <c r="E1965" s="130" t="inlineStr">
        <is>
          <t>PA</t>
        </is>
      </c>
      <c r="F1965" s="130" t="inlineStr">
        <is>
          <t>Commercial NAICS Non-Cogen</t>
        </is>
      </c>
      <c r="G1965" s="130" t="inlineStr">
        <is>
          <t>GT</t>
        </is>
      </c>
      <c r="H1965" s="130" t="inlineStr">
        <is>
          <t>NG</t>
        </is>
      </c>
      <c r="I1965" s="130" t="inlineStr">
        <is>
          <t>NG</t>
        </is>
      </c>
      <c r="J1965" s="131" t="n">
        <v>1928</v>
      </c>
      <c r="K1965" s="129" t="n">
        <v>2020</v>
      </c>
      <c r="L1965" s="120">
        <f>IF(VLOOKUP(H1965,'Cross-Page Data'!$D$4:$F$48,3,FALSE)="natural gas",VLOOKUP(G1965,'Cross-Page Data'!$I$4:$J$19,2,FALSE),IF(VLOOKUP(H1965,'Cross-Page Data'!$D$4:$F$48,3,FALSE)="solar",IF(G1965="PV","solar PV","solar thermal"),IF(VLOOKUP(H1965,'Cross-Page Data'!$D$4:$F$48,3,FALSE)="wind",VLOOKUP(G1965,'Cross-Page Data'!$I$4:$J$19,2,FALSE),IF(VLOOKUP(H1965,'Cross-Page Data'!$D$4:$F$48,3,FALSE)="hydro",VLOOKUP(G1965,'Cross-Page Data'!$I$4:$J$19,2,FALSE),VLOOKUP(H1965,'Cross-Page Data'!$D$4:$F$48,3,FALSE)))))</f>
        <v/>
      </c>
      <c r="M1965" s="120">
        <f>IF(AND($P$2=FALSE,OR(F1965="Commercial NAICS Cogen",F1965="Industrial NAICS Cogen",F1965="NAICS-22 Cogen")),FALSE,IF(AND($P$3=FALSE,OR(F1965="Commercial NAICS Cogen",F1965="Commercial NAICS Non-Cogen",F1965="Industrial NAICS Cogen", F1965="industrial NAICS non-Cogen")),FALSE, TRUE))</f>
        <v/>
      </c>
    </row>
    <row r="1966">
      <c r="A1966" s="129" t="n">
        <v>10328</v>
      </c>
      <c r="B1966" s="130" t="inlineStr">
        <is>
          <t>T B Simon Power Plant</t>
        </is>
      </c>
      <c r="C1966" s="130" t="inlineStr">
        <is>
          <t>Michigan State University</t>
        </is>
      </c>
      <c r="D1966" s="129" t="n">
        <v>12436</v>
      </c>
      <c r="E1966" s="130" t="inlineStr">
        <is>
          <t>MI</t>
        </is>
      </c>
      <c r="F1966" s="130" t="inlineStr">
        <is>
          <t>Commercial NAICS Cogen</t>
        </is>
      </c>
      <c r="G1966" s="130" t="inlineStr">
        <is>
          <t>GT</t>
        </is>
      </c>
      <c r="H1966" s="130" t="inlineStr">
        <is>
          <t>NG</t>
        </is>
      </c>
      <c r="I1966" s="130" t="inlineStr">
        <is>
          <t>NG</t>
        </is>
      </c>
      <c r="J1966" s="131" t="n">
        <v>27594.84</v>
      </c>
      <c r="K1966" s="129" t="n">
        <v>2020</v>
      </c>
      <c r="L1966" s="120">
        <f>IF(VLOOKUP(H1966,'Cross-Page Data'!$D$4:$F$48,3,FALSE)="natural gas",VLOOKUP(G1966,'Cross-Page Data'!$I$4:$J$19,2,FALSE),IF(VLOOKUP(H1966,'Cross-Page Data'!$D$4:$F$48,3,FALSE)="solar",IF(G1966="PV","solar PV","solar thermal"),IF(VLOOKUP(H1966,'Cross-Page Data'!$D$4:$F$48,3,FALSE)="wind",VLOOKUP(G1966,'Cross-Page Data'!$I$4:$J$19,2,FALSE),IF(VLOOKUP(H1966,'Cross-Page Data'!$D$4:$F$48,3,FALSE)="hydro",VLOOKUP(G1966,'Cross-Page Data'!$I$4:$J$19,2,FALSE),VLOOKUP(H1966,'Cross-Page Data'!$D$4:$F$48,3,FALSE)))))</f>
        <v/>
      </c>
      <c r="M1966" s="120">
        <f>IF(AND($P$2=FALSE,OR(F1966="Commercial NAICS Cogen",F1966="Industrial NAICS Cogen",F1966="NAICS-22 Cogen")),FALSE,IF(AND($P$3=FALSE,OR(F1966="Commercial NAICS Cogen",F1966="Commercial NAICS Non-Cogen",F1966="Industrial NAICS Cogen", F1966="industrial NAICS non-Cogen")),FALSE, TRUE))</f>
        <v/>
      </c>
    </row>
    <row r="1967">
      <c r="A1967" s="129" t="n">
        <v>10328</v>
      </c>
      <c r="B1967" s="130" t="inlineStr">
        <is>
          <t>T B Simon Power Plant</t>
        </is>
      </c>
      <c r="C1967" s="130" t="inlineStr">
        <is>
          <t>Michigan State University</t>
        </is>
      </c>
      <c r="D1967" s="129" t="n">
        <v>12436</v>
      </c>
      <c r="E1967" s="130" t="inlineStr">
        <is>
          <t>MI</t>
        </is>
      </c>
      <c r="F1967" s="130" t="inlineStr">
        <is>
          <t>Commercial NAICS Cogen</t>
        </is>
      </c>
      <c r="G1967" s="130" t="inlineStr">
        <is>
          <t>ST</t>
        </is>
      </c>
      <c r="H1967" s="130" t="inlineStr">
        <is>
          <t>BIT</t>
        </is>
      </c>
      <c r="I1967" s="130" t="inlineStr">
        <is>
          <t>COL</t>
        </is>
      </c>
      <c r="J1967" s="131" t="n">
        <v>0</v>
      </c>
      <c r="K1967" s="129" t="n">
        <v>2020</v>
      </c>
      <c r="L1967" s="120">
        <f>IF(VLOOKUP(H1967,'Cross-Page Data'!$D$4:$F$48,3,FALSE)="natural gas",VLOOKUP(G1967,'Cross-Page Data'!$I$4:$J$19,2,FALSE),IF(VLOOKUP(H1967,'Cross-Page Data'!$D$4:$F$48,3,FALSE)="solar",IF(G1967="PV","solar PV","solar thermal"),IF(VLOOKUP(H1967,'Cross-Page Data'!$D$4:$F$48,3,FALSE)="wind",VLOOKUP(G1967,'Cross-Page Data'!$I$4:$J$19,2,FALSE),IF(VLOOKUP(H1967,'Cross-Page Data'!$D$4:$F$48,3,FALSE)="hydro",VLOOKUP(G1967,'Cross-Page Data'!$I$4:$J$19,2,FALSE),VLOOKUP(H1967,'Cross-Page Data'!$D$4:$F$48,3,FALSE)))))</f>
        <v/>
      </c>
      <c r="M1967" s="120">
        <f>IF(AND($P$2=FALSE,OR(F1967="Commercial NAICS Cogen",F1967="Industrial NAICS Cogen",F1967="NAICS-22 Cogen")),FALSE,IF(AND($P$3=FALSE,OR(F1967="Commercial NAICS Cogen",F1967="Commercial NAICS Non-Cogen",F1967="Industrial NAICS Cogen", F1967="industrial NAICS non-Cogen")),FALSE, TRUE))</f>
        <v/>
      </c>
    </row>
    <row r="1968">
      <c r="A1968" s="129" t="n">
        <v>10328</v>
      </c>
      <c r="B1968" s="130" t="inlineStr">
        <is>
          <t>T B Simon Power Plant</t>
        </is>
      </c>
      <c r="C1968" s="130" t="inlineStr">
        <is>
          <t>Michigan State University</t>
        </is>
      </c>
      <c r="D1968" s="129" t="n">
        <v>12436</v>
      </c>
      <c r="E1968" s="130" t="inlineStr">
        <is>
          <t>MI</t>
        </is>
      </c>
      <c r="F1968" s="130" t="inlineStr">
        <is>
          <t>Commercial NAICS Cogen</t>
        </is>
      </c>
      <c r="G1968" s="130" t="inlineStr">
        <is>
          <t>ST</t>
        </is>
      </c>
      <c r="H1968" s="130" t="inlineStr">
        <is>
          <t>NG</t>
        </is>
      </c>
      <c r="I1968" s="130" t="inlineStr">
        <is>
          <t>NG</t>
        </is>
      </c>
      <c r="J1968" s="131" t="n">
        <v>261917.57</v>
      </c>
      <c r="K1968" s="129" t="n">
        <v>2020</v>
      </c>
      <c r="L1968" s="120">
        <f>IF(VLOOKUP(H1968,'Cross-Page Data'!$D$4:$F$48,3,FALSE)="natural gas",VLOOKUP(G1968,'Cross-Page Data'!$I$4:$J$19,2,FALSE),IF(VLOOKUP(H1968,'Cross-Page Data'!$D$4:$F$48,3,FALSE)="solar",IF(G1968="PV","solar PV","solar thermal"),IF(VLOOKUP(H1968,'Cross-Page Data'!$D$4:$F$48,3,FALSE)="wind",VLOOKUP(G1968,'Cross-Page Data'!$I$4:$J$19,2,FALSE),IF(VLOOKUP(H1968,'Cross-Page Data'!$D$4:$F$48,3,FALSE)="hydro",VLOOKUP(G1968,'Cross-Page Data'!$I$4:$J$19,2,FALSE),VLOOKUP(H1968,'Cross-Page Data'!$D$4:$F$48,3,FALSE)))))</f>
        <v/>
      </c>
      <c r="M1968" s="120">
        <f>IF(AND($P$2=FALSE,OR(F1968="Commercial NAICS Cogen",F1968="Industrial NAICS Cogen",F1968="NAICS-22 Cogen")),FALSE,IF(AND($P$3=FALSE,OR(F1968="Commercial NAICS Cogen",F1968="Commercial NAICS Non-Cogen",F1968="Industrial NAICS Cogen", F1968="industrial NAICS non-Cogen")),FALSE, TRUE))</f>
        <v/>
      </c>
    </row>
    <row r="1969">
      <c r="A1969" s="129" t="n">
        <v>10328</v>
      </c>
      <c r="B1969" s="130" t="inlineStr">
        <is>
          <t>T B Simon Power Plant</t>
        </is>
      </c>
      <c r="C1969" s="130" t="inlineStr">
        <is>
          <t>Michigan State University</t>
        </is>
      </c>
      <c r="D1969" s="129" t="n">
        <v>12436</v>
      </c>
      <c r="E1969" s="130" t="inlineStr">
        <is>
          <t>MI</t>
        </is>
      </c>
      <c r="F1969" s="130" t="inlineStr">
        <is>
          <t>Commercial NAICS Cogen</t>
        </is>
      </c>
      <c r="G1969" s="130" t="inlineStr">
        <is>
          <t>ST</t>
        </is>
      </c>
      <c r="H1969" s="130" t="inlineStr">
        <is>
          <t>WDS</t>
        </is>
      </c>
      <c r="I1969" s="130" t="inlineStr">
        <is>
          <t>WWW</t>
        </is>
      </c>
      <c r="J1969" s="131" t="n">
        <v>0</v>
      </c>
      <c r="K1969" s="129" t="n">
        <v>2020</v>
      </c>
      <c r="L1969" s="120">
        <f>IF(VLOOKUP(H1969,'Cross-Page Data'!$D$4:$F$48,3,FALSE)="natural gas",VLOOKUP(G1969,'Cross-Page Data'!$I$4:$J$19,2,FALSE),IF(VLOOKUP(H1969,'Cross-Page Data'!$D$4:$F$48,3,FALSE)="solar",IF(G1969="PV","solar PV","solar thermal"),IF(VLOOKUP(H1969,'Cross-Page Data'!$D$4:$F$48,3,FALSE)="wind",VLOOKUP(G1969,'Cross-Page Data'!$I$4:$J$19,2,FALSE),IF(VLOOKUP(H1969,'Cross-Page Data'!$D$4:$F$48,3,FALSE)="hydro",VLOOKUP(G1969,'Cross-Page Data'!$I$4:$J$19,2,FALSE),VLOOKUP(H1969,'Cross-Page Data'!$D$4:$F$48,3,FALSE)))))</f>
        <v/>
      </c>
      <c r="M1969" s="120">
        <f>IF(AND($P$2=FALSE,OR(F1969="Commercial NAICS Cogen",F1969="Industrial NAICS Cogen",F1969="NAICS-22 Cogen")),FALSE,IF(AND($P$3=FALSE,OR(F1969="Commercial NAICS Cogen",F1969="Commercial NAICS Non-Cogen",F1969="Industrial NAICS Cogen", F1969="industrial NAICS non-Cogen")),FALSE, TRUE))</f>
        <v/>
      </c>
    </row>
    <row r="1970">
      <c r="A1970" s="129" t="n">
        <v>10334</v>
      </c>
      <c r="B1970" s="130" t="inlineStr">
        <is>
          <t>H Power</t>
        </is>
      </c>
      <c r="C1970" s="130" t="inlineStr">
        <is>
          <t>Covanta Honolulu Resource Recovery</t>
        </is>
      </c>
      <c r="D1970" s="129" t="n">
        <v>49846</v>
      </c>
      <c r="E1970" s="130" t="inlineStr">
        <is>
          <t>HI</t>
        </is>
      </c>
      <c r="F1970" s="130" t="inlineStr">
        <is>
          <t>Commercial NAICS Non-Cogen</t>
        </is>
      </c>
      <c r="G1970" s="130" t="inlineStr">
        <is>
          <t>PV</t>
        </is>
      </c>
      <c r="H1970" s="130" t="inlineStr">
        <is>
          <t>SUN</t>
        </is>
      </c>
      <c r="I1970" s="130" t="inlineStr">
        <is>
          <t>SUN</t>
        </is>
      </c>
      <c r="J1970" s="131" t="n">
        <v>0</v>
      </c>
      <c r="K1970" s="129" t="n">
        <v>2020</v>
      </c>
      <c r="L1970" s="120">
        <f>IF(VLOOKUP(H1970,'Cross-Page Data'!$D$4:$F$48,3,FALSE)="natural gas",VLOOKUP(G1970,'Cross-Page Data'!$I$4:$J$19,2,FALSE),IF(VLOOKUP(H1970,'Cross-Page Data'!$D$4:$F$48,3,FALSE)="solar",IF(G1970="PV","solar PV","solar thermal"),IF(VLOOKUP(H1970,'Cross-Page Data'!$D$4:$F$48,3,FALSE)="wind",VLOOKUP(G1970,'Cross-Page Data'!$I$4:$J$19,2,FALSE),IF(VLOOKUP(H1970,'Cross-Page Data'!$D$4:$F$48,3,FALSE)="hydro",VLOOKUP(G1970,'Cross-Page Data'!$I$4:$J$19,2,FALSE),VLOOKUP(H1970,'Cross-Page Data'!$D$4:$F$48,3,FALSE)))))</f>
        <v/>
      </c>
      <c r="M1970" s="120">
        <f>IF(AND($P$2=FALSE,OR(F1970="Commercial NAICS Cogen",F1970="Industrial NAICS Cogen",F1970="NAICS-22 Cogen")),FALSE,IF(AND($P$3=FALSE,OR(F1970="Commercial NAICS Cogen",F1970="Commercial NAICS Non-Cogen",F1970="Industrial NAICS Cogen", F1970="industrial NAICS non-Cogen")),FALSE, TRUE))</f>
        <v/>
      </c>
    </row>
    <row r="1971">
      <c r="A1971" s="129" t="n">
        <v>10334</v>
      </c>
      <c r="B1971" s="130" t="inlineStr">
        <is>
          <t>H Power</t>
        </is>
      </c>
      <c r="C1971" s="130" t="inlineStr">
        <is>
          <t>Covanta Honolulu Resource Recovery</t>
        </is>
      </c>
      <c r="D1971" s="129" t="n">
        <v>49846</v>
      </c>
      <c r="E1971" s="130" t="inlineStr">
        <is>
          <t>HI</t>
        </is>
      </c>
      <c r="F1971" s="130" t="inlineStr">
        <is>
          <t>Commercial NAICS Non-Cogen</t>
        </is>
      </c>
      <c r="G1971" s="130" t="inlineStr">
        <is>
          <t>ST</t>
        </is>
      </c>
      <c r="H1971" s="130" t="inlineStr">
        <is>
          <t>DFO</t>
        </is>
      </c>
      <c r="I1971" s="130" t="inlineStr">
        <is>
          <t>DFO</t>
        </is>
      </c>
      <c r="J1971" s="131" t="n">
        <v>5680.907</v>
      </c>
      <c r="K1971" s="129" t="n">
        <v>2020</v>
      </c>
      <c r="L1971" s="120">
        <f>IF(VLOOKUP(H1971,'Cross-Page Data'!$D$4:$F$48,3,FALSE)="natural gas",VLOOKUP(G1971,'Cross-Page Data'!$I$4:$J$19,2,FALSE),IF(VLOOKUP(H1971,'Cross-Page Data'!$D$4:$F$48,3,FALSE)="solar",IF(G1971="PV","solar PV","solar thermal"),IF(VLOOKUP(H1971,'Cross-Page Data'!$D$4:$F$48,3,FALSE)="wind",VLOOKUP(G1971,'Cross-Page Data'!$I$4:$J$19,2,FALSE),IF(VLOOKUP(H1971,'Cross-Page Data'!$D$4:$F$48,3,FALSE)="hydro",VLOOKUP(G1971,'Cross-Page Data'!$I$4:$J$19,2,FALSE),VLOOKUP(H1971,'Cross-Page Data'!$D$4:$F$48,3,FALSE)))))</f>
        <v/>
      </c>
      <c r="M1971" s="120">
        <f>IF(AND($P$2=FALSE,OR(F1971="Commercial NAICS Cogen",F1971="Industrial NAICS Cogen",F1971="NAICS-22 Cogen")),FALSE,IF(AND($P$3=FALSE,OR(F1971="Commercial NAICS Cogen",F1971="Commercial NAICS Non-Cogen",F1971="Industrial NAICS Cogen", F1971="industrial NAICS non-Cogen")),FALSE, TRUE))</f>
        <v/>
      </c>
    </row>
    <row r="1972">
      <c r="A1972" s="129" t="n">
        <v>10334</v>
      </c>
      <c r="B1972" s="130" t="inlineStr">
        <is>
          <t>H Power</t>
        </is>
      </c>
      <c r="C1972" s="130" t="inlineStr">
        <is>
          <t>Covanta Honolulu Resource Recovery</t>
        </is>
      </c>
      <c r="D1972" s="129" t="n">
        <v>49846</v>
      </c>
      <c r="E1972" s="130" t="inlineStr">
        <is>
          <t>HI</t>
        </is>
      </c>
      <c r="F1972" s="130" t="inlineStr">
        <is>
          <t>Commercial NAICS Non-Cogen</t>
        </is>
      </c>
      <c r="G1972" s="130" t="inlineStr">
        <is>
          <t>ST</t>
        </is>
      </c>
      <c r="H1972" s="130" t="inlineStr">
        <is>
          <t>MSB</t>
        </is>
      </c>
      <c r="I1972" s="130" t="inlineStr">
        <is>
          <t>MLG</t>
        </is>
      </c>
      <c r="J1972" s="131" t="n">
        <v>162680.58</v>
      </c>
      <c r="K1972" s="129" t="n">
        <v>2020</v>
      </c>
      <c r="L1972" s="120">
        <f>IF(VLOOKUP(H1972,'Cross-Page Data'!$D$4:$F$48,3,FALSE)="natural gas",VLOOKUP(G1972,'Cross-Page Data'!$I$4:$J$19,2,FALSE),IF(VLOOKUP(H1972,'Cross-Page Data'!$D$4:$F$48,3,FALSE)="solar",IF(G1972="PV","solar PV","solar thermal"),IF(VLOOKUP(H1972,'Cross-Page Data'!$D$4:$F$48,3,FALSE)="wind",VLOOKUP(G1972,'Cross-Page Data'!$I$4:$J$19,2,FALSE),IF(VLOOKUP(H1972,'Cross-Page Data'!$D$4:$F$48,3,FALSE)="hydro",VLOOKUP(G1972,'Cross-Page Data'!$I$4:$J$19,2,FALSE),VLOOKUP(H1972,'Cross-Page Data'!$D$4:$F$48,3,FALSE)))))</f>
        <v/>
      </c>
      <c r="M1972" s="120">
        <f>IF(AND($P$2=FALSE,OR(F1972="Commercial NAICS Cogen",F1972="Industrial NAICS Cogen",F1972="NAICS-22 Cogen")),FALSE,IF(AND($P$3=FALSE,OR(F1972="Commercial NAICS Cogen",F1972="Commercial NAICS Non-Cogen",F1972="Industrial NAICS Cogen", F1972="industrial NAICS non-Cogen")),FALSE, TRUE))</f>
        <v/>
      </c>
    </row>
    <row r="1973">
      <c r="A1973" s="129" t="n">
        <v>10334</v>
      </c>
      <c r="B1973" s="130" t="inlineStr">
        <is>
          <t>H Power</t>
        </is>
      </c>
      <c r="C1973" s="130" t="inlineStr">
        <is>
          <t>Covanta Honolulu Resource Recovery</t>
        </is>
      </c>
      <c r="D1973" s="129" t="n">
        <v>49846</v>
      </c>
      <c r="E1973" s="130" t="inlineStr">
        <is>
          <t>HI</t>
        </is>
      </c>
      <c r="F1973" s="130" t="inlineStr">
        <is>
          <t>Commercial NAICS Non-Cogen</t>
        </is>
      </c>
      <c r="G1973" s="130" t="inlineStr">
        <is>
          <t>ST</t>
        </is>
      </c>
      <c r="H1973" s="130" t="inlineStr">
        <is>
          <t>MSN</t>
        </is>
      </c>
      <c r="I1973" s="130" t="inlineStr">
        <is>
          <t>OTH</t>
        </is>
      </c>
      <c r="J1973" s="131" t="n">
        <v>198828.51</v>
      </c>
      <c r="K1973" s="129" t="n">
        <v>2020</v>
      </c>
      <c r="L1973" s="120">
        <f>IF(VLOOKUP(H1973,'Cross-Page Data'!$D$4:$F$48,3,FALSE)="natural gas",VLOOKUP(G1973,'Cross-Page Data'!$I$4:$J$19,2,FALSE),IF(VLOOKUP(H1973,'Cross-Page Data'!$D$4:$F$48,3,FALSE)="solar",IF(G1973="PV","solar PV","solar thermal"),IF(VLOOKUP(H1973,'Cross-Page Data'!$D$4:$F$48,3,FALSE)="wind",VLOOKUP(G1973,'Cross-Page Data'!$I$4:$J$19,2,FALSE),IF(VLOOKUP(H1973,'Cross-Page Data'!$D$4:$F$48,3,FALSE)="hydro",VLOOKUP(G1973,'Cross-Page Data'!$I$4:$J$19,2,FALSE),VLOOKUP(H1973,'Cross-Page Data'!$D$4:$F$48,3,FALSE)))))</f>
        <v/>
      </c>
      <c r="M1973" s="120">
        <f>IF(AND($P$2=FALSE,OR(F1973="Commercial NAICS Cogen",F1973="Industrial NAICS Cogen",F1973="NAICS-22 Cogen")),FALSE,IF(AND($P$3=FALSE,OR(F1973="Commercial NAICS Cogen",F1973="Commercial NAICS Non-Cogen",F1973="Industrial NAICS Cogen", F1973="industrial NAICS non-Cogen")),FALSE, TRUE))</f>
        <v/>
      </c>
    </row>
    <row r="1974">
      <c r="A1974" s="129" t="n">
        <v>10339</v>
      </c>
      <c r="B1974" s="130" t="inlineStr">
        <is>
          <t>Southside Water Reclamation Plant</t>
        </is>
      </c>
      <c r="C1974" s="130" t="inlineStr">
        <is>
          <t>Albuquerque City of</t>
        </is>
      </c>
      <c r="D1974" s="129" t="n">
        <v>194</v>
      </c>
      <c r="E1974" s="130" t="inlineStr">
        <is>
          <t>NM</t>
        </is>
      </c>
      <c r="F1974" s="130" t="inlineStr">
        <is>
          <t>NAICS-22 Cogen</t>
        </is>
      </c>
      <c r="G1974" s="130" t="inlineStr">
        <is>
          <t>IC</t>
        </is>
      </c>
      <c r="H1974" s="130" t="inlineStr">
        <is>
          <t>NG</t>
        </is>
      </c>
      <c r="I1974" s="130" t="inlineStr">
        <is>
          <t>NG</t>
        </is>
      </c>
      <c r="J1974" s="131" t="n">
        <v>7137.358</v>
      </c>
      <c r="K1974" s="129" t="n">
        <v>2020</v>
      </c>
      <c r="L1974" s="120">
        <f>IF(VLOOKUP(H1974,'Cross-Page Data'!$D$4:$F$48,3,FALSE)="natural gas",VLOOKUP(G1974,'Cross-Page Data'!$I$4:$J$19,2,FALSE),IF(VLOOKUP(H1974,'Cross-Page Data'!$D$4:$F$48,3,FALSE)="solar",IF(G1974="PV","solar PV","solar thermal"),IF(VLOOKUP(H1974,'Cross-Page Data'!$D$4:$F$48,3,FALSE)="wind",VLOOKUP(G1974,'Cross-Page Data'!$I$4:$J$19,2,FALSE),IF(VLOOKUP(H1974,'Cross-Page Data'!$D$4:$F$48,3,FALSE)="hydro",VLOOKUP(G1974,'Cross-Page Data'!$I$4:$J$19,2,FALSE),VLOOKUP(H1974,'Cross-Page Data'!$D$4:$F$48,3,FALSE)))))</f>
        <v/>
      </c>
      <c r="M1974" s="120">
        <f>IF(AND($P$2=FALSE,OR(F1974="Commercial NAICS Cogen",F1974="Industrial NAICS Cogen",F1974="NAICS-22 Cogen")),FALSE,IF(AND($P$3=FALSE,OR(F1974="Commercial NAICS Cogen",F1974="Commercial NAICS Non-Cogen",F1974="Industrial NAICS Cogen", F1974="industrial NAICS non-Cogen")),FALSE, TRUE))</f>
        <v/>
      </c>
    </row>
    <row r="1975">
      <c r="A1975" s="129" t="n">
        <v>10339</v>
      </c>
      <c r="B1975" s="130" t="inlineStr">
        <is>
          <t>Southside Water Reclamation Plant</t>
        </is>
      </c>
      <c r="C1975" s="130" t="inlineStr">
        <is>
          <t>Albuquerque City of</t>
        </is>
      </c>
      <c r="D1975" s="129" t="n">
        <v>194</v>
      </c>
      <c r="E1975" s="130" t="inlineStr">
        <is>
          <t>NM</t>
        </is>
      </c>
      <c r="F1975" s="130" t="inlineStr">
        <is>
          <t>NAICS-22 Cogen</t>
        </is>
      </c>
      <c r="G1975" s="130" t="inlineStr">
        <is>
          <t>IC</t>
        </is>
      </c>
      <c r="H1975" s="130" t="inlineStr">
        <is>
          <t>OBG</t>
        </is>
      </c>
      <c r="I1975" s="130" t="inlineStr">
        <is>
          <t>ORW</t>
        </is>
      </c>
      <c r="J1975" s="131" t="n">
        <v>6067.162</v>
      </c>
      <c r="K1975" s="129" t="n">
        <v>2020</v>
      </c>
      <c r="L1975" s="120">
        <f>IF(VLOOKUP(H1975,'Cross-Page Data'!$D$4:$F$48,3,FALSE)="natural gas",VLOOKUP(G1975,'Cross-Page Data'!$I$4:$J$19,2,FALSE),IF(VLOOKUP(H1975,'Cross-Page Data'!$D$4:$F$48,3,FALSE)="solar",IF(G1975="PV","solar PV","solar thermal"),IF(VLOOKUP(H1975,'Cross-Page Data'!$D$4:$F$48,3,FALSE)="wind",VLOOKUP(G1975,'Cross-Page Data'!$I$4:$J$19,2,FALSE),IF(VLOOKUP(H1975,'Cross-Page Data'!$D$4:$F$48,3,FALSE)="hydro",VLOOKUP(G1975,'Cross-Page Data'!$I$4:$J$19,2,FALSE),VLOOKUP(H1975,'Cross-Page Data'!$D$4:$F$48,3,FALSE)))))</f>
        <v/>
      </c>
      <c r="M1975" s="120">
        <f>IF(AND($P$2=FALSE,OR(F1975="Commercial NAICS Cogen",F1975="Industrial NAICS Cogen",F1975="NAICS-22 Cogen")),FALSE,IF(AND($P$3=FALSE,OR(F1975="Commercial NAICS Cogen",F1975="Commercial NAICS Non-Cogen",F1975="Industrial NAICS Cogen", F1975="industrial NAICS non-Cogen")),FALSE, TRUE))</f>
        <v/>
      </c>
    </row>
    <row r="1976">
      <c r="A1976" s="129" t="n">
        <v>10342</v>
      </c>
      <c r="B1976" s="130" t="inlineStr">
        <is>
          <t>Foster Wheeler Martinez</t>
        </is>
      </c>
      <c r="C1976" s="130" t="inlineStr">
        <is>
          <t>Foster Wheeler Power Sys Inc</t>
        </is>
      </c>
      <c r="D1976" s="129" t="n">
        <v>6659</v>
      </c>
      <c r="E1976" s="130" t="inlineStr">
        <is>
          <t>CA</t>
        </is>
      </c>
      <c r="F1976" s="130" t="inlineStr">
        <is>
          <t>NAICS-22 Cogen</t>
        </is>
      </c>
      <c r="G1976" s="130" t="inlineStr">
        <is>
          <t>CA</t>
        </is>
      </c>
      <c r="H1976" s="130" t="inlineStr">
        <is>
          <t>NG</t>
        </is>
      </c>
      <c r="I1976" s="130" t="inlineStr">
        <is>
          <t>NG</t>
        </is>
      </c>
      <c r="J1976" s="131" t="n">
        <v>102448</v>
      </c>
      <c r="K1976" s="129" t="n">
        <v>2020</v>
      </c>
      <c r="L1976" s="120">
        <f>IF(VLOOKUP(H1976,'Cross-Page Data'!$D$4:$F$48,3,FALSE)="natural gas",VLOOKUP(G1976,'Cross-Page Data'!$I$4:$J$19,2,FALSE),IF(VLOOKUP(H1976,'Cross-Page Data'!$D$4:$F$48,3,FALSE)="solar",IF(G1976="PV","solar PV","solar thermal"),IF(VLOOKUP(H1976,'Cross-Page Data'!$D$4:$F$48,3,FALSE)="wind",VLOOKUP(G1976,'Cross-Page Data'!$I$4:$J$19,2,FALSE),IF(VLOOKUP(H1976,'Cross-Page Data'!$D$4:$F$48,3,FALSE)="hydro",VLOOKUP(G1976,'Cross-Page Data'!$I$4:$J$19,2,FALSE),VLOOKUP(H1976,'Cross-Page Data'!$D$4:$F$48,3,FALSE)))))</f>
        <v/>
      </c>
      <c r="M1976" s="120">
        <f>IF(AND($P$2=FALSE,OR(F1976="Commercial NAICS Cogen",F1976="Industrial NAICS Cogen",F1976="NAICS-22 Cogen")),FALSE,IF(AND($P$3=FALSE,OR(F1976="Commercial NAICS Cogen",F1976="Commercial NAICS Non-Cogen",F1976="Industrial NAICS Cogen", F1976="industrial NAICS non-Cogen")),FALSE, TRUE))</f>
        <v/>
      </c>
    </row>
    <row r="1977">
      <c r="A1977" s="129" t="n">
        <v>10342</v>
      </c>
      <c r="B1977" s="130" t="inlineStr">
        <is>
          <t>Foster Wheeler Martinez</t>
        </is>
      </c>
      <c r="C1977" s="130" t="inlineStr">
        <is>
          <t>Foster Wheeler Power Sys Inc</t>
        </is>
      </c>
      <c r="D1977" s="129" t="n">
        <v>6659</v>
      </c>
      <c r="E1977" s="130" t="inlineStr">
        <is>
          <t>CA</t>
        </is>
      </c>
      <c r="F1977" s="130" t="inlineStr">
        <is>
          <t>NAICS-22 Cogen</t>
        </is>
      </c>
      <c r="G1977" s="130" t="inlineStr">
        <is>
          <t>CT</t>
        </is>
      </c>
      <c r="H1977" s="130" t="inlineStr">
        <is>
          <t>NG</t>
        </is>
      </c>
      <c r="I1977" s="130" t="inlineStr">
        <is>
          <t>NG</t>
        </is>
      </c>
      <c r="J1977" s="131" t="n">
        <v>479406</v>
      </c>
      <c r="K1977" s="129" t="n">
        <v>2020</v>
      </c>
      <c r="L1977" s="120">
        <f>IF(VLOOKUP(H1977,'Cross-Page Data'!$D$4:$F$48,3,FALSE)="natural gas",VLOOKUP(G1977,'Cross-Page Data'!$I$4:$J$19,2,FALSE),IF(VLOOKUP(H1977,'Cross-Page Data'!$D$4:$F$48,3,FALSE)="solar",IF(G1977="PV","solar PV","solar thermal"),IF(VLOOKUP(H1977,'Cross-Page Data'!$D$4:$F$48,3,FALSE)="wind",VLOOKUP(G1977,'Cross-Page Data'!$I$4:$J$19,2,FALSE),IF(VLOOKUP(H1977,'Cross-Page Data'!$D$4:$F$48,3,FALSE)="hydro",VLOOKUP(G1977,'Cross-Page Data'!$I$4:$J$19,2,FALSE),VLOOKUP(H1977,'Cross-Page Data'!$D$4:$F$48,3,FALSE)))))</f>
        <v/>
      </c>
      <c r="M1977" s="120">
        <f>IF(AND($P$2=FALSE,OR(F1977="Commercial NAICS Cogen",F1977="Industrial NAICS Cogen",F1977="NAICS-22 Cogen")),FALSE,IF(AND($P$3=FALSE,OR(F1977="Commercial NAICS Cogen",F1977="Commercial NAICS Non-Cogen",F1977="Industrial NAICS Cogen", F1977="industrial NAICS non-Cogen")),FALSE, TRUE))</f>
        <v/>
      </c>
    </row>
    <row r="1978">
      <c r="A1978" s="129" t="n">
        <v>10349</v>
      </c>
      <c r="B1978" s="130" t="inlineStr">
        <is>
          <t>Greenleaf 2 Power Plant</t>
        </is>
      </c>
      <c r="C1978" s="130" t="inlineStr">
        <is>
          <t>Greenleaf Energy LLC</t>
        </is>
      </c>
      <c r="D1978" s="129" t="n">
        <v>59879</v>
      </c>
      <c r="E1978" s="130" t="inlineStr">
        <is>
          <t>CA</t>
        </is>
      </c>
      <c r="F1978" s="130" t="inlineStr">
        <is>
          <t>NAICS-22 Cogen</t>
        </is>
      </c>
      <c r="G1978" s="130" t="inlineStr">
        <is>
          <t>GT</t>
        </is>
      </c>
      <c r="H1978" s="130" t="inlineStr">
        <is>
          <t>NG</t>
        </is>
      </c>
      <c r="I1978" s="130" t="inlineStr">
        <is>
          <t>NG</t>
        </is>
      </c>
      <c r="J1978" s="131" t="n">
        <v>76217</v>
      </c>
      <c r="K1978" s="129" t="n">
        <v>2020</v>
      </c>
      <c r="L1978" s="120">
        <f>IF(VLOOKUP(H1978,'Cross-Page Data'!$D$4:$F$48,3,FALSE)="natural gas",VLOOKUP(G1978,'Cross-Page Data'!$I$4:$J$19,2,FALSE),IF(VLOOKUP(H1978,'Cross-Page Data'!$D$4:$F$48,3,FALSE)="solar",IF(G1978="PV","solar PV","solar thermal"),IF(VLOOKUP(H1978,'Cross-Page Data'!$D$4:$F$48,3,FALSE)="wind",VLOOKUP(G1978,'Cross-Page Data'!$I$4:$J$19,2,FALSE),IF(VLOOKUP(H1978,'Cross-Page Data'!$D$4:$F$48,3,FALSE)="hydro",VLOOKUP(G1978,'Cross-Page Data'!$I$4:$J$19,2,FALSE),VLOOKUP(H1978,'Cross-Page Data'!$D$4:$F$48,3,FALSE)))))</f>
        <v/>
      </c>
      <c r="M1978" s="120">
        <f>IF(AND($P$2=FALSE,OR(F1978="Commercial NAICS Cogen",F1978="Industrial NAICS Cogen",F1978="NAICS-22 Cogen")),FALSE,IF(AND($P$3=FALSE,OR(F1978="Commercial NAICS Cogen",F1978="Commercial NAICS Non-Cogen",F1978="Industrial NAICS Cogen", F1978="industrial NAICS non-Cogen")),FALSE, TRUE))</f>
        <v/>
      </c>
    </row>
    <row r="1979" ht="29" customHeight="1" s="157">
      <c r="A1979" s="129" t="n">
        <v>10360</v>
      </c>
      <c r="B1979" s="130" t="inlineStr">
        <is>
          <t>Consumer Operations LLC</t>
        </is>
      </c>
      <c r="C1979" s="130" t="inlineStr">
        <is>
          <t>Georgia-Pacific Consumer Oper. Green Bay LLC</t>
        </is>
      </c>
      <c r="D1979" s="129" t="n">
        <v>55919</v>
      </c>
      <c r="E1979" s="130" t="inlineStr">
        <is>
          <t>WI</t>
        </is>
      </c>
      <c r="F1979" s="130" t="inlineStr">
        <is>
          <t>Industrial NAICS Cogen</t>
        </is>
      </c>
      <c r="G1979" s="130" t="inlineStr">
        <is>
          <t>ST</t>
        </is>
      </c>
      <c r="H1979" s="130" t="inlineStr">
        <is>
          <t>BIT</t>
        </is>
      </c>
      <c r="I1979" s="130" t="inlineStr">
        <is>
          <t>COL</t>
        </is>
      </c>
      <c r="J1979" s="131" t="n">
        <v>64952.906</v>
      </c>
      <c r="K1979" s="129" t="n">
        <v>2020</v>
      </c>
      <c r="L1979" s="120">
        <f>IF(VLOOKUP(H1979,'Cross-Page Data'!$D$4:$F$48,3,FALSE)="natural gas",VLOOKUP(G1979,'Cross-Page Data'!$I$4:$J$19,2,FALSE),IF(VLOOKUP(H1979,'Cross-Page Data'!$D$4:$F$48,3,FALSE)="solar",IF(G1979="PV","solar PV","solar thermal"),IF(VLOOKUP(H1979,'Cross-Page Data'!$D$4:$F$48,3,FALSE)="wind",VLOOKUP(G1979,'Cross-Page Data'!$I$4:$J$19,2,FALSE),IF(VLOOKUP(H1979,'Cross-Page Data'!$D$4:$F$48,3,FALSE)="hydro",VLOOKUP(G1979,'Cross-Page Data'!$I$4:$J$19,2,FALSE),VLOOKUP(H1979,'Cross-Page Data'!$D$4:$F$48,3,FALSE)))))</f>
        <v/>
      </c>
      <c r="M1979" s="120">
        <f>IF(AND($P$2=FALSE,OR(F1979="Commercial NAICS Cogen",F1979="Industrial NAICS Cogen",F1979="NAICS-22 Cogen")),FALSE,IF(AND($P$3=FALSE,OR(F1979="Commercial NAICS Cogen",F1979="Commercial NAICS Non-Cogen",F1979="Industrial NAICS Cogen", F1979="industrial NAICS non-Cogen")),FALSE, TRUE))</f>
        <v/>
      </c>
    </row>
    <row r="1980" ht="29" customHeight="1" s="157">
      <c r="A1980" s="129" t="n">
        <v>10360</v>
      </c>
      <c r="B1980" s="130" t="inlineStr">
        <is>
          <t>Consumer Operations LLC</t>
        </is>
      </c>
      <c r="C1980" s="130" t="inlineStr">
        <is>
          <t>Georgia-Pacific Consumer Oper. Green Bay LLC</t>
        </is>
      </c>
      <c r="D1980" s="129" t="n">
        <v>55919</v>
      </c>
      <c r="E1980" s="130" t="inlineStr">
        <is>
          <t>WI</t>
        </is>
      </c>
      <c r="F1980" s="130" t="inlineStr">
        <is>
          <t>Industrial NAICS Cogen</t>
        </is>
      </c>
      <c r="G1980" s="130" t="inlineStr">
        <is>
          <t>ST</t>
        </is>
      </c>
      <c r="H1980" s="130" t="inlineStr">
        <is>
          <t>DFO</t>
        </is>
      </c>
      <c r="I1980" s="130" t="inlineStr">
        <is>
          <t>DFO</t>
        </is>
      </c>
      <c r="J1980" s="131" t="n">
        <v>0</v>
      </c>
      <c r="K1980" s="129" t="n">
        <v>2020</v>
      </c>
      <c r="L1980" s="120">
        <f>IF(VLOOKUP(H1980,'Cross-Page Data'!$D$4:$F$48,3,FALSE)="natural gas",VLOOKUP(G1980,'Cross-Page Data'!$I$4:$J$19,2,FALSE),IF(VLOOKUP(H1980,'Cross-Page Data'!$D$4:$F$48,3,FALSE)="solar",IF(G1980="PV","solar PV","solar thermal"),IF(VLOOKUP(H1980,'Cross-Page Data'!$D$4:$F$48,3,FALSE)="wind",VLOOKUP(G1980,'Cross-Page Data'!$I$4:$J$19,2,FALSE),IF(VLOOKUP(H1980,'Cross-Page Data'!$D$4:$F$48,3,FALSE)="hydro",VLOOKUP(G1980,'Cross-Page Data'!$I$4:$J$19,2,FALSE),VLOOKUP(H1980,'Cross-Page Data'!$D$4:$F$48,3,FALSE)))))</f>
        <v/>
      </c>
      <c r="M1980" s="120">
        <f>IF(AND($P$2=FALSE,OR(F1980="Commercial NAICS Cogen",F1980="Industrial NAICS Cogen",F1980="NAICS-22 Cogen")),FALSE,IF(AND($P$3=FALSE,OR(F1980="Commercial NAICS Cogen",F1980="Commercial NAICS Non-Cogen",F1980="Industrial NAICS Cogen", F1980="industrial NAICS non-Cogen")),FALSE, TRUE))</f>
        <v/>
      </c>
    </row>
    <row r="1981" ht="29" customHeight="1" s="157">
      <c r="A1981" s="129" t="n">
        <v>10360</v>
      </c>
      <c r="B1981" s="130" t="inlineStr">
        <is>
          <t>Consumer Operations LLC</t>
        </is>
      </c>
      <c r="C1981" s="130" t="inlineStr">
        <is>
          <t>Georgia-Pacific Consumer Oper. Green Bay LLC</t>
        </is>
      </c>
      <c r="D1981" s="129" t="n">
        <v>55919</v>
      </c>
      <c r="E1981" s="130" t="inlineStr">
        <is>
          <t>WI</t>
        </is>
      </c>
      <c r="F1981" s="130" t="inlineStr">
        <is>
          <t>Industrial NAICS Cogen</t>
        </is>
      </c>
      <c r="G1981" s="130" t="inlineStr">
        <is>
          <t>ST</t>
        </is>
      </c>
      <c r="H1981" s="130" t="inlineStr">
        <is>
          <t>NG</t>
        </is>
      </c>
      <c r="I1981" s="130" t="inlineStr">
        <is>
          <t>NG</t>
        </is>
      </c>
      <c r="J1981" s="131" t="n">
        <v>112559.09</v>
      </c>
      <c r="K1981" s="129" t="n">
        <v>2020</v>
      </c>
      <c r="L1981" s="120">
        <f>IF(VLOOKUP(H1981,'Cross-Page Data'!$D$4:$F$48,3,FALSE)="natural gas",VLOOKUP(G1981,'Cross-Page Data'!$I$4:$J$19,2,FALSE),IF(VLOOKUP(H1981,'Cross-Page Data'!$D$4:$F$48,3,FALSE)="solar",IF(G1981="PV","solar PV","solar thermal"),IF(VLOOKUP(H1981,'Cross-Page Data'!$D$4:$F$48,3,FALSE)="wind",VLOOKUP(G1981,'Cross-Page Data'!$I$4:$J$19,2,FALSE),IF(VLOOKUP(H1981,'Cross-Page Data'!$D$4:$F$48,3,FALSE)="hydro",VLOOKUP(G1981,'Cross-Page Data'!$I$4:$J$19,2,FALSE),VLOOKUP(H1981,'Cross-Page Data'!$D$4:$F$48,3,FALSE)))))</f>
        <v/>
      </c>
      <c r="M1981" s="120">
        <f>IF(AND($P$2=FALSE,OR(F1981="Commercial NAICS Cogen",F1981="Industrial NAICS Cogen",F1981="NAICS-22 Cogen")),FALSE,IF(AND($P$3=FALSE,OR(F1981="Commercial NAICS Cogen",F1981="Commercial NAICS Non-Cogen",F1981="Industrial NAICS Cogen", F1981="industrial NAICS non-Cogen")),FALSE, TRUE))</f>
        <v/>
      </c>
    </row>
    <row r="1982" ht="29" customHeight="1" s="157">
      <c r="A1982" s="129" t="n">
        <v>10360</v>
      </c>
      <c r="B1982" s="130" t="inlineStr">
        <is>
          <t>Consumer Operations LLC</t>
        </is>
      </c>
      <c r="C1982" s="130" t="inlineStr">
        <is>
          <t>Georgia-Pacific Consumer Oper. Green Bay LLC</t>
        </is>
      </c>
      <c r="D1982" s="129" t="n">
        <v>55919</v>
      </c>
      <c r="E1982" s="130" t="inlineStr">
        <is>
          <t>WI</t>
        </is>
      </c>
      <c r="F1982" s="130" t="inlineStr">
        <is>
          <t>Industrial NAICS Cogen</t>
        </is>
      </c>
      <c r="G1982" s="130" t="inlineStr">
        <is>
          <t>ST</t>
        </is>
      </c>
      <c r="H1982" s="130" t="inlineStr">
        <is>
          <t>PC</t>
        </is>
      </c>
      <c r="I1982" s="130" t="inlineStr">
        <is>
          <t>PC</t>
        </is>
      </c>
      <c r="J1982" s="131" t="n">
        <v>0</v>
      </c>
      <c r="K1982" s="129" t="n">
        <v>2020</v>
      </c>
      <c r="L1982" s="120">
        <f>IF(VLOOKUP(H1982,'Cross-Page Data'!$D$4:$F$48,3,FALSE)="natural gas",VLOOKUP(G1982,'Cross-Page Data'!$I$4:$J$19,2,FALSE),IF(VLOOKUP(H1982,'Cross-Page Data'!$D$4:$F$48,3,FALSE)="solar",IF(G1982="PV","solar PV","solar thermal"),IF(VLOOKUP(H1982,'Cross-Page Data'!$D$4:$F$48,3,FALSE)="wind",VLOOKUP(G1982,'Cross-Page Data'!$I$4:$J$19,2,FALSE),IF(VLOOKUP(H1982,'Cross-Page Data'!$D$4:$F$48,3,FALSE)="hydro",VLOOKUP(G1982,'Cross-Page Data'!$I$4:$J$19,2,FALSE),VLOOKUP(H1982,'Cross-Page Data'!$D$4:$F$48,3,FALSE)))))</f>
        <v/>
      </c>
      <c r="M1982" s="120">
        <f>IF(AND($P$2=FALSE,OR(F1982="Commercial NAICS Cogen",F1982="Industrial NAICS Cogen",F1982="NAICS-22 Cogen")),FALSE,IF(AND($P$3=FALSE,OR(F1982="Commercial NAICS Cogen",F1982="Commercial NAICS Non-Cogen",F1982="Industrial NAICS Cogen", F1982="industrial NAICS non-Cogen")),FALSE, TRUE))</f>
        <v/>
      </c>
    </row>
    <row r="1983" ht="29" customHeight="1" s="157">
      <c r="A1983" s="129" t="n">
        <v>10360</v>
      </c>
      <c r="B1983" s="130" t="inlineStr">
        <is>
          <t>Consumer Operations LLC</t>
        </is>
      </c>
      <c r="C1983" s="130" t="inlineStr">
        <is>
          <t>Georgia-Pacific Consumer Oper. Green Bay LLC</t>
        </is>
      </c>
      <c r="D1983" s="129" t="n">
        <v>55919</v>
      </c>
      <c r="E1983" s="130" t="inlineStr">
        <is>
          <t>WI</t>
        </is>
      </c>
      <c r="F1983" s="130" t="inlineStr">
        <is>
          <t>Industrial NAICS Cogen</t>
        </is>
      </c>
      <c r="G1983" s="130" t="inlineStr">
        <is>
          <t>ST</t>
        </is>
      </c>
      <c r="H1983" s="130" t="inlineStr">
        <is>
          <t>SUB</t>
        </is>
      </c>
      <c r="I1983" s="130" t="inlineStr">
        <is>
          <t>COL</t>
        </is>
      </c>
      <c r="J1983" s="131" t="n">
        <v>0</v>
      </c>
      <c r="K1983" s="129" t="n">
        <v>2020</v>
      </c>
      <c r="L1983" s="120">
        <f>IF(VLOOKUP(H1983,'Cross-Page Data'!$D$4:$F$48,3,FALSE)="natural gas",VLOOKUP(G1983,'Cross-Page Data'!$I$4:$J$19,2,FALSE),IF(VLOOKUP(H1983,'Cross-Page Data'!$D$4:$F$48,3,FALSE)="solar",IF(G1983="PV","solar PV","solar thermal"),IF(VLOOKUP(H1983,'Cross-Page Data'!$D$4:$F$48,3,FALSE)="wind",VLOOKUP(G1983,'Cross-Page Data'!$I$4:$J$19,2,FALSE),IF(VLOOKUP(H1983,'Cross-Page Data'!$D$4:$F$48,3,FALSE)="hydro",VLOOKUP(G1983,'Cross-Page Data'!$I$4:$J$19,2,FALSE),VLOOKUP(H1983,'Cross-Page Data'!$D$4:$F$48,3,FALSE)))))</f>
        <v/>
      </c>
      <c r="M1983" s="120">
        <f>IF(AND($P$2=FALSE,OR(F1983="Commercial NAICS Cogen",F1983="Industrial NAICS Cogen",F1983="NAICS-22 Cogen")),FALSE,IF(AND($P$3=FALSE,OR(F1983="Commercial NAICS Cogen",F1983="Commercial NAICS Non-Cogen",F1983="Industrial NAICS Cogen", F1983="industrial NAICS non-Cogen")),FALSE, TRUE))</f>
        <v/>
      </c>
    </row>
    <row r="1984">
      <c r="A1984" s="129" t="n">
        <v>10362</v>
      </c>
      <c r="B1984" s="130" t="inlineStr">
        <is>
          <t>Muskogee Mill</t>
        </is>
      </c>
      <c r="C1984" s="130" t="inlineStr">
        <is>
          <t>Georgia-Pacific Consumer Operations LLC</t>
        </is>
      </c>
      <c r="D1984" s="129" t="n">
        <v>6589</v>
      </c>
      <c r="E1984" s="130" t="inlineStr">
        <is>
          <t>OK</t>
        </is>
      </c>
      <c r="F1984" s="130" t="inlineStr">
        <is>
          <t>Industrial NAICS Cogen</t>
        </is>
      </c>
      <c r="G1984" s="130" t="inlineStr">
        <is>
          <t>ST</t>
        </is>
      </c>
      <c r="H1984" s="130" t="inlineStr">
        <is>
          <t>BIT</t>
        </is>
      </c>
      <c r="I1984" s="130" t="inlineStr">
        <is>
          <t>COL</t>
        </is>
      </c>
      <c r="J1984" s="131" t="n">
        <v>3192.367</v>
      </c>
      <c r="K1984" s="129" t="n">
        <v>2020</v>
      </c>
      <c r="L1984" s="120">
        <f>IF(VLOOKUP(H1984,'Cross-Page Data'!$D$4:$F$48,3,FALSE)="natural gas",VLOOKUP(G1984,'Cross-Page Data'!$I$4:$J$19,2,FALSE),IF(VLOOKUP(H1984,'Cross-Page Data'!$D$4:$F$48,3,FALSE)="solar",IF(G1984="PV","solar PV","solar thermal"),IF(VLOOKUP(H1984,'Cross-Page Data'!$D$4:$F$48,3,FALSE)="wind",VLOOKUP(G1984,'Cross-Page Data'!$I$4:$J$19,2,FALSE),IF(VLOOKUP(H1984,'Cross-Page Data'!$D$4:$F$48,3,FALSE)="hydro",VLOOKUP(G1984,'Cross-Page Data'!$I$4:$J$19,2,FALSE),VLOOKUP(H1984,'Cross-Page Data'!$D$4:$F$48,3,FALSE)))))</f>
        <v/>
      </c>
      <c r="M1984" s="120">
        <f>IF(AND($P$2=FALSE,OR(F1984="Commercial NAICS Cogen",F1984="Industrial NAICS Cogen",F1984="NAICS-22 Cogen")),FALSE,IF(AND($P$3=FALSE,OR(F1984="Commercial NAICS Cogen",F1984="Commercial NAICS Non-Cogen",F1984="Industrial NAICS Cogen", F1984="industrial NAICS non-Cogen")),FALSE, TRUE))</f>
        <v/>
      </c>
    </row>
    <row r="1985">
      <c r="A1985" s="129" t="n">
        <v>10362</v>
      </c>
      <c r="B1985" s="130" t="inlineStr">
        <is>
          <t>Muskogee Mill</t>
        </is>
      </c>
      <c r="C1985" s="130" t="inlineStr">
        <is>
          <t>Georgia-Pacific Consumer Operations LLC</t>
        </is>
      </c>
      <c r="D1985" s="129" t="n">
        <v>6589</v>
      </c>
      <c r="E1985" s="130" t="inlineStr">
        <is>
          <t>OK</t>
        </is>
      </c>
      <c r="F1985" s="130" t="inlineStr">
        <is>
          <t>Industrial NAICS Cogen</t>
        </is>
      </c>
      <c r="G1985" s="130" t="inlineStr">
        <is>
          <t>ST</t>
        </is>
      </c>
      <c r="H1985" s="130" t="inlineStr">
        <is>
          <t>NG</t>
        </is>
      </c>
      <c r="I1985" s="130" t="inlineStr">
        <is>
          <t>NG</t>
        </is>
      </c>
      <c r="J1985" s="131" t="n">
        <v>337907.16</v>
      </c>
      <c r="K1985" s="129" t="n">
        <v>2020</v>
      </c>
      <c r="L1985" s="120">
        <f>IF(VLOOKUP(H1985,'Cross-Page Data'!$D$4:$F$48,3,FALSE)="natural gas",VLOOKUP(G1985,'Cross-Page Data'!$I$4:$J$19,2,FALSE),IF(VLOOKUP(H1985,'Cross-Page Data'!$D$4:$F$48,3,FALSE)="solar",IF(G1985="PV","solar PV","solar thermal"),IF(VLOOKUP(H1985,'Cross-Page Data'!$D$4:$F$48,3,FALSE)="wind",VLOOKUP(G1985,'Cross-Page Data'!$I$4:$J$19,2,FALSE),IF(VLOOKUP(H1985,'Cross-Page Data'!$D$4:$F$48,3,FALSE)="hydro",VLOOKUP(G1985,'Cross-Page Data'!$I$4:$J$19,2,FALSE),VLOOKUP(H1985,'Cross-Page Data'!$D$4:$F$48,3,FALSE)))))</f>
        <v/>
      </c>
      <c r="M1985" s="120">
        <f>IF(AND($P$2=FALSE,OR(F1985="Commercial NAICS Cogen",F1985="Industrial NAICS Cogen",F1985="NAICS-22 Cogen")),FALSE,IF(AND($P$3=FALSE,OR(F1985="Commercial NAICS Cogen",F1985="Commercial NAICS Non-Cogen",F1985="Industrial NAICS Cogen", F1985="industrial NAICS non-Cogen")),FALSE, TRUE))</f>
        <v/>
      </c>
    </row>
    <row r="1986">
      <c r="A1986" s="129" t="n">
        <v>10362</v>
      </c>
      <c r="B1986" s="130" t="inlineStr">
        <is>
          <t>Muskogee Mill</t>
        </is>
      </c>
      <c r="C1986" s="130" t="inlineStr">
        <is>
          <t>Georgia-Pacific Consumer Operations LLC</t>
        </is>
      </c>
      <c r="D1986" s="129" t="n">
        <v>6589</v>
      </c>
      <c r="E1986" s="130" t="inlineStr">
        <is>
          <t>OK</t>
        </is>
      </c>
      <c r="F1986" s="130" t="inlineStr">
        <is>
          <t>Industrial NAICS Cogen</t>
        </is>
      </c>
      <c r="G1986" s="130" t="inlineStr">
        <is>
          <t>ST</t>
        </is>
      </c>
      <c r="H1986" s="130" t="inlineStr">
        <is>
          <t>SUB</t>
        </is>
      </c>
      <c r="I1986" s="130" t="inlineStr">
        <is>
          <t>COL</t>
        </is>
      </c>
      <c r="J1986" s="131" t="n">
        <v>63470.472</v>
      </c>
      <c r="K1986" s="129" t="n">
        <v>2020</v>
      </c>
      <c r="L1986" s="120">
        <f>IF(VLOOKUP(H1986,'Cross-Page Data'!$D$4:$F$48,3,FALSE)="natural gas",VLOOKUP(G1986,'Cross-Page Data'!$I$4:$J$19,2,FALSE),IF(VLOOKUP(H1986,'Cross-Page Data'!$D$4:$F$48,3,FALSE)="solar",IF(G1986="PV","solar PV","solar thermal"),IF(VLOOKUP(H1986,'Cross-Page Data'!$D$4:$F$48,3,FALSE)="wind",VLOOKUP(G1986,'Cross-Page Data'!$I$4:$J$19,2,FALSE),IF(VLOOKUP(H1986,'Cross-Page Data'!$D$4:$F$48,3,FALSE)="hydro",VLOOKUP(G1986,'Cross-Page Data'!$I$4:$J$19,2,FALSE),VLOOKUP(H1986,'Cross-Page Data'!$D$4:$F$48,3,FALSE)))))</f>
        <v/>
      </c>
      <c r="M1986" s="120">
        <f>IF(AND($P$2=FALSE,OR(F1986="Commercial NAICS Cogen",F1986="Industrial NAICS Cogen",F1986="NAICS-22 Cogen")),FALSE,IF(AND($P$3=FALSE,OR(F1986="Commercial NAICS Cogen",F1986="Commercial NAICS Non-Cogen",F1986="Industrial NAICS Cogen", F1986="industrial NAICS non-Cogen")),FALSE, TRUE))</f>
        <v/>
      </c>
    </row>
    <row r="1987">
      <c r="A1987" s="129" t="n">
        <v>10378</v>
      </c>
      <c r="B1987" s="130" t="inlineStr">
        <is>
          <t>CPI USA NC Southport</t>
        </is>
      </c>
      <c r="C1987" s="130" t="inlineStr">
        <is>
          <t>CPI USA NC Southport LLC</t>
        </is>
      </c>
      <c r="D1987" s="129" t="n">
        <v>58209</v>
      </c>
      <c r="E1987" s="130" t="inlineStr">
        <is>
          <t>NC</t>
        </is>
      </c>
      <c r="F1987" s="130" t="inlineStr">
        <is>
          <t>NAICS-22 Cogen</t>
        </is>
      </c>
      <c r="G1987" s="130" t="inlineStr">
        <is>
          <t>ST</t>
        </is>
      </c>
      <c r="H1987" s="130" t="inlineStr">
        <is>
          <t>BIT</t>
        </is>
      </c>
      <c r="I1987" s="130" t="inlineStr">
        <is>
          <t>COL</t>
        </is>
      </c>
      <c r="J1987" s="131" t="n">
        <v>49722.32</v>
      </c>
      <c r="K1987" s="129" t="n">
        <v>2020</v>
      </c>
      <c r="L1987" s="120">
        <f>IF(VLOOKUP(H1987,'Cross-Page Data'!$D$4:$F$48,3,FALSE)="natural gas",VLOOKUP(G1987,'Cross-Page Data'!$I$4:$J$19,2,FALSE),IF(VLOOKUP(H1987,'Cross-Page Data'!$D$4:$F$48,3,FALSE)="solar",IF(G1987="PV","solar PV","solar thermal"),IF(VLOOKUP(H1987,'Cross-Page Data'!$D$4:$F$48,3,FALSE)="wind",VLOOKUP(G1987,'Cross-Page Data'!$I$4:$J$19,2,FALSE),IF(VLOOKUP(H1987,'Cross-Page Data'!$D$4:$F$48,3,FALSE)="hydro",VLOOKUP(G1987,'Cross-Page Data'!$I$4:$J$19,2,FALSE),VLOOKUP(H1987,'Cross-Page Data'!$D$4:$F$48,3,FALSE)))))</f>
        <v/>
      </c>
      <c r="M1987" s="120">
        <f>IF(AND($P$2=FALSE,OR(F1987="Commercial NAICS Cogen",F1987="Industrial NAICS Cogen",F1987="NAICS-22 Cogen")),FALSE,IF(AND($P$3=FALSE,OR(F1987="Commercial NAICS Cogen",F1987="Commercial NAICS Non-Cogen",F1987="Industrial NAICS Cogen", F1987="industrial NAICS non-Cogen")),FALSE, TRUE))</f>
        <v/>
      </c>
    </row>
    <row r="1988">
      <c r="A1988" s="129" t="n">
        <v>10378</v>
      </c>
      <c r="B1988" s="130" t="inlineStr">
        <is>
          <t>CPI USA NC Southport</t>
        </is>
      </c>
      <c r="C1988" s="130" t="inlineStr">
        <is>
          <t>CPI USA NC Southport LLC</t>
        </is>
      </c>
      <c r="D1988" s="129" t="n">
        <v>58209</v>
      </c>
      <c r="E1988" s="130" t="inlineStr">
        <is>
          <t>NC</t>
        </is>
      </c>
      <c r="F1988" s="130" t="inlineStr">
        <is>
          <t>NAICS-22 Cogen</t>
        </is>
      </c>
      <c r="G1988" s="130" t="inlineStr">
        <is>
          <t>ST</t>
        </is>
      </c>
      <c r="H1988" s="130" t="inlineStr">
        <is>
          <t>TDF</t>
        </is>
      </c>
      <c r="I1988" s="130" t="inlineStr">
        <is>
          <t>OTH</t>
        </is>
      </c>
      <c r="J1988" s="131" t="n">
        <v>175222.97</v>
      </c>
      <c r="K1988" s="129" t="n">
        <v>2020</v>
      </c>
      <c r="L1988" s="120">
        <f>IF(VLOOKUP(H1988,'Cross-Page Data'!$D$4:$F$48,3,FALSE)="natural gas",VLOOKUP(G1988,'Cross-Page Data'!$I$4:$J$19,2,FALSE),IF(VLOOKUP(H1988,'Cross-Page Data'!$D$4:$F$48,3,FALSE)="solar",IF(G1988="PV","solar PV","solar thermal"),IF(VLOOKUP(H1988,'Cross-Page Data'!$D$4:$F$48,3,FALSE)="wind",VLOOKUP(G1988,'Cross-Page Data'!$I$4:$J$19,2,FALSE),IF(VLOOKUP(H1988,'Cross-Page Data'!$D$4:$F$48,3,FALSE)="hydro",VLOOKUP(G1988,'Cross-Page Data'!$I$4:$J$19,2,FALSE),VLOOKUP(H1988,'Cross-Page Data'!$D$4:$F$48,3,FALSE)))))</f>
        <v/>
      </c>
      <c r="M1988" s="120">
        <f>IF(AND($P$2=FALSE,OR(F1988="Commercial NAICS Cogen",F1988="Industrial NAICS Cogen",F1988="NAICS-22 Cogen")),FALSE,IF(AND($P$3=FALSE,OR(F1988="Commercial NAICS Cogen",F1988="Commercial NAICS Non-Cogen",F1988="Industrial NAICS Cogen", F1988="industrial NAICS non-Cogen")),FALSE, TRUE))</f>
        <v/>
      </c>
    </row>
    <row r="1989">
      <c r="A1989" s="129" t="n">
        <v>10378</v>
      </c>
      <c r="B1989" s="130" t="inlineStr">
        <is>
          <t>CPI USA NC Southport</t>
        </is>
      </c>
      <c r="C1989" s="130" t="inlineStr">
        <is>
          <t>CPI USA NC Southport LLC</t>
        </is>
      </c>
      <c r="D1989" s="129" t="n">
        <v>58209</v>
      </c>
      <c r="E1989" s="130" t="inlineStr">
        <is>
          <t>NC</t>
        </is>
      </c>
      <c r="F1989" s="130" t="inlineStr">
        <is>
          <t>NAICS-22 Cogen</t>
        </is>
      </c>
      <c r="G1989" s="130" t="inlineStr">
        <is>
          <t>ST</t>
        </is>
      </c>
      <c r="H1989" s="130" t="inlineStr">
        <is>
          <t>WDS</t>
        </is>
      </c>
      <c r="I1989" s="130" t="inlineStr">
        <is>
          <t>WWW</t>
        </is>
      </c>
      <c r="J1989" s="131" t="n">
        <v>184872.71</v>
      </c>
      <c r="K1989" s="129" t="n">
        <v>2020</v>
      </c>
      <c r="L1989" s="120">
        <f>IF(VLOOKUP(H1989,'Cross-Page Data'!$D$4:$F$48,3,FALSE)="natural gas",VLOOKUP(G1989,'Cross-Page Data'!$I$4:$J$19,2,FALSE),IF(VLOOKUP(H1989,'Cross-Page Data'!$D$4:$F$48,3,FALSE)="solar",IF(G1989="PV","solar PV","solar thermal"),IF(VLOOKUP(H1989,'Cross-Page Data'!$D$4:$F$48,3,FALSE)="wind",VLOOKUP(G1989,'Cross-Page Data'!$I$4:$J$19,2,FALSE),IF(VLOOKUP(H1989,'Cross-Page Data'!$D$4:$F$48,3,FALSE)="hydro",VLOOKUP(G1989,'Cross-Page Data'!$I$4:$J$19,2,FALSE),VLOOKUP(H1989,'Cross-Page Data'!$D$4:$F$48,3,FALSE)))))</f>
        <v/>
      </c>
      <c r="M1989" s="120">
        <f>IF(AND($P$2=FALSE,OR(F1989="Commercial NAICS Cogen",F1989="Industrial NAICS Cogen",F1989="NAICS-22 Cogen")),FALSE,IF(AND($P$3=FALSE,OR(F1989="Commercial NAICS Cogen",F1989="Commercial NAICS Non-Cogen",F1989="Industrial NAICS Cogen", F1989="industrial NAICS non-Cogen")),FALSE, TRUE))</f>
        <v/>
      </c>
    </row>
    <row r="1990">
      <c r="A1990" s="129" t="n">
        <v>10379</v>
      </c>
      <c r="B1990" s="130" t="inlineStr">
        <is>
          <t>CPI USA NC Roxboro</t>
        </is>
      </c>
      <c r="C1990" s="130" t="inlineStr">
        <is>
          <t>CPI USA NC Roxboro LLC</t>
        </is>
      </c>
      <c r="D1990" s="129" t="n">
        <v>58210</v>
      </c>
      <c r="E1990" s="130" t="inlineStr">
        <is>
          <t>NC</t>
        </is>
      </c>
      <c r="F1990" s="130" t="inlineStr">
        <is>
          <t>NAICS-22 Non-Cogen</t>
        </is>
      </c>
      <c r="G1990" s="130" t="inlineStr">
        <is>
          <t>ST</t>
        </is>
      </c>
      <c r="H1990" s="130" t="inlineStr">
        <is>
          <t>BIT</t>
        </is>
      </c>
      <c r="I1990" s="130" t="inlineStr">
        <is>
          <t>COL</t>
        </is>
      </c>
      <c r="J1990" s="131" t="n">
        <v>47121</v>
      </c>
      <c r="K1990" s="129" t="n">
        <v>2020</v>
      </c>
      <c r="L1990" s="120">
        <f>IF(VLOOKUP(H1990,'Cross-Page Data'!$D$4:$F$48,3,FALSE)="natural gas",VLOOKUP(G1990,'Cross-Page Data'!$I$4:$J$19,2,FALSE),IF(VLOOKUP(H1990,'Cross-Page Data'!$D$4:$F$48,3,FALSE)="solar",IF(G1990="PV","solar PV","solar thermal"),IF(VLOOKUP(H1990,'Cross-Page Data'!$D$4:$F$48,3,FALSE)="wind",VLOOKUP(G1990,'Cross-Page Data'!$I$4:$J$19,2,FALSE),IF(VLOOKUP(H1990,'Cross-Page Data'!$D$4:$F$48,3,FALSE)="hydro",VLOOKUP(G1990,'Cross-Page Data'!$I$4:$J$19,2,FALSE),VLOOKUP(H1990,'Cross-Page Data'!$D$4:$F$48,3,FALSE)))))</f>
        <v/>
      </c>
      <c r="M1990" s="120">
        <f>IF(AND($P$2=FALSE,OR(F1990="Commercial NAICS Cogen",F1990="Industrial NAICS Cogen",F1990="NAICS-22 Cogen")),FALSE,IF(AND($P$3=FALSE,OR(F1990="Commercial NAICS Cogen",F1990="Commercial NAICS Non-Cogen",F1990="Industrial NAICS Cogen", F1990="industrial NAICS non-Cogen")),FALSE, TRUE))</f>
        <v/>
      </c>
    </row>
    <row r="1991">
      <c r="A1991" s="129" t="n">
        <v>10379</v>
      </c>
      <c r="B1991" s="130" t="inlineStr">
        <is>
          <t>CPI USA NC Roxboro</t>
        </is>
      </c>
      <c r="C1991" s="130" t="inlineStr">
        <is>
          <t>CPI USA NC Roxboro LLC</t>
        </is>
      </c>
      <c r="D1991" s="129" t="n">
        <v>58210</v>
      </c>
      <c r="E1991" s="130" t="inlineStr">
        <is>
          <t>NC</t>
        </is>
      </c>
      <c r="F1991" s="130" t="inlineStr">
        <is>
          <t>NAICS-22 Non-Cogen</t>
        </is>
      </c>
      <c r="G1991" s="130" t="inlineStr">
        <is>
          <t>ST</t>
        </is>
      </c>
      <c r="H1991" s="130" t="inlineStr">
        <is>
          <t>TDF</t>
        </is>
      </c>
      <c r="I1991" s="130" t="inlineStr">
        <is>
          <t>OTH</t>
        </is>
      </c>
      <c r="J1991" s="131" t="n">
        <v>112136.23</v>
      </c>
      <c r="K1991" s="129" t="n">
        <v>2020</v>
      </c>
      <c r="L1991" s="120">
        <f>IF(VLOOKUP(H1991,'Cross-Page Data'!$D$4:$F$48,3,FALSE)="natural gas",VLOOKUP(G1991,'Cross-Page Data'!$I$4:$J$19,2,FALSE),IF(VLOOKUP(H1991,'Cross-Page Data'!$D$4:$F$48,3,FALSE)="solar",IF(G1991="PV","solar PV","solar thermal"),IF(VLOOKUP(H1991,'Cross-Page Data'!$D$4:$F$48,3,FALSE)="wind",VLOOKUP(G1991,'Cross-Page Data'!$I$4:$J$19,2,FALSE),IF(VLOOKUP(H1991,'Cross-Page Data'!$D$4:$F$48,3,FALSE)="hydro",VLOOKUP(G1991,'Cross-Page Data'!$I$4:$J$19,2,FALSE),VLOOKUP(H1991,'Cross-Page Data'!$D$4:$F$48,3,FALSE)))))</f>
        <v/>
      </c>
      <c r="M1991" s="120">
        <f>IF(AND($P$2=FALSE,OR(F1991="Commercial NAICS Cogen",F1991="Industrial NAICS Cogen",F1991="NAICS-22 Cogen")),FALSE,IF(AND($P$3=FALSE,OR(F1991="Commercial NAICS Cogen",F1991="Commercial NAICS Non-Cogen",F1991="Industrial NAICS Cogen", F1991="industrial NAICS non-Cogen")),FALSE, TRUE))</f>
        <v/>
      </c>
    </row>
    <row r="1992">
      <c r="A1992" s="129" t="n">
        <v>10379</v>
      </c>
      <c r="B1992" s="130" t="inlineStr">
        <is>
          <t>CPI USA NC Roxboro</t>
        </is>
      </c>
      <c r="C1992" s="130" t="inlineStr">
        <is>
          <t>CPI USA NC Roxboro LLC</t>
        </is>
      </c>
      <c r="D1992" s="129" t="n">
        <v>58210</v>
      </c>
      <c r="E1992" s="130" t="inlineStr">
        <is>
          <t>NC</t>
        </is>
      </c>
      <c r="F1992" s="130" t="inlineStr">
        <is>
          <t>NAICS-22 Non-Cogen</t>
        </is>
      </c>
      <c r="G1992" s="130" t="inlineStr">
        <is>
          <t>ST</t>
        </is>
      </c>
      <c r="H1992" s="130" t="inlineStr">
        <is>
          <t>WDS</t>
        </is>
      </c>
      <c r="I1992" s="130" t="inlineStr">
        <is>
          <t>WWW</t>
        </is>
      </c>
      <c r="J1992" s="131" t="n">
        <v>171386.77</v>
      </c>
      <c r="K1992" s="129" t="n">
        <v>2020</v>
      </c>
      <c r="L1992" s="120">
        <f>IF(VLOOKUP(H1992,'Cross-Page Data'!$D$4:$F$48,3,FALSE)="natural gas",VLOOKUP(G1992,'Cross-Page Data'!$I$4:$J$19,2,FALSE),IF(VLOOKUP(H1992,'Cross-Page Data'!$D$4:$F$48,3,FALSE)="solar",IF(G1992="PV","solar PV","solar thermal"),IF(VLOOKUP(H1992,'Cross-Page Data'!$D$4:$F$48,3,FALSE)="wind",VLOOKUP(G1992,'Cross-Page Data'!$I$4:$J$19,2,FALSE),IF(VLOOKUP(H1992,'Cross-Page Data'!$D$4:$F$48,3,FALSE)="hydro",VLOOKUP(G1992,'Cross-Page Data'!$I$4:$J$19,2,FALSE),VLOOKUP(H1992,'Cross-Page Data'!$D$4:$F$48,3,FALSE)))))</f>
        <v/>
      </c>
      <c r="M1992" s="120">
        <f>IF(AND($P$2=FALSE,OR(F1992="Commercial NAICS Cogen",F1992="Industrial NAICS Cogen",F1992="NAICS-22 Cogen")),FALSE,IF(AND($P$3=FALSE,OR(F1992="Commercial NAICS Cogen",F1992="Commercial NAICS Non-Cogen",F1992="Industrial NAICS Cogen", F1992="industrial NAICS non-Cogen")),FALSE, TRUE))</f>
        <v/>
      </c>
    </row>
    <row r="1993">
      <c r="A1993" s="129" t="n">
        <v>10398</v>
      </c>
      <c r="B1993" s="130" t="inlineStr">
        <is>
          <t>Arcelormittal Cleveland Inc</t>
        </is>
      </c>
      <c r="C1993" s="130" t="inlineStr">
        <is>
          <t>ArcelorMittal Cleveland Inc</t>
        </is>
      </c>
      <c r="D1993" s="129" t="n">
        <v>9454</v>
      </c>
      <c r="E1993" s="130" t="inlineStr">
        <is>
          <t>OH</t>
        </is>
      </c>
      <c r="F1993" s="130" t="inlineStr">
        <is>
          <t>Industrial NAICS Cogen</t>
        </is>
      </c>
      <c r="G1993" s="130" t="inlineStr">
        <is>
          <t>ST</t>
        </is>
      </c>
      <c r="H1993" s="130" t="inlineStr">
        <is>
          <t>BFG</t>
        </is>
      </c>
      <c r="I1993" s="130" t="inlineStr">
        <is>
          <t>OOG</t>
        </is>
      </c>
      <c r="J1993" s="131" t="n">
        <v>103155.65</v>
      </c>
      <c r="K1993" s="129" t="n">
        <v>2020</v>
      </c>
      <c r="L1993" s="120">
        <f>IF(VLOOKUP(H1993,'Cross-Page Data'!$D$4:$F$48,3,FALSE)="natural gas",VLOOKUP(G1993,'Cross-Page Data'!$I$4:$J$19,2,FALSE),IF(VLOOKUP(H1993,'Cross-Page Data'!$D$4:$F$48,3,FALSE)="solar",IF(G1993="PV","solar PV","solar thermal"),IF(VLOOKUP(H1993,'Cross-Page Data'!$D$4:$F$48,3,FALSE)="wind",VLOOKUP(G1993,'Cross-Page Data'!$I$4:$J$19,2,FALSE),IF(VLOOKUP(H1993,'Cross-Page Data'!$D$4:$F$48,3,FALSE)="hydro",VLOOKUP(G1993,'Cross-Page Data'!$I$4:$J$19,2,FALSE),VLOOKUP(H1993,'Cross-Page Data'!$D$4:$F$48,3,FALSE)))))</f>
        <v/>
      </c>
      <c r="M1993" s="120">
        <f>IF(AND($P$2=FALSE,OR(F1993="Commercial NAICS Cogen",F1993="Industrial NAICS Cogen",F1993="NAICS-22 Cogen")),FALSE,IF(AND($P$3=FALSE,OR(F1993="Commercial NAICS Cogen",F1993="Commercial NAICS Non-Cogen",F1993="Industrial NAICS Cogen", F1993="industrial NAICS non-Cogen")),FALSE, TRUE))</f>
        <v/>
      </c>
    </row>
    <row r="1994">
      <c r="A1994" s="129" t="n">
        <v>10398</v>
      </c>
      <c r="B1994" s="130" t="inlineStr">
        <is>
          <t>Arcelormittal Cleveland Inc</t>
        </is>
      </c>
      <c r="C1994" s="130" t="inlineStr">
        <is>
          <t>ArcelorMittal Cleveland Inc</t>
        </is>
      </c>
      <c r="D1994" s="129" t="n">
        <v>9454</v>
      </c>
      <c r="E1994" s="130" t="inlineStr">
        <is>
          <t>OH</t>
        </is>
      </c>
      <c r="F1994" s="130" t="inlineStr">
        <is>
          <t>Industrial NAICS Cogen</t>
        </is>
      </c>
      <c r="G1994" s="130" t="inlineStr">
        <is>
          <t>ST</t>
        </is>
      </c>
      <c r="H1994" s="130" t="inlineStr">
        <is>
          <t>NG</t>
        </is>
      </c>
      <c r="I1994" s="130" t="inlineStr">
        <is>
          <t>NG</t>
        </is>
      </c>
      <c r="J1994" s="131" t="n">
        <v>67039.349</v>
      </c>
      <c r="K1994" s="129" t="n">
        <v>2020</v>
      </c>
      <c r="L1994" s="120">
        <f>IF(VLOOKUP(H1994,'Cross-Page Data'!$D$4:$F$48,3,FALSE)="natural gas",VLOOKUP(G1994,'Cross-Page Data'!$I$4:$J$19,2,FALSE),IF(VLOOKUP(H1994,'Cross-Page Data'!$D$4:$F$48,3,FALSE)="solar",IF(G1994="PV","solar PV","solar thermal"),IF(VLOOKUP(H1994,'Cross-Page Data'!$D$4:$F$48,3,FALSE)="wind",VLOOKUP(G1994,'Cross-Page Data'!$I$4:$J$19,2,FALSE),IF(VLOOKUP(H1994,'Cross-Page Data'!$D$4:$F$48,3,FALSE)="hydro",VLOOKUP(G1994,'Cross-Page Data'!$I$4:$J$19,2,FALSE),VLOOKUP(H1994,'Cross-Page Data'!$D$4:$F$48,3,FALSE)))))</f>
        <v/>
      </c>
      <c r="M1994" s="120">
        <f>IF(AND($P$2=FALSE,OR(F1994="Commercial NAICS Cogen",F1994="Industrial NAICS Cogen",F1994="NAICS-22 Cogen")),FALSE,IF(AND($P$3=FALSE,OR(F1994="Commercial NAICS Cogen",F1994="Commercial NAICS Non-Cogen",F1994="Industrial NAICS Cogen", F1994="industrial NAICS non-Cogen")),FALSE, TRUE))</f>
        <v/>
      </c>
    </row>
    <row r="1995">
      <c r="A1995" s="129" t="n">
        <v>10398</v>
      </c>
      <c r="B1995" s="130" t="inlineStr">
        <is>
          <t>Arcelormittal Cleveland Inc</t>
        </is>
      </c>
      <c r="C1995" s="130" t="inlineStr">
        <is>
          <t>ArcelorMittal Cleveland Inc</t>
        </is>
      </c>
      <c r="D1995" s="129" t="n">
        <v>9454</v>
      </c>
      <c r="E1995" s="130" t="inlineStr">
        <is>
          <t>OH</t>
        </is>
      </c>
      <c r="F1995" s="130" t="inlineStr">
        <is>
          <t>Industrial NAICS Cogen</t>
        </is>
      </c>
      <c r="G1995" s="130" t="inlineStr">
        <is>
          <t>ST</t>
        </is>
      </c>
      <c r="H1995" s="130" t="inlineStr">
        <is>
          <t>RFO</t>
        </is>
      </c>
      <c r="I1995" s="130" t="inlineStr">
        <is>
          <t>RFO</t>
        </is>
      </c>
      <c r="J1995" s="131" t="n">
        <v>0</v>
      </c>
      <c r="K1995" s="129" t="n">
        <v>2020</v>
      </c>
      <c r="L1995" s="120">
        <f>IF(VLOOKUP(H1995,'Cross-Page Data'!$D$4:$F$48,3,FALSE)="natural gas",VLOOKUP(G1995,'Cross-Page Data'!$I$4:$J$19,2,FALSE),IF(VLOOKUP(H1995,'Cross-Page Data'!$D$4:$F$48,3,FALSE)="solar",IF(G1995="PV","solar PV","solar thermal"),IF(VLOOKUP(H1995,'Cross-Page Data'!$D$4:$F$48,3,FALSE)="wind",VLOOKUP(G1995,'Cross-Page Data'!$I$4:$J$19,2,FALSE),IF(VLOOKUP(H1995,'Cross-Page Data'!$D$4:$F$48,3,FALSE)="hydro",VLOOKUP(G1995,'Cross-Page Data'!$I$4:$J$19,2,FALSE),VLOOKUP(H1995,'Cross-Page Data'!$D$4:$F$48,3,FALSE)))))</f>
        <v/>
      </c>
      <c r="M1995" s="120">
        <f>IF(AND($P$2=FALSE,OR(F1995="Commercial NAICS Cogen",F1995="Industrial NAICS Cogen",F1995="NAICS-22 Cogen")),FALSE,IF(AND($P$3=FALSE,OR(F1995="Commercial NAICS Cogen",F1995="Commercial NAICS Non-Cogen",F1995="Industrial NAICS Cogen", F1995="industrial NAICS non-Cogen")),FALSE, TRUE))</f>
        <v/>
      </c>
    </row>
    <row r="1996">
      <c r="A1996" s="129" t="n">
        <v>10413</v>
      </c>
      <c r="B1996" s="130" t="inlineStr">
        <is>
          <t>Wainiha Hydro</t>
        </is>
      </c>
      <c r="C1996" s="130" t="inlineStr">
        <is>
          <t>McBryde Sugar Co Ltd</t>
        </is>
      </c>
      <c r="D1996" s="129" t="n">
        <v>11936</v>
      </c>
      <c r="E1996" s="130" t="inlineStr">
        <is>
          <t>HI</t>
        </is>
      </c>
      <c r="F1996" s="130" t="inlineStr">
        <is>
          <t>Industrial NAICS Non-Cogen</t>
        </is>
      </c>
      <c r="G1996" s="130" t="inlineStr">
        <is>
          <t>HY</t>
        </is>
      </c>
      <c r="H1996" s="130" t="inlineStr">
        <is>
          <t>WAT</t>
        </is>
      </c>
      <c r="I1996" s="130" t="inlineStr">
        <is>
          <t>HYC</t>
        </is>
      </c>
      <c r="J1996" s="131" t="n">
        <v>20966</v>
      </c>
      <c r="K1996" s="129" t="n">
        <v>2020</v>
      </c>
      <c r="L1996" s="120">
        <f>IF(VLOOKUP(H1996,'Cross-Page Data'!$D$4:$F$48,3,FALSE)="natural gas",VLOOKUP(G1996,'Cross-Page Data'!$I$4:$J$19,2,FALSE),IF(VLOOKUP(H1996,'Cross-Page Data'!$D$4:$F$48,3,FALSE)="solar",IF(G1996="PV","solar PV","solar thermal"),IF(VLOOKUP(H1996,'Cross-Page Data'!$D$4:$F$48,3,FALSE)="wind",VLOOKUP(G1996,'Cross-Page Data'!$I$4:$J$19,2,FALSE),IF(VLOOKUP(H1996,'Cross-Page Data'!$D$4:$F$48,3,FALSE)="hydro",VLOOKUP(G1996,'Cross-Page Data'!$I$4:$J$19,2,FALSE),VLOOKUP(H1996,'Cross-Page Data'!$D$4:$F$48,3,FALSE)))))</f>
        <v/>
      </c>
      <c r="M1996" s="120">
        <f>IF(AND($P$2=FALSE,OR(F1996="Commercial NAICS Cogen",F1996="Industrial NAICS Cogen",F1996="NAICS-22 Cogen")),FALSE,IF(AND($P$3=FALSE,OR(F1996="Commercial NAICS Cogen",F1996="Commercial NAICS Non-Cogen",F1996="Industrial NAICS Cogen", F1996="industrial NAICS non-Cogen")),FALSE, TRUE))</f>
        <v/>
      </c>
    </row>
    <row r="1997">
      <c r="A1997" s="129" t="n">
        <v>10416</v>
      </c>
      <c r="B1997" s="130" t="inlineStr">
        <is>
          <t>Pensacola Florida Plant</t>
        </is>
      </c>
      <c r="C1997" s="130" t="inlineStr">
        <is>
          <t>Ascend Performance Materials LLC</t>
        </is>
      </c>
      <c r="D1997" s="129" t="n">
        <v>56600</v>
      </c>
      <c r="E1997" s="130" t="inlineStr">
        <is>
          <t>FL</t>
        </is>
      </c>
      <c r="F1997" s="130" t="inlineStr">
        <is>
          <t>Industrial NAICS Cogen</t>
        </is>
      </c>
      <c r="G1997" s="130" t="inlineStr">
        <is>
          <t>GT</t>
        </is>
      </c>
      <c r="H1997" s="130" t="inlineStr">
        <is>
          <t>NG</t>
        </is>
      </c>
      <c r="I1997" s="130" t="inlineStr">
        <is>
          <t>NG</t>
        </is>
      </c>
      <c r="J1997" s="131" t="n">
        <v>551239</v>
      </c>
      <c r="K1997" s="129" t="n">
        <v>2020</v>
      </c>
      <c r="L1997" s="120">
        <f>IF(VLOOKUP(H1997,'Cross-Page Data'!$D$4:$F$48,3,FALSE)="natural gas",VLOOKUP(G1997,'Cross-Page Data'!$I$4:$J$19,2,FALSE),IF(VLOOKUP(H1997,'Cross-Page Data'!$D$4:$F$48,3,FALSE)="solar",IF(G1997="PV","solar PV","solar thermal"),IF(VLOOKUP(H1997,'Cross-Page Data'!$D$4:$F$48,3,FALSE)="wind",VLOOKUP(G1997,'Cross-Page Data'!$I$4:$J$19,2,FALSE),IF(VLOOKUP(H1997,'Cross-Page Data'!$D$4:$F$48,3,FALSE)="hydro",VLOOKUP(G1997,'Cross-Page Data'!$I$4:$J$19,2,FALSE),VLOOKUP(H1997,'Cross-Page Data'!$D$4:$F$48,3,FALSE)))))</f>
        <v/>
      </c>
      <c r="M1997" s="120">
        <f>IF(AND($P$2=FALSE,OR(F1997="Commercial NAICS Cogen",F1997="Industrial NAICS Cogen",F1997="NAICS-22 Cogen")),FALSE,IF(AND($P$3=FALSE,OR(F1997="Commercial NAICS Cogen",F1997="Commercial NAICS Non-Cogen",F1997="Industrial NAICS Cogen", F1997="industrial NAICS non-Cogen")),FALSE, TRUE))</f>
        <v/>
      </c>
    </row>
    <row r="1998">
      <c r="A1998" s="129" t="n">
        <v>10416</v>
      </c>
      <c r="B1998" s="130" t="inlineStr">
        <is>
          <t>Pensacola Florida Plant</t>
        </is>
      </c>
      <c r="C1998" s="130" t="inlineStr">
        <is>
          <t>Ascend Performance Materials LLC</t>
        </is>
      </c>
      <c r="D1998" s="129" t="n">
        <v>56600</v>
      </c>
      <c r="E1998" s="130" t="inlineStr">
        <is>
          <t>FL</t>
        </is>
      </c>
      <c r="F1998" s="130" t="inlineStr">
        <is>
          <t>Industrial NAICS Cogen</t>
        </is>
      </c>
      <c r="G1998" s="130" t="inlineStr">
        <is>
          <t>ST</t>
        </is>
      </c>
      <c r="H1998" s="130" t="inlineStr">
        <is>
          <t>NG</t>
        </is>
      </c>
      <c r="I1998" s="130" t="inlineStr">
        <is>
          <t>NG</t>
        </is>
      </c>
      <c r="J1998" s="131" t="n">
        <v>48781.482</v>
      </c>
      <c r="K1998" s="129" t="n">
        <v>2020</v>
      </c>
      <c r="L1998" s="120">
        <f>IF(VLOOKUP(H1998,'Cross-Page Data'!$D$4:$F$48,3,FALSE)="natural gas",VLOOKUP(G1998,'Cross-Page Data'!$I$4:$J$19,2,FALSE),IF(VLOOKUP(H1998,'Cross-Page Data'!$D$4:$F$48,3,FALSE)="solar",IF(G1998="PV","solar PV","solar thermal"),IF(VLOOKUP(H1998,'Cross-Page Data'!$D$4:$F$48,3,FALSE)="wind",VLOOKUP(G1998,'Cross-Page Data'!$I$4:$J$19,2,FALSE),IF(VLOOKUP(H1998,'Cross-Page Data'!$D$4:$F$48,3,FALSE)="hydro",VLOOKUP(G1998,'Cross-Page Data'!$I$4:$J$19,2,FALSE),VLOOKUP(H1998,'Cross-Page Data'!$D$4:$F$48,3,FALSE)))))</f>
        <v/>
      </c>
      <c r="M1998" s="120">
        <f>IF(AND($P$2=FALSE,OR(F1998="Commercial NAICS Cogen",F1998="Industrial NAICS Cogen",F1998="NAICS-22 Cogen")),FALSE,IF(AND($P$3=FALSE,OR(F1998="Commercial NAICS Cogen",F1998="Commercial NAICS Non-Cogen",F1998="Industrial NAICS Cogen", F1998="industrial NAICS non-Cogen")),FALSE, TRUE))</f>
        <v/>
      </c>
    </row>
    <row r="1999">
      <c r="A1999" s="129" t="n">
        <v>10416</v>
      </c>
      <c r="B1999" s="130" t="inlineStr">
        <is>
          <t>Pensacola Florida Plant</t>
        </is>
      </c>
      <c r="C1999" s="130" t="inlineStr">
        <is>
          <t>Ascend Performance Materials LLC</t>
        </is>
      </c>
      <c r="D1999" s="129" t="n">
        <v>56600</v>
      </c>
      <c r="E1999" s="130" t="inlineStr">
        <is>
          <t>FL</t>
        </is>
      </c>
      <c r="F1999" s="130" t="inlineStr">
        <is>
          <t>Industrial NAICS Cogen</t>
        </is>
      </c>
      <c r="G1999" s="130" t="inlineStr">
        <is>
          <t>ST</t>
        </is>
      </c>
      <c r="H1999" s="130" t="inlineStr">
        <is>
          <t>OG</t>
        </is>
      </c>
      <c r="I1999" s="130" t="inlineStr">
        <is>
          <t>OOG</t>
        </is>
      </c>
      <c r="J1999" s="131" t="n">
        <v>94.94</v>
      </c>
      <c r="K1999" s="129" t="n">
        <v>2020</v>
      </c>
      <c r="L1999" s="120">
        <f>IF(VLOOKUP(H1999,'Cross-Page Data'!$D$4:$F$48,3,FALSE)="natural gas",VLOOKUP(G1999,'Cross-Page Data'!$I$4:$J$19,2,FALSE),IF(VLOOKUP(H1999,'Cross-Page Data'!$D$4:$F$48,3,FALSE)="solar",IF(G1999="PV","solar PV","solar thermal"),IF(VLOOKUP(H1999,'Cross-Page Data'!$D$4:$F$48,3,FALSE)="wind",VLOOKUP(G1999,'Cross-Page Data'!$I$4:$J$19,2,FALSE),IF(VLOOKUP(H1999,'Cross-Page Data'!$D$4:$F$48,3,FALSE)="hydro",VLOOKUP(G1999,'Cross-Page Data'!$I$4:$J$19,2,FALSE),VLOOKUP(H1999,'Cross-Page Data'!$D$4:$F$48,3,FALSE)))))</f>
        <v/>
      </c>
      <c r="M1999" s="120">
        <f>IF(AND($P$2=FALSE,OR(F1999="Commercial NAICS Cogen",F1999="Industrial NAICS Cogen",F1999="NAICS-22 Cogen")),FALSE,IF(AND($P$3=FALSE,OR(F1999="Commercial NAICS Cogen",F1999="Commercial NAICS Non-Cogen",F1999="Industrial NAICS Cogen", F1999="industrial NAICS non-Cogen")),FALSE, TRUE))</f>
        <v/>
      </c>
    </row>
    <row r="2000">
      <c r="A2000" s="129" t="n">
        <v>10416</v>
      </c>
      <c r="B2000" s="130" t="inlineStr">
        <is>
          <t>Pensacola Florida Plant</t>
        </is>
      </c>
      <c r="C2000" s="130" t="inlineStr">
        <is>
          <t>Ascend Performance Materials LLC</t>
        </is>
      </c>
      <c r="D2000" s="129" t="n">
        <v>56600</v>
      </c>
      <c r="E2000" s="130" t="inlineStr">
        <is>
          <t>FL</t>
        </is>
      </c>
      <c r="F2000" s="130" t="inlineStr">
        <is>
          <t>Industrial NAICS Cogen</t>
        </is>
      </c>
      <c r="G2000" s="130" t="inlineStr">
        <is>
          <t>ST</t>
        </is>
      </c>
      <c r="H2000" s="130" t="inlineStr">
        <is>
          <t>RFO</t>
        </is>
      </c>
      <c r="I2000" s="130" t="inlineStr">
        <is>
          <t>RFO</t>
        </is>
      </c>
      <c r="J2000" s="131" t="n">
        <v>0</v>
      </c>
      <c r="K2000" s="129" t="n">
        <v>2020</v>
      </c>
      <c r="L2000" s="120">
        <f>IF(VLOOKUP(H2000,'Cross-Page Data'!$D$4:$F$48,3,FALSE)="natural gas",VLOOKUP(G2000,'Cross-Page Data'!$I$4:$J$19,2,FALSE),IF(VLOOKUP(H2000,'Cross-Page Data'!$D$4:$F$48,3,FALSE)="solar",IF(G2000="PV","solar PV","solar thermal"),IF(VLOOKUP(H2000,'Cross-Page Data'!$D$4:$F$48,3,FALSE)="wind",VLOOKUP(G2000,'Cross-Page Data'!$I$4:$J$19,2,FALSE),IF(VLOOKUP(H2000,'Cross-Page Data'!$D$4:$F$48,3,FALSE)="hydro",VLOOKUP(G2000,'Cross-Page Data'!$I$4:$J$19,2,FALSE),VLOOKUP(H2000,'Cross-Page Data'!$D$4:$F$48,3,FALSE)))))</f>
        <v/>
      </c>
      <c r="M2000" s="120">
        <f>IF(AND($P$2=FALSE,OR(F2000="Commercial NAICS Cogen",F2000="Industrial NAICS Cogen",F2000="NAICS-22 Cogen")),FALSE,IF(AND($P$3=FALSE,OR(F2000="Commercial NAICS Cogen",F2000="Commercial NAICS Non-Cogen",F2000="Industrial NAICS Cogen", F2000="industrial NAICS non-Cogen")),FALSE, TRUE))</f>
        <v/>
      </c>
    </row>
    <row r="2001">
      <c r="A2001" s="129" t="n">
        <v>10416</v>
      </c>
      <c r="B2001" s="130" t="inlineStr">
        <is>
          <t>Pensacola Florida Plant</t>
        </is>
      </c>
      <c r="C2001" s="130" t="inlineStr">
        <is>
          <t>Ascend Performance Materials LLC</t>
        </is>
      </c>
      <c r="D2001" s="129" t="n">
        <v>56600</v>
      </c>
      <c r="E2001" s="130" t="inlineStr">
        <is>
          <t>FL</t>
        </is>
      </c>
      <c r="F2001" s="130" t="inlineStr">
        <is>
          <t>Industrial NAICS Cogen</t>
        </is>
      </c>
      <c r="G2001" s="130" t="inlineStr">
        <is>
          <t>ST</t>
        </is>
      </c>
      <c r="H2001" s="130" t="inlineStr">
        <is>
          <t>WO</t>
        </is>
      </c>
      <c r="I2001" s="130" t="inlineStr">
        <is>
          <t>WOO</t>
        </is>
      </c>
      <c r="J2001" s="131" t="n">
        <v>667.9880000000001</v>
      </c>
      <c r="K2001" s="129" t="n">
        <v>2020</v>
      </c>
      <c r="L2001" s="120">
        <f>IF(VLOOKUP(H2001,'Cross-Page Data'!$D$4:$F$48,3,FALSE)="natural gas",VLOOKUP(G2001,'Cross-Page Data'!$I$4:$J$19,2,FALSE),IF(VLOOKUP(H2001,'Cross-Page Data'!$D$4:$F$48,3,FALSE)="solar",IF(G2001="PV","solar PV","solar thermal"),IF(VLOOKUP(H2001,'Cross-Page Data'!$D$4:$F$48,3,FALSE)="wind",VLOOKUP(G2001,'Cross-Page Data'!$I$4:$J$19,2,FALSE),IF(VLOOKUP(H2001,'Cross-Page Data'!$D$4:$F$48,3,FALSE)="hydro",VLOOKUP(G2001,'Cross-Page Data'!$I$4:$J$19,2,FALSE),VLOOKUP(H2001,'Cross-Page Data'!$D$4:$F$48,3,FALSE)))))</f>
        <v/>
      </c>
      <c r="M2001" s="120">
        <f>IF(AND($P$2=FALSE,OR(F2001="Commercial NAICS Cogen",F2001="Industrial NAICS Cogen",F2001="NAICS-22 Cogen")),FALSE,IF(AND($P$3=FALSE,OR(F2001="Commercial NAICS Cogen",F2001="Commercial NAICS Non-Cogen",F2001="Industrial NAICS Cogen", F2001="industrial NAICS non-Cogen")),FALSE, TRUE))</f>
        <v/>
      </c>
    </row>
    <row r="2002">
      <c r="A2002" s="129" t="n">
        <v>10417</v>
      </c>
      <c r="B2002" s="130" t="inlineStr">
        <is>
          <t>Indian Orchard Plant 1</t>
        </is>
      </c>
      <c r="C2002" s="130" t="inlineStr">
        <is>
          <t>Solutia Inc-Indian</t>
        </is>
      </c>
      <c r="D2002" s="129" t="n">
        <v>39878</v>
      </c>
      <c r="E2002" s="130" t="inlineStr">
        <is>
          <t>MA</t>
        </is>
      </c>
      <c r="F2002" s="130" t="inlineStr">
        <is>
          <t>Industrial NAICS Cogen</t>
        </is>
      </c>
      <c r="G2002" s="130" t="inlineStr">
        <is>
          <t>ST</t>
        </is>
      </c>
      <c r="H2002" s="130" t="inlineStr">
        <is>
          <t>BIT</t>
        </is>
      </c>
      <c r="I2002" s="130" t="inlineStr">
        <is>
          <t>COL</t>
        </is>
      </c>
      <c r="J2002" s="131" t="n">
        <v>0</v>
      </c>
      <c r="K2002" s="129" t="n">
        <v>2020</v>
      </c>
      <c r="L2002" s="120">
        <f>IF(VLOOKUP(H2002,'Cross-Page Data'!$D$4:$F$48,3,FALSE)="natural gas",VLOOKUP(G2002,'Cross-Page Data'!$I$4:$J$19,2,FALSE),IF(VLOOKUP(H2002,'Cross-Page Data'!$D$4:$F$48,3,FALSE)="solar",IF(G2002="PV","solar PV","solar thermal"),IF(VLOOKUP(H2002,'Cross-Page Data'!$D$4:$F$48,3,FALSE)="wind",VLOOKUP(G2002,'Cross-Page Data'!$I$4:$J$19,2,FALSE),IF(VLOOKUP(H2002,'Cross-Page Data'!$D$4:$F$48,3,FALSE)="hydro",VLOOKUP(G2002,'Cross-Page Data'!$I$4:$J$19,2,FALSE),VLOOKUP(H2002,'Cross-Page Data'!$D$4:$F$48,3,FALSE)))))</f>
        <v/>
      </c>
      <c r="M2002" s="120">
        <f>IF(AND($P$2=FALSE,OR(F2002="Commercial NAICS Cogen",F2002="Industrial NAICS Cogen",F2002="NAICS-22 Cogen")),FALSE,IF(AND($P$3=FALSE,OR(F2002="Commercial NAICS Cogen",F2002="Commercial NAICS Non-Cogen",F2002="Industrial NAICS Cogen", F2002="industrial NAICS non-Cogen")),FALSE, TRUE))</f>
        <v/>
      </c>
    </row>
    <row r="2003">
      <c r="A2003" s="129" t="n">
        <v>10417</v>
      </c>
      <c r="B2003" s="130" t="inlineStr">
        <is>
          <t>Indian Orchard Plant 1</t>
        </is>
      </c>
      <c r="C2003" s="130" t="inlineStr">
        <is>
          <t>Solutia Inc-Indian</t>
        </is>
      </c>
      <c r="D2003" s="129" t="n">
        <v>39878</v>
      </c>
      <c r="E2003" s="130" t="inlineStr">
        <is>
          <t>MA</t>
        </is>
      </c>
      <c r="F2003" s="130" t="inlineStr">
        <is>
          <t>Industrial NAICS Cogen</t>
        </is>
      </c>
      <c r="G2003" s="130" t="inlineStr">
        <is>
          <t>ST</t>
        </is>
      </c>
      <c r="H2003" s="130" t="inlineStr">
        <is>
          <t>NG</t>
        </is>
      </c>
      <c r="I2003" s="130" t="inlineStr">
        <is>
          <t>NG</t>
        </is>
      </c>
      <c r="J2003" s="131" t="n">
        <v>14793</v>
      </c>
      <c r="K2003" s="129" t="n">
        <v>2020</v>
      </c>
      <c r="L2003" s="120">
        <f>IF(VLOOKUP(H2003,'Cross-Page Data'!$D$4:$F$48,3,FALSE)="natural gas",VLOOKUP(G2003,'Cross-Page Data'!$I$4:$J$19,2,FALSE),IF(VLOOKUP(H2003,'Cross-Page Data'!$D$4:$F$48,3,FALSE)="solar",IF(G2003="PV","solar PV","solar thermal"),IF(VLOOKUP(H2003,'Cross-Page Data'!$D$4:$F$48,3,FALSE)="wind",VLOOKUP(G2003,'Cross-Page Data'!$I$4:$J$19,2,FALSE),IF(VLOOKUP(H2003,'Cross-Page Data'!$D$4:$F$48,3,FALSE)="hydro",VLOOKUP(G2003,'Cross-Page Data'!$I$4:$J$19,2,FALSE),VLOOKUP(H2003,'Cross-Page Data'!$D$4:$F$48,3,FALSE)))))</f>
        <v/>
      </c>
      <c r="M2003" s="120">
        <f>IF(AND($P$2=FALSE,OR(F2003="Commercial NAICS Cogen",F2003="Industrial NAICS Cogen",F2003="NAICS-22 Cogen")),FALSE,IF(AND($P$3=FALSE,OR(F2003="Commercial NAICS Cogen",F2003="Commercial NAICS Non-Cogen",F2003="Industrial NAICS Cogen", F2003="industrial NAICS non-Cogen")),FALSE, TRUE))</f>
        <v/>
      </c>
    </row>
    <row r="2004">
      <c r="A2004" s="129" t="n">
        <v>10427</v>
      </c>
      <c r="B2004" s="130" t="inlineStr">
        <is>
          <t>New-Indy Ontario Mill</t>
        </is>
      </c>
      <c r="C2004" s="130" t="inlineStr">
        <is>
          <t>New-Indy Ontario LLC</t>
        </is>
      </c>
      <c r="D2004" s="129" t="n">
        <v>22091</v>
      </c>
      <c r="E2004" s="130" t="inlineStr">
        <is>
          <t>CA</t>
        </is>
      </c>
      <c r="F2004" s="130" t="inlineStr">
        <is>
          <t>Industrial NAICS Non-Cogen</t>
        </is>
      </c>
      <c r="G2004" s="130" t="inlineStr">
        <is>
          <t>GT</t>
        </is>
      </c>
      <c r="H2004" s="130" t="inlineStr">
        <is>
          <t>NG</t>
        </is>
      </c>
      <c r="I2004" s="130" t="inlineStr">
        <is>
          <t>NG</t>
        </is>
      </c>
      <c r="J2004" s="131" t="n">
        <v>251356</v>
      </c>
      <c r="K2004" s="129" t="n">
        <v>2020</v>
      </c>
      <c r="L2004" s="120">
        <f>IF(VLOOKUP(H2004,'Cross-Page Data'!$D$4:$F$48,3,FALSE)="natural gas",VLOOKUP(G2004,'Cross-Page Data'!$I$4:$J$19,2,FALSE),IF(VLOOKUP(H2004,'Cross-Page Data'!$D$4:$F$48,3,FALSE)="solar",IF(G2004="PV","solar PV","solar thermal"),IF(VLOOKUP(H2004,'Cross-Page Data'!$D$4:$F$48,3,FALSE)="wind",VLOOKUP(G2004,'Cross-Page Data'!$I$4:$J$19,2,FALSE),IF(VLOOKUP(H2004,'Cross-Page Data'!$D$4:$F$48,3,FALSE)="hydro",VLOOKUP(G2004,'Cross-Page Data'!$I$4:$J$19,2,FALSE),VLOOKUP(H2004,'Cross-Page Data'!$D$4:$F$48,3,FALSE)))))</f>
        <v/>
      </c>
      <c r="M2004" s="120">
        <f>IF(AND($P$2=FALSE,OR(F2004="Commercial NAICS Cogen",F2004="Industrial NAICS Cogen",F2004="NAICS-22 Cogen")),FALSE,IF(AND($P$3=FALSE,OR(F2004="Commercial NAICS Cogen",F2004="Commercial NAICS Non-Cogen",F2004="Industrial NAICS Cogen", F2004="industrial NAICS non-Cogen")),FALSE, TRUE))</f>
        <v/>
      </c>
    </row>
    <row r="2005">
      <c r="A2005" s="129" t="n">
        <v>10430</v>
      </c>
      <c r="B2005" s="130" t="inlineStr">
        <is>
          <t>Anheuser-Busch St Louis</t>
        </is>
      </c>
      <c r="C2005" s="130" t="inlineStr">
        <is>
          <t>Anheuser-Busch Inc</t>
        </is>
      </c>
      <c r="D2005" s="129" t="n">
        <v>623</v>
      </c>
      <c r="E2005" s="130" t="inlineStr">
        <is>
          <t>MO</t>
        </is>
      </c>
      <c r="F2005" s="130" t="inlineStr">
        <is>
          <t>Industrial NAICS Cogen</t>
        </is>
      </c>
      <c r="G2005" s="130" t="inlineStr">
        <is>
          <t>ST</t>
        </is>
      </c>
      <c r="H2005" s="130" t="inlineStr">
        <is>
          <t>BIT</t>
        </is>
      </c>
      <c r="I2005" s="130" t="inlineStr">
        <is>
          <t>COL</t>
        </is>
      </c>
      <c r="J2005" s="131" t="n">
        <v>0</v>
      </c>
      <c r="K2005" s="129" t="n">
        <v>2020</v>
      </c>
      <c r="L2005" s="120">
        <f>IF(VLOOKUP(H2005,'Cross-Page Data'!$D$4:$F$48,3,FALSE)="natural gas",VLOOKUP(G2005,'Cross-Page Data'!$I$4:$J$19,2,FALSE),IF(VLOOKUP(H2005,'Cross-Page Data'!$D$4:$F$48,3,FALSE)="solar",IF(G2005="PV","solar PV","solar thermal"),IF(VLOOKUP(H2005,'Cross-Page Data'!$D$4:$F$48,3,FALSE)="wind",VLOOKUP(G2005,'Cross-Page Data'!$I$4:$J$19,2,FALSE),IF(VLOOKUP(H2005,'Cross-Page Data'!$D$4:$F$48,3,FALSE)="hydro",VLOOKUP(G2005,'Cross-Page Data'!$I$4:$J$19,2,FALSE),VLOOKUP(H2005,'Cross-Page Data'!$D$4:$F$48,3,FALSE)))))</f>
        <v/>
      </c>
      <c r="M2005" s="120">
        <f>IF(AND($P$2=FALSE,OR(F2005="Commercial NAICS Cogen",F2005="Industrial NAICS Cogen",F2005="NAICS-22 Cogen")),FALSE,IF(AND($P$3=FALSE,OR(F2005="Commercial NAICS Cogen",F2005="Commercial NAICS Non-Cogen",F2005="Industrial NAICS Cogen", F2005="industrial NAICS non-Cogen")),FALSE, TRUE))</f>
        <v/>
      </c>
    </row>
    <row r="2006">
      <c r="A2006" s="129" t="n">
        <v>10430</v>
      </c>
      <c r="B2006" s="130" t="inlineStr">
        <is>
          <t>Anheuser-Busch St Louis</t>
        </is>
      </c>
      <c r="C2006" s="130" t="inlineStr">
        <is>
          <t>Anheuser-Busch Inc</t>
        </is>
      </c>
      <c r="D2006" s="129" t="n">
        <v>623</v>
      </c>
      <c r="E2006" s="130" t="inlineStr">
        <is>
          <t>MO</t>
        </is>
      </c>
      <c r="F2006" s="130" t="inlineStr">
        <is>
          <t>Industrial NAICS Cogen</t>
        </is>
      </c>
      <c r="G2006" s="130" t="inlineStr">
        <is>
          <t>ST</t>
        </is>
      </c>
      <c r="H2006" s="130" t="inlineStr">
        <is>
          <t>LIG</t>
        </is>
      </c>
      <c r="I2006" s="130" t="inlineStr">
        <is>
          <t>COL</t>
        </is>
      </c>
      <c r="J2006" s="131" t="n">
        <v>0</v>
      </c>
      <c r="K2006" s="129" t="n">
        <v>2020</v>
      </c>
      <c r="L2006" s="120">
        <f>IF(VLOOKUP(H2006,'Cross-Page Data'!$D$4:$F$48,3,FALSE)="natural gas",VLOOKUP(G2006,'Cross-Page Data'!$I$4:$J$19,2,FALSE),IF(VLOOKUP(H2006,'Cross-Page Data'!$D$4:$F$48,3,FALSE)="solar",IF(G2006="PV","solar PV","solar thermal"),IF(VLOOKUP(H2006,'Cross-Page Data'!$D$4:$F$48,3,FALSE)="wind",VLOOKUP(G2006,'Cross-Page Data'!$I$4:$J$19,2,FALSE),IF(VLOOKUP(H2006,'Cross-Page Data'!$D$4:$F$48,3,FALSE)="hydro",VLOOKUP(G2006,'Cross-Page Data'!$I$4:$J$19,2,FALSE),VLOOKUP(H2006,'Cross-Page Data'!$D$4:$F$48,3,FALSE)))))</f>
        <v/>
      </c>
      <c r="M2006" s="120">
        <f>IF(AND($P$2=FALSE,OR(F2006="Commercial NAICS Cogen",F2006="Industrial NAICS Cogen",F2006="NAICS-22 Cogen")),FALSE,IF(AND($P$3=FALSE,OR(F2006="Commercial NAICS Cogen",F2006="Commercial NAICS Non-Cogen",F2006="Industrial NAICS Cogen", F2006="industrial NAICS non-Cogen")),FALSE, TRUE))</f>
        <v/>
      </c>
    </row>
    <row r="2007">
      <c r="A2007" s="129" t="n">
        <v>10430</v>
      </c>
      <c r="B2007" s="130" t="inlineStr">
        <is>
          <t>Anheuser-Busch St Louis</t>
        </is>
      </c>
      <c r="C2007" s="130" t="inlineStr">
        <is>
          <t>Anheuser-Busch Inc</t>
        </is>
      </c>
      <c r="D2007" s="129" t="n">
        <v>623</v>
      </c>
      <c r="E2007" s="130" t="inlineStr">
        <is>
          <t>MO</t>
        </is>
      </c>
      <c r="F2007" s="130" t="inlineStr">
        <is>
          <t>Industrial NAICS Cogen</t>
        </is>
      </c>
      <c r="G2007" s="130" t="inlineStr">
        <is>
          <t>ST</t>
        </is>
      </c>
      <c r="H2007" s="130" t="inlineStr">
        <is>
          <t>NG</t>
        </is>
      </c>
      <c r="I2007" s="130" t="inlineStr">
        <is>
          <t>NG</t>
        </is>
      </c>
      <c r="J2007" s="131" t="n">
        <v>37436.762</v>
      </c>
      <c r="K2007" s="129" t="n">
        <v>2020</v>
      </c>
      <c r="L2007" s="120">
        <f>IF(VLOOKUP(H2007,'Cross-Page Data'!$D$4:$F$48,3,FALSE)="natural gas",VLOOKUP(G2007,'Cross-Page Data'!$I$4:$J$19,2,FALSE),IF(VLOOKUP(H2007,'Cross-Page Data'!$D$4:$F$48,3,FALSE)="solar",IF(G2007="PV","solar PV","solar thermal"),IF(VLOOKUP(H2007,'Cross-Page Data'!$D$4:$F$48,3,FALSE)="wind",VLOOKUP(G2007,'Cross-Page Data'!$I$4:$J$19,2,FALSE),IF(VLOOKUP(H2007,'Cross-Page Data'!$D$4:$F$48,3,FALSE)="hydro",VLOOKUP(G2007,'Cross-Page Data'!$I$4:$J$19,2,FALSE),VLOOKUP(H2007,'Cross-Page Data'!$D$4:$F$48,3,FALSE)))))</f>
        <v/>
      </c>
      <c r="M2007" s="120">
        <f>IF(AND($P$2=FALSE,OR(F2007="Commercial NAICS Cogen",F2007="Industrial NAICS Cogen",F2007="NAICS-22 Cogen")),FALSE,IF(AND($P$3=FALSE,OR(F2007="Commercial NAICS Cogen",F2007="Commercial NAICS Non-Cogen",F2007="Industrial NAICS Cogen", F2007="industrial NAICS non-Cogen")),FALSE, TRUE))</f>
        <v/>
      </c>
    </row>
    <row r="2008">
      <c r="A2008" s="129" t="n">
        <v>10430</v>
      </c>
      <c r="B2008" s="130" t="inlineStr">
        <is>
          <t>Anheuser-Busch St Louis</t>
        </is>
      </c>
      <c r="C2008" s="130" t="inlineStr">
        <is>
          <t>Anheuser-Busch Inc</t>
        </is>
      </c>
      <c r="D2008" s="129" t="n">
        <v>623</v>
      </c>
      <c r="E2008" s="130" t="inlineStr">
        <is>
          <t>MO</t>
        </is>
      </c>
      <c r="F2008" s="130" t="inlineStr">
        <is>
          <t>Industrial NAICS Cogen</t>
        </is>
      </c>
      <c r="G2008" s="130" t="inlineStr">
        <is>
          <t>ST</t>
        </is>
      </c>
      <c r="H2008" s="130" t="inlineStr">
        <is>
          <t>OBG</t>
        </is>
      </c>
      <c r="I2008" s="130" t="inlineStr">
        <is>
          <t>ORW</t>
        </is>
      </c>
      <c r="J2008" s="131" t="n">
        <v>2516.894</v>
      </c>
      <c r="K2008" s="129" t="n">
        <v>2020</v>
      </c>
      <c r="L2008" s="120">
        <f>IF(VLOOKUP(H2008,'Cross-Page Data'!$D$4:$F$48,3,FALSE)="natural gas",VLOOKUP(G2008,'Cross-Page Data'!$I$4:$J$19,2,FALSE),IF(VLOOKUP(H2008,'Cross-Page Data'!$D$4:$F$48,3,FALSE)="solar",IF(G2008="PV","solar PV","solar thermal"),IF(VLOOKUP(H2008,'Cross-Page Data'!$D$4:$F$48,3,FALSE)="wind",VLOOKUP(G2008,'Cross-Page Data'!$I$4:$J$19,2,FALSE),IF(VLOOKUP(H2008,'Cross-Page Data'!$D$4:$F$48,3,FALSE)="hydro",VLOOKUP(G2008,'Cross-Page Data'!$I$4:$J$19,2,FALSE),VLOOKUP(H2008,'Cross-Page Data'!$D$4:$F$48,3,FALSE)))))</f>
        <v/>
      </c>
      <c r="M2008" s="120">
        <f>IF(AND($P$2=FALSE,OR(F2008="Commercial NAICS Cogen",F2008="Industrial NAICS Cogen",F2008="NAICS-22 Cogen")),FALSE,IF(AND($P$3=FALSE,OR(F2008="Commercial NAICS Cogen",F2008="Commercial NAICS Non-Cogen",F2008="Industrial NAICS Cogen", F2008="industrial NAICS non-Cogen")),FALSE, TRUE))</f>
        <v/>
      </c>
    </row>
    <row r="2009">
      <c r="A2009" s="129" t="n">
        <v>10430</v>
      </c>
      <c r="B2009" s="130" t="inlineStr">
        <is>
          <t>Anheuser-Busch St Louis</t>
        </is>
      </c>
      <c r="C2009" s="130" t="inlineStr">
        <is>
          <t>Anheuser-Busch Inc</t>
        </is>
      </c>
      <c r="D2009" s="129" t="n">
        <v>623</v>
      </c>
      <c r="E2009" s="130" t="inlineStr">
        <is>
          <t>MO</t>
        </is>
      </c>
      <c r="F2009" s="130" t="inlineStr">
        <is>
          <t>Industrial NAICS Cogen</t>
        </is>
      </c>
      <c r="G2009" s="130" t="inlineStr">
        <is>
          <t>ST</t>
        </is>
      </c>
      <c r="H2009" s="130" t="inlineStr">
        <is>
          <t>RFO</t>
        </is>
      </c>
      <c r="I2009" s="130" t="inlineStr">
        <is>
          <t>RFO</t>
        </is>
      </c>
      <c r="J2009" s="131" t="n">
        <v>0</v>
      </c>
      <c r="K2009" s="129" t="n">
        <v>2020</v>
      </c>
      <c r="L2009" s="120">
        <f>IF(VLOOKUP(H2009,'Cross-Page Data'!$D$4:$F$48,3,FALSE)="natural gas",VLOOKUP(G2009,'Cross-Page Data'!$I$4:$J$19,2,FALSE),IF(VLOOKUP(H2009,'Cross-Page Data'!$D$4:$F$48,3,FALSE)="solar",IF(G2009="PV","solar PV","solar thermal"),IF(VLOOKUP(H2009,'Cross-Page Data'!$D$4:$F$48,3,FALSE)="wind",VLOOKUP(G2009,'Cross-Page Data'!$I$4:$J$19,2,FALSE),IF(VLOOKUP(H2009,'Cross-Page Data'!$D$4:$F$48,3,FALSE)="hydro",VLOOKUP(G2009,'Cross-Page Data'!$I$4:$J$19,2,FALSE),VLOOKUP(H2009,'Cross-Page Data'!$D$4:$F$48,3,FALSE)))))</f>
        <v/>
      </c>
      <c r="M2009" s="120">
        <f>IF(AND($P$2=FALSE,OR(F2009="Commercial NAICS Cogen",F2009="Industrial NAICS Cogen",F2009="NAICS-22 Cogen")),FALSE,IF(AND($P$3=FALSE,OR(F2009="Commercial NAICS Cogen",F2009="Commercial NAICS Non-Cogen",F2009="Industrial NAICS Cogen", F2009="industrial NAICS non-Cogen")),FALSE, TRUE))</f>
        <v/>
      </c>
    </row>
    <row r="2010">
      <c r="A2010" s="129" t="n">
        <v>10430</v>
      </c>
      <c r="B2010" s="130" t="inlineStr">
        <is>
          <t>Anheuser-Busch St Louis</t>
        </is>
      </c>
      <c r="C2010" s="130" t="inlineStr">
        <is>
          <t>Anheuser-Busch Inc</t>
        </is>
      </c>
      <c r="D2010" s="129" t="n">
        <v>623</v>
      </c>
      <c r="E2010" s="130" t="inlineStr">
        <is>
          <t>MO</t>
        </is>
      </c>
      <c r="F2010" s="130" t="inlineStr">
        <is>
          <t>Industrial NAICS Cogen</t>
        </is>
      </c>
      <c r="G2010" s="130" t="inlineStr">
        <is>
          <t>ST</t>
        </is>
      </c>
      <c r="H2010" s="130" t="inlineStr">
        <is>
          <t>WDS</t>
        </is>
      </c>
      <c r="I2010" s="130" t="inlineStr">
        <is>
          <t>WWW</t>
        </is>
      </c>
      <c r="J2010" s="131" t="n">
        <v>0</v>
      </c>
      <c r="K2010" s="129" t="n">
        <v>2020</v>
      </c>
      <c r="L2010" s="120">
        <f>IF(VLOOKUP(H2010,'Cross-Page Data'!$D$4:$F$48,3,FALSE)="natural gas",VLOOKUP(G2010,'Cross-Page Data'!$I$4:$J$19,2,FALSE),IF(VLOOKUP(H2010,'Cross-Page Data'!$D$4:$F$48,3,FALSE)="solar",IF(G2010="PV","solar PV","solar thermal"),IF(VLOOKUP(H2010,'Cross-Page Data'!$D$4:$F$48,3,FALSE)="wind",VLOOKUP(G2010,'Cross-Page Data'!$I$4:$J$19,2,FALSE),IF(VLOOKUP(H2010,'Cross-Page Data'!$D$4:$F$48,3,FALSE)="hydro",VLOOKUP(G2010,'Cross-Page Data'!$I$4:$J$19,2,FALSE),VLOOKUP(H2010,'Cross-Page Data'!$D$4:$F$48,3,FALSE)))))</f>
        <v/>
      </c>
      <c r="M2010" s="120">
        <f>IF(AND($P$2=FALSE,OR(F2010="Commercial NAICS Cogen",F2010="Industrial NAICS Cogen",F2010="NAICS-22 Cogen")),FALSE,IF(AND($P$3=FALSE,OR(F2010="Commercial NAICS Cogen",F2010="Commercial NAICS Non-Cogen",F2010="Industrial NAICS Cogen", F2010="industrial NAICS non-Cogen")),FALSE, TRUE))</f>
        <v/>
      </c>
    </row>
    <row r="2011">
      <c r="A2011" s="129" t="n">
        <v>10434</v>
      </c>
      <c r="B2011" s="130" t="inlineStr">
        <is>
          <t>Mosaic New Wales Operations</t>
        </is>
      </c>
      <c r="C2011" s="130" t="inlineStr">
        <is>
          <t>Mosaic Fertilizer LLC</t>
        </is>
      </c>
      <c r="D2011" s="129" t="n">
        <v>9383</v>
      </c>
      <c r="E2011" s="130" t="inlineStr">
        <is>
          <t>FL</t>
        </is>
      </c>
      <c r="F2011" s="130" t="inlineStr">
        <is>
          <t>Industrial NAICS Cogen</t>
        </is>
      </c>
      <c r="G2011" s="130" t="inlineStr">
        <is>
          <t>ST</t>
        </is>
      </c>
      <c r="H2011" s="130" t="inlineStr">
        <is>
          <t>WH</t>
        </is>
      </c>
      <c r="I2011" s="130" t="inlineStr">
        <is>
          <t>OTH</t>
        </is>
      </c>
      <c r="J2011" s="131" t="n">
        <v>424816</v>
      </c>
      <c r="K2011" s="129" t="n">
        <v>2020</v>
      </c>
      <c r="L2011" s="120">
        <f>IF(VLOOKUP(H2011,'Cross-Page Data'!$D$4:$F$48,3,FALSE)="natural gas",VLOOKUP(G2011,'Cross-Page Data'!$I$4:$J$19,2,FALSE),IF(VLOOKUP(H2011,'Cross-Page Data'!$D$4:$F$48,3,FALSE)="solar",IF(G2011="PV","solar PV","solar thermal"),IF(VLOOKUP(H2011,'Cross-Page Data'!$D$4:$F$48,3,FALSE)="wind",VLOOKUP(G2011,'Cross-Page Data'!$I$4:$J$19,2,FALSE),IF(VLOOKUP(H2011,'Cross-Page Data'!$D$4:$F$48,3,FALSE)="hydro",VLOOKUP(G2011,'Cross-Page Data'!$I$4:$J$19,2,FALSE),VLOOKUP(H2011,'Cross-Page Data'!$D$4:$F$48,3,FALSE)))))</f>
        <v/>
      </c>
      <c r="M2011" s="120">
        <f>IF(AND($P$2=FALSE,OR(F2011="Commercial NAICS Cogen",F2011="Industrial NAICS Cogen",F2011="NAICS-22 Cogen")),FALSE,IF(AND($P$3=FALSE,OR(F2011="Commercial NAICS Cogen",F2011="Commercial NAICS Non-Cogen",F2011="Industrial NAICS Cogen", F2011="industrial NAICS non-Cogen")),FALSE, TRUE))</f>
        <v/>
      </c>
    </row>
    <row r="2012">
      <c r="A2012" s="129" t="n">
        <v>10435</v>
      </c>
      <c r="B2012" s="130" t="inlineStr">
        <is>
          <t>Camden Resource Recovery Facility</t>
        </is>
      </c>
      <c r="C2012" s="130" t="inlineStr">
        <is>
          <t>Covanta Camden Energy Recovery Center</t>
        </is>
      </c>
      <c r="D2012" s="129" t="n">
        <v>49966</v>
      </c>
      <c r="E2012" s="130" t="inlineStr">
        <is>
          <t>NJ</t>
        </is>
      </c>
      <c r="F2012" s="130" t="inlineStr">
        <is>
          <t>NAICS-22 Non-Cogen</t>
        </is>
      </c>
      <c r="G2012" s="130" t="inlineStr">
        <is>
          <t>ST</t>
        </is>
      </c>
      <c r="H2012" s="130" t="inlineStr">
        <is>
          <t>DFO</t>
        </is>
      </c>
      <c r="I2012" s="130" t="inlineStr">
        <is>
          <t>DFO</t>
        </is>
      </c>
      <c r="J2012" s="131" t="n">
        <v>0</v>
      </c>
      <c r="K2012" s="129" t="n">
        <v>2020</v>
      </c>
      <c r="L2012" s="120">
        <f>IF(VLOOKUP(H2012,'Cross-Page Data'!$D$4:$F$48,3,FALSE)="natural gas",VLOOKUP(G2012,'Cross-Page Data'!$I$4:$J$19,2,FALSE),IF(VLOOKUP(H2012,'Cross-Page Data'!$D$4:$F$48,3,FALSE)="solar",IF(G2012="PV","solar PV","solar thermal"),IF(VLOOKUP(H2012,'Cross-Page Data'!$D$4:$F$48,3,FALSE)="wind",VLOOKUP(G2012,'Cross-Page Data'!$I$4:$J$19,2,FALSE),IF(VLOOKUP(H2012,'Cross-Page Data'!$D$4:$F$48,3,FALSE)="hydro",VLOOKUP(G2012,'Cross-Page Data'!$I$4:$J$19,2,FALSE),VLOOKUP(H2012,'Cross-Page Data'!$D$4:$F$48,3,FALSE)))))</f>
        <v/>
      </c>
      <c r="M2012" s="120">
        <f>IF(AND($P$2=FALSE,OR(F2012="Commercial NAICS Cogen",F2012="Industrial NAICS Cogen",F2012="NAICS-22 Cogen")),FALSE,IF(AND($P$3=FALSE,OR(F2012="Commercial NAICS Cogen",F2012="Commercial NAICS Non-Cogen",F2012="Industrial NAICS Cogen", F2012="industrial NAICS non-Cogen")),FALSE, TRUE))</f>
        <v/>
      </c>
    </row>
    <row r="2013">
      <c r="A2013" s="129" t="n">
        <v>10435</v>
      </c>
      <c r="B2013" s="130" t="inlineStr">
        <is>
          <t>Camden Resource Recovery Facility</t>
        </is>
      </c>
      <c r="C2013" s="130" t="inlineStr">
        <is>
          <t>Covanta Camden Energy Recovery Center</t>
        </is>
      </c>
      <c r="D2013" s="129" t="n">
        <v>49966</v>
      </c>
      <c r="E2013" s="130" t="inlineStr">
        <is>
          <t>NJ</t>
        </is>
      </c>
      <c r="F2013" s="130" t="inlineStr">
        <is>
          <t>NAICS-22 Non-Cogen</t>
        </is>
      </c>
      <c r="G2013" s="130" t="inlineStr">
        <is>
          <t>ST</t>
        </is>
      </c>
      <c r="H2013" s="130" t="inlineStr">
        <is>
          <t>MSB</t>
        </is>
      </c>
      <c r="I2013" s="130" t="inlineStr">
        <is>
          <t>MLG</t>
        </is>
      </c>
      <c r="J2013" s="131" t="n">
        <v>68338.212</v>
      </c>
      <c r="K2013" s="129" t="n">
        <v>2020</v>
      </c>
      <c r="L2013" s="120">
        <f>IF(VLOOKUP(H2013,'Cross-Page Data'!$D$4:$F$48,3,FALSE)="natural gas",VLOOKUP(G2013,'Cross-Page Data'!$I$4:$J$19,2,FALSE),IF(VLOOKUP(H2013,'Cross-Page Data'!$D$4:$F$48,3,FALSE)="solar",IF(G2013="PV","solar PV","solar thermal"),IF(VLOOKUP(H2013,'Cross-Page Data'!$D$4:$F$48,3,FALSE)="wind",VLOOKUP(G2013,'Cross-Page Data'!$I$4:$J$19,2,FALSE),IF(VLOOKUP(H2013,'Cross-Page Data'!$D$4:$F$48,3,FALSE)="hydro",VLOOKUP(G2013,'Cross-Page Data'!$I$4:$J$19,2,FALSE),VLOOKUP(H2013,'Cross-Page Data'!$D$4:$F$48,3,FALSE)))))</f>
        <v/>
      </c>
      <c r="M2013" s="120">
        <f>IF(AND($P$2=FALSE,OR(F2013="Commercial NAICS Cogen",F2013="Industrial NAICS Cogen",F2013="NAICS-22 Cogen")),FALSE,IF(AND($P$3=FALSE,OR(F2013="Commercial NAICS Cogen",F2013="Commercial NAICS Non-Cogen",F2013="Industrial NAICS Cogen", F2013="industrial NAICS non-Cogen")),FALSE, TRUE))</f>
        <v/>
      </c>
    </row>
    <row r="2014">
      <c r="A2014" s="129" t="n">
        <v>10435</v>
      </c>
      <c r="B2014" s="130" t="inlineStr">
        <is>
          <t>Camden Resource Recovery Facility</t>
        </is>
      </c>
      <c r="C2014" s="130" t="inlineStr">
        <is>
          <t>Covanta Camden Energy Recovery Center</t>
        </is>
      </c>
      <c r="D2014" s="129" t="n">
        <v>49966</v>
      </c>
      <c r="E2014" s="130" t="inlineStr">
        <is>
          <t>NJ</t>
        </is>
      </c>
      <c r="F2014" s="130" t="inlineStr">
        <is>
          <t>NAICS-22 Non-Cogen</t>
        </is>
      </c>
      <c r="G2014" s="130" t="inlineStr">
        <is>
          <t>ST</t>
        </is>
      </c>
      <c r="H2014" s="130" t="inlineStr">
        <is>
          <t>MSN</t>
        </is>
      </c>
      <c r="I2014" s="130" t="inlineStr">
        <is>
          <t>OTH</t>
        </is>
      </c>
      <c r="J2014" s="131" t="n">
        <v>83523.788</v>
      </c>
      <c r="K2014" s="129" t="n">
        <v>2020</v>
      </c>
      <c r="L2014" s="120">
        <f>IF(VLOOKUP(H2014,'Cross-Page Data'!$D$4:$F$48,3,FALSE)="natural gas",VLOOKUP(G2014,'Cross-Page Data'!$I$4:$J$19,2,FALSE),IF(VLOOKUP(H2014,'Cross-Page Data'!$D$4:$F$48,3,FALSE)="solar",IF(G2014="PV","solar PV","solar thermal"),IF(VLOOKUP(H2014,'Cross-Page Data'!$D$4:$F$48,3,FALSE)="wind",VLOOKUP(G2014,'Cross-Page Data'!$I$4:$J$19,2,FALSE),IF(VLOOKUP(H2014,'Cross-Page Data'!$D$4:$F$48,3,FALSE)="hydro",VLOOKUP(G2014,'Cross-Page Data'!$I$4:$J$19,2,FALSE),VLOOKUP(H2014,'Cross-Page Data'!$D$4:$F$48,3,FALSE)))))</f>
        <v/>
      </c>
      <c r="M2014" s="120">
        <f>IF(AND($P$2=FALSE,OR(F2014="Commercial NAICS Cogen",F2014="Industrial NAICS Cogen",F2014="NAICS-22 Cogen")),FALSE,IF(AND($P$3=FALSE,OR(F2014="Commercial NAICS Cogen",F2014="Commercial NAICS Non-Cogen",F2014="Industrial NAICS Cogen", F2014="industrial NAICS non-Cogen")),FALSE, TRUE))</f>
        <v/>
      </c>
    </row>
    <row r="2015">
      <c r="A2015" s="129" t="n">
        <v>10435</v>
      </c>
      <c r="B2015" s="130" t="inlineStr">
        <is>
          <t>Camden Resource Recovery Facility</t>
        </is>
      </c>
      <c r="C2015" s="130" t="inlineStr">
        <is>
          <t>Covanta Camden Energy Recovery Center</t>
        </is>
      </c>
      <c r="D2015" s="129" t="n">
        <v>49966</v>
      </c>
      <c r="E2015" s="130" t="inlineStr">
        <is>
          <t>NJ</t>
        </is>
      </c>
      <c r="F2015" s="130" t="inlineStr">
        <is>
          <t>NAICS-22 Non-Cogen</t>
        </is>
      </c>
      <c r="G2015" s="130" t="inlineStr">
        <is>
          <t>ST</t>
        </is>
      </c>
      <c r="H2015" s="130" t="inlineStr">
        <is>
          <t>NG</t>
        </is>
      </c>
      <c r="I2015" s="130" t="inlineStr">
        <is>
          <t>NG</t>
        </is>
      </c>
      <c r="J2015" s="131" t="n">
        <v>0</v>
      </c>
      <c r="K2015" s="129" t="n">
        <v>2020</v>
      </c>
      <c r="L2015" s="120">
        <f>IF(VLOOKUP(H2015,'Cross-Page Data'!$D$4:$F$48,3,FALSE)="natural gas",VLOOKUP(G2015,'Cross-Page Data'!$I$4:$J$19,2,FALSE),IF(VLOOKUP(H2015,'Cross-Page Data'!$D$4:$F$48,3,FALSE)="solar",IF(G2015="PV","solar PV","solar thermal"),IF(VLOOKUP(H2015,'Cross-Page Data'!$D$4:$F$48,3,FALSE)="wind",VLOOKUP(G2015,'Cross-Page Data'!$I$4:$J$19,2,FALSE),IF(VLOOKUP(H2015,'Cross-Page Data'!$D$4:$F$48,3,FALSE)="hydro",VLOOKUP(G2015,'Cross-Page Data'!$I$4:$J$19,2,FALSE),VLOOKUP(H2015,'Cross-Page Data'!$D$4:$F$48,3,FALSE)))))</f>
        <v/>
      </c>
      <c r="M2015" s="120">
        <f>IF(AND($P$2=FALSE,OR(F2015="Commercial NAICS Cogen",F2015="Industrial NAICS Cogen",F2015="NAICS-22 Cogen")),FALSE,IF(AND($P$3=FALSE,OR(F2015="Commercial NAICS Cogen",F2015="Commercial NAICS Non-Cogen",F2015="Industrial NAICS Cogen", F2015="industrial NAICS non-Cogen")),FALSE, TRUE))</f>
        <v/>
      </c>
    </row>
    <row r="2016">
      <c r="A2016" s="129" t="n">
        <v>10439</v>
      </c>
      <c r="B2016" s="130" t="inlineStr">
        <is>
          <t>SEGS III</t>
        </is>
      </c>
      <c r="C2016" s="130" t="inlineStr">
        <is>
          <t>FPL Energy Operating Services Inc - SEGS</t>
        </is>
      </c>
      <c r="D2016" s="129" t="n">
        <v>55711</v>
      </c>
      <c r="E2016" s="130" t="inlineStr">
        <is>
          <t>CA</t>
        </is>
      </c>
      <c r="F2016" s="130" t="inlineStr">
        <is>
          <t>NAICS-22 Non-Cogen</t>
        </is>
      </c>
      <c r="G2016" s="130" t="inlineStr">
        <is>
          <t>ST</t>
        </is>
      </c>
      <c r="H2016" s="130" t="inlineStr">
        <is>
          <t>NG</t>
        </is>
      </c>
      <c r="I2016" s="130" t="inlineStr">
        <is>
          <t>NG</t>
        </is>
      </c>
      <c r="J2016" s="131" t="n">
        <v>0</v>
      </c>
      <c r="K2016" s="129" t="n">
        <v>2020</v>
      </c>
      <c r="L2016" s="120">
        <f>IF(VLOOKUP(H2016,'Cross-Page Data'!$D$4:$F$48,3,FALSE)="natural gas",VLOOKUP(G2016,'Cross-Page Data'!$I$4:$J$19,2,FALSE),IF(VLOOKUP(H2016,'Cross-Page Data'!$D$4:$F$48,3,FALSE)="solar",IF(G2016="PV","solar PV","solar thermal"),IF(VLOOKUP(H2016,'Cross-Page Data'!$D$4:$F$48,3,FALSE)="wind",VLOOKUP(G2016,'Cross-Page Data'!$I$4:$J$19,2,FALSE),IF(VLOOKUP(H2016,'Cross-Page Data'!$D$4:$F$48,3,FALSE)="hydro",VLOOKUP(G2016,'Cross-Page Data'!$I$4:$J$19,2,FALSE),VLOOKUP(H2016,'Cross-Page Data'!$D$4:$F$48,3,FALSE)))))</f>
        <v/>
      </c>
      <c r="M2016" s="120">
        <f>IF(AND($P$2=FALSE,OR(F2016="Commercial NAICS Cogen",F2016="Industrial NAICS Cogen",F2016="NAICS-22 Cogen")),FALSE,IF(AND($P$3=FALSE,OR(F2016="Commercial NAICS Cogen",F2016="Commercial NAICS Non-Cogen",F2016="Industrial NAICS Cogen", F2016="industrial NAICS non-Cogen")),FALSE, TRUE))</f>
        <v/>
      </c>
    </row>
    <row r="2017">
      <c r="A2017" s="129" t="n">
        <v>10439</v>
      </c>
      <c r="B2017" s="130" t="inlineStr">
        <is>
          <t>SEGS III</t>
        </is>
      </c>
      <c r="C2017" s="130" t="inlineStr">
        <is>
          <t>FPL Energy Operating Services Inc - SEGS</t>
        </is>
      </c>
      <c r="D2017" s="129" t="n">
        <v>55711</v>
      </c>
      <c r="E2017" s="130" t="inlineStr">
        <is>
          <t>CA</t>
        </is>
      </c>
      <c r="F2017" s="130" t="inlineStr">
        <is>
          <t>NAICS-22 Non-Cogen</t>
        </is>
      </c>
      <c r="G2017" s="130" t="inlineStr">
        <is>
          <t>ST</t>
        </is>
      </c>
      <c r="H2017" s="130" t="inlineStr">
        <is>
          <t>SUN</t>
        </is>
      </c>
      <c r="I2017" s="130" t="inlineStr">
        <is>
          <t>SUN</t>
        </is>
      </c>
      <c r="J2017" s="131" t="n">
        <v>0</v>
      </c>
      <c r="K2017" s="129" t="n">
        <v>2020</v>
      </c>
      <c r="L2017" s="120">
        <f>IF(VLOOKUP(H2017,'Cross-Page Data'!$D$4:$F$48,3,FALSE)="natural gas",VLOOKUP(G2017,'Cross-Page Data'!$I$4:$J$19,2,FALSE),IF(VLOOKUP(H2017,'Cross-Page Data'!$D$4:$F$48,3,FALSE)="solar",IF(G2017="PV","solar PV","solar thermal"),IF(VLOOKUP(H2017,'Cross-Page Data'!$D$4:$F$48,3,FALSE)="wind",VLOOKUP(G2017,'Cross-Page Data'!$I$4:$J$19,2,FALSE),IF(VLOOKUP(H2017,'Cross-Page Data'!$D$4:$F$48,3,FALSE)="hydro",VLOOKUP(G2017,'Cross-Page Data'!$I$4:$J$19,2,FALSE),VLOOKUP(H2017,'Cross-Page Data'!$D$4:$F$48,3,FALSE)))))</f>
        <v/>
      </c>
      <c r="M2017" s="120">
        <f>IF(AND($P$2=FALSE,OR(F2017="Commercial NAICS Cogen",F2017="Industrial NAICS Cogen",F2017="NAICS-22 Cogen")),FALSE,IF(AND($P$3=FALSE,OR(F2017="Commercial NAICS Cogen",F2017="Commercial NAICS Non-Cogen",F2017="Industrial NAICS Cogen", F2017="industrial NAICS non-Cogen")),FALSE, TRUE))</f>
        <v/>
      </c>
    </row>
    <row r="2018">
      <c r="A2018" s="129" t="n">
        <v>10440</v>
      </c>
      <c r="B2018" s="130" t="inlineStr">
        <is>
          <t>SEGS IV</t>
        </is>
      </c>
      <c r="C2018" s="130" t="inlineStr">
        <is>
          <t>FPL Energy Operating Services Inc - SEGS</t>
        </is>
      </c>
      <c r="D2018" s="129" t="n">
        <v>55711</v>
      </c>
      <c r="E2018" s="130" t="inlineStr">
        <is>
          <t>CA</t>
        </is>
      </c>
      <c r="F2018" s="130" t="inlineStr">
        <is>
          <t>NAICS-22 Non-Cogen</t>
        </is>
      </c>
      <c r="G2018" s="130" t="inlineStr">
        <is>
          <t>ST</t>
        </is>
      </c>
      <c r="H2018" s="130" t="inlineStr">
        <is>
          <t>NG</t>
        </is>
      </c>
      <c r="I2018" s="130" t="inlineStr">
        <is>
          <t>NG</t>
        </is>
      </c>
      <c r="J2018" s="131" t="n">
        <v>0</v>
      </c>
      <c r="K2018" s="129" t="n">
        <v>2020</v>
      </c>
      <c r="L2018" s="120">
        <f>IF(VLOOKUP(H2018,'Cross-Page Data'!$D$4:$F$48,3,FALSE)="natural gas",VLOOKUP(G2018,'Cross-Page Data'!$I$4:$J$19,2,FALSE),IF(VLOOKUP(H2018,'Cross-Page Data'!$D$4:$F$48,3,FALSE)="solar",IF(G2018="PV","solar PV","solar thermal"),IF(VLOOKUP(H2018,'Cross-Page Data'!$D$4:$F$48,3,FALSE)="wind",VLOOKUP(G2018,'Cross-Page Data'!$I$4:$J$19,2,FALSE),IF(VLOOKUP(H2018,'Cross-Page Data'!$D$4:$F$48,3,FALSE)="hydro",VLOOKUP(G2018,'Cross-Page Data'!$I$4:$J$19,2,FALSE),VLOOKUP(H2018,'Cross-Page Data'!$D$4:$F$48,3,FALSE)))))</f>
        <v/>
      </c>
      <c r="M2018" s="120">
        <f>IF(AND($P$2=FALSE,OR(F2018="Commercial NAICS Cogen",F2018="Industrial NAICS Cogen",F2018="NAICS-22 Cogen")),FALSE,IF(AND($P$3=FALSE,OR(F2018="Commercial NAICS Cogen",F2018="Commercial NAICS Non-Cogen",F2018="Industrial NAICS Cogen", F2018="industrial NAICS non-Cogen")),FALSE, TRUE))</f>
        <v/>
      </c>
    </row>
    <row r="2019">
      <c r="A2019" s="129" t="n">
        <v>10440</v>
      </c>
      <c r="B2019" s="130" t="inlineStr">
        <is>
          <t>SEGS IV</t>
        </is>
      </c>
      <c r="C2019" s="130" t="inlineStr">
        <is>
          <t>FPL Energy Operating Services Inc - SEGS</t>
        </is>
      </c>
      <c r="D2019" s="129" t="n">
        <v>55711</v>
      </c>
      <c r="E2019" s="130" t="inlineStr">
        <is>
          <t>CA</t>
        </is>
      </c>
      <c r="F2019" s="130" t="inlineStr">
        <is>
          <t>NAICS-22 Non-Cogen</t>
        </is>
      </c>
      <c r="G2019" s="130" t="inlineStr">
        <is>
          <t>ST</t>
        </is>
      </c>
      <c r="H2019" s="130" t="inlineStr">
        <is>
          <t>SUN</t>
        </is>
      </c>
      <c r="I2019" s="130" t="inlineStr">
        <is>
          <t>SUN</t>
        </is>
      </c>
      <c r="J2019" s="131" t="n">
        <v>0</v>
      </c>
      <c r="K2019" s="129" t="n">
        <v>2020</v>
      </c>
      <c r="L2019" s="120">
        <f>IF(VLOOKUP(H2019,'Cross-Page Data'!$D$4:$F$48,3,FALSE)="natural gas",VLOOKUP(G2019,'Cross-Page Data'!$I$4:$J$19,2,FALSE),IF(VLOOKUP(H2019,'Cross-Page Data'!$D$4:$F$48,3,FALSE)="solar",IF(G2019="PV","solar PV","solar thermal"),IF(VLOOKUP(H2019,'Cross-Page Data'!$D$4:$F$48,3,FALSE)="wind",VLOOKUP(G2019,'Cross-Page Data'!$I$4:$J$19,2,FALSE),IF(VLOOKUP(H2019,'Cross-Page Data'!$D$4:$F$48,3,FALSE)="hydro",VLOOKUP(G2019,'Cross-Page Data'!$I$4:$J$19,2,FALSE),VLOOKUP(H2019,'Cross-Page Data'!$D$4:$F$48,3,FALSE)))))</f>
        <v/>
      </c>
      <c r="M2019" s="120">
        <f>IF(AND($P$2=FALSE,OR(F2019="Commercial NAICS Cogen",F2019="Industrial NAICS Cogen",F2019="NAICS-22 Cogen")),FALSE,IF(AND($P$3=FALSE,OR(F2019="Commercial NAICS Cogen",F2019="Commercial NAICS Non-Cogen",F2019="Industrial NAICS Cogen", F2019="industrial NAICS non-Cogen")),FALSE, TRUE))</f>
        <v/>
      </c>
    </row>
    <row r="2020">
      <c r="A2020" s="129" t="n">
        <v>10441</v>
      </c>
      <c r="B2020" s="130" t="inlineStr">
        <is>
          <t>SEGS V</t>
        </is>
      </c>
      <c r="C2020" s="130" t="inlineStr">
        <is>
          <t>FPL Energy Operating Services Inc - SEGS</t>
        </is>
      </c>
      <c r="D2020" s="129" t="n">
        <v>55711</v>
      </c>
      <c r="E2020" s="130" t="inlineStr">
        <is>
          <t>CA</t>
        </is>
      </c>
      <c r="F2020" s="130" t="inlineStr">
        <is>
          <t>NAICS-22 Non-Cogen</t>
        </is>
      </c>
      <c r="G2020" s="130" t="inlineStr">
        <is>
          <t>ST</t>
        </is>
      </c>
      <c r="H2020" s="130" t="inlineStr">
        <is>
          <t>NG</t>
        </is>
      </c>
      <c r="I2020" s="130" t="inlineStr">
        <is>
          <t>NG</t>
        </is>
      </c>
      <c r="J2020" s="131" t="n">
        <v>0</v>
      </c>
      <c r="K2020" s="129" t="n">
        <v>2020</v>
      </c>
      <c r="L2020" s="120">
        <f>IF(VLOOKUP(H2020,'Cross-Page Data'!$D$4:$F$48,3,FALSE)="natural gas",VLOOKUP(G2020,'Cross-Page Data'!$I$4:$J$19,2,FALSE),IF(VLOOKUP(H2020,'Cross-Page Data'!$D$4:$F$48,3,FALSE)="solar",IF(G2020="PV","solar PV","solar thermal"),IF(VLOOKUP(H2020,'Cross-Page Data'!$D$4:$F$48,3,FALSE)="wind",VLOOKUP(G2020,'Cross-Page Data'!$I$4:$J$19,2,FALSE),IF(VLOOKUP(H2020,'Cross-Page Data'!$D$4:$F$48,3,FALSE)="hydro",VLOOKUP(G2020,'Cross-Page Data'!$I$4:$J$19,2,FALSE),VLOOKUP(H2020,'Cross-Page Data'!$D$4:$F$48,3,FALSE)))))</f>
        <v/>
      </c>
      <c r="M2020" s="120">
        <f>IF(AND($P$2=FALSE,OR(F2020="Commercial NAICS Cogen",F2020="Industrial NAICS Cogen",F2020="NAICS-22 Cogen")),FALSE,IF(AND($P$3=FALSE,OR(F2020="Commercial NAICS Cogen",F2020="Commercial NAICS Non-Cogen",F2020="Industrial NAICS Cogen", F2020="industrial NAICS non-Cogen")),FALSE, TRUE))</f>
        <v/>
      </c>
    </row>
    <row r="2021">
      <c r="A2021" s="129" t="n">
        <v>10441</v>
      </c>
      <c r="B2021" s="130" t="inlineStr">
        <is>
          <t>SEGS V</t>
        </is>
      </c>
      <c r="C2021" s="130" t="inlineStr">
        <is>
          <t>FPL Energy Operating Services Inc - SEGS</t>
        </is>
      </c>
      <c r="D2021" s="129" t="n">
        <v>55711</v>
      </c>
      <c r="E2021" s="130" t="inlineStr">
        <is>
          <t>CA</t>
        </is>
      </c>
      <c r="F2021" s="130" t="inlineStr">
        <is>
          <t>NAICS-22 Non-Cogen</t>
        </is>
      </c>
      <c r="G2021" s="130" t="inlineStr">
        <is>
          <t>ST</t>
        </is>
      </c>
      <c r="H2021" s="130" t="inlineStr">
        <is>
          <t>SUN</t>
        </is>
      </c>
      <c r="I2021" s="130" t="inlineStr">
        <is>
          <t>SUN</t>
        </is>
      </c>
      <c r="J2021" s="131" t="n">
        <v>0</v>
      </c>
      <c r="K2021" s="129" t="n">
        <v>2020</v>
      </c>
      <c r="L2021" s="120">
        <f>IF(VLOOKUP(H2021,'Cross-Page Data'!$D$4:$F$48,3,FALSE)="natural gas",VLOOKUP(G2021,'Cross-Page Data'!$I$4:$J$19,2,FALSE),IF(VLOOKUP(H2021,'Cross-Page Data'!$D$4:$F$48,3,FALSE)="solar",IF(G2021="PV","solar PV","solar thermal"),IF(VLOOKUP(H2021,'Cross-Page Data'!$D$4:$F$48,3,FALSE)="wind",VLOOKUP(G2021,'Cross-Page Data'!$I$4:$J$19,2,FALSE),IF(VLOOKUP(H2021,'Cross-Page Data'!$D$4:$F$48,3,FALSE)="hydro",VLOOKUP(G2021,'Cross-Page Data'!$I$4:$J$19,2,FALSE),VLOOKUP(H2021,'Cross-Page Data'!$D$4:$F$48,3,FALSE)))))</f>
        <v/>
      </c>
      <c r="M2021" s="120">
        <f>IF(AND($P$2=FALSE,OR(F2021="Commercial NAICS Cogen",F2021="Industrial NAICS Cogen",F2021="NAICS-22 Cogen")),FALSE,IF(AND($P$3=FALSE,OR(F2021="Commercial NAICS Cogen",F2021="Commercial NAICS Non-Cogen",F2021="Industrial NAICS Cogen", F2021="industrial NAICS non-Cogen")),FALSE, TRUE))</f>
        <v/>
      </c>
    </row>
    <row r="2022">
      <c r="A2022" s="129" t="n">
        <v>10442</v>
      </c>
      <c r="B2022" s="130" t="inlineStr">
        <is>
          <t>SEGS VI</t>
        </is>
      </c>
      <c r="C2022" s="130" t="inlineStr">
        <is>
          <t>FPL Energy Operating Services Inc - SEGS</t>
        </is>
      </c>
      <c r="D2022" s="129" t="n">
        <v>55711</v>
      </c>
      <c r="E2022" s="130" t="inlineStr">
        <is>
          <t>CA</t>
        </is>
      </c>
      <c r="F2022" s="130" t="inlineStr">
        <is>
          <t>NAICS-22 Non-Cogen</t>
        </is>
      </c>
      <c r="G2022" s="130" t="inlineStr">
        <is>
          <t>ST</t>
        </is>
      </c>
      <c r="H2022" s="130" t="inlineStr">
        <is>
          <t>NG</t>
        </is>
      </c>
      <c r="I2022" s="130" t="inlineStr">
        <is>
          <t>NG</t>
        </is>
      </c>
      <c r="J2022" s="131" t="n">
        <v>0</v>
      </c>
      <c r="K2022" s="129" t="n">
        <v>2020</v>
      </c>
      <c r="L2022" s="120">
        <f>IF(VLOOKUP(H2022,'Cross-Page Data'!$D$4:$F$48,3,FALSE)="natural gas",VLOOKUP(G2022,'Cross-Page Data'!$I$4:$J$19,2,FALSE),IF(VLOOKUP(H2022,'Cross-Page Data'!$D$4:$F$48,3,FALSE)="solar",IF(G2022="PV","solar PV","solar thermal"),IF(VLOOKUP(H2022,'Cross-Page Data'!$D$4:$F$48,3,FALSE)="wind",VLOOKUP(G2022,'Cross-Page Data'!$I$4:$J$19,2,FALSE),IF(VLOOKUP(H2022,'Cross-Page Data'!$D$4:$F$48,3,FALSE)="hydro",VLOOKUP(G2022,'Cross-Page Data'!$I$4:$J$19,2,FALSE),VLOOKUP(H2022,'Cross-Page Data'!$D$4:$F$48,3,FALSE)))))</f>
        <v/>
      </c>
      <c r="M2022" s="120">
        <f>IF(AND($P$2=FALSE,OR(F2022="Commercial NAICS Cogen",F2022="Industrial NAICS Cogen",F2022="NAICS-22 Cogen")),FALSE,IF(AND($P$3=FALSE,OR(F2022="Commercial NAICS Cogen",F2022="Commercial NAICS Non-Cogen",F2022="Industrial NAICS Cogen", F2022="industrial NAICS non-Cogen")),FALSE, TRUE))</f>
        <v/>
      </c>
    </row>
    <row r="2023">
      <c r="A2023" s="129" t="n">
        <v>10442</v>
      </c>
      <c r="B2023" s="130" t="inlineStr">
        <is>
          <t>SEGS VI</t>
        </is>
      </c>
      <c r="C2023" s="130" t="inlineStr">
        <is>
          <t>FPL Energy Operating Services Inc - SEGS</t>
        </is>
      </c>
      <c r="D2023" s="129" t="n">
        <v>55711</v>
      </c>
      <c r="E2023" s="130" t="inlineStr">
        <is>
          <t>CA</t>
        </is>
      </c>
      <c r="F2023" s="130" t="inlineStr">
        <is>
          <t>NAICS-22 Non-Cogen</t>
        </is>
      </c>
      <c r="G2023" s="130" t="inlineStr">
        <is>
          <t>ST</t>
        </is>
      </c>
      <c r="H2023" s="130" t="inlineStr">
        <is>
          <t>SUN</t>
        </is>
      </c>
      <c r="I2023" s="130" t="inlineStr">
        <is>
          <t>SUN</t>
        </is>
      </c>
      <c r="J2023" s="131" t="n">
        <v>0</v>
      </c>
      <c r="K2023" s="129" t="n">
        <v>2020</v>
      </c>
      <c r="L2023" s="120">
        <f>IF(VLOOKUP(H2023,'Cross-Page Data'!$D$4:$F$48,3,FALSE)="natural gas",VLOOKUP(G2023,'Cross-Page Data'!$I$4:$J$19,2,FALSE),IF(VLOOKUP(H2023,'Cross-Page Data'!$D$4:$F$48,3,FALSE)="solar",IF(G2023="PV","solar PV","solar thermal"),IF(VLOOKUP(H2023,'Cross-Page Data'!$D$4:$F$48,3,FALSE)="wind",VLOOKUP(G2023,'Cross-Page Data'!$I$4:$J$19,2,FALSE),IF(VLOOKUP(H2023,'Cross-Page Data'!$D$4:$F$48,3,FALSE)="hydro",VLOOKUP(G2023,'Cross-Page Data'!$I$4:$J$19,2,FALSE),VLOOKUP(H2023,'Cross-Page Data'!$D$4:$F$48,3,FALSE)))))</f>
        <v/>
      </c>
      <c r="M2023" s="120">
        <f>IF(AND($P$2=FALSE,OR(F2023="Commercial NAICS Cogen",F2023="Industrial NAICS Cogen",F2023="NAICS-22 Cogen")),FALSE,IF(AND($P$3=FALSE,OR(F2023="Commercial NAICS Cogen",F2023="Commercial NAICS Non-Cogen",F2023="Industrial NAICS Cogen", F2023="industrial NAICS non-Cogen")),FALSE, TRUE))</f>
        <v/>
      </c>
    </row>
    <row r="2024">
      <c r="A2024" s="129" t="n">
        <v>10443</v>
      </c>
      <c r="B2024" s="130" t="inlineStr">
        <is>
          <t>SEGS VII</t>
        </is>
      </c>
      <c r="C2024" s="130" t="inlineStr">
        <is>
          <t>FPL Energy Operating Services Inc - SEGS</t>
        </is>
      </c>
      <c r="D2024" s="129" t="n">
        <v>55711</v>
      </c>
      <c r="E2024" s="130" t="inlineStr">
        <is>
          <t>CA</t>
        </is>
      </c>
      <c r="F2024" s="130" t="inlineStr">
        <is>
          <t>NAICS-22 Non-Cogen</t>
        </is>
      </c>
      <c r="G2024" s="130" t="inlineStr">
        <is>
          <t>ST</t>
        </is>
      </c>
      <c r="H2024" s="130" t="inlineStr">
        <is>
          <t>NG</t>
        </is>
      </c>
      <c r="I2024" s="130" t="inlineStr">
        <is>
          <t>NG</t>
        </is>
      </c>
      <c r="J2024" s="131" t="n">
        <v>0</v>
      </c>
      <c r="K2024" s="129" t="n">
        <v>2020</v>
      </c>
      <c r="L2024" s="120">
        <f>IF(VLOOKUP(H2024,'Cross-Page Data'!$D$4:$F$48,3,FALSE)="natural gas",VLOOKUP(G2024,'Cross-Page Data'!$I$4:$J$19,2,FALSE),IF(VLOOKUP(H2024,'Cross-Page Data'!$D$4:$F$48,3,FALSE)="solar",IF(G2024="PV","solar PV","solar thermal"),IF(VLOOKUP(H2024,'Cross-Page Data'!$D$4:$F$48,3,FALSE)="wind",VLOOKUP(G2024,'Cross-Page Data'!$I$4:$J$19,2,FALSE),IF(VLOOKUP(H2024,'Cross-Page Data'!$D$4:$F$48,3,FALSE)="hydro",VLOOKUP(G2024,'Cross-Page Data'!$I$4:$J$19,2,FALSE),VLOOKUP(H2024,'Cross-Page Data'!$D$4:$F$48,3,FALSE)))))</f>
        <v/>
      </c>
      <c r="M2024" s="120">
        <f>IF(AND($P$2=FALSE,OR(F2024="Commercial NAICS Cogen",F2024="Industrial NAICS Cogen",F2024="NAICS-22 Cogen")),FALSE,IF(AND($P$3=FALSE,OR(F2024="Commercial NAICS Cogen",F2024="Commercial NAICS Non-Cogen",F2024="Industrial NAICS Cogen", F2024="industrial NAICS non-Cogen")),FALSE, TRUE))</f>
        <v/>
      </c>
    </row>
    <row r="2025">
      <c r="A2025" s="129" t="n">
        <v>10443</v>
      </c>
      <c r="B2025" s="130" t="inlineStr">
        <is>
          <t>SEGS VII</t>
        </is>
      </c>
      <c r="C2025" s="130" t="inlineStr">
        <is>
          <t>FPL Energy Operating Services Inc - SEGS</t>
        </is>
      </c>
      <c r="D2025" s="129" t="n">
        <v>55711</v>
      </c>
      <c r="E2025" s="130" t="inlineStr">
        <is>
          <t>CA</t>
        </is>
      </c>
      <c r="F2025" s="130" t="inlineStr">
        <is>
          <t>NAICS-22 Non-Cogen</t>
        </is>
      </c>
      <c r="G2025" s="130" t="inlineStr">
        <is>
          <t>ST</t>
        </is>
      </c>
      <c r="H2025" s="130" t="inlineStr">
        <is>
          <t>SUN</t>
        </is>
      </c>
      <c r="I2025" s="130" t="inlineStr">
        <is>
          <t>SUN</t>
        </is>
      </c>
      <c r="J2025" s="131" t="n">
        <v>0</v>
      </c>
      <c r="K2025" s="129" t="n">
        <v>2020</v>
      </c>
      <c r="L2025" s="120">
        <f>IF(VLOOKUP(H2025,'Cross-Page Data'!$D$4:$F$48,3,FALSE)="natural gas",VLOOKUP(G2025,'Cross-Page Data'!$I$4:$J$19,2,FALSE),IF(VLOOKUP(H2025,'Cross-Page Data'!$D$4:$F$48,3,FALSE)="solar",IF(G2025="PV","solar PV","solar thermal"),IF(VLOOKUP(H2025,'Cross-Page Data'!$D$4:$F$48,3,FALSE)="wind",VLOOKUP(G2025,'Cross-Page Data'!$I$4:$J$19,2,FALSE),IF(VLOOKUP(H2025,'Cross-Page Data'!$D$4:$F$48,3,FALSE)="hydro",VLOOKUP(G2025,'Cross-Page Data'!$I$4:$J$19,2,FALSE),VLOOKUP(H2025,'Cross-Page Data'!$D$4:$F$48,3,FALSE)))))</f>
        <v/>
      </c>
      <c r="M2025" s="120">
        <f>IF(AND($P$2=FALSE,OR(F2025="Commercial NAICS Cogen",F2025="Industrial NAICS Cogen",F2025="NAICS-22 Cogen")),FALSE,IF(AND($P$3=FALSE,OR(F2025="Commercial NAICS Cogen",F2025="Commercial NAICS Non-Cogen",F2025="Industrial NAICS Cogen", F2025="industrial NAICS non-Cogen")),FALSE, TRUE))</f>
        <v/>
      </c>
    </row>
    <row r="2026">
      <c r="A2026" s="129" t="n">
        <v>10444</v>
      </c>
      <c r="B2026" s="130" t="inlineStr">
        <is>
          <t>SEGS VIII</t>
        </is>
      </c>
      <c r="C2026" s="130" t="inlineStr">
        <is>
          <t>Terra-Gen Operating Co-Solar</t>
        </is>
      </c>
      <c r="D2026" s="129" t="n">
        <v>61950</v>
      </c>
      <c r="E2026" s="130" t="inlineStr">
        <is>
          <t>CA</t>
        </is>
      </c>
      <c r="F2026" s="130" t="inlineStr">
        <is>
          <t>NAICS-22 Non-Cogen</t>
        </is>
      </c>
      <c r="G2026" s="130" t="inlineStr">
        <is>
          <t>ST</t>
        </is>
      </c>
      <c r="H2026" s="130" t="inlineStr">
        <is>
          <t>NG</t>
        </is>
      </c>
      <c r="I2026" s="130" t="inlineStr">
        <is>
          <t>NG</t>
        </is>
      </c>
      <c r="J2026" s="131" t="n">
        <v>342</v>
      </c>
      <c r="K2026" s="129" t="n">
        <v>2020</v>
      </c>
      <c r="L2026" s="120">
        <f>IF(VLOOKUP(H2026,'Cross-Page Data'!$D$4:$F$48,3,FALSE)="natural gas",VLOOKUP(G2026,'Cross-Page Data'!$I$4:$J$19,2,FALSE),IF(VLOOKUP(H2026,'Cross-Page Data'!$D$4:$F$48,3,FALSE)="solar",IF(G2026="PV","solar PV","solar thermal"),IF(VLOOKUP(H2026,'Cross-Page Data'!$D$4:$F$48,3,FALSE)="wind",VLOOKUP(G2026,'Cross-Page Data'!$I$4:$J$19,2,FALSE),IF(VLOOKUP(H2026,'Cross-Page Data'!$D$4:$F$48,3,FALSE)="hydro",VLOOKUP(G2026,'Cross-Page Data'!$I$4:$J$19,2,FALSE),VLOOKUP(H2026,'Cross-Page Data'!$D$4:$F$48,3,FALSE)))))</f>
        <v/>
      </c>
      <c r="M2026" s="120">
        <f>IF(AND($P$2=FALSE,OR(F2026="Commercial NAICS Cogen",F2026="Industrial NAICS Cogen",F2026="NAICS-22 Cogen")),FALSE,IF(AND($P$3=FALSE,OR(F2026="Commercial NAICS Cogen",F2026="Commercial NAICS Non-Cogen",F2026="Industrial NAICS Cogen", F2026="industrial NAICS non-Cogen")),FALSE, TRUE))</f>
        <v/>
      </c>
    </row>
    <row r="2027">
      <c r="A2027" s="129" t="n">
        <v>10444</v>
      </c>
      <c r="B2027" s="130" t="inlineStr">
        <is>
          <t>SEGS VIII</t>
        </is>
      </c>
      <c r="C2027" s="130" t="inlineStr">
        <is>
          <t>Terra-Gen Operating Co-Solar</t>
        </is>
      </c>
      <c r="D2027" s="129" t="n">
        <v>61950</v>
      </c>
      <c r="E2027" s="130" t="inlineStr">
        <is>
          <t>CA</t>
        </is>
      </c>
      <c r="F2027" s="130" t="inlineStr">
        <is>
          <t>NAICS-22 Non-Cogen</t>
        </is>
      </c>
      <c r="G2027" s="130" t="inlineStr">
        <is>
          <t>ST</t>
        </is>
      </c>
      <c r="H2027" s="130" t="inlineStr">
        <is>
          <t>SUN</t>
        </is>
      </c>
      <c r="I2027" s="130" t="inlineStr">
        <is>
          <t>SUN</t>
        </is>
      </c>
      <c r="J2027" s="131" t="n">
        <v>114557</v>
      </c>
      <c r="K2027" s="129" t="n">
        <v>2020</v>
      </c>
      <c r="L2027" s="120">
        <f>IF(VLOOKUP(H2027,'Cross-Page Data'!$D$4:$F$48,3,FALSE)="natural gas",VLOOKUP(G2027,'Cross-Page Data'!$I$4:$J$19,2,FALSE),IF(VLOOKUP(H2027,'Cross-Page Data'!$D$4:$F$48,3,FALSE)="solar",IF(G2027="PV","solar PV","solar thermal"),IF(VLOOKUP(H2027,'Cross-Page Data'!$D$4:$F$48,3,FALSE)="wind",VLOOKUP(G2027,'Cross-Page Data'!$I$4:$J$19,2,FALSE),IF(VLOOKUP(H2027,'Cross-Page Data'!$D$4:$F$48,3,FALSE)="hydro",VLOOKUP(G2027,'Cross-Page Data'!$I$4:$J$19,2,FALSE),VLOOKUP(H2027,'Cross-Page Data'!$D$4:$F$48,3,FALSE)))))</f>
        <v/>
      </c>
      <c r="M2027" s="120">
        <f>IF(AND($P$2=FALSE,OR(F2027="Commercial NAICS Cogen",F2027="Industrial NAICS Cogen",F2027="NAICS-22 Cogen")),FALSE,IF(AND($P$3=FALSE,OR(F2027="Commercial NAICS Cogen",F2027="Commercial NAICS Non-Cogen",F2027="Industrial NAICS Cogen", F2027="industrial NAICS non-Cogen")),FALSE, TRUE))</f>
        <v/>
      </c>
    </row>
    <row r="2028">
      <c r="A2028" s="129" t="n">
        <v>10446</v>
      </c>
      <c r="B2028" s="130" t="inlineStr">
        <is>
          <t>SEGS IX</t>
        </is>
      </c>
      <c r="C2028" s="130" t="inlineStr">
        <is>
          <t>Terra-Gen Operating Co-Solar</t>
        </is>
      </c>
      <c r="D2028" s="129" t="n">
        <v>61950</v>
      </c>
      <c r="E2028" s="130" t="inlineStr">
        <is>
          <t>CA</t>
        </is>
      </c>
      <c r="F2028" s="130" t="inlineStr">
        <is>
          <t>NAICS-22 Non-Cogen</t>
        </is>
      </c>
      <c r="G2028" s="130" t="inlineStr">
        <is>
          <t>ST</t>
        </is>
      </c>
      <c r="H2028" s="130" t="inlineStr">
        <is>
          <t>NG</t>
        </is>
      </c>
      <c r="I2028" s="130" t="inlineStr">
        <is>
          <t>NG</t>
        </is>
      </c>
      <c r="J2028" s="131" t="n">
        <v>23429</v>
      </c>
      <c r="K2028" s="129" t="n">
        <v>2020</v>
      </c>
      <c r="L2028" s="120">
        <f>IF(VLOOKUP(H2028,'Cross-Page Data'!$D$4:$F$48,3,FALSE)="natural gas",VLOOKUP(G2028,'Cross-Page Data'!$I$4:$J$19,2,FALSE),IF(VLOOKUP(H2028,'Cross-Page Data'!$D$4:$F$48,3,FALSE)="solar",IF(G2028="PV","solar PV","solar thermal"),IF(VLOOKUP(H2028,'Cross-Page Data'!$D$4:$F$48,3,FALSE)="wind",VLOOKUP(G2028,'Cross-Page Data'!$I$4:$J$19,2,FALSE),IF(VLOOKUP(H2028,'Cross-Page Data'!$D$4:$F$48,3,FALSE)="hydro",VLOOKUP(G2028,'Cross-Page Data'!$I$4:$J$19,2,FALSE),VLOOKUP(H2028,'Cross-Page Data'!$D$4:$F$48,3,FALSE)))))</f>
        <v/>
      </c>
      <c r="M2028" s="120">
        <f>IF(AND($P$2=FALSE,OR(F2028="Commercial NAICS Cogen",F2028="Industrial NAICS Cogen",F2028="NAICS-22 Cogen")),FALSE,IF(AND($P$3=FALSE,OR(F2028="Commercial NAICS Cogen",F2028="Commercial NAICS Non-Cogen",F2028="Industrial NAICS Cogen", F2028="industrial NAICS non-Cogen")),FALSE, TRUE))</f>
        <v/>
      </c>
    </row>
    <row r="2029">
      <c r="A2029" s="129" t="n">
        <v>10446</v>
      </c>
      <c r="B2029" s="130" t="inlineStr">
        <is>
          <t>SEGS IX</t>
        </is>
      </c>
      <c r="C2029" s="130" t="inlineStr">
        <is>
          <t>Terra-Gen Operating Co-Solar</t>
        </is>
      </c>
      <c r="D2029" s="129" t="n">
        <v>61950</v>
      </c>
      <c r="E2029" s="130" t="inlineStr">
        <is>
          <t>CA</t>
        </is>
      </c>
      <c r="F2029" s="130" t="inlineStr">
        <is>
          <t>NAICS-22 Non-Cogen</t>
        </is>
      </c>
      <c r="G2029" s="130" t="inlineStr">
        <is>
          <t>ST</t>
        </is>
      </c>
      <c r="H2029" s="130" t="inlineStr">
        <is>
          <t>SUN</t>
        </is>
      </c>
      <c r="I2029" s="130" t="inlineStr">
        <is>
          <t>SUN</t>
        </is>
      </c>
      <c r="J2029" s="131" t="n">
        <v>122045</v>
      </c>
      <c r="K2029" s="129" t="n">
        <v>2020</v>
      </c>
      <c r="L2029" s="120">
        <f>IF(VLOOKUP(H2029,'Cross-Page Data'!$D$4:$F$48,3,FALSE)="natural gas",VLOOKUP(G2029,'Cross-Page Data'!$I$4:$J$19,2,FALSE),IF(VLOOKUP(H2029,'Cross-Page Data'!$D$4:$F$48,3,FALSE)="solar",IF(G2029="PV","solar PV","solar thermal"),IF(VLOOKUP(H2029,'Cross-Page Data'!$D$4:$F$48,3,FALSE)="wind",VLOOKUP(G2029,'Cross-Page Data'!$I$4:$J$19,2,FALSE),IF(VLOOKUP(H2029,'Cross-Page Data'!$D$4:$F$48,3,FALSE)="hydro",VLOOKUP(G2029,'Cross-Page Data'!$I$4:$J$19,2,FALSE),VLOOKUP(H2029,'Cross-Page Data'!$D$4:$F$48,3,FALSE)))))</f>
        <v/>
      </c>
      <c r="M2029" s="120">
        <f>IF(AND($P$2=FALSE,OR(F2029="Commercial NAICS Cogen",F2029="Industrial NAICS Cogen",F2029="NAICS-22 Cogen")),FALSE,IF(AND($P$3=FALSE,OR(F2029="Commercial NAICS Cogen",F2029="Commercial NAICS Non-Cogen",F2029="Industrial NAICS Cogen", F2029="industrial NAICS non-Cogen")),FALSE, TRUE))</f>
        <v/>
      </c>
    </row>
    <row r="2030">
      <c r="A2030" s="129" t="n">
        <v>10464</v>
      </c>
      <c r="B2030" s="130" t="inlineStr">
        <is>
          <t>ReEnergy Black River</t>
        </is>
      </c>
      <c r="C2030" s="130" t="inlineStr">
        <is>
          <t>Black River Generation LLC</t>
        </is>
      </c>
      <c r="D2030" s="129" t="n">
        <v>1746</v>
      </c>
      <c r="E2030" s="130" t="inlineStr">
        <is>
          <t>NY</t>
        </is>
      </c>
      <c r="F2030" s="130" t="inlineStr">
        <is>
          <t>NAICS-22 Non-Cogen</t>
        </is>
      </c>
      <c r="G2030" s="130" t="inlineStr">
        <is>
          <t>ST</t>
        </is>
      </c>
      <c r="H2030" s="130" t="inlineStr">
        <is>
          <t>BIT</t>
        </is>
      </c>
      <c r="I2030" s="130" t="inlineStr">
        <is>
          <t>COL</t>
        </is>
      </c>
      <c r="J2030" s="131" t="n">
        <v>0</v>
      </c>
      <c r="K2030" s="129" t="n">
        <v>2020</v>
      </c>
      <c r="L2030" s="120">
        <f>IF(VLOOKUP(H2030,'Cross-Page Data'!$D$4:$F$48,3,FALSE)="natural gas",VLOOKUP(G2030,'Cross-Page Data'!$I$4:$J$19,2,FALSE),IF(VLOOKUP(H2030,'Cross-Page Data'!$D$4:$F$48,3,FALSE)="solar",IF(G2030="PV","solar PV","solar thermal"),IF(VLOOKUP(H2030,'Cross-Page Data'!$D$4:$F$48,3,FALSE)="wind",VLOOKUP(G2030,'Cross-Page Data'!$I$4:$J$19,2,FALSE),IF(VLOOKUP(H2030,'Cross-Page Data'!$D$4:$F$48,3,FALSE)="hydro",VLOOKUP(G2030,'Cross-Page Data'!$I$4:$J$19,2,FALSE),VLOOKUP(H2030,'Cross-Page Data'!$D$4:$F$48,3,FALSE)))))</f>
        <v/>
      </c>
      <c r="M2030" s="120">
        <f>IF(AND($P$2=FALSE,OR(F2030="Commercial NAICS Cogen",F2030="Industrial NAICS Cogen",F2030="NAICS-22 Cogen")),FALSE,IF(AND($P$3=FALSE,OR(F2030="Commercial NAICS Cogen",F2030="Commercial NAICS Non-Cogen",F2030="Industrial NAICS Cogen", F2030="industrial NAICS non-Cogen")),FALSE, TRUE))</f>
        <v/>
      </c>
    </row>
    <row r="2031">
      <c r="A2031" s="129" t="n">
        <v>10464</v>
      </c>
      <c r="B2031" s="130" t="inlineStr">
        <is>
          <t>ReEnergy Black River</t>
        </is>
      </c>
      <c r="C2031" s="130" t="inlineStr">
        <is>
          <t>Black River Generation LLC</t>
        </is>
      </c>
      <c r="D2031" s="129" t="n">
        <v>1746</v>
      </c>
      <c r="E2031" s="130" t="inlineStr">
        <is>
          <t>NY</t>
        </is>
      </c>
      <c r="F2031" s="130" t="inlineStr">
        <is>
          <t>NAICS-22 Non-Cogen</t>
        </is>
      </c>
      <c r="G2031" s="130" t="inlineStr">
        <is>
          <t>ST</t>
        </is>
      </c>
      <c r="H2031" s="130" t="inlineStr">
        <is>
          <t>DFO</t>
        </is>
      </c>
      <c r="I2031" s="130" t="inlineStr">
        <is>
          <t>DFO</t>
        </is>
      </c>
      <c r="J2031" s="131" t="n">
        <v>480.034</v>
      </c>
      <c r="K2031" s="129" t="n">
        <v>2020</v>
      </c>
      <c r="L2031" s="120">
        <f>IF(VLOOKUP(H2031,'Cross-Page Data'!$D$4:$F$48,3,FALSE)="natural gas",VLOOKUP(G2031,'Cross-Page Data'!$I$4:$J$19,2,FALSE),IF(VLOOKUP(H2031,'Cross-Page Data'!$D$4:$F$48,3,FALSE)="solar",IF(G2031="PV","solar PV","solar thermal"),IF(VLOOKUP(H2031,'Cross-Page Data'!$D$4:$F$48,3,FALSE)="wind",VLOOKUP(G2031,'Cross-Page Data'!$I$4:$J$19,2,FALSE),IF(VLOOKUP(H2031,'Cross-Page Data'!$D$4:$F$48,3,FALSE)="hydro",VLOOKUP(G2031,'Cross-Page Data'!$I$4:$J$19,2,FALSE),VLOOKUP(H2031,'Cross-Page Data'!$D$4:$F$48,3,FALSE)))))</f>
        <v/>
      </c>
      <c r="M2031" s="120">
        <f>IF(AND($P$2=FALSE,OR(F2031="Commercial NAICS Cogen",F2031="Industrial NAICS Cogen",F2031="NAICS-22 Cogen")),FALSE,IF(AND($P$3=FALSE,OR(F2031="Commercial NAICS Cogen",F2031="Commercial NAICS Non-Cogen",F2031="Industrial NAICS Cogen", F2031="industrial NAICS non-Cogen")),FALSE, TRUE))</f>
        <v/>
      </c>
    </row>
    <row r="2032">
      <c r="A2032" s="129" t="n">
        <v>10464</v>
      </c>
      <c r="B2032" s="130" t="inlineStr">
        <is>
          <t>ReEnergy Black River</t>
        </is>
      </c>
      <c r="C2032" s="130" t="inlineStr">
        <is>
          <t>Black River Generation LLC</t>
        </is>
      </c>
      <c r="D2032" s="129" t="n">
        <v>1746</v>
      </c>
      <c r="E2032" s="130" t="inlineStr">
        <is>
          <t>NY</t>
        </is>
      </c>
      <c r="F2032" s="130" t="inlineStr">
        <is>
          <t>NAICS-22 Non-Cogen</t>
        </is>
      </c>
      <c r="G2032" s="130" t="inlineStr">
        <is>
          <t>ST</t>
        </is>
      </c>
      <c r="H2032" s="130" t="inlineStr">
        <is>
          <t>JF</t>
        </is>
      </c>
      <c r="I2032" s="130" t="inlineStr">
        <is>
          <t>WOO</t>
        </is>
      </c>
      <c r="J2032" s="131" t="n">
        <v>0</v>
      </c>
      <c r="K2032" s="129" t="n">
        <v>2020</v>
      </c>
      <c r="L2032" s="120">
        <f>IF(VLOOKUP(H2032,'Cross-Page Data'!$D$4:$F$48,3,FALSE)="natural gas",VLOOKUP(G2032,'Cross-Page Data'!$I$4:$J$19,2,FALSE),IF(VLOOKUP(H2032,'Cross-Page Data'!$D$4:$F$48,3,FALSE)="solar",IF(G2032="PV","solar PV","solar thermal"),IF(VLOOKUP(H2032,'Cross-Page Data'!$D$4:$F$48,3,FALSE)="wind",VLOOKUP(G2032,'Cross-Page Data'!$I$4:$J$19,2,FALSE),IF(VLOOKUP(H2032,'Cross-Page Data'!$D$4:$F$48,3,FALSE)="hydro",VLOOKUP(G2032,'Cross-Page Data'!$I$4:$J$19,2,FALSE),VLOOKUP(H2032,'Cross-Page Data'!$D$4:$F$48,3,FALSE)))))</f>
        <v/>
      </c>
      <c r="M2032" s="120">
        <f>IF(AND($P$2=FALSE,OR(F2032="Commercial NAICS Cogen",F2032="Industrial NAICS Cogen",F2032="NAICS-22 Cogen")),FALSE,IF(AND($P$3=FALSE,OR(F2032="Commercial NAICS Cogen",F2032="Commercial NAICS Non-Cogen",F2032="Industrial NAICS Cogen", F2032="industrial NAICS non-Cogen")),FALSE, TRUE))</f>
        <v/>
      </c>
    </row>
    <row r="2033">
      <c r="A2033" s="129" t="n">
        <v>10464</v>
      </c>
      <c r="B2033" s="130" t="inlineStr">
        <is>
          <t>ReEnergy Black River</t>
        </is>
      </c>
      <c r="C2033" s="130" t="inlineStr">
        <is>
          <t>Black River Generation LLC</t>
        </is>
      </c>
      <c r="D2033" s="129" t="n">
        <v>1746</v>
      </c>
      <c r="E2033" s="130" t="inlineStr">
        <is>
          <t>NY</t>
        </is>
      </c>
      <c r="F2033" s="130" t="inlineStr">
        <is>
          <t>NAICS-22 Non-Cogen</t>
        </is>
      </c>
      <c r="G2033" s="130" t="inlineStr">
        <is>
          <t>ST</t>
        </is>
      </c>
      <c r="H2033" s="130" t="inlineStr">
        <is>
          <t>PC</t>
        </is>
      </c>
      <c r="I2033" s="130" t="inlineStr">
        <is>
          <t>PC</t>
        </is>
      </c>
      <c r="J2033" s="131" t="n">
        <v>0</v>
      </c>
      <c r="K2033" s="129" t="n">
        <v>2020</v>
      </c>
      <c r="L2033" s="120">
        <f>IF(VLOOKUP(H2033,'Cross-Page Data'!$D$4:$F$48,3,FALSE)="natural gas",VLOOKUP(G2033,'Cross-Page Data'!$I$4:$J$19,2,FALSE),IF(VLOOKUP(H2033,'Cross-Page Data'!$D$4:$F$48,3,FALSE)="solar",IF(G2033="PV","solar PV","solar thermal"),IF(VLOOKUP(H2033,'Cross-Page Data'!$D$4:$F$48,3,FALSE)="wind",VLOOKUP(G2033,'Cross-Page Data'!$I$4:$J$19,2,FALSE),IF(VLOOKUP(H2033,'Cross-Page Data'!$D$4:$F$48,3,FALSE)="hydro",VLOOKUP(G2033,'Cross-Page Data'!$I$4:$J$19,2,FALSE),VLOOKUP(H2033,'Cross-Page Data'!$D$4:$F$48,3,FALSE)))))</f>
        <v/>
      </c>
      <c r="M2033" s="120">
        <f>IF(AND($P$2=FALSE,OR(F2033="Commercial NAICS Cogen",F2033="Industrial NAICS Cogen",F2033="NAICS-22 Cogen")),FALSE,IF(AND($P$3=FALSE,OR(F2033="Commercial NAICS Cogen",F2033="Commercial NAICS Non-Cogen",F2033="Industrial NAICS Cogen", F2033="industrial NAICS non-Cogen")),FALSE, TRUE))</f>
        <v/>
      </c>
    </row>
    <row r="2034">
      <c r="A2034" s="129" t="n">
        <v>10464</v>
      </c>
      <c r="B2034" s="130" t="inlineStr">
        <is>
          <t>ReEnergy Black River</t>
        </is>
      </c>
      <c r="C2034" s="130" t="inlineStr">
        <is>
          <t>Black River Generation LLC</t>
        </is>
      </c>
      <c r="D2034" s="129" t="n">
        <v>1746</v>
      </c>
      <c r="E2034" s="130" t="inlineStr">
        <is>
          <t>NY</t>
        </is>
      </c>
      <c r="F2034" s="130" t="inlineStr">
        <is>
          <t>NAICS-22 Non-Cogen</t>
        </is>
      </c>
      <c r="G2034" s="130" t="inlineStr">
        <is>
          <t>ST</t>
        </is>
      </c>
      <c r="H2034" s="130" t="inlineStr">
        <is>
          <t>TDF</t>
        </is>
      </c>
      <c r="I2034" s="130" t="inlineStr">
        <is>
          <t>OTH</t>
        </is>
      </c>
      <c r="J2034" s="131" t="n">
        <v>5999.223</v>
      </c>
      <c r="K2034" s="129" t="n">
        <v>2020</v>
      </c>
      <c r="L2034" s="120">
        <f>IF(VLOOKUP(H2034,'Cross-Page Data'!$D$4:$F$48,3,FALSE)="natural gas",VLOOKUP(G2034,'Cross-Page Data'!$I$4:$J$19,2,FALSE),IF(VLOOKUP(H2034,'Cross-Page Data'!$D$4:$F$48,3,FALSE)="solar",IF(G2034="PV","solar PV","solar thermal"),IF(VLOOKUP(H2034,'Cross-Page Data'!$D$4:$F$48,3,FALSE)="wind",VLOOKUP(G2034,'Cross-Page Data'!$I$4:$J$19,2,FALSE),IF(VLOOKUP(H2034,'Cross-Page Data'!$D$4:$F$48,3,FALSE)="hydro",VLOOKUP(G2034,'Cross-Page Data'!$I$4:$J$19,2,FALSE),VLOOKUP(H2034,'Cross-Page Data'!$D$4:$F$48,3,FALSE)))))</f>
        <v/>
      </c>
      <c r="M2034" s="120">
        <f>IF(AND($P$2=FALSE,OR(F2034="Commercial NAICS Cogen",F2034="Industrial NAICS Cogen",F2034="NAICS-22 Cogen")),FALSE,IF(AND($P$3=FALSE,OR(F2034="Commercial NAICS Cogen",F2034="Commercial NAICS Non-Cogen",F2034="Industrial NAICS Cogen", F2034="industrial NAICS non-Cogen")),FALSE, TRUE))</f>
        <v/>
      </c>
    </row>
    <row r="2035">
      <c r="A2035" s="129" t="n">
        <v>10464</v>
      </c>
      <c r="B2035" s="130" t="inlineStr">
        <is>
          <t>ReEnergy Black River</t>
        </is>
      </c>
      <c r="C2035" s="130" t="inlineStr">
        <is>
          <t>Black River Generation LLC</t>
        </is>
      </c>
      <c r="D2035" s="129" t="n">
        <v>1746</v>
      </c>
      <c r="E2035" s="130" t="inlineStr">
        <is>
          <t>NY</t>
        </is>
      </c>
      <c r="F2035" s="130" t="inlineStr">
        <is>
          <t>NAICS-22 Non-Cogen</t>
        </is>
      </c>
      <c r="G2035" s="130" t="inlineStr">
        <is>
          <t>ST</t>
        </is>
      </c>
      <c r="H2035" s="130" t="inlineStr">
        <is>
          <t>WDS</t>
        </is>
      </c>
      <c r="I2035" s="130" t="inlineStr">
        <is>
          <t>WWW</t>
        </is>
      </c>
      <c r="J2035" s="131" t="n">
        <v>310950.74</v>
      </c>
      <c r="K2035" s="129" t="n">
        <v>2020</v>
      </c>
      <c r="L2035" s="120">
        <f>IF(VLOOKUP(H2035,'Cross-Page Data'!$D$4:$F$48,3,FALSE)="natural gas",VLOOKUP(G2035,'Cross-Page Data'!$I$4:$J$19,2,FALSE),IF(VLOOKUP(H2035,'Cross-Page Data'!$D$4:$F$48,3,FALSE)="solar",IF(G2035="PV","solar PV","solar thermal"),IF(VLOOKUP(H2035,'Cross-Page Data'!$D$4:$F$48,3,FALSE)="wind",VLOOKUP(G2035,'Cross-Page Data'!$I$4:$J$19,2,FALSE),IF(VLOOKUP(H2035,'Cross-Page Data'!$D$4:$F$48,3,FALSE)="hydro",VLOOKUP(G2035,'Cross-Page Data'!$I$4:$J$19,2,FALSE),VLOOKUP(H2035,'Cross-Page Data'!$D$4:$F$48,3,FALSE)))))</f>
        <v/>
      </c>
      <c r="M2035" s="120">
        <f>IF(AND($P$2=FALSE,OR(F2035="Commercial NAICS Cogen",F2035="Industrial NAICS Cogen",F2035="NAICS-22 Cogen")),FALSE,IF(AND($P$3=FALSE,OR(F2035="Commercial NAICS Cogen",F2035="Commercial NAICS Non-Cogen",F2035="Industrial NAICS Cogen", F2035="industrial NAICS non-Cogen")),FALSE, TRUE))</f>
        <v/>
      </c>
    </row>
    <row r="2036">
      <c r="A2036" s="129" t="n">
        <v>10472</v>
      </c>
      <c r="B2036" s="130" t="inlineStr">
        <is>
          <t>Puente Hills Energy Recovery</t>
        </is>
      </c>
      <c r="C2036" s="130" t="inlineStr">
        <is>
          <t>Los Angeles County Sanitation</t>
        </is>
      </c>
      <c r="D2036" s="129" t="n">
        <v>11217</v>
      </c>
      <c r="E2036" s="130" t="inlineStr">
        <is>
          <t>CA</t>
        </is>
      </c>
      <c r="F2036" s="130" t="inlineStr">
        <is>
          <t>Commercial NAICS Non-Cogen</t>
        </is>
      </c>
      <c r="G2036" s="130" t="inlineStr">
        <is>
          <t>IC</t>
        </is>
      </c>
      <c r="H2036" s="130" t="inlineStr">
        <is>
          <t>LFG</t>
        </is>
      </c>
      <c r="I2036" s="130" t="inlineStr">
        <is>
          <t>MLG</t>
        </is>
      </c>
      <c r="J2036" s="131" t="n">
        <v>0</v>
      </c>
      <c r="K2036" s="129" t="n">
        <v>2020</v>
      </c>
      <c r="L2036" s="120">
        <f>IF(VLOOKUP(H2036,'Cross-Page Data'!$D$4:$F$48,3,FALSE)="natural gas",VLOOKUP(G2036,'Cross-Page Data'!$I$4:$J$19,2,FALSE),IF(VLOOKUP(H2036,'Cross-Page Data'!$D$4:$F$48,3,FALSE)="solar",IF(G2036="PV","solar PV","solar thermal"),IF(VLOOKUP(H2036,'Cross-Page Data'!$D$4:$F$48,3,FALSE)="wind",VLOOKUP(G2036,'Cross-Page Data'!$I$4:$J$19,2,FALSE),IF(VLOOKUP(H2036,'Cross-Page Data'!$D$4:$F$48,3,FALSE)="hydro",VLOOKUP(G2036,'Cross-Page Data'!$I$4:$J$19,2,FALSE),VLOOKUP(H2036,'Cross-Page Data'!$D$4:$F$48,3,FALSE)))))</f>
        <v/>
      </c>
      <c r="M2036" s="120">
        <f>IF(AND($P$2=FALSE,OR(F2036="Commercial NAICS Cogen",F2036="Industrial NAICS Cogen",F2036="NAICS-22 Cogen")),FALSE,IF(AND($P$3=FALSE,OR(F2036="Commercial NAICS Cogen",F2036="Commercial NAICS Non-Cogen",F2036="Industrial NAICS Cogen", F2036="industrial NAICS non-Cogen")),FALSE, TRUE))</f>
        <v/>
      </c>
    </row>
    <row r="2037">
      <c r="A2037" s="129" t="n">
        <v>10472</v>
      </c>
      <c r="B2037" s="130" t="inlineStr">
        <is>
          <t>Puente Hills Energy Recovery</t>
        </is>
      </c>
      <c r="C2037" s="130" t="inlineStr">
        <is>
          <t>Los Angeles County Sanitation</t>
        </is>
      </c>
      <c r="D2037" s="129" t="n">
        <v>11217</v>
      </c>
      <c r="E2037" s="130" t="inlineStr">
        <is>
          <t>CA</t>
        </is>
      </c>
      <c r="F2037" s="130" t="inlineStr">
        <is>
          <t>Commercial NAICS Non-Cogen</t>
        </is>
      </c>
      <c r="G2037" s="130" t="inlineStr">
        <is>
          <t>ST</t>
        </is>
      </c>
      <c r="H2037" s="130" t="inlineStr">
        <is>
          <t>LFG</t>
        </is>
      </c>
      <c r="I2037" s="130" t="inlineStr">
        <is>
          <t>MLG</t>
        </is>
      </c>
      <c r="J2037" s="131" t="n">
        <v>206024</v>
      </c>
      <c r="K2037" s="129" t="n">
        <v>2020</v>
      </c>
      <c r="L2037" s="120">
        <f>IF(VLOOKUP(H2037,'Cross-Page Data'!$D$4:$F$48,3,FALSE)="natural gas",VLOOKUP(G2037,'Cross-Page Data'!$I$4:$J$19,2,FALSE),IF(VLOOKUP(H2037,'Cross-Page Data'!$D$4:$F$48,3,FALSE)="solar",IF(G2037="PV","solar PV","solar thermal"),IF(VLOOKUP(H2037,'Cross-Page Data'!$D$4:$F$48,3,FALSE)="wind",VLOOKUP(G2037,'Cross-Page Data'!$I$4:$J$19,2,FALSE),IF(VLOOKUP(H2037,'Cross-Page Data'!$D$4:$F$48,3,FALSE)="hydro",VLOOKUP(G2037,'Cross-Page Data'!$I$4:$J$19,2,FALSE),VLOOKUP(H2037,'Cross-Page Data'!$D$4:$F$48,3,FALSE)))))</f>
        <v/>
      </c>
      <c r="M2037" s="120">
        <f>IF(AND($P$2=FALSE,OR(F2037="Commercial NAICS Cogen",F2037="Industrial NAICS Cogen",F2037="NAICS-22 Cogen")),FALSE,IF(AND($P$3=FALSE,OR(F2037="Commercial NAICS Cogen",F2037="Commercial NAICS Non-Cogen",F2037="Industrial NAICS Cogen", F2037="industrial NAICS non-Cogen")),FALSE, TRUE))</f>
        <v/>
      </c>
    </row>
    <row r="2038">
      <c r="A2038" s="129" t="n">
        <v>10472</v>
      </c>
      <c r="B2038" s="130" t="inlineStr">
        <is>
          <t>Puente Hills Energy Recovery</t>
        </is>
      </c>
      <c r="C2038" s="130" t="inlineStr">
        <is>
          <t>Los Angeles County Sanitation</t>
        </is>
      </c>
      <c r="D2038" s="129" t="n">
        <v>11217</v>
      </c>
      <c r="E2038" s="130" t="inlineStr">
        <is>
          <t>CA</t>
        </is>
      </c>
      <c r="F2038" s="130" t="inlineStr">
        <is>
          <t>Commercial NAICS Non-Cogen</t>
        </is>
      </c>
      <c r="G2038" s="130" t="inlineStr">
        <is>
          <t>ST</t>
        </is>
      </c>
      <c r="H2038" s="130" t="inlineStr">
        <is>
          <t>NG</t>
        </is>
      </c>
      <c r="I2038" s="130" t="inlineStr">
        <is>
          <t>NG</t>
        </is>
      </c>
      <c r="J2038" s="131" t="n">
        <v>0</v>
      </c>
      <c r="K2038" s="129" t="n">
        <v>2020</v>
      </c>
      <c r="L2038" s="120">
        <f>IF(VLOOKUP(H2038,'Cross-Page Data'!$D$4:$F$48,3,FALSE)="natural gas",VLOOKUP(G2038,'Cross-Page Data'!$I$4:$J$19,2,FALSE),IF(VLOOKUP(H2038,'Cross-Page Data'!$D$4:$F$48,3,FALSE)="solar",IF(G2038="PV","solar PV","solar thermal"),IF(VLOOKUP(H2038,'Cross-Page Data'!$D$4:$F$48,3,FALSE)="wind",VLOOKUP(G2038,'Cross-Page Data'!$I$4:$J$19,2,FALSE),IF(VLOOKUP(H2038,'Cross-Page Data'!$D$4:$F$48,3,FALSE)="hydro",VLOOKUP(G2038,'Cross-Page Data'!$I$4:$J$19,2,FALSE),VLOOKUP(H2038,'Cross-Page Data'!$D$4:$F$48,3,FALSE)))))</f>
        <v/>
      </c>
      <c r="M2038" s="120">
        <f>IF(AND($P$2=FALSE,OR(F2038="Commercial NAICS Cogen",F2038="Industrial NAICS Cogen",F2038="NAICS-22 Cogen")),FALSE,IF(AND($P$3=FALSE,OR(F2038="Commercial NAICS Cogen",F2038="Commercial NAICS Non-Cogen",F2038="Industrial NAICS Cogen", F2038="industrial NAICS non-Cogen")),FALSE, TRUE))</f>
        <v/>
      </c>
    </row>
    <row r="2039">
      <c r="A2039" s="129" t="n">
        <v>10475</v>
      </c>
      <c r="B2039" s="130" t="inlineStr">
        <is>
          <t>Expander Turbine</t>
        </is>
      </c>
      <c r="C2039" s="130" t="inlineStr">
        <is>
          <t>ArcelorMittal USA Inc</t>
        </is>
      </c>
      <c r="D2039" s="129" t="n">
        <v>56150</v>
      </c>
      <c r="E2039" s="130" t="inlineStr">
        <is>
          <t>IN</t>
        </is>
      </c>
      <c r="F2039" s="130" t="inlineStr">
        <is>
          <t>Industrial NAICS Non-Cogen</t>
        </is>
      </c>
      <c r="G2039" s="130" t="inlineStr">
        <is>
          <t>OT</t>
        </is>
      </c>
      <c r="H2039" s="130" t="inlineStr">
        <is>
          <t>BFG</t>
        </is>
      </c>
      <c r="I2039" s="130" t="inlineStr">
        <is>
          <t>OOG</t>
        </is>
      </c>
      <c r="J2039" s="131" t="n">
        <v>82797</v>
      </c>
      <c r="K2039" s="129" t="n">
        <v>2020</v>
      </c>
      <c r="L2039" s="120">
        <f>IF(VLOOKUP(H2039,'Cross-Page Data'!$D$4:$F$48,3,FALSE)="natural gas",VLOOKUP(G2039,'Cross-Page Data'!$I$4:$J$19,2,FALSE),IF(VLOOKUP(H2039,'Cross-Page Data'!$D$4:$F$48,3,FALSE)="solar",IF(G2039="PV","solar PV","solar thermal"),IF(VLOOKUP(H2039,'Cross-Page Data'!$D$4:$F$48,3,FALSE)="wind",VLOOKUP(G2039,'Cross-Page Data'!$I$4:$J$19,2,FALSE),IF(VLOOKUP(H2039,'Cross-Page Data'!$D$4:$F$48,3,FALSE)="hydro",VLOOKUP(G2039,'Cross-Page Data'!$I$4:$J$19,2,FALSE),VLOOKUP(H2039,'Cross-Page Data'!$D$4:$F$48,3,FALSE)))))</f>
        <v/>
      </c>
      <c r="M2039" s="120">
        <f>IF(AND($P$2=FALSE,OR(F2039="Commercial NAICS Cogen",F2039="Industrial NAICS Cogen",F2039="NAICS-22 Cogen")),FALSE,IF(AND($P$3=FALSE,OR(F2039="Commercial NAICS Cogen",F2039="Commercial NAICS Non-Cogen",F2039="Industrial NAICS Cogen", F2039="industrial NAICS non-Cogen")),FALSE, TRUE))</f>
        <v/>
      </c>
    </row>
    <row r="2040">
      <c r="A2040" s="129" t="n">
        <v>10486</v>
      </c>
      <c r="B2040" s="130" t="inlineStr">
        <is>
          <t>Boise Cascade International Falls</t>
        </is>
      </c>
      <c r="C2040" s="130" t="inlineStr">
        <is>
          <t>Boise White Paper LLC</t>
        </is>
      </c>
      <c r="D2040" s="129" t="n">
        <v>1991</v>
      </c>
      <c r="E2040" s="130" t="inlineStr">
        <is>
          <t>MN</t>
        </is>
      </c>
      <c r="F2040" s="130" t="inlineStr">
        <is>
          <t>Industrial NAICS Cogen</t>
        </is>
      </c>
      <c r="G2040" s="130" t="inlineStr">
        <is>
          <t>ST</t>
        </is>
      </c>
      <c r="H2040" s="130" t="inlineStr">
        <is>
          <t>BLQ</t>
        </is>
      </c>
      <c r="I2040" s="130" t="inlineStr">
        <is>
          <t>WWW</t>
        </is>
      </c>
      <c r="J2040" s="131" t="n">
        <v>201302.78</v>
      </c>
      <c r="K2040" s="129" t="n">
        <v>2020</v>
      </c>
      <c r="L2040" s="120">
        <f>IF(VLOOKUP(H2040,'Cross-Page Data'!$D$4:$F$48,3,FALSE)="natural gas",VLOOKUP(G2040,'Cross-Page Data'!$I$4:$J$19,2,FALSE),IF(VLOOKUP(H2040,'Cross-Page Data'!$D$4:$F$48,3,FALSE)="solar",IF(G2040="PV","solar PV","solar thermal"),IF(VLOOKUP(H2040,'Cross-Page Data'!$D$4:$F$48,3,FALSE)="wind",VLOOKUP(G2040,'Cross-Page Data'!$I$4:$J$19,2,FALSE),IF(VLOOKUP(H2040,'Cross-Page Data'!$D$4:$F$48,3,FALSE)="hydro",VLOOKUP(G2040,'Cross-Page Data'!$I$4:$J$19,2,FALSE),VLOOKUP(H2040,'Cross-Page Data'!$D$4:$F$48,3,FALSE)))))</f>
        <v/>
      </c>
      <c r="M2040" s="120">
        <f>IF(AND($P$2=FALSE,OR(F2040="Commercial NAICS Cogen",F2040="Industrial NAICS Cogen",F2040="NAICS-22 Cogen")),FALSE,IF(AND($P$3=FALSE,OR(F2040="Commercial NAICS Cogen",F2040="Commercial NAICS Non-Cogen",F2040="Industrial NAICS Cogen", F2040="industrial NAICS non-Cogen")),FALSE, TRUE))</f>
        <v/>
      </c>
    </row>
    <row r="2041">
      <c r="A2041" s="129" t="n">
        <v>10486</v>
      </c>
      <c r="B2041" s="130" t="inlineStr">
        <is>
          <t>Boise Cascade International Falls</t>
        </is>
      </c>
      <c r="C2041" s="130" t="inlineStr">
        <is>
          <t>Boise White Paper LLC</t>
        </is>
      </c>
      <c r="D2041" s="129" t="n">
        <v>1991</v>
      </c>
      <c r="E2041" s="130" t="inlineStr">
        <is>
          <t>MN</t>
        </is>
      </c>
      <c r="F2041" s="130" t="inlineStr">
        <is>
          <t>Industrial NAICS Cogen</t>
        </is>
      </c>
      <c r="G2041" s="130" t="inlineStr">
        <is>
          <t>ST</t>
        </is>
      </c>
      <c r="H2041" s="130" t="inlineStr">
        <is>
          <t>NG</t>
        </is>
      </c>
      <c r="I2041" s="130" t="inlineStr">
        <is>
          <t>NG</t>
        </is>
      </c>
      <c r="J2041" s="131" t="n">
        <v>64555.547</v>
      </c>
      <c r="K2041" s="129" t="n">
        <v>2020</v>
      </c>
      <c r="L2041" s="120">
        <f>IF(VLOOKUP(H2041,'Cross-Page Data'!$D$4:$F$48,3,FALSE)="natural gas",VLOOKUP(G2041,'Cross-Page Data'!$I$4:$J$19,2,FALSE),IF(VLOOKUP(H2041,'Cross-Page Data'!$D$4:$F$48,3,FALSE)="solar",IF(G2041="PV","solar PV","solar thermal"),IF(VLOOKUP(H2041,'Cross-Page Data'!$D$4:$F$48,3,FALSE)="wind",VLOOKUP(G2041,'Cross-Page Data'!$I$4:$J$19,2,FALSE),IF(VLOOKUP(H2041,'Cross-Page Data'!$D$4:$F$48,3,FALSE)="hydro",VLOOKUP(G2041,'Cross-Page Data'!$I$4:$J$19,2,FALSE),VLOOKUP(H2041,'Cross-Page Data'!$D$4:$F$48,3,FALSE)))))</f>
        <v/>
      </c>
      <c r="M2041" s="120">
        <f>IF(AND($P$2=FALSE,OR(F2041="Commercial NAICS Cogen",F2041="Industrial NAICS Cogen",F2041="NAICS-22 Cogen")),FALSE,IF(AND($P$3=FALSE,OR(F2041="Commercial NAICS Cogen",F2041="Commercial NAICS Non-Cogen",F2041="Industrial NAICS Cogen", F2041="industrial NAICS non-Cogen")),FALSE, TRUE))</f>
        <v/>
      </c>
    </row>
    <row r="2042">
      <c r="A2042" s="129" t="n">
        <v>10486</v>
      </c>
      <c r="B2042" s="130" t="inlineStr">
        <is>
          <t>Boise Cascade International Falls</t>
        </is>
      </c>
      <c r="C2042" s="130" t="inlineStr">
        <is>
          <t>Boise White Paper LLC</t>
        </is>
      </c>
      <c r="D2042" s="129" t="n">
        <v>1991</v>
      </c>
      <c r="E2042" s="130" t="inlineStr">
        <is>
          <t>MN</t>
        </is>
      </c>
      <c r="F2042" s="130" t="inlineStr">
        <is>
          <t>Industrial NAICS Cogen</t>
        </is>
      </c>
      <c r="G2042" s="130" t="inlineStr">
        <is>
          <t>ST</t>
        </is>
      </c>
      <c r="H2042" s="130" t="inlineStr">
        <is>
          <t>SLW</t>
        </is>
      </c>
      <c r="I2042" s="130" t="inlineStr">
        <is>
          <t>ORW</t>
        </is>
      </c>
      <c r="J2042" s="131" t="n">
        <v>1650.872</v>
      </c>
      <c r="K2042" s="129" t="n">
        <v>2020</v>
      </c>
      <c r="L2042" s="120">
        <f>IF(VLOOKUP(H2042,'Cross-Page Data'!$D$4:$F$48,3,FALSE)="natural gas",VLOOKUP(G2042,'Cross-Page Data'!$I$4:$J$19,2,FALSE),IF(VLOOKUP(H2042,'Cross-Page Data'!$D$4:$F$48,3,FALSE)="solar",IF(G2042="PV","solar PV","solar thermal"),IF(VLOOKUP(H2042,'Cross-Page Data'!$D$4:$F$48,3,FALSE)="wind",VLOOKUP(G2042,'Cross-Page Data'!$I$4:$J$19,2,FALSE),IF(VLOOKUP(H2042,'Cross-Page Data'!$D$4:$F$48,3,FALSE)="hydro",VLOOKUP(G2042,'Cross-Page Data'!$I$4:$J$19,2,FALSE),VLOOKUP(H2042,'Cross-Page Data'!$D$4:$F$48,3,FALSE)))))</f>
        <v/>
      </c>
      <c r="M2042" s="120">
        <f>IF(AND($P$2=FALSE,OR(F2042="Commercial NAICS Cogen",F2042="Industrial NAICS Cogen",F2042="NAICS-22 Cogen")),FALSE,IF(AND($P$3=FALSE,OR(F2042="Commercial NAICS Cogen",F2042="Commercial NAICS Non-Cogen",F2042="Industrial NAICS Cogen", F2042="industrial NAICS non-Cogen")),FALSE, TRUE))</f>
        <v/>
      </c>
    </row>
    <row r="2043">
      <c r="A2043" s="129" t="n">
        <v>10486</v>
      </c>
      <c r="B2043" s="130" t="inlineStr">
        <is>
          <t>Boise Cascade International Falls</t>
        </is>
      </c>
      <c r="C2043" s="130" t="inlineStr">
        <is>
          <t>Boise White Paper LLC</t>
        </is>
      </c>
      <c r="D2043" s="129" t="n">
        <v>1991</v>
      </c>
      <c r="E2043" s="130" t="inlineStr">
        <is>
          <t>MN</t>
        </is>
      </c>
      <c r="F2043" s="130" t="inlineStr">
        <is>
          <t>Industrial NAICS Cogen</t>
        </is>
      </c>
      <c r="G2043" s="130" t="inlineStr">
        <is>
          <t>ST</t>
        </is>
      </c>
      <c r="H2043" s="130" t="inlineStr">
        <is>
          <t>WDS</t>
        </is>
      </c>
      <c r="I2043" s="130" t="inlineStr">
        <is>
          <t>WWW</t>
        </is>
      </c>
      <c r="J2043" s="131" t="n">
        <v>42173.805</v>
      </c>
      <c r="K2043" s="129" t="n">
        <v>2020</v>
      </c>
      <c r="L2043" s="120">
        <f>IF(VLOOKUP(H2043,'Cross-Page Data'!$D$4:$F$48,3,FALSE)="natural gas",VLOOKUP(G2043,'Cross-Page Data'!$I$4:$J$19,2,FALSE),IF(VLOOKUP(H2043,'Cross-Page Data'!$D$4:$F$48,3,FALSE)="solar",IF(G2043="PV","solar PV","solar thermal"),IF(VLOOKUP(H2043,'Cross-Page Data'!$D$4:$F$48,3,FALSE)="wind",VLOOKUP(G2043,'Cross-Page Data'!$I$4:$J$19,2,FALSE),IF(VLOOKUP(H2043,'Cross-Page Data'!$D$4:$F$48,3,FALSE)="hydro",VLOOKUP(G2043,'Cross-Page Data'!$I$4:$J$19,2,FALSE),VLOOKUP(H2043,'Cross-Page Data'!$D$4:$F$48,3,FALSE)))))</f>
        <v/>
      </c>
      <c r="M2043" s="120">
        <f>IF(AND($P$2=FALSE,OR(F2043="Commercial NAICS Cogen",F2043="Industrial NAICS Cogen",F2043="NAICS-22 Cogen")),FALSE,IF(AND($P$3=FALSE,OR(F2043="Commercial NAICS Cogen",F2043="Commercial NAICS Non-Cogen",F2043="Industrial NAICS Cogen", F2043="industrial NAICS non-Cogen")),FALSE, TRUE))</f>
        <v/>
      </c>
    </row>
    <row r="2044">
      <c r="A2044" s="129" t="n">
        <v>10487</v>
      </c>
      <c r="B2044" s="130" t="inlineStr">
        <is>
          <t>International Falls Power</t>
        </is>
      </c>
      <c r="C2044" s="130" t="inlineStr">
        <is>
          <t>Boise White Paper LLC</t>
        </is>
      </c>
      <c r="D2044" s="129" t="n">
        <v>1991</v>
      </c>
      <c r="E2044" s="130" t="inlineStr">
        <is>
          <t>MN</t>
        </is>
      </c>
      <c r="F2044" s="130" t="inlineStr">
        <is>
          <t>Industrial NAICS Non-Cogen</t>
        </is>
      </c>
      <c r="G2044" s="130" t="inlineStr">
        <is>
          <t>HY</t>
        </is>
      </c>
      <c r="H2044" s="130" t="inlineStr">
        <is>
          <t>WAT</t>
        </is>
      </c>
      <c r="I2044" s="130" t="inlineStr">
        <is>
          <t>HYC</t>
        </is>
      </c>
      <c r="J2044" s="131" t="n">
        <v>47072</v>
      </c>
      <c r="K2044" s="129" t="n">
        <v>2020</v>
      </c>
      <c r="L2044" s="120">
        <f>IF(VLOOKUP(H2044,'Cross-Page Data'!$D$4:$F$48,3,FALSE)="natural gas",VLOOKUP(G2044,'Cross-Page Data'!$I$4:$J$19,2,FALSE),IF(VLOOKUP(H2044,'Cross-Page Data'!$D$4:$F$48,3,FALSE)="solar",IF(G2044="PV","solar PV","solar thermal"),IF(VLOOKUP(H2044,'Cross-Page Data'!$D$4:$F$48,3,FALSE)="wind",VLOOKUP(G2044,'Cross-Page Data'!$I$4:$J$19,2,FALSE),IF(VLOOKUP(H2044,'Cross-Page Data'!$D$4:$F$48,3,FALSE)="hydro",VLOOKUP(G2044,'Cross-Page Data'!$I$4:$J$19,2,FALSE),VLOOKUP(H2044,'Cross-Page Data'!$D$4:$F$48,3,FALSE)))))</f>
        <v/>
      </c>
      <c r="M2044" s="120">
        <f>IF(AND($P$2=FALSE,OR(F2044="Commercial NAICS Cogen",F2044="Industrial NAICS Cogen",F2044="NAICS-22 Cogen")),FALSE,IF(AND($P$3=FALSE,OR(F2044="Commercial NAICS Cogen",F2044="Commercial NAICS Non-Cogen",F2044="Industrial NAICS Cogen", F2044="industrial NAICS non-Cogen")),FALSE, TRUE))</f>
        <v/>
      </c>
    </row>
    <row r="2045">
      <c r="A2045" s="129" t="n">
        <v>10495</v>
      </c>
      <c r="B2045" s="130" t="inlineStr">
        <is>
          <t>Rumford Cogeneration</t>
        </is>
      </c>
      <c r="C2045" s="130" t="inlineStr">
        <is>
          <t>ND Paper, Inc.</t>
        </is>
      </c>
      <c r="D2045" s="129" t="n">
        <v>61813</v>
      </c>
      <c r="E2045" s="130" t="inlineStr">
        <is>
          <t>ME</t>
        </is>
      </c>
      <c r="F2045" s="130" t="inlineStr">
        <is>
          <t>NAICS-22 Cogen</t>
        </is>
      </c>
      <c r="G2045" s="130" t="inlineStr">
        <is>
          <t>ST</t>
        </is>
      </c>
      <c r="H2045" s="130" t="inlineStr">
        <is>
          <t>BIT</t>
        </is>
      </c>
      <c r="I2045" s="130" t="inlineStr">
        <is>
          <t>COL</t>
        </is>
      </c>
      <c r="J2045" s="131" t="n">
        <v>46925.683</v>
      </c>
      <c r="K2045" s="129" t="n">
        <v>2020</v>
      </c>
      <c r="L2045" s="120">
        <f>IF(VLOOKUP(H2045,'Cross-Page Data'!$D$4:$F$48,3,FALSE)="natural gas",VLOOKUP(G2045,'Cross-Page Data'!$I$4:$J$19,2,FALSE),IF(VLOOKUP(H2045,'Cross-Page Data'!$D$4:$F$48,3,FALSE)="solar",IF(G2045="PV","solar PV","solar thermal"),IF(VLOOKUP(H2045,'Cross-Page Data'!$D$4:$F$48,3,FALSE)="wind",VLOOKUP(G2045,'Cross-Page Data'!$I$4:$J$19,2,FALSE),IF(VLOOKUP(H2045,'Cross-Page Data'!$D$4:$F$48,3,FALSE)="hydro",VLOOKUP(G2045,'Cross-Page Data'!$I$4:$J$19,2,FALSE),VLOOKUP(H2045,'Cross-Page Data'!$D$4:$F$48,3,FALSE)))))</f>
        <v/>
      </c>
      <c r="M2045" s="120">
        <f>IF(AND($P$2=FALSE,OR(F2045="Commercial NAICS Cogen",F2045="Industrial NAICS Cogen",F2045="NAICS-22 Cogen")),FALSE,IF(AND($P$3=FALSE,OR(F2045="Commercial NAICS Cogen",F2045="Commercial NAICS Non-Cogen",F2045="Industrial NAICS Cogen", F2045="industrial NAICS non-Cogen")),FALSE, TRUE))</f>
        <v/>
      </c>
    </row>
    <row r="2046">
      <c r="A2046" s="129" t="n">
        <v>10495</v>
      </c>
      <c r="B2046" s="130" t="inlineStr">
        <is>
          <t>Rumford Cogeneration</t>
        </is>
      </c>
      <c r="C2046" s="130" t="inlineStr">
        <is>
          <t>ND Paper, Inc.</t>
        </is>
      </c>
      <c r="D2046" s="129" t="n">
        <v>61813</v>
      </c>
      <c r="E2046" s="130" t="inlineStr">
        <is>
          <t>ME</t>
        </is>
      </c>
      <c r="F2046" s="130" t="inlineStr">
        <is>
          <t>NAICS-22 Cogen</t>
        </is>
      </c>
      <c r="G2046" s="130" t="inlineStr">
        <is>
          <t>ST</t>
        </is>
      </c>
      <c r="H2046" s="130" t="inlineStr">
        <is>
          <t>BLQ</t>
        </is>
      </c>
      <c r="I2046" s="130" t="inlineStr">
        <is>
          <t>WWW</t>
        </is>
      </c>
      <c r="J2046" s="131" t="n">
        <v>287615.26</v>
      </c>
      <c r="K2046" s="129" t="n">
        <v>2020</v>
      </c>
      <c r="L2046" s="120">
        <f>IF(VLOOKUP(H2046,'Cross-Page Data'!$D$4:$F$48,3,FALSE)="natural gas",VLOOKUP(G2046,'Cross-Page Data'!$I$4:$J$19,2,FALSE),IF(VLOOKUP(H2046,'Cross-Page Data'!$D$4:$F$48,3,FALSE)="solar",IF(G2046="PV","solar PV","solar thermal"),IF(VLOOKUP(H2046,'Cross-Page Data'!$D$4:$F$48,3,FALSE)="wind",VLOOKUP(G2046,'Cross-Page Data'!$I$4:$J$19,2,FALSE),IF(VLOOKUP(H2046,'Cross-Page Data'!$D$4:$F$48,3,FALSE)="hydro",VLOOKUP(G2046,'Cross-Page Data'!$I$4:$J$19,2,FALSE),VLOOKUP(H2046,'Cross-Page Data'!$D$4:$F$48,3,FALSE)))))</f>
        <v/>
      </c>
      <c r="M2046" s="120">
        <f>IF(AND($P$2=FALSE,OR(F2046="Commercial NAICS Cogen",F2046="Industrial NAICS Cogen",F2046="NAICS-22 Cogen")),FALSE,IF(AND($P$3=FALSE,OR(F2046="Commercial NAICS Cogen",F2046="Commercial NAICS Non-Cogen",F2046="Industrial NAICS Cogen", F2046="industrial NAICS non-Cogen")),FALSE, TRUE))</f>
        <v/>
      </c>
    </row>
    <row r="2047">
      <c r="A2047" s="129" t="n">
        <v>10495</v>
      </c>
      <c r="B2047" s="130" t="inlineStr">
        <is>
          <t>Rumford Cogeneration</t>
        </is>
      </c>
      <c r="C2047" s="130" t="inlineStr">
        <is>
          <t>ND Paper, Inc.</t>
        </is>
      </c>
      <c r="D2047" s="129" t="n">
        <v>61813</v>
      </c>
      <c r="E2047" s="130" t="inlineStr">
        <is>
          <t>ME</t>
        </is>
      </c>
      <c r="F2047" s="130" t="inlineStr">
        <is>
          <t>NAICS-22 Cogen</t>
        </is>
      </c>
      <c r="G2047" s="130" t="inlineStr">
        <is>
          <t>ST</t>
        </is>
      </c>
      <c r="H2047" s="130" t="inlineStr">
        <is>
          <t>DFO</t>
        </is>
      </c>
      <c r="I2047" s="130" t="inlineStr">
        <is>
          <t>DFO</t>
        </is>
      </c>
      <c r="J2047" s="131" t="n">
        <v>0</v>
      </c>
      <c r="K2047" s="129" t="n">
        <v>2020</v>
      </c>
      <c r="L2047" s="120">
        <f>IF(VLOOKUP(H2047,'Cross-Page Data'!$D$4:$F$48,3,FALSE)="natural gas",VLOOKUP(G2047,'Cross-Page Data'!$I$4:$J$19,2,FALSE),IF(VLOOKUP(H2047,'Cross-Page Data'!$D$4:$F$48,3,FALSE)="solar",IF(G2047="PV","solar PV","solar thermal"),IF(VLOOKUP(H2047,'Cross-Page Data'!$D$4:$F$48,3,FALSE)="wind",VLOOKUP(G2047,'Cross-Page Data'!$I$4:$J$19,2,FALSE),IF(VLOOKUP(H2047,'Cross-Page Data'!$D$4:$F$48,3,FALSE)="hydro",VLOOKUP(G2047,'Cross-Page Data'!$I$4:$J$19,2,FALSE),VLOOKUP(H2047,'Cross-Page Data'!$D$4:$F$48,3,FALSE)))))</f>
        <v/>
      </c>
      <c r="M2047" s="120">
        <f>IF(AND($P$2=FALSE,OR(F2047="Commercial NAICS Cogen",F2047="Industrial NAICS Cogen",F2047="NAICS-22 Cogen")),FALSE,IF(AND($P$3=FALSE,OR(F2047="Commercial NAICS Cogen",F2047="Commercial NAICS Non-Cogen",F2047="Industrial NAICS Cogen", F2047="industrial NAICS non-Cogen")),FALSE, TRUE))</f>
        <v/>
      </c>
    </row>
    <row r="2048">
      <c r="A2048" s="129" t="n">
        <v>10495</v>
      </c>
      <c r="B2048" s="130" t="inlineStr">
        <is>
          <t>Rumford Cogeneration</t>
        </is>
      </c>
      <c r="C2048" s="130" t="inlineStr">
        <is>
          <t>ND Paper, Inc.</t>
        </is>
      </c>
      <c r="D2048" s="129" t="n">
        <v>61813</v>
      </c>
      <c r="E2048" s="130" t="inlineStr">
        <is>
          <t>ME</t>
        </is>
      </c>
      <c r="F2048" s="130" t="inlineStr">
        <is>
          <t>NAICS-22 Cogen</t>
        </is>
      </c>
      <c r="G2048" s="130" t="inlineStr">
        <is>
          <t>ST</t>
        </is>
      </c>
      <c r="H2048" s="130" t="inlineStr">
        <is>
          <t>RFO</t>
        </is>
      </c>
      <c r="I2048" s="130" t="inlineStr">
        <is>
          <t>RFO</t>
        </is>
      </c>
      <c r="J2048" s="131" t="n">
        <v>10007.153</v>
      </c>
      <c r="K2048" s="129" t="n">
        <v>2020</v>
      </c>
      <c r="L2048" s="120">
        <f>IF(VLOOKUP(H2048,'Cross-Page Data'!$D$4:$F$48,3,FALSE)="natural gas",VLOOKUP(G2048,'Cross-Page Data'!$I$4:$J$19,2,FALSE),IF(VLOOKUP(H2048,'Cross-Page Data'!$D$4:$F$48,3,FALSE)="solar",IF(G2048="PV","solar PV","solar thermal"),IF(VLOOKUP(H2048,'Cross-Page Data'!$D$4:$F$48,3,FALSE)="wind",VLOOKUP(G2048,'Cross-Page Data'!$I$4:$J$19,2,FALSE),IF(VLOOKUP(H2048,'Cross-Page Data'!$D$4:$F$48,3,FALSE)="hydro",VLOOKUP(G2048,'Cross-Page Data'!$I$4:$J$19,2,FALSE),VLOOKUP(H2048,'Cross-Page Data'!$D$4:$F$48,3,FALSE)))))</f>
        <v/>
      </c>
      <c r="M2048" s="120">
        <f>IF(AND($P$2=FALSE,OR(F2048="Commercial NAICS Cogen",F2048="Industrial NAICS Cogen",F2048="NAICS-22 Cogen")),FALSE,IF(AND($P$3=FALSE,OR(F2048="Commercial NAICS Cogen",F2048="Commercial NAICS Non-Cogen",F2048="Industrial NAICS Cogen", F2048="industrial NAICS non-Cogen")),FALSE, TRUE))</f>
        <v/>
      </c>
    </row>
    <row r="2049">
      <c r="A2049" s="129" t="n">
        <v>10495</v>
      </c>
      <c r="B2049" s="130" t="inlineStr">
        <is>
          <t>Rumford Cogeneration</t>
        </is>
      </c>
      <c r="C2049" s="130" t="inlineStr">
        <is>
          <t>ND Paper, Inc.</t>
        </is>
      </c>
      <c r="D2049" s="129" t="n">
        <v>61813</v>
      </c>
      <c r="E2049" s="130" t="inlineStr">
        <is>
          <t>ME</t>
        </is>
      </c>
      <c r="F2049" s="130" t="inlineStr">
        <is>
          <t>NAICS-22 Cogen</t>
        </is>
      </c>
      <c r="G2049" s="130" t="inlineStr">
        <is>
          <t>ST</t>
        </is>
      </c>
      <c r="H2049" s="130" t="inlineStr">
        <is>
          <t>SLW</t>
        </is>
      </c>
      <c r="I2049" s="130" t="inlineStr">
        <is>
          <t>ORW</t>
        </is>
      </c>
      <c r="J2049" s="131" t="n">
        <v>5018.254</v>
      </c>
      <c r="K2049" s="129" t="n">
        <v>2020</v>
      </c>
      <c r="L2049" s="120">
        <f>IF(VLOOKUP(H2049,'Cross-Page Data'!$D$4:$F$48,3,FALSE)="natural gas",VLOOKUP(G2049,'Cross-Page Data'!$I$4:$J$19,2,FALSE),IF(VLOOKUP(H2049,'Cross-Page Data'!$D$4:$F$48,3,FALSE)="solar",IF(G2049="PV","solar PV","solar thermal"),IF(VLOOKUP(H2049,'Cross-Page Data'!$D$4:$F$48,3,FALSE)="wind",VLOOKUP(G2049,'Cross-Page Data'!$I$4:$J$19,2,FALSE),IF(VLOOKUP(H2049,'Cross-Page Data'!$D$4:$F$48,3,FALSE)="hydro",VLOOKUP(G2049,'Cross-Page Data'!$I$4:$J$19,2,FALSE),VLOOKUP(H2049,'Cross-Page Data'!$D$4:$F$48,3,FALSE)))))</f>
        <v/>
      </c>
      <c r="M2049" s="120">
        <f>IF(AND($P$2=FALSE,OR(F2049="Commercial NAICS Cogen",F2049="Industrial NAICS Cogen",F2049="NAICS-22 Cogen")),FALSE,IF(AND($P$3=FALSE,OR(F2049="Commercial NAICS Cogen",F2049="Commercial NAICS Non-Cogen",F2049="Industrial NAICS Cogen", F2049="industrial NAICS non-Cogen")),FALSE, TRUE))</f>
        <v/>
      </c>
    </row>
    <row r="2050">
      <c r="A2050" s="129" t="n">
        <v>10495</v>
      </c>
      <c r="B2050" s="130" t="inlineStr">
        <is>
          <t>Rumford Cogeneration</t>
        </is>
      </c>
      <c r="C2050" s="130" t="inlineStr">
        <is>
          <t>ND Paper, Inc.</t>
        </is>
      </c>
      <c r="D2050" s="129" t="n">
        <v>61813</v>
      </c>
      <c r="E2050" s="130" t="inlineStr">
        <is>
          <t>ME</t>
        </is>
      </c>
      <c r="F2050" s="130" t="inlineStr">
        <is>
          <t>NAICS-22 Cogen</t>
        </is>
      </c>
      <c r="G2050" s="130" t="inlineStr">
        <is>
          <t>ST</t>
        </is>
      </c>
      <c r="H2050" s="130" t="inlineStr">
        <is>
          <t>TDF</t>
        </is>
      </c>
      <c r="I2050" s="130" t="inlineStr">
        <is>
          <t>OTH</t>
        </is>
      </c>
      <c r="J2050" s="131" t="n">
        <v>113596.58</v>
      </c>
      <c r="K2050" s="129" t="n">
        <v>2020</v>
      </c>
      <c r="L2050" s="120">
        <f>IF(VLOOKUP(H2050,'Cross-Page Data'!$D$4:$F$48,3,FALSE)="natural gas",VLOOKUP(G2050,'Cross-Page Data'!$I$4:$J$19,2,FALSE),IF(VLOOKUP(H2050,'Cross-Page Data'!$D$4:$F$48,3,FALSE)="solar",IF(G2050="PV","solar PV","solar thermal"),IF(VLOOKUP(H2050,'Cross-Page Data'!$D$4:$F$48,3,FALSE)="wind",VLOOKUP(G2050,'Cross-Page Data'!$I$4:$J$19,2,FALSE),IF(VLOOKUP(H2050,'Cross-Page Data'!$D$4:$F$48,3,FALSE)="hydro",VLOOKUP(G2050,'Cross-Page Data'!$I$4:$J$19,2,FALSE),VLOOKUP(H2050,'Cross-Page Data'!$D$4:$F$48,3,FALSE)))))</f>
        <v/>
      </c>
      <c r="M2050" s="120">
        <f>IF(AND($P$2=FALSE,OR(F2050="Commercial NAICS Cogen",F2050="Industrial NAICS Cogen",F2050="NAICS-22 Cogen")),FALSE,IF(AND($P$3=FALSE,OR(F2050="Commercial NAICS Cogen",F2050="Commercial NAICS Non-Cogen",F2050="Industrial NAICS Cogen", F2050="industrial NAICS non-Cogen")),FALSE, TRUE))</f>
        <v/>
      </c>
    </row>
    <row r="2051">
      <c r="A2051" s="129" t="n">
        <v>10495</v>
      </c>
      <c r="B2051" s="130" t="inlineStr">
        <is>
          <t>Rumford Cogeneration</t>
        </is>
      </c>
      <c r="C2051" s="130" t="inlineStr">
        <is>
          <t>ND Paper, Inc.</t>
        </is>
      </c>
      <c r="D2051" s="129" t="n">
        <v>61813</v>
      </c>
      <c r="E2051" s="130" t="inlineStr">
        <is>
          <t>ME</t>
        </is>
      </c>
      <c r="F2051" s="130" t="inlineStr">
        <is>
          <t>NAICS-22 Cogen</t>
        </is>
      </c>
      <c r="G2051" s="130" t="inlineStr">
        <is>
          <t>ST</t>
        </is>
      </c>
      <c r="H2051" s="130" t="inlineStr">
        <is>
          <t>WDS</t>
        </is>
      </c>
      <c r="I2051" s="130" t="inlineStr">
        <is>
          <t>WWW</t>
        </is>
      </c>
      <c r="J2051" s="131" t="n">
        <v>79046.07000000001</v>
      </c>
      <c r="K2051" s="129" t="n">
        <v>2020</v>
      </c>
      <c r="L2051" s="120">
        <f>IF(VLOOKUP(H2051,'Cross-Page Data'!$D$4:$F$48,3,FALSE)="natural gas",VLOOKUP(G2051,'Cross-Page Data'!$I$4:$J$19,2,FALSE),IF(VLOOKUP(H2051,'Cross-Page Data'!$D$4:$F$48,3,FALSE)="solar",IF(G2051="PV","solar PV","solar thermal"),IF(VLOOKUP(H2051,'Cross-Page Data'!$D$4:$F$48,3,FALSE)="wind",VLOOKUP(G2051,'Cross-Page Data'!$I$4:$J$19,2,FALSE),IF(VLOOKUP(H2051,'Cross-Page Data'!$D$4:$F$48,3,FALSE)="hydro",VLOOKUP(G2051,'Cross-Page Data'!$I$4:$J$19,2,FALSE),VLOOKUP(H2051,'Cross-Page Data'!$D$4:$F$48,3,FALSE)))))</f>
        <v/>
      </c>
      <c r="M2051" s="120">
        <f>IF(AND($P$2=FALSE,OR(F2051="Commercial NAICS Cogen",F2051="Industrial NAICS Cogen",F2051="NAICS-22 Cogen")),FALSE,IF(AND($P$3=FALSE,OR(F2051="Commercial NAICS Cogen",F2051="Commercial NAICS Non-Cogen",F2051="Industrial NAICS Cogen", F2051="industrial NAICS non-Cogen")),FALSE, TRUE))</f>
        <v/>
      </c>
    </row>
    <row r="2052">
      <c r="A2052" s="129" t="n">
        <v>10496</v>
      </c>
      <c r="B2052" s="130" t="inlineStr">
        <is>
          <t>Kern River Cogeneration</t>
        </is>
      </c>
      <c r="C2052" s="130" t="inlineStr">
        <is>
          <t>Kern River Cogeneration Co</t>
        </is>
      </c>
      <c r="D2052" s="129" t="n">
        <v>10203</v>
      </c>
      <c r="E2052" s="130" t="inlineStr">
        <is>
          <t>CA</t>
        </is>
      </c>
      <c r="F2052" s="130" t="inlineStr">
        <is>
          <t>NAICS-22 Cogen</t>
        </is>
      </c>
      <c r="G2052" s="130" t="inlineStr">
        <is>
          <t>GT</t>
        </is>
      </c>
      <c r="H2052" s="130" t="inlineStr">
        <is>
          <t>NG</t>
        </is>
      </c>
      <c r="I2052" s="130" t="inlineStr">
        <is>
          <t>NG</t>
        </is>
      </c>
      <c r="J2052" s="131" t="n">
        <v>448936</v>
      </c>
      <c r="K2052" s="129" t="n">
        <v>2020</v>
      </c>
      <c r="L2052" s="120">
        <f>IF(VLOOKUP(H2052,'Cross-Page Data'!$D$4:$F$48,3,FALSE)="natural gas",VLOOKUP(G2052,'Cross-Page Data'!$I$4:$J$19,2,FALSE),IF(VLOOKUP(H2052,'Cross-Page Data'!$D$4:$F$48,3,FALSE)="solar",IF(G2052="PV","solar PV","solar thermal"),IF(VLOOKUP(H2052,'Cross-Page Data'!$D$4:$F$48,3,FALSE)="wind",VLOOKUP(G2052,'Cross-Page Data'!$I$4:$J$19,2,FALSE),IF(VLOOKUP(H2052,'Cross-Page Data'!$D$4:$F$48,3,FALSE)="hydro",VLOOKUP(G2052,'Cross-Page Data'!$I$4:$J$19,2,FALSE),VLOOKUP(H2052,'Cross-Page Data'!$D$4:$F$48,3,FALSE)))))</f>
        <v/>
      </c>
      <c r="M2052" s="120">
        <f>IF(AND($P$2=FALSE,OR(F2052="Commercial NAICS Cogen",F2052="Industrial NAICS Cogen",F2052="NAICS-22 Cogen")),FALSE,IF(AND($P$3=FALSE,OR(F2052="Commercial NAICS Cogen",F2052="Commercial NAICS Non-Cogen",F2052="Industrial NAICS Cogen", F2052="industrial NAICS non-Cogen")),FALSE, TRUE))</f>
        <v/>
      </c>
    </row>
    <row r="2053">
      <c r="A2053" s="129" t="n">
        <v>10501</v>
      </c>
      <c r="B2053" s="130" t="inlineStr">
        <is>
          <t>Mid-Set Cogeneration</t>
        </is>
      </c>
      <c r="C2053" s="130" t="inlineStr">
        <is>
          <t>Mid Set Cogeneration Co</t>
        </is>
      </c>
      <c r="D2053" s="129" t="n">
        <v>12449</v>
      </c>
      <c r="E2053" s="130" t="inlineStr">
        <is>
          <t>CA</t>
        </is>
      </c>
      <c r="F2053" s="130" t="inlineStr">
        <is>
          <t>NAICS-22 Cogen</t>
        </is>
      </c>
      <c r="G2053" s="130" t="inlineStr">
        <is>
          <t>GT</t>
        </is>
      </c>
      <c r="H2053" s="130" t="inlineStr">
        <is>
          <t>NG</t>
        </is>
      </c>
      <c r="I2053" s="130" t="inlineStr">
        <is>
          <t>NG</t>
        </is>
      </c>
      <c r="J2053" s="131" t="n">
        <v>0</v>
      </c>
      <c r="K2053" s="129" t="n">
        <v>2020</v>
      </c>
      <c r="L2053" s="120">
        <f>IF(VLOOKUP(H2053,'Cross-Page Data'!$D$4:$F$48,3,FALSE)="natural gas",VLOOKUP(G2053,'Cross-Page Data'!$I$4:$J$19,2,FALSE),IF(VLOOKUP(H2053,'Cross-Page Data'!$D$4:$F$48,3,FALSE)="solar",IF(G2053="PV","solar PV","solar thermal"),IF(VLOOKUP(H2053,'Cross-Page Data'!$D$4:$F$48,3,FALSE)="wind",VLOOKUP(G2053,'Cross-Page Data'!$I$4:$J$19,2,FALSE),IF(VLOOKUP(H2053,'Cross-Page Data'!$D$4:$F$48,3,FALSE)="hydro",VLOOKUP(G2053,'Cross-Page Data'!$I$4:$J$19,2,FALSE),VLOOKUP(H2053,'Cross-Page Data'!$D$4:$F$48,3,FALSE)))))</f>
        <v/>
      </c>
      <c r="M2053" s="120">
        <f>IF(AND($P$2=FALSE,OR(F2053="Commercial NAICS Cogen",F2053="Industrial NAICS Cogen",F2053="NAICS-22 Cogen")),FALSE,IF(AND($P$3=FALSE,OR(F2053="Commercial NAICS Cogen",F2053="Commercial NAICS Non-Cogen",F2053="Industrial NAICS Cogen", F2053="industrial NAICS non-Cogen")),FALSE, TRUE))</f>
        <v/>
      </c>
    </row>
    <row r="2054">
      <c r="A2054" s="129" t="n">
        <v>10503</v>
      </c>
      <c r="B2054" s="130" t="inlineStr">
        <is>
          <t>Wheelabrator Hudson Falls</t>
        </is>
      </c>
      <c r="C2054" s="130" t="inlineStr">
        <is>
          <t>Wheelabrator Environmental Systems</t>
        </is>
      </c>
      <c r="D2054" s="129" t="n">
        <v>20541</v>
      </c>
      <c r="E2054" s="130" t="inlineStr">
        <is>
          <t>NY</t>
        </is>
      </c>
      <c r="F2054" s="130" t="inlineStr">
        <is>
          <t>NAICS-22 Non-Cogen</t>
        </is>
      </c>
      <c r="G2054" s="130" t="inlineStr">
        <is>
          <t>ST</t>
        </is>
      </c>
      <c r="H2054" s="130" t="inlineStr">
        <is>
          <t>MSB</t>
        </is>
      </c>
      <c r="I2054" s="130" t="inlineStr">
        <is>
          <t>MLG</t>
        </is>
      </c>
      <c r="J2054" s="131" t="n">
        <v>33656.46</v>
      </c>
      <c r="K2054" s="129" t="n">
        <v>2020</v>
      </c>
      <c r="L2054" s="120">
        <f>IF(VLOOKUP(H2054,'Cross-Page Data'!$D$4:$F$48,3,FALSE)="natural gas",VLOOKUP(G2054,'Cross-Page Data'!$I$4:$J$19,2,FALSE),IF(VLOOKUP(H2054,'Cross-Page Data'!$D$4:$F$48,3,FALSE)="solar",IF(G2054="PV","solar PV","solar thermal"),IF(VLOOKUP(H2054,'Cross-Page Data'!$D$4:$F$48,3,FALSE)="wind",VLOOKUP(G2054,'Cross-Page Data'!$I$4:$J$19,2,FALSE),IF(VLOOKUP(H2054,'Cross-Page Data'!$D$4:$F$48,3,FALSE)="hydro",VLOOKUP(G2054,'Cross-Page Data'!$I$4:$J$19,2,FALSE),VLOOKUP(H2054,'Cross-Page Data'!$D$4:$F$48,3,FALSE)))))</f>
        <v/>
      </c>
      <c r="M2054" s="120">
        <f>IF(AND($P$2=FALSE,OR(F2054="Commercial NAICS Cogen",F2054="Industrial NAICS Cogen",F2054="NAICS-22 Cogen")),FALSE,IF(AND($P$3=FALSE,OR(F2054="Commercial NAICS Cogen",F2054="Commercial NAICS Non-Cogen",F2054="Industrial NAICS Cogen", F2054="industrial NAICS non-Cogen")),FALSE, TRUE))</f>
        <v/>
      </c>
    </row>
    <row r="2055">
      <c r="A2055" s="129" t="n">
        <v>10503</v>
      </c>
      <c r="B2055" s="130" t="inlineStr">
        <is>
          <t>Wheelabrator Hudson Falls</t>
        </is>
      </c>
      <c r="C2055" s="130" t="inlineStr">
        <is>
          <t>Wheelabrator Environmental Systems</t>
        </is>
      </c>
      <c r="D2055" s="129" t="n">
        <v>20541</v>
      </c>
      <c r="E2055" s="130" t="inlineStr">
        <is>
          <t>NY</t>
        </is>
      </c>
      <c r="F2055" s="130" t="inlineStr">
        <is>
          <t>NAICS-22 Non-Cogen</t>
        </is>
      </c>
      <c r="G2055" s="130" t="inlineStr">
        <is>
          <t>ST</t>
        </is>
      </c>
      <c r="H2055" s="130" t="inlineStr">
        <is>
          <t>MSN</t>
        </is>
      </c>
      <c r="I2055" s="130" t="inlineStr">
        <is>
          <t>OTH</t>
        </is>
      </c>
      <c r="J2055" s="131" t="n">
        <v>41137.102</v>
      </c>
      <c r="K2055" s="129" t="n">
        <v>2020</v>
      </c>
      <c r="L2055" s="120">
        <f>IF(VLOOKUP(H2055,'Cross-Page Data'!$D$4:$F$48,3,FALSE)="natural gas",VLOOKUP(G2055,'Cross-Page Data'!$I$4:$J$19,2,FALSE),IF(VLOOKUP(H2055,'Cross-Page Data'!$D$4:$F$48,3,FALSE)="solar",IF(G2055="PV","solar PV","solar thermal"),IF(VLOOKUP(H2055,'Cross-Page Data'!$D$4:$F$48,3,FALSE)="wind",VLOOKUP(G2055,'Cross-Page Data'!$I$4:$J$19,2,FALSE),IF(VLOOKUP(H2055,'Cross-Page Data'!$D$4:$F$48,3,FALSE)="hydro",VLOOKUP(G2055,'Cross-Page Data'!$I$4:$J$19,2,FALSE),VLOOKUP(H2055,'Cross-Page Data'!$D$4:$F$48,3,FALSE)))))</f>
        <v/>
      </c>
      <c r="M2055" s="120">
        <f>IF(AND($P$2=FALSE,OR(F2055="Commercial NAICS Cogen",F2055="Industrial NAICS Cogen",F2055="NAICS-22 Cogen")),FALSE,IF(AND($P$3=FALSE,OR(F2055="Commercial NAICS Cogen",F2055="Commercial NAICS Non-Cogen",F2055="Industrial NAICS Cogen", F2055="industrial NAICS non-Cogen")),FALSE, TRUE))</f>
        <v/>
      </c>
    </row>
    <row r="2056">
      <c r="A2056" s="129" t="n">
        <v>10503</v>
      </c>
      <c r="B2056" s="130" t="inlineStr">
        <is>
          <t>Wheelabrator Hudson Falls</t>
        </is>
      </c>
      <c r="C2056" s="130" t="inlineStr">
        <is>
          <t>Wheelabrator Environmental Systems</t>
        </is>
      </c>
      <c r="D2056" s="129" t="n">
        <v>20541</v>
      </c>
      <c r="E2056" s="130" t="inlineStr">
        <is>
          <t>NY</t>
        </is>
      </c>
      <c r="F2056" s="130" t="inlineStr">
        <is>
          <t>NAICS-22 Non-Cogen</t>
        </is>
      </c>
      <c r="G2056" s="130" t="inlineStr">
        <is>
          <t>ST</t>
        </is>
      </c>
      <c r="H2056" s="130" t="inlineStr">
        <is>
          <t>NG</t>
        </is>
      </c>
      <c r="I2056" s="130" t="inlineStr">
        <is>
          <t>NG</t>
        </is>
      </c>
      <c r="J2056" s="131" t="n">
        <v>27.438</v>
      </c>
      <c r="K2056" s="129" t="n">
        <v>2020</v>
      </c>
      <c r="L2056" s="120">
        <f>IF(VLOOKUP(H2056,'Cross-Page Data'!$D$4:$F$48,3,FALSE)="natural gas",VLOOKUP(G2056,'Cross-Page Data'!$I$4:$J$19,2,FALSE),IF(VLOOKUP(H2056,'Cross-Page Data'!$D$4:$F$48,3,FALSE)="solar",IF(G2056="PV","solar PV","solar thermal"),IF(VLOOKUP(H2056,'Cross-Page Data'!$D$4:$F$48,3,FALSE)="wind",VLOOKUP(G2056,'Cross-Page Data'!$I$4:$J$19,2,FALSE),IF(VLOOKUP(H2056,'Cross-Page Data'!$D$4:$F$48,3,FALSE)="hydro",VLOOKUP(G2056,'Cross-Page Data'!$I$4:$J$19,2,FALSE),VLOOKUP(H2056,'Cross-Page Data'!$D$4:$F$48,3,FALSE)))))</f>
        <v/>
      </c>
      <c r="M2056" s="120">
        <f>IF(AND($P$2=FALSE,OR(F2056="Commercial NAICS Cogen",F2056="Industrial NAICS Cogen",F2056="NAICS-22 Cogen")),FALSE,IF(AND($P$3=FALSE,OR(F2056="Commercial NAICS Cogen",F2056="Commercial NAICS Non-Cogen",F2056="Industrial NAICS Cogen", F2056="industrial NAICS non-Cogen")),FALSE, TRUE))</f>
        <v/>
      </c>
    </row>
    <row r="2057" ht="29" customHeight="1" s="157">
      <c r="A2057" s="129" t="n">
        <v>10521</v>
      </c>
      <c r="B2057" s="130" t="inlineStr">
        <is>
          <t>Lederle Laboratories</t>
        </is>
      </c>
      <c r="C2057" s="130" t="inlineStr">
        <is>
          <t>Veolia NA - Municipal &amp; Commercial Business</t>
        </is>
      </c>
      <c r="D2057" s="129" t="n">
        <v>60641</v>
      </c>
      <c r="E2057" s="130" t="inlineStr">
        <is>
          <t>NY</t>
        </is>
      </c>
      <c r="F2057" s="130" t="inlineStr">
        <is>
          <t>Industrial NAICS Cogen</t>
        </is>
      </c>
      <c r="G2057" s="130" t="inlineStr">
        <is>
          <t>CA</t>
        </is>
      </c>
      <c r="H2057" s="130" t="inlineStr">
        <is>
          <t>DFO</t>
        </is>
      </c>
      <c r="I2057" s="130" t="inlineStr">
        <is>
          <t>DFO</t>
        </is>
      </c>
      <c r="J2057" s="131" t="n">
        <v>213.227</v>
      </c>
      <c r="K2057" s="129" t="n">
        <v>2020</v>
      </c>
      <c r="L2057" s="120">
        <f>IF(VLOOKUP(H2057,'Cross-Page Data'!$D$4:$F$48,3,FALSE)="natural gas",VLOOKUP(G2057,'Cross-Page Data'!$I$4:$J$19,2,FALSE),IF(VLOOKUP(H2057,'Cross-Page Data'!$D$4:$F$48,3,FALSE)="solar",IF(G2057="PV","solar PV","solar thermal"),IF(VLOOKUP(H2057,'Cross-Page Data'!$D$4:$F$48,3,FALSE)="wind",VLOOKUP(G2057,'Cross-Page Data'!$I$4:$J$19,2,FALSE),IF(VLOOKUP(H2057,'Cross-Page Data'!$D$4:$F$48,3,FALSE)="hydro",VLOOKUP(G2057,'Cross-Page Data'!$I$4:$J$19,2,FALSE),VLOOKUP(H2057,'Cross-Page Data'!$D$4:$F$48,3,FALSE)))))</f>
        <v/>
      </c>
      <c r="M2057" s="120">
        <f>IF(AND($P$2=FALSE,OR(F2057="Commercial NAICS Cogen",F2057="Industrial NAICS Cogen",F2057="NAICS-22 Cogen")),FALSE,IF(AND($P$3=FALSE,OR(F2057="Commercial NAICS Cogen",F2057="Commercial NAICS Non-Cogen",F2057="Industrial NAICS Cogen", F2057="industrial NAICS non-Cogen")),FALSE, TRUE))</f>
        <v/>
      </c>
    </row>
    <row r="2058" ht="29" customHeight="1" s="157">
      <c r="A2058" s="129" t="n">
        <v>10521</v>
      </c>
      <c r="B2058" s="130" t="inlineStr">
        <is>
          <t>Lederle Laboratories</t>
        </is>
      </c>
      <c r="C2058" s="130" t="inlineStr">
        <is>
          <t>Veolia NA - Municipal &amp; Commercial Business</t>
        </is>
      </c>
      <c r="D2058" s="129" t="n">
        <v>60641</v>
      </c>
      <c r="E2058" s="130" t="inlineStr">
        <is>
          <t>NY</t>
        </is>
      </c>
      <c r="F2058" s="130" t="inlineStr">
        <is>
          <t>Industrial NAICS Cogen</t>
        </is>
      </c>
      <c r="G2058" s="130" t="inlineStr">
        <is>
          <t>CA</t>
        </is>
      </c>
      <c r="H2058" s="130" t="inlineStr">
        <is>
          <t>NG</t>
        </is>
      </c>
      <c r="I2058" s="130" t="inlineStr">
        <is>
          <t>NG</t>
        </is>
      </c>
      <c r="J2058" s="131" t="n">
        <v>5137.293</v>
      </c>
      <c r="K2058" s="129" t="n">
        <v>2020</v>
      </c>
      <c r="L2058" s="120">
        <f>IF(VLOOKUP(H2058,'Cross-Page Data'!$D$4:$F$48,3,FALSE)="natural gas",VLOOKUP(G2058,'Cross-Page Data'!$I$4:$J$19,2,FALSE),IF(VLOOKUP(H2058,'Cross-Page Data'!$D$4:$F$48,3,FALSE)="solar",IF(G2058="PV","solar PV","solar thermal"),IF(VLOOKUP(H2058,'Cross-Page Data'!$D$4:$F$48,3,FALSE)="wind",VLOOKUP(G2058,'Cross-Page Data'!$I$4:$J$19,2,FALSE),IF(VLOOKUP(H2058,'Cross-Page Data'!$D$4:$F$48,3,FALSE)="hydro",VLOOKUP(G2058,'Cross-Page Data'!$I$4:$J$19,2,FALSE),VLOOKUP(H2058,'Cross-Page Data'!$D$4:$F$48,3,FALSE)))))</f>
        <v/>
      </c>
      <c r="M2058" s="120">
        <f>IF(AND($P$2=FALSE,OR(F2058="Commercial NAICS Cogen",F2058="Industrial NAICS Cogen",F2058="NAICS-22 Cogen")),FALSE,IF(AND($P$3=FALSE,OR(F2058="Commercial NAICS Cogen",F2058="Commercial NAICS Non-Cogen",F2058="Industrial NAICS Cogen", F2058="industrial NAICS non-Cogen")),FALSE, TRUE))</f>
        <v/>
      </c>
    </row>
    <row r="2059" ht="29" customHeight="1" s="157">
      <c r="A2059" s="129" t="n">
        <v>10521</v>
      </c>
      <c r="B2059" s="130" t="inlineStr">
        <is>
          <t>Lederle Laboratories</t>
        </is>
      </c>
      <c r="C2059" s="130" t="inlineStr">
        <is>
          <t>Veolia NA - Municipal &amp; Commercial Business</t>
        </is>
      </c>
      <c r="D2059" s="129" t="n">
        <v>60641</v>
      </c>
      <c r="E2059" s="130" t="inlineStr">
        <is>
          <t>NY</t>
        </is>
      </c>
      <c r="F2059" s="130" t="inlineStr">
        <is>
          <t>Industrial NAICS Cogen</t>
        </is>
      </c>
      <c r="G2059" s="130" t="inlineStr">
        <is>
          <t>CT</t>
        </is>
      </c>
      <c r="H2059" s="130" t="inlineStr">
        <is>
          <t>DFO</t>
        </is>
      </c>
      <c r="I2059" s="130" t="inlineStr">
        <is>
          <t>DFO</t>
        </is>
      </c>
      <c r="J2059" s="131" t="n">
        <v>4549.985</v>
      </c>
      <c r="K2059" s="129" t="n">
        <v>2020</v>
      </c>
      <c r="L2059" s="120">
        <f>IF(VLOOKUP(H2059,'Cross-Page Data'!$D$4:$F$48,3,FALSE)="natural gas",VLOOKUP(G2059,'Cross-Page Data'!$I$4:$J$19,2,FALSE),IF(VLOOKUP(H2059,'Cross-Page Data'!$D$4:$F$48,3,FALSE)="solar",IF(G2059="PV","solar PV","solar thermal"),IF(VLOOKUP(H2059,'Cross-Page Data'!$D$4:$F$48,3,FALSE)="wind",VLOOKUP(G2059,'Cross-Page Data'!$I$4:$J$19,2,FALSE),IF(VLOOKUP(H2059,'Cross-Page Data'!$D$4:$F$48,3,FALSE)="hydro",VLOOKUP(G2059,'Cross-Page Data'!$I$4:$J$19,2,FALSE),VLOOKUP(H2059,'Cross-Page Data'!$D$4:$F$48,3,FALSE)))))</f>
        <v/>
      </c>
      <c r="M2059" s="120">
        <f>IF(AND($P$2=FALSE,OR(F2059="Commercial NAICS Cogen",F2059="Industrial NAICS Cogen",F2059="NAICS-22 Cogen")),FALSE,IF(AND($P$3=FALSE,OR(F2059="Commercial NAICS Cogen",F2059="Commercial NAICS Non-Cogen",F2059="Industrial NAICS Cogen", F2059="industrial NAICS non-Cogen")),FALSE, TRUE))</f>
        <v/>
      </c>
    </row>
    <row r="2060" ht="29" customHeight="1" s="157">
      <c r="A2060" s="129" t="n">
        <v>10521</v>
      </c>
      <c r="B2060" s="130" t="inlineStr">
        <is>
          <t>Lederle Laboratories</t>
        </is>
      </c>
      <c r="C2060" s="130" t="inlineStr">
        <is>
          <t>Veolia NA - Municipal &amp; Commercial Business</t>
        </is>
      </c>
      <c r="D2060" s="129" t="n">
        <v>60641</v>
      </c>
      <c r="E2060" s="130" t="inlineStr">
        <is>
          <t>NY</t>
        </is>
      </c>
      <c r="F2060" s="130" t="inlineStr">
        <is>
          <t>Industrial NAICS Cogen</t>
        </is>
      </c>
      <c r="G2060" s="130" t="inlineStr">
        <is>
          <t>CT</t>
        </is>
      </c>
      <c r="H2060" s="130" t="inlineStr">
        <is>
          <t>NG</t>
        </is>
      </c>
      <c r="I2060" s="130" t="inlineStr">
        <is>
          <t>NG</t>
        </is>
      </c>
      <c r="J2060" s="131" t="n">
        <v>112568.79</v>
      </c>
      <c r="K2060" s="129" t="n">
        <v>2020</v>
      </c>
      <c r="L2060" s="120">
        <f>IF(VLOOKUP(H2060,'Cross-Page Data'!$D$4:$F$48,3,FALSE)="natural gas",VLOOKUP(G2060,'Cross-Page Data'!$I$4:$J$19,2,FALSE),IF(VLOOKUP(H2060,'Cross-Page Data'!$D$4:$F$48,3,FALSE)="solar",IF(G2060="PV","solar PV","solar thermal"),IF(VLOOKUP(H2060,'Cross-Page Data'!$D$4:$F$48,3,FALSE)="wind",VLOOKUP(G2060,'Cross-Page Data'!$I$4:$J$19,2,FALSE),IF(VLOOKUP(H2060,'Cross-Page Data'!$D$4:$F$48,3,FALSE)="hydro",VLOOKUP(G2060,'Cross-Page Data'!$I$4:$J$19,2,FALSE),VLOOKUP(H2060,'Cross-Page Data'!$D$4:$F$48,3,FALSE)))))</f>
        <v/>
      </c>
      <c r="M2060" s="120">
        <f>IF(AND($P$2=FALSE,OR(F2060="Commercial NAICS Cogen",F2060="Industrial NAICS Cogen",F2060="NAICS-22 Cogen")),FALSE,IF(AND($P$3=FALSE,OR(F2060="Commercial NAICS Cogen",F2060="Commercial NAICS Non-Cogen",F2060="Industrial NAICS Cogen", F2060="industrial NAICS non-Cogen")),FALSE, TRUE))</f>
        <v/>
      </c>
    </row>
    <row r="2061">
      <c r="A2061" s="129" t="n">
        <v>10525</v>
      </c>
      <c r="B2061" s="130" t="inlineStr">
        <is>
          <t>Craven County Wood Energy LP</t>
        </is>
      </c>
      <c r="C2061" s="130" t="inlineStr">
        <is>
          <t>CMS Generation Operating Co II</t>
        </is>
      </c>
      <c r="D2061" s="129" t="n">
        <v>3837</v>
      </c>
      <c r="E2061" s="130" t="inlineStr">
        <is>
          <t>NC</t>
        </is>
      </c>
      <c r="F2061" s="130" t="inlineStr">
        <is>
          <t>NAICS-22 Non-Cogen</t>
        </is>
      </c>
      <c r="G2061" s="130" t="inlineStr">
        <is>
          <t>ST</t>
        </is>
      </c>
      <c r="H2061" s="130" t="inlineStr">
        <is>
          <t>NG</t>
        </is>
      </c>
      <c r="I2061" s="130" t="inlineStr">
        <is>
          <t>NG</t>
        </is>
      </c>
      <c r="J2061" s="131" t="n">
        <v>0</v>
      </c>
      <c r="K2061" s="129" t="n">
        <v>2020</v>
      </c>
      <c r="L2061" s="120">
        <f>IF(VLOOKUP(H2061,'Cross-Page Data'!$D$4:$F$48,3,FALSE)="natural gas",VLOOKUP(G2061,'Cross-Page Data'!$I$4:$J$19,2,FALSE),IF(VLOOKUP(H2061,'Cross-Page Data'!$D$4:$F$48,3,FALSE)="solar",IF(G2061="PV","solar PV","solar thermal"),IF(VLOOKUP(H2061,'Cross-Page Data'!$D$4:$F$48,3,FALSE)="wind",VLOOKUP(G2061,'Cross-Page Data'!$I$4:$J$19,2,FALSE),IF(VLOOKUP(H2061,'Cross-Page Data'!$D$4:$F$48,3,FALSE)="hydro",VLOOKUP(G2061,'Cross-Page Data'!$I$4:$J$19,2,FALSE),VLOOKUP(H2061,'Cross-Page Data'!$D$4:$F$48,3,FALSE)))))</f>
        <v/>
      </c>
      <c r="M2061" s="120">
        <f>IF(AND($P$2=FALSE,OR(F2061="Commercial NAICS Cogen",F2061="Industrial NAICS Cogen",F2061="NAICS-22 Cogen")),FALSE,IF(AND($P$3=FALSE,OR(F2061="Commercial NAICS Cogen",F2061="Commercial NAICS Non-Cogen",F2061="Industrial NAICS Cogen", F2061="industrial NAICS non-Cogen")),FALSE, TRUE))</f>
        <v/>
      </c>
    </row>
    <row r="2062">
      <c r="A2062" s="129" t="n">
        <v>10525</v>
      </c>
      <c r="B2062" s="130" t="inlineStr">
        <is>
          <t>Craven County Wood Energy LP</t>
        </is>
      </c>
      <c r="C2062" s="130" t="inlineStr">
        <is>
          <t>CMS Generation Operating Co II</t>
        </is>
      </c>
      <c r="D2062" s="129" t="n">
        <v>3837</v>
      </c>
      <c r="E2062" s="130" t="inlineStr">
        <is>
          <t>NC</t>
        </is>
      </c>
      <c r="F2062" s="130" t="inlineStr">
        <is>
          <t>NAICS-22 Non-Cogen</t>
        </is>
      </c>
      <c r="G2062" s="130" t="inlineStr">
        <is>
          <t>ST</t>
        </is>
      </c>
      <c r="H2062" s="130" t="inlineStr">
        <is>
          <t>OBS</t>
        </is>
      </c>
      <c r="I2062" s="130" t="inlineStr">
        <is>
          <t>ORW</t>
        </is>
      </c>
      <c r="J2062" s="131" t="n">
        <v>64201.184</v>
      </c>
      <c r="K2062" s="129" t="n">
        <v>2020</v>
      </c>
      <c r="L2062" s="120">
        <f>IF(VLOOKUP(H2062,'Cross-Page Data'!$D$4:$F$48,3,FALSE)="natural gas",VLOOKUP(G2062,'Cross-Page Data'!$I$4:$J$19,2,FALSE),IF(VLOOKUP(H2062,'Cross-Page Data'!$D$4:$F$48,3,FALSE)="solar",IF(G2062="PV","solar PV","solar thermal"),IF(VLOOKUP(H2062,'Cross-Page Data'!$D$4:$F$48,3,FALSE)="wind",VLOOKUP(G2062,'Cross-Page Data'!$I$4:$J$19,2,FALSE),IF(VLOOKUP(H2062,'Cross-Page Data'!$D$4:$F$48,3,FALSE)="hydro",VLOOKUP(G2062,'Cross-Page Data'!$I$4:$J$19,2,FALSE),VLOOKUP(H2062,'Cross-Page Data'!$D$4:$F$48,3,FALSE)))))</f>
        <v/>
      </c>
      <c r="M2062" s="120">
        <f>IF(AND($P$2=FALSE,OR(F2062="Commercial NAICS Cogen",F2062="Industrial NAICS Cogen",F2062="NAICS-22 Cogen")),FALSE,IF(AND($P$3=FALSE,OR(F2062="Commercial NAICS Cogen",F2062="Commercial NAICS Non-Cogen",F2062="Industrial NAICS Cogen", F2062="industrial NAICS non-Cogen")),FALSE, TRUE))</f>
        <v/>
      </c>
    </row>
    <row r="2063">
      <c r="A2063" s="129" t="n">
        <v>10525</v>
      </c>
      <c r="B2063" s="130" t="inlineStr">
        <is>
          <t>Craven County Wood Energy LP</t>
        </is>
      </c>
      <c r="C2063" s="130" t="inlineStr">
        <is>
          <t>CMS Generation Operating Co II</t>
        </is>
      </c>
      <c r="D2063" s="129" t="n">
        <v>3837</v>
      </c>
      <c r="E2063" s="130" t="inlineStr">
        <is>
          <t>NC</t>
        </is>
      </c>
      <c r="F2063" s="130" t="inlineStr">
        <is>
          <t>NAICS-22 Non-Cogen</t>
        </is>
      </c>
      <c r="G2063" s="130" t="inlineStr">
        <is>
          <t>ST</t>
        </is>
      </c>
      <c r="H2063" s="130" t="inlineStr">
        <is>
          <t>WDS</t>
        </is>
      </c>
      <c r="I2063" s="130" t="inlineStr">
        <is>
          <t>WWW</t>
        </is>
      </c>
      <c r="J2063" s="131" t="n">
        <v>164351.82</v>
      </c>
      <c r="K2063" s="129" t="n">
        <v>2020</v>
      </c>
      <c r="L2063" s="120">
        <f>IF(VLOOKUP(H2063,'Cross-Page Data'!$D$4:$F$48,3,FALSE)="natural gas",VLOOKUP(G2063,'Cross-Page Data'!$I$4:$J$19,2,FALSE),IF(VLOOKUP(H2063,'Cross-Page Data'!$D$4:$F$48,3,FALSE)="solar",IF(G2063="PV","solar PV","solar thermal"),IF(VLOOKUP(H2063,'Cross-Page Data'!$D$4:$F$48,3,FALSE)="wind",VLOOKUP(G2063,'Cross-Page Data'!$I$4:$J$19,2,FALSE),IF(VLOOKUP(H2063,'Cross-Page Data'!$D$4:$F$48,3,FALSE)="hydro",VLOOKUP(G2063,'Cross-Page Data'!$I$4:$J$19,2,FALSE),VLOOKUP(H2063,'Cross-Page Data'!$D$4:$F$48,3,FALSE)))))</f>
        <v/>
      </c>
      <c r="M2063" s="120">
        <f>IF(AND($P$2=FALSE,OR(F2063="Commercial NAICS Cogen",F2063="Industrial NAICS Cogen",F2063="NAICS-22 Cogen")),FALSE,IF(AND($P$3=FALSE,OR(F2063="Commercial NAICS Cogen",F2063="Commercial NAICS Non-Cogen",F2063="Industrial NAICS Cogen", F2063="industrial NAICS non-Cogen")),FALSE, TRUE))</f>
        <v/>
      </c>
    </row>
    <row r="2064">
      <c r="A2064" s="129" t="n">
        <v>10525</v>
      </c>
      <c r="B2064" s="130" t="inlineStr">
        <is>
          <t>Craven County Wood Energy LP</t>
        </is>
      </c>
      <c r="C2064" s="130" t="inlineStr">
        <is>
          <t>CMS Generation Operating Co II</t>
        </is>
      </c>
      <c r="D2064" s="129" t="n">
        <v>3837</v>
      </c>
      <c r="E2064" s="130" t="inlineStr">
        <is>
          <t>NC</t>
        </is>
      </c>
      <c r="F2064" s="130" t="inlineStr">
        <is>
          <t>NAICS-22 Non-Cogen</t>
        </is>
      </c>
      <c r="G2064" s="130" t="inlineStr">
        <is>
          <t>ST</t>
        </is>
      </c>
      <c r="H2064" s="130" t="inlineStr">
        <is>
          <t>WO</t>
        </is>
      </c>
      <c r="I2064" s="130" t="inlineStr">
        <is>
          <t>WOO</t>
        </is>
      </c>
      <c r="J2064" s="131" t="n">
        <v>0</v>
      </c>
      <c r="K2064" s="129" t="n">
        <v>2020</v>
      </c>
      <c r="L2064" s="120">
        <f>IF(VLOOKUP(H2064,'Cross-Page Data'!$D$4:$F$48,3,FALSE)="natural gas",VLOOKUP(G2064,'Cross-Page Data'!$I$4:$J$19,2,FALSE),IF(VLOOKUP(H2064,'Cross-Page Data'!$D$4:$F$48,3,FALSE)="solar",IF(G2064="PV","solar PV","solar thermal"),IF(VLOOKUP(H2064,'Cross-Page Data'!$D$4:$F$48,3,FALSE)="wind",VLOOKUP(G2064,'Cross-Page Data'!$I$4:$J$19,2,FALSE),IF(VLOOKUP(H2064,'Cross-Page Data'!$D$4:$F$48,3,FALSE)="hydro",VLOOKUP(G2064,'Cross-Page Data'!$I$4:$J$19,2,FALSE),VLOOKUP(H2064,'Cross-Page Data'!$D$4:$F$48,3,FALSE)))))</f>
        <v/>
      </c>
      <c r="M2064" s="120">
        <f>IF(AND($P$2=FALSE,OR(F2064="Commercial NAICS Cogen",F2064="Industrial NAICS Cogen",F2064="NAICS-22 Cogen")),FALSE,IF(AND($P$3=FALSE,OR(F2064="Commercial NAICS Cogen",F2064="Commercial NAICS Non-Cogen",F2064="Industrial NAICS Cogen", F2064="industrial NAICS non-Cogen")),FALSE, TRUE))</f>
        <v/>
      </c>
    </row>
    <row r="2065">
      <c r="A2065" s="129" t="n">
        <v>10548</v>
      </c>
      <c r="B2065" s="130" t="inlineStr">
        <is>
          <t>San Jose Cogeneration</t>
        </is>
      </c>
      <c r="C2065" s="130" t="inlineStr">
        <is>
          <t>San Jose State University Fclts Dev &amp;Ops</t>
        </is>
      </c>
      <c r="D2065" s="129" t="n">
        <v>16732</v>
      </c>
      <c r="E2065" s="130" t="inlineStr">
        <is>
          <t>CA</t>
        </is>
      </c>
      <c r="F2065" s="130" t="inlineStr">
        <is>
          <t>Commercial NAICS Cogen</t>
        </is>
      </c>
      <c r="G2065" s="130" t="inlineStr">
        <is>
          <t>GT</t>
        </is>
      </c>
      <c r="H2065" s="130" t="inlineStr">
        <is>
          <t>DFO</t>
        </is>
      </c>
      <c r="I2065" s="130" t="inlineStr">
        <is>
          <t>DFO</t>
        </is>
      </c>
      <c r="J2065" s="131" t="n">
        <v>0</v>
      </c>
      <c r="K2065" s="129" t="n">
        <v>2020</v>
      </c>
      <c r="L2065" s="120">
        <f>IF(VLOOKUP(H2065,'Cross-Page Data'!$D$4:$F$48,3,FALSE)="natural gas",VLOOKUP(G2065,'Cross-Page Data'!$I$4:$J$19,2,FALSE),IF(VLOOKUP(H2065,'Cross-Page Data'!$D$4:$F$48,3,FALSE)="solar",IF(G2065="PV","solar PV","solar thermal"),IF(VLOOKUP(H2065,'Cross-Page Data'!$D$4:$F$48,3,FALSE)="wind",VLOOKUP(G2065,'Cross-Page Data'!$I$4:$J$19,2,FALSE),IF(VLOOKUP(H2065,'Cross-Page Data'!$D$4:$F$48,3,FALSE)="hydro",VLOOKUP(G2065,'Cross-Page Data'!$I$4:$J$19,2,FALSE),VLOOKUP(H2065,'Cross-Page Data'!$D$4:$F$48,3,FALSE)))))</f>
        <v/>
      </c>
      <c r="M2065" s="120">
        <f>IF(AND($P$2=FALSE,OR(F2065="Commercial NAICS Cogen",F2065="Industrial NAICS Cogen",F2065="NAICS-22 Cogen")),FALSE,IF(AND($P$3=FALSE,OR(F2065="Commercial NAICS Cogen",F2065="Commercial NAICS Non-Cogen",F2065="Industrial NAICS Cogen", F2065="industrial NAICS non-Cogen")),FALSE, TRUE))</f>
        <v/>
      </c>
    </row>
    <row r="2066">
      <c r="A2066" s="129" t="n">
        <v>10548</v>
      </c>
      <c r="B2066" s="130" t="inlineStr">
        <is>
          <t>San Jose Cogeneration</t>
        </is>
      </c>
      <c r="C2066" s="130" t="inlineStr">
        <is>
          <t>San Jose State University Fclts Dev &amp;Ops</t>
        </is>
      </c>
      <c r="D2066" s="129" t="n">
        <v>16732</v>
      </c>
      <c r="E2066" s="130" t="inlineStr">
        <is>
          <t>CA</t>
        </is>
      </c>
      <c r="F2066" s="130" t="inlineStr">
        <is>
          <t>Commercial NAICS Cogen</t>
        </is>
      </c>
      <c r="G2066" s="130" t="inlineStr">
        <is>
          <t>GT</t>
        </is>
      </c>
      <c r="H2066" s="130" t="inlineStr">
        <is>
          <t>KER</t>
        </is>
      </c>
      <c r="I2066" s="130" t="inlineStr">
        <is>
          <t>WOO</t>
        </is>
      </c>
      <c r="J2066" s="131" t="n">
        <v>0</v>
      </c>
      <c r="K2066" s="129" t="n">
        <v>2020</v>
      </c>
      <c r="L2066" s="120">
        <f>IF(VLOOKUP(H2066,'Cross-Page Data'!$D$4:$F$48,3,FALSE)="natural gas",VLOOKUP(G2066,'Cross-Page Data'!$I$4:$J$19,2,FALSE),IF(VLOOKUP(H2066,'Cross-Page Data'!$D$4:$F$48,3,FALSE)="solar",IF(G2066="PV","solar PV","solar thermal"),IF(VLOOKUP(H2066,'Cross-Page Data'!$D$4:$F$48,3,FALSE)="wind",VLOOKUP(G2066,'Cross-Page Data'!$I$4:$J$19,2,FALSE),IF(VLOOKUP(H2066,'Cross-Page Data'!$D$4:$F$48,3,FALSE)="hydro",VLOOKUP(G2066,'Cross-Page Data'!$I$4:$J$19,2,FALSE),VLOOKUP(H2066,'Cross-Page Data'!$D$4:$F$48,3,FALSE)))))</f>
        <v/>
      </c>
      <c r="M2066" s="120">
        <f>IF(AND($P$2=FALSE,OR(F2066="Commercial NAICS Cogen",F2066="Industrial NAICS Cogen",F2066="NAICS-22 Cogen")),FALSE,IF(AND($P$3=FALSE,OR(F2066="Commercial NAICS Cogen",F2066="Commercial NAICS Non-Cogen",F2066="Industrial NAICS Cogen", F2066="industrial NAICS non-Cogen")),FALSE, TRUE))</f>
        <v/>
      </c>
    </row>
    <row r="2067">
      <c r="A2067" s="129" t="n">
        <v>10548</v>
      </c>
      <c r="B2067" s="130" t="inlineStr">
        <is>
          <t>San Jose Cogeneration</t>
        </is>
      </c>
      <c r="C2067" s="130" t="inlineStr">
        <is>
          <t>San Jose State University Fclts Dev &amp;Ops</t>
        </is>
      </c>
      <c r="D2067" s="129" t="n">
        <v>16732</v>
      </c>
      <c r="E2067" s="130" t="inlineStr">
        <is>
          <t>CA</t>
        </is>
      </c>
      <c r="F2067" s="130" t="inlineStr">
        <is>
          <t>Commercial NAICS Cogen</t>
        </is>
      </c>
      <c r="G2067" s="130" t="inlineStr">
        <is>
          <t>GT</t>
        </is>
      </c>
      <c r="H2067" s="130" t="inlineStr">
        <is>
          <t>NG</t>
        </is>
      </c>
      <c r="I2067" s="130" t="inlineStr">
        <is>
          <t>NG</t>
        </is>
      </c>
      <c r="J2067" s="131" t="n">
        <v>31656</v>
      </c>
      <c r="K2067" s="129" t="n">
        <v>2020</v>
      </c>
      <c r="L2067" s="120">
        <f>IF(VLOOKUP(H2067,'Cross-Page Data'!$D$4:$F$48,3,FALSE)="natural gas",VLOOKUP(G2067,'Cross-Page Data'!$I$4:$J$19,2,FALSE),IF(VLOOKUP(H2067,'Cross-Page Data'!$D$4:$F$48,3,FALSE)="solar",IF(G2067="PV","solar PV","solar thermal"),IF(VLOOKUP(H2067,'Cross-Page Data'!$D$4:$F$48,3,FALSE)="wind",VLOOKUP(G2067,'Cross-Page Data'!$I$4:$J$19,2,FALSE),IF(VLOOKUP(H2067,'Cross-Page Data'!$D$4:$F$48,3,FALSE)="hydro",VLOOKUP(G2067,'Cross-Page Data'!$I$4:$J$19,2,FALSE),VLOOKUP(H2067,'Cross-Page Data'!$D$4:$F$48,3,FALSE)))))</f>
        <v/>
      </c>
      <c r="M2067" s="120">
        <f>IF(AND($P$2=FALSE,OR(F2067="Commercial NAICS Cogen",F2067="Industrial NAICS Cogen",F2067="NAICS-22 Cogen")),FALSE,IF(AND($P$3=FALSE,OR(F2067="Commercial NAICS Cogen",F2067="Commercial NAICS Non-Cogen",F2067="Industrial NAICS Cogen", F2067="industrial NAICS non-Cogen")),FALSE, TRUE))</f>
        <v/>
      </c>
    </row>
    <row r="2068">
      <c r="A2068" s="129" t="n">
        <v>10550</v>
      </c>
      <c r="B2068" s="130" t="inlineStr">
        <is>
          <t>High Shoals Hydro (NC)</t>
        </is>
      </c>
      <c r="C2068" s="130" t="inlineStr">
        <is>
          <t>Mills Shoals Hydro Co Inc</t>
        </is>
      </c>
      <c r="D2068" s="129" t="n">
        <v>12594</v>
      </c>
      <c r="E2068" s="130" t="inlineStr">
        <is>
          <t>NC</t>
        </is>
      </c>
      <c r="F2068" s="130" t="inlineStr">
        <is>
          <t>NAICS-22 Non-Cogen</t>
        </is>
      </c>
      <c r="G2068" s="130" t="inlineStr">
        <is>
          <t>HY</t>
        </is>
      </c>
      <c r="H2068" s="130" t="inlineStr">
        <is>
          <t>WAT</t>
        </is>
      </c>
      <c r="I2068" s="130" t="inlineStr">
        <is>
          <t>HYC</t>
        </is>
      </c>
      <c r="J2068" s="131" t="n">
        <v>5875</v>
      </c>
      <c r="K2068" s="129" t="n">
        <v>2020</v>
      </c>
      <c r="L2068" s="120">
        <f>IF(VLOOKUP(H2068,'Cross-Page Data'!$D$4:$F$48,3,FALSE)="natural gas",VLOOKUP(G2068,'Cross-Page Data'!$I$4:$J$19,2,FALSE),IF(VLOOKUP(H2068,'Cross-Page Data'!$D$4:$F$48,3,FALSE)="solar",IF(G2068="PV","solar PV","solar thermal"),IF(VLOOKUP(H2068,'Cross-Page Data'!$D$4:$F$48,3,FALSE)="wind",VLOOKUP(G2068,'Cross-Page Data'!$I$4:$J$19,2,FALSE),IF(VLOOKUP(H2068,'Cross-Page Data'!$D$4:$F$48,3,FALSE)="hydro",VLOOKUP(G2068,'Cross-Page Data'!$I$4:$J$19,2,FALSE),VLOOKUP(H2068,'Cross-Page Data'!$D$4:$F$48,3,FALSE)))))</f>
        <v/>
      </c>
      <c r="M2068" s="120">
        <f>IF(AND($P$2=FALSE,OR(F2068="Commercial NAICS Cogen",F2068="Industrial NAICS Cogen",F2068="NAICS-22 Cogen")),FALSE,IF(AND($P$3=FALSE,OR(F2068="Commercial NAICS Cogen",F2068="Commercial NAICS Non-Cogen",F2068="Industrial NAICS Cogen", F2068="industrial NAICS non-Cogen")),FALSE, TRUE))</f>
        <v/>
      </c>
    </row>
    <row r="2069">
      <c r="A2069" s="129" t="n">
        <v>10554</v>
      </c>
      <c r="B2069" s="130" t="inlineStr">
        <is>
          <t>Formosa Utility Venture Ltd</t>
        </is>
      </c>
      <c r="C2069" s="130" t="inlineStr">
        <is>
          <t>Formosa Plastics Corp</t>
        </is>
      </c>
      <c r="D2069" s="129" t="n">
        <v>6541</v>
      </c>
      <c r="E2069" s="130" t="inlineStr">
        <is>
          <t>TX</t>
        </is>
      </c>
      <c r="F2069" s="130" t="inlineStr">
        <is>
          <t>Industrial NAICS Cogen</t>
        </is>
      </c>
      <c r="G2069" s="130" t="inlineStr">
        <is>
          <t>CA</t>
        </is>
      </c>
      <c r="H2069" s="130" t="inlineStr">
        <is>
          <t>NG</t>
        </is>
      </c>
      <c r="I2069" s="130" t="inlineStr">
        <is>
          <t>NG</t>
        </is>
      </c>
      <c r="J2069" s="131" t="n">
        <v>579211.75</v>
      </c>
      <c r="K2069" s="129" t="n">
        <v>2020</v>
      </c>
      <c r="L2069" s="120">
        <f>IF(VLOOKUP(H2069,'Cross-Page Data'!$D$4:$F$48,3,FALSE)="natural gas",VLOOKUP(G2069,'Cross-Page Data'!$I$4:$J$19,2,FALSE),IF(VLOOKUP(H2069,'Cross-Page Data'!$D$4:$F$48,3,FALSE)="solar",IF(G2069="PV","solar PV","solar thermal"),IF(VLOOKUP(H2069,'Cross-Page Data'!$D$4:$F$48,3,FALSE)="wind",VLOOKUP(G2069,'Cross-Page Data'!$I$4:$J$19,2,FALSE),IF(VLOOKUP(H2069,'Cross-Page Data'!$D$4:$F$48,3,FALSE)="hydro",VLOOKUP(G2069,'Cross-Page Data'!$I$4:$J$19,2,FALSE),VLOOKUP(H2069,'Cross-Page Data'!$D$4:$F$48,3,FALSE)))))</f>
        <v/>
      </c>
      <c r="M2069" s="120">
        <f>IF(AND($P$2=FALSE,OR(F2069="Commercial NAICS Cogen",F2069="Industrial NAICS Cogen",F2069="NAICS-22 Cogen")),FALSE,IF(AND($P$3=FALSE,OR(F2069="Commercial NAICS Cogen",F2069="Commercial NAICS Non-Cogen",F2069="Industrial NAICS Cogen", F2069="industrial NAICS non-Cogen")),FALSE, TRUE))</f>
        <v/>
      </c>
    </row>
    <row r="2070">
      <c r="A2070" s="129" t="n">
        <v>10554</v>
      </c>
      <c r="B2070" s="130" t="inlineStr">
        <is>
          <t>Formosa Utility Venture Ltd</t>
        </is>
      </c>
      <c r="C2070" s="130" t="inlineStr">
        <is>
          <t>Formosa Plastics Corp</t>
        </is>
      </c>
      <c r="D2070" s="129" t="n">
        <v>6541</v>
      </c>
      <c r="E2070" s="130" t="inlineStr">
        <is>
          <t>TX</t>
        </is>
      </c>
      <c r="F2070" s="130" t="inlineStr">
        <is>
          <t>Industrial NAICS Cogen</t>
        </is>
      </c>
      <c r="G2070" s="130" t="inlineStr">
        <is>
          <t>CA</t>
        </is>
      </c>
      <c r="H2070" s="130" t="inlineStr">
        <is>
          <t>OG</t>
        </is>
      </c>
      <c r="I2070" s="130" t="inlineStr">
        <is>
          <t>OOG</t>
        </is>
      </c>
      <c r="J2070" s="131" t="n">
        <v>26496.02</v>
      </c>
      <c r="K2070" s="129" t="n">
        <v>2020</v>
      </c>
      <c r="L2070" s="120">
        <f>IF(VLOOKUP(H2070,'Cross-Page Data'!$D$4:$F$48,3,FALSE)="natural gas",VLOOKUP(G2070,'Cross-Page Data'!$I$4:$J$19,2,FALSE),IF(VLOOKUP(H2070,'Cross-Page Data'!$D$4:$F$48,3,FALSE)="solar",IF(G2070="PV","solar PV","solar thermal"),IF(VLOOKUP(H2070,'Cross-Page Data'!$D$4:$F$48,3,FALSE)="wind",VLOOKUP(G2070,'Cross-Page Data'!$I$4:$J$19,2,FALSE),IF(VLOOKUP(H2070,'Cross-Page Data'!$D$4:$F$48,3,FALSE)="hydro",VLOOKUP(G2070,'Cross-Page Data'!$I$4:$J$19,2,FALSE),VLOOKUP(H2070,'Cross-Page Data'!$D$4:$F$48,3,FALSE)))))</f>
        <v/>
      </c>
      <c r="M2070" s="120">
        <f>IF(AND($P$2=FALSE,OR(F2070="Commercial NAICS Cogen",F2070="Industrial NAICS Cogen",F2070="NAICS-22 Cogen")),FALSE,IF(AND($P$3=FALSE,OR(F2070="Commercial NAICS Cogen",F2070="Commercial NAICS Non-Cogen",F2070="Industrial NAICS Cogen", F2070="industrial NAICS non-Cogen")),FALSE, TRUE))</f>
        <v/>
      </c>
    </row>
    <row r="2071">
      <c r="A2071" s="129" t="n">
        <v>10554</v>
      </c>
      <c r="B2071" s="130" t="inlineStr">
        <is>
          <t>Formosa Utility Venture Ltd</t>
        </is>
      </c>
      <c r="C2071" s="130" t="inlineStr">
        <is>
          <t>Formosa Plastics Corp</t>
        </is>
      </c>
      <c r="D2071" s="129" t="n">
        <v>6541</v>
      </c>
      <c r="E2071" s="130" t="inlineStr">
        <is>
          <t>TX</t>
        </is>
      </c>
      <c r="F2071" s="130" t="inlineStr">
        <is>
          <t>Industrial NAICS Cogen</t>
        </is>
      </c>
      <c r="G2071" s="130" t="inlineStr">
        <is>
          <t>CT</t>
        </is>
      </c>
      <c r="H2071" s="130" t="inlineStr">
        <is>
          <t>NG</t>
        </is>
      </c>
      <c r="I2071" s="130" t="inlineStr">
        <is>
          <t>NG</t>
        </is>
      </c>
      <c r="J2071" s="131" t="n">
        <v>2851869.8</v>
      </c>
      <c r="K2071" s="129" t="n">
        <v>2020</v>
      </c>
      <c r="L2071" s="120">
        <f>IF(VLOOKUP(H2071,'Cross-Page Data'!$D$4:$F$48,3,FALSE)="natural gas",VLOOKUP(G2071,'Cross-Page Data'!$I$4:$J$19,2,FALSE),IF(VLOOKUP(H2071,'Cross-Page Data'!$D$4:$F$48,3,FALSE)="solar",IF(G2071="PV","solar PV","solar thermal"),IF(VLOOKUP(H2071,'Cross-Page Data'!$D$4:$F$48,3,FALSE)="wind",VLOOKUP(G2071,'Cross-Page Data'!$I$4:$J$19,2,FALSE),IF(VLOOKUP(H2071,'Cross-Page Data'!$D$4:$F$48,3,FALSE)="hydro",VLOOKUP(G2071,'Cross-Page Data'!$I$4:$J$19,2,FALSE),VLOOKUP(H2071,'Cross-Page Data'!$D$4:$F$48,3,FALSE)))))</f>
        <v/>
      </c>
      <c r="M2071" s="120">
        <f>IF(AND($P$2=FALSE,OR(F2071="Commercial NAICS Cogen",F2071="Industrial NAICS Cogen",F2071="NAICS-22 Cogen")),FALSE,IF(AND($P$3=FALSE,OR(F2071="Commercial NAICS Cogen",F2071="Commercial NAICS Non-Cogen",F2071="Industrial NAICS Cogen", F2071="industrial NAICS non-Cogen")),FALSE, TRUE))</f>
        <v/>
      </c>
    </row>
    <row r="2072">
      <c r="A2072" s="129" t="n">
        <v>10554</v>
      </c>
      <c r="B2072" s="130" t="inlineStr">
        <is>
          <t>Formosa Utility Venture Ltd</t>
        </is>
      </c>
      <c r="C2072" s="130" t="inlineStr">
        <is>
          <t>Formosa Plastics Corp</t>
        </is>
      </c>
      <c r="D2072" s="129" t="n">
        <v>6541</v>
      </c>
      <c r="E2072" s="130" t="inlineStr">
        <is>
          <t>TX</t>
        </is>
      </c>
      <c r="F2072" s="130" t="inlineStr">
        <is>
          <t>Industrial NAICS Cogen</t>
        </is>
      </c>
      <c r="G2072" s="130" t="inlineStr">
        <is>
          <t>CT</t>
        </is>
      </c>
      <c r="H2072" s="130" t="inlineStr">
        <is>
          <t>OG</t>
        </is>
      </c>
      <c r="I2072" s="130" t="inlineStr">
        <is>
          <t>OOG</t>
        </is>
      </c>
      <c r="J2072" s="131" t="n">
        <v>0</v>
      </c>
      <c r="K2072" s="129" t="n">
        <v>2020</v>
      </c>
      <c r="L2072" s="120">
        <f>IF(VLOOKUP(H2072,'Cross-Page Data'!$D$4:$F$48,3,FALSE)="natural gas",VLOOKUP(G2072,'Cross-Page Data'!$I$4:$J$19,2,FALSE),IF(VLOOKUP(H2072,'Cross-Page Data'!$D$4:$F$48,3,FALSE)="solar",IF(G2072="PV","solar PV","solar thermal"),IF(VLOOKUP(H2072,'Cross-Page Data'!$D$4:$F$48,3,FALSE)="wind",VLOOKUP(G2072,'Cross-Page Data'!$I$4:$J$19,2,FALSE),IF(VLOOKUP(H2072,'Cross-Page Data'!$D$4:$F$48,3,FALSE)="hydro",VLOOKUP(G2072,'Cross-Page Data'!$I$4:$J$19,2,FALSE),VLOOKUP(H2072,'Cross-Page Data'!$D$4:$F$48,3,FALSE)))))</f>
        <v/>
      </c>
      <c r="M2072" s="120">
        <f>IF(AND($P$2=FALSE,OR(F2072="Commercial NAICS Cogen",F2072="Industrial NAICS Cogen",F2072="NAICS-22 Cogen")),FALSE,IF(AND($P$3=FALSE,OR(F2072="Commercial NAICS Cogen",F2072="Commercial NAICS Non-Cogen",F2072="Industrial NAICS Cogen", F2072="industrial NAICS non-Cogen")),FALSE, TRUE))</f>
        <v/>
      </c>
    </row>
    <row r="2073">
      <c r="A2073" s="129" t="n">
        <v>10566</v>
      </c>
      <c r="B2073" s="130" t="inlineStr">
        <is>
          <t>Chambers Cogeneration LP</t>
        </is>
      </c>
      <c r="C2073" s="130" t="inlineStr">
        <is>
          <t>US Operating Services Company</t>
        </is>
      </c>
      <c r="D2073" s="129" t="n">
        <v>14932</v>
      </c>
      <c r="E2073" s="130" t="inlineStr">
        <is>
          <t>NJ</t>
        </is>
      </c>
      <c r="F2073" s="130" t="inlineStr">
        <is>
          <t>NAICS-22 Cogen</t>
        </is>
      </c>
      <c r="G2073" s="130" t="inlineStr">
        <is>
          <t>ST</t>
        </is>
      </c>
      <c r="H2073" s="130" t="inlineStr">
        <is>
          <t>BIT</t>
        </is>
      </c>
      <c r="I2073" s="130" t="inlineStr">
        <is>
          <t>COL</t>
        </is>
      </c>
      <c r="J2073" s="131" t="n">
        <v>474772.28</v>
      </c>
      <c r="K2073" s="129" t="n">
        <v>2020</v>
      </c>
      <c r="L2073" s="120">
        <f>IF(VLOOKUP(H2073,'Cross-Page Data'!$D$4:$F$48,3,FALSE)="natural gas",VLOOKUP(G2073,'Cross-Page Data'!$I$4:$J$19,2,FALSE),IF(VLOOKUP(H2073,'Cross-Page Data'!$D$4:$F$48,3,FALSE)="solar",IF(G2073="PV","solar PV","solar thermal"),IF(VLOOKUP(H2073,'Cross-Page Data'!$D$4:$F$48,3,FALSE)="wind",VLOOKUP(G2073,'Cross-Page Data'!$I$4:$J$19,2,FALSE),IF(VLOOKUP(H2073,'Cross-Page Data'!$D$4:$F$48,3,FALSE)="hydro",VLOOKUP(G2073,'Cross-Page Data'!$I$4:$J$19,2,FALSE),VLOOKUP(H2073,'Cross-Page Data'!$D$4:$F$48,3,FALSE)))))</f>
        <v/>
      </c>
      <c r="M2073" s="120">
        <f>IF(AND($P$2=FALSE,OR(F2073="Commercial NAICS Cogen",F2073="Industrial NAICS Cogen",F2073="NAICS-22 Cogen")),FALSE,IF(AND($P$3=FALSE,OR(F2073="Commercial NAICS Cogen",F2073="Commercial NAICS Non-Cogen",F2073="Industrial NAICS Cogen", F2073="industrial NAICS non-Cogen")),FALSE, TRUE))</f>
        <v/>
      </c>
    </row>
    <row r="2074">
      <c r="A2074" s="129" t="n">
        <v>10566</v>
      </c>
      <c r="B2074" s="130" t="inlineStr">
        <is>
          <t>Chambers Cogeneration LP</t>
        </is>
      </c>
      <c r="C2074" s="130" t="inlineStr">
        <is>
          <t>US Operating Services Company</t>
        </is>
      </c>
      <c r="D2074" s="129" t="n">
        <v>14932</v>
      </c>
      <c r="E2074" s="130" t="inlineStr">
        <is>
          <t>NJ</t>
        </is>
      </c>
      <c r="F2074" s="130" t="inlineStr">
        <is>
          <t>NAICS-22 Cogen</t>
        </is>
      </c>
      <c r="G2074" s="130" t="inlineStr">
        <is>
          <t>ST</t>
        </is>
      </c>
      <c r="H2074" s="130" t="inlineStr">
        <is>
          <t>DFO</t>
        </is>
      </c>
      <c r="I2074" s="130" t="inlineStr">
        <is>
          <t>DFO</t>
        </is>
      </c>
      <c r="J2074" s="131" t="n">
        <v>3828.717</v>
      </c>
      <c r="K2074" s="129" t="n">
        <v>2020</v>
      </c>
      <c r="L2074" s="120">
        <f>IF(VLOOKUP(H2074,'Cross-Page Data'!$D$4:$F$48,3,FALSE)="natural gas",VLOOKUP(G2074,'Cross-Page Data'!$I$4:$J$19,2,FALSE),IF(VLOOKUP(H2074,'Cross-Page Data'!$D$4:$F$48,3,FALSE)="solar",IF(G2074="PV","solar PV","solar thermal"),IF(VLOOKUP(H2074,'Cross-Page Data'!$D$4:$F$48,3,FALSE)="wind",VLOOKUP(G2074,'Cross-Page Data'!$I$4:$J$19,2,FALSE),IF(VLOOKUP(H2074,'Cross-Page Data'!$D$4:$F$48,3,FALSE)="hydro",VLOOKUP(G2074,'Cross-Page Data'!$I$4:$J$19,2,FALSE),VLOOKUP(H2074,'Cross-Page Data'!$D$4:$F$48,3,FALSE)))))</f>
        <v/>
      </c>
      <c r="M2074" s="120">
        <f>IF(AND($P$2=FALSE,OR(F2074="Commercial NAICS Cogen",F2074="Industrial NAICS Cogen",F2074="NAICS-22 Cogen")),FALSE,IF(AND($P$3=FALSE,OR(F2074="Commercial NAICS Cogen",F2074="Commercial NAICS Non-Cogen",F2074="Industrial NAICS Cogen", F2074="industrial NAICS non-Cogen")),FALSE, TRUE))</f>
        <v/>
      </c>
    </row>
    <row r="2075">
      <c r="A2075" s="129" t="n">
        <v>10567</v>
      </c>
      <c r="B2075" s="130" t="inlineStr">
        <is>
          <t>Algonquin Windsor Locks</t>
        </is>
      </c>
      <c r="C2075" s="130" t="inlineStr">
        <is>
          <t>Algonquin Windsor Locks LLC</t>
        </is>
      </c>
      <c r="D2075" s="129" t="n">
        <v>291</v>
      </c>
      <c r="E2075" s="130" t="inlineStr">
        <is>
          <t>CT</t>
        </is>
      </c>
      <c r="F2075" s="130" t="inlineStr">
        <is>
          <t>NAICS-22 Cogen</t>
        </is>
      </c>
      <c r="G2075" s="130" t="inlineStr">
        <is>
          <t>CA</t>
        </is>
      </c>
      <c r="H2075" s="130" t="inlineStr">
        <is>
          <t>DFO</t>
        </is>
      </c>
      <c r="I2075" s="130" t="inlineStr">
        <is>
          <t>DFO</t>
        </is>
      </c>
      <c r="J2075" s="131" t="n">
        <v>1.14</v>
      </c>
      <c r="K2075" s="129" t="n">
        <v>2020</v>
      </c>
      <c r="L2075" s="120">
        <f>IF(VLOOKUP(H2075,'Cross-Page Data'!$D$4:$F$48,3,FALSE)="natural gas",VLOOKUP(G2075,'Cross-Page Data'!$I$4:$J$19,2,FALSE),IF(VLOOKUP(H2075,'Cross-Page Data'!$D$4:$F$48,3,FALSE)="solar",IF(G2075="PV","solar PV","solar thermal"),IF(VLOOKUP(H2075,'Cross-Page Data'!$D$4:$F$48,3,FALSE)="wind",VLOOKUP(G2075,'Cross-Page Data'!$I$4:$J$19,2,FALSE),IF(VLOOKUP(H2075,'Cross-Page Data'!$D$4:$F$48,3,FALSE)="hydro",VLOOKUP(G2075,'Cross-Page Data'!$I$4:$J$19,2,FALSE),VLOOKUP(H2075,'Cross-Page Data'!$D$4:$F$48,3,FALSE)))))</f>
        <v/>
      </c>
      <c r="M2075" s="120">
        <f>IF(AND($P$2=FALSE,OR(F2075="Commercial NAICS Cogen",F2075="Industrial NAICS Cogen",F2075="NAICS-22 Cogen")),FALSE,IF(AND($P$3=FALSE,OR(F2075="Commercial NAICS Cogen",F2075="Commercial NAICS Non-Cogen",F2075="Industrial NAICS Cogen", F2075="industrial NAICS non-Cogen")),FALSE, TRUE))</f>
        <v/>
      </c>
    </row>
    <row r="2076">
      <c r="A2076" s="129" t="n">
        <v>10567</v>
      </c>
      <c r="B2076" s="130" t="inlineStr">
        <is>
          <t>Algonquin Windsor Locks</t>
        </is>
      </c>
      <c r="C2076" s="130" t="inlineStr">
        <is>
          <t>Algonquin Windsor Locks LLC</t>
        </is>
      </c>
      <c r="D2076" s="129" t="n">
        <v>291</v>
      </c>
      <c r="E2076" s="130" t="inlineStr">
        <is>
          <t>CT</t>
        </is>
      </c>
      <c r="F2076" s="130" t="inlineStr">
        <is>
          <t>NAICS-22 Cogen</t>
        </is>
      </c>
      <c r="G2076" s="130" t="inlineStr">
        <is>
          <t>CA</t>
        </is>
      </c>
      <c r="H2076" s="130" t="inlineStr">
        <is>
          <t>NG</t>
        </is>
      </c>
      <c r="I2076" s="130" t="inlineStr">
        <is>
          <t>NG</t>
        </is>
      </c>
      <c r="J2076" s="131" t="n">
        <v>11722.28</v>
      </c>
      <c r="K2076" s="129" t="n">
        <v>2020</v>
      </c>
      <c r="L2076" s="120">
        <f>IF(VLOOKUP(H2076,'Cross-Page Data'!$D$4:$F$48,3,FALSE)="natural gas",VLOOKUP(G2076,'Cross-Page Data'!$I$4:$J$19,2,FALSE),IF(VLOOKUP(H2076,'Cross-Page Data'!$D$4:$F$48,3,FALSE)="solar",IF(G2076="PV","solar PV","solar thermal"),IF(VLOOKUP(H2076,'Cross-Page Data'!$D$4:$F$48,3,FALSE)="wind",VLOOKUP(G2076,'Cross-Page Data'!$I$4:$J$19,2,FALSE),IF(VLOOKUP(H2076,'Cross-Page Data'!$D$4:$F$48,3,FALSE)="hydro",VLOOKUP(G2076,'Cross-Page Data'!$I$4:$J$19,2,FALSE),VLOOKUP(H2076,'Cross-Page Data'!$D$4:$F$48,3,FALSE)))))</f>
        <v/>
      </c>
      <c r="M2076" s="120">
        <f>IF(AND($P$2=FALSE,OR(F2076="Commercial NAICS Cogen",F2076="Industrial NAICS Cogen",F2076="NAICS-22 Cogen")),FALSE,IF(AND($P$3=FALSE,OR(F2076="Commercial NAICS Cogen",F2076="Commercial NAICS Non-Cogen",F2076="Industrial NAICS Cogen", F2076="industrial NAICS non-Cogen")),FALSE, TRUE))</f>
        <v/>
      </c>
    </row>
    <row r="2077">
      <c r="A2077" s="129" t="n">
        <v>10567</v>
      </c>
      <c r="B2077" s="130" t="inlineStr">
        <is>
          <t>Algonquin Windsor Locks</t>
        </is>
      </c>
      <c r="C2077" s="130" t="inlineStr">
        <is>
          <t>Algonquin Windsor Locks LLC</t>
        </is>
      </c>
      <c r="D2077" s="129" t="n">
        <v>291</v>
      </c>
      <c r="E2077" s="130" t="inlineStr">
        <is>
          <t>CT</t>
        </is>
      </c>
      <c r="F2077" s="130" t="inlineStr">
        <is>
          <t>NAICS-22 Cogen</t>
        </is>
      </c>
      <c r="G2077" s="130" t="inlineStr">
        <is>
          <t>CT</t>
        </is>
      </c>
      <c r="H2077" s="130" t="inlineStr">
        <is>
          <t>DFO</t>
        </is>
      </c>
      <c r="I2077" s="130" t="inlineStr">
        <is>
          <t>DFO</t>
        </is>
      </c>
      <c r="J2077" s="131" t="n">
        <v>75.741</v>
      </c>
      <c r="K2077" s="129" t="n">
        <v>2020</v>
      </c>
      <c r="L2077" s="120">
        <f>IF(VLOOKUP(H2077,'Cross-Page Data'!$D$4:$F$48,3,FALSE)="natural gas",VLOOKUP(G2077,'Cross-Page Data'!$I$4:$J$19,2,FALSE),IF(VLOOKUP(H2077,'Cross-Page Data'!$D$4:$F$48,3,FALSE)="solar",IF(G2077="PV","solar PV","solar thermal"),IF(VLOOKUP(H2077,'Cross-Page Data'!$D$4:$F$48,3,FALSE)="wind",VLOOKUP(G2077,'Cross-Page Data'!$I$4:$J$19,2,FALSE),IF(VLOOKUP(H2077,'Cross-Page Data'!$D$4:$F$48,3,FALSE)="hydro",VLOOKUP(G2077,'Cross-Page Data'!$I$4:$J$19,2,FALSE),VLOOKUP(H2077,'Cross-Page Data'!$D$4:$F$48,3,FALSE)))))</f>
        <v/>
      </c>
      <c r="M2077" s="120">
        <f>IF(AND($P$2=FALSE,OR(F2077="Commercial NAICS Cogen",F2077="Industrial NAICS Cogen",F2077="NAICS-22 Cogen")),FALSE,IF(AND($P$3=FALSE,OR(F2077="Commercial NAICS Cogen",F2077="Commercial NAICS Non-Cogen",F2077="Industrial NAICS Cogen", F2077="industrial NAICS non-Cogen")),FALSE, TRUE))</f>
        <v/>
      </c>
    </row>
    <row r="2078">
      <c r="A2078" s="129" t="n">
        <v>10567</v>
      </c>
      <c r="B2078" s="130" t="inlineStr">
        <is>
          <t>Algonquin Windsor Locks</t>
        </is>
      </c>
      <c r="C2078" s="130" t="inlineStr">
        <is>
          <t>Algonquin Windsor Locks LLC</t>
        </is>
      </c>
      <c r="D2078" s="129" t="n">
        <v>291</v>
      </c>
      <c r="E2078" s="130" t="inlineStr">
        <is>
          <t>CT</t>
        </is>
      </c>
      <c r="F2078" s="130" t="inlineStr">
        <is>
          <t>NAICS-22 Cogen</t>
        </is>
      </c>
      <c r="G2078" s="130" t="inlineStr">
        <is>
          <t>CT</t>
        </is>
      </c>
      <c r="H2078" s="130" t="inlineStr">
        <is>
          <t>NG</t>
        </is>
      </c>
      <c r="I2078" s="130" t="inlineStr">
        <is>
          <t>NG</t>
        </is>
      </c>
      <c r="J2078" s="131" t="n">
        <v>116293.22</v>
      </c>
      <c r="K2078" s="129" t="n">
        <v>2020</v>
      </c>
      <c r="L2078" s="120">
        <f>IF(VLOOKUP(H2078,'Cross-Page Data'!$D$4:$F$48,3,FALSE)="natural gas",VLOOKUP(G2078,'Cross-Page Data'!$I$4:$J$19,2,FALSE),IF(VLOOKUP(H2078,'Cross-Page Data'!$D$4:$F$48,3,FALSE)="solar",IF(G2078="PV","solar PV","solar thermal"),IF(VLOOKUP(H2078,'Cross-Page Data'!$D$4:$F$48,3,FALSE)="wind",VLOOKUP(G2078,'Cross-Page Data'!$I$4:$J$19,2,FALSE),IF(VLOOKUP(H2078,'Cross-Page Data'!$D$4:$F$48,3,FALSE)="hydro",VLOOKUP(G2078,'Cross-Page Data'!$I$4:$J$19,2,FALSE),VLOOKUP(H2078,'Cross-Page Data'!$D$4:$F$48,3,FALSE)))))</f>
        <v/>
      </c>
      <c r="M2078" s="120">
        <f>IF(AND($P$2=FALSE,OR(F2078="Commercial NAICS Cogen",F2078="Industrial NAICS Cogen",F2078="NAICS-22 Cogen")),FALSE,IF(AND($P$3=FALSE,OR(F2078="Commercial NAICS Cogen",F2078="Commercial NAICS Non-Cogen",F2078="Industrial NAICS Cogen", F2078="industrial NAICS non-Cogen")),FALSE, TRUE))</f>
        <v/>
      </c>
    </row>
    <row r="2079">
      <c r="A2079" s="129" t="n">
        <v>10601</v>
      </c>
      <c r="B2079" s="130" t="inlineStr">
        <is>
          <t>Tesoro Wilmington Calciner</t>
        </is>
      </c>
      <c r="C2079" s="130" t="inlineStr">
        <is>
          <t>Tesoro Refining &amp; Marketing Company LLC</t>
        </is>
      </c>
      <c r="D2079" s="129" t="n">
        <v>2674</v>
      </c>
      <c r="E2079" s="130" t="inlineStr">
        <is>
          <t>CA</t>
        </is>
      </c>
      <c r="F2079" s="130" t="inlineStr">
        <is>
          <t>Industrial NAICS Cogen</t>
        </is>
      </c>
      <c r="G2079" s="130" t="inlineStr">
        <is>
          <t>ST</t>
        </is>
      </c>
      <c r="H2079" s="130" t="inlineStr">
        <is>
          <t>NG</t>
        </is>
      </c>
      <c r="I2079" s="130" t="inlineStr">
        <is>
          <t>NG</t>
        </is>
      </c>
      <c r="J2079" s="131" t="n">
        <v>0</v>
      </c>
      <c r="K2079" s="129" t="n">
        <v>2020</v>
      </c>
      <c r="L2079" s="120">
        <f>IF(VLOOKUP(H2079,'Cross-Page Data'!$D$4:$F$48,3,FALSE)="natural gas",VLOOKUP(G2079,'Cross-Page Data'!$I$4:$J$19,2,FALSE),IF(VLOOKUP(H2079,'Cross-Page Data'!$D$4:$F$48,3,FALSE)="solar",IF(G2079="PV","solar PV","solar thermal"),IF(VLOOKUP(H2079,'Cross-Page Data'!$D$4:$F$48,3,FALSE)="wind",VLOOKUP(G2079,'Cross-Page Data'!$I$4:$J$19,2,FALSE),IF(VLOOKUP(H2079,'Cross-Page Data'!$D$4:$F$48,3,FALSE)="hydro",VLOOKUP(G2079,'Cross-Page Data'!$I$4:$J$19,2,FALSE),VLOOKUP(H2079,'Cross-Page Data'!$D$4:$F$48,3,FALSE)))))</f>
        <v/>
      </c>
      <c r="M2079" s="120">
        <f>IF(AND($P$2=FALSE,OR(F2079="Commercial NAICS Cogen",F2079="Industrial NAICS Cogen",F2079="NAICS-22 Cogen")),FALSE,IF(AND($P$3=FALSE,OR(F2079="Commercial NAICS Cogen",F2079="Commercial NAICS Non-Cogen",F2079="Industrial NAICS Cogen", F2079="industrial NAICS non-Cogen")),FALSE, TRUE))</f>
        <v/>
      </c>
    </row>
    <row r="2080">
      <c r="A2080" s="129" t="n">
        <v>10601</v>
      </c>
      <c r="B2080" s="130" t="inlineStr">
        <is>
          <t>Tesoro Wilmington Calciner</t>
        </is>
      </c>
      <c r="C2080" s="130" t="inlineStr">
        <is>
          <t>Tesoro Refining &amp; Marketing Company LLC</t>
        </is>
      </c>
      <c r="D2080" s="129" t="n">
        <v>2674</v>
      </c>
      <c r="E2080" s="130" t="inlineStr">
        <is>
          <t>CA</t>
        </is>
      </c>
      <c r="F2080" s="130" t="inlineStr">
        <is>
          <t>Industrial NAICS Cogen</t>
        </is>
      </c>
      <c r="G2080" s="130" t="inlineStr">
        <is>
          <t>ST</t>
        </is>
      </c>
      <c r="H2080" s="130" t="inlineStr">
        <is>
          <t>PC</t>
        </is>
      </c>
      <c r="I2080" s="130" t="inlineStr">
        <is>
          <t>PC</t>
        </is>
      </c>
      <c r="J2080" s="131" t="n">
        <v>0</v>
      </c>
      <c r="K2080" s="129" t="n">
        <v>2020</v>
      </c>
      <c r="L2080" s="120">
        <f>IF(VLOOKUP(H2080,'Cross-Page Data'!$D$4:$F$48,3,FALSE)="natural gas",VLOOKUP(G2080,'Cross-Page Data'!$I$4:$J$19,2,FALSE),IF(VLOOKUP(H2080,'Cross-Page Data'!$D$4:$F$48,3,FALSE)="solar",IF(G2080="PV","solar PV","solar thermal"),IF(VLOOKUP(H2080,'Cross-Page Data'!$D$4:$F$48,3,FALSE)="wind",VLOOKUP(G2080,'Cross-Page Data'!$I$4:$J$19,2,FALSE),IF(VLOOKUP(H2080,'Cross-Page Data'!$D$4:$F$48,3,FALSE)="hydro",VLOOKUP(G2080,'Cross-Page Data'!$I$4:$J$19,2,FALSE),VLOOKUP(H2080,'Cross-Page Data'!$D$4:$F$48,3,FALSE)))))</f>
        <v/>
      </c>
      <c r="M2080" s="120">
        <f>IF(AND($P$2=FALSE,OR(F2080="Commercial NAICS Cogen",F2080="Industrial NAICS Cogen",F2080="NAICS-22 Cogen")),FALSE,IF(AND($P$3=FALSE,OR(F2080="Commercial NAICS Cogen",F2080="Commercial NAICS Non-Cogen",F2080="Industrial NAICS Cogen", F2080="industrial NAICS non-Cogen")),FALSE, TRUE))</f>
        <v/>
      </c>
    </row>
    <row r="2081">
      <c r="A2081" s="129" t="n">
        <v>10601</v>
      </c>
      <c r="B2081" s="130" t="inlineStr">
        <is>
          <t>Tesoro Wilmington Calciner</t>
        </is>
      </c>
      <c r="C2081" s="130" t="inlineStr">
        <is>
          <t>Tesoro Refining &amp; Marketing Company LLC</t>
        </is>
      </c>
      <c r="D2081" s="129" t="n">
        <v>2674</v>
      </c>
      <c r="E2081" s="130" t="inlineStr">
        <is>
          <t>CA</t>
        </is>
      </c>
      <c r="F2081" s="130" t="inlineStr">
        <is>
          <t>Industrial NAICS Cogen</t>
        </is>
      </c>
      <c r="G2081" s="130" t="inlineStr">
        <is>
          <t>ST</t>
        </is>
      </c>
      <c r="H2081" s="130" t="inlineStr">
        <is>
          <t>WH</t>
        </is>
      </c>
      <c r="I2081" s="130" t="inlineStr">
        <is>
          <t>OTH</t>
        </is>
      </c>
      <c r="J2081" s="131" t="n">
        <v>197447</v>
      </c>
      <c r="K2081" s="129" t="n">
        <v>2020</v>
      </c>
      <c r="L2081" s="120">
        <f>IF(VLOOKUP(H2081,'Cross-Page Data'!$D$4:$F$48,3,FALSE)="natural gas",VLOOKUP(G2081,'Cross-Page Data'!$I$4:$J$19,2,FALSE),IF(VLOOKUP(H2081,'Cross-Page Data'!$D$4:$F$48,3,FALSE)="solar",IF(G2081="PV","solar PV","solar thermal"),IF(VLOOKUP(H2081,'Cross-Page Data'!$D$4:$F$48,3,FALSE)="wind",VLOOKUP(G2081,'Cross-Page Data'!$I$4:$J$19,2,FALSE),IF(VLOOKUP(H2081,'Cross-Page Data'!$D$4:$F$48,3,FALSE)="hydro",VLOOKUP(G2081,'Cross-Page Data'!$I$4:$J$19,2,FALSE),VLOOKUP(H2081,'Cross-Page Data'!$D$4:$F$48,3,FALSE)))))</f>
        <v/>
      </c>
      <c r="M2081" s="120">
        <f>IF(AND($P$2=FALSE,OR(F2081="Commercial NAICS Cogen",F2081="Industrial NAICS Cogen",F2081="NAICS-22 Cogen")),FALSE,IF(AND($P$3=FALSE,OR(F2081="Commercial NAICS Cogen",F2081="Commercial NAICS Non-Cogen",F2081="Industrial NAICS Cogen", F2081="industrial NAICS non-Cogen")),FALSE, TRUE))</f>
        <v/>
      </c>
    </row>
    <row r="2082">
      <c r="A2082" s="129" t="n">
        <v>10605</v>
      </c>
      <c r="B2082" s="130" t="inlineStr">
        <is>
          <t>Brunswick Cellulose</t>
        </is>
      </c>
      <c r="C2082" s="130" t="inlineStr">
        <is>
          <t>Brunswick Cellulose LLC</t>
        </is>
      </c>
      <c r="D2082" s="129" t="n">
        <v>50003</v>
      </c>
      <c r="E2082" s="130" t="inlineStr">
        <is>
          <t>GA</t>
        </is>
      </c>
      <c r="F2082" s="130" t="inlineStr">
        <is>
          <t>Industrial NAICS Cogen</t>
        </is>
      </c>
      <c r="G2082" s="130" t="inlineStr">
        <is>
          <t>ST</t>
        </is>
      </c>
      <c r="H2082" s="130" t="inlineStr">
        <is>
          <t>BLQ</t>
        </is>
      </c>
      <c r="I2082" s="130" t="inlineStr">
        <is>
          <t>WWW</t>
        </is>
      </c>
      <c r="J2082" s="131" t="n">
        <v>367499.57</v>
      </c>
      <c r="K2082" s="129" t="n">
        <v>2020</v>
      </c>
      <c r="L2082" s="120">
        <f>IF(VLOOKUP(H2082,'Cross-Page Data'!$D$4:$F$48,3,FALSE)="natural gas",VLOOKUP(G2082,'Cross-Page Data'!$I$4:$J$19,2,FALSE),IF(VLOOKUP(H2082,'Cross-Page Data'!$D$4:$F$48,3,FALSE)="solar",IF(G2082="PV","solar PV","solar thermal"),IF(VLOOKUP(H2082,'Cross-Page Data'!$D$4:$F$48,3,FALSE)="wind",VLOOKUP(G2082,'Cross-Page Data'!$I$4:$J$19,2,FALSE),IF(VLOOKUP(H2082,'Cross-Page Data'!$D$4:$F$48,3,FALSE)="hydro",VLOOKUP(G2082,'Cross-Page Data'!$I$4:$J$19,2,FALSE),VLOOKUP(H2082,'Cross-Page Data'!$D$4:$F$48,3,FALSE)))))</f>
        <v/>
      </c>
      <c r="M2082" s="120">
        <f>IF(AND($P$2=FALSE,OR(F2082="Commercial NAICS Cogen",F2082="Industrial NAICS Cogen",F2082="NAICS-22 Cogen")),FALSE,IF(AND($P$3=FALSE,OR(F2082="Commercial NAICS Cogen",F2082="Commercial NAICS Non-Cogen",F2082="Industrial NAICS Cogen", F2082="industrial NAICS non-Cogen")),FALSE, TRUE))</f>
        <v/>
      </c>
    </row>
    <row r="2083">
      <c r="A2083" s="129" t="n">
        <v>10605</v>
      </c>
      <c r="B2083" s="130" t="inlineStr">
        <is>
          <t>Brunswick Cellulose</t>
        </is>
      </c>
      <c r="C2083" s="130" t="inlineStr">
        <is>
          <t>Brunswick Cellulose LLC</t>
        </is>
      </c>
      <c r="D2083" s="129" t="n">
        <v>50003</v>
      </c>
      <c r="E2083" s="130" t="inlineStr">
        <is>
          <t>GA</t>
        </is>
      </c>
      <c r="F2083" s="130" t="inlineStr">
        <is>
          <t>Industrial NAICS Cogen</t>
        </is>
      </c>
      <c r="G2083" s="130" t="inlineStr">
        <is>
          <t>ST</t>
        </is>
      </c>
      <c r="H2083" s="130" t="inlineStr">
        <is>
          <t>DFO</t>
        </is>
      </c>
      <c r="I2083" s="130" t="inlineStr">
        <is>
          <t>DFO</t>
        </is>
      </c>
      <c r="J2083" s="131" t="n">
        <v>18.537</v>
      </c>
      <c r="K2083" s="129" t="n">
        <v>2020</v>
      </c>
      <c r="L2083" s="120">
        <f>IF(VLOOKUP(H2083,'Cross-Page Data'!$D$4:$F$48,3,FALSE)="natural gas",VLOOKUP(G2083,'Cross-Page Data'!$I$4:$J$19,2,FALSE),IF(VLOOKUP(H2083,'Cross-Page Data'!$D$4:$F$48,3,FALSE)="solar",IF(G2083="PV","solar PV","solar thermal"),IF(VLOOKUP(H2083,'Cross-Page Data'!$D$4:$F$48,3,FALSE)="wind",VLOOKUP(G2083,'Cross-Page Data'!$I$4:$J$19,2,FALSE),IF(VLOOKUP(H2083,'Cross-Page Data'!$D$4:$F$48,3,FALSE)="hydro",VLOOKUP(G2083,'Cross-Page Data'!$I$4:$J$19,2,FALSE),VLOOKUP(H2083,'Cross-Page Data'!$D$4:$F$48,3,FALSE)))))</f>
        <v/>
      </c>
      <c r="M2083" s="120">
        <f>IF(AND($P$2=FALSE,OR(F2083="Commercial NAICS Cogen",F2083="Industrial NAICS Cogen",F2083="NAICS-22 Cogen")),FALSE,IF(AND($P$3=FALSE,OR(F2083="Commercial NAICS Cogen",F2083="Commercial NAICS Non-Cogen",F2083="Industrial NAICS Cogen", F2083="industrial NAICS non-Cogen")),FALSE, TRUE))</f>
        <v/>
      </c>
    </row>
    <row r="2084">
      <c r="A2084" s="129" t="n">
        <v>10605</v>
      </c>
      <c r="B2084" s="130" t="inlineStr">
        <is>
          <t>Brunswick Cellulose</t>
        </is>
      </c>
      <c r="C2084" s="130" t="inlineStr">
        <is>
          <t>Brunswick Cellulose LLC</t>
        </is>
      </c>
      <c r="D2084" s="129" t="n">
        <v>50003</v>
      </c>
      <c r="E2084" s="130" t="inlineStr">
        <is>
          <t>GA</t>
        </is>
      </c>
      <c r="F2084" s="130" t="inlineStr">
        <is>
          <t>Industrial NAICS Cogen</t>
        </is>
      </c>
      <c r="G2084" s="130" t="inlineStr">
        <is>
          <t>ST</t>
        </is>
      </c>
      <c r="H2084" s="130" t="inlineStr">
        <is>
          <t>NG</t>
        </is>
      </c>
      <c r="I2084" s="130" t="inlineStr">
        <is>
          <t>NG</t>
        </is>
      </c>
      <c r="J2084" s="131" t="n">
        <v>58583.847</v>
      </c>
      <c r="K2084" s="129" t="n">
        <v>2020</v>
      </c>
      <c r="L2084" s="120">
        <f>IF(VLOOKUP(H2084,'Cross-Page Data'!$D$4:$F$48,3,FALSE)="natural gas",VLOOKUP(G2084,'Cross-Page Data'!$I$4:$J$19,2,FALSE),IF(VLOOKUP(H2084,'Cross-Page Data'!$D$4:$F$48,3,FALSE)="solar",IF(G2084="PV","solar PV","solar thermal"),IF(VLOOKUP(H2084,'Cross-Page Data'!$D$4:$F$48,3,FALSE)="wind",VLOOKUP(G2084,'Cross-Page Data'!$I$4:$J$19,2,FALSE),IF(VLOOKUP(H2084,'Cross-Page Data'!$D$4:$F$48,3,FALSE)="hydro",VLOOKUP(G2084,'Cross-Page Data'!$I$4:$J$19,2,FALSE),VLOOKUP(H2084,'Cross-Page Data'!$D$4:$F$48,3,FALSE)))))</f>
        <v/>
      </c>
      <c r="M2084" s="120">
        <f>IF(AND($P$2=FALSE,OR(F2084="Commercial NAICS Cogen",F2084="Industrial NAICS Cogen",F2084="NAICS-22 Cogen")),FALSE,IF(AND($P$3=FALSE,OR(F2084="Commercial NAICS Cogen",F2084="Commercial NAICS Non-Cogen",F2084="Industrial NAICS Cogen", F2084="industrial NAICS non-Cogen")),FALSE, TRUE))</f>
        <v/>
      </c>
    </row>
    <row r="2085">
      <c r="A2085" s="129" t="n">
        <v>10605</v>
      </c>
      <c r="B2085" s="130" t="inlineStr">
        <is>
          <t>Brunswick Cellulose</t>
        </is>
      </c>
      <c r="C2085" s="130" t="inlineStr">
        <is>
          <t>Brunswick Cellulose LLC</t>
        </is>
      </c>
      <c r="D2085" s="129" t="n">
        <v>50003</v>
      </c>
      <c r="E2085" s="130" t="inlineStr">
        <is>
          <t>GA</t>
        </is>
      </c>
      <c r="F2085" s="130" t="inlineStr">
        <is>
          <t>Industrial NAICS Cogen</t>
        </is>
      </c>
      <c r="G2085" s="130" t="inlineStr">
        <is>
          <t>ST</t>
        </is>
      </c>
      <c r="H2085" s="130" t="inlineStr">
        <is>
          <t>RFO</t>
        </is>
      </c>
      <c r="I2085" s="130" t="inlineStr">
        <is>
          <t>RFO</t>
        </is>
      </c>
      <c r="J2085" s="131" t="n">
        <v>4287.394</v>
      </c>
      <c r="K2085" s="129" t="n">
        <v>2020</v>
      </c>
      <c r="L2085" s="120">
        <f>IF(VLOOKUP(H2085,'Cross-Page Data'!$D$4:$F$48,3,FALSE)="natural gas",VLOOKUP(G2085,'Cross-Page Data'!$I$4:$J$19,2,FALSE),IF(VLOOKUP(H2085,'Cross-Page Data'!$D$4:$F$48,3,FALSE)="solar",IF(G2085="PV","solar PV","solar thermal"),IF(VLOOKUP(H2085,'Cross-Page Data'!$D$4:$F$48,3,FALSE)="wind",VLOOKUP(G2085,'Cross-Page Data'!$I$4:$J$19,2,FALSE),IF(VLOOKUP(H2085,'Cross-Page Data'!$D$4:$F$48,3,FALSE)="hydro",VLOOKUP(G2085,'Cross-Page Data'!$I$4:$J$19,2,FALSE),VLOOKUP(H2085,'Cross-Page Data'!$D$4:$F$48,3,FALSE)))))</f>
        <v/>
      </c>
      <c r="M2085" s="120">
        <f>IF(AND($P$2=FALSE,OR(F2085="Commercial NAICS Cogen",F2085="Industrial NAICS Cogen",F2085="NAICS-22 Cogen")),FALSE,IF(AND($P$3=FALSE,OR(F2085="Commercial NAICS Cogen",F2085="Commercial NAICS Non-Cogen",F2085="Industrial NAICS Cogen", F2085="industrial NAICS non-Cogen")),FALSE, TRUE))</f>
        <v/>
      </c>
    </row>
    <row r="2086">
      <c r="A2086" s="129" t="n">
        <v>10605</v>
      </c>
      <c r="B2086" s="130" t="inlineStr">
        <is>
          <t>Brunswick Cellulose</t>
        </is>
      </c>
      <c r="C2086" s="130" t="inlineStr">
        <is>
          <t>Brunswick Cellulose LLC</t>
        </is>
      </c>
      <c r="D2086" s="129" t="n">
        <v>50003</v>
      </c>
      <c r="E2086" s="130" t="inlineStr">
        <is>
          <t>GA</t>
        </is>
      </c>
      <c r="F2086" s="130" t="inlineStr">
        <is>
          <t>Industrial NAICS Cogen</t>
        </is>
      </c>
      <c r="G2086" s="130" t="inlineStr">
        <is>
          <t>ST</t>
        </is>
      </c>
      <c r="H2086" s="130" t="inlineStr">
        <is>
          <t>TDF</t>
        </is>
      </c>
      <c r="I2086" s="130" t="inlineStr">
        <is>
          <t>OTH</t>
        </is>
      </c>
      <c r="J2086" s="131" t="n">
        <v>2118.32</v>
      </c>
      <c r="K2086" s="129" t="n">
        <v>2020</v>
      </c>
      <c r="L2086" s="120">
        <f>IF(VLOOKUP(H2086,'Cross-Page Data'!$D$4:$F$48,3,FALSE)="natural gas",VLOOKUP(G2086,'Cross-Page Data'!$I$4:$J$19,2,FALSE),IF(VLOOKUP(H2086,'Cross-Page Data'!$D$4:$F$48,3,FALSE)="solar",IF(G2086="PV","solar PV","solar thermal"),IF(VLOOKUP(H2086,'Cross-Page Data'!$D$4:$F$48,3,FALSE)="wind",VLOOKUP(G2086,'Cross-Page Data'!$I$4:$J$19,2,FALSE),IF(VLOOKUP(H2086,'Cross-Page Data'!$D$4:$F$48,3,FALSE)="hydro",VLOOKUP(G2086,'Cross-Page Data'!$I$4:$J$19,2,FALSE),VLOOKUP(H2086,'Cross-Page Data'!$D$4:$F$48,3,FALSE)))))</f>
        <v/>
      </c>
      <c r="M2086" s="120">
        <f>IF(AND($P$2=FALSE,OR(F2086="Commercial NAICS Cogen",F2086="Industrial NAICS Cogen",F2086="NAICS-22 Cogen")),FALSE,IF(AND($P$3=FALSE,OR(F2086="Commercial NAICS Cogen",F2086="Commercial NAICS Non-Cogen",F2086="Industrial NAICS Cogen", F2086="industrial NAICS non-Cogen")),FALSE, TRUE))</f>
        <v/>
      </c>
    </row>
    <row r="2087">
      <c r="A2087" s="129" t="n">
        <v>10605</v>
      </c>
      <c r="B2087" s="130" t="inlineStr">
        <is>
          <t>Brunswick Cellulose</t>
        </is>
      </c>
      <c r="C2087" s="130" t="inlineStr">
        <is>
          <t>Brunswick Cellulose LLC</t>
        </is>
      </c>
      <c r="D2087" s="129" t="n">
        <v>50003</v>
      </c>
      <c r="E2087" s="130" t="inlineStr">
        <is>
          <t>GA</t>
        </is>
      </c>
      <c r="F2087" s="130" t="inlineStr">
        <is>
          <t>Industrial NAICS Cogen</t>
        </is>
      </c>
      <c r="G2087" s="130" t="inlineStr">
        <is>
          <t>ST</t>
        </is>
      </c>
      <c r="H2087" s="130" t="inlineStr">
        <is>
          <t>WDS</t>
        </is>
      </c>
      <c r="I2087" s="130" t="inlineStr">
        <is>
          <t>WWW</t>
        </is>
      </c>
      <c r="J2087" s="131" t="n">
        <v>45251.333</v>
      </c>
      <c r="K2087" s="129" t="n">
        <v>2020</v>
      </c>
      <c r="L2087" s="120">
        <f>IF(VLOOKUP(H2087,'Cross-Page Data'!$D$4:$F$48,3,FALSE)="natural gas",VLOOKUP(G2087,'Cross-Page Data'!$I$4:$J$19,2,FALSE),IF(VLOOKUP(H2087,'Cross-Page Data'!$D$4:$F$48,3,FALSE)="solar",IF(G2087="PV","solar PV","solar thermal"),IF(VLOOKUP(H2087,'Cross-Page Data'!$D$4:$F$48,3,FALSE)="wind",VLOOKUP(G2087,'Cross-Page Data'!$I$4:$J$19,2,FALSE),IF(VLOOKUP(H2087,'Cross-Page Data'!$D$4:$F$48,3,FALSE)="hydro",VLOOKUP(G2087,'Cross-Page Data'!$I$4:$J$19,2,FALSE),VLOOKUP(H2087,'Cross-Page Data'!$D$4:$F$48,3,FALSE)))))</f>
        <v/>
      </c>
      <c r="M2087" s="120">
        <f>IF(AND($P$2=FALSE,OR(F2087="Commercial NAICS Cogen",F2087="Industrial NAICS Cogen",F2087="NAICS-22 Cogen")),FALSE,IF(AND($P$3=FALSE,OR(F2087="Commercial NAICS Cogen",F2087="Commercial NAICS Non-Cogen",F2087="Industrial NAICS Cogen", F2087="industrial NAICS non-Cogen")),FALSE, TRUE))</f>
        <v/>
      </c>
    </row>
    <row r="2088">
      <c r="A2088" s="129" t="n">
        <v>10606</v>
      </c>
      <c r="B2088" s="130" t="inlineStr">
        <is>
          <t>Georgia-Pacific Crossett LLC</t>
        </is>
      </c>
      <c r="C2088" s="130" t="inlineStr">
        <is>
          <t>G-P CONSUMER OPER LLC</t>
        </is>
      </c>
      <c r="D2088" s="129" t="n">
        <v>4580</v>
      </c>
      <c r="E2088" s="130" t="inlineStr">
        <is>
          <t>AR</t>
        </is>
      </c>
      <c r="F2088" s="130" t="inlineStr">
        <is>
          <t>Industrial NAICS Cogen</t>
        </is>
      </c>
      <c r="G2088" s="130" t="inlineStr">
        <is>
          <t>ST</t>
        </is>
      </c>
      <c r="H2088" s="130" t="inlineStr">
        <is>
          <t>BLQ</t>
        </is>
      </c>
      <c r="I2088" s="130" t="inlineStr">
        <is>
          <t>WWW</t>
        </is>
      </c>
      <c r="J2088" s="131" t="n">
        <v>0</v>
      </c>
      <c r="K2088" s="129" t="n">
        <v>2020</v>
      </c>
      <c r="L2088" s="120">
        <f>IF(VLOOKUP(H2088,'Cross-Page Data'!$D$4:$F$48,3,FALSE)="natural gas",VLOOKUP(G2088,'Cross-Page Data'!$I$4:$J$19,2,FALSE),IF(VLOOKUP(H2088,'Cross-Page Data'!$D$4:$F$48,3,FALSE)="solar",IF(G2088="PV","solar PV","solar thermal"),IF(VLOOKUP(H2088,'Cross-Page Data'!$D$4:$F$48,3,FALSE)="wind",VLOOKUP(G2088,'Cross-Page Data'!$I$4:$J$19,2,FALSE),IF(VLOOKUP(H2088,'Cross-Page Data'!$D$4:$F$48,3,FALSE)="hydro",VLOOKUP(G2088,'Cross-Page Data'!$I$4:$J$19,2,FALSE),VLOOKUP(H2088,'Cross-Page Data'!$D$4:$F$48,3,FALSE)))))</f>
        <v/>
      </c>
      <c r="M2088" s="120">
        <f>IF(AND($P$2=FALSE,OR(F2088="Commercial NAICS Cogen",F2088="Industrial NAICS Cogen",F2088="NAICS-22 Cogen")),FALSE,IF(AND($P$3=FALSE,OR(F2088="Commercial NAICS Cogen",F2088="Commercial NAICS Non-Cogen",F2088="Industrial NAICS Cogen", F2088="industrial NAICS non-Cogen")),FALSE, TRUE))</f>
        <v/>
      </c>
    </row>
    <row r="2089">
      <c r="A2089" s="129" t="n">
        <v>10606</v>
      </c>
      <c r="B2089" s="130" t="inlineStr">
        <is>
          <t>Georgia-Pacific Crossett LLC</t>
        </is>
      </c>
      <c r="C2089" s="130" t="inlineStr">
        <is>
          <t>G-P CONSUMER OPER LLC</t>
        </is>
      </c>
      <c r="D2089" s="129" t="n">
        <v>4580</v>
      </c>
      <c r="E2089" s="130" t="inlineStr">
        <is>
          <t>AR</t>
        </is>
      </c>
      <c r="F2089" s="130" t="inlineStr">
        <is>
          <t>Industrial NAICS Cogen</t>
        </is>
      </c>
      <c r="G2089" s="130" t="inlineStr">
        <is>
          <t>ST</t>
        </is>
      </c>
      <c r="H2089" s="130" t="inlineStr">
        <is>
          <t>DFO</t>
        </is>
      </c>
      <c r="I2089" s="130" t="inlineStr">
        <is>
          <t>DFO</t>
        </is>
      </c>
      <c r="J2089" s="131" t="n">
        <v>0</v>
      </c>
      <c r="K2089" s="129" t="n">
        <v>2020</v>
      </c>
      <c r="L2089" s="120">
        <f>IF(VLOOKUP(H2089,'Cross-Page Data'!$D$4:$F$48,3,FALSE)="natural gas",VLOOKUP(G2089,'Cross-Page Data'!$I$4:$J$19,2,FALSE),IF(VLOOKUP(H2089,'Cross-Page Data'!$D$4:$F$48,3,FALSE)="solar",IF(G2089="PV","solar PV","solar thermal"),IF(VLOOKUP(H2089,'Cross-Page Data'!$D$4:$F$48,3,FALSE)="wind",VLOOKUP(G2089,'Cross-Page Data'!$I$4:$J$19,2,FALSE),IF(VLOOKUP(H2089,'Cross-Page Data'!$D$4:$F$48,3,FALSE)="hydro",VLOOKUP(G2089,'Cross-Page Data'!$I$4:$J$19,2,FALSE),VLOOKUP(H2089,'Cross-Page Data'!$D$4:$F$48,3,FALSE)))))</f>
        <v/>
      </c>
      <c r="M2089" s="120">
        <f>IF(AND($P$2=FALSE,OR(F2089="Commercial NAICS Cogen",F2089="Industrial NAICS Cogen",F2089="NAICS-22 Cogen")),FALSE,IF(AND($P$3=FALSE,OR(F2089="Commercial NAICS Cogen",F2089="Commercial NAICS Non-Cogen",F2089="Industrial NAICS Cogen", F2089="industrial NAICS non-Cogen")),FALSE, TRUE))</f>
        <v/>
      </c>
    </row>
    <row r="2090">
      <c r="A2090" s="129" t="n">
        <v>10606</v>
      </c>
      <c r="B2090" s="130" t="inlineStr">
        <is>
          <t>Georgia-Pacific Crossett LLC</t>
        </is>
      </c>
      <c r="C2090" s="130" t="inlineStr">
        <is>
          <t>G-P CONSUMER OPER LLC</t>
        </is>
      </c>
      <c r="D2090" s="129" t="n">
        <v>4580</v>
      </c>
      <c r="E2090" s="130" t="inlineStr">
        <is>
          <t>AR</t>
        </is>
      </c>
      <c r="F2090" s="130" t="inlineStr">
        <is>
          <t>Industrial NAICS Cogen</t>
        </is>
      </c>
      <c r="G2090" s="130" t="inlineStr">
        <is>
          <t>ST</t>
        </is>
      </c>
      <c r="H2090" s="130" t="inlineStr">
        <is>
          <t>NG</t>
        </is>
      </c>
      <c r="I2090" s="130" t="inlineStr">
        <is>
          <t>NG</t>
        </is>
      </c>
      <c r="J2090" s="131" t="n">
        <v>64900.916</v>
      </c>
      <c r="K2090" s="129" t="n">
        <v>2020</v>
      </c>
      <c r="L2090" s="120">
        <f>IF(VLOOKUP(H2090,'Cross-Page Data'!$D$4:$F$48,3,FALSE)="natural gas",VLOOKUP(G2090,'Cross-Page Data'!$I$4:$J$19,2,FALSE),IF(VLOOKUP(H2090,'Cross-Page Data'!$D$4:$F$48,3,FALSE)="solar",IF(G2090="PV","solar PV","solar thermal"),IF(VLOOKUP(H2090,'Cross-Page Data'!$D$4:$F$48,3,FALSE)="wind",VLOOKUP(G2090,'Cross-Page Data'!$I$4:$J$19,2,FALSE),IF(VLOOKUP(H2090,'Cross-Page Data'!$D$4:$F$48,3,FALSE)="hydro",VLOOKUP(G2090,'Cross-Page Data'!$I$4:$J$19,2,FALSE),VLOOKUP(H2090,'Cross-Page Data'!$D$4:$F$48,3,FALSE)))))</f>
        <v/>
      </c>
      <c r="M2090" s="120">
        <f>IF(AND($P$2=FALSE,OR(F2090="Commercial NAICS Cogen",F2090="Industrial NAICS Cogen",F2090="NAICS-22 Cogen")),FALSE,IF(AND($P$3=FALSE,OR(F2090="Commercial NAICS Cogen",F2090="Commercial NAICS Non-Cogen",F2090="Industrial NAICS Cogen", F2090="industrial NAICS non-Cogen")),FALSE, TRUE))</f>
        <v/>
      </c>
    </row>
    <row r="2091">
      <c r="A2091" s="129" t="n">
        <v>10606</v>
      </c>
      <c r="B2091" s="130" t="inlineStr">
        <is>
          <t>Georgia-Pacific Crossett LLC</t>
        </is>
      </c>
      <c r="C2091" s="130" t="inlineStr">
        <is>
          <t>G-P CONSUMER OPER LLC</t>
        </is>
      </c>
      <c r="D2091" s="129" t="n">
        <v>4580</v>
      </c>
      <c r="E2091" s="130" t="inlineStr">
        <is>
          <t>AR</t>
        </is>
      </c>
      <c r="F2091" s="130" t="inlineStr">
        <is>
          <t>Industrial NAICS Cogen</t>
        </is>
      </c>
      <c r="G2091" s="130" t="inlineStr">
        <is>
          <t>ST</t>
        </is>
      </c>
      <c r="H2091" s="130" t="inlineStr">
        <is>
          <t>TDF</t>
        </is>
      </c>
      <c r="I2091" s="130" t="inlineStr">
        <is>
          <t>OTH</t>
        </is>
      </c>
      <c r="J2091" s="131" t="n">
        <v>0</v>
      </c>
      <c r="K2091" s="129" t="n">
        <v>2020</v>
      </c>
      <c r="L2091" s="120">
        <f>IF(VLOOKUP(H2091,'Cross-Page Data'!$D$4:$F$48,3,FALSE)="natural gas",VLOOKUP(G2091,'Cross-Page Data'!$I$4:$J$19,2,FALSE),IF(VLOOKUP(H2091,'Cross-Page Data'!$D$4:$F$48,3,FALSE)="solar",IF(G2091="PV","solar PV","solar thermal"),IF(VLOOKUP(H2091,'Cross-Page Data'!$D$4:$F$48,3,FALSE)="wind",VLOOKUP(G2091,'Cross-Page Data'!$I$4:$J$19,2,FALSE),IF(VLOOKUP(H2091,'Cross-Page Data'!$D$4:$F$48,3,FALSE)="hydro",VLOOKUP(G2091,'Cross-Page Data'!$I$4:$J$19,2,FALSE),VLOOKUP(H2091,'Cross-Page Data'!$D$4:$F$48,3,FALSE)))))</f>
        <v/>
      </c>
      <c r="M2091" s="120">
        <f>IF(AND($P$2=FALSE,OR(F2091="Commercial NAICS Cogen",F2091="Industrial NAICS Cogen",F2091="NAICS-22 Cogen")),FALSE,IF(AND($P$3=FALSE,OR(F2091="Commercial NAICS Cogen",F2091="Commercial NAICS Non-Cogen",F2091="Industrial NAICS Cogen", F2091="industrial NAICS non-Cogen")),FALSE, TRUE))</f>
        <v/>
      </c>
    </row>
    <row r="2092">
      <c r="A2092" s="129" t="n">
        <v>10606</v>
      </c>
      <c r="B2092" s="130" t="inlineStr">
        <is>
          <t>Georgia-Pacific Crossett LLC</t>
        </is>
      </c>
      <c r="C2092" s="130" t="inlineStr">
        <is>
          <t>G-P CONSUMER OPER LLC</t>
        </is>
      </c>
      <c r="D2092" s="129" t="n">
        <v>4580</v>
      </c>
      <c r="E2092" s="130" t="inlineStr">
        <is>
          <t>AR</t>
        </is>
      </c>
      <c r="F2092" s="130" t="inlineStr">
        <is>
          <t>Industrial NAICS Cogen</t>
        </is>
      </c>
      <c r="G2092" s="130" t="inlineStr">
        <is>
          <t>ST</t>
        </is>
      </c>
      <c r="H2092" s="130" t="inlineStr">
        <is>
          <t>WDS</t>
        </is>
      </c>
      <c r="I2092" s="130" t="inlineStr">
        <is>
          <t>WWW</t>
        </is>
      </c>
      <c r="J2092" s="131" t="n">
        <v>0</v>
      </c>
      <c r="K2092" s="129" t="n">
        <v>2020</v>
      </c>
      <c r="L2092" s="120">
        <f>IF(VLOOKUP(H2092,'Cross-Page Data'!$D$4:$F$48,3,FALSE)="natural gas",VLOOKUP(G2092,'Cross-Page Data'!$I$4:$J$19,2,FALSE),IF(VLOOKUP(H2092,'Cross-Page Data'!$D$4:$F$48,3,FALSE)="solar",IF(G2092="PV","solar PV","solar thermal"),IF(VLOOKUP(H2092,'Cross-Page Data'!$D$4:$F$48,3,FALSE)="wind",VLOOKUP(G2092,'Cross-Page Data'!$I$4:$J$19,2,FALSE),IF(VLOOKUP(H2092,'Cross-Page Data'!$D$4:$F$48,3,FALSE)="hydro",VLOOKUP(G2092,'Cross-Page Data'!$I$4:$J$19,2,FALSE),VLOOKUP(H2092,'Cross-Page Data'!$D$4:$F$48,3,FALSE)))))</f>
        <v/>
      </c>
      <c r="M2092" s="120">
        <f>IF(AND($P$2=FALSE,OR(F2092="Commercial NAICS Cogen",F2092="Industrial NAICS Cogen",F2092="NAICS-22 Cogen")),FALSE,IF(AND($P$3=FALSE,OR(F2092="Commercial NAICS Cogen",F2092="Commercial NAICS Non-Cogen",F2092="Industrial NAICS Cogen", F2092="industrial NAICS non-Cogen")),FALSE, TRUE))</f>
        <v/>
      </c>
    </row>
    <row r="2093">
      <c r="A2093" s="129" t="n">
        <v>10606</v>
      </c>
      <c r="B2093" s="130" t="inlineStr">
        <is>
          <t>Georgia-Pacific Crossett LLC</t>
        </is>
      </c>
      <c r="C2093" s="130" t="inlineStr">
        <is>
          <t>G-P CONSUMER OPER LLC</t>
        </is>
      </c>
      <c r="D2093" s="129" t="n">
        <v>4580</v>
      </c>
      <c r="E2093" s="130" t="inlineStr">
        <is>
          <t>AR</t>
        </is>
      </c>
      <c r="F2093" s="130" t="inlineStr">
        <is>
          <t>Industrial NAICS Cogen</t>
        </is>
      </c>
      <c r="G2093" s="130" t="inlineStr">
        <is>
          <t>ST</t>
        </is>
      </c>
      <c r="H2093" s="130" t="inlineStr">
        <is>
          <t>WO</t>
        </is>
      </c>
      <c r="I2093" s="130" t="inlineStr">
        <is>
          <t>WOO</t>
        </is>
      </c>
      <c r="J2093" s="131" t="n">
        <v>0</v>
      </c>
      <c r="K2093" s="129" t="n">
        <v>2020</v>
      </c>
      <c r="L2093" s="120">
        <f>IF(VLOOKUP(H2093,'Cross-Page Data'!$D$4:$F$48,3,FALSE)="natural gas",VLOOKUP(G2093,'Cross-Page Data'!$I$4:$J$19,2,FALSE),IF(VLOOKUP(H2093,'Cross-Page Data'!$D$4:$F$48,3,FALSE)="solar",IF(G2093="PV","solar PV","solar thermal"),IF(VLOOKUP(H2093,'Cross-Page Data'!$D$4:$F$48,3,FALSE)="wind",VLOOKUP(G2093,'Cross-Page Data'!$I$4:$J$19,2,FALSE),IF(VLOOKUP(H2093,'Cross-Page Data'!$D$4:$F$48,3,FALSE)="hydro",VLOOKUP(G2093,'Cross-Page Data'!$I$4:$J$19,2,FALSE),VLOOKUP(H2093,'Cross-Page Data'!$D$4:$F$48,3,FALSE)))))</f>
        <v/>
      </c>
      <c r="M2093" s="120">
        <f>IF(AND($P$2=FALSE,OR(F2093="Commercial NAICS Cogen",F2093="Industrial NAICS Cogen",F2093="NAICS-22 Cogen")),FALSE,IF(AND($P$3=FALSE,OR(F2093="Commercial NAICS Cogen",F2093="Commercial NAICS Non-Cogen",F2093="Industrial NAICS Cogen", F2093="industrial NAICS non-Cogen")),FALSE, TRUE))</f>
        <v/>
      </c>
    </row>
    <row r="2094">
      <c r="A2094" s="129" t="n">
        <v>10612</v>
      </c>
      <c r="B2094" s="130" t="inlineStr">
        <is>
          <t>Georgia-Pacific Port Hudson</t>
        </is>
      </c>
      <c r="C2094" s="130" t="inlineStr">
        <is>
          <t>Georgia-Pacific Cons Op LLC Port Hudson</t>
        </is>
      </c>
      <c r="D2094" s="129" t="n">
        <v>50129</v>
      </c>
      <c r="E2094" s="130" t="inlineStr">
        <is>
          <t>LA</t>
        </is>
      </c>
      <c r="F2094" s="130" t="inlineStr">
        <is>
          <t>Industrial NAICS Cogen</t>
        </is>
      </c>
      <c r="G2094" s="130" t="inlineStr">
        <is>
          <t>ST</t>
        </is>
      </c>
      <c r="H2094" s="130" t="inlineStr">
        <is>
          <t>BIT</t>
        </is>
      </c>
      <c r="I2094" s="130" t="inlineStr">
        <is>
          <t>COL</t>
        </is>
      </c>
      <c r="J2094" s="131" t="n">
        <v>0</v>
      </c>
      <c r="K2094" s="129" t="n">
        <v>2020</v>
      </c>
      <c r="L2094" s="120">
        <f>IF(VLOOKUP(H2094,'Cross-Page Data'!$D$4:$F$48,3,FALSE)="natural gas",VLOOKUP(G2094,'Cross-Page Data'!$I$4:$J$19,2,FALSE),IF(VLOOKUP(H2094,'Cross-Page Data'!$D$4:$F$48,3,FALSE)="solar",IF(G2094="PV","solar PV","solar thermal"),IF(VLOOKUP(H2094,'Cross-Page Data'!$D$4:$F$48,3,FALSE)="wind",VLOOKUP(G2094,'Cross-Page Data'!$I$4:$J$19,2,FALSE),IF(VLOOKUP(H2094,'Cross-Page Data'!$D$4:$F$48,3,FALSE)="hydro",VLOOKUP(G2094,'Cross-Page Data'!$I$4:$J$19,2,FALSE),VLOOKUP(H2094,'Cross-Page Data'!$D$4:$F$48,3,FALSE)))))</f>
        <v/>
      </c>
      <c r="M2094" s="120">
        <f>IF(AND($P$2=FALSE,OR(F2094="Commercial NAICS Cogen",F2094="Industrial NAICS Cogen",F2094="NAICS-22 Cogen")),FALSE,IF(AND($P$3=FALSE,OR(F2094="Commercial NAICS Cogen",F2094="Commercial NAICS Non-Cogen",F2094="Industrial NAICS Cogen", F2094="industrial NAICS non-Cogen")),FALSE, TRUE))</f>
        <v/>
      </c>
    </row>
    <row r="2095">
      <c r="A2095" s="129" t="n">
        <v>10612</v>
      </c>
      <c r="B2095" s="130" t="inlineStr">
        <is>
          <t>Georgia-Pacific Port Hudson</t>
        </is>
      </c>
      <c r="C2095" s="130" t="inlineStr">
        <is>
          <t>Georgia-Pacific Cons Op LLC Port Hudson</t>
        </is>
      </c>
      <c r="D2095" s="129" t="n">
        <v>50129</v>
      </c>
      <c r="E2095" s="130" t="inlineStr">
        <is>
          <t>LA</t>
        </is>
      </c>
      <c r="F2095" s="130" t="inlineStr">
        <is>
          <t>Industrial NAICS Cogen</t>
        </is>
      </c>
      <c r="G2095" s="130" t="inlineStr">
        <is>
          <t>ST</t>
        </is>
      </c>
      <c r="H2095" s="130" t="inlineStr">
        <is>
          <t>BLQ</t>
        </is>
      </c>
      <c r="I2095" s="130" t="inlineStr">
        <is>
          <t>WWW</t>
        </is>
      </c>
      <c r="J2095" s="131" t="n">
        <v>0</v>
      </c>
      <c r="K2095" s="129" t="n">
        <v>2020</v>
      </c>
      <c r="L2095" s="120">
        <f>IF(VLOOKUP(H2095,'Cross-Page Data'!$D$4:$F$48,3,FALSE)="natural gas",VLOOKUP(G2095,'Cross-Page Data'!$I$4:$J$19,2,FALSE),IF(VLOOKUP(H2095,'Cross-Page Data'!$D$4:$F$48,3,FALSE)="solar",IF(G2095="PV","solar PV","solar thermal"),IF(VLOOKUP(H2095,'Cross-Page Data'!$D$4:$F$48,3,FALSE)="wind",VLOOKUP(G2095,'Cross-Page Data'!$I$4:$J$19,2,FALSE),IF(VLOOKUP(H2095,'Cross-Page Data'!$D$4:$F$48,3,FALSE)="hydro",VLOOKUP(G2095,'Cross-Page Data'!$I$4:$J$19,2,FALSE),VLOOKUP(H2095,'Cross-Page Data'!$D$4:$F$48,3,FALSE)))))</f>
        <v/>
      </c>
      <c r="M2095" s="120">
        <f>IF(AND($P$2=FALSE,OR(F2095="Commercial NAICS Cogen",F2095="Industrial NAICS Cogen",F2095="NAICS-22 Cogen")),FALSE,IF(AND($P$3=FALSE,OR(F2095="Commercial NAICS Cogen",F2095="Commercial NAICS Non-Cogen",F2095="Industrial NAICS Cogen", F2095="industrial NAICS non-Cogen")),FALSE, TRUE))</f>
        <v/>
      </c>
    </row>
    <row r="2096">
      <c r="A2096" s="129" t="n">
        <v>10612</v>
      </c>
      <c r="B2096" s="130" t="inlineStr">
        <is>
          <t>Georgia-Pacific Port Hudson</t>
        </is>
      </c>
      <c r="C2096" s="130" t="inlineStr">
        <is>
          <t>Georgia-Pacific Cons Op LLC Port Hudson</t>
        </is>
      </c>
      <c r="D2096" s="129" t="n">
        <v>50129</v>
      </c>
      <c r="E2096" s="130" t="inlineStr">
        <is>
          <t>LA</t>
        </is>
      </c>
      <c r="F2096" s="130" t="inlineStr">
        <is>
          <t>Industrial NAICS Cogen</t>
        </is>
      </c>
      <c r="G2096" s="130" t="inlineStr">
        <is>
          <t>ST</t>
        </is>
      </c>
      <c r="H2096" s="130" t="inlineStr">
        <is>
          <t>NG</t>
        </is>
      </c>
      <c r="I2096" s="130" t="inlineStr">
        <is>
          <t>NG</t>
        </is>
      </c>
      <c r="J2096" s="131" t="n">
        <v>217961.74</v>
      </c>
      <c r="K2096" s="129" t="n">
        <v>2020</v>
      </c>
      <c r="L2096" s="120">
        <f>IF(VLOOKUP(H2096,'Cross-Page Data'!$D$4:$F$48,3,FALSE)="natural gas",VLOOKUP(G2096,'Cross-Page Data'!$I$4:$J$19,2,FALSE),IF(VLOOKUP(H2096,'Cross-Page Data'!$D$4:$F$48,3,FALSE)="solar",IF(G2096="PV","solar PV","solar thermal"),IF(VLOOKUP(H2096,'Cross-Page Data'!$D$4:$F$48,3,FALSE)="wind",VLOOKUP(G2096,'Cross-Page Data'!$I$4:$J$19,2,FALSE),IF(VLOOKUP(H2096,'Cross-Page Data'!$D$4:$F$48,3,FALSE)="hydro",VLOOKUP(G2096,'Cross-Page Data'!$I$4:$J$19,2,FALSE),VLOOKUP(H2096,'Cross-Page Data'!$D$4:$F$48,3,FALSE)))))</f>
        <v/>
      </c>
      <c r="M2096" s="120">
        <f>IF(AND($P$2=FALSE,OR(F2096="Commercial NAICS Cogen",F2096="Industrial NAICS Cogen",F2096="NAICS-22 Cogen")),FALSE,IF(AND($P$3=FALSE,OR(F2096="Commercial NAICS Cogen",F2096="Commercial NAICS Non-Cogen",F2096="Industrial NAICS Cogen", F2096="industrial NAICS non-Cogen")),FALSE, TRUE))</f>
        <v/>
      </c>
    </row>
    <row r="2097">
      <c r="A2097" s="129" t="n">
        <v>10612</v>
      </c>
      <c r="B2097" s="130" t="inlineStr">
        <is>
          <t>Georgia-Pacific Port Hudson</t>
        </is>
      </c>
      <c r="C2097" s="130" t="inlineStr">
        <is>
          <t>Georgia-Pacific Cons Op LLC Port Hudson</t>
        </is>
      </c>
      <c r="D2097" s="129" t="n">
        <v>50129</v>
      </c>
      <c r="E2097" s="130" t="inlineStr">
        <is>
          <t>LA</t>
        </is>
      </c>
      <c r="F2097" s="130" t="inlineStr">
        <is>
          <t>Industrial NAICS Cogen</t>
        </is>
      </c>
      <c r="G2097" s="130" t="inlineStr">
        <is>
          <t>ST</t>
        </is>
      </c>
      <c r="H2097" s="130" t="inlineStr">
        <is>
          <t>PC</t>
        </is>
      </c>
      <c r="I2097" s="130" t="inlineStr">
        <is>
          <t>PC</t>
        </is>
      </c>
      <c r="J2097" s="131" t="n">
        <v>0</v>
      </c>
      <c r="K2097" s="129" t="n">
        <v>2020</v>
      </c>
      <c r="L2097" s="120">
        <f>IF(VLOOKUP(H2097,'Cross-Page Data'!$D$4:$F$48,3,FALSE)="natural gas",VLOOKUP(G2097,'Cross-Page Data'!$I$4:$J$19,2,FALSE),IF(VLOOKUP(H2097,'Cross-Page Data'!$D$4:$F$48,3,FALSE)="solar",IF(G2097="PV","solar PV","solar thermal"),IF(VLOOKUP(H2097,'Cross-Page Data'!$D$4:$F$48,3,FALSE)="wind",VLOOKUP(G2097,'Cross-Page Data'!$I$4:$J$19,2,FALSE),IF(VLOOKUP(H2097,'Cross-Page Data'!$D$4:$F$48,3,FALSE)="hydro",VLOOKUP(G2097,'Cross-Page Data'!$I$4:$J$19,2,FALSE),VLOOKUP(H2097,'Cross-Page Data'!$D$4:$F$48,3,FALSE)))))</f>
        <v/>
      </c>
      <c r="M2097" s="120">
        <f>IF(AND($P$2=FALSE,OR(F2097="Commercial NAICS Cogen",F2097="Industrial NAICS Cogen",F2097="NAICS-22 Cogen")),FALSE,IF(AND($P$3=FALSE,OR(F2097="Commercial NAICS Cogen",F2097="Commercial NAICS Non-Cogen",F2097="Industrial NAICS Cogen", F2097="industrial NAICS non-Cogen")),FALSE, TRUE))</f>
        <v/>
      </c>
    </row>
    <row r="2098">
      <c r="A2098" s="129" t="n">
        <v>10612</v>
      </c>
      <c r="B2098" s="130" t="inlineStr">
        <is>
          <t>Georgia-Pacific Port Hudson</t>
        </is>
      </c>
      <c r="C2098" s="130" t="inlineStr">
        <is>
          <t>Georgia-Pacific Cons Op LLC Port Hudson</t>
        </is>
      </c>
      <c r="D2098" s="129" t="n">
        <v>50129</v>
      </c>
      <c r="E2098" s="130" t="inlineStr">
        <is>
          <t>LA</t>
        </is>
      </c>
      <c r="F2098" s="130" t="inlineStr">
        <is>
          <t>Industrial NAICS Cogen</t>
        </is>
      </c>
      <c r="G2098" s="130" t="inlineStr">
        <is>
          <t>ST</t>
        </is>
      </c>
      <c r="H2098" s="130" t="inlineStr">
        <is>
          <t>WDS</t>
        </is>
      </c>
      <c r="I2098" s="130" t="inlineStr">
        <is>
          <t>WWW</t>
        </is>
      </c>
      <c r="J2098" s="131" t="n">
        <v>0</v>
      </c>
      <c r="K2098" s="129" t="n">
        <v>2020</v>
      </c>
      <c r="L2098" s="120">
        <f>IF(VLOOKUP(H2098,'Cross-Page Data'!$D$4:$F$48,3,FALSE)="natural gas",VLOOKUP(G2098,'Cross-Page Data'!$I$4:$J$19,2,FALSE),IF(VLOOKUP(H2098,'Cross-Page Data'!$D$4:$F$48,3,FALSE)="solar",IF(G2098="PV","solar PV","solar thermal"),IF(VLOOKUP(H2098,'Cross-Page Data'!$D$4:$F$48,3,FALSE)="wind",VLOOKUP(G2098,'Cross-Page Data'!$I$4:$J$19,2,FALSE),IF(VLOOKUP(H2098,'Cross-Page Data'!$D$4:$F$48,3,FALSE)="hydro",VLOOKUP(G2098,'Cross-Page Data'!$I$4:$J$19,2,FALSE),VLOOKUP(H2098,'Cross-Page Data'!$D$4:$F$48,3,FALSE)))))</f>
        <v/>
      </c>
      <c r="M2098" s="120">
        <f>IF(AND($P$2=FALSE,OR(F2098="Commercial NAICS Cogen",F2098="Industrial NAICS Cogen",F2098="NAICS-22 Cogen")),FALSE,IF(AND($P$3=FALSE,OR(F2098="Commercial NAICS Cogen",F2098="Commercial NAICS Non-Cogen",F2098="Industrial NAICS Cogen", F2098="industrial NAICS non-Cogen")),FALSE, TRUE))</f>
        <v/>
      </c>
    </row>
    <row r="2099">
      <c r="A2099" s="129" t="n">
        <v>10623</v>
      </c>
      <c r="B2099" s="130" t="inlineStr">
        <is>
          <t>Civic Center</t>
        </is>
      </c>
      <c r="C2099" s="130" t="inlineStr">
        <is>
          <t>Los Angeles County</t>
        </is>
      </c>
      <c r="D2099" s="129" t="n">
        <v>11216</v>
      </c>
      <c r="E2099" s="130" t="inlineStr">
        <is>
          <t>CA</t>
        </is>
      </c>
      <c r="F2099" s="130" t="inlineStr">
        <is>
          <t>Commercial NAICS Cogen</t>
        </is>
      </c>
      <c r="G2099" s="130" t="inlineStr">
        <is>
          <t>CA</t>
        </is>
      </c>
      <c r="H2099" s="130" t="inlineStr">
        <is>
          <t>NG</t>
        </is>
      </c>
      <c r="I2099" s="130" t="inlineStr">
        <is>
          <t>NG</t>
        </is>
      </c>
      <c r="J2099" s="131" t="n">
        <v>0</v>
      </c>
      <c r="K2099" s="129" t="n">
        <v>2020</v>
      </c>
      <c r="L2099" s="120">
        <f>IF(VLOOKUP(H2099,'Cross-Page Data'!$D$4:$F$48,3,FALSE)="natural gas",VLOOKUP(G2099,'Cross-Page Data'!$I$4:$J$19,2,FALSE),IF(VLOOKUP(H2099,'Cross-Page Data'!$D$4:$F$48,3,FALSE)="solar",IF(G2099="PV","solar PV","solar thermal"),IF(VLOOKUP(H2099,'Cross-Page Data'!$D$4:$F$48,3,FALSE)="wind",VLOOKUP(G2099,'Cross-Page Data'!$I$4:$J$19,2,FALSE),IF(VLOOKUP(H2099,'Cross-Page Data'!$D$4:$F$48,3,FALSE)="hydro",VLOOKUP(G2099,'Cross-Page Data'!$I$4:$J$19,2,FALSE),VLOOKUP(H2099,'Cross-Page Data'!$D$4:$F$48,3,FALSE)))))</f>
        <v/>
      </c>
      <c r="M2099" s="120">
        <f>IF(AND($P$2=FALSE,OR(F2099="Commercial NAICS Cogen",F2099="Industrial NAICS Cogen",F2099="NAICS-22 Cogen")),FALSE,IF(AND($P$3=FALSE,OR(F2099="Commercial NAICS Cogen",F2099="Commercial NAICS Non-Cogen",F2099="Industrial NAICS Cogen", F2099="industrial NAICS non-Cogen")),FALSE, TRUE))</f>
        <v/>
      </c>
    </row>
    <row r="2100">
      <c r="A2100" s="129" t="n">
        <v>10623</v>
      </c>
      <c r="B2100" s="130" t="inlineStr">
        <is>
          <t>Civic Center</t>
        </is>
      </c>
      <c r="C2100" s="130" t="inlineStr">
        <is>
          <t>Los Angeles County</t>
        </is>
      </c>
      <c r="D2100" s="129" t="n">
        <v>11216</v>
      </c>
      <c r="E2100" s="130" t="inlineStr">
        <is>
          <t>CA</t>
        </is>
      </c>
      <c r="F2100" s="130" t="inlineStr">
        <is>
          <t>Commercial NAICS Cogen</t>
        </is>
      </c>
      <c r="G2100" s="130" t="inlineStr">
        <is>
          <t>CT</t>
        </is>
      </c>
      <c r="H2100" s="130" t="inlineStr">
        <is>
          <t>DFO</t>
        </is>
      </c>
      <c r="I2100" s="130" t="inlineStr">
        <is>
          <t>DFO</t>
        </is>
      </c>
      <c r="J2100" s="131" t="n">
        <v>0</v>
      </c>
      <c r="K2100" s="129" t="n">
        <v>2020</v>
      </c>
      <c r="L2100" s="120">
        <f>IF(VLOOKUP(H2100,'Cross-Page Data'!$D$4:$F$48,3,FALSE)="natural gas",VLOOKUP(G2100,'Cross-Page Data'!$I$4:$J$19,2,FALSE),IF(VLOOKUP(H2100,'Cross-Page Data'!$D$4:$F$48,3,FALSE)="solar",IF(G2100="PV","solar PV","solar thermal"),IF(VLOOKUP(H2100,'Cross-Page Data'!$D$4:$F$48,3,FALSE)="wind",VLOOKUP(G2100,'Cross-Page Data'!$I$4:$J$19,2,FALSE),IF(VLOOKUP(H2100,'Cross-Page Data'!$D$4:$F$48,3,FALSE)="hydro",VLOOKUP(G2100,'Cross-Page Data'!$I$4:$J$19,2,FALSE),VLOOKUP(H2100,'Cross-Page Data'!$D$4:$F$48,3,FALSE)))))</f>
        <v/>
      </c>
      <c r="M2100" s="120">
        <f>IF(AND($P$2=FALSE,OR(F2100="Commercial NAICS Cogen",F2100="Industrial NAICS Cogen",F2100="NAICS-22 Cogen")),FALSE,IF(AND($P$3=FALSE,OR(F2100="Commercial NAICS Cogen",F2100="Commercial NAICS Non-Cogen",F2100="Industrial NAICS Cogen", F2100="industrial NAICS non-Cogen")),FALSE, TRUE))</f>
        <v/>
      </c>
    </row>
    <row r="2101">
      <c r="A2101" s="129" t="n">
        <v>10623</v>
      </c>
      <c r="B2101" s="130" t="inlineStr">
        <is>
          <t>Civic Center</t>
        </is>
      </c>
      <c r="C2101" s="130" t="inlineStr">
        <is>
          <t>Los Angeles County</t>
        </is>
      </c>
      <c r="D2101" s="129" t="n">
        <v>11216</v>
      </c>
      <c r="E2101" s="130" t="inlineStr">
        <is>
          <t>CA</t>
        </is>
      </c>
      <c r="F2101" s="130" t="inlineStr">
        <is>
          <t>Commercial NAICS Cogen</t>
        </is>
      </c>
      <c r="G2101" s="130" t="inlineStr">
        <is>
          <t>CT</t>
        </is>
      </c>
      <c r="H2101" s="130" t="inlineStr">
        <is>
          <t>NG</t>
        </is>
      </c>
      <c r="I2101" s="130" t="inlineStr">
        <is>
          <t>NG</t>
        </is>
      </c>
      <c r="J2101" s="131" t="n">
        <v>16254</v>
      </c>
      <c r="K2101" s="129" t="n">
        <v>2020</v>
      </c>
      <c r="L2101" s="120">
        <f>IF(VLOOKUP(H2101,'Cross-Page Data'!$D$4:$F$48,3,FALSE)="natural gas",VLOOKUP(G2101,'Cross-Page Data'!$I$4:$J$19,2,FALSE),IF(VLOOKUP(H2101,'Cross-Page Data'!$D$4:$F$48,3,FALSE)="solar",IF(G2101="PV","solar PV","solar thermal"),IF(VLOOKUP(H2101,'Cross-Page Data'!$D$4:$F$48,3,FALSE)="wind",VLOOKUP(G2101,'Cross-Page Data'!$I$4:$J$19,2,FALSE),IF(VLOOKUP(H2101,'Cross-Page Data'!$D$4:$F$48,3,FALSE)="hydro",VLOOKUP(G2101,'Cross-Page Data'!$I$4:$J$19,2,FALSE),VLOOKUP(H2101,'Cross-Page Data'!$D$4:$F$48,3,FALSE)))))</f>
        <v/>
      </c>
      <c r="M2101" s="120">
        <f>IF(AND($P$2=FALSE,OR(F2101="Commercial NAICS Cogen",F2101="Industrial NAICS Cogen",F2101="NAICS-22 Cogen")),FALSE,IF(AND($P$3=FALSE,OR(F2101="Commercial NAICS Cogen",F2101="Commercial NAICS Non-Cogen",F2101="Industrial NAICS Cogen", F2101="industrial NAICS non-Cogen")),FALSE, TRUE))</f>
        <v/>
      </c>
    </row>
    <row r="2102">
      <c r="A2102" s="129" t="n">
        <v>10629</v>
      </c>
      <c r="B2102" s="130" t="inlineStr">
        <is>
          <t>Wheelabrator Baltimore Refuse</t>
        </is>
      </c>
      <c r="C2102" s="130" t="inlineStr">
        <is>
          <t>Wheelabrator Environmental Systems</t>
        </is>
      </c>
      <c r="D2102" s="129" t="n">
        <v>20541</v>
      </c>
      <c r="E2102" s="130" t="inlineStr">
        <is>
          <t>MD</t>
        </is>
      </c>
      <c r="F2102" s="130" t="inlineStr">
        <is>
          <t>NAICS-22 Cogen</t>
        </is>
      </c>
      <c r="G2102" s="130" t="inlineStr">
        <is>
          <t>ST</t>
        </is>
      </c>
      <c r="H2102" s="130" t="inlineStr">
        <is>
          <t>MSB</t>
        </is>
      </c>
      <c r="I2102" s="130" t="inlineStr">
        <is>
          <t>MLG</t>
        </is>
      </c>
      <c r="J2102" s="131" t="n">
        <v>133805.44</v>
      </c>
      <c r="K2102" s="129" t="n">
        <v>2020</v>
      </c>
      <c r="L2102" s="120">
        <f>IF(VLOOKUP(H2102,'Cross-Page Data'!$D$4:$F$48,3,FALSE)="natural gas",VLOOKUP(G2102,'Cross-Page Data'!$I$4:$J$19,2,FALSE),IF(VLOOKUP(H2102,'Cross-Page Data'!$D$4:$F$48,3,FALSE)="solar",IF(G2102="PV","solar PV","solar thermal"),IF(VLOOKUP(H2102,'Cross-Page Data'!$D$4:$F$48,3,FALSE)="wind",VLOOKUP(G2102,'Cross-Page Data'!$I$4:$J$19,2,FALSE),IF(VLOOKUP(H2102,'Cross-Page Data'!$D$4:$F$48,3,FALSE)="hydro",VLOOKUP(G2102,'Cross-Page Data'!$I$4:$J$19,2,FALSE),VLOOKUP(H2102,'Cross-Page Data'!$D$4:$F$48,3,FALSE)))))</f>
        <v/>
      </c>
      <c r="M2102" s="120">
        <f>IF(AND($P$2=FALSE,OR(F2102="Commercial NAICS Cogen",F2102="Industrial NAICS Cogen",F2102="NAICS-22 Cogen")),FALSE,IF(AND($P$3=FALSE,OR(F2102="Commercial NAICS Cogen",F2102="Commercial NAICS Non-Cogen",F2102="Industrial NAICS Cogen", F2102="industrial NAICS non-Cogen")),FALSE, TRUE))</f>
        <v/>
      </c>
    </row>
    <row r="2103">
      <c r="A2103" s="129" t="n">
        <v>10629</v>
      </c>
      <c r="B2103" s="130" t="inlineStr">
        <is>
          <t>Wheelabrator Baltimore Refuse</t>
        </is>
      </c>
      <c r="C2103" s="130" t="inlineStr">
        <is>
          <t>Wheelabrator Environmental Systems</t>
        </is>
      </c>
      <c r="D2103" s="129" t="n">
        <v>20541</v>
      </c>
      <c r="E2103" s="130" t="inlineStr">
        <is>
          <t>MD</t>
        </is>
      </c>
      <c r="F2103" s="130" t="inlineStr">
        <is>
          <t>NAICS-22 Cogen</t>
        </is>
      </c>
      <c r="G2103" s="130" t="inlineStr">
        <is>
          <t>ST</t>
        </is>
      </c>
      <c r="H2103" s="130" t="inlineStr">
        <is>
          <t>MSN</t>
        </is>
      </c>
      <c r="I2103" s="130" t="inlineStr">
        <is>
          <t>OTH</t>
        </is>
      </c>
      <c r="J2103" s="131" t="n">
        <v>163541.56</v>
      </c>
      <c r="K2103" s="129" t="n">
        <v>2020</v>
      </c>
      <c r="L2103" s="120">
        <f>IF(VLOOKUP(H2103,'Cross-Page Data'!$D$4:$F$48,3,FALSE)="natural gas",VLOOKUP(G2103,'Cross-Page Data'!$I$4:$J$19,2,FALSE),IF(VLOOKUP(H2103,'Cross-Page Data'!$D$4:$F$48,3,FALSE)="solar",IF(G2103="PV","solar PV","solar thermal"),IF(VLOOKUP(H2103,'Cross-Page Data'!$D$4:$F$48,3,FALSE)="wind",VLOOKUP(G2103,'Cross-Page Data'!$I$4:$J$19,2,FALSE),IF(VLOOKUP(H2103,'Cross-Page Data'!$D$4:$F$48,3,FALSE)="hydro",VLOOKUP(G2103,'Cross-Page Data'!$I$4:$J$19,2,FALSE),VLOOKUP(H2103,'Cross-Page Data'!$D$4:$F$48,3,FALSE)))))</f>
        <v/>
      </c>
      <c r="M2103" s="120">
        <f>IF(AND($P$2=FALSE,OR(F2103="Commercial NAICS Cogen",F2103="Industrial NAICS Cogen",F2103="NAICS-22 Cogen")),FALSE,IF(AND($P$3=FALSE,OR(F2103="Commercial NAICS Cogen",F2103="Commercial NAICS Non-Cogen",F2103="Industrial NAICS Cogen", F2103="industrial NAICS non-Cogen")),FALSE, TRUE))</f>
        <v/>
      </c>
    </row>
    <row r="2104">
      <c r="A2104" s="129" t="n">
        <v>10633</v>
      </c>
      <c r="B2104" s="130" t="inlineStr">
        <is>
          <t>Hopewell Cogeneration</t>
        </is>
      </c>
      <c r="C2104" s="130" t="inlineStr">
        <is>
          <t>Luminant Generation Company LLC</t>
        </is>
      </c>
      <c r="D2104" s="129" t="n">
        <v>55983</v>
      </c>
      <c r="E2104" s="130" t="inlineStr">
        <is>
          <t>VA</t>
        </is>
      </c>
      <c r="F2104" s="130" t="inlineStr">
        <is>
          <t>NAICS-22 Cogen</t>
        </is>
      </c>
      <c r="G2104" s="130" t="inlineStr">
        <is>
          <t>CA</t>
        </is>
      </c>
      <c r="H2104" s="130" t="inlineStr">
        <is>
          <t>DFO</t>
        </is>
      </c>
      <c r="I2104" s="130" t="inlineStr">
        <is>
          <t>DFO</t>
        </is>
      </c>
      <c r="J2104" s="131" t="n">
        <v>15.923</v>
      </c>
      <c r="K2104" s="129" t="n">
        <v>2020</v>
      </c>
      <c r="L2104" s="120">
        <f>IF(VLOOKUP(H2104,'Cross-Page Data'!$D$4:$F$48,3,FALSE)="natural gas",VLOOKUP(G2104,'Cross-Page Data'!$I$4:$J$19,2,FALSE),IF(VLOOKUP(H2104,'Cross-Page Data'!$D$4:$F$48,3,FALSE)="solar",IF(G2104="PV","solar PV","solar thermal"),IF(VLOOKUP(H2104,'Cross-Page Data'!$D$4:$F$48,3,FALSE)="wind",VLOOKUP(G2104,'Cross-Page Data'!$I$4:$J$19,2,FALSE),IF(VLOOKUP(H2104,'Cross-Page Data'!$D$4:$F$48,3,FALSE)="hydro",VLOOKUP(G2104,'Cross-Page Data'!$I$4:$J$19,2,FALSE),VLOOKUP(H2104,'Cross-Page Data'!$D$4:$F$48,3,FALSE)))))</f>
        <v/>
      </c>
      <c r="M2104" s="120">
        <f>IF(AND($P$2=FALSE,OR(F2104="Commercial NAICS Cogen",F2104="Industrial NAICS Cogen",F2104="NAICS-22 Cogen")),FALSE,IF(AND($P$3=FALSE,OR(F2104="Commercial NAICS Cogen",F2104="Commercial NAICS Non-Cogen",F2104="Industrial NAICS Cogen", F2104="industrial NAICS non-Cogen")),FALSE, TRUE))</f>
        <v/>
      </c>
    </row>
    <row r="2105">
      <c r="A2105" s="129" t="n">
        <v>10633</v>
      </c>
      <c r="B2105" s="130" t="inlineStr">
        <is>
          <t>Hopewell Cogeneration</t>
        </is>
      </c>
      <c r="C2105" s="130" t="inlineStr">
        <is>
          <t>Luminant Generation Company LLC</t>
        </is>
      </c>
      <c r="D2105" s="129" t="n">
        <v>55983</v>
      </c>
      <c r="E2105" s="130" t="inlineStr">
        <is>
          <t>VA</t>
        </is>
      </c>
      <c r="F2105" s="130" t="inlineStr">
        <is>
          <t>NAICS-22 Cogen</t>
        </is>
      </c>
      <c r="G2105" s="130" t="inlineStr">
        <is>
          <t>CA</t>
        </is>
      </c>
      <c r="H2105" s="130" t="inlineStr">
        <is>
          <t>NG</t>
        </is>
      </c>
      <c r="I2105" s="130" t="inlineStr">
        <is>
          <t>NG</t>
        </is>
      </c>
      <c r="J2105" s="131" t="n">
        <v>467775.08</v>
      </c>
      <c r="K2105" s="129" t="n">
        <v>2020</v>
      </c>
      <c r="L2105" s="120">
        <f>IF(VLOOKUP(H2105,'Cross-Page Data'!$D$4:$F$48,3,FALSE)="natural gas",VLOOKUP(G2105,'Cross-Page Data'!$I$4:$J$19,2,FALSE),IF(VLOOKUP(H2105,'Cross-Page Data'!$D$4:$F$48,3,FALSE)="solar",IF(G2105="PV","solar PV","solar thermal"),IF(VLOOKUP(H2105,'Cross-Page Data'!$D$4:$F$48,3,FALSE)="wind",VLOOKUP(G2105,'Cross-Page Data'!$I$4:$J$19,2,FALSE),IF(VLOOKUP(H2105,'Cross-Page Data'!$D$4:$F$48,3,FALSE)="hydro",VLOOKUP(G2105,'Cross-Page Data'!$I$4:$J$19,2,FALSE),VLOOKUP(H2105,'Cross-Page Data'!$D$4:$F$48,3,FALSE)))))</f>
        <v/>
      </c>
      <c r="M2105" s="120">
        <f>IF(AND($P$2=FALSE,OR(F2105="Commercial NAICS Cogen",F2105="Industrial NAICS Cogen",F2105="NAICS-22 Cogen")),FALSE,IF(AND($P$3=FALSE,OR(F2105="Commercial NAICS Cogen",F2105="Commercial NAICS Non-Cogen",F2105="Industrial NAICS Cogen", F2105="industrial NAICS non-Cogen")),FALSE, TRUE))</f>
        <v/>
      </c>
    </row>
    <row r="2106">
      <c r="A2106" s="129" t="n">
        <v>10633</v>
      </c>
      <c r="B2106" s="130" t="inlineStr">
        <is>
          <t>Hopewell Cogeneration</t>
        </is>
      </c>
      <c r="C2106" s="130" t="inlineStr">
        <is>
          <t>Luminant Generation Company LLC</t>
        </is>
      </c>
      <c r="D2106" s="129" t="n">
        <v>55983</v>
      </c>
      <c r="E2106" s="130" t="inlineStr">
        <is>
          <t>VA</t>
        </is>
      </c>
      <c r="F2106" s="130" t="inlineStr">
        <is>
          <t>NAICS-22 Cogen</t>
        </is>
      </c>
      <c r="G2106" s="130" t="inlineStr">
        <is>
          <t>CT</t>
        </is>
      </c>
      <c r="H2106" s="130" t="inlineStr">
        <is>
          <t>DFO</t>
        </is>
      </c>
      <c r="I2106" s="130" t="inlineStr">
        <is>
          <t>DFO</t>
        </is>
      </c>
      <c r="J2106" s="131" t="n">
        <v>49.399</v>
      </c>
      <c r="K2106" s="129" t="n">
        <v>2020</v>
      </c>
      <c r="L2106" s="120">
        <f>IF(VLOOKUP(H2106,'Cross-Page Data'!$D$4:$F$48,3,FALSE)="natural gas",VLOOKUP(G2106,'Cross-Page Data'!$I$4:$J$19,2,FALSE),IF(VLOOKUP(H2106,'Cross-Page Data'!$D$4:$F$48,3,FALSE)="solar",IF(G2106="PV","solar PV","solar thermal"),IF(VLOOKUP(H2106,'Cross-Page Data'!$D$4:$F$48,3,FALSE)="wind",VLOOKUP(G2106,'Cross-Page Data'!$I$4:$J$19,2,FALSE),IF(VLOOKUP(H2106,'Cross-Page Data'!$D$4:$F$48,3,FALSE)="hydro",VLOOKUP(G2106,'Cross-Page Data'!$I$4:$J$19,2,FALSE),VLOOKUP(H2106,'Cross-Page Data'!$D$4:$F$48,3,FALSE)))))</f>
        <v/>
      </c>
      <c r="M2106" s="120">
        <f>IF(AND($P$2=FALSE,OR(F2106="Commercial NAICS Cogen",F2106="Industrial NAICS Cogen",F2106="NAICS-22 Cogen")),FALSE,IF(AND($P$3=FALSE,OR(F2106="Commercial NAICS Cogen",F2106="Commercial NAICS Non-Cogen",F2106="Industrial NAICS Cogen", F2106="industrial NAICS non-Cogen")),FALSE, TRUE))</f>
        <v/>
      </c>
    </row>
    <row r="2107">
      <c r="A2107" s="129" t="n">
        <v>10633</v>
      </c>
      <c r="B2107" s="130" t="inlineStr">
        <is>
          <t>Hopewell Cogeneration</t>
        </is>
      </c>
      <c r="C2107" s="130" t="inlineStr">
        <is>
          <t>Luminant Generation Company LLC</t>
        </is>
      </c>
      <c r="D2107" s="129" t="n">
        <v>55983</v>
      </c>
      <c r="E2107" s="130" t="inlineStr">
        <is>
          <t>VA</t>
        </is>
      </c>
      <c r="F2107" s="130" t="inlineStr">
        <is>
          <t>NAICS-22 Cogen</t>
        </is>
      </c>
      <c r="G2107" s="130" t="inlineStr">
        <is>
          <t>CT</t>
        </is>
      </c>
      <c r="H2107" s="130" t="inlineStr">
        <is>
          <t>NG</t>
        </is>
      </c>
      <c r="I2107" s="130" t="inlineStr">
        <is>
          <t>NG</t>
        </is>
      </c>
      <c r="J2107" s="131" t="n">
        <v>1453489.6</v>
      </c>
      <c r="K2107" s="129" t="n">
        <v>2020</v>
      </c>
      <c r="L2107" s="120">
        <f>IF(VLOOKUP(H2107,'Cross-Page Data'!$D$4:$F$48,3,FALSE)="natural gas",VLOOKUP(G2107,'Cross-Page Data'!$I$4:$J$19,2,FALSE),IF(VLOOKUP(H2107,'Cross-Page Data'!$D$4:$F$48,3,FALSE)="solar",IF(G2107="PV","solar PV","solar thermal"),IF(VLOOKUP(H2107,'Cross-Page Data'!$D$4:$F$48,3,FALSE)="wind",VLOOKUP(G2107,'Cross-Page Data'!$I$4:$J$19,2,FALSE),IF(VLOOKUP(H2107,'Cross-Page Data'!$D$4:$F$48,3,FALSE)="hydro",VLOOKUP(G2107,'Cross-Page Data'!$I$4:$J$19,2,FALSE),VLOOKUP(H2107,'Cross-Page Data'!$D$4:$F$48,3,FALSE)))))</f>
        <v/>
      </c>
      <c r="M2107" s="120">
        <f>IF(AND($P$2=FALSE,OR(F2107="Commercial NAICS Cogen",F2107="Industrial NAICS Cogen",F2107="NAICS-22 Cogen")),FALSE,IF(AND($P$3=FALSE,OR(F2107="Commercial NAICS Cogen",F2107="Commercial NAICS Non-Cogen",F2107="Industrial NAICS Cogen", F2107="industrial NAICS non-Cogen")),FALSE, TRUE))</f>
        <v/>
      </c>
    </row>
    <row r="2108">
      <c r="A2108" s="129" t="n">
        <v>10642</v>
      </c>
      <c r="B2108" s="130" t="inlineStr">
        <is>
          <t>Covanta Hempstead</t>
        </is>
      </c>
      <c r="C2108" s="130" t="inlineStr">
        <is>
          <t>Covanta Hempstead Company</t>
        </is>
      </c>
      <c r="D2108" s="129" t="n">
        <v>473</v>
      </c>
      <c r="E2108" s="130" t="inlineStr">
        <is>
          <t>NY</t>
        </is>
      </c>
      <c r="F2108" s="130" t="inlineStr">
        <is>
          <t>NAICS-22 Non-Cogen</t>
        </is>
      </c>
      <c r="G2108" s="130" t="inlineStr">
        <is>
          <t>ST</t>
        </is>
      </c>
      <c r="H2108" s="130" t="inlineStr">
        <is>
          <t>DFO</t>
        </is>
      </c>
      <c r="I2108" s="130" t="inlineStr">
        <is>
          <t>DFO</t>
        </is>
      </c>
      <c r="J2108" s="131" t="n">
        <v>638.8</v>
      </c>
      <c r="K2108" s="129" t="n">
        <v>2020</v>
      </c>
      <c r="L2108" s="120">
        <f>IF(VLOOKUP(H2108,'Cross-Page Data'!$D$4:$F$48,3,FALSE)="natural gas",VLOOKUP(G2108,'Cross-Page Data'!$I$4:$J$19,2,FALSE),IF(VLOOKUP(H2108,'Cross-Page Data'!$D$4:$F$48,3,FALSE)="solar",IF(G2108="PV","solar PV","solar thermal"),IF(VLOOKUP(H2108,'Cross-Page Data'!$D$4:$F$48,3,FALSE)="wind",VLOOKUP(G2108,'Cross-Page Data'!$I$4:$J$19,2,FALSE),IF(VLOOKUP(H2108,'Cross-Page Data'!$D$4:$F$48,3,FALSE)="hydro",VLOOKUP(G2108,'Cross-Page Data'!$I$4:$J$19,2,FALSE),VLOOKUP(H2108,'Cross-Page Data'!$D$4:$F$48,3,FALSE)))))</f>
        <v/>
      </c>
      <c r="M2108" s="120">
        <f>IF(AND($P$2=FALSE,OR(F2108="Commercial NAICS Cogen",F2108="Industrial NAICS Cogen",F2108="NAICS-22 Cogen")),FALSE,IF(AND($P$3=FALSE,OR(F2108="Commercial NAICS Cogen",F2108="Commercial NAICS Non-Cogen",F2108="Industrial NAICS Cogen", F2108="industrial NAICS non-Cogen")),FALSE, TRUE))</f>
        <v/>
      </c>
    </row>
    <row r="2109">
      <c r="A2109" s="129" t="n">
        <v>10642</v>
      </c>
      <c r="B2109" s="130" t="inlineStr">
        <is>
          <t>Covanta Hempstead</t>
        </is>
      </c>
      <c r="C2109" s="130" t="inlineStr">
        <is>
          <t>Covanta Hempstead Company</t>
        </is>
      </c>
      <c r="D2109" s="129" t="n">
        <v>473</v>
      </c>
      <c r="E2109" s="130" t="inlineStr">
        <is>
          <t>NY</t>
        </is>
      </c>
      <c r="F2109" s="130" t="inlineStr">
        <is>
          <t>NAICS-22 Non-Cogen</t>
        </is>
      </c>
      <c r="G2109" s="130" t="inlineStr">
        <is>
          <t>ST</t>
        </is>
      </c>
      <c r="H2109" s="130" t="inlineStr">
        <is>
          <t>MSB</t>
        </is>
      </c>
      <c r="I2109" s="130" t="inlineStr">
        <is>
          <t>MLG</t>
        </is>
      </c>
      <c r="J2109" s="131" t="n">
        <v>266854.48</v>
      </c>
      <c r="K2109" s="129" t="n">
        <v>2020</v>
      </c>
      <c r="L2109" s="120">
        <f>IF(VLOOKUP(H2109,'Cross-Page Data'!$D$4:$F$48,3,FALSE)="natural gas",VLOOKUP(G2109,'Cross-Page Data'!$I$4:$J$19,2,FALSE),IF(VLOOKUP(H2109,'Cross-Page Data'!$D$4:$F$48,3,FALSE)="solar",IF(G2109="PV","solar PV","solar thermal"),IF(VLOOKUP(H2109,'Cross-Page Data'!$D$4:$F$48,3,FALSE)="wind",VLOOKUP(G2109,'Cross-Page Data'!$I$4:$J$19,2,FALSE),IF(VLOOKUP(H2109,'Cross-Page Data'!$D$4:$F$48,3,FALSE)="hydro",VLOOKUP(G2109,'Cross-Page Data'!$I$4:$J$19,2,FALSE),VLOOKUP(H2109,'Cross-Page Data'!$D$4:$F$48,3,FALSE)))))</f>
        <v/>
      </c>
      <c r="M2109" s="120">
        <f>IF(AND($P$2=FALSE,OR(F2109="Commercial NAICS Cogen",F2109="Industrial NAICS Cogen",F2109="NAICS-22 Cogen")),FALSE,IF(AND($P$3=FALSE,OR(F2109="Commercial NAICS Cogen",F2109="Commercial NAICS Non-Cogen",F2109="Industrial NAICS Cogen", F2109="industrial NAICS non-Cogen")),FALSE, TRUE))</f>
        <v/>
      </c>
    </row>
    <row r="2110">
      <c r="A2110" s="129" t="n">
        <v>10642</v>
      </c>
      <c r="B2110" s="130" t="inlineStr">
        <is>
          <t>Covanta Hempstead</t>
        </is>
      </c>
      <c r="C2110" s="130" t="inlineStr">
        <is>
          <t>Covanta Hempstead Company</t>
        </is>
      </c>
      <c r="D2110" s="129" t="n">
        <v>473</v>
      </c>
      <c r="E2110" s="130" t="inlineStr">
        <is>
          <t>NY</t>
        </is>
      </c>
      <c r="F2110" s="130" t="inlineStr">
        <is>
          <t>NAICS-22 Non-Cogen</t>
        </is>
      </c>
      <c r="G2110" s="130" t="inlineStr">
        <is>
          <t>ST</t>
        </is>
      </c>
      <c r="H2110" s="130" t="inlineStr">
        <is>
          <t>MSN</t>
        </is>
      </c>
      <c r="I2110" s="130" t="inlineStr">
        <is>
          <t>OTH</t>
        </is>
      </c>
      <c r="J2110" s="131" t="n">
        <v>326154.73</v>
      </c>
      <c r="K2110" s="129" t="n">
        <v>2020</v>
      </c>
      <c r="L2110" s="120">
        <f>IF(VLOOKUP(H2110,'Cross-Page Data'!$D$4:$F$48,3,FALSE)="natural gas",VLOOKUP(G2110,'Cross-Page Data'!$I$4:$J$19,2,FALSE),IF(VLOOKUP(H2110,'Cross-Page Data'!$D$4:$F$48,3,FALSE)="solar",IF(G2110="PV","solar PV","solar thermal"),IF(VLOOKUP(H2110,'Cross-Page Data'!$D$4:$F$48,3,FALSE)="wind",VLOOKUP(G2110,'Cross-Page Data'!$I$4:$J$19,2,FALSE),IF(VLOOKUP(H2110,'Cross-Page Data'!$D$4:$F$48,3,FALSE)="hydro",VLOOKUP(G2110,'Cross-Page Data'!$I$4:$J$19,2,FALSE),VLOOKUP(H2110,'Cross-Page Data'!$D$4:$F$48,3,FALSE)))))</f>
        <v/>
      </c>
      <c r="M2110" s="120">
        <f>IF(AND($P$2=FALSE,OR(F2110="Commercial NAICS Cogen",F2110="Industrial NAICS Cogen",F2110="NAICS-22 Cogen")),FALSE,IF(AND($P$3=FALSE,OR(F2110="Commercial NAICS Cogen",F2110="Commercial NAICS Non-Cogen",F2110="Industrial NAICS Cogen", F2110="industrial NAICS non-Cogen")),FALSE, TRUE))</f>
        <v/>
      </c>
    </row>
    <row r="2111">
      <c r="A2111" s="129" t="n">
        <v>10642</v>
      </c>
      <c r="B2111" s="130" t="inlineStr">
        <is>
          <t>Covanta Hempstead</t>
        </is>
      </c>
      <c r="C2111" s="130" t="inlineStr">
        <is>
          <t>Covanta Hempstead Company</t>
        </is>
      </c>
      <c r="D2111" s="129" t="n">
        <v>473</v>
      </c>
      <c r="E2111" s="130" t="inlineStr">
        <is>
          <t>NY</t>
        </is>
      </c>
      <c r="F2111" s="130" t="inlineStr">
        <is>
          <t>NAICS-22 Non-Cogen</t>
        </is>
      </c>
      <c r="G2111" s="130" t="inlineStr">
        <is>
          <t>ST</t>
        </is>
      </c>
      <c r="H2111" s="130" t="inlineStr">
        <is>
          <t>WDS</t>
        </is>
      </c>
      <c r="I2111" s="130" t="inlineStr">
        <is>
          <t>WWW</t>
        </is>
      </c>
      <c r="J2111" s="131" t="n">
        <v>0</v>
      </c>
      <c r="K2111" s="129" t="n">
        <v>2020</v>
      </c>
      <c r="L2111" s="120">
        <f>IF(VLOOKUP(H2111,'Cross-Page Data'!$D$4:$F$48,3,FALSE)="natural gas",VLOOKUP(G2111,'Cross-Page Data'!$I$4:$J$19,2,FALSE),IF(VLOOKUP(H2111,'Cross-Page Data'!$D$4:$F$48,3,FALSE)="solar",IF(G2111="PV","solar PV","solar thermal"),IF(VLOOKUP(H2111,'Cross-Page Data'!$D$4:$F$48,3,FALSE)="wind",VLOOKUP(G2111,'Cross-Page Data'!$I$4:$J$19,2,FALSE),IF(VLOOKUP(H2111,'Cross-Page Data'!$D$4:$F$48,3,FALSE)="hydro",VLOOKUP(G2111,'Cross-Page Data'!$I$4:$J$19,2,FALSE),VLOOKUP(H2111,'Cross-Page Data'!$D$4:$F$48,3,FALSE)))))</f>
        <v/>
      </c>
      <c r="M2111" s="120">
        <f>IF(AND($P$2=FALSE,OR(F2111="Commercial NAICS Cogen",F2111="Industrial NAICS Cogen",F2111="NAICS-22 Cogen")),FALSE,IF(AND($P$3=FALSE,OR(F2111="Commercial NAICS Cogen",F2111="Commercial NAICS Non-Cogen",F2111="Industrial NAICS Cogen", F2111="industrial NAICS non-Cogen")),FALSE, TRUE))</f>
        <v/>
      </c>
    </row>
    <row r="2112">
      <c r="A2112" s="129" t="n">
        <v>10643</v>
      </c>
      <c r="B2112" s="130" t="inlineStr">
        <is>
          <t>Covanta Essex Company</t>
        </is>
      </c>
      <c r="C2112" s="130" t="inlineStr">
        <is>
          <t>Covanta Essex Company</t>
        </is>
      </c>
      <c r="D2112" s="129" t="n">
        <v>542</v>
      </c>
      <c r="E2112" s="130" t="inlineStr">
        <is>
          <t>NJ</t>
        </is>
      </c>
      <c r="F2112" s="130" t="inlineStr">
        <is>
          <t>NAICS-22 Non-Cogen</t>
        </is>
      </c>
      <c r="G2112" s="130" t="inlineStr">
        <is>
          <t>ST</t>
        </is>
      </c>
      <c r="H2112" s="130" t="inlineStr">
        <is>
          <t>DFO</t>
        </is>
      </c>
      <c r="I2112" s="130" t="inlineStr">
        <is>
          <t>DFO</t>
        </is>
      </c>
      <c r="J2112" s="131" t="n">
        <v>0</v>
      </c>
      <c r="K2112" s="129" t="n">
        <v>2020</v>
      </c>
      <c r="L2112" s="120">
        <f>IF(VLOOKUP(H2112,'Cross-Page Data'!$D$4:$F$48,3,FALSE)="natural gas",VLOOKUP(G2112,'Cross-Page Data'!$I$4:$J$19,2,FALSE),IF(VLOOKUP(H2112,'Cross-Page Data'!$D$4:$F$48,3,FALSE)="solar",IF(G2112="PV","solar PV","solar thermal"),IF(VLOOKUP(H2112,'Cross-Page Data'!$D$4:$F$48,3,FALSE)="wind",VLOOKUP(G2112,'Cross-Page Data'!$I$4:$J$19,2,FALSE),IF(VLOOKUP(H2112,'Cross-Page Data'!$D$4:$F$48,3,FALSE)="hydro",VLOOKUP(G2112,'Cross-Page Data'!$I$4:$J$19,2,FALSE),VLOOKUP(H2112,'Cross-Page Data'!$D$4:$F$48,3,FALSE)))))</f>
        <v/>
      </c>
      <c r="M2112" s="120">
        <f>IF(AND($P$2=FALSE,OR(F2112="Commercial NAICS Cogen",F2112="Industrial NAICS Cogen",F2112="NAICS-22 Cogen")),FALSE,IF(AND($P$3=FALSE,OR(F2112="Commercial NAICS Cogen",F2112="Commercial NAICS Non-Cogen",F2112="Industrial NAICS Cogen", F2112="industrial NAICS non-Cogen")),FALSE, TRUE))</f>
        <v/>
      </c>
    </row>
    <row r="2113">
      <c r="A2113" s="129" t="n">
        <v>10643</v>
      </c>
      <c r="B2113" s="130" t="inlineStr">
        <is>
          <t>Covanta Essex Company</t>
        </is>
      </c>
      <c r="C2113" s="130" t="inlineStr">
        <is>
          <t>Covanta Essex Company</t>
        </is>
      </c>
      <c r="D2113" s="129" t="n">
        <v>542</v>
      </c>
      <c r="E2113" s="130" t="inlineStr">
        <is>
          <t>NJ</t>
        </is>
      </c>
      <c r="F2113" s="130" t="inlineStr">
        <is>
          <t>NAICS-22 Non-Cogen</t>
        </is>
      </c>
      <c r="G2113" s="130" t="inlineStr">
        <is>
          <t>ST</t>
        </is>
      </c>
      <c r="H2113" s="130" t="inlineStr">
        <is>
          <t>MSB</t>
        </is>
      </c>
      <c r="I2113" s="130" t="inlineStr">
        <is>
          <t>MLG</t>
        </is>
      </c>
      <c r="J2113" s="131" t="n">
        <v>219362.02</v>
      </c>
      <c r="K2113" s="129" t="n">
        <v>2020</v>
      </c>
      <c r="L2113" s="120">
        <f>IF(VLOOKUP(H2113,'Cross-Page Data'!$D$4:$F$48,3,FALSE)="natural gas",VLOOKUP(G2113,'Cross-Page Data'!$I$4:$J$19,2,FALSE),IF(VLOOKUP(H2113,'Cross-Page Data'!$D$4:$F$48,3,FALSE)="solar",IF(G2113="PV","solar PV","solar thermal"),IF(VLOOKUP(H2113,'Cross-Page Data'!$D$4:$F$48,3,FALSE)="wind",VLOOKUP(G2113,'Cross-Page Data'!$I$4:$J$19,2,FALSE),IF(VLOOKUP(H2113,'Cross-Page Data'!$D$4:$F$48,3,FALSE)="hydro",VLOOKUP(G2113,'Cross-Page Data'!$I$4:$J$19,2,FALSE),VLOOKUP(H2113,'Cross-Page Data'!$D$4:$F$48,3,FALSE)))))</f>
        <v/>
      </c>
      <c r="M2113" s="120">
        <f>IF(AND($P$2=FALSE,OR(F2113="Commercial NAICS Cogen",F2113="Industrial NAICS Cogen",F2113="NAICS-22 Cogen")),FALSE,IF(AND($P$3=FALSE,OR(F2113="Commercial NAICS Cogen",F2113="Commercial NAICS Non-Cogen",F2113="Industrial NAICS Cogen", F2113="industrial NAICS non-Cogen")),FALSE, TRUE))</f>
        <v/>
      </c>
    </row>
    <row r="2114">
      <c r="A2114" s="129" t="n">
        <v>10643</v>
      </c>
      <c r="B2114" s="130" t="inlineStr">
        <is>
          <t>Covanta Essex Company</t>
        </is>
      </c>
      <c r="C2114" s="130" t="inlineStr">
        <is>
          <t>Covanta Essex Company</t>
        </is>
      </c>
      <c r="D2114" s="129" t="n">
        <v>542</v>
      </c>
      <c r="E2114" s="130" t="inlineStr">
        <is>
          <t>NJ</t>
        </is>
      </c>
      <c r="F2114" s="130" t="inlineStr">
        <is>
          <t>NAICS-22 Non-Cogen</t>
        </is>
      </c>
      <c r="G2114" s="130" t="inlineStr">
        <is>
          <t>ST</t>
        </is>
      </c>
      <c r="H2114" s="130" t="inlineStr">
        <is>
          <t>MSN</t>
        </is>
      </c>
      <c r="I2114" s="130" t="inlineStr">
        <is>
          <t>OTH</t>
        </is>
      </c>
      <c r="J2114" s="131" t="n">
        <v>268111.98</v>
      </c>
      <c r="K2114" s="129" t="n">
        <v>2020</v>
      </c>
      <c r="L2114" s="120">
        <f>IF(VLOOKUP(H2114,'Cross-Page Data'!$D$4:$F$48,3,FALSE)="natural gas",VLOOKUP(G2114,'Cross-Page Data'!$I$4:$J$19,2,FALSE),IF(VLOOKUP(H2114,'Cross-Page Data'!$D$4:$F$48,3,FALSE)="solar",IF(G2114="PV","solar PV","solar thermal"),IF(VLOOKUP(H2114,'Cross-Page Data'!$D$4:$F$48,3,FALSE)="wind",VLOOKUP(G2114,'Cross-Page Data'!$I$4:$J$19,2,FALSE),IF(VLOOKUP(H2114,'Cross-Page Data'!$D$4:$F$48,3,FALSE)="hydro",VLOOKUP(G2114,'Cross-Page Data'!$I$4:$J$19,2,FALSE),VLOOKUP(H2114,'Cross-Page Data'!$D$4:$F$48,3,FALSE)))))</f>
        <v/>
      </c>
      <c r="M2114" s="120">
        <f>IF(AND($P$2=FALSE,OR(F2114="Commercial NAICS Cogen",F2114="Industrial NAICS Cogen",F2114="NAICS-22 Cogen")),FALSE,IF(AND($P$3=FALSE,OR(F2114="Commercial NAICS Cogen",F2114="Commercial NAICS Non-Cogen",F2114="Industrial NAICS Cogen", F2114="industrial NAICS non-Cogen")),FALSE, TRUE))</f>
        <v/>
      </c>
    </row>
    <row r="2115" ht="29" customHeight="1" s="157">
      <c r="A2115" s="129" t="n">
        <v>10646</v>
      </c>
      <c r="B2115" s="130" t="inlineStr">
        <is>
          <t>Covanta Southeastern Connecticut Company</t>
        </is>
      </c>
      <c r="C2115" s="130" t="inlineStr">
        <is>
          <t>Covanta Southeastern Connecticut Company</t>
        </is>
      </c>
      <c r="D2115" s="129" t="n">
        <v>528</v>
      </c>
      <c r="E2115" s="130" t="inlineStr">
        <is>
          <t>CT</t>
        </is>
      </c>
      <c r="F2115" s="130" t="inlineStr">
        <is>
          <t>NAICS-22 Non-Cogen</t>
        </is>
      </c>
      <c r="G2115" s="130" t="inlineStr">
        <is>
          <t>ST</t>
        </is>
      </c>
      <c r="H2115" s="130" t="inlineStr">
        <is>
          <t>DFO</t>
        </is>
      </c>
      <c r="I2115" s="130" t="inlineStr">
        <is>
          <t>DFO</t>
        </is>
      </c>
      <c r="J2115" s="131" t="n">
        <v>1483.653</v>
      </c>
      <c r="K2115" s="129" t="n">
        <v>2020</v>
      </c>
      <c r="L2115" s="120">
        <f>IF(VLOOKUP(H2115,'Cross-Page Data'!$D$4:$F$48,3,FALSE)="natural gas",VLOOKUP(G2115,'Cross-Page Data'!$I$4:$J$19,2,FALSE),IF(VLOOKUP(H2115,'Cross-Page Data'!$D$4:$F$48,3,FALSE)="solar",IF(G2115="PV","solar PV","solar thermal"),IF(VLOOKUP(H2115,'Cross-Page Data'!$D$4:$F$48,3,FALSE)="wind",VLOOKUP(G2115,'Cross-Page Data'!$I$4:$J$19,2,FALSE),IF(VLOOKUP(H2115,'Cross-Page Data'!$D$4:$F$48,3,FALSE)="hydro",VLOOKUP(G2115,'Cross-Page Data'!$I$4:$J$19,2,FALSE),VLOOKUP(H2115,'Cross-Page Data'!$D$4:$F$48,3,FALSE)))))</f>
        <v/>
      </c>
      <c r="M2115" s="120">
        <f>IF(AND($P$2=FALSE,OR(F2115="Commercial NAICS Cogen",F2115="Industrial NAICS Cogen",F2115="NAICS-22 Cogen")),FALSE,IF(AND($P$3=FALSE,OR(F2115="Commercial NAICS Cogen",F2115="Commercial NAICS Non-Cogen",F2115="Industrial NAICS Cogen", F2115="industrial NAICS non-Cogen")),FALSE, TRUE))</f>
        <v/>
      </c>
    </row>
    <row r="2116" ht="29" customHeight="1" s="157">
      <c r="A2116" s="129" t="n">
        <v>10646</v>
      </c>
      <c r="B2116" s="130" t="inlineStr">
        <is>
          <t>Covanta Southeastern Connecticut Company</t>
        </is>
      </c>
      <c r="C2116" s="130" t="inlineStr">
        <is>
          <t>Covanta Southeastern Connecticut Company</t>
        </is>
      </c>
      <c r="D2116" s="129" t="n">
        <v>528</v>
      </c>
      <c r="E2116" s="130" t="inlineStr">
        <is>
          <t>CT</t>
        </is>
      </c>
      <c r="F2116" s="130" t="inlineStr">
        <is>
          <t>NAICS-22 Non-Cogen</t>
        </is>
      </c>
      <c r="G2116" s="130" t="inlineStr">
        <is>
          <t>ST</t>
        </is>
      </c>
      <c r="H2116" s="130" t="inlineStr">
        <is>
          <t>MSB</t>
        </is>
      </c>
      <c r="I2116" s="130" t="inlineStr">
        <is>
          <t>MLG</t>
        </is>
      </c>
      <c r="J2116" s="131" t="n">
        <v>55914.989</v>
      </c>
      <c r="K2116" s="129" t="n">
        <v>2020</v>
      </c>
      <c r="L2116" s="120">
        <f>IF(VLOOKUP(H2116,'Cross-Page Data'!$D$4:$F$48,3,FALSE)="natural gas",VLOOKUP(G2116,'Cross-Page Data'!$I$4:$J$19,2,FALSE),IF(VLOOKUP(H2116,'Cross-Page Data'!$D$4:$F$48,3,FALSE)="solar",IF(G2116="PV","solar PV","solar thermal"),IF(VLOOKUP(H2116,'Cross-Page Data'!$D$4:$F$48,3,FALSE)="wind",VLOOKUP(G2116,'Cross-Page Data'!$I$4:$J$19,2,FALSE),IF(VLOOKUP(H2116,'Cross-Page Data'!$D$4:$F$48,3,FALSE)="hydro",VLOOKUP(G2116,'Cross-Page Data'!$I$4:$J$19,2,FALSE),VLOOKUP(H2116,'Cross-Page Data'!$D$4:$F$48,3,FALSE)))))</f>
        <v/>
      </c>
      <c r="M2116" s="120">
        <f>IF(AND($P$2=FALSE,OR(F2116="Commercial NAICS Cogen",F2116="Industrial NAICS Cogen",F2116="NAICS-22 Cogen")),FALSE,IF(AND($P$3=FALSE,OR(F2116="Commercial NAICS Cogen",F2116="Commercial NAICS Non-Cogen",F2116="Industrial NAICS Cogen", F2116="industrial NAICS non-Cogen")),FALSE, TRUE))</f>
        <v/>
      </c>
    </row>
    <row r="2117" ht="29" customHeight="1" s="157">
      <c r="A2117" s="129" t="n">
        <v>10646</v>
      </c>
      <c r="B2117" s="130" t="inlineStr">
        <is>
          <t>Covanta Southeastern Connecticut Company</t>
        </is>
      </c>
      <c r="C2117" s="130" t="inlineStr">
        <is>
          <t>Covanta Southeastern Connecticut Company</t>
        </is>
      </c>
      <c r="D2117" s="129" t="n">
        <v>528</v>
      </c>
      <c r="E2117" s="130" t="inlineStr">
        <is>
          <t>CT</t>
        </is>
      </c>
      <c r="F2117" s="130" t="inlineStr">
        <is>
          <t>NAICS-22 Non-Cogen</t>
        </is>
      </c>
      <c r="G2117" s="130" t="inlineStr">
        <is>
          <t>ST</t>
        </is>
      </c>
      <c r="H2117" s="130" t="inlineStr">
        <is>
          <t>MSN</t>
        </is>
      </c>
      <c r="I2117" s="130" t="inlineStr">
        <is>
          <t>OTH</t>
        </is>
      </c>
      <c r="J2117" s="131" t="n">
        <v>68341.35799999999</v>
      </c>
      <c r="K2117" s="129" t="n">
        <v>2020</v>
      </c>
      <c r="L2117" s="120">
        <f>IF(VLOOKUP(H2117,'Cross-Page Data'!$D$4:$F$48,3,FALSE)="natural gas",VLOOKUP(G2117,'Cross-Page Data'!$I$4:$J$19,2,FALSE),IF(VLOOKUP(H2117,'Cross-Page Data'!$D$4:$F$48,3,FALSE)="solar",IF(G2117="PV","solar PV","solar thermal"),IF(VLOOKUP(H2117,'Cross-Page Data'!$D$4:$F$48,3,FALSE)="wind",VLOOKUP(G2117,'Cross-Page Data'!$I$4:$J$19,2,FALSE),IF(VLOOKUP(H2117,'Cross-Page Data'!$D$4:$F$48,3,FALSE)="hydro",VLOOKUP(G2117,'Cross-Page Data'!$I$4:$J$19,2,FALSE),VLOOKUP(H2117,'Cross-Page Data'!$D$4:$F$48,3,FALSE)))))</f>
        <v/>
      </c>
      <c r="M2117" s="120">
        <f>IF(AND($P$2=FALSE,OR(F2117="Commercial NAICS Cogen",F2117="Industrial NAICS Cogen",F2117="NAICS-22 Cogen")),FALSE,IF(AND($P$3=FALSE,OR(F2117="Commercial NAICS Cogen",F2117="Commercial NAICS Non-Cogen",F2117="Industrial NAICS Cogen", F2117="industrial NAICS non-Cogen")),FALSE, TRUE))</f>
        <v/>
      </c>
    </row>
    <row r="2118">
      <c r="A2118" s="129" t="n">
        <v>10649</v>
      </c>
      <c r="B2118" s="130" t="inlineStr">
        <is>
          <t>Bear Mountain Limited</t>
        </is>
      </c>
      <c r="C2118" s="130" t="inlineStr">
        <is>
          <t>WCAC Operating Company</t>
        </is>
      </c>
      <c r="D2118" s="129" t="n">
        <v>60662</v>
      </c>
      <c r="E2118" s="130" t="inlineStr">
        <is>
          <t>CA</t>
        </is>
      </c>
      <c r="F2118" s="130" t="inlineStr">
        <is>
          <t>NAICS-22 Cogen</t>
        </is>
      </c>
      <c r="G2118" s="130" t="inlineStr">
        <is>
          <t>GT</t>
        </is>
      </c>
      <c r="H2118" s="130" t="inlineStr">
        <is>
          <t>NG</t>
        </is>
      </c>
      <c r="I2118" s="130" t="inlineStr">
        <is>
          <t>NG</t>
        </is>
      </c>
      <c r="J2118" s="131" t="n">
        <v>41877</v>
      </c>
      <c r="K2118" s="129" t="n">
        <v>2020</v>
      </c>
      <c r="L2118" s="120">
        <f>IF(VLOOKUP(H2118,'Cross-Page Data'!$D$4:$F$48,3,FALSE)="natural gas",VLOOKUP(G2118,'Cross-Page Data'!$I$4:$J$19,2,FALSE),IF(VLOOKUP(H2118,'Cross-Page Data'!$D$4:$F$48,3,FALSE)="solar",IF(G2118="PV","solar PV","solar thermal"),IF(VLOOKUP(H2118,'Cross-Page Data'!$D$4:$F$48,3,FALSE)="wind",VLOOKUP(G2118,'Cross-Page Data'!$I$4:$J$19,2,FALSE),IF(VLOOKUP(H2118,'Cross-Page Data'!$D$4:$F$48,3,FALSE)="hydro",VLOOKUP(G2118,'Cross-Page Data'!$I$4:$J$19,2,FALSE),VLOOKUP(H2118,'Cross-Page Data'!$D$4:$F$48,3,FALSE)))))</f>
        <v/>
      </c>
      <c r="M2118" s="120">
        <f>IF(AND($P$2=FALSE,OR(F2118="Commercial NAICS Cogen",F2118="Industrial NAICS Cogen",F2118="NAICS-22 Cogen")),FALSE,IF(AND($P$3=FALSE,OR(F2118="Commercial NAICS Cogen",F2118="Commercial NAICS Non-Cogen",F2118="Industrial NAICS Cogen", F2118="industrial NAICS non-Cogen")),FALSE, TRUE))</f>
        <v/>
      </c>
    </row>
    <row r="2119">
      <c r="A2119" s="129" t="n">
        <v>10650</v>
      </c>
      <c r="B2119" s="130" t="inlineStr">
        <is>
          <t>Badger Creek Limited</t>
        </is>
      </c>
      <c r="C2119" s="130" t="inlineStr">
        <is>
          <t>WCAC Operating Company</t>
        </is>
      </c>
      <c r="D2119" s="129" t="n">
        <v>60662</v>
      </c>
      <c r="E2119" s="130" t="inlineStr">
        <is>
          <t>CA</t>
        </is>
      </c>
      <c r="F2119" s="130" t="inlineStr">
        <is>
          <t>NAICS-22 Cogen</t>
        </is>
      </c>
      <c r="G2119" s="130" t="inlineStr">
        <is>
          <t>GT</t>
        </is>
      </c>
      <c r="H2119" s="130" t="inlineStr">
        <is>
          <t>NG</t>
        </is>
      </c>
      <c r="I2119" s="130" t="inlineStr">
        <is>
          <t>NG</t>
        </is>
      </c>
      <c r="J2119" s="131" t="n">
        <v>18607</v>
      </c>
      <c r="K2119" s="129" t="n">
        <v>2020</v>
      </c>
      <c r="L2119" s="120">
        <f>IF(VLOOKUP(H2119,'Cross-Page Data'!$D$4:$F$48,3,FALSE)="natural gas",VLOOKUP(G2119,'Cross-Page Data'!$I$4:$J$19,2,FALSE),IF(VLOOKUP(H2119,'Cross-Page Data'!$D$4:$F$48,3,FALSE)="solar",IF(G2119="PV","solar PV","solar thermal"),IF(VLOOKUP(H2119,'Cross-Page Data'!$D$4:$F$48,3,FALSE)="wind",VLOOKUP(G2119,'Cross-Page Data'!$I$4:$J$19,2,FALSE),IF(VLOOKUP(H2119,'Cross-Page Data'!$D$4:$F$48,3,FALSE)="hydro",VLOOKUP(G2119,'Cross-Page Data'!$I$4:$J$19,2,FALSE),VLOOKUP(H2119,'Cross-Page Data'!$D$4:$F$48,3,FALSE)))))</f>
        <v/>
      </c>
      <c r="M2119" s="120">
        <f>IF(AND($P$2=FALSE,OR(F2119="Commercial NAICS Cogen",F2119="Industrial NAICS Cogen",F2119="NAICS-22 Cogen")),FALSE,IF(AND($P$3=FALSE,OR(F2119="Commercial NAICS Cogen",F2119="Commercial NAICS Non-Cogen",F2119="Industrial NAICS Cogen", F2119="industrial NAICS non-Cogen")),FALSE, TRUE))</f>
        <v/>
      </c>
    </row>
    <row r="2120">
      <c r="A2120" s="129" t="n">
        <v>10656</v>
      </c>
      <c r="B2120" s="130" t="inlineStr">
        <is>
          <t>French Paper Hydro</t>
        </is>
      </c>
      <c r="C2120" s="130" t="inlineStr">
        <is>
          <t>French Paper Co</t>
        </is>
      </c>
      <c r="D2120" s="129" t="n">
        <v>6789</v>
      </c>
      <c r="E2120" s="130" t="inlineStr">
        <is>
          <t>MI</t>
        </is>
      </c>
      <c r="F2120" s="130" t="inlineStr">
        <is>
          <t>Industrial NAICS Non-Cogen</t>
        </is>
      </c>
      <c r="G2120" s="130" t="inlineStr">
        <is>
          <t>HY</t>
        </is>
      </c>
      <c r="H2120" s="130" t="inlineStr">
        <is>
          <t>WAT</t>
        </is>
      </c>
      <c r="I2120" s="130" t="inlineStr">
        <is>
          <t>HYC</t>
        </is>
      </c>
      <c r="J2120" s="131" t="n">
        <v>4838</v>
      </c>
      <c r="K2120" s="129" t="n">
        <v>2020</v>
      </c>
      <c r="L2120" s="120">
        <f>IF(VLOOKUP(H2120,'Cross-Page Data'!$D$4:$F$48,3,FALSE)="natural gas",VLOOKUP(G2120,'Cross-Page Data'!$I$4:$J$19,2,FALSE),IF(VLOOKUP(H2120,'Cross-Page Data'!$D$4:$F$48,3,FALSE)="solar",IF(G2120="PV","solar PV","solar thermal"),IF(VLOOKUP(H2120,'Cross-Page Data'!$D$4:$F$48,3,FALSE)="wind",VLOOKUP(G2120,'Cross-Page Data'!$I$4:$J$19,2,FALSE),IF(VLOOKUP(H2120,'Cross-Page Data'!$D$4:$F$48,3,FALSE)="hydro",VLOOKUP(G2120,'Cross-Page Data'!$I$4:$J$19,2,FALSE),VLOOKUP(H2120,'Cross-Page Data'!$D$4:$F$48,3,FALSE)))))</f>
        <v/>
      </c>
      <c r="M2120" s="120">
        <f>IF(AND($P$2=FALSE,OR(F2120="Commercial NAICS Cogen",F2120="Industrial NAICS Cogen",F2120="NAICS-22 Cogen")),FALSE,IF(AND($P$3=FALSE,OR(F2120="Commercial NAICS Cogen",F2120="Commercial NAICS Non-Cogen",F2120="Industrial NAICS Cogen", F2120="industrial NAICS non-Cogen")),FALSE, TRUE))</f>
        <v/>
      </c>
    </row>
    <row r="2121">
      <c r="A2121" s="129" t="n">
        <v>10671</v>
      </c>
      <c r="B2121" s="130" t="inlineStr">
        <is>
          <t>River Valley</t>
        </is>
      </c>
      <c r="C2121" s="130" t="inlineStr">
        <is>
          <t>Oklahoma Gas &amp; Electric Co</t>
        </is>
      </c>
      <c r="D2121" s="129" t="n">
        <v>14063</v>
      </c>
      <c r="E2121" s="130" t="inlineStr">
        <is>
          <t>OK</t>
        </is>
      </c>
      <c r="F2121" s="130" t="inlineStr">
        <is>
          <t>Electric Utility</t>
        </is>
      </c>
      <c r="G2121" s="130" t="inlineStr">
        <is>
          <t>ST</t>
        </is>
      </c>
      <c r="H2121" s="130" t="inlineStr">
        <is>
          <t>BIT</t>
        </is>
      </c>
      <c r="I2121" s="130" t="inlineStr">
        <is>
          <t>COL</t>
        </is>
      </c>
      <c r="J2121" s="131" t="n">
        <v>136379.65</v>
      </c>
      <c r="K2121" s="129" t="n">
        <v>2020</v>
      </c>
      <c r="L2121" s="120">
        <f>IF(VLOOKUP(H2121,'Cross-Page Data'!$D$4:$F$48,3,FALSE)="natural gas",VLOOKUP(G2121,'Cross-Page Data'!$I$4:$J$19,2,FALSE),IF(VLOOKUP(H2121,'Cross-Page Data'!$D$4:$F$48,3,FALSE)="solar",IF(G2121="PV","solar PV","solar thermal"),IF(VLOOKUP(H2121,'Cross-Page Data'!$D$4:$F$48,3,FALSE)="wind",VLOOKUP(G2121,'Cross-Page Data'!$I$4:$J$19,2,FALSE),IF(VLOOKUP(H2121,'Cross-Page Data'!$D$4:$F$48,3,FALSE)="hydro",VLOOKUP(G2121,'Cross-Page Data'!$I$4:$J$19,2,FALSE),VLOOKUP(H2121,'Cross-Page Data'!$D$4:$F$48,3,FALSE)))))</f>
        <v/>
      </c>
      <c r="M2121" s="120">
        <f>IF(AND($P$2=FALSE,OR(F2121="Commercial NAICS Cogen",F2121="Industrial NAICS Cogen",F2121="NAICS-22 Cogen")),FALSE,IF(AND($P$3=FALSE,OR(F2121="Commercial NAICS Cogen",F2121="Commercial NAICS Non-Cogen",F2121="Industrial NAICS Cogen", F2121="industrial NAICS non-Cogen")),FALSE, TRUE))</f>
        <v/>
      </c>
    </row>
    <row r="2122">
      <c r="A2122" s="129" t="n">
        <v>10671</v>
      </c>
      <c r="B2122" s="130" t="inlineStr">
        <is>
          <t>River Valley</t>
        </is>
      </c>
      <c r="C2122" s="130" t="inlineStr">
        <is>
          <t>Oklahoma Gas &amp; Electric Co</t>
        </is>
      </c>
      <c r="D2122" s="129" t="n">
        <v>14063</v>
      </c>
      <c r="E2122" s="130" t="inlineStr">
        <is>
          <t>OK</t>
        </is>
      </c>
      <c r="F2122" s="130" t="inlineStr">
        <is>
          <t>Electric Utility</t>
        </is>
      </c>
      <c r="G2122" s="130" t="inlineStr">
        <is>
          <t>ST</t>
        </is>
      </c>
      <c r="H2122" s="130" t="inlineStr">
        <is>
          <t>NG</t>
        </is>
      </c>
      <c r="I2122" s="130" t="inlineStr">
        <is>
          <t>NG</t>
        </is>
      </c>
      <c r="J2122" s="131" t="n">
        <v>35944.33</v>
      </c>
      <c r="K2122" s="129" t="n">
        <v>2020</v>
      </c>
      <c r="L2122" s="120">
        <f>IF(VLOOKUP(H2122,'Cross-Page Data'!$D$4:$F$48,3,FALSE)="natural gas",VLOOKUP(G2122,'Cross-Page Data'!$I$4:$J$19,2,FALSE),IF(VLOOKUP(H2122,'Cross-Page Data'!$D$4:$F$48,3,FALSE)="solar",IF(G2122="PV","solar PV","solar thermal"),IF(VLOOKUP(H2122,'Cross-Page Data'!$D$4:$F$48,3,FALSE)="wind",VLOOKUP(G2122,'Cross-Page Data'!$I$4:$J$19,2,FALSE),IF(VLOOKUP(H2122,'Cross-Page Data'!$D$4:$F$48,3,FALSE)="hydro",VLOOKUP(G2122,'Cross-Page Data'!$I$4:$J$19,2,FALSE),VLOOKUP(H2122,'Cross-Page Data'!$D$4:$F$48,3,FALSE)))))</f>
        <v/>
      </c>
      <c r="M2122" s="120">
        <f>IF(AND($P$2=FALSE,OR(F2122="Commercial NAICS Cogen",F2122="Industrial NAICS Cogen",F2122="NAICS-22 Cogen")),FALSE,IF(AND($P$3=FALSE,OR(F2122="Commercial NAICS Cogen",F2122="Commercial NAICS Non-Cogen",F2122="Industrial NAICS Cogen", F2122="industrial NAICS non-Cogen")),FALSE, TRUE))</f>
        <v/>
      </c>
    </row>
    <row r="2123">
      <c r="A2123" s="129" t="n">
        <v>10671</v>
      </c>
      <c r="B2123" s="130" t="inlineStr">
        <is>
          <t>River Valley</t>
        </is>
      </c>
      <c r="C2123" s="130" t="inlineStr">
        <is>
          <t>Oklahoma Gas &amp; Electric Co</t>
        </is>
      </c>
      <c r="D2123" s="129" t="n">
        <v>14063</v>
      </c>
      <c r="E2123" s="130" t="inlineStr">
        <is>
          <t>OK</t>
        </is>
      </c>
      <c r="F2123" s="130" t="inlineStr">
        <is>
          <t>Electric Utility</t>
        </is>
      </c>
      <c r="G2123" s="130" t="inlineStr">
        <is>
          <t>ST</t>
        </is>
      </c>
      <c r="H2123" s="130" t="inlineStr">
        <is>
          <t>RC</t>
        </is>
      </c>
      <c r="I2123" s="130" t="inlineStr">
        <is>
          <t>COL</t>
        </is>
      </c>
      <c r="J2123" s="131" t="n">
        <v>0</v>
      </c>
      <c r="K2123" s="129" t="n">
        <v>2020</v>
      </c>
      <c r="L2123" s="120">
        <f>IF(VLOOKUP(H2123,'Cross-Page Data'!$D$4:$F$48,3,FALSE)="natural gas",VLOOKUP(G2123,'Cross-Page Data'!$I$4:$J$19,2,FALSE),IF(VLOOKUP(H2123,'Cross-Page Data'!$D$4:$F$48,3,FALSE)="solar",IF(G2123="PV","solar PV","solar thermal"),IF(VLOOKUP(H2123,'Cross-Page Data'!$D$4:$F$48,3,FALSE)="wind",VLOOKUP(G2123,'Cross-Page Data'!$I$4:$J$19,2,FALSE),IF(VLOOKUP(H2123,'Cross-Page Data'!$D$4:$F$48,3,FALSE)="hydro",VLOOKUP(G2123,'Cross-Page Data'!$I$4:$J$19,2,FALSE),VLOOKUP(H2123,'Cross-Page Data'!$D$4:$F$48,3,FALSE)))))</f>
        <v/>
      </c>
      <c r="M2123" s="120">
        <f>IF(AND($P$2=FALSE,OR(F2123="Commercial NAICS Cogen",F2123="Industrial NAICS Cogen",F2123="NAICS-22 Cogen")),FALSE,IF(AND($P$3=FALSE,OR(F2123="Commercial NAICS Cogen",F2123="Commercial NAICS Non-Cogen",F2123="Industrial NAICS Cogen", F2123="industrial NAICS non-Cogen")),FALSE, TRUE))</f>
        <v/>
      </c>
    </row>
    <row r="2124">
      <c r="A2124" s="129" t="n">
        <v>10671</v>
      </c>
      <c r="B2124" s="130" t="inlineStr">
        <is>
          <t>River Valley</t>
        </is>
      </c>
      <c r="C2124" s="130" t="inlineStr">
        <is>
          <t>Oklahoma Gas &amp; Electric Co</t>
        </is>
      </c>
      <c r="D2124" s="129" t="n">
        <v>14063</v>
      </c>
      <c r="E2124" s="130" t="inlineStr">
        <is>
          <t>OK</t>
        </is>
      </c>
      <c r="F2124" s="130" t="inlineStr">
        <is>
          <t>Electric Utility</t>
        </is>
      </c>
      <c r="G2124" s="130" t="inlineStr">
        <is>
          <t>ST</t>
        </is>
      </c>
      <c r="H2124" s="130" t="inlineStr">
        <is>
          <t>SUB</t>
        </is>
      </c>
      <c r="I2124" s="130" t="inlineStr">
        <is>
          <t>COL</t>
        </is>
      </c>
      <c r="J2124" s="131" t="n">
        <v>620717.02</v>
      </c>
      <c r="K2124" s="129" t="n">
        <v>2020</v>
      </c>
      <c r="L2124" s="120">
        <f>IF(VLOOKUP(H2124,'Cross-Page Data'!$D$4:$F$48,3,FALSE)="natural gas",VLOOKUP(G2124,'Cross-Page Data'!$I$4:$J$19,2,FALSE),IF(VLOOKUP(H2124,'Cross-Page Data'!$D$4:$F$48,3,FALSE)="solar",IF(G2124="PV","solar PV","solar thermal"),IF(VLOOKUP(H2124,'Cross-Page Data'!$D$4:$F$48,3,FALSE)="wind",VLOOKUP(G2124,'Cross-Page Data'!$I$4:$J$19,2,FALSE),IF(VLOOKUP(H2124,'Cross-Page Data'!$D$4:$F$48,3,FALSE)="hydro",VLOOKUP(G2124,'Cross-Page Data'!$I$4:$J$19,2,FALSE),VLOOKUP(H2124,'Cross-Page Data'!$D$4:$F$48,3,FALSE)))))</f>
        <v/>
      </c>
      <c r="M2124" s="120">
        <f>IF(AND($P$2=FALSE,OR(F2124="Commercial NAICS Cogen",F2124="Industrial NAICS Cogen",F2124="NAICS-22 Cogen")),FALSE,IF(AND($P$3=FALSE,OR(F2124="Commercial NAICS Cogen",F2124="Commercial NAICS Non-Cogen",F2124="Industrial NAICS Cogen", F2124="industrial NAICS non-Cogen")),FALSE, TRUE))</f>
        <v/>
      </c>
    </row>
    <row r="2125">
      <c r="A2125" s="129" t="n">
        <v>10671</v>
      </c>
      <c r="B2125" s="130" t="inlineStr">
        <is>
          <t>River Valley</t>
        </is>
      </c>
      <c r="C2125" s="130" t="inlineStr">
        <is>
          <t>Oklahoma Gas &amp; Electric Co</t>
        </is>
      </c>
      <c r="D2125" s="129" t="n">
        <v>14063</v>
      </c>
      <c r="E2125" s="130" t="inlineStr">
        <is>
          <t>OK</t>
        </is>
      </c>
      <c r="F2125" s="130" t="inlineStr">
        <is>
          <t>Electric Utility</t>
        </is>
      </c>
      <c r="G2125" s="130" t="inlineStr">
        <is>
          <t>ST</t>
        </is>
      </c>
      <c r="H2125" s="130" t="inlineStr">
        <is>
          <t>TDF</t>
        </is>
      </c>
      <c r="I2125" s="130" t="inlineStr">
        <is>
          <t>OTH</t>
        </is>
      </c>
      <c r="J2125" s="131" t="n">
        <v>0</v>
      </c>
      <c r="K2125" s="129" t="n">
        <v>2020</v>
      </c>
      <c r="L2125" s="120">
        <f>IF(VLOOKUP(H2125,'Cross-Page Data'!$D$4:$F$48,3,FALSE)="natural gas",VLOOKUP(G2125,'Cross-Page Data'!$I$4:$J$19,2,FALSE),IF(VLOOKUP(H2125,'Cross-Page Data'!$D$4:$F$48,3,FALSE)="solar",IF(G2125="PV","solar PV","solar thermal"),IF(VLOOKUP(H2125,'Cross-Page Data'!$D$4:$F$48,3,FALSE)="wind",VLOOKUP(G2125,'Cross-Page Data'!$I$4:$J$19,2,FALSE),IF(VLOOKUP(H2125,'Cross-Page Data'!$D$4:$F$48,3,FALSE)="hydro",VLOOKUP(G2125,'Cross-Page Data'!$I$4:$J$19,2,FALSE),VLOOKUP(H2125,'Cross-Page Data'!$D$4:$F$48,3,FALSE)))))</f>
        <v/>
      </c>
      <c r="M2125" s="120">
        <f>IF(AND($P$2=FALSE,OR(F2125="Commercial NAICS Cogen",F2125="Industrial NAICS Cogen",F2125="NAICS-22 Cogen")),FALSE,IF(AND($P$3=FALSE,OR(F2125="Commercial NAICS Cogen",F2125="Commercial NAICS Non-Cogen",F2125="Industrial NAICS Cogen", F2125="industrial NAICS non-Cogen")),FALSE, TRUE))</f>
        <v/>
      </c>
    </row>
    <row r="2126">
      <c r="A2126" s="129" t="n">
        <v>10671</v>
      </c>
      <c r="B2126" s="130" t="inlineStr">
        <is>
          <t>River Valley</t>
        </is>
      </c>
      <c r="C2126" s="130" t="inlineStr">
        <is>
          <t>Oklahoma Gas &amp; Electric Co</t>
        </is>
      </c>
      <c r="D2126" s="129" t="n">
        <v>14063</v>
      </c>
      <c r="E2126" s="130" t="inlineStr">
        <is>
          <t>OK</t>
        </is>
      </c>
      <c r="F2126" s="130" t="inlineStr">
        <is>
          <t>Electric Utility</t>
        </is>
      </c>
      <c r="G2126" s="130" t="inlineStr">
        <is>
          <t>ST</t>
        </is>
      </c>
      <c r="H2126" s="130" t="inlineStr">
        <is>
          <t>WDS</t>
        </is>
      </c>
      <c r="I2126" s="130" t="inlineStr">
        <is>
          <t>WWW</t>
        </is>
      </c>
      <c r="J2126" s="131" t="n">
        <v>0</v>
      </c>
      <c r="K2126" s="129" t="n">
        <v>2020</v>
      </c>
      <c r="L2126" s="120">
        <f>IF(VLOOKUP(H2126,'Cross-Page Data'!$D$4:$F$48,3,FALSE)="natural gas",VLOOKUP(G2126,'Cross-Page Data'!$I$4:$J$19,2,FALSE),IF(VLOOKUP(H2126,'Cross-Page Data'!$D$4:$F$48,3,FALSE)="solar",IF(G2126="PV","solar PV","solar thermal"),IF(VLOOKUP(H2126,'Cross-Page Data'!$D$4:$F$48,3,FALSE)="wind",VLOOKUP(G2126,'Cross-Page Data'!$I$4:$J$19,2,FALSE),IF(VLOOKUP(H2126,'Cross-Page Data'!$D$4:$F$48,3,FALSE)="hydro",VLOOKUP(G2126,'Cross-Page Data'!$I$4:$J$19,2,FALSE),VLOOKUP(H2126,'Cross-Page Data'!$D$4:$F$48,3,FALSE)))))</f>
        <v/>
      </c>
      <c r="M2126" s="120">
        <f>IF(AND($P$2=FALSE,OR(F2126="Commercial NAICS Cogen",F2126="Industrial NAICS Cogen",F2126="NAICS-22 Cogen")),FALSE,IF(AND($P$3=FALSE,OR(F2126="Commercial NAICS Cogen",F2126="Commercial NAICS Non-Cogen",F2126="Industrial NAICS Cogen", F2126="industrial NAICS non-Cogen")),FALSE, TRUE))</f>
        <v/>
      </c>
    </row>
    <row r="2127">
      <c r="A2127" s="129" t="n">
        <v>10673</v>
      </c>
      <c r="B2127" s="130" t="inlineStr">
        <is>
          <t>AES Hawaii</t>
        </is>
      </c>
      <c r="C2127" s="130" t="inlineStr">
        <is>
          <t>AES Hawaii LLC</t>
        </is>
      </c>
      <c r="D2127" s="129" t="n">
        <v>177</v>
      </c>
      <c r="E2127" s="130" t="inlineStr">
        <is>
          <t>HI</t>
        </is>
      </c>
      <c r="F2127" s="130" t="inlineStr">
        <is>
          <t>NAICS-22 Cogen</t>
        </is>
      </c>
      <c r="G2127" s="130" t="inlineStr">
        <is>
          <t>ST</t>
        </is>
      </c>
      <c r="H2127" s="130" t="inlineStr">
        <is>
          <t>BIT</t>
        </is>
      </c>
      <c r="I2127" s="130" t="inlineStr">
        <is>
          <t>COL</t>
        </is>
      </c>
      <c r="J2127" s="131" t="n">
        <v>3140.304</v>
      </c>
      <c r="K2127" s="129" t="n">
        <v>2020</v>
      </c>
      <c r="L2127" s="120">
        <f>IF(VLOOKUP(H2127,'Cross-Page Data'!$D$4:$F$48,3,FALSE)="natural gas",VLOOKUP(G2127,'Cross-Page Data'!$I$4:$J$19,2,FALSE),IF(VLOOKUP(H2127,'Cross-Page Data'!$D$4:$F$48,3,FALSE)="solar",IF(G2127="PV","solar PV","solar thermal"),IF(VLOOKUP(H2127,'Cross-Page Data'!$D$4:$F$48,3,FALSE)="wind",VLOOKUP(G2127,'Cross-Page Data'!$I$4:$J$19,2,FALSE),IF(VLOOKUP(H2127,'Cross-Page Data'!$D$4:$F$48,3,FALSE)="hydro",VLOOKUP(G2127,'Cross-Page Data'!$I$4:$J$19,2,FALSE),VLOOKUP(H2127,'Cross-Page Data'!$D$4:$F$48,3,FALSE)))))</f>
        <v/>
      </c>
      <c r="M2127" s="120">
        <f>IF(AND($P$2=FALSE,OR(F2127="Commercial NAICS Cogen",F2127="Industrial NAICS Cogen",F2127="NAICS-22 Cogen")),FALSE,IF(AND($P$3=FALSE,OR(F2127="Commercial NAICS Cogen",F2127="Commercial NAICS Non-Cogen",F2127="Industrial NAICS Cogen", F2127="industrial NAICS non-Cogen")),FALSE, TRUE))</f>
        <v/>
      </c>
    </row>
    <row r="2128">
      <c r="A2128" s="129" t="n">
        <v>10673</v>
      </c>
      <c r="B2128" s="130" t="inlineStr">
        <is>
          <t>AES Hawaii</t>
        </is>
      </c>
      <c r="C2128" s="130" t="inlineStr">
        <is>
          <t>AES Hawaii LLC</t>
        </is>
      </c>
      <c r="D2128" s="129" t="n">
        <v>177</v>
      </c>
      <c r="E2128" s="130" t="inlineStr">
        <is>
          <t>HI</t>
        </is>
      </c>
      <c r="F2128" s="130" t="inlineStr">
        <is>
          <t>NAICS-22 Cogen</t>
        </is>
      </c>
      <c r="G2128" s="130" t="inlineStr">
        <is>
          <t>ST</t>
        </is>
      </c>
      <c r="H2128" s="130" t="inlineStr">
        <is>
          <t>DFO</t>
        </is>
      </c>
      <c r="I2128" s="130" t="inlineStr">
        <is>
          <t>DFO</t>
        </is>
      </c>
      <c r="J2128" s="131" t="n">
        <v>3700.005</v>
      </c>
      <c r="K2128" s="129" t="n">
        <v>2020</v>
      </c>
      <c r="L2128" s="120">
        <f>IF(VLOOKUP(H2128,'Cross-Page Data'!$D$4:$F$48,3,FALSE)="natural gas",VLOOKUP(G2128,'Cross-Page Data'!$I$4:$J$19,2,FALSE),IF(VLOOKUP(H2128,'Cross-Page Data'!$D$4:$F$48,3,FALSE)="solar",IF(G2128="PV","solar PV","solar thermal"),IF(VLOOKUP(H2128,'Cross-Page Data'!$D$4:$F$48,3,FALSE)="wind",VLOOKUP(G2128,'Cross-Page Data'!$I$4:$J$19,2,FALSE),IF(VLOOKUP(H2128,'Cross-Page Data'!$D$4:$F$48,3,FALSE)="hydro",VLOOKUP(G2128,'Cross-Page Data'!$I$4:$J$19,2,FALSE),VLOOKUP(H2128,'Cross-Page Data'!$D$4:$F$48,3,FALSE)))))</f>
        <v/>
      </c>
      <c r="M2128" s="120">
        <f>IF(AND($P$2=FALSE,OR(F2128="Commercial NAICS Cogen",F2128="Industrial NAICS Cogen",F2128="NAICS-22 Cogen")),FALSE,IF(AND($P$3=FALSE,OR(F2128="Commercial NAICS Cogen",F2128="Commercial NAICS Non-Cogen",F2128="Industrial NAICS Cogen", F2128="industrial NAICS non-Cogen")),FALSE, TRUE))</f>
        <v/>
      </c>
    </row>
    <row r="2129">
      <c r="A2129" s="129" t="n">
        <v>10673</v>
      </c>
      <c r="B2129" s="130" t="inlineStr">
        <is>
          <t>AES Hawaii</t>
        </is>
      </c>
      <c r="C2129" s="130" t="inlineStr">
        <is>
          <t>AES Hawaii LLC</t>
        </is>
      </c>
      <c r="D2129" s="129" t="n">
        <v>177</v>
      </c>
      <c r="E2129" s="130" t="inlineStr">
        <is>
          <t>HI</t>
        </is>
      </c>
      <c r="F2129" s="130" t="inlineStr">
        <is>
          <t>NAICS-22 Cogen</t>
        </is>
      </c>
      <c r="G2129" s="130" t="inlineStr">
        <is>
          <t>ST</t>
        </is>
      </c>
      <c r="H2129" s="130" t="inlineStr">
        <is>
          <t>OBS</t>
        </is>
      </c>
      <c r="I2129" s="130" t="inlineStr">
        <is>
          <t>ORW</t>
        </is>
      </c>
      <c r="J2129" s="131" t="n">
        <v>0</v>
      </c>
      <c r="K2129" s="129" t="n">
        <v>2020</v>
      </c>
      <c r="L2129" s="120">
        <f>IF(VLOOKUP(H2129,'Cross-Page Data'!$D$4:$F$48,3,FALSE)="natural gas",VLOOKUP(G2129,'Cross-Page Data'!$I$4:$J$19,2,FALSE),IF(VLOOKUP(H2129,'Cross-Page Data'!$D$4:$F$48,3,FALSE)="solar",IF(G2129="PV","solar PV","solar thermal"),IF(VLOOKUP(H2129,'Cross-Page Data'!$D$4:$F$48,3,FALSE)="wind",VLOOKUP(G2129,'Cross-Page Data'!$I$4:$J$19,2,FALSE),IF(VLOOKUP(H2129,'Cross-Page Data'!$D$4:$F$48,3,FALSE)="hydro",VLOOKUP(G2129,'Cross-Page Data'!$I$4:$J$19,2,FALSE),VLOOKUP(H2129,'Cross-Page Data'!$D$4:$F$48,3,FALSE)))))</f>
        <v/>
      </c>
      <c r="M2129" s="120">
        <f>IF(AND($P$2=FALSE,OR(F2129="Commercial NAICS Cogen",F2129="Industrial NAICS Cogen",F2129="NAICS-22 Cogen")),FALSE,IF(AND($P$3=FALSE,OR(F2129="Commercial NAICS Cogen",F2129="Commercial NAICS Non-Cogen",F2129="Industrial NAICS Cogen", F2129="industrial NAICS non-Cogen")),FALSE, TRUE))</f>
        <v/>
      </c>
    </row>
    <row r="2130">
      <c r="A2130" s="129" t="n">
        <v>10673</v>
      </c>
      <c r="B2130" s="130" t="inlineStr">
        <is>
          <t>AES Hawaii</t>
        </is>
      </c>
      <c r="C2130" s="130" t="inlineStr">
        <is>
          <t>AES Hawaii LLC</t>
        </is>
      </c>
      <c r="D2130" s="129" t="n">
        <v>177</v>
      </c>
      <c r="E2130" s="130" t="inlineStr">
        <is>
          <t>HI</t>
        </is>
      </c>
      <c r="F2130" s="130" t="inlineStr">
        <is>
          <t>NAICS-22 Cogen</t>
        </is>
      </c>
      <c r="G2130" s="130" t="inlineStr">
        <is>
          <t>ST</t>
        </is>
      </c>
      <c r="H2130" s="130" t="inlineStr">
        <is>
          <t>SUB</t>
        </is>
      </c>
      <c r="I2130" s="130" t="inlineStr">
        <is>
          <t>COL</t>
        </is>
      </c>
      <c r="J2130" s="131" t="n">
        <v>1162006.4</v>
      </c>
      <c r="K2130" s="129" t="n">
        <v>2020</v>
      </c>
      <c r="L2130" s="120">
        <f>IF(VLOOKUP(H2130,'Cross-Page Data'!$D$4:$F$48,3,FALSE)="natural gas",VLOOKUP(G2130,'Cross-Page Data'!$I$4:$J$19,2,FALSE),IF(VLOOKUP(H2130,'Cross-Page Data'!$D$4:$F$48,3,FALSE)="solar",IF(G2130="PV","solar PV","solar thermal"),IF(VLOOKUP(H2130,'Cross-Page Data'!$D$4:$F$48,3,FALSE)="wind",VLOOKUP(G2130,'Cross-Page Data'!$I$4:$J$19,2,FALSE),IF(VLOOKUP(H2130,'Cross-Page Data'!$D$4:$F$48,3,FALSE)="hydro",VLOOKUP(G2130,'Cross-Page Data'!$I$4:$J$19,2,FALSE),VLOOKUP(H2130,'Cross-Page Data'!$D$4:$F$48,3,FALSE)))))</f>
        <v/>
      </c>
      <c r="M2130" s="120">
        <f>IF(AND($P$2=FALSE,OR(F2130="Commercial NAICS Cogen",F2130="Industrial NAICS Cogen",F2130="NAICS-22 Cogen")),FALSE,IF(AND($P$3=FALSE,OR(F2130="Commercial NAICS Cogen",F2130="Commercial NAICS Non-Cogen",F2130="Industrial NAICS Cogen", F2130="industrial NAICS non-Cogen")),FALSE, TRUE))</f>
        <v/>
      </c>
    </row>
    <row r="2131">
      <c r="A2131" s="129" t="n">
        <v>10673</v>
      </c>
      <c r="B2131" s="130" t="inlineStr">
        <is>
          <t>AES Hawaii</t>
        </is>
      </c>
      <c r="C2131" s="130" t="inlineStr">
        <is>
          <t>AES Hawaii LLC</t>
        </is>
      </c>
      <c r="D2131" s="129" t="n">
        <v>177</v>
      </c>
      <c r="E2131" s="130" t="inlineStr">
        <is>
          <t>HI</t>
        </is>
      </c>
      <c r="F2131" s="130" t="inlineStr">
        <is>
          <t>NAICS-22 Cogen</t>
        </is>
      </c>
      <c r="G2131" s="130" t="inlineStr">
        <is>
          <t>ST</t>
        </is>
      </c>
      <c r="H2131" s="130" t="inlineStr">
        <is>
          <t>TDF</t>
        </is>
      </c>
      <c r="I2131" s="130" t="inlineStr">
        <is>
          <t>OTH</t>
        </is>
      </c>
      <c r="J2131" s="131" t="n">
        <v>0</v>
      </c>
      <c r="K2131" s="129" t="n">
        <v>2020</v>
      </c>
      <c r="L2131" s="120">
        <f>IF(VLOOKUP(H2131,'Cross-Page Data'!$D$4:$F$48,3,FALSE)="natural gas",VLOOKUP(G2131,'Cross-Page Data'!$I$4:$J$19,2,FALSE),IF(VLOOKUP(H2131,'Cross-Page Data'!$D$4:$F$48,3,FALSE)="solar",IF(G2131="PV","solar PV","solar thermal"),IF(VLOOKUP(H2131,'Cross-Page Data'!$D$4:$F$48,3,FALSE)="wind",VLOOKUP(G2131,'Cross-Page Data'!$I$4:$J$19,2,FALSE),IF(VLOOKUP(H2131,'Cross-Page Data'!$D$4:$F$48,3,FALSE)="hydro",VLOOKUP(G2131,'Cross-Page Data'!$I$4:$J$19,2,FALSE),VLOOKUP(H2131,'Cross-Page Data'!$D$4:$F$48,3,FALSE)))))</f>
        <v/>
      </c>
      <c r="M2131" s="120">
        <f>IF(AND($P$2=FALSE,OR(F2131="Commercial NAICS Cogen",F2131="Industrial NAICS Cogen",F2131="NAICS-22 Cogen")),FALSE,IF(AND($P$3=FALSE,OR(F2131="Commercial NAICS Cogen",F2131="Commercial NAICS Non-Cogen",F2131="Industrial NAICS Cogen", F2131="industrial NAICS non-Cogen")),FALSE, TRUE))</f>
        <v/>
      </c>
    </row>
    <row r="2132">
      <c r="A2132" s="129" t="n">
        <v>10673</v>
      </c>
      <c r="B2132" s="130" t="inlineStr">
        <is>
          <t>AES Hawaii</t>
        </is>
      </c>
      <c r="C2132" s="130" t="inlineStr">
        <is>
          <t>AES Hawaii LLC</t>
        </is>
      </c>
      <c r="D2132" s="129" t="n">
        <v>177</v>
      </c>
      <c r="E2132" s="130" t="inlineStr">
        <is>
          <t>HI</t>
        </is>
      </c>
      <c r="F2132" s="130" t="inlineStr">
        <is>
          <t>NAICS-22 Cogen</t>
        </is>
      </c>
      <c r="G2132" s="130" t="inlineStr">
        <is>
          <t>ST</t>
        </is>
      </c>
      <c r="H2132" s="130" t="inlineStr">
        <is>
          <t>WO</t>
        </is>
      </c>
      <c r="I2132" s="130" t="inlineStr">
        <is>
          <t>WOO</t>
        </is>
      </c>
      <c r="J2132" s="131" t="n">
        <v>15162.283</v>
      </c>
      <c r="K2132" s="129" t="n">
        <v>2020</v>
      </c>
      <c r="L2132" s="120">
        <f>IF(VLOOKUP(H2132,'Cross-Page Data'!$D$4:$F$48,3,FALSE)="natural gas",VLOOKUP(G2132,'Cross-Page Data'!$I$4:$J$19,2,FALSE),IF(VLOOKUP(H2132,'Cross-Page Data'!$D$4:$F$48,3,FALSE)="solar",IF(G2132="PV","solar PV","solar thermal"),IF(VLOOKUP(H2132,'Cross-Page Data'!$D$4:$F$48,3,FALSE)="wind",VLOOKUP(G2132,'Cross-Page Data'!$I$4:$J$19,2,FALSE),IF(VLOOKUP(H2132,'Cross-Page Data'!$D$4:$F$48,3,FALSE)="hydro",VLOOKUP(G2132,'Cross-Page Data'!$I$4:$J$19,2,FALSE),VLOOKUP(H2132,'Cross-Page Data'!$D$4:$F$48,3,FALSE)))))</f>
        <v/>
      </c>
      <c r="M2132" s="120">
        <f>IF(AND($P$2=FALSE,OR(F2132="Commercial NAICS Cogen",F2132="Industrial NAICS Cogen",F2132="NAICS-22 Cogen")),FALSE,IF(AND($P$3=FALSE,OR(F2132="Commercial NAICS Cogen",F2132="Commercial NAICS Non-Cogen",F2132="Industrial NAICS Cogen", F2132="industrial NAICS non-Cogen")),FALSE, TRUE))</f>
        <v/>
      </c>
    </row>
    <row r="2133">
      <c r="A2133" s="129" t="n">
        <v>10678</v>
      </c>
      <c r="B2133" s="130" t="inlineStr">
        <is>
          <t>AES Warrior Run Cogeneration Facility</t>
        </is>
      </c>
      <c r="C2133" s="130" t="inlineStr">
        <is>
          <t>AES WR Ltd Partnership</t>
        </is>
      </c>
      <c r="D2133" s="129" t="n">
        <v>35</v>
      </c>
      <c r="E2133" s="130" t="inlineStr">
        <is>
          <t>MD</t>
        </is>
      </c>
      <c r="F2133" s="130" t="inlineStr">
        <is>
          <t>NAICS-22 Cogen</t>
        </is>
      </c>
      <c r="G2133" s="130" t="inlineStr">
        <is>
          <t>ST</t>
        </is>
      </c>
      <c r="H2133" s="130" t="inlineStr">
        <is>
          <t>BIT</t>
        </is>
      </c>
      <c r="I2133" s="130" t="inlineStr">
        <is>
          <t>COL</t>
        </is>
      </c>
      <c r="J2133" s="131" t="n">
        <v>952767.33</v>
      </c>
      <c r="K2133" s="129" t="n">
        <v>2020</v>
      </c>
      <c r="L2133" s="120">
        <f>IF(VLOOKUP(H2133,'Cross-Page Data'!$D$4:$F$48,3,FALSE)="natural gas",VLOOKUP(G2133,'Cross-Page Data'!$I$4:$J$19,2,FALSE),IF(VLOOKUP(H2133,'Cross-Page Data'!$D$4:$F$48,3,FALSE)="solar",IF(G2133="PV","solar PV","solar thermal"),IF(VLOOKUP(H2133,'Cross-Page Data'!$D$4:$F$48,3,FALSE)="wind",VLOOKUP(G2133,'Cross-Page Data'!$I$4:$J$19,2,FALSE),IF(VLOOKUP(H2133,'Cross-Page Data'!$D$4:$F$48,3,FALSE)="hydro",VLOOKUP(G2133,'Cross-Page Data'!$I$4:$J$19,2,FALSE),VLOOKUP(H2133,'Cross-Page Data'!$D$4:$F$48,3,FALSE)))))</f>
        <v/>
      </c>
      <c r="M2133" s="120">
        <f>IF(AND($P$2=FALSE,OR(F2133="Commercial NAICS Cogen",F2133="Industrial NAICS Cogen",F2133="NAICS-22 Cogen")),FALSE,IF(AND($P$3=FALSE,OR(F2133="Commercial NAICS Cogen",F2133="Commercial NAICS Non-Cogen",F2133="Industrial NAICS Cogen", F2133="industrial NAICS non-Cogen")),FALSE, TRUE))</f>
        <v/>
      </c>
    </row>
    <row r="2134">
      <c r="A2134" s="129" t="n">
        <v>10678</v>
      </c>
      <c r="B2134" s="130" t="inlineStr">
        <is>
          <t>AES Warrior Run Cogeneration Facility</t>
        </is>
      </c>
      <c r="C2134" s="130" t="inlineStr">
        <is>
          <t>AES WR Ltd Partnership</t>
        </is>
      </c>
      <c r="D2134" s="129" t="n">
        <v>35</v>
      </c>
      <c r="E2134" s="130" t="inlineStr">
        <is>
          <t>MD</t>
        </is>
      </c>
      <c r="F2134" s="130" t="inlineStr">
        <is>
          <t>NAICS-22 Cogen</t>
        </is>
      </c>
      <c r="G2134" s="130" t="inlineStr">
        <is>
          <t>ST</t>
        </is>
      </c>
      <c r="H2134" s="130" t="inlineStr">
        <is>
          <t>DFO</t>
        </is>
      </c>
      <c r="I2134" s="130" t="inlineStr">
        <is>
          <t>DFO</t>
        </is>
      </c>
      <c r="J2134" s="131" t="n">
        <v>671.668</v>
      </c>
      <c r="K2134" s="129" t="n">
        <v>2020</v>
      </c>
      <c r="L2134" s="120">
        <f>IF(VLOOKUP(H2134,'Cross-Page Data'!$D$4:$F$48,3,FALSE)="natural gas",VLOOKUP(G2134,'Cross-Page Data'!$I$4:$J$19,2,FALSE),IF(VLOOKUP(H2134,'Cross-Page Data'!$D$4:$F$48,3,FALSE)="solar",IF(G2134="PV","solar PV","solar thermal"),IF(VLOOKUP(H2134,'Cross-Page Data'!$D$4:$F$48,3,FALSE)="wind",VLOOKUP(G2134,'Cross-Page Data'!$I$4:$J$19,2,FALSE),IF(VLOOKUP(H2134,'Cross-Page Data'!$D$4:$F$48,3,FALSE)="hydro",VLOOKUP(G2134,'Cross-Page Data'!$I$4:$J$19,2,FALSE),VLOOKUP(H2134,'Cross-Page Data'!$D$4:$F$48,3,FALSE)))))</f>
        <v/>
      </c>
      <c r="M2134" s="120">
        <f>IF(AND($P$2=FALSE,OR(F2134="Commercial NAICS Cogen",F2134="Industrial NAICS Cogen",F2134="NAICS-22 Cogen")),FALSE,IF(AND($P$3=FALSE,OR(F2134="Commercial NAICS Cogen",F2134="Commercial NAICS Non-Cogen",F2134="Industrial NAICS Cogen", F2134="industrial NAICS non-Cogen")),FALSE, TRUE))</f>
        <v/>
      </c>
    </row>
    <row r="2135">
      <c r="A2135" s="129" t="n">
        <v>10678</v>
      </c>
      <c r="B2135" s="130" t="inlineStr">
        <is>
          <t>AES Warrior Run Cogeneration Facility</t>
        </is>
      </c>
      <c r="C2135" s="130" t="inlineStr">
        <is>
          <t>AES WR Ltd Partnership</t>
        </is>
      </c>
      <c r="D2135" s="129" t="n">
        <v>35</v>
      </c>
      <c r="E2135" s="130" t="inlineStr">
        <is>
          <t>MD</t>
        </is>
      </c>
      <c r="F2135" s="130" t="inlineStr">
        <is>
          <t>NAICS-22 Cogen</t>
        </is>
      </c>
      <c r="G2135" s="130" t="inlineStr">
        <is>
          <t>ST</t>
        </is>
      </c>
      <c r="H2135" s="130" t="inlineStr">
        <is>
          <t>WC</t>
        </is>
      </c>
      <c r="I2135" s="130" t="inlineStr">
        <is>
          <t>WOC</t>
        </is>
      </c>
      <c r="J2135" s="131" t="n">
        <v>0</v>
      </c>
      <c r="K2135" s="129" t="n">
        <v>2020</v>
      </c>
      <c r="L2135" s="120">
        <f>IF(VLOOKUP(H2135,'Cross-Page Data'!$D$4:$F$48,3,FALSE)="natural gas",VLOOKUP(G2135,'Cross-Page Data'!$I$4:$J$19,2,FALSE),IF(VLOOKUP(H2135,'Cross-Page Data'!$D$4:$F$48,3,FALSE)="solar",IF(G2135="PV","solar PV","solar thermal"),IF(VLOOKUP(H2135,'Cross-Page Data'!$D$4:$F$48,3,FALSE)="wind",VLOOKUP(G2135,'Cross-Page Data'!$I$4:$J$19,2,FALSE),IF(VLOOKUP(H2135,'Cross-Page Data'!$D$4:$F$48,3,FALSE)="hydro",VLOOKUP(G2135,'Cross-Page Data'!$I$4:$J$19,2,FALSE),VLOOKUP(H2135,'Cross-Page Data'!$D$4:$F$48,3,FALSE)))))</f>
        <v/>
      </c>
      <c r="M2135" s="120">
        <f>IF(AND($P$2=FALSE,OR(F2135="Commercial NAICS Cogen",F2135="Industrial NAICS Cogen",F2135="NAICS-22 Cogen")),FALSE,IF(AND($P$3=FALSE,OR(F2135="Commercial NAICS Cogen",F2135="Commercial NAICS Non-Cogen",F2135="Industrial NAICS Cogen", F2135="industrial NAICS non-Cogen")),FALSE, TRUE))</f>
        <v/>
      </c>
    </row>
    <row r="2136">
      <c r="A2136" s="129" t="n">
        <v>10684</v>
      </c>
      <c r="B2136" s="130" t="inlineStr">
        <is>
          <t>Argus Cogen Plant</t>
        </is>
      </c>
      <c r="C2136" s="130" t="inlineStr">
        <is>
          <t>Searles Valley Minerals Operations Inc.</t>
        </is>
      </c>
      <c r="D2136" s="129" t="n">
        <v>49968</v>
      </c>
      <c r="E2136" s="130" t="inlineStr">
        <is>
          <t>CA</t>
        </is>
      </c>
      <c r="F2136" s="130" t="inlineStr">
        <is>
          <t>Industrial NAICS Cogen</t>
        </is>
      </c>
      <c r="G2136" s="130" t="inlineStr">
        <is>
          <t>ST</t>
        </is>
      </c>
      <c r="H2136" s="130" t="inlineStr">
        <is>
          <t>BIT</t>
        </is>
      </c>
      <c r="I2136" s="130" t="inlineStr">
        <is>
          <t>COL</t>
        </is>
      </c>
      <c r="J2136" s="131" t="n">
        <v>3564.144</v>
      </c>
      <c r="K2136" s="129" t="n">
        <v>2020</v>
      </c>
      <c r="L2136" s="120">
        <f>IF(VLOOKUP(H2136,'Cross-Page Data'!$D$4:$F$48,3,FALSE)="natural gas",VLOOKUP(G2136,'Cross-Page Data'!$I$4:$J$19,2,FALSE),IF(VLOOKUP(H2136,'Cross-Page Data'!$D$4:$F$48,3,FALSE)="solar",IF(G2136="PV","solar PV","solar thermal"),IF(VLOOKUP(H2136,'Cross-Page Data'!$D$4:$F$48,3,FALSE)="wind",VLOOKUP(G2136,'Cross-Page Data'!$I$4:$J$19,2,FALSE),IF(VLOOKUP(H2136,'Cross-Page Data'!$D$4:$F$48,3,FALSE)="hydro",VLOOKUP(G2136,'Cross-Page Data'!$I$4:$J$19,2,FALSE),VLOOKUP(H2136,'Cross-Page Data'!$D$4:$F$48,3,FALSE)))))</f>
        <v/>
      </c>
      <c r="M2136" s="120">
        <f>IF(AND($P$2=FALSE,OR(F2136="Commercial NAICS Cogen",F2136="Industrial NAICS Cogen",F2136="NAICS-22 Cogen")),FALSE,IF(AND($P$3=FALSE,OR(F2136="Commercial NAICS Cogen",F2136="Commercial NAICS Non-Cogen",F2136="Industrial NAICS Cogen", F2136="industrial NAICS non-Cogen")),FALSE, TRUE))</f>
        <v/>
      </c>
    </row>
    <row r="2137">
      <c r="A2137" s="129" t="n">
        <v>10684</v>
      </c>
      <c r="B2137" s="130" t="inlineStr">
        <is>
          <t>Argus Cogen Plant</t>
        </is>
      </c>
      <c r="C2137" s="130" t="inlineStr">
        <is>
          <t>Searles Valley Minerals Operations Inc.</t>
        </is>
      </c>
      <c r="D2137" s="129" t="n">
        <v>49968</v>
      </c>
      <c r="E2137" s="130" t="inlineStr">
        <is>
          <t>CA</t>
        </is>
      </c>
      <c r="F2137" s="130" t="inlineStr">
        <is>
          <t>Industrial NAICS Cogen</t>
        </is>
      </c>
      <c r="G2137" s="130" t="inlineStr">
        <is>
          <t>ST</t>
        </is>
      </c>
      <c r="H2137" s="130" t="inlineStr">
        <is>
          <t>NG</t>
        </is>
      </c>
      <c r="I2137" s="130" t="inlineStr">
        <is>
          <t>NG</t>
        </is>
      </c>
      <c r="J2137" s="131" t="n">
        <v>26721.148</v>
      </c>
      <c r="K2137" s="129" t="n">
        <v>2020</v>
      </c>
      <c r="L2137" s="120">
        <f>IF(VLOOKUP(H2137,'Cross-Page Data'!$D$4:$F$48,3,FALSE)="natural gas",VLOOKUP(G2137,'Cross-Page Data'!$I$4:$J$19,2,FALSE),IF(VLOOKUP(H2137,'Cross-Page Data'!$D$4:$F$48,3,FALSE)="solar",IF(G2137="PV","solar PV","solar thermal"),IF(VLOOKUP(H2137,'Cross-Page Data'!$D$4:$F$48,3,FALSE)="wind",VLOOKUP(G2137,'Cross-Page Data'!$I$4:$J$19,2,FALSE),IF(VLOOKUP(H2137,'Cross-Page Data'!$D$4:$F$48,3,FALSE)="hydro",VLOOKUP(G2137,'Cross-Page Data'!$I$4:$J$19,2,FALSE),VLOOKUP(H2137,'Cross-Page Data'!$D$4:$F$48,3,FALSE)))))</f>
        <v/>
      </c>
      <c r="M2137" s="120">
        <f>IF(AND($P$2=FALSE,OR(F2137="Commercial NAICS Cogen",F2137="Industrial NAICS Cogen",F2137="NAICS-22 Cogen")),FALSE,IF(AND($P$3=FALSE,OR(F2137="Commercial NAICS Cogen",F2137="Commercial NAICS Non-Cogen",F2137="Industrial NAICS Cogen", F2137="industrial NAICS non-Cogen")),FALSE, TRUE))</f>
        <v/>
      </c>
    </row>
    <row r="2138">
      <c r="A2138" s="129" t="n">
        <v>10684</v>
      </c>
      <c r="B2138" s="130" t="inlineStr">
        <is>
          <t>Argus Cogen Plant</t>
        </is>
      </c>
      <c r="C2138" s="130" t="inlineStr">
        <is>
          <t>Searles Valley Minerals Operations Inc.</t>
        </is>
      </c>
      <c r="D2138" s="129" t="n">
        <v>49968</v>
      </c>
      <c r="E2138" s="130" t="inlineStr">
        <is>
          <t>CA</t>
        </is>
      </c>
      <c r="F2138" s="130" t="inlineStr">
        <is>
          <t>Industrial NAICS Cogen</t>
        </is>
      </c>
      <c r="G2138" s="130" t="inlineStr">
        <is>
          <t>ST</t>
        </is>
      </c>
      <c r="H2138" s="130" t="inlineStr">
        <is>
          <t>RC</t>
        </is>
      </c>
      <c r="I2138" s="130" t="inlineStr">
        <is>
          <t>COL</t>
        </is>
      </c>
      <c r="J2138" s="131" t="n">
        <v>286726.71</v>
      </c>
      <c r="K2138" s="129" t="n">
        <v>2020</v>
      </c>
      <c r="L2138" s="120">
        <f>IF(VLOOKUP(H2138,'Cross-Page Data'!$D$4:$F$48,3,FALSE)="natural gas",VLOOKUP(G2138,'Cross-Page Data'!$I$4:$J$19,2,FALSE),IF(VLOOKUP(H2138,'Cross-Page Data'!$D$4:$F$48,3,FALSE)="solar",IF(G2138="PV","solar PV","solar thermal"),IF(VLOOKUP(H2138,'Cross-Page Data'!$D$4:$F$48,3,FALSE)="wind",VLOOKUP(G2138,'Cross-Page Data'!$I$4:$J$19,2,FALSE),IF(VLOOKUP(H2138,'Cross-Page Data'!$D$4:$F$48,3,FALSE)="hydro",VLOOKUP(G2138,'Cross-Page Data'!$I$4:$J$19,2,FALSE),VLOOKUP(H2138,'Cross-Page Data'!$D$4:$F$48,3,FALSE)))))</f>
        <v/>
      </c>
      <c r="M2138" s="120">
        <f>IF(AND($P$2=FALSE,OR(F2138="Commercial NAICS Cogen",F2138="Industrial NAICS Cogen",F2138="NAICS-22 Cogen")),FALSE,IF(AND($P$3=FALSE,OR(F2138="Commercial NAICS Cogen",F2138="Commercial NAICS Non-Cogen",F2138="Industrial NAICS Cogen", F2138="industrial NAICS non-Cogen")),FALSE, TRUE))</f>
        <v/>
      </c>
    </row>
    <row r="2139">
      <c r="A2139" s="129" t="n">
        <v>10692</v>
      </c>
      <c r="B2139" s="130" t="inlineStr">
        <is>
          <t>ExxonMobil Baytown Turbine</t>
        </is>
      </c>
      <c r="C2139" s="130" t="inlineStr">
        <is>
          <t>Exxon Mobil Refining and Supply Co.</t>
        </is>
      </c>
      <c r="D2139" s="129" t="n">
        <v>6091</v>
      </c>
      <c r="E2139" s="130" t="inlineStr">
        <is>
          <t>TX</t>
        </is>
      </c>
      <c r="F2139" s="130" t="inlineStr">
        <is>
          <t>Industrial NAICS Cogen</t>
        </is>
      </c>
      <c r="G2139" s="130" t="inlineStr">
        <is>
          <t>GT</t>
        </is>
      </c>
      <c r="H2139" s="130" t="inlineStr">
        <is>
          <t>NG</t>
        </is>
      </c>
      <c r="I2139" s="130" t="inlineStr">
        <is>
          <t>NG</t>
        </is>
      </c>
      <c r="J2139" s="131" t="n">
        <v>2794864</v>
      </c>
      <c r="K2139" s="129" t="n">
        <v>2020</v>
      </c>
      <c r="L2139" s="120">
        <f>IF(VLOOKUP(H2139,'Cross-Page Data'!$D$4:$F$48,3,FALSE)="natural gas",VLOOKUP(G2139,'Cross-Page Data'!$I$4:$J$19,2,FALSE),IF(VLOOKUP(H2139,'Cross-Page Data'!$D$4:$F$48,3,FALSE)="solar",IF(G2139="PV","solar PV","solar thermal"),IF(VLOOKUP(H2139,'Cross-Page Data'!$D$4:$F$48,3,FALSE)="wind",VLOOKUP(G2139,'Cross-Page Data'!$I$4:$J$19,2,FALSE),IF(VLOOKUP(H2139,'Cross-Page Data'!$D$4:$F$48,3,FALSE)="hydro",VLOOKUP(G2139,'Cross-Page Data'!$I$4:$J$19,2,FALSE),VLOOKUP(H2139,'Cross-Page Data'!$D$4:$F$48,3,FALSE)))))</f>
        <v/>
      </c>
      <c r="M2139" s="120">
        <f>IF(AND($P$2=FALSE,OR(F2139="Commercial NAICS Cogen",F2139="Industrial NAICS Cogen",F2139="NAICS-22 Cogen")),FALSE,IF(AND($P$3=FALSE,OR(F2139="Commercial NAICS Cogen",F2139="Commercial NAICS Non-Cogen",F2139="Industrial NAICS Cogen", F2139="industrial NAICS non-Cogen")),FALSE, TRUE))</f>
        <v/>
      </c>
    </row>
    <row r="2140">
      <c r="A2140" s="129" t="n">
        <v>10693</v>
      </c>
      <c r="B2140" s="130" t="inlineStr">
        <is>
          <t>Eastern Correctional Institute</t>
        </is>
      </c>
      <c r="C2140" s="130" t="inlineStr">
        <is>
          <t>Maryland Environmental Service</t>
        </is>
      </c>
      <c r="D2140" s="129" t="n">
        <v>11704</v>
      </c>
      <c r="E2140" s="130" t="inlineStr">
        <is>
          <t>MD</t>
        </is>
      </c>
      <c r="F2140" s="130" t="inlineStr">
        <is>
          <t>Commercial NAICS Cogen</t>
        </is>
      </c>
      <c r="G2140" s="130" t="inlineStr">
        <is>
          <t>IC</t>
        </is>
      </c>
      <c r="H2140" s="130" t="inlineStr">
        <is>
          <t>BIT</t>
        </is>
      </c>
      <c r="I2140" s="130" t="inlineStr">
        <is>
          <t>COL</t>
        </is>
      </c>
      <c r="J2140" s="131" t="n">
        <v>0</v>
      </c>
      <c r="K2140" s="129" t="n">
        <v>2020</v>
      </c>
      <c r="L2140" s="120">
        <f>IF(VLOOKUP(H2140,'Cross-Page Data'!$D$4:$F$48,3,FALSE)="natural gas",VLOOKUP(G2140,'Cross-Page Data'!$I$4:$J$19,2,FALSE),IF(VLOOKUP(H2140,'Cross-Page Data'!$D$4:$F$48,3,FALSE)="solar",IF(G2140="PV","solar PV","solar thermal"),IF(VLOOKUP(H2140,'Cross-Page Data'!$D$4:$F$48,3,FALSE)="wind",VLOOKUP(G2140,'Cross-Page Data'!$I$4:$J$19,2,FALSE),IF(VLOOKUP(H2140,'Cross-Page Data'!$D$4:$F$48,3,FALSE)="hydro",VLOOKUP(G2140,'Cross-Page Data'!$I$4:$J$19,2,FALSE),VLOOKUP(H2140,'Cross-Page Data'!$D$4:$F$48,3,FALSE)))))</f>
        <v/>
      </c>
      <c r="M2140" s="120">
        <f>IF(AND($P$2=FALSE,OR(F2140="Commercial NAICS Cogen",F2140="Industrial NAICS Cogen",F2140="NAICS-22 Cogen")),FALSE,IF(AND($P$3=FALSE,OR(F2140="Commercial NAICS Cogen",F2140="Commercial NAICS Non-Cogen",F2140="Industrial NAICS Cogen", F2140="industrial NAICS non-Cogen")),FALSE, TRUE))</f>
        <v/>
      </c>
    </row>
    <row r="2141">
      <c r="A2141" s="129" t="n">
        <v>10693</v>
      </c>
      <c r="B2141" s="130" t="inlineStr">
        <is>
          <t>Eastern Correctional Institute</t>
        </is>
      </c>
      <c r="C2141" s="130" t="inlineStr">
        <is>
          <t>Maryland Environmental Service</t>
        </is>
      </c>
      <c r="D2141" s="129" t="n">
        <v>11704</v>
      </c>
      <c r="E2141" s="130" t="inlineStr">
        <is>
          <t>MD</t>
        </is>
      </c>
      <c r="F2141" s="130" t="inlineStr">
        <is>
          <t>Commercial NAICS Cogen</t>
        </is>
      </c>
      <c r="G2141" s="130" t="inlineStr">
        <is>
          <t>IC</t>
        </is>
      </c>
      <c r="H2141" s="130" t="inlineStr">
        <is>
          <t>DFO</t>
        </is>
      </c>
      <c r="I2141" s="130" t="inlineStr">
        <is>
          <t>DFO</t>
        </is>
      </c>
      <c r="J2141" s="131" t="n">
        <v>75</v>
      </c>
      <c r="K2141" s="129" t="n">
        <v>2020</v>
      </c>
      <c r="L2141" s="120">
        <f>IF(VLOOKUP(H2141,'Cross-Page Data'!$D$4:$F$48,3,FALSE)="natural gas",VLOOKUP(G2141,'Cross-Page Data'!$I$4:$J$19,2,FALSE),IF(VLOOKUP(H2141,'Cross-Page Data'!$D$4:$F$48,3,FALSE)="solar",IF(G2141="PV","solar PV","solar thermal"),IF(VLOOKUP(H2141,'Cross-Page Data'!$D$4:$F$48,3,FALSE)="wind",VLOOKUP(G2141,'Cross-Page Data'!$I$4:$J$19,2,FALSE),IF(VLOOKUP(H2141,'Cross-Page Data'!$D$4:$F$48,3,FALSE)="hydro",VLOOKUP(G2141,'Cross-Page Data'!$I$4:$J$19,2,FALSE),VLOOKUP(H2141,'Cross-Page Data'!$D$4:$F$48,3,FALSE)))))</f>
        <v/>
      </c>
      <c r="M2141" s="120">
        <f>IF(AND($P$2=FALSE,OR(F2141="Commercial NAICS Cogen",F2141="Industrial NAICS Cogen",F2141="NAICS-22 Cogen")),FALSE,IF(AND($P$3=FALSE,OR(F2141="Commercial NAICS Cogen",F2141="Commercial NAICS Non-Cogen",F2141="Industrial NAICS Cogen", F2141="industrial NAICS non-Cogen")),FALSE, TRUE))</f>
        <v/>
      </c>
    </row>
    <row r="2142">
      <c r="A2142" s="129" t="n">
        <v>10693</v>
      </c>
      <c r="B2142" s="130" t="inlineStr">
        <is>
          <t>Eastern Correctional Institute</t>
        </is>
      </c>
      <c r="C2142" s="130" t="inlineStr">
        <is>
          <t>Maryland Environmental Service</t>
        </is>
      </c>
      <c r="D2142" s="129" t="n">
        <v>11704</v>
      </c>
      <c r="E2142" s="130" t="inlineStr">
        <is>
          <t>MD</t>
        </is>
      </c>
      <c r="F2142" s="130" t="inlineStr">
        <is>
          <t>Commercial NAICS Cogen</t>
        </is>
      </c>
      <c r="G2142" s="130" t="inlineStr">
        <is>
          <t>IC</t>
        </is>
      </c>
      <c r="H2142" s="130" t="inlineStr">
        <is>
          <t>NG</t>
        </is>
      </c>
      <c r="I2142" s="130" t="inlineStr">
        <is>
          <t>NG</t>
        </is>
      </c>
      <c r="J2142" s="131" t="n">
        <v>0</v>
      </c>
      <c r="K2142" s="129" t="n">
        <v>2020</v>
      </c>
      <c r="L2142" s="120">
        <f>IF(VLOOKUP(H2142,'Cross-Page Data'!$D$4:$F$48,3,FALSE)="natural gas",VLOOKUP(G2142,'Cross-Page Data'!$I$4:$J$19,2,FALSE),IF(VLOOKUP(H2142,'Cross-Page Data'!$D$4:$F$48,3,FALSE)="solar",IF(G2142="PV","solar PV","solar thermal"),IF(VLOOKUP(H2142,'Cross-Page Data'!$D$4:$F$48,3,FALSE)="wind",VLOOKUP(G2142,'Cross-Page Data'!$I$4:$J$19,2,FALSE),IF(VLOOKUP(H2142,'Cross-Page Data'!$D$4:$F$48,3,FALSE)="hydro",VLOOKUP(G2142,'Cross-Page Data'!$I$4:$J$19,2,FALSE),VLOOKUP(H2142,'Cross-Page Data'!$D$4:$F$48,3,FALSE)))))</f>
        <v/>
      </c>
      <c r="M2142" s="120">
        <f>IF(AND($P$2=FALSE,OR(F2142="Commercial NAICS Cogen",F2142="Industrial NAICS Cogen",F2142="NAICS-22 Cogen")),FALSE,IF(AND($P$3=FALSE,OR(F2142="Commercial NAICS Cogen",F2142="Commercial NAICS Non-Cogen",F2142="Industrial NAICS Cogen", F2142="industrial NAICS non-Cogen")),FALSE, TRUE))</f>
        <v/>
      </c>
    </row>
    <row r="2143">
      <c r="A2143" s="129" t="n">
        <v>10693</v>
      </c>
      <c r="B2143" s="130" t="inlineStr">
        <is>
          <t>Eastern Correctional Institute</t>
        </is>
      </c>
      <c r="C2143" s="130" t="inlineStr">
        <is>
          <t>Maryland Environmental Service</t>
        </is>
      </c>
      <c r="D2143" s="129" t="n">
        <v>11704</v>
      </c>
      <c r="E2143" s="130" t="inlineStr">
        <is>
          <t>MD</t>
        </is>
      </c>
      <c r="F2143" s="130" t="inlineStr">
        <is>
          <t>Commercial NAICS Cogen</t>
        </is>
      </c>
      <c r="G2143" s="130" t="inlineStr">
        <is>
          <t>ST</t>
        </is>
      </c>
      <c r="H2143" s="130" t="inlineStr">
        <is>
          <t>BIT</t>
        </is>
      </c>
      <c r="I2143" s="130" t="inlineStr">
        <is>
          <t>COL</t>
        </is>
      </c>
      <c r="J2143" s="131" t="n">
        <v>0</v>
      </c>
      <c r="K2143" s="129" t="n">
        <v>2020</v>
      </c>
      <c r="L2143" s="120">
        <f>IF(VLOOKUP(H2143,'Cross-Page Data'!$D$4:$F$48,3,FALSE)="natural gas",VLOOKUP(G2143,'Cross-Page Data'!$I$4:$J$19,2,FALSE),IF(VLOOKUP(H2143,'Cross-Page Data'!$D$4:$F$48,3,FALSE)="solar",IF(G2143="PV","solar PV","solar thermal"),IF(VLOOKUP(H2143,'Cross-Page Data'!$D$4:$F$48,3,FALSE)="wind",VLOOKUP(G2143,'Cross-Page Data'!$I$4:$J$19,2,FALSE),IF(VLOOKUP(H2143,'Cross-Page Data'!$D$4:$F$48,3,FALSE)="hydro",VLOOKUP(G2143,'Cross-Page Data'!$I$4:$J$19,2,FALSE),VLOOKUP(H2143,'Cross-Page Data'!$D$4:$F$48,3,FALSE)))))</f>
        <v/>
      </c>
      <c r="M2143" s="120">
        <f>IF(AND($P$2=FALSE,OR(F2143="Commercial NAICS Cogen",F2143="Industrial NAICS Cogen",F2143="NAICS-22 Cogen")),FALSE,IF(AND($P$3=FALSE,OR(F2143="Commercial NAICS Cogen",F2143="Commercial NAICS Non-Cogen",F2143="Industrial NAICS Cogen", F2143="industrial NAICS non-Cogen")),FALSE, TRUE))</f>
        <v/>
      </c>
    </row>
    <row r="2144">
      <c r="A2144" s="129" t="n">
        <v>10693</v>
      </c>
      <c r="B2144" s="130" t="inlineStr">
        <is>
          <t>Eastern Correctional Institute</t>
        </is>
      </c>
      <c r="C2144" s="130" t="inlineStr">
        <is>
          <t>Maryland Environmental Service</t>
        </is>
      </c>
      <c r="D2144" s="129" t="n">
        <v>11704</v>
      </c>
      <c r="E2144" s="130" t="inlineStr">
        <is>
          <t>MD</t>
        </is>
      </c>
      <c r="F2144" s="130" t="inlineStr">
        <is>
          <t>Commercial NAICS Cogen</t>
        </is>
      </c>
      <c r="G2144" s="130" t="inlineStr">
        <is>
          <t>ST</t>
        </is>
      </c>
      <c r="H2144" s="130" t="inlineStr">
        <is>
          <t>DFO</t>
        </is>
      </c>
      <c r="I2144" s="130" t="inlineStr">
        <is>
          <t>DFO</t>
        </is>
      </c>
      <c r="J2144" s="131" t="n">
        <v>52.979</v>
      </c>
      <c r="K2144" s="129" t="n">
        <v>2020</v>
      </c>
      <c r="L2144" s="120">
        <f>IF(VLOOKUP(H2144,'Cross-Page Data'!$D$4:$F$48,3,FALSE)="natural gas",VLOOKUP(G2144,'Cross-Page Data'!$I$4:$J$19,2,FALSE),IF(VLOOKUP(H2144,'Cross-Page Data'!$D$4:$F$48,3,FALSE)="solar",IF(G2144="PV","solar PV","solar thermal"),IF(VLOOKUP(H2144,'Cross-Page Data'!$D$4:$F$48,3,FALSE)="wind",VLOOKUP(G2144,'Cross-Page Data'!$I$4:$J$19,2,FALSE),IF(VLOOKUP(H2144,'Cross-Page Data'!$D$4:$F$48,3,FALSE)="hydro",VLOOKUP(G2144,'Cross-Page Data'!$I$4:$J$19,2,FALSE),VLOOKUP(H2144,'Cross-Page Data'!$D$4:$F$48,3,FALSE)))))</f>
        <v/>
      </c>
      <c r="M2144" s="120">
        <f>IF(AND($P$2=FALSE,OR(F2144="Commercial NAICS Cogen",F2144="Industrial NAICS Cogen",F2144="NAICS-22 Cogen")),FALSE,IF(AND($P$3=FALSE,OR(F2144="Commercial NAICS Cogen",F2144="Commercial NAICS Non-Cogen",F2144="Industrial NAICS Cogen", F2144="industrial NAICS non-Cogen")),FALSE, TRUE))</f>
        <v/>
      </c>
    </row>
    <row r="2145">
      <c r="A2145" s="129" t="n">
        <v>10693</v>
      </c>
      <c r="B2145" s="130" t="inlineStr">
        <is>
          <t>Eastern Correctional Institute</t>
        </is>
      </c>
      <c r="C2145" s="130" t="inlineStr">
        <is>
          <t>Maryland Environmental Service</t>
        </is>
      </c>
      <c r="D2145" s="129" t="n">
        <v>11704</v>
      </c>
      <c r="E2145" s="130" t="inlineStr">
        <is>
          <t>MD</t>
        </is>
      </c>
      <c r="F2145" s="130" t="inlineStr">
        <is>
          <t>Commercial NAICS Cogen</t>
        </is>
      </c>
      <c r="G2145" s="130" t="inlineStr">
        <is>
          <t>ST</t>
        </is>
      </c>
      <c r="H2145" s="130" t="inlineStr">
        <is>
          <t>NG</t>
        </is>
      </c>
      <c r="I2145" s="130" t="inlineStr">
        <is>
          <t>NG</t>
        </is>
      </c>
      <c r="J2145" s="131" t="n">
        <v>0</v>
      </c>
      <c r="K2145" s="129" t="n">
        <v>2020</v>
      </c>
      <c r="L2145" s="120">
        <f>IF(VLOOKUP(H2145,'Cross-Page Data'!$D$4:$F$48,3,FALSE)="natural gas",VLOOKUP(G2145,'Cross-Page Data'!$I$4:$J$19,2,FALSE),IF(VLOOKUP(H2145,'Cross-Page Data'!$D$4:$F$48,3,FALSE)="solar",IF(G2145="PV","solar PV","solar thermal"),IF(VLOOKUP(H2145,'Cross-Page Data'!$D$4:$F$48,3,FALSE)="wind",VLOOKUP(G2145,'Cross-Page Data'!$I$4:$J$19,2,FALSE),IF(VLOOKUP(H2145,'Cross-Page Data'!$D$4:$F$48,3,FALSE)="hydro",VLOOKUP(G2145,'Cross-Page Data'!$I$4:$J$19,2,FALSE),VLOOKUP(H2145,'Cross-Page Data'!$D$4:$F$48,3,FALSE)))))</f>
        <v/>
      </c>
      <c r="M2145" s="120">
        <f>IF(AND($P$2=FALSE,OR(F2145="Commercial NAICS Cogen",F2145="Industrial NAICS Cogen",F2145="NAICS-22 Cogen")),FALSE,IF(AND($P$3=FALSE,OR(F2145="Commercial NAICS Cogen",F2145="Commercial NAICS Non-Cogen",F2145="Industrial NAICS Cogen", F2145="industrial NAICS non-Cogen")),FALSE, TRUE))</f>
        <v/>
      </c>
    </row>
    <row r="2146">
      <c r="A2146" s="129" t="n">
        <v>10693</v>
      </c>
      <c r="B2146" s="130" t="inlineStr">
        <is>
          <t>Eastern Correctional Institute</t>
        </is>
      </c>
      <c r="C2146" s="130" t="inlineStr">
        <is>
          <t>Maryland Environmental Service</t>
        </is>
      </c>
      <c r="D2146" s="129" t="n">
        <v>11704</v>
      </c>
      <c r="E2146" s="130" t="inlineStr">
        <is>
          <t>MD</t>
        </is>
      </c>
      <c r="F2146" s="130" t="inlineStr">
        <is>
          <t>Commercial NAICS Cogen</t>
        </is>
      </c>
      <c r="G2146" s="130" t="inlineStr">
        <is>
          <t>ST</t>
        </is>
      </c>
      <c r="H2146" s="130" t="inlineStr">
        <is>
          <t>PG</t>
        </is>
      </c>
      <c r="I2146" s="130" t="inlineStr">
        <is>
          <t>WOO</t>
        </is>
      </c>
      <c r="J2146" s="131" t="n">
        <v>0</v>
      </c>
      <c r="K2146" s="129" t="n">
        <v>2020</v>
      </c>
      <c r="L2146" s="120">
        <f>IF(VLOOKUP(H2146,'Cross-Page Data'!$D$4:$F$48,3,FALSE)="natural gas",VLOOKUP(G2146,'Cross-Page Data'!$I$4:$J$19,2,FALSE),IF(VLOOKUP(H2146,'Cross-Page Data'!$D$4:$F$48,3,FALSE)="solar",IF(G2146="PV","solar PV","solar thermal"),IF(VLOOKUP(H2146,'Cross-Page Data'!$D$4:$F$48,3,FALSE)="wind",VLOOKUP(G2146,'Cross-Page Data'!$I$4:$J$19,2,FALSE),IF(VLOOKUP(H2146,'Cross-Page Data'!$D$4:$F$48,3,FALSE)="hydro",VLOOKUP(G2146,'Cross-Page Data'!$I$4:$J$19,2,FALSE),VLOOKUP(H2146,'Cross-Page Data'!$D$4:$F$48,3,FALSE)))))</f>
        <v/>
      </c>
      <c r="M2146" s="120">
        <f>IF(AND($P$2=FALSE,OR(F2146="Commercial NAICS Cogen",F2146="Industrial NAICS Cogen",F2146="NAICS-22 Cogen")),FALSE,IF(AND($P$3=FALSE,OR(F2146="Commercial NAICS Cogen",F2146="Commercial NAICS Non-Cogen",F2146="Industrial NAICS Cogen", F2146="industrial NAICS non-Cogen")),FALSE, TRUE))</f>
        <v/>
      </c>
    </row>
    <row r="2147">
      <c r="A2147" s="129" t="n">
        <v>10693</v>
      </c>
      <c r="B2147" s="130" t="inlineStr">
        <is>
          <t>Eastern Correctional Institute</t>
        </is>
      </c>
      <c r="C2147" s="130" t="inlineStr">
        <is>
          <t>Maryland Environmental Service</t>
        </is>
      </c>
      <c r="D2147" s="129" t="n">
        <v>11704</v>
      </c>
      <c r="E2147" s="130" t="inlineStr">
        <is>
          <t>MD</t>
        </is>
      </c>
      <c r="F2147" s="130" t="inlineStr">
        <is>
          <t>Commercial NAICS Cogen</t>
        </is>
      </c>
      <c r="G2147" s="130" t="inlineStr">
        <is>
          <t>ST</t>
        </is>
      </c>
      <c r="H2147" s="130" t="inlineStr">
        <is>
          <t>WDS</t>
        </is>
      </c>
      <c r="I2147" s="130" t="inlineStr">
        <is>
          <t>WWW</t>
        </is>
      </c>
      <c r="J2147" s="131" t="n">
        <v>10304.021</v>
      </c>
      <c r="K2147" s="129" t="n">
        <v>2020</v>
      </c>
      <c r="L2147" s="120">
        <f>IF(VLOOKUP(H2147,'Cross-Page Data'!$D$4:$F$48,3,FALSE)="natural gas",VLOOKUP(G2147,'Cross-Page Data'!$I$4:$J$19,2,FALSE),IF(VLOOKUP(H2147,'Cross-Page Data'!$D$4:$F$48,3,FALSE)="solar",IF(G2147="PV","solar PV","solar thermal"),IF(VLOOKUP(H2147,'Cross-Page Data'!$D$4:$F$48,3,FALSE)="wind",VLOOKUP(G2147,'Cross-Page Data'!$I$4:$J$19,2,FALSE),IF(VLOOKUP(H2147,'Cross-Page Data'!$D$4:$F$48,3,FALSE)="hydro",VLOOKUP(G2147,'Cross-Page Data'!$I$4:$J$19,2,FALSE),VLOOKUP(H2147,'Cross-Page Data'!$D$4:$F$48,3,FALSE)))))</f>
        <v/>
      </c>
      <c r="M2147" s="120">
        <f>IF(AND($P$2=FALSE,OR(F2147="Commercial NAICS Cogen",F2147="Industrial NAICS Cogen",F2147="NAICS-22 Cogen")),FALSE,IF(AND($P$3=FALSE,OR(F2147="Commercial NAICS Cogen",F2147="Commercial NAICS Non-Cogen",F2147="Industrial NAICS Cogen", F2147="industrial NAICS non-Cogen")),FALSE, TRUE))</f>
        <v/>
      </c>
    </row>
    <row r="2148">
      <c r="A2148" s="129" t="n">
        <v>10694</v>
      </c>
      <c r="B2148" s="130" t="inlineStr">
        <is>
          <t>Pepperell Hydro Power Plant</t>
        </is>
      </c>
      <c r="C2148" s="130" t="inlineStr">
        <is>
          <t>Swift River Hydro Operations Co., Inc</t>
        </is>
      </c>
      <c r="D2148" s="129" t="n">
        <v>49911</v>
      </c>
      <c r="E2148" s="130" t="inlineStr">
        <is>
          <t>MA</t>
        </is>
      </c>
      <c r="F2148" s="130" t="inlineStr">
        <is>
          <t>NAICS-22 Non-Cogen</t>
        </is>
      </c>
      <c r="G2148" s="130" t="inlineStr">
        <is>
          <t>HY</t>
        </is>
      </c>
      <c r="H2148" s="130" t="inlineStr">
        <is>
          <t>WAT</t>
        </is>
      </c>
      <c r="I2148" s="130" t="inlineStr">
        <is>
          <t>HYC</t>
        </is>
      </c>
      <c r="J2148" s="131" t="n">
        <v>4878</v>
      </c>
      <c r="K2148" s="129" t="n">
        <v>2020</v>
      </c>
      <c r="L2148" s="120">
        <f>IF(VLOOKUP(H2148,'Cross-Page Data'!$D$4:$F$48,3,FALSE)="natural gas",VLOOKUP(G2148,'Cross-Page Data'!$I$4:$J$19,2,FALSE),IF(VLOOKUP(H2148,'Cross-Page Data'!$D$4:$F$48,3,FALSE)="solar",IF(G2148="PV","solar PV","solar thermal"),IF(VLOOKUP(H2148,'Cross-Page Data'!$D$4:$F$48,3,FALSE)="wind",VLOOKUP(G2148,'Cross-Page Data'!$I$4:$J$19,2,FALSE),IF(VLOOKUP(H2148,'Cross-Page Data'!$D$4:$F$48,3,FALSE)="hydro",VLOOKUP(G2148,'Cross-Page Data'!$I$4:$J$19,2,FALSE),VLOOKUP(H2148,'Cross-Page Data'!$D$4:$F$48,3,FALSE)))))</f>
        <v/>
      </c>
      <c r="M2148" s="120">
        <f>IF(AND($P$2=FALSE,OR(F2148="Commercial NAICS Cogen",F2148="Industrial NAICS Cogen",F2148="NAICS-22 Cogen")),FALSE,IF(AND($P$3=FALSE,OR(F2148="Commercial NAICS Cogen",F2148="Commercial NAICS Non-Cogen",F2148="Industrial NAICS Cogen", F2148="industrial NAICS non-Cogen")),FALSE, TRUE))</f>
        <v/>
      </c>
    </row>
    <row r="2149">
      <c r="A2149" s="129" t="n">
        <v>10699</v>
      </c>
      <c r="B2149" s="130" t="inlineStr">
        <is>
          <t>Georgia-Pacific Consr Prods LP-Naheola</t>
        </is>
      </c>
      <c r="C2149" s="130" t="inlineStr">
        <is>
          <t>Georgia-Pacific Consr Prods LP-Naheola</t>
        </is>
      </c>
      <c r="D2149" s="129" t="n">
        <v>7136</v>
      </c>
      <c r="E2149" s="130" t="inlineStr">
        <is>
          <t>AL</t>
        </is>
      </c>
      <c r="F2149" s="130" t="inlineStr">
        <is>
          <t>Industrial NAICS Cogen</t>
        </is>
      </c>
      <c r="G2149" s="130" t="inlineStr">
        <is>
          <t>ST</t>
        </is>
      </c>
      <c r="H2149" s="130" t="inlineStr">
        <is>
          <t>BIT</t>
        </is>
      </c>
      <c r="I2149" s="130" t="inlineStr">
        <is>
          <t>COL</t>
        </is>
      </c>
      <c r="J2149" s="131" t="n">
        <v>0</v>
      </c>
      <c r="K2149" s="129" t="n">
        <v>2020</v>
      </c>
      <c r="L2149" s="120">
        <f>IF(VLOOKUP(H2149,'Cross-Page Data'!$D$4:$F$48,3,FALSE)="natural gas",VLOOKUP(G2149,'Cross-Page Data'!$I$4:$J$19,2,FALSE),IF(VLOOKUP(H2149,'Cross-Page Data'!$D$4:$F$48,3,FALSE)="solar",IF(G2149="PV","solar PV","solar thermal"),IF(VLOOKUP(H2149,'Cross-Page Data'!$D$4:$F$48,3,FALSE)="wind",VLOOKUP(G2149,'Cross-Page Data'!$I$4:$J$19,2,FALSE),IF(VLOOKUP(H2149,'Cross-Page Data'!$D$4:$F$48,3,FALSE)="hydro",VLOOKUP(G2149,'Cross-Page Data'!$I$4:$J$19,2,FALSE),VLOOKUP(H2149,'Cross-Page Data'!$D$4:$F$48,3,FALSE)))))</f>
        <v/>
      </c>
      <c r="M2149" s="120">
        <f>IF(AND($P$2=FALSE,OR(F2149="Commercial NAICS Cogen",F2149="Industrial NAICS Cogen",F2149="NAICS-22 Cogen")),FALSE,IF(AND($P$3=FALSE,OR(F2149="Commercial NAICS Cogen",F2149="Commercial NAICS Non-Cogen",F2149="Industrial NAICS Cogen", F2149="industrial NAICS non-Cogen")),FALSE, TRUE))</f>
        <v/>
      </c>
    </row>
    <row r="2150">
      <c r="A2150" s="129" t="n">
        <v>10699</v>
      </c>
      <c r="B2150" s="130" t="inlineStr">
        <is>
          <t>Georgia-Pacific Consr Prods LP-Naheola</t>
        </is>
      </c>
      <c r="C2150" s="130" t="inlineStr">
        <is>
          <t>Georgia-Pacific Consr Prods LP-Naheola</t>
        </is>
      </c>
      <c r="D2150" s="129" t="n">
        <v>7136</v>
      </c>
      <c r="E2150" s="130" t="inlineStr">
        <is>
          <t>AL</t>
        </is>
      </c>
      <c r="F2150" s="130" t="inlineStr">
        <is>
          <t>Industrial NAICS Cogen</t>
        </is>
      </c>
      <c r="G2150" s="130" t="inlineStr">
        <is>
          <t>ST</t>
        </is>
      </c>
      <c r="H2150" s="130" t="inlineStr">
        <is>
          <t>BLQ</t>
        </is>
      </c>
      <c r="I2150" s="130" t="inlineStr">
        <is>
          <t>WWW</t>
        </is>
      </c>
      <c r="J2150" s="131" t="n">
        <v>222873.12</v>
      </c>
      <c r="K2150" s="129" t="n">
        <v>2020</v>
      </c>
      <c r="L2150" s="120">
        <f>IF(VLOOKUP(H2150,'Cross-Page Data'!$D$4:$F$48,3,FALSE)="natural gas",VLOOKUP(G2150,'Cross-Page Data'!$I$4:$J$19,2,FALSE),IF(VLOOKUP(H2150,'Cross-Page Data'!$D$4:$F$48,3,FALSE)="solar",IF(G2150="PV","solar PV","solar thermal"),IF(VLOOKUP(H2150,'Cross-Page Data'!$D$4:$F$48,3,FALSE)="wind",VLOOKUP(G2150,'Cross-Page Data'!$I$4:$J$19,2,FALSE),IF(VLOOKUP(H2150,'Cross-Page Data'!$D$4:$F$48,3,FALSE)="hydro",VLOOKUP(G2150,'Cross-Page Data'!$I$4:$J$19,2,FALSE),VLOOKUP(H2150,'Cross-Page Data'!$D$4:$F$48,3,FALSE)))))</f>
        <v/>
      </c>
      <c r="M2150" s="120">
        <f>IF(AND($P$2=FALSE,OR(F2150="Commercial NAICS Cogen",F2150="Industrial NAICS Cogen",F2150="NAICS-22 Cogen")),FALSE,IF(AND($P$3=FALSE,OR(F2150="Commercial NAICS Cogen",F2150="Commercial NAICS Non-Cogen",F2150="Industrial NAICS Cogen", F2150="industrial NAICS non-Cogen")),FALSE, TRUE))</f>
        <v/>
      </c>
    </row>
    <row r="2151">
      <c r="A2151" s="129" t="n">
        <v>10699</v>
      </c>
      <c r="B2151" s="130" t="inlineStr">
        <is>
          <t>Georgia-Pacific Consr Prods LP-Naheola</t>
        </is>
      </c>
      <c r="C2151" s="130" t="inlineStr">
        <is>
          <t>Georgia-Pacific Consr Prods LP-Naheola</t>
        </is>
      </c>
      <c r="D2151" s="129" t="n">
        <v>7136</v>
      </c>
      <c r="E2151" s="130" t="inlineStr">
        <is>
          <t>AL</t>
        </is>
      </c>
      <c r="F2151" s="130" t="inlineStr">
        <is>
          <t>Industrial NAICS Cogen</t>
        </is>
      </c>
      <c r="G2151" s="130" t="inlineStr">
        <is>
          <t>ST</t>
        </is>
      </c>
      <c r="H2151" s="130" t="inlineStr">
        <is>
          <t>DFO</t>
        </is>
      </c>
      <c r="I2151" s="130" t="inlineStr">
        <is>
          <t>DFO</t>
        </is>
      </c>
      <c r="J2151" s="131" t="n">
        <v>16.06</v>
      </c>
      <c r="K2151" s="129" t="n">
        <v>2020</v>
      </c>
      <c r="L2151" s="120">
        <f>IF(VLOOKUP(H2151,'Cross-Page Data'!$D$4:$F$48,3,FALSE)="natural gas",VLOOKUP(G2151,'Cross-Page Data'!$I$4:$J$19,2,FALSE),IF(VLOOKUP(H2151,'Cross-Page Data'!$D$4:$F$48,3,FALSE)="solar",IF(G2151="PV","solar PV","solar thermal"),IF(VLOOKUP(H2151,'Cross-Page Data'!$D$4:$F$48,3,FALSE)="wind",VLOOKUP(G2151,'Cross-Page Data'!$I$4:$J$19,2,FALSE),IF(VLOOKUP(H2151,'Cross-Page Data'!$D$4:$F$48,3,FALSE)="hydro",VLOOKUP(G2151,'Cross-Page Data'!$I$4:$J$19,2,FALSE),VLOOKUP(H2151,'Cross-Page Data'!$D$4:$F$48,3,FALSE)))))</f>
        <v/>
      </c>
      <c r="M2151" s="120">
        <f>IF(AND($P$2=FALSE,OR(F2151="Commercial NAICS Cogen",F2151="Industrial NAICS Cogen",F2151="NAICS-22 Cogen")),FALSE,IF(AND($P$3=FALSE,OR(F2151="Commercial NAICS Cogen",F2151="Commercial NAICS Non-Cogen",F2151="Industrial NAICS Cogen", F2151="industrial NAICS non-Cogen")),FALSE, TRUE))</f>
        <v/>
      </c>
    </row>
    <row r="2152">
      <c r="A2152" s="129" t="n">
        <v>10699</v>
      </c>
      <c r="B2152" s="130" t="inlineStr">
        <is>
          <t>Georgia-Pacific Consr Prods LP-Naheola</t>
        </is>
      </c>
      <c r="C2152" s="130" t="inlineStr">
        <is>
          <t>Georgia-Pacific Consr Prods LP-Naheola</t>
        </is>
      </c>
      <c r="D2152" s="129" t="n">
        <v>7136</v>
      </c>
      <c r="E2152" s="130" t="inlineStr">
        <is>
          <t>AL</t>
        </is>
      </c>
      <c r="F2152" s="130" t="inlineStr">
        <is>
          <t>Industrial NAICS Cogen</t>
        </is>
      </c>
      <c r="G2152" s="130" t="inlineStr">
        <is>
          <t>ST</t>
        </is>
      </c>
      <c r="H2152" s="130" t="inlineStr">
        <is>
          <t>NG</t>
        </is>
      </c>
      <c r="I2152" s="130" t="inlineStr">
        <is>
          <t>NG</t>
        </is>
      </c>
      <c r="J2152" s="131" t="n">
        <v>50485.864</v>
      </c>
      <c r="K2152" s="129" t="n">
        <v>2020</v>
      </c>
      <c r="L2152" s="120">
        <f>IF(VLOOKUP(H2152,'Cross-Page Data'!$D$4:$F$48,3,FALSE)="natural gas",VLOOKUP(G2152,'Cross-Page Data'!$I$4:$J$19,2,FALSE),IF(VLOOKUP(H2152,'Cross-Page Data'!$D$4:$F$48,3,FALSE)="solar",IF(G2152="PV","solar PV","solar thermal"),IF(VLOOKUP(H2152,'Cross-Page Data'!$D$4:$F$48,3,FALSE)="wind",VLOOKUP(G2152,'Cross-Page Data'!$I$4:$J$19,2,FALSE),IF(VLOOKUP(H2152,'Cross-Page Data'!$D$4:$F$48,3,FALSE)="hydro",VLOOKUP(G2152,'Cross-Page Data'!$I$4:$J$19,2,FALSE),VLOOKUP(H2152,'Cross-Page Data'!$D$4:$F$48,3,FALSE)))))</f>
        <v/>
      </c>
      <c r="M2152" s="120">
        <f>IF(AND($P$2=FALSE,OR(F2152="Commercial NAICS Cogen",F2152="Industrial NAICS Cogen",F2152="NAICS-22 Cogen")),FALSE,IF(AND($P$3=FALSE,OR(F2152="Commercial NAICS Cogen",F2152="Commercial NAICS Non-Cogen",F2152="Industrial NAICS Cogen", F2152="industrial NAICS non-Cogen")),FALSE, TRUE))</f>
        <v/>
      </c>
    </row>
    <row r="2153">
      <c r="A2153" s="129" t="n">
        <v>10699</v>
      </c>
      <c r="B2153" s="130" t="inlineStr">
        <is>
          <t>Georgia-Pacific Consr Prods LP-Naheola</t>
        </is>
      </c>
      <c r="C2153" s="130" t="inlineStr">
        <is>
          <t>Georgia-Pacific Consr Prods LP-Naheola</t>
        </is>
      </c>
      <c r="D2153" s="129" t="n">
        <v>7136</v>
      </c>
      <c r="E2153" s="130" t="inlineStr">
        <is>
          <t>AL</t>
        </is>
      </c>
      <c r="F2153" s="130" t="inlineStr">
        <is>
          <t>Industrial NAICS Cogen</t>
        </is>
      </c>
      <c r="G2153" s="130" t="inlineStr">
        <is>
          <t>ST</t>
        </is>
      </c>
      <c r="H2153" s="130" t="inlineStr">
        <is>
          <t>RFO</t>
        </is>
      </c>
      <c r="I2153" s="130" t="inlineStr">
        <is>
          <t>RFO</t>
        </is>
      </c>
      <c r="J2153" s="131" t="n">
        <v>0</v>
      </c>
      <c r="K2153" s="129" t="n">
        <v>2020</v>
      </c>
      <c r="L2153" s="120">
        <f>IF(VLOOKUP(H2153,'Cross-Page Data'!$D$4:$F$48,3,FALSE)="natural gas",VLOOKUP(G2153,'Cross-Page Data'!$I$4:$J$19,2,FALSE),IF(VLOOKUP(H2153,'Cross-Page Data'!$D$4:$F$48,3,FALSE)="solar",IF(G2153="PV","solar PV","solar thermal"),IF(VLOOKUP(H2153,'Cross-Page Data'!$D$4:$F$48,3,FALSE)="wind",VLOOKUP(G2153,'Cross-Page Data'!$I$4:$J$19,2,FALSE),IF(VLOOKUP(H2153,'Cross-Page Data'!$D$4:$F$48,3,FALSE)="hydro",VLOOKUP(G2153,'Cross-Page Data'!$I$4:$J$19,2,FALSE),VLOOKUP(H2153,'Cross-Page Data'!$D$4:$F$48,3,FALSE)))))</f>
        <v/>
      </c>
      <c r="M2153" s="120">
        <f>IF(AND($P$2=FALSE,OR(F2153="Commercial NAICS Cogen",F2153="Industrial NAICS Cogen",F2153="NAICS-22 Cogen")),FALSE,IF(AND($P$3=FALSE,OR(F2153="Commercial NAICS Cogen",F2153="Commercial NAICS Non-Cogen",F2153="Industrial NAICS Cogen", F2153="industrial NAICS non-Cogen")),FALSE, TRUE))</f>
        <v/>
      </c>
    </row>
    <row r="2154">
      <c r="A2154" s="129" t="n">
        <v>10699</v>
      </c>
      <c r="B2154" s="130" t="inlineStr">
        <is>
          <t>Georgia-Pacific Consr Prods LP-Naheola</t>
        </is>
      </c>
      <c r="C2154" s="130" t="inlineStr">
        <is>
          <t>Georgia-Pacific Consr Prods LP-Naheola</t>
        </is>
      </c>
      <c r="D2154" s="129" t="n">
        <v>7136</v>
      </c>
      <c r="E2154" s="130" t="inlineStr">
        <is>
          <t>AL</t>
        </is>
      </c>
      <c r="F2154" s="130" t="inlineStr">
        <is>
          <t>Industrial NAICS Cogen</t>
        </is>
      </c>
      <c r="G2154" s="130" t="inlineStr">
        <is>
          <t>ST</t>
        </is>
      </c>
      <c r="H2154" s="130" t="inlineStr">
        <is>
          <t>WDS</t>
        </is>
      </c>
      <c r="I2154" s="130" t="inlineStr">
        <is>
          <t>WWW</t>
        </is>
      </c>
      <c r="J2154" s="131" t="n">
        <v>95678.95699999999</v>
      </c>
      <c r="K2154" s="129" t="n">
        <v>2020</v>
      </c>
      <c r="L2154" s="120">
        <f>IF(VLOOKUP(H2154,'Cross-Page Data'!$D$4:$F$48,3,FALSE)="natural gas",VLOOKUP(G2154,'Cross-Page Data'!$I$4:$J$19,2,FALSE),IF(VLOOKUP(H2154,'Cross-Page Data'!$D$4:$F$48,3,FALSE)="solar",IF(G2154="PV","solar PV","solar thermal"),IF(VLOOKUP(H2154,'Cross-Page Data'!$D$4:$F$48,3,FALSE)="wind",VLOOKUP(G2154,'Cross-Page Data'!$I$4:$J$19,2,FALSE),IF(VLOOKUP(H2154,'Cross-Page Data'!$D$4:$F$48,3,FALSE)="hydro",VLOOKUP(G2154,'Cross-Page Data'!$I$4:$J$19,2,FALSE),VLOOKUP(H2154,'Cross-Page Data'!$D$4:$F$48,3,FALSE)))))</f>
        <v/>
      </c>
      <c r="M2154" s="120">
        <f>IF(AND($P$2=FALSE,OR(F2154="Commercial NAICS Cogen",F2154="Industrial NAICS Cogen",F2154="NAICS-22 Cogen")),FALSE,IF(AND($P$3=FALSE,OR(F2154="Commercial NAICS Cogen",F2154="Commercial NAICS Non-Cogen",F2154="Industrial NAICS Cogen", F2154="industrial NAICS non-Cogen")),FALSE, TRUE))</f>
        <v/>
      </c>
    </row>
    <row r="2155">
      <c r="A2155" s="129" t="n">
        <v>10743</v>
      </c>
      <c r="B2155" s="130" t="inlineStr">
        <is>
          <t>Morgantown Energy Facility</t>
        </is>
      </c>
      <c r="C2155" s="130" t="inlineStr">
        <is>
          <t>Morgantown Energy Associates</t>
        </is>
      </c>
      <c r="D2155" s="129" t="n">
        <v>12949</v>
      </c>
      <c r="E2155" s="130" t="inlineStr">
        <is>
          <t>WV</t>
        </is>
      </c>
      <c r="F2155" s="130" t="inlineStr">
        <is>
          <t>NAICS-22 Cogen</t>
        </is>
      </c>
      <c r="G2155" s="130" t="inlineStr">
        <is>
          <t>ST</t>
        </is>
      </c>
      <c r="H2155" s="130" t="inlineStr">
        <is>
          <t>BIT</t>
        </is>
      </c>
      <c r="I2155" s="130" t="inlineStr">
        <is>
          <t>COL</t>
        </is>
      </c>
      <c r="J2155" s="131" t="n">
        <v>0</v>
      </c>
      <c r="K2155" s="129" t="n">
        <v>2020</v>
      </c>
      <c r="L2155" s="120">
        <f>IF(VLOOKUP(H2155,'Cross-Page Data'!$D$4:$F$48,3,FALSE)="natural gas",VLOOKUP(G2155,'Cross-Page Data'!$I$4:$J$19,2,FALSE),IF(VLOOKUP(H2155,'Cross-Page Data'!$D$4:$F$48,3,FALSE)="solar",IF(G2155="PV","solar PV","solar thermal"),IF(VLOOKUP(H2155,'Cross-Page Data'!$D$4:$F$48,3,FALSE)="wind",VLOOKUP(G2155,'Cross-Page Data'!$I$4:$J$19,2,FALSE),IF(VLOOKUP(H2155,'Cross-Page Data'!$D$4:$F$48,3,FALSE)="hydro",VLOOKUP(G2155,'Cross-Page Data'!$I$4:$J$19,2,FALSE),VLOOKUP(H2155,'Cross-Page Data'!$D$4:$F$48,3,FALSE)))))</f>
        <v/>
      </c>
      <c r="M2155" s="120">
        <f>IF(AND($P$2=FALSE,OR(F2155="Commercial NAICS Cogen",F2155="Industrial NAICS Cogen",F2155="NAICS-22 Cogen")),FALSE,IF(AND($P$3=FALSE,OR(F2155="Commercial NAICS Cogen",F2155="Commercial NAICS Non-Cogen",F2155="Industrial NAICS Cogen", F2155="industrial NAICS non-Cogen")),FALSE, TRUE))</f>
        <v/>
      </c>
    </row>
    <row r="2156">
      <c r="A2156" s="129" t="n">
        <v>10743</v>
      </c>
      <c r="B2156" s="130" t="inlineStr">
        <is>
          <t>Morgantown Energy Facility</t>
        </is>
      </c>
      <c r="C2156" s="130" t="inlineStr">
        <is>
          <t>Morgantown Energy Associates</t>
        </is>
      </c>
      <c r="D2156" s="129" t="n">
        <v>12949</v>
      </c>
      <c r="E2156" s="130" t="inlineStr">
        <is>
          <t>WV</t>
        </is>
      </c>
      <c r="F2156" s="130" t="inlineStr">
        <is>
          <t>NAICS-22 Cogen</t>
        </is>
      </c>
      <c r="G2156" s="130" t="inlineStr">
        <is>
          <t>ST</t>
        </is>
      </c>
      <c r="H2156" s="130" t="inlineStr">
        <is>
          <t>NG</t>
        </is>
      </c>
      <c r="I2156" s="130" t="inlineStr">
        <is>
          <t>NG</t>
        </is>
      </c>
      <c r="J2156" s="131" t="n">
        <v>0</v>
      </c>
      <c r="K2156" s="129" t="n">
        <v>2020</v>
      </c>
      <c r="L2156" s="120">
        <f>IF(VLOOKUP(H2156,'Cross-Page Data'!$D$4:$F$48,3,FALSE)="natural gas",VLOOKUP(G2156,'Cross-Page Data'!$I$4:$J$19,2,FALSE),IF(VLOOKUP(H2156,'Cross-Page Data'!$D$4:$F$48,3,FALSE)="solar",IF(G2156="PV","solar PV","solar thermal"),IF(VLOOKUP(H2156,'Cross-Page Data'!$D$4:$F$48,3,FALSE)="wind",VLOOKUP(G2156,'Cross-Page Data'!$I$4:$J$19,2,FALSE),IF(VLOOKUP(H2156,'Cross-Page Data'!$D$4:$F$48,3,FALSE)="hydro",VLOOKUP(G2156,'Cross-Page Data'!$I$4:$J$19,2,FALSE),VLOOKUP(H2156,'Cross-Page Data'!$D$4:$F$48,3,FALSE)))))</f>
        <v/>
      </c>
      <c r="M2156" s="120">
        <f>IF(AND($P$2=FALSE,OR(F2156="Commercial NAICS Cogen",F2156="Industrial NAICS Cogen",F2156="NAICS-22 Cogen")),FALSE,IF(AND($P$3=FALSE,OR(F2156="Commercial NAICS Cogen",F2156="Commercial NAICS Non-Cogen",F2156="Industrial NAICS Cogen", F2156="industrial NAICS non-Cogen")),FALSE, TRUE))</f>
        <v/>
      </c>
    </row>
    <row r="2157">
      <c r="A2157" s="129" t="n">
        <v>10743</v>
      </c>
      <c r="B2157" s="130" t="inlineStr">
        <is>
          <t>Morgantown Energy Facility</t>
        </is>
      </c>
      <c r="C2157" s="130" t="inlineStr">
        <is>
          <t>Morgantown Energy Associates</t>
        </is>
      </c>
      <c r="D2157" s="129" t="n">
        <v>12949</v>
      </c>
      <c r="E2157" s="130" t="inlineStr">
        <is>
          <t>WV</t>
        </is>
      </c>
      <c r="F2157" s="130" t="inlineStr">
        <is>
          <t>NAICS-22 Cogen</t>
        </is>
      </c>
      <c r="G2157" s="130" t="inlineStr">
        <is>
          <t>ST</t>
        </is>
      </c>
      <c r="H2157" s="130" t="inlineStr">
        <is>
          <t>WC</t>
        </is>
      </c>
      <c r="I2157" s="130" t="inlineStr">
        <is>
          <t>WOC</t>
        </is>
      </c>
      <c r="J2157" s="131" t="n">
        <v>0</v>
      </c>
      <c r="K2157" s="129" t="n">
        <v>2020</v>
      </c>
      <c r="L2157" s="120">
        <f>IF(VLOOKUP(H2157,'Cross-Page Data'!$D$4:$F$48,3,FALSE)="natural gas",VLOOKUP(G2157,'Cross-Page Data'!$I$4:$J$19,2,FALSE),IF(VLOOKUP(H2157,'Cross-Page Data'!$D$4:$F$48,3,FALSE)="solar",IF(G2157="PV","solar PV","solar thermal"),IF(VLOOKUP(H2157,'Cross-Page Data'!$D$4:$F$48,3,FALSE)="wind",VLOOKUP(G2157,'Cross-Page Data'!$I$4:$J$19,2,FALSE),IF(VLOOKUP(H2157,'Cross-Page Data'!$D$4:$F$48,3,FALSE)="hydro",VLOOKUP(G2157,'Cross-Page Data'!$I$4:$J$19,2,FALSE),VLOOKUP(H2157,'Cross-Page Data'!$D$4:$F$48,3,FALSE)))))</f>
        <v/>
      </c>
      <c r="M2157" s="120">
        <f>IF(AND($P$2=FALSE,OR(F2157="Commercial NAICS Cogen",F2157="Industrial NAICS Cogen",F2157="NAICS-22 Cogen")),FALSE,IF(AND($P$3=FALSE,OR(F2157="Commercial NAICS Cogen",F2157="Commercial NAICS Non-Cogen",F2157="Industrial NAICS Cogen", F2157="industrial NAICS non-Cogen")),FALSE, TRUE))</f>
        <v/>
      </c>
    </row>
    <row r="2158">
      <c r="A2158" s="129" t="n">
        <v>10745</v>
      </c>
      <c r="B2158" s="130" t="inlineStr">
        <is>
          <t>Midland Cogeneration Venture</t>
        </is>
      </c>
      <c r="C2158" s="130" t="inlineStr">
        <is>
          <t>Midland Cogeneration Venture</t>
        </is>
      </c>
      <c r="D2158" s="129" t="n">
        <v>12492</v>
      </c>
      <c r="E2158" s="130" t="inlineStr">
        <is>
          <t>MI</t>
        </is>
      </c>
      <c r="F2158" s="130" t="inlineStr">
        <is>
          <t>NAICS-22 Cogen</t>
        </is>
      </c>
      <c r="G2158" s="130" t="inlineStr">
        <is>
          <t>CA</t>
        </is>
      </c>
      <c r="H2158" s="130" t="inlineStr">
        <is>
          <t>NG</t>
        </is>
      </c>
      <c r="I2158" s="130" t="inlineStr">
        <is>
          <t>NG</t>
        </is>
      </c>
      <c r="J2158" s="131" t="n">
        <v>2002119.8</v>
      </c>
      <c r="K2158" s="129" t="n">
        <v>2020</v>
      </c>
      <c r="L2158" s="120">
        <f>IF(VLOOKUP(H2158,'Cross-Page Data'!$D$4:$F$48,3,FALSE)="natural gas",VLOOKUP(G2158,'Cross-Page Data'!$I$4:$J$19,2,FALSE),IF(VLOOKUP(H2158,'Cross-Page Data'!$D$4:$F$48,3,FALSE)="solar",IF(G2158="PV","solar PV","solar thermal"),IF(VLOOKUP(H2158,'Cross-Page Data'!$D$4:$F$48,3,FALSE)="wind",VLOOKUP(G2158,'Cross-Page Data'!$I$4:$J$19,2,FALSE),IF(VLOOKUP(H2158,'Cross-Page Data'!$D$4:$F$48,3,FALSE)="hydro",VLOOKUP(G2158,'Cross-Page Data'!$I$4:$J$19,2,FALSE),VLOOKUP(H2158,'Cross-Page Data'!$D$4:$F$48,3,FALSE)))))</f>
        <v/>
      </c>
      <c r="M2158" s="120">
        <f>IF(AND($P$2=FALSE,OR(F2158="Commercial NAICS Cogen",F2158="Industrial NAICS Cogen",F2158="NAICS-22 Cogen")),FALSE,IF(AND($P$3=FALSE,OR(F2158="Commercial NAICS Cogen",F2158="Commercial NAICS Non-Cogen",F2158="Industrial NAICS Cogen", F2158="industrial NAICS non-Cogen")),FALSE, TRUE))</f>
        <v/>
      </c>
    </row>
    <row r="2159">
      <c r="A2159" s="129" t="n">
        <v>10745</v>
      </c>
      <c r="B2159" s="130" t="inlineStr">
        <is>
          <t>Midland Cogeneration Venture</t>
        </is>
      </c>
      <c r="C2159" s="130" t="inlineStr">
        <is>
          <t>Midland Cogeneration Venture</t>
        </is>
      </c>
      <c r="D2159" s="129" t="n">
        <v>12492</v>
      </c>
      <c r="E2159" s="130" t="inlineStr">
        <is>
          <t>MI</t>
        </is>
      </c>
      <c r="F2159" s="130" t="inlineStr">
        <is>
          <t>NAICS-22 Cogen</t>
        </is>
      </c>
      <c r="G2159" s="130" t="inlineStr">
        <is>
          <t>CT</t>
        </is>
      </c>
      <c r="H2159" s="130" t="inlineStr">
        <is>
          <t>NG</t>
        </is>
      </c>
      <c r="I2159" s="130" t="inlineStr">
        <is>
          <t>NG</t>
        </is>
      </c>
      <c r="J2159" s="131" t="n">
        <v>7470289.1</v>
      </c>
      <c r="K2159" s="129" t="n">
        <v>2020</v>
      </c>
      <c r="L2159" s="120">
        <f>IF(VLOOKUP(H2159,'Cross-Page Data'!$D$4:$F$48,3,FALSE)="natural gas",VLOOKUP(G2159,'Cross-Page Data'!$I$4:$J$19,2,FALSE),IF(VLOOKUP(H2159,'Cross-Page Data'!$D$4:$F$48,3,FALSE)="solar",IF(G2159="PV","solar PV","solar thermal"),IF(VLOOKUP(H2159,'Cross-Page Data'!$D$4:$F$48,3,FALSE)="wind",VLOOKUP(G2159,'Cross-Page Data'!$I$4:$J$19,2,FALSE),IF(VLOOKUP(H2159,'Cross-Page Data'!$D$4:$F$48,3,FALSE)="hydro",VLOOKUP(G2159,'Cross-Page Data'!$I$4:$J$19,2,FALSE),VLOOKUP(H2159,'Cross-Page Data'!$D$4:$F$48,3,FALSE)))))</f>
        <v/>
      </c>
      <c r="M2159" s="120">
        <f>IF(AND($P$2=FALSE,OR(F2159="Commercial NAICS Cogen",F2159="Industrial NAICS Cogen",F2159="NAICS-22 Cogen")),FALSE,IF(AND($P$3=FALSE,OR(F2159="Commercial NAICS Cogen",F2159="Commercial NAICS Non-Cogen",F2159="Industrial NAICS Cogen", F2159="industrial NAICS non-Cogen")),FALSE, TRUE))</f>
        <v/>
      </c>
    </row>
    <row r="2160">
      <c r="A2160" s="129" t="n">
        <v>10745</v>
      </c>
      <c r="B2160" s="130" t="inlineStr">
        <is>
          <t>Midland Cogeneration Venture</t>
        </is>
      </c>
      <c r="C2160" s="130" t="inlineStr">
        <is>
          <t>Midland Cogeneration Venture</t>
        </is>
      </c>
      <c r="D2160" s="129" t="n">
        <v>12492</v>
      </c>
      <c r="E2160" s="130" t="inlineStr">
        <is>
          <t>MI</t>
        </is>
      </c>
      <c r="F2160" s="130" t="inlineStr">
        <is>
          <t>NAICS-22 Cogen</t>
        </is>
      </c>
      <c r="G2160" s="130" t="inlineStr">
        <is>
          <t>IC</t>
        </is>
      </c>
      <c r="H2160" s="130" t="inlineStr">
        <is>
          <t>DFO</t>
        </is>
      </c>
      <c r="I2160" s="130" t="inlineStr">
        <is>
          <t>DFO</t>
        </is>
      </c>
      <c r="J2160" s="131" t="n">
        <v>0</v>
      </c>
      <c r="K2160" s="129" t="n">
        <v>2020</v>
      </c>
      <c r="L2160" s="120">
        <f>IF(VLOOKUP(H2160,'Cross-Page Data'!$D$4:$F$48,3,FALSE)="natural gas",VLOOKUP(G2160,'Cross-Page Data'!$I$4:$J$19,2,FALSE),IF(VLOOKUP(H2160,'Cross-Page Data'!$D$4:$F$48,3,FALSE)="solar",IF(G2160="PV","solar PV","solar thermal"),IF(VLOOKUP(H2160,'Cross-Page Data'!$D$4:$F$48,3,FALSE)="wind",VLOOKUP(G2160,'Cross-Page Data'!$I$4:$J$19,2,FALSE),IF(VLOOKUP(H2160,'Cross-Page Data'!$D$4:$F$48,3,FALSE)="hydro",VLOOKUP(G2160,'Cross-Page Data'!$I$4:$J$19,2,FALSE),VLOOKUP(H2160,'Cross-Page Data'!$D$4:$F$48,3,FALSE)))))</f>
        <v/>
      </c>
      <c r="M2160" s="120">
        <f>IF(AND($P$2=FALSE,OR(F2160="Commercial NAICS Cogen",F2160="Industrial NAICS Cogen",F2160="NAICS-22 Cogen")),FALSE,IF(AND($P$3=FALSE,OR(F2160="Commercial NAICS Cogen",F2160="Commercial NAICS Non-Cogen",F2160="Industrial NAICS Cogen", F2160="industrial NAICS non-Cogen")),FALSE, TRUE))</f>
        <v/>
      </c>
    </row>
    <row r="2161">
      <c r="A2161" s="129" t="n">
        <v>10746</v>
      </c>
      <c r="B2161" s="130" t="inlineStr">
        <is>
          <t>Covanta Delaware Valley</t>
        </is>
      </c>
      <c r="C2161" s="130" t="inlineStr">
        <is>
          <t>Covanta Delaware Valley LP</t>
        </is>
      </c>
      <c r="D2161" s="129" t="n">
        <v>570</v>
      </c>
      <c r="E2161" s="130" t="inlineStr">
        <is>
          <t>PA</t>
        </is>
      </c>
      <c r="F2161" s="130" t="inlineStr">
        <is>
          <t>NAICS-22 Non-Cogen</t>
        </is>
      </c>
      <c r="G2161" s="130" t="inlineStr">
        <is>
          <t>ST</t>
        </is>
      </c>
      <c r="H2161" s="130" t="inlineStr">
        <is>
          <t>MSB</t>
        </is>
      </c>
      <c r="I2161" s="130" t="inlineStr">
        <is>
          <t>MLG</t>
        </is>
      </c>
      <c r="J2161" s="131" t="n">
        <v>263747.57</v>
      </c>
      <c r="K2161" s="129" t="n">
        <v>2020</v>
      </c>
      <c r="L2161" s="120">
        <f>IF(VLOOKUP(H2161,'Cross-Page Data'!$D$4:$F$48,3,FALSE)="natural gas",VLOOKUP(G2161,'Cross-Page Data'!$I$4:$J$19,2,FALSE),IF(VLOOKUP(H2161,'Cross-Page Data'!$D$4:$F$48,3,FALSE)="solar",IF(G2161="PV","solar PV","solar thermal"),IF(VLOOKUP(H2161,'Cross-Page Data'!$D$4:$F$48,3,FALSE)="wind",VLOOKUP(G2161,'Cross-Page Data'!$I$4:$J$19,2,FALSE),IF(VLOOKUP(H2161,'Cross-Page Data'!$D$4:$F$48,3,FALSE)="hydro",VLOOKUP(G2161,'Cross-Page Data'!$I$4:$J$19,2,FALSE),VLOOKUP(H2161,'Cross-Page Data'!$D$4:$F$48,3,FALSE)))))</f>
        <v/>
      </c>
      <c r="M2161" s="120">
        <f>IF(AND($P$2=FALSE,OR(F2161="Commercial NAICS Cogen",F2161="Industrial NAICS Cogen",F2161="NAICS-22 Cogen")),FALSE,IF(AND($P$3=FALSE,OR(F2161="Commercial NAICS Cogen",F2161="Commercial NAICS Non-Cogen",F2161="Industrial NAICS Cogen", F2161="industrial NAICS non-Cogen")),FALSE, TRUE))</f>
        <v/>
      </c>
    </row>
    <row r="2162">
      <c r="A2162" s="129" t="n">
        <v>10746</v>
      </c>
      <c r="B2162" s="130" t="inlineStr">
        <is>
          <t>Covanta Delaware Valley</t>
        </is>
      </c>
      <c r="C2162" s="130" t="inlineStr">
        <is>
          <t>Covanta Delaware Valley LP</t>
        </is>
      </c>
      <c r="D2162" s="129" t="n">
        <v>570</v>
      </c>
      <c r="E2162" s="130" t="inlineStr">
        <is>
          <t>PA</t>
        </is>
      </c>
      <c r="F2162" s="130" t="inlineStr">
        <is>
          <t>NAICS-22 Non-Cogen</t>
        </is>
      </c>
      <c r="G2162" s="130" t="inlineStr">
        <is>
          <t>ST</t>
        </is>
      </c>
      <c r="H2162" s="130" t="inlineStr">
        <is>
          <t>MSN</t>
        </is>
      </c>
      <c r="I2162" s="130" t="inlineStr">
        <is>
          <t>OTH</t>
        </is>
      </c>
      <c r="J2162" s="131" t="n">
        <v>322352.72</v>
      </c>
      <c r="K2162" s="129" t="n">
        <v>2020</v>
      </c>
      <c r="L2162" s="120">
        <f>IF(VLOOKUP(H2162,'Cross-Page Data'!$D$4:$F$48,3,FALSE)="natural gas",VLOOKUP(G2162,'Cross-Page Data'!$I$4:$J$19,2,FALSE),IF(VLOOKUP(H2162,'Cross-Page Data'!$D$4:$F$48,3,FALSE)="solar",IF(G2162="PV","solar PV","solar thermal"),IF(VLOOKUP(H2162,'Cross-Page Data'!$D$4:$F$48,3,FALSE)="wind",VLOOKUP(G2162,'Cross-Page Data'!$I$4:$J$19,2,FALSE),IF(VLOOKUP(H2162,'Cross-Page Data'!$D$4:$F$48,3,FALSE)="hydro",VLOOKUP(G2162,'Cross-Page Data'!$I$4:$J$19,2,FALSE),VLOOKUP(H2162,'Cross-Page Data'!$D$4:$F$48,3,FALSE)))))</f>
        <v/>
      </c>
      <c r="M2162" s="120">
        <f>IF(AND($P$2=FALSE,OR(F2162="Commercial NAICS Cogen",F2162="Industrial NAICS Cogen",F2162="NAICS-22 Cogen")),FALSE,IF(AND($P$3=FALSE,OR(F2162="Commercial NAICS Cogen",F2162="Commercial NAICS Non-Cogen",F2162="Industrial NAICS Cogen", F2162="industrial NAICS non-Cogen")),FALSE, TRUE))</f>
        <v/>
      </c>
    </row>
    <row r="2163">
      <c r="A2163" s="129" t="n">
        <v>10746</v>
      </c>
      <c r="B2163" s="130" t="inlineStr">
        <is>
          <t>Covanta Delaware Valley</t>
        </is>
      </c>
      <c r="C2163" s="130" t="inlineStr">
        <is>
          <t>Covanta Delaware Valley LP</t>
        </is>
      </c>
      <c r="D2163" s="129" t="n">
        <v>570</v>
      </c>
      <c r="E2163" s="130" t="inlineStr">
        <is>
          <t>PA</t>
        </is>
      </c>
      <c r="F2163" s="130" t="inlineStr">
        <is>
          <t>NAICS-22 Non-Cogen</t>
        </is>
      </c>
      <c r="G2163" s="130" t="inlineStr">
        <is>
          <t>ST</t>
        </is>
      </c>
      <c r="H2163" s="130" t="inlineStr">
        <is>
          <t>NG</t>
        </is>
      </c>
      <c r="I2163" s="130" t="inlineStr">
        <is>
          <t>NG</t>
        </is>
      </c>
      <c r="J2163" s="131" t="n">
        <v>565.713</v>
      </c>
      <c r="K2163" s="129" t="n">
        <v>2020</v>
      </c>
      <c r="L2163" s="120">
        <f>IF(VLOOKUP(H2163,'Cross-Page Data'!$D$4:$F$48,3,FALSE)="natural gas",VLOOKUP(G2163,'Cross-Page Data'!$I$4:$J$19,2,FALSE),IF(VLOOKUP(H2163,'Cross-Page Data'!$D$4:$F$48,3,FALSE)="solar",IF(G2163="PV","solar PV","solar thermal"),IF(VLOOKUP(H2163,'Cross-Page Data'!$D$4:$F$48,3,FALSE)="wind",VLOOKUP(G2163,'Cross-Page Data'!$I$4:$J$19,2,FALSE),IF(VLOOKUP(H2163,'Cross-Page Data'!$D$4:$F$48,3,FALSE)="hydro",VLOOKUP(G2163,'Cross-Page Data'!$I$4:$J$19,2,FALSE),VLOOKUP(H2163,'Cross-Page Data'!$D$4:$F$48,3,FALSE)))))</f>
        <v/>
      </c>
      <c r="M2163" s="120">
        <f>IF(AND($P$2=FALSE,OR(F2163="Commercial NAICS Cogen",F2163="Industrial NAICS Cogen",F2163="NAICS-22 Cogen")),FALSE,IF(AND($P$3=FALSE,OR(F2163="Commercial NAICS Cogen",F2163="Commercial NAICS Non-Cogen",F2163="Industrial NAICS Cogen", F2163="industrial NAICS non-Cogen")),FALSE, TRUE))</f>
        <v/>
      </c>
    </row>
    <row r="2164">
      <c r="A2164" s="129" t="n">
        <v>10761</v>
      </c>
      <c r="B2164" s="130" t="inlineStr">
        <is>
          <t>Las Vegas Generating Station</t>
        </is>
      </c>
      <c r="C2164" s="130" t="inlineStr">
        <is>
          <t>Nevada Power Co</t>
        </is>
      </c>
      <c r="D2164" s="129" t="n">
        <v>13407</v>
      </c>
      <c r="E2164" s="130" t="inlineStr">
        <is>
          <t>NV</t>
        </is>
      </c>
      <c r="F2164" s="130" t="inlineStr">
        <is>
          <t>Electric Utility</t>
        </is>
      </c>
      <c r="G2164" s="130" t="inlineStr">
        <is>
          <t>CA</t>
        </is>
      </c>
      <c r="H2164" s="130" t="inlineStr">
        <is>
          <t>NG</t>
        </is>
      </c>
      <c r="I2164" s="130" t="inlineStr">
        <is>
          <t>NG</t>
        </is>
      </c>
      <c r="J2164" s="131" t="n">
        <v>72555</v>
      </c>
      <c r="K2164" s="129" t="n">
        <v>2020</v>
      </c>
      <c r="L2164" s="120">
        <f>IF(VLOOKUP(H2164,'Cross-Page Data'!$D$4:$F$48,3,FALSE)="natural gas",VLOOKUP(G2164,'Cross-Page Data'!$I$4:$J$19,2,FALSE),IF(VLOOKUP(H2164,'Cross-Page Data'!$D$4:$F$48,3,FALSE)="solar",IF(G2164="PV","solar PV","solar thermal"),IF(VLOOKUP(H2164,'Cross-Page Data'!$D$4:$F$48,3,FALSE)="wind",VLOOKUP(G2164,'Cross-Page Data'!$I$4:$J$19,2,FALSE),IF(VLOOKUP(H2164,'Cross-Page Data'!$D$4:$F$48,3,FALSE)="hydro",VLOOKUP(G2164,'Cross-Page Data'!$I$4:$J$19,2,FALSE),VLOOKUP(H2164,'Cross-Page Data'!$D$4:$F$48,3,FALSE)))))</f>
        <v/>
      </c>
      <c r="M2164" s="120">
        <f>IF(AND($P$2=FALSE,OR(F2164="Commercial NAICS Cogen",F2164="Industrial NAICS Cogen",F2164="NAICS-22 Cogen")),FALSE,IF(AND($P$3=FALSE,OR(F2164="Commercial NAICS Cogen",F2164="Commercial NAICS Non-Cogen",F2164="Industrial NAICS Cogen", F2164="industrial NAICS non-Cogen")),FALSE, TRUE))</f>
        <v/>
      </c>
    </row>
    <row r="2165">
      <c r="A2165" s="129" t="n">
        <v>10761</v>
      </c>
      <c r="B2165" s="130" t="inlineStr">
        <is>
          <t>Las Vegas Generating Station</t>
        </is>
      </c>
      <c r="C2165" s="130" t="inlineStr">
        <is>
          <t>Nevada Power Co</t>
        </is>
      </c>
      <c r="D2165" s="129" t="n">
        <v>13407</v>
      </c>
      <c r="E2165" s="130" t="inlineStr">
        <is>
          <t>NV</t>
        </is>
      </c>
      <c r="F2165" s="130" t="inlineStr">
        <is>
          <t>Electric Utility</t>
        </is>
      </c>
      <c r="G2165" s="130" t="inlineStr">
        <is>
          <t>CT</t>
        </is>
      </c>
      <c r="H2165" s="130" t="inlineStr">
        <is>
          <t>NG</t>
        </is>
      </c>
      <c r="I2165" s="130" t="inlineStr">
        <is>
          <t>NG</t>
        </is>
      </c>
      <c r="J2165" s="131" t="n">
        <v>242961</v>
      </c>
      <c r="K2165" s="129" t="n">
        <v>2020</v>
      </c>
      <c r="L2165" s="120">
        <f>IF(VLOOKUP(H2165,'Cross-Page Data'!$D$4:$F$48,3,FALSE)="natural gas",VLOOKUP(G2165,'Cross-Page Data'!$I$4:$J$19,2,FALSE),IF(VLOOKUP(H2165,'Cross-Page Data'!$D$4:$F$48,3,FALSE)="solar",IF(G2165="PV","solar PV","solar thermal"),IF(VLOOKUP(H2165,'Cross-Page Data'!$D$4:$F$48,3,FALSE)="wind",VLOOKUP(G2165,'Cross-Page Data'!$I$4:$J$19,2,FALSE),IF(VLOOKUP(H2165,'Cross-Page Data'!$D$4:$F$48,3,FALSE)="hydro",VLOOKUP(G2165,'Cross-Page Data'!$I$4:$J$19,2,FALSE),VLOOKUP(H2165,'Cross-Page Data'!$D$4:$F$48,3,FALSE)))))</f>
        <v/>
      </c>
      <c r="M2165" s="120">
        <f>IF(AND($P$2=FALSE,OR(F2165="Commercial NAICS Cogen",F2165="Industrial NAICS Cogen",F2165="NAICS-22 Cogen")),FALSE,IF(AND($P$3=FALSE,OR(F2165="Commercial NAICS Cogen",F2165="Commercial NAICS Non-Cogen",F2165="Industrial NAICS Cogen", F2165="industrial NAICS non-Cogen")),FALSE, TRUE))</f>
        <v/>
      </c>
    </row>
    <row r="2166">
      <c r="A2166" s="129" t="n">
        <v>10764</v>
      </c>
      <c r="B2166" s="130" t="inlineStr">
        <is>
          <t>Blue Lake Power LLC</t>
        </is>
      </c>
      <c r="C2166" s="130" t="inlineStr">
        <is>
          <t>Blue Lake Power LLC</t>
        </is>
      </c>
      <c r="D2166" s="129" t="n">
        <v>56120</v>
      </c>
      <c r="E2166" s="130" t="inlineStr">
        <is>
          <t>CA</t>
        </is>
      </c>
      <c r="F2166" s="130" t="inlineStr">
        <is>
          <t>NAICS-22 Non-Cogen</t>
        </is>
      </c>
      <c r="G2166" s="130" t="inlineStr">
        <is>
          <t>ST</t>
        </is>
      </c>
      <c r="H2166" s="130" t="inlineStr">
        <is>
          <t>PG</t>
        </is>
      </c>
      <c r="I2166" s="130" t="inlineStr">
        <is>
          <t>WOO</t>
        </is>
      </c>
      <c r="J2166" s="131" t="n">
        <v>0</v>
      </c>
      <c r="K2166" s="129" t="n">
        <v>2020</v>
      </c>
      <c r="L2166" s="120">
        <f>IF(VLOOKUP(H2166,'Cross-Page Data'!$D$4:$F$48,3,FALSE)="natural gas",VLOOKUP(G2166,'Cross-Page Data'!$I$4:$J$19,2,FALSE),IF(VLOOKUP(H2166,'Cross-Page Data'!$D$4:$F$48,3,FALSE)="solar",IF(G2166="PV","solar PV","solar thermal"),IF(VLOOKUP(H2166,'Cross-Page Data'!$D$4:$F$48,3,FALSE)="wind",VLOOKUP(G2166,'Cross-Page Data'!$I$4:$J$19,2,FALSE),IF(VLOOKUP(H2166,'Cross-Page Data'!$D$4:$F$48,3,FALSE)="hydro",VLOOKUP(G2166,'Cross-Page Data'!$I$4:$J$19,2,FALSE),VLOOKUP(H2166,'Cross-Page Data'!$D$4:$F$48,3,FALSE)))))</f>
        <v/>
      </c>
      <c r="M2166" s="120">
        <f>IF(AND($P$2=FALSE,OR(F2166="Commercial NAICS Cogen",F2166="Industrial NAICS Cogen",F2166="NAICS-22 Cogen")),FALSE,IF(AND($P$3=FALSE,OR(F2166="Commercial NAICS Cogen",F2166="Commercial NAICS Non-Cogen",F2166="Industrial NAICS Cogen", F2166="industrial NAICS non-Cogen")),FALSE, TRUE))</f>
        <v/>
      </c>
    </row>
    <row r="2167">
      <c r="A2167" s="129" t="n">
        <v>10764</v>
      </c>
      <c r="B2167" s="130" t="inlineStr">
        <is>
          <t>Blue Lake Power LLC</t>
        </is>
      </c>
      <c r="C2167" s="130" t="inlineStr">
        <is>
          <t>Blue Lake Power LLC</t>
        </is>
      </c>
      <c r="D2167" s="129" t="n">
        <v>56120</v>
      </c>
      <c r="E2167" s="130" t="inlineStr">
        <is>
          <t>CA</t>
        </is>
      </c>
      <c r="F2167" s="130" t="inlineStr">
        <is>
          <t>NAICS-22 Non-Cogen</t>
        </is>
      </c>
      <c r="G2167" s="130" t="inlineStr">
        <is>
          <t>ST</t>
        </is>
      </c>
      <c r="H2167" s="130" t="inlineStr">
        <is>
          <t>WDS</t>
        </is>
      </c>
      <c r="I2167" s="130" t="inlineStr">
        <is>
          <t>WWW</t>
        </is>
      </c>
      <c r="J2167" s="131" t="n">
        <v>0</v>
      </c>
      <c r="K2167" s="129" t="n">
        <v>2020</v>
      </c>
      <c r="L2167" s="120">
        <f>IF(VLOOKUP(H2167,'Cross-Page Data'!$D$4:$F$48,3,FALSE)="natural gas",VLOOKUP(G2167,'Cross-Page Data'!$I$4:$J$19,2,FALSE),IF(VLOOKUP(H2167,'Cross-Page Data'!$D$4:$F$48,3,FALSE)="solar",IF(G2167="PV","solar PV","solar thermal"),IF(VLOOKUP(H2167,'Cross-Page Data'!$D$4:$F$48,3,FALSE)="wind",VLOOKUP(G2167,'Cross-Page Data'!$I$4:$J$19,2,FALSE),IF(VLOOKUP(H2167,'Cross-Page Data'!$D$4:$F$48,3,FALSE)="hydro",VLOOKUP(G2167,'Cross-Page Data'!$I$4:$J$19,2,FALSE),VLOOKUP(H2167,'Cross-Page Data'!$D$4:$F$48,3,FALSE)))))</f>
        <v/>
      </c>
      <c r="M2167" s="120">
        <f>IF(AND($P$2=FALSE,OR(F2167="Commercial NAICS Cogen",F2167="Industrial NAICS Cogen",F2167="NAICS-22 Cogen")),FALSE,IF(AND($P$3=FALSE,OR(F2167="Commercial NAICS Cogen",F2167="Commercial NAICS Non-Cogen",F2167="Industrial NAICS Cogen", F2167="industrial NAICS non-Cogen")),FALSE, TRUE))</f>
        <v/>
      </c>
    </row>
    <row r="2168">
      <c r="A2168" s="129" t="n">
        <v>10765</v>
      </c>
      <c r="B2168" s="130" t="inlineStr">
        <is>
          <t>Indeck Jonesboro Energy Center</t>
        </is>
      </c>
      <c r="C2168" s="130" t="inlineStr">
        <is>
          <t>Stored Solar J&amp;WE</t>
        </is>
      </c>
      <c r="D2168" s="129" t="n">
        <v>62815</v>
      </c>
      <c r="E2168" s="130" t="inlineStr">
        <is>
          <t>ME</t>
        </is>
      </c>
      <c r="F2168" s="130" t="inlineStr">
        <is>
          <t>NAICS-22 Non-Cogen</t>
        </is>
      </c>
      <c r="G2168" s="130" t="inlineStr">
        <is>
          <t>ST</t>
        </is>
      </c>
      <c r="H2168" s="130" t="inlineStr">
        <is>
          <t>PG</t>
        </is>
      </c>
      <c r="I2168" s="130" t="inlineStr">
        <is>
          <t>WOO</t>
        </is>
      </c>
      <c r="J2168" s="131" t="n">
        <v>21.743</v>
      </c>
      <c r="K2168" s="129" t="n">
        <v>2020</v>
      </c>
      <c r="L2168" s="120">
        <f>IF(VLOOKUP(H2168,'Cross-Page Data'!$D$4:$F$48,3,FALSE)="natural gas",VLOOKUP(G2168,'Cross-Page Data'!$I$4:$J$19,2,FALSE),IF(VLOOKUP(H2168,'Cross-Page Data'!$D$4:$F$48,3,FALSE)="solar",IF(G2168="PV","solar PV","solar thermal"),IF(VLOOKUP(H2168,'Cross-Page Data'!$D$4:$F$48,3,FALSE)="wind",VLOOKUP(G2168,'Cross-Page Data'!$I$4:$J$19,2,FALSE),IF(VLOOKUP(H2168,'Cross-Page Data'!$D$4:$F$48,3,FALSE)="hydro",VLOOKUP(G2168,'Cross-Page Data'!$I$4:$J$19,2,FALSE),VLOOKUP(H2168,'Cross-Page Data'!$D$4:$F$48,3,FALSE)))))</f>
        <v/>
      </c>
      <c r="M2168" s="120">
        <f>IF(AND($P$2=FALSE,OR(F2168="Commercial NAICS Cogen",F2168="Industrial NAICS Cogen",F2168="NAICS-22 Cogen")),FALSE,IF(AND($P$3=FALSE,OR(F2168="Commercial NAICS Cogen",F2168="Commercial NAICS Non-Cogen",F2168="Industrial NAICS Cogen", F2168="industrial NAICS non-Cogen")),FALSE, TRUE))</f>
        <v/>
      </c>
    </row>
    <row r="2169">
      <c r="A2169" s="129" t="n">
        <v>10765</v>
      </c>
      <c r="B2169" s="130" t="inlineStr">
        <is>
          <t>Indeck Jonesboro Energy Center</t>
        </is>
      </c>
      <c r="C2169" s="130" t="inlineStr">
        <is>
          <t>Stored Solar J&amp;WE</t>
        </is>
      </c>
      <c r="D2169" s="129" t="n">
        <v>62815</v>
      </c>
      <c r="E2169" s="130" t="inlineStr">
        <is>
          <t>ME</t>
        </is>
      </c>
      <c r="F2169" s="130" t="inlineStr">
        <is>
          <t>NAICS-22 Non-Cogen</t>
        </is>
      </c>
      <c r="G2169" s="130" t="inlineStr">
        <is>
          <t>ST</t>
        </is>
      </c>
      <c r="H2169" s="130" t="inlineStr">
        <is>
          <t>WDS</t>
        </is>
      </c>
      <c r="I2169" s="130" t="inlineStr">
        <is>
          <t>WWW</t>
        </is>
      </c>
      <c r="J2169" s="131" t="n">
        <v>13568.257</v>
      </c>
      <c r="K2169" s="129" t="n">
        <v>2020</v>
      </c>
      <c r="L2169" s="120">
        <f>IF(VLOOKUP(H2169,'Cross-Page Data'!$D$4:$F$48,3,FALSE)="natural gas",VLOOKUP(G2169,'Cross-Page Data'!$I$4:$J$19,2,FALSE),IF(VLOOKUP(H2169,'Cross-Page Data'!$D$4:$F$48,3,FALSE)="solar",IF(G2169="PV","solar PV","solar thermal"),IF(VLOOKUP(H2169,'Cross-Page Data'!$D$4:$F$48,3,FALSE)="wind",VLOOKUP(G2169,'Cross-Page Data'!$I$4:$J$19,2,FALSE),IF(VLOOKUP(H2169,'Cross-Page Data'!$D$4:$F$48,3,FALSE)="hydro",VLOOKUP(G2169,'Cross-Page Data'!$I$4:$J$19,2,FALSE),VLOOKUP(H2169,'Cross-Page Data'!$D$4:$F$48,3,FALSE)))))</f>
        <v/>
      </c>
      <c r="M2169" s="120">
        <f>IF(AND($P$2=FALSE,OR(F2169="Commercial NAICS Cogen",F2169="Industrial NAICS Cogen",F2169="NAICS-22 Cogen")),FALSE,IF(AND($P$3=FALSE,OR(F2169="Commercial NAICS Cogen",F2169="Commercial NAICS Non-Cogen",F2169="Industrial NAICS Cogen", F2169="industrial NAICS non-Cogen")),FALSE, TRUE))</f>
        <v/>
      </c>
    </row>
    <row r="2170">
      <c r="A2170" s="129" t="n">
        <v>10776</v>
      </c>
      <c r="B2170" s="130" t="inlineStr">
        <is>
          <t>E F Oxnard Energy Facility</t>
        </is>
      </c>
      <c r="C2170" s="130" t="inlineStr">
        <is>
          <t>EF Oxnard, LLC</t>
        </is>
      </c>
      <c r="D2170" s="129" t="n">
        <v>5533</v>
      </c>
      <c r="E2170" s="130" t="inlineStr">
        <is>
          <t>CA</t>
        </is>
      </c>
      <c r="F2170" s="130" t="inlineStr">
        <is>
          <t>NAICS-22 Cogen</t>
        </is>
      </c>
      <c r="G2170" s="130" t="inlineStr">
        <is>
          <t>GT</t>
        </is>
      </c>
      <c r="H2170" s="130" t="inlineStr">
        <is>
          <t>NG</t>
        </is>
      </c>
      <c r="I2170" s="130" t="inlineStr">
        <is>
          <t>NG</t>
        </is>
      </c>
      <c r="J2170" s="131" t="n">
        <v>60615</v>
      </c>
      <c r="K2170" s="129" t="n">
        <v>2020</v>
      </c>
      <c r="L2170" s="120">
        <f>IF(VLOOKUP(H2170,'Cross-Page Data'!$D$4:$F$48,3,FALSE)="natural gas",VLOOKUP(G2170,'Cross-Page Data'!$I$4:$J$19,2,FALSE),IF(VLOOKUP(H2170,'Cross-Page Data'!$D$4:$F$48,3,FALSE)="solar",IF(G2170="PV","solar PV","solar thermal"),IF(VLOOKUP(H2170,'Cross-Page Data'!$D$4:$F$48,3,FALSE)="wind",VLOOKUP(G2170,'Cross-Page Data'!$I$4:$J$19,2,FALSE),IF(VLOOKUP(H2170,'Cross-Page Data'!$D$4:$F$48,3,FALSE)="hydro",VLOOKUP(G2170,'Cross-Page Data'!$I$4:$J$19,2,FALSE),VLOOKUP(H2170,'Cross-Page Data'!$D$4:$F$48,3,FALSE)))))</f>
        <v/>
      </c>
      <c r="M2170" s="120">
        <f>IF(AND($P$2=FALSE,OR(F2170="Commercial NAICS Cogen",F2170="Industrial NAICS Cogen",F2170="NAICS-22 Cogen")),FALSE,IF(AND($P$3=FALSE,OR(F2170="Commercial NAICS Cogen",F2170="Commercial NAICS Non-Cogen",F2170="Industrial NAICS Cogen", F2170="industrial NAICS non-Cogen")),FALSE, TRUE))</f>
        <v/>
      </c>
    </row>
    <row r="2171">
      <c r="A2171" s="129" t="n">
        <v>10789</v>
      </c>
      <c r="B2171" s="130" t="inlineStr">
        <is>
          <t>Sabine River Works</t>
        </is>
      </c>
      <c r="C2171" s="130" t="inlineStr">
        <is>
          <t>Performance Materials NA, Inc.</t>
        </is>
      </c>
      <c r="D2171" s="129" t="n">
        <v>57160</v>
      </c>
      <c r="E2171" s="130" t="inlineStr">
        <is>
          <t>TX</t>
        </is>
      </c>
      <c r="F2171" s="130" t="inlineStr">
        <is>
          <t>Industrial NAICS Cogen</t>
        </is>
      </c>
      <c r="G2171" s="130" t="inlineStr">
        <is>
          <t>CA</t>
        </is>
      </c>
      <c r="H2171" s="130" t="inlineStr">
        <is>
          <t>NG</t>
        </is>
      </c>
      <c r="I2171" s="130" t="inlineStr">
        <is>
          <t>NG</t>
        </is>
      </c>
      <c r="J2171" s="131" t="n">
        <v>419631.01</v>
      </c>
      <c r="K2171" s="129" t="n">
        <v>2020</v>
      </c>
      <c r="L2171" s="120">
        <f>IF(VLOOKUP(H2171,'Cross-Page Data'!$D$4:$F$48,3,FALSE)="natural gas",VLOOKUP(G2171,'Cross-Page Data'!$I$4:$J$19,2,FALSE),IF(VLOOKUP(H2171,'Cross-Page Data'!$D$4:$F$48,3,FALSE)="solar",IF(G2171="PV","solar PV","solar thermal"),IF(VLOOKUP(H2171,'Cross-Page Data'!$D$4:$F$48,3,FALSE)="wind",VLOOKUP(G2171,'Cross-Page Data'!$I$4:$J$19,2,FALSE),IF(VLOOKUP(H2171,'Cross-Page Data'!$D$4:$F$48,3,FALSE)="hydro",VLOOKUP(G2171,'Cross-Page Data'!$I$4:$J$19,2,FALSE),VLOOKUP(H2171,'Cross-Page Data'!$D$4:$F$48,3,FALSE)))))</f>
        <v/>
      </c>
      <c r="M2171" s="120">
        <f>IF(AND($P$2=FALSE,OR(F2171="Commercial NAICS Cogen",F2171="Industrial NAICS Cogen",F2171="NAICS-22 Cogen")),FALSE,IF(AND($P$3=FALSE,OR(F2171="Commercial NAICS Cogen",F2171="Commercial NAICS Non-Cogen",F2171="Industrial NAICS Cogen", F2171="industrial NAICS non-Cogen")),FALSE, TRUE))</f>
        <v/>
      </c>
    </row>
    <row r="2172">
      <c r="A2172" s="129" t="n">
        <v>10789</v>
      </c>
      <c r="B2172" s="130" t="inlineStr">
        <is>
          <t>Sabine River Works</t>
        </is>
      </c>
      <c r="C2172" s="130" t="inlineStr">
        <is>
          <t>Performance Materials NA, Inc.</t>
        </is>
      </c>
      <c r="D2172" s="129" t="n">
        <v>57160</v>
      </c>
      <c r="E2172" s="130" t="inlineStr">
        <is>
          <t>TX</t>
        </is>
      </c>
      <c r="F2172" s="130" t="inlineStr">
        <is>
          <t>Industrial NAICS Cogen</t>
        </is>
      </c>
      <c r="G2172" s="130" t="inlineStr">
        <is>
          <t>CA</t>
        </is>
      </c>
      <c r="H2172" s="130" t="inlineStr">
        <is>
          <t>OG</t>
        </is>
      </c>
      <c r="I2172" s="130" t="inlineStr">
        <is>
          <t>OOG</t>
        </is>
      </c>
      <c r="J2172" s="131" t="n">
        <v>11949.99</v>
      </c>
      <c r="K2172" s="129" t="n">
        <v>2020</v>
      </c>
      <c r="L2172" s="120">
        <f>IF(VLOOKUP(H2172,'Cross-Page Data'!$D$4:$F$48,3,FALSE)="natural gas",VLOOKUP(G2172,'Cross-Page Data'!$I$4:$J$19,2,FALSE),IF(VLOOKUP(H2172,'Cross-Page Data'!$D$4:$F$48,3,FALSE)="solar",IF(G2172="PV","solar PV","solar thermal"),IF(VLOOKUP(H2172,'Cross-Page Data'!$D$4:$F$48,3,FALSE)="wind",VLOOKUP(G2172,'Cross-Page Data'!$I$4:$J$19,2,FALSE),IF(VLOOKUP(H2172,'Cross-Page Data'!$D$4:$F$48,3,FALSE)="hydro",VLOOKUP(G2172,'Cross-Page Data'!$I$4:$J$19,2,FALSE),VLOOKUP(H2172,'Cross-Page Data'!$D$4:$F$48,3,FALSE)))))</f>
        <v/>
      </c>
      <c r="M2172" s="120">
        <f>IF(AND($P$2=FALSE,OR(F2172="Commercial NAICS Cogen",F2172="Industrial NAICS Cogen",F2172="NAICS-22 Cogen")),FALSE,IF(AND($P$3=FALSE,OR(F2172="Commercial NAICS Cogen",F2172="Commercial NAICS Non-Cogen",F2172="Industrial NAICS Cogen", F2172="industrial NAICS non-Cogen")),FALSE, TRUE))</f>
        <v/>
      </c>
    </row>
    <row r="2173">
      <c r="A2173" s="129" t="n">
        <v>10789</v>
      </c>
      <c r="B2173" s="130" t="inlineStr">
        <is>
          <t>Sabine River Works</t>
        </is>
      </c>
      <c r="C2173" s="130" t="inlineStr">
        <is>
          <t>Performance Materials NA, Inc.</t>
        </is>
      </c>
      <c r="D2173" s="129" t="n">
        <v>57160</v>
      </c>
      <c r="E2173" s="130" t="inlineStr">
        <is>
          <t>TX</t>
        </is>
      </c>
      <c r="F2173" s="130" t="inlineStr">
        <is>
          <t>Industrial NAICS Cogen</t>
        </is>
      </c>
      <c r="G2173" s="130" t="inlineStr">
        <is>
          <t>CT</t>
        </is>
      </c>
      <c r="H2173" s="130" t="inlineStr">
        <is>
          <t>NG</t>
        </is>
      </c>
      <c r="I2173" s="130" t="inlineStr">
        <is>
          <t>NG</t>
        </is>
      </c>
      <c r="J2173" s="131" t="n">
        <v>2001076</v>
      </c>
      <c r="K2173" s="129" t="n">
        <v>2020</v>
      </c>
      <c r="L2173" s="120">
        <f>IF(VLOOKUP(H2173,'Cross-Page Data'!$D$4:$F$48,3,FALSE)="natural gas",VLOOKUP(G2173,'Cross-Page Data'!$I$4:$J$19,2,FALSE),IF(VLOOKUP(H2173,'Cross-Page Data'!$D$4:$F$48,3,FALSE)="solar",IF(G2173="PV","solar PV","solar thermal"),IF(VLOOKUP(H2173,'Cross-Page Data'!$D$4:$F$48,3,FALSE)="wind",VLOOKUP(G2173,'Cross-Page Data'!$I$4:$J$19,2,FALSE),IF(VLOOKUP(H2173,'Cross-Page Data'!$D$4:$F$48,3,FALSE)="hydro",VLOOKUP(G2173,'Cross-Page Data'!$I$4:$J$19,2,FALSE),VLOOKUP(H2173,'Cross-Page Data'!$D$4:$F$48,3,FALSE)))))</f>
        <v/>
      </c>
      <c r="M2173" s="120">
        <f>IF(AND($P$2=FALSE,OR(F2173="Commercial NAICS Cogen",F2173="Industrial NAICS Cogen",F2173="NAICS-22 Cogen")),FALSE,IF(AND($P$3=FALSE,OR(F2173="Commercial NAICS Cogen",F2173="Commercial NAICS Non-Cogen",F2173="Industrial NAICS Cogen", F2173="industrial NAICS non-Cogen")),FALSE, TRUE))</f>
        <v/>
      </c>
    </row>
    <row r="2174">
      <c r="A2174" s="129" t="n">
        <v>10789</v>
      </c>
      <c r="B2174" s="130" t="inlineStr">
        <is>
          <t>Sabine River Works</t>
        </is>
      </c>
      <c r="C2174" s="130" t="inlineStr">
        <is>
          <t>Performance Materials NA, Inc.</t>
        </is>
      </c>
      <c r="D2174" s="129" t="n">
        <v>57160</v>
      </c>
      <c r="E2174" s="130" t="inlineStr">
        <is>
          <t>TX</t>
        </is>
      </c>
      <c r="F2174" s="130" t="inlineStr">
        <is>
          <t>Industrial NAICS Cogen</t>
        </is>
      </c>
      <c r="G2174" s="130" t="inlineStr">
        <is>
          <t>CT</t>
        </is>
      </c>
      <c r="H2174" s="130" t="inlineStr">
        <is>
          <t>OG</t>
        </is>
      </c>
      <c r="I2174" s="130" t="inlineStr">
        <is>
          <t>OOG</t>
        </is>
      </c>
      <c r="J2174" s="131" t="n">
        <v>0</v>
      </c>
      <c r="K2174" s="129" t="n">
        <v>2020</v>
      </c>
      <c r="L2174" s="120">
        <f>IF(VLOOKUP(H2174,'Cross-Page Data'!$D$4:$F$48,3,FALSE)="natural gas",VLOOKUP(G2174,'Cross-Page Data'!$I$4:$J$19,2,FALSE),IF(VLOOKUP(H2174,'Cross-Page Data'!$D$4:$F$48,3,FALSE)="solar",IF(G2174="PV","solar PV","solar thermal"),IF(VLOOKUP(H2174,'Cross-Page Data'!$D$4:$F$48,3,FALSE)="wind",VLOOKUP(G2174,'Cross-Page Data'!$I$4:$J$19,2,FALSE),IF(VLOOKUP(H2174,'Cross-Page Data'!$D$4:$F$48,3,FALSE)="hydro",VLOOKUP(G2174,'Cross-Page Data'!$I$4:$J$19,2,FALSE),VLOOKUP(H2174,'Cross-Page Data'!$D$4:$F$48,3,FALSE)))))</f>
        <v/>
      </c>
      <c r="M2174" s="120">
        <f>IF(AND($P$2=FALSE,OR(F2174="Commercial NAICS Cogen",F2174="Industrial NAICS Cogen",F2174="NAICS-22 Cogen")),FALSE,IF(AND($P$3=FALSE,OR(F2174="Commercial NAICS Cogen",F2174="Commercial NAICS Non-Cogen",F2174="Industrial NAICS Cogen", F2174="industrial NAICS non-Cogen")),FALSE, TRUE))</f>
        <v/>
      </c>
    </row>
    <row r="2175">
      <c r="A2175" s="129" t="n">
        <v>10795</v>
      </c>
      <c r="B2175" s="130" t="inlineStr">
        <is>
          <t>Camden South Carolina</t>
        </is>
      </c>
      <c r="C2175" s="130" t="inlineStr">
        <is>
          <t>Invista</t>
        </is>
      </c>
      <c r="D2175" s="129" t="n">
        <v>50006</v>
      </c>
      <c r="E2175" s="130" t="inlineStr">
        <is>
          <t>SC</t>
        </is>
      </c>
      <c r="F2175" s="130" t="inlineStr">
        <is>
          <t>Industrial NAICS Cogen</t>
        </is>
      </c>
      <c r="G2175" s="130" t="inlineStr">
        <is>
          <t>ST</t>
        </is>
      </c>
      <c r="H2175" s="130" t="inlineStr">
        <is>
          <t>BIT</t>
        </is>
      </c>
      <c r="I2175" s="130" t="inlineStr">
        <is>
          <t>COL</t>
        </is>
      </c>
      <c r="J2175" s="131" t="n">
        <v>0</v>
      </c>
      <c r="K2175" s="129" t="n">
        <v>2020</v>
      </c>
      <c r="L2175" s="120">
        <f>IF(VLOOKUP(H2175,'Cross-Page Data'!$D$4:$F$48,3,FALSE)="natural gas",VLOOKUP(G2175,'Cross-Page Data'!$I$4:$J$19,2,FALSE),IF(VLOOKUP(H2175,'Cross-Page Data'!$D$4:$F$48,3,FALSE)="solar",IF(G2175="PV","solar PV","solar thermal"),IF(VLOOKUP(H2175,'Cross-Page Data'!$D$4:$F$48,3,FALSE)="wind",VLOOKUP(G2175,'Cross-Page Data'!$I$4:$J$19,2,FALSE),IF(VLOOKUP(H2175,'Cross-Page Data'!$D$4:$F$48,3,FALSE)="hydro",VLOOKUP(G2175,'Cross-Page Data'!$I$4:$J$19,2,FALSE),VLOOKUP(H2175,'Cross-Page Data'!$D$4:$F$48,3,FALSE)))))</f>
        <v/>
      </c>
      <c r="M2175" s="120">
        <f>IF(AND($P$2=FALSE,OR(F2175="Commercial NAICS Cogen",F2175="Industrial NAICS Cogen",F2175="NAICS-22 Cogen")),FALSE,IF(AND($P$3=FALSE,OR(F2175="Commercial NAICS Cogen",F2175="Commercial NAICS Non-Cogen",F2175="Industrial NAICS Cogen", F2175="industrial NAICS non-Cogen")),FALSE, TRUE))</f>
        <v/>
      </c>
    </row>
    <row r="2176">
      <c r="A2176" s="129" t="n">
        <v>10795</v>
      </c>
      <c r="B2176" s="130" t="inlineStr">
        <is>
          <t>Camden South Carolina</t>
        </is>
      </c>
      <c r="C2176" s="130" t="inlineStr">
        <is>
          <t>Invista</t>
        </is>
      </c>
      <c r="D2176" s="129" t="n">
        <v>50006</v>
      </c>
      <c r="E2176" s="130" t="inlineStr">
        <is>
          <t>SC</t>
        </is>
      </c>
      <c r="F2176" s="130" t="inlineStr">
        <is>
          <t>Industrial NAICS Cogen</t>
        </is>
      </c>
      <c r="G2176" s="130" t="inlineStr">
        <is>
          <t>ST</t>
        </is>
      </c>
      <c r="H2176" s="130" t="inlineStr">
        <is>
          <t>DFO</t>
        </is>
      </c>
      <c r="I2176" s="130" t="inlineStr">
        <is>
          <t>DFO</t>
        </is>
      </c>
      <c r="J2176" s="131" t="n">
        <v>0</v>
      </c>
      <c r="K2176" s="129" t="n">
        <v>2020</v>
      </c>
      <c r="L2176" s="120">
        <f>IF(VLOOKUP(H2176,'Cross-Page Data'!$D$4:$F$48,3,FALSE)="natural gas",VLOOKUP(G2176,'Cross-Page Data'!$I$4:$J$19,2,FALSE),IF(VLOOKUP(H2176,'Cross-Page Data'!$D$4:$F$48,3,FALSE)="solar",IF(G2176="PV","solar PV","solar thermal"),IF(VLOOKUP(H2176,'Cross-Page Data'!$D$4:$F$48,3,FALSE)="wind",VLOOKUP(G2176,'Cross-Page Data'!$I$4:$J$19,2,FALSE),IF(VLOOKUP(H2176,'Cross-Page Data'!$D$4:$F$48,3,FALSE)="hydro",VLOOKUP(G2176,'Cross-Page Data'!$I$4:$J$19,2,FALSE),VLOOKUP(H2176,'Cross-Page Data'!$D$4:$F$48,3,FALSE)))))</f>
        <v/>
      </c>
      <c r="M2176" s="120">
        <f>IF(AND($P$2=FALSE,OR(F2176="Commercial NAICS Cogen",F2176="Industrial NAICS Cogen",F2176="NAICS-22 Cogen")),FALSE,IF(AND($P$3=FALSE,OR(F2176="Commercial NAICS Cogen",F2176="Commercial NAICS Non-Cogen",F2176="Industrial NAICS Cogen", F2176="industrial NAICS non-Cogen")),FALSE, TRUE))</f>
        <v/>
      </c>
    </row>
    <row r="2177">
      <c r="A2177" s="129" t="n">
        <v>10795</v>
      </c>
      <c r="B2177" s="130" t="inlineStr">
        <is>
          <t>Camden South Carolina</t>
        </is>
      </c>
      <c r="C2177" s="130" t="inlineStr">
        <is>
          <t>Invista</t>
        </is>
      </c>
      <c r="D2177" s="129" t="n">
        <v>50006</v>
      </c>
      <c r="E2177" s="130" t="inlineStr">
        <is>
          <t>SC</t>
        </is>
      </c>
      <c r="F2177" s="130" t="inlineStr">
        <is>
          <t>Industrial NAICS Cogen</t>
        </is>
      </c>
      <c r="G2177" s="130" t="inlineStr">
        <is>
          <t>ST</t>
        </is>
      </c>
      <c r="H2177" s="130" t="inlineStr">
        <is>
          <t>NG</t>
        </is>
      </c>
      <c r="I2177" s="130" t="inlineStr">
        <is>
          <t>NG</t>
        </is>
      </c>
      <c r="J2177" s="131" t="n">
        <v>0</v>
      </c>
      <c r="K2177" s="129" t="n">
        <v>2020</v>
      </c>
      <c r="L2177" s="120">
        <f>IF(VLOOKUP(H2177,'Cross-Page Data'!$D$4:$F$48,3,FALSE)="natural gas",VLOOKUP(G2177,'Cross-Page Data'!$I$4:$J$19,2,FALSE),IF(VLOOKUP(H2177,'Cross-Page Data'!$D$4:$F$48,3,FALSE)="solar",IF(G2177="PV","solar PV","solar thermal"),IF(VLOOKUP(H2177,'Cross-Page Data'!$D$4:$F$48,3,FALSE)="wind",VLOOKUP(G2177,'Cross-Page Data'!$I$4:$J$19,2,FALSE),IF(VLOOKUP(H2177,'Cross-Page Data'!$D$4:$F$48,3,FALSE)="hydro",VLOOKUP(G2177,'Cross-Page Data'!$I$4:$J$19,2,FALSE),VLOOKUP(H2177,'Cross-Page Data'!$D$4:$F$48,3,FALSE)))))</f>
        <v/>
      </c>
      <c r="M2177" s="120">
        <f>IF(AND($P$2=FALSE,OR(F2177="Commercial NAICS Cogen",F2177="Industrial NAICS Cogen",F2177="NAICS-22 Cogen")),FALSE,IF(AND($P$3=FALSE,OR(F2177="Commercial NAICS Cogen",F2177="Commercial NAICS Non-Cogen",F2177="Industrial NAICS Cogen", F2177="industrial NAICS non-Cogen")),FALSE, TRUE))</f>
        <v/>
      </c>
    </row>
    <row r="2178">
      <c r="A2178" s="129" t="n">
        <v>10798</v>
      </c>
      <c r="B2178" s="130" t="inlineStr">
        <is>
          <t>Fries Hydroelectric Project</t>
        </is>
      </c>
      <c r="C2178" s="130" t="inlineStr">
        <is>
          <t>Aquenergy Systems Inc</t>
        </is>
      </c>
      <c r="D2178" s="129" t="n">
        <v>782</v>
      </c>
      <c r="E2178" s="130" t="inlineStr">
        <is>
          <t>VA</t>
        </is>
      </c>
      <c r="F2178" s="130" t="inlineStr">
        <is>
          <t>NAICS-22 Non-Cogen</t>
        </is>
      </c>
      <c r="G2178" s="130" t="inlineStr">
        <is>
          <t>HY</t>
        </is>
      </c>
      <c r="H2178" s="130" t="inlineStr">
        <is>
          <t>WAT</t>
        </is>
      </c>
      <c r="I2178" s="130" t="inlineStr">
        <is>
          <t>HYC</t>
        </is>
      </c>
      <c r="J2178" s="131" t="n">
        <v>9928</v>
      </c>
      <c r="K2178" s="129" t="n">
        <v>2020</v>
      </c>
      <c r="L2178" s="120">
        <f>IF(VLOOKUP(H2178,'Cross-Page Data'!$D$4:$F$48,3,FALSE)="natural gas",VLOOKUP(G2178,'Cross-Page Data'!$I$4:$J$19,2,FALSE),IF(VLOOKUP(H2178,'Cross-Page Data'!$D$4:$F$48,3,FALSE)="solar",IF(G2178="PV","solar PV","solar thermal"),IF(VLOOKUP(H2178,'Cross-Page Data'!$D$4:$F$48,3,FALSE)="wind",VLOOKUP(G2178,'Cross-Page Data'!$I$4:$J$19,2,FALSE),IF(VLOOKUP(H2178,'Cross-Page Data'!$D$4:$F$48,3,FALSE)="hydro",VLOOKUP(G2178,'Cross-Page Data'!$I$4:$J$19,2,FALSE),VLOOKUP(H2178,'Cross-Page Data'!$D$4:$F$48,3,FALSE)))))</f>
        <v/>
      </c>
      <c r="M2178" s="120">
        <f>IF(AND($P$2=FALSE,OR(F2178="Commercial NAICS Cogen",F2178="Industrial NAICS Cogen",F2178="NAICS-22 Cogen")),FALSE,IF(AND($P$3=FALSE,OR(F2178="Commercial NAICS Cogen",F2178="Commercial NAICS Non-Cogen",F2178="Industrial NAICS Cogen", F2178="industrial NAICS non-Cogen")),FALSE, TRUE))</f>
        <v/>
      </c>
    </row>
    <row r="2179">
      <c r="A2179" s="129" t="n">
        <v>10801</v>
      </c>
      <c r="B2179" s="130" t="inlineStr">
        <is>
          <t>Ware Shoals Hydro Project</t>
        </is>
      </c>
      <c r="C2179" s="130" t="inlineStr">
        <is>
          <t>Aquenergy Systems Inc</t>
        </is>
      </c>
      <c r="D2179" s="129" t="n">
        <v>782</v>
      </c>
      <c r="E2179" s="130" t="inlineStr">
        <is>
          <t>SC</t>
        </is>
      </c>
      <c r="F2179" s="130" t="inlineStr">
        <is>
          <t>NAICS-22 Non-Cogen</t>
        </is>
      </c>
      <c r="G2179" s="130" t="inlineStr">
        <is>
          <t>HY</t>
        </is>
      </c>
      <c r="H2179" s="130" t="inlineStr">
        <is>
          <t>WAT</t>
        </is>
      </c>
      <c r="I2179" s="130" t="inlineStr">
        <is>
          <t>HYC</t>
        </is>
      </c>
      <c r="J2179" s="131" t="n">
        <v>7984</v>
      </c>
      <c r="K2179" s="129" t="n">
        <v>2020</v>
      </c>
      <c r="L2179" s="120">
        <f>IF(VLOOKUP(H2179,'Cross-Page Data'!$D$4:$F$48,3,FALSE)="natural gas",VLOOKUP(G2179,'Cross-Page Data'!$I$4:$J$19,2,FALSE),IF(VLOOKUP(H2179,'Cross-Page Data'!$D$4:$F$48,3,FALSE)="solar",IF(G2179="PV","solar PV","solar thermal"),IF(VLOOKUP(H2179,'Cross-Page Data'!$D$4:$F$48,3,FALSE)="wind",VLOOKUP(G2179,'Cross-Page Data'!$I$4:$J$19,2,FALSE),IF(VLOOKUP(H2179,'Cross-Page Data'!$D$4:$F$48,3,FALSE)="hydro",VLOOKUP(G2179,'Cross-Page Data'!$I$4:$J$19,2,FALSE),VLOOKUP(H2179,'Cross-Page Data'!$D$4:$F$48,3,FALSE)))))</f>
        <v/>
      </c>
      <c r="M2179" s="120">
        <f>IF(AND($P$2=FALSE,OR(F2179="Commercial NAICS Cogen",F2179="Industrial NAICS Cogen",F2179="NAICS-22 Cogen")),FALSE,IF(AND($P$3=FALSE,OR(F2179="Commercial NAICS Cogen",F2179="Commercial NAICS Non-Cogen",F2179="Industrial NAICS Cogen", F2179="industrial NAICS non-Cogen")),FALSE, TRUE))</f>
        <v/>
      </c>
    </row>
    <row r="2180">
      <c r="A2180" s="129" t="n">
        <v>10823</v>
      </c>
      <c r="B2180" s="130" t="inlineStr">
        <is>
          <t>Deer Island Treatment Plant</t>
        </is>
      </c>
      <c r="C2180" s="130" t="inlineStr">
        <is>
          <t>Massachusetts Wtr Rauth-Deer I</t>
        </is>
      </c>
      <c r="D2180" s="129" t="n">
        <v>11427</v>
      </c>
      <c r="E2180" s="130" t="inlineStr">
        <is>
          <t>MA</t>
        </is>
      </c>
      <c r="F2180" s="130" t="inlineStr">
        <is>
          <t>Commercial NAICS Cogen</t>
        </is>
      </c>
      <c r="G2180" s="130" t="inlineStr">
        <is>
          <t>GT</t>
        </is>
      </c>
      <c r="H2180" s="130" t="inlineStr">
        <is>
          <t>DFO</t>
        </is>
      </c>
      <c r="I2180" s="130" t="inlineStr">
        <is>
          <t>DFO</t>
        </is>
      </c>
      <c r="J2180" s="131" t="n">
        <v>2350.04</v>
      </c>
      <c r="K2180" s="129" t="n">
        <v>2020</v>
      </c>
      <c r="L2180" s="120">
        <f>IF(VLOOKUP(H2180,'Cross-Page Data'!$D$4:$F$48,3,FALSE)="natural gas",VLOOKUP(G2180,'Cross-Page Data'!$I$4:$J$19,2,FALSE),IF(VLOOKUP(H2180,'Cross-Page Data'!$D$4:$F$48,3,FALSE)="solar",IF(G2180="PV","solar PV","solar thermal"),IF(VLOOKUP(H2180,'Cross-Page Data'!$D$4:$F$48,3,FALSE)="wind",VLOOKUP(G2180,'Cross-Page Data'!$I$4:$J$19,2,FALSE),IF(VLOOKUP(H2180,'Cross-Page Data'!$D$4:$F$48,3,FALSE)="hydro",VLOOKUP(G2180,'Cross-Page Data'!$I$4:$J$19,2,FALSE),VLOOKUP(H2180,'Cross-Page Data'!$D$4:$F$48,3,FALSE)))))</f>
        <v/>
      </c>
      <c r="M2180" s="120">
        <f>IF(AND($P$2=FALSE,OR(F2180="Commercial NAICS Cogen",F2180="Industrial NAICS Cogen",F2180="NAICS-22 Cogen")),FALSE,IF(AND($P$3=FALSE,OR(F2180="Commercial NAICS Cogen",F2180="Commercial NAICS Non-Cogen",F2180="Industrial NAICS Cogen", F2180="industrial NAICS non-Cogen")),FALSE, TRUE))</f>
        <v/>
      </c>
    </row>
    <row r="2181">
      <c r="A2181" s="129" t="n">
        <v>10823</v>
      </c>
      <c r="B2181" s="130" t="inlineStr">
        <is>
          <t>Deer Island Treatment Plant</t>
        </is>
      </c>
      <c r="C2181" s="130" t="inlineStr">
        <is>
          <t>Massachusetts Wtr Rauth-Deer I</t>
        </is>
      </c>
      <c r="D2181" s="129" t="n">
        <v>11427</v>
      </c>
      <c r="E2181" s="130" t="inlineStr">
        <is>
          <t>MA</t>
        </is>
      </c>
      <c r="F2181" s="130" t="inlineStr">
        <is>
          <t>Commercial NAICS Cogen</t>
        </is>
      </c>
      <c r="G2181" s="130" t="inlineStr">
        <is>
          <t>HY</t>
        </is>
      </c>
      <c r="H2181" s="130" t="inlineStr">
        <is>
          <t>WAT</t>
        </is>
      </c>
      <c r="I2181" s="130" t="inlineStr">
        <is>
          <t>HYC</t>
        </is>
      </c>
      <c r="J2181" s="131" t="n">
        <v>4659.93</v>
      </c>
      <c r="K2181" s="129" t="n">
        <v>2020</v>
      </c>
      <c r="L2181" s="120">
        <f>IF(VLOOKUP(H2181,'Cross-Page Data'!$D$4:$F$48,3,FALSE)="natural gas",VLOOKUP(G2181,'Cross-Page Data'!$I$4:$J$19,2,FALSE),IF(VLOOKUP(H2181,'Cross-Page Data'!$D$4:$F$48,3,FALSE)="solar",IF(G2181="PV","solar PV","solar thermal"),IF(VLOOKUP(H2181,'Cross-Page Data'!$D$4:$F$48,3,FALSE)="wind",VLOOKUP(G2181,'Cross-Page Data'!$I$4:$J$19,2,FALSE),IF(VLOOKUP(H2181,'Cross-Page Data'!$D$4:$F$48,3,FALSE)="hydro",VLOOKUP(G2181,'Cross-Page Data'!$I$4:$J$19,2,FALSE),VLOOKUP(H2181,'Cross-Page Data'!$D$4:$F$48,3,FALSE)))))</f>
        <v/>
      </c>
      <c r="M2181" s="120">
        <f>IF(AND($P$2=FALSE,OR(F2181="Commercial NAICS Cogen",F2181="Industrial NAICS Cogen",F2181="NAICS-22 Cogen")),FALSE,IF(AND($P$3=FALSE,OR(F2181="Commercial NAICS Cogen",F2181="Commercial NAICS Non-Cogen",F2181="Industrial NAICS Cogen", F2181="industrial NAICS non-Cogen")),FALSE, TRUE))</f>
        <v/>
      </c>
    </row>
    <row r="2182">
      <c r="A2182" s="129" t="n">
        <v>10823</v>
      </c>
      <c r="B2182" s="130" t="inlineStr">
        <is>
          <t>Deer Island Treatment Plant</t>
        </is>
      </c>
      <c r="C2182" s="130" t="inlineStr">
        <is>
          <t>Massachusetts Wtr Rauth-Deer I</t>
        </is>
      </c>
      <c r="D2182" s="129" t="n">
        <v>11427</v>
      </c>
      <c r="E2182" s="130" t="inlineStr">
        <is>
          <t>MA</t>
        </is>
      </c>
      <c r="F2182" s="130" t="inlineStr">
        <is>
          <t>Commercial NAICS Cogen</t>
        </is>
      </c>
      <c r="G2182" s="130" t="inlineStr">
        <is>
          <t>PV</t>
        </is>
      </c>
      <c r="H2182" s="130" t="inlineStr">
        <is>
          <t>SUN</t>
        </is>
      </c>
      <c r="I2182" s="130" t="inlineStr">
        <is>
          <t>SUN</t>
        </is>
      </c>
      <c r="J2182" s="131" t="n">
        <v>1122.66</v>
      </c>
      <c r="K2182" s="129" t="n">
        <v>2020</v>
      </c>
      <c r="L2182" s="120">
        <f>IF(VLOOKUP(H2182,'Cross-Page Data'!$D$4:$F$48,3,FALSE)="natural gas",VLOOKUP(G2182,'Cross-Page Data'!$I$4:$J$19,2,FALSE),IF(VLOOKUP(H2182,'Cross-Page Data'!$D$4:$F$48,3,FALSE)="solar",IF(G2182="PV","solar PV","solar thermal"),IF(VLOOKUP(H2182,'Cross-Page Data'!$D$4:$F$48,3,FALSE)="wind",VLOOKUP(G2182,'Cross-Page Data'!$I$4:$J$19,2,FALSE),IF(VLOOKUP(H2182,'Cross-Page Data'!$D$4:$F$48,3,FALSE)="hydro",VLOOKUP(G2182,'Cross-Page Data'!$I$4:$J$19,2,FALSE),VLOOKUP(H2182,'Cross-Page Data'!$D$4:$F$48,3,FALSE)))))</f>
        <v/>
      </c>
      <c r="M2182" s="120">
        <f>IF(AND($P$2=FALSE,OR(F2182="Commercial NAICS Cogen",F2182="Industrial NAICS Cogen",F2182="NAICS-22 Cogen")),FALSE,IF(AND($P$3=FALSE,OR(F2182="Commercial NAICS Cogen",F2182="Commercial NAICS Non-Cogen",F2182="Industrial NAICS Cogen", F2182="industrial NAICS non-Cogen")),FALSE, TRUE))</f>
        <v/>
      </c>
    </row>
    <row r="2183">
      <c r="A2183" s="129" t="n">
        <v>10823</v>
      </c>
      <c r="B2183" s="130" t="inlineStr">
        <is>
          <t>Deer Island Treatment Plant</t>
        </is>
      </c>
      <c r="C2183" s="130" t="inlineStr">
        <is>
          <t>Massachusetts Wtr Rauth-Deer I</t>
        </is>
      </c>
      <c r="D2183" s="129" t="n">
        <v>11427</v>
      </c>
      <c r="E2183" s="130" t="inlineStr">
        <is>
          <t>MA</t>
        </is>
      </c>
      <c r="F2183" s="130" t="inlineStr">
        <is>
          <t>Commercial NAICS Cogen</t>
        </is>
      </c>
      <c r="G2183" s="130" t="inlineStr">
        <is>
          <t>ST</t>
        </is>
      </c>
      <c r="H2183" s="130" t="inlineStr">
        <is>
          <t>DFO</t>
        </is>
      </c>
      <c r="I2183" s="130" t="inlineStr">
        <is>
          <t>DFO</t>
        </is>
      </c>
      <c r="J2183" s="131" t="n">
        <v>1534.04</v>
      </c>
      <c r="K2183" s="129" t="n">
        <v>2020</v>
      </c>
      <c r="L2183" s="120">
        <f>IF(VLOOKUP(H2183,'Cross-Page Data'!$D$4:$F$48,3,FALSE)="natural gas",VLOOKUP(G2183,'Cross-Page Data'!$I$4:$J$19,2,FALSE),IF(VLOOKUP(H2183,'Cross-Page Data'!$D$4:$F$48,3,FALSE)="solar",IF(G2183="PV","solar PV","solar thermal"),IF(VLOOKUP(H2183,'Cross-Page Data'!$D$4:$F$48,3,FALSE)="wind",VLOOKUP(G2183,'Cross-Page Data'!$I$4:$J$19,2,FALSE),IF(VLOOKUP(H2183,'Cross-Page Data'!$D$4:$F$48,3,FALSE)="hydro",VLOOKUP(G2183,'Cross-Page Data'!$I$4:$J$19,2,FALSE),VLOOKUP(H2183,'Cross-Page Data'!$D$4:$F$48,3,FALSE)))))</f>
        <v/>
      </c>
      <c r="M2183" s="120">
        <f>IF(AND($P$2=FALSE,OR(F2183="Commercial NAICS Cogen",F2183="Industrial NAICS Cogen",F2183="NAICS-22 Cogen")),FALSE,IF(AND($P$3=FALSE,OR(F2183="Commercial NAICS Cogen",F2183="Commercial NAICS Non-Cogen",F2183="Industrial NAICS Cogen", F2183="industrial NAICS non-Cogen")),FALSE, TRUE))</f>
        <v/>
      </c>
    </row>
    <row r="2184">
      <c r="A2184" s="129" t="n">
        <v>10823</v>
      </c>
      <c r="B2184" s="130" t="inlineStr">
        <is>
          <t>Deer Island Treatment Plant</t>
        </is>
      </c>
      <c r="C2184" s="130" t="inlineStr">
        <is>
          <t>Massachusetts Wtr Rauth-Deer I</t>
        </is>
      </c>
      <c r="D2184" s="129" t="n">
        <v>11427</v>
      </c>
      <c r="E2184" s="130" t="inlineStr">
        <is>
          <t>MA</t>
        </is>
      </c>
      <c r="F2184" s="130" t="inlineStr">
        <is>
          <t>Commercial NAICS Cogen</t>
        </is>
      </c>
      <c r="G2184" s="130" t="inlineStr">
        <is>
          <t>ST</t>
        </is>
      </c>
      <c r="H2184" s="130" t="inlineStr">
        <is>
          <t>OBG</t>
        </is>
      </c>
      <c r="I2184" s="130" t="inlineStr">
        <is>
          <t>ORW</t>
        </is>
      </c>
      <c r="J2184" s="131" t="n">
        <v>24919.8</v>
      </c>
      <c r="K2184" s="129" t="n">
        <v>2020</v>
      </c>
      <c r="L2184" s="120">
        <f>IF(VLOOKUP(H2184,'Cross-Page Data'!$D$4:$F$48,3,FALSE)="natural gas",VLOOKUP(G2184,'Cross-Page Data'!$I$4:$J$19,2,FALSE),IF(VLOOKUP(H2184,'Cross-Page Data'!$D$4:$F$48,3,FALSE)="solar",IF(G2184="PV","solar PV","solar thermal"),IF(VLOOKUP(H2184,'Cross-Page Data'!$D$4:$F$48,3,FALSE)="wind",VLOOKUP(G2184,'Cross-Page Data'!$I$4:$J$19,2,FALSE),IF(VLOOKUP(H2184,'Cross-Page Data'!$D$4:$F$48,3,FALSE)="hydro",VLOOKUP(G2184,'Cross-Page Data'!$I$4:$J$19,2,FALSE),VLOOKUP(H2184,'Cross-Page Data'!$D$4:$F$48,3,FALSE)))))</f>
        <v/>
      </c>
      <c r="M2184" s="120">
        <f>IF(AND($P$2=FALSE,OR(F2184="Commercial NAICS Cogen",F2184="Industrial NAICS Cogen",F2184="NAICS-22 Cogen")),FALSE,IF(AND($P$3=FALSE,OR(F2184="Commercial NAICS Cogen",F2184="Commercial NAICS Non-Cogen",F2184="Industrial NAICS Cogen", F2184="industrial NAICS non-Cogen")),FALSE, TRUE))</f>
        <v/>
      </c>
    </row>
    <row r="2185">
      <c r="A2185" s="129" t="n">
        <v>10823</v>
      </c>
      <c r="B2185" s="130" t="inlineStr">
        <is>
          <t>Deer Island Treatment Plant</t>
        </is>
      </c>
      <c r="C2185" s="130" t="inlineStr">
        <is>
          <t>Massachusetts Wtr Rauth-Deer I</t>
        </is>
      </c>
      <c r="D2185" s="129" t="n">
        <v>11427</v>
      </c>
      <c r="E2185" s="130" t="inlineStr">
        <is>
          <t>MA</t>
        </is>
      </c>
      <c r="F2185" s="130" t="inlineStr">
        <is>
          <t>Commercial NAICS Cogen</t>
        </is>
      </c>
      <c r="G2185" s="130" t="inlineStr">
        <is>
          <t>WT</t>
        </is>
      </c>
      <c r="H2185" s="130" t="inlineStr">
        <is>
          <t>WND</t>
        </is>
      </c>
      <c r="I2185" s="130" t="inlineStr">
        <is>
          <t>WND</t>
        </is>
      </c>
      <c r="J2185" s="131" t="n">
        <v>1883.97</v>
      </c>
      <c r="K2185" s="129" t="n">
        <v>2020</v>
      </c>
      <c r="L2185" s="120">
        <f>IF(VLOOKUP(H2185,'Cross-Page Data'!$D$4:$F$48,3,FALSE)="natural gas",VLOOKUP(G2185,'Cross-Page Data'!$I$4:$J$19,2,FALSE),IF(VLOOKUP(H2185,'Cross-Page Data'!$D$4:$F$48,3,FALSE)="solar",IF(G2185="PV","solar PV","solar thermal"),IF(VLOOKUP(H2185,'Cross-Page Data'!$D$4:$F$48,3,FALSE)="wind",VLOOKUP(G2185,'Cross-Page Data'!$I$4:$J$19,2,FALSE),IF(VLOOKUP(H2185,'Cross-Page Data'!$D$4:$F$48,3,FALSE)="hydro",VLOOKUP(G2185,'Cross-Page Data'!$I$4:$J$19,2,FALSE),VLOOKUP(H2185,'Cross-Page Data'!$D$4:$F$48,3,FALSE)))))</f>
        <v/>
      </c>
      <c r="M2185" s="120">
        <f>IF(AND($P$2=FALSE,OR(F2185="Commercial NAICS Cogen",F2185="Industrial NAICS Cogen",F2185="NAICS-22 Cogen")),FALSE,IF(AND($P$3=FALSE,OR(F2185="Commercial NAICS Cogen",F2185="Commercial NAICS Non-Cogen",F2185="Industrial NAICS Cogen", F2185="industrial NAICS non-Cogen")),FALSE, TRUE))</f>
        <v/>
      </c>
    </row>
    <row r="2186">
      <c r="A2186" s="129" t="n">
        <v>10840</v>
      </c>
      <c r="B2186" s="130" t="inlineStr">
        <is>
          <t>Covanta Delano Energy</t>
        </is>
      </c>
      <c r="C2186" s="130" t="inlineStr">
        <is>
          <t>Covanta Delano Inc</t>
        </is>
      </c>
      <c r="D2186" s="129" t="n">
        <v>56099</v>
      </c>
      <c r="E2186" s="130" t="inlineStr">
        <is>
          <t>CA</t>
        </is>
      </c>
      <c r="F2186" s="130" t="inlineStr">
        <is>
          <t>NAICS-22 Non-Cogen</t>
        </is>
      </c>
      <c r="G2186" s="130" t="inlineStr">
        <is>
          <t>ST</t>
        </is>
      </c>
      <c r="H2186" s="130" t="inlineStr">
        <is>
          <t>NG</t>
        </is>
      </c>
      <c r="I2186" s="130" t="inlineStr">
        <is>
          <t>NG</t>
        </is>
      </c>
      <c r="J2186" s="131" t="n">
        <v>0</v>
      </c>
      <c r="K2186" s="129" t="n">
        <v>2020</v>
      </c>
      <c r="L2186" s="120">
        <f>IF(VLOOKUP(H2186,'Cross-Page Data'!$D$4:$F$48,3,FALSE)="natural gas",VLOOKUP(G2186,'Cross-Page Data'!$I$4:$J$19,2,FALSE),IF(VLOOKUP(H2186,'Cross-Page Data'!$D$4:$F$48,3,FALSE)="solar",IF(G2186="PV","solar PV","solar thermal"),IF(VLOOKUP(H2186,'Cross-Page Data'!$D$4:$F$48,3,FALSE)="wind",VLOOKUP(G2186,'Cross-Page Data'!$I$4:$J$19,2,FALSE),IF(VLOOKUP(H2186,'Cross-Page Data'!$D$4:$F$48,3,FALSE)="hydro",VLOOKUP(G2186,'Cross-Page Data'!$I$4:$J$19,2,FALSE),VLOOKUP(H2186,'Cross-Page Data'!$D$4:$F$48,3,FALSE)))))</f>
        <v/>
      </c>
      <c r="M2186" s="120">
        <f>IF(AND($P$2=FALSE,OR(F2186="Commercial NAICS Cogen",F2186="Industrial NAICS Cogen",F2186="NAICS-22 Cogen")),FALSE,IF(AND($P$3=FALSE,OR(F2186="Commercial NAICS Cogen",F2186="Commercial NAICS Non-Cogen",F2186="Industrial NAICS Cogen", F2186="industrial NAICS non-Cogen")),FALSE, TRUE))</f>
        <v/>
      </c>
    </row>
    <row r="2187">
      <c r="A2187" s="129" t="n">
        <v>10840</v>
      </c>
      <c r="B2187" s="130" t="inlineStr">
        <is>
          <t>Covanta Delano Energy</t>
        </is>
      </c>
      <c r="C2187" s="130" t="inlineStr">
        <is>
          <t>Covanta Delano Inc</t>
        </is>
      </c>
      <c r="D2187" s="129" t="n">
        <v>56099</v>
      </c>
      <c r="E2187" s="130" t="inlineStr">
        <is>
          <t>CA</t>
        </is>
      </c>
      <c r="F2187" s="130" t="inlineStr">
        <is>
          <t>NAICS-22 Non-Cogen</t>
        </is>
      </c>
      <c r="G2187" s="130" t="inlineStr">
        <is>
          <t>ST</t>
        </is>
      </c>
      <c r="H2187" s="130" t="inlineStr">
        <is>
          <t>WDS</t>
        </is>
      </c>
      <c r="I2187" s="130" t="inlineStr">
        <is>
          <t>WWW</t>
        </is>
      </c>
      <c r="J2187" s="131" t="n">
        <v>0</v>
      </c>
      <c r="K2187" s="129" t="n">
        <v>2020</v>
      </c>
      <c r="L2187" s="120">
        <f>IF(VLOOKUP(H2187,'Cross-Page Data'!$D$4:$F$48,3,FALSE)="natural gas",VLOOKUP(G2187,'Cross-Page Data'!$I$4:$J$19,2,FALSE),IF(VLOOKUP(H2187,'Cross-Page Data'!$D$4:$F$48,3,FALSE)="solar",IF(G2187="PV","solar PV","solar thermal"),IF(VLOOKUP(H2187,'Cross-Page Data'!$D$4:$F$48,3,FALSE)="wind",VLOOKUP(G2187,'Cross-Page Data'!$I$4:$J$19,2,FALSE),IF(VLOOKUP(H2187,'Cross-Page Data'!$D$4:$F$48,3,FALSE)="hydro",VLOOKUP(G2187,'Cross-Page Data'!$I$4:$J$19,2,FALSE),VLOOKUP(H2187,'Cross-Page Data'!$D$4:$F$48,3,FALSE)))))</f>
        <v/>
      </c>
      <c r="M2187" s="120">
        <f>IF(AND($P$2=FALSE,OR(F2187="Commercial NAICS Cogen",F2187="Industrial NAICS Cogen",F2187="NAICS-22 Cogen")),FALSE,IF(AND($P$3=FALSE,OR(F2187="Commercial NAICS Cogen",F2187="Commercial NAICS Non-Cogen",F2187="Industrial NAICS Cogen", F2187="industrial NAICS non-Cogen")),FALSE, TRUE))</f>
        <v/>
      </c>
    </row>
    <row r="2188">
      <c r="A2188" s="129" t="n">
        <v>10849</v>
      </c>
      <c r="B2188" s="130" t="inlineStr">
        <is>
          <t>Silver Bay Power</t>
        </is>
      </c>
      <c r="C2188" s="130" t="inlineStr">
        <is>
          <t>Cleveland Cliffs Inc</t>
        </is>
      </c>
      <c r="D2188" s="129" t="n">
        <v>3807</v>
      </c>
      <c r="E2188" s="130" t="inlineStr">
        <is>
          <t>MN</t>
        </is>
      </c>
      <c r="F2188" s="130" t="inlineStr">
        <is>
          <t>Industrial NAICS Cogen</t>
        </is>
      </c>
      <c r="G2188" s="130" t="inlineStr">
        <is>
          <t>ST</t>
        </is>
      </c>
      <c r="H2188" s="130" t="inlineStr">
        <is>
          <t>DFO</t>
        </is>
      </c>
      <c r="I2188" s="130" t="inlineStr">
        <is>
          <t>DFO</t>
        </is>
      </c>
      <c r="J2188" s="131" t="n">
        <v>0</v>
      </c>
      <c r="K2188" s="129" t="n">
        <v>2020</v>
      </c>
      <c r="L2188" s="120">
        <f>IF(VLOOKUP(H2188,'Cross-Page Data'!$D$4:$F$48,3,FALSE)="natural gas",VLOOKUP(G2188,'Cross-Page Data'!$I$4:$J$19,2,FALSE),IF(VLOOKUP(H2188,'Cross-Page Data'!$D$4:$F$48,3,FALSE)="solar",IF(G2188="PV","solar PV","solar thermal"),IF(VLOOKUP(H2188,'Cross-Page Data'!$D$4:$F$48,3,FALSE)="wind",VLOOKUP(G2188,'Cross-Page Data'!$I$4:$J$19,2,FALSE),IF(VLOOKUP(H2188,'Cross-Page Data'!$D$4:$F$48,3,FALSE)="hydro",VLOOKUP(G2188,'Cross-Page Data'!$I$4:$J$19,2,FALSE),VLOOKUP(H2188,'Cross-Page Data'!$D$4:$F$48,3,FALSE)))))</f>
        <v/>
      </c>
      <c r="M2188" s="120">
        <f>IF(AND($P$2=FALSE,OR(F2188="Commercial NAICS Cogen",F2188="Industrial NAICS Cogen",F2188="NAICS-22 Cogen")),FALSE,IF(AND($P$3=FALSE,OR(F2188="Commercial NAICS Cogen",F2188="Commercial NAICS Non-Cogen",F2188="Industrial NAICS Cogen", F2188="industrial NAICS non-Cogen")),FALSE, TRUE))</f>
        <v/>
      </c>
    </row>
    <row r="2189">
      <c r="A2189" s="129" t="n">
        <v>10849</v>
      </c>
      <c r="B2189" s="130" t="inlineStr">
        <is>
          <t>Silver Bay Power</t>
        </is>
      </c>
      <c r="C2189" s="130" t="inlineStr">
        <is>
          <t>Cleveland Cliffs Inc</t>
        </is>
      </c>
      <c r="D2189" s="129" t="n">
        <v>3807</v>
      </c>
      <c r="E2189" s="130" t="inlineStr">
        <is>
          <t>MN</t>
        </is>
      </c>
      <c r="F2189" s="130" t="inlineStr">
        <is>
          <t>Industrial NAICS Cogen</t>
        </is>
      </c>
      <c r="G2189" s="130" t="inlineStr">
        <is>
          <t>ST</t>
        </is>
      </c>
      <c r="H2189" s="130" t="inlineStr">
        <is>
          <t>NG</t>
        </is>
      </c>
      <c r="I2189" s="130" t="inlineStr">
        <is>
          <t>NG</t>
        </is>
      </c>
      <c r="J2189" s="131" t="n">
        <v>0</v>
      </c>
      <c r="K2189" s="129" t="n">
        <v>2020</v>
      </c>
      <c r="L2189" s="120">
        <f>IF(VLOOKUP(H2189,'Cross-Page Data'!$D$4:$F$48,3,FALSE)="natural gas",VLOOKUP(G2189,'Cross-Page Data'!$I$4:$J$19,2,FALSE),IF(VLOOKUP(H2189,'Cross-Page Data'!$D$4:$F$48,3,FALSE)="solar",IF(G2189="PV","solar PV","solar thermal"),IF(VLOOKUP(H2189,'Cross-Page Data'!$D$4:$F$48,3,FALSE)="wind",VLOOKUP(G2189,'Cross-Page Data'!$I$4:$J$19,2,FALSE),IF(VLOOKUP(H2189,'Cross-Page Data'!$D$4:$F$48,3,FALSE)="hydro",VLOOKUP(G2189,'Cross-Page Data'!$I$4:$J$19,2,FALSE),VLOOKUP(H2189,'Cross-Page Data'!$D$4:$F$48,3,FALSE)))))</f>
        <v/>
      </c>
      <c r="M2189" s="120">
        <f>IF(AND($P$2=FALSE,OR(F2189="Commercial NAICS Cogen",F2189="Industrial NAICS Cogen",F2189="NAICS-22 Cogen")),FALSE,IF(AND($P$3=FALSE,OR(F2189="Commercial NAICS Cogen",F2189="Commercial NAICS Non-Cogen",F2189="Industrial NAICS Cogen", F2189="industrial NAICS non-Cogen")),FALSE, TRUE))</f>
        <v/>
      </c>
    </row>
    <row r="2190">
      <c r="A2190" s="129" t="n">
        <v>10849</v>
      </c>
      <c r="B2190" s="130" t="inlineStr">
        <is>
          <t>Silver Bay Power</t>
        </is>
      </c>
      <c r="C2190" s="130" t="inlineStr">
        <is>
          <t>Cleveland Cliffs Inc</t>
        </is>
      </c>
      <c r="D2190" s="129" t="n">
        <v>3807</v>
      </c>
      <c r="E2190" s="130" t="inlineStr">
        <is>
          <t>MN</t>
        </is>
      </c>
      <c r="F2190" s="130" t="inlineStr">
        <is>
          <t>Industrial NAICS Cogen</t>
        </is>
      </c>
      <c r="G2190" s="130" t="inlineStr">
        <is>
          <t>ST</t>
        </is>
      </c>
      <c r="H2190" s="130" t="inlineStr">
        <is>
          <t>SUB</t>
        </is>
      </c>
      <c r="I2190" s="130" t="inlineStr">
        <is>
          <t>COL</t>
        </is>
      </c>
      <c r="J2190" s="131" t="n">
        <v>0</v>
      </c>
      <c r="K2190" s="129" t="n">
        <v>2020</v>
      </c>
      <c r="L2190" s="120">
        <f>IF(VLOOKUP(H2190,'Cross-Page Data'!$D$4:$F$48,3,FALSE)="natural gas",VLOOKUP(G2190,'Cross-Page Data'!$I$4:$J$19,2,FALSE),IF(VLOOKUP(H2190,'Cross-Page Data'!$D$4:$F$48,3,FALSE)="solar",IF(G2190="PV","solar PV","solar thermal"),IF(VLOOKUP(H2190,'Cross-Page Data'!$D$4:$F$48,3,FALSE)="wind",VLOOKUP(G2190,'Cross-Page Data'!$I$4:$J$19,2,FALSE),IF(VLOOKUP(H2190,'Cross-Page Data'!$D$4:$F$48,3,FALSE)="hydro",VLOOKUP(G2190,'Cross-Page Data'!$I$4:$J$19,2,FALSE),VLOOKUP(H2190,'Cross-Page Data'!$D$4:$F$48,3,FALSE)))))</f>
        <v/>
      </c>
      <c r="M2190" s="120">
        <f>IF(AND($P$2=FALSE,OR(F2190="Commercial NAICS Cogen",F2190="Industrial NAICS Cogen",F2190="NAICS-22 Cogen")),FALSE,IF(AND($P$3=FALSE,OR(F2190="Commercial NAICS Cogen",F2190="Commercial NAICS Non-Cogen",F2190="Industrial NAICS Cogen", F2190="industrial NAICS non-Cogen")),FALSE, TRUE))</f>
        <v/>
      </c>
    </row>
    <row r="2191">
      <c r="A2191" s="129" t="n">
        <v>10860</v>
      </c>
      <c r="B2191" s="130" t="inlineStr">
        <is>
          <t>Archer Daniels Midland Clinton</t>
        </is>
      </c>
      <c r="C2191" s="130" t="inlineStr">
        <is>
          <t>Archer Daniels Midland Co</t>
        </is>
      </c>
      <c r="D2191" s="129" t="n">
        <v>772</v>
      </c>
      <c r="E2191" s="130" t="inlineStr">
        <is>
          <t>IA</t>
        </is>
      </c>
      <c r="F2191" s="130" t="inlineStr">
        <is>
          <t>Industrial NAICS Cogen</t>
        </is>
      </c>
      <c r="G2191" s="130" t="inlineStr">
        <is>
          <t>ST</t>
        </is>
      </c>
      <c r="H2191" s="130" t="inlineStr">
        <is>
          <t>BIT</t>
        </is>
      </c>
      <c r="I2191" s="130" t="inlineStr">
        <is>
          <t>COL</t>
        </is>
      </c>
      <c r="J2191" s="131" t="n">
        <v>20351.369</v>
      </c>
      <c r="K2191" s="129" t="n">
        <v>2020</v>
      </c>
      <c r="L2191" s="120">
        <f>IF(VLOOKUP(H2191,'Cross-Page Data'!$D$4:$F$48,3,FALSE)="natural gas",VLOOKUP(G2191,'Cross-Page Data'!$I$4:$J$19,2,FALSE),IF(VLOOKUP(H2191,'Cross-Page Data'!$D$4:$F$48,3,FALSE)="solar",IF(G2191="PV","solar PV","solar thermal"),IF(VLOOKUP(H2191,'Cross-Page Data'!$D$4:$F$48,3,FALSE)="wind",VLOOKUP(G2191,'Cross-Page Data'!$I$4:$J$19,2,FALSE),IF(VLOOKUP(H2191,'Cross-Page Data'!$D$4:$F$48,3,FALSE)="hydro",VLOOKUP(G2191,'Cross-Page Data'!$I$4:$J$19,2,FALSE),VLOOKUP(H2191,'Cross-Page Data'!$D$4:$F$48,3,FALSE)))))</f>
        <v/>
      </c>
      <c r="M2191" s="120">
        <f>IF(AND($P$2=FALSE,OR(F2191="Commercial NAICS Cogen",F2191="Industrial NAICS Cogen",F2191="NAICS-22 Cogen")),FALSE,IF(AND($P$3=FALSE,OR(F2191="Commercial NAICS Cogen",F2191="Commercial NAICS Non-Cogen",F2191="Industrial NAICS Cogen", F2191="industrial NAICS non-Cogen")),FALSE, TRUE))</f>
        <v/>
      </c>
    </row>
    <row r="2192">
      <c r="A2192" s="129" t="n">
        <v>10860</v>
      </c>
      <c r="B2192" s="130" t="inlineStr">
        <is>
          <t>Archer Daniels Midland Clinton</t>
        </is>
      </c>
      <c r="C2192" s="130" t="inlineStr">
        <is>
          <t>Archer Daniels Midland Co</t>
        </is>
      </c>
      <c r="D2192" s="129" t="n">
        <v>772</v>
      </c>
      <c r="E2192" s="130" t="inlineStr">
        <is>
          <t>IA</t>
        </is>
      </c>
      <c r="F2192" s="130" t="inlineStr">
        <is>
          <t>Industrial NAICS Cogen</t>
        </is>
      </c>
      <c r="G2192" s="130" t="inlineStr">
        <is>
          <t>ST</t>
        </is>
      </c>
      <c r="H2192" s="130" t="inlineStr">
        <is>
          <t>OBS</t>
        </is>
      </c>
      <c r="I2192" s="130" t="inlineStr">
        <is>
          <t>ORW</t>
        </is>
      </c>
      <c r="J2192" s="131" t="n">
        <v>51725.629</v>
      </c>
      <c r="K2192" s="129" t="n">
        <v>2020</v>
      </c>
      <c r="L2192" s="120">
        <f>IF(VLOOKUP(H2192,'Cross-Page Data'!$D$4:$F$48,3,FALSE)="natural gas",VLOOKUP(G2192,'Cross-Page Data'!$I$4:$J$19,2,FALSE),IF(VLOOKUP(H2192,'Cross-Page Data'!$D$4:$F$48,3,FALSE)="solar",IF(G2192="PV","solar PV","solar thermal"),IF(VLOOKUP(H2192,'Cross-Page Data'!$D$4:$F$48,3,FALSE)="wind",VLOOKUP(G2192,'Cross-Page Data'!$I$4:$J$19,2,FALSE),IF(VLOOKUP(H2192,'Cross-Page Data'!$D$4:$F$48,3,FALSE)="hydro",VLOOKUP(G2192,'Cross-Page Data'!$I$4:$J$19,2,FALSE),VLOOKUP(H2192,'Cross-Page Data'!$D$4:$F$48,3,FALSE)))))</f>
        <v/>
      </c>
      <c r="M2192" s="120">
        <f>IF(AND($P$2=FALSE,OR(F2192="Commercial NAICS Cogen",F2192="Industrial NAICS Cogen",F2192="NAICS-22 Cogen")),FALSE,IF(AND($P$3=FALSE,OR(F2192="Commercial NAICS Cogen",F2192="Commercial NAICS Non-Cogen",F2192="Industrial NAICS Cogen", F2192="industrial NAICS non-Cogen")),FALSE, TRUE))</f>
        <v/>
      </c>
    </row>
    <row r="2193">
      <c r="A2193" s="129" t="n">
        <v>10860</v>
      </c>
      <c r="B2193" s="130" t="inlineStr">
        <is>
          <t>Archer Daniels Midland Clinton</t>
        </is>
      </c>
      <c r="C2193" s="130" t="inlineStr">
        <is>
          <t>Archer Daniels Midland Co</t>
        </is>
      </c>
      <c r="D2193" s="129" t="n">
        <v>772</v>
      </c>
      <c r="E2193" s="130" t="inlineStr">
        <is>
          <t>IA</t>
        </is>
      </c>
      <c r="F2193" s="130" t="inlineStr">
        <is>
          <t>Industrial NAICS Cogen</t>
        </is>
      </c>
      <c r="G2193" s="130" t="inlineStr">
        <is>
          <t>ST</t>
        </is>
      </c>
      <c r="H2193" s="130" t="inlineStr">
        <is>
          <t>PC</t>
        </is>
      </c>
      <c r="I2193" s="130" t="inlineStr">
        <is>
          <t>PC</t>
        </is>
      </c>
      <c r="J2193" s="131" t="n">
        <v>0</v>
      </c>
      <c r="K2193" s="129" t="n">
        <v>2020</v>
      </c>
      <c r="L2193" s="120">
        <f>IF(VLOOKUP(H2193,'Cross-Page Data'!$D$4:$F$48,3,FALSE)="natural gas",VLOOKUP(G2193,'Cross-Page Data'!$I$4:$J$19,2,FALSE),IF(VLOOKUP(H2193,'Cross-Page Data'!$D$4:$F$48,3,FALSE)="solar",IF(G2193="PV","solar PV","solar thermal"),IF(VLOOKUP(H2193,'Cross-Page Data'!$D$4:$F$48,3,FALSE)="wind",VLOOKUP(G2193,'Cross-Page Data'!$I$4:$J$19,2,FALSE),IF(VLOOKUP(H2193,'Cross-Page Data'!$D$4:$F$48,3,FALSE)="hydro",VLOOKUP(G2193,'Cross-Page Data'!$I$4:$J$19,2,FALSE),VLOOKUP(H2193,'Cross-Page Data'!$D$4:$F$48,3,FALSE)))))</f>
        <v/>
      </c>
      <c r="M2193" s="120">
        <f>IF(AND($P$2=FALSE,OR(F2193="Commercial NAICS Cogen",F2193="Industrial NAICS Cogen",F2193="NAICS-22 Cogen")),FALSE,IF(AND($P$3=FALSE,OR(F2193="Commercial NAICS Cogen",F2193="Commercial NAICS Non-Cogen",F2193="Industrial NAICS Cogen", F2193="industrial NAICS non-Cogen")),FALSE, TRUE))</f>
        <v/>
      </c>
    </row>
    <row r="2194">
      <c r="A2194" s="129" t="n">
        <v>10860</v>
      </c>
      <c r="B2194" s="130" t="inlineStr">
        <is>
          <t>Archer Daniels Midland Clinton</t>
        </is>
      </c>
      <c r="C2194" s="130" t="inlineStr">
        <is>
          <t>Archer Daniels Midland Co</t>
        </is>
      </c>
      <c r="D2194" s="129" t="n">
        <v>772</v>
      </c>
      <c r="E2194" s="130" t="inlineStr">
        <is>
          <t>IA</t>
        </is>
      </c>
      <c r="F2194" s="130" t="inlineStr">
        <is>
          <t>Industrial NAICS Cogen</t>
        </is>
      </c>
      <c r="G2194" s="130" t="inlineStr">
        <is>
          <t>ST</t>
        </is>
      </c>
      <c r="H2194" s="130" t="inlineStr">
        <is>
          <t>SUB</t>
        </is>
      </c>
      <c r="I2194" s="130" t="inlineStr">
        <is>
          <t>COL</t>
        </is>
      </c>
      <c r="J2194" s="131" t="n">
        <v>696826</v>
      </c>
      <c r="K2194" s="129" t="n">
        <v>2020</v>
      </c>
      <c r="L2194" s="120">
        <f>IF(VLOOKUP(H2194,'Cross-Page Data'!$D$4:$F$48,3,FALSE)="natural gas",VLOOKUP(G2194,'Cross-Page Data'!$I$4:$J$19,2,FALSE),IF(VLOOKUP(H2194,'Cross-Page Data'!$D$4:$F$48,3,FALSE)="solar",IF(G2194="PV","solar PV","solar thermal"),IF(VLOOKUP(H2194,'Cross-Page Data'!$D$4:$F$48,3,FALSE)="wind",VLOOKUP(G2194,'Cross-Page Data'!$I$4:$J$19,2,FALSE),IF(VLOOKUP(H2194,'Cross-Page Data'!$D$4:$F$48,3,FALSE)="hydro",VLOOKUP(G2194,'Cross-Page Data'!$I$4:$J$19,2,FALSE),VLOOKUP(H2194,'Cross-Page Data'!$D$4:$F$48,3,FALSE)))))</f>
        <v/>
      </c>
      <c r="M2194" s="120">
        <f>IF(AND($P$2=FALSE,OR(F2194="Commercial NAICS Cogen",F2194="Industrial NAICS Cogen",F2194="NAICS-22 Cogen")),FALSE,IF(AND($P$3=FALSE,OR(F2194="Commercial NAICS Cogen",F2194="Commercial NAICS Non-Cogen",F2194="Industrial NAICS Cogen", F2194="industrial NAICS non-Cogen")),FALSE, TRUE))</f>
        <v/>
      </c>
    </row>
    <row r="2195">
      <c r="A2195" s="129" t="n">
        <v>10860</v>
      </c>
      <c r="B2195" s="130" t="inlineStr">
        <is>
          <t>Archer Daniels Midland Clinton</t>
        </is>
      </c>
      <c r="C2195" s="130" t="inlineStr">
        <is>
          <t>Archer Daniels Midland Co</t>
        </is>
      </c>
      <c r="D2195" s="129" t="n">
        <v>772</v>
      </c>
      <c r="E2195" s="130" t="inlineStr">
        <is>
          <t>IA</t>
        </is>
      </c>
      <c r="F2195" s="130" t="inlineStr">
        <is>
          <t>Industrial NAICS Cogen</t>
        </is>
      </c>
      <c r="G2195" s="130" t="inlineStr">
        <is>
          <t>ST</t>
        </is>
      </c>
      <c r="H2195" s="130" t="inlineStr">
        <is>
          <t>TDF</t>
        </is>
      </c>
      <c r="I2195" s="130" t="inlineStr">
        <is>
          <t>OTH</t>
        </is>
      </c>
      <c r="J2195" s="131" t="n">
        <v>0</v>
      </c>
      <c r="K2195" s="129" t="n">
        <v>2020</v>
      </c>
      <c r="L2195" s="120">
        <f>IF(VLOOKUP(H2195,'Cross-Page Data'!$D$4:$F$48,3,FALSE)="natural gas",VLOOKUP(G2195,'Cross-Page Data'!$I$4:$J$19,2,FALSE),IF(VLOOKUP(H2195,'Cross-Page Data'!$D$4:$F$48,3,FALSE)="solar",IF(G2195="PV","solar PV","solar thermal"),IF(VLOOKUP(H2195,'Cross-Page Data'!$D$4:$F$48,3,FALSE)="wind",VLOOKUP(G2195,'Cross-Page Data'!$I$4:$J$19,2,FALSE),IF(VLOOKUP(H2195,'Cross-Page Data'!$D$4:$F$48,3,FALSE)="hydro",VLOOKUP(G2195,'Cross-Page Data'!$I$4:$J$19,2,FALSE),VLOOKUP(H2195,'Cross-Page Data'!$D$4:$F$48,3,FALSE)))))</f>
        <v/>
      </c>
      <c r="M2195" s="120">
        <f>IF(AND($P$2=FALSE,OR(F2195="Commercial NAICS Cogen",F2195="Industrial NAICS Cogen",F2195="NAICS-22 Cogen")),FALSE,IF(AND($P$3=FALSE,OR(F2195="Commercial NAICS Cogen",F2195="Commercial NAICS Non-Cogen",F2195="Industrial NAICS Cogen", F2195="industrial NAICS non-Cogen")),FALSE, TRUE))</f>
        <v/>
      </c>
    </row>
    <row r="2196">
      <c r="A2196" s="129" t="n">
        <v>10860</v>
      </c>
      <c r="B2196" s="130" t="inlineStr">
        <is>
          <t>Archer Daniels Midland Clinton</t>
        </is>
      </c>
      <c r="C2196" s="130" t="inlineStr">
        <is>
          <t>Archer Daniels Midland Co</t>
        </is>
      </c>
      <c r="D2196" s="129" t="n">
        <v>772</v>
      </c>
      <c r="E2196" s="130" t="inlineStr">
        <is>
          <t>IA</t>
        </is>
      </c>
      <c r="F2196" s="130" t="inlineStr">
        <is>
          <t>Industrial NAICS Cogen</t>
        </is>
      </c>
      <c r="G2196" s="130" t="inlineStr">
        <is>
          <t>ST</t>
        </is>
      </c>
      <c r="H2196" s="130" t="inlineStr">
        <is>
          <t>WDS</t>
        </is>
      </c>
      <c r="I2196" s="130" t="inlineStr">
        <is>
          <t>WWW</t>
        </is>
      </c>
      <c r="J2196" s="131" t="n">
        <v>0</v>
      </c>
      <c r="K2196" s="129" t="n">
        <v>2020</v>
      </c>
      <c r="L2196" s="120">
        <f>IF(VLOOKUP(H2196,'Cross-Page Data'!$D$4:$F$48,3,FALSE)="natural gas",VLOOKUP(G2196,'Cross-Page Data'!$I$4:$J$19,2,FALSE),IF(VLOOKUP(H2196,'Cross-Page Data'!$D$4:$F$48,3,FALSE)="solar",IF(G2196="PV","solar PV","solar thermal"),IF(VLOOKUP(H2196,'Cross-Page Data'!$D$4:$F$48,3,FALSE)="wind",VLOOKUP(G2196,'Cross-Page Data'!$I$4:$J$19,2,FALSE),IF(VLOOKUP(H2196,'Cross-Page Data'!$D$4:$F$48,3,FALSE)="hydro",VLOOKUP(G2196,'Cross-Page Data'!$I$4:$J$19,2,FALSE),VLOOKUP(H2196,'Cross-Page Data'!$D$4:$F$48,3,FALSE)))))</f>
        <v/>
      </c>
      <c r="M2196" s="120">
        <f>IF(AND($P$2=FALSE,OR(F2196="Commercial NAICS Cogen",F2196="Industrial NAICS Cogen",F2196="NAICS-22 Cogen")),FALSE,IF(AND($P$3=FALSE,OR(F2196="Commercial NAICS Cogen",F2196="Commercial NAICS Non-Cogen",F2196="Industrial NAICS Cogen", F2196="industrial NAICS non-Cogen")),FALSE, TRUE))</f>
        <v/>
      </c>
    </row>
    <row r="2197">
      <c r="A2197" s="129" t="n">
        <v>10864</v>
      </c>
      <c r="B2197" s="130" t="inlineStr">
        <is>
          <t>Archer Daniels Midland Cedar Rapids</t>
        </is>
      </c>
      <c r="C2197" s="130" t="inlineStr">
        <is>
          <t>Archer Daniels Midland Co</t>
        </is>
      </c>
      <c r="D2197" s="129" t="n">
        <v>772</v>
      </c>
      <c r="E2197" s="130" t="inlineStr">
        <is>
          <t>IA</t>
        </is>
      </c>
      <c r="F2197" s="130" t="inlineStr">
        <is>
          <t>Industrial NAICS Cogen</t>
        </is>
      </c>
      <c r="G2197" s="130" t="inlineStr">
        <is>
          <t>GT</t>
        </is>
      </c>
      <c r="H2197" s="130" t="inlineStr">
        <is>
          <t>NG</t>
        </is>
      </c>
      <c r="I2197" s="130" t="inlineStr">
        <is>
          <t>NG</t>
        </is>
      </c>
      <c r="J2197" s="131" t="n">
        <v>281702</v>
      </c>
      <c r="K2197" s="129" t="n">
        <v>2020</v>
      </c>
      <c r="L2197" s="120">
        <f>IF(VLOOKUP(H2197,'Cross-Page Data'!$D$4:$F$48,3,FALSE)="natural gas",VLOOKUP(G2197,'Cross-Page Data'!$I$4:$J$19,2,FALSE),IF(VLOOKUP(H2197,'Cross-Page Data'!$D$4:$F$48,3,FALSE)="solar",IF(G2197="PV","solar PV","solar thermal"),IF(VLOOKUP(H2197,'Cross-Page Data'!$D$4:$F$48,3,FALSE)="wind",VLOOKUP(G2197,'Cross-Page Data'!$I$4:$J$19,2,FALSE),IF(VLOOKUP(H2197,'Cross-Page Data'!$D$4:$F$48,3,FALSE)="hydro",VLOOKUP(G2197,'Cross-Page Data'!$I$4:$J$19,2,FALSE),VLOOKUP(H2197,'Cross-Page Data'!$D$4:$F$48,3,FALSE)))))</f>
        <v/>
      </c>
      <c r="M2197" s="120">
        <f>IF(AND($P$2=FALSE,OR(F2197="Commercial NAICS Cogen",F2197="Industrial NAICS Cogen",F2197="NAICS-22 Cogen")),FALSE,IF(AND($P$3=FALSE,OR(F2197="Commercial NAICS Cogen",F2197="Commercial NAICS Non-Cogen",F2197="Industrial NAICS Cogen", F2197="industrial NAICS non-Cogen")),FALSE, TRUE))</f>
        <v/>
      </c>
    </row>
    <row r="2198">
      <c r="A2198" s="129" t="n">
        <v>10864</v>
      </c>
      <c r="B2198" s="130" t="inlineStr">
        <is>
          <t>Archer Daniels Midland Cedar Rapids</t>
        </is>
      </c>
      <c r="C2198" s="130" t="inlineStr">
        <is>
          <t>Archer Daniels Midland Co</t>
        </is>
      </c>
      <c r="D2198" s="129" t="n">
        <v>772</v>
      </c>
      <c r="E2198" s="130" t="inlineStr">
        <is>
          <t>IA</t>
        </is>
      </c>
      <c r="F2198" s="130" t="inlineStr">
        <is>
          <t>Industrial NAICS Cogen</t>
        </is>
      </c>
      <c r="G2198" s="130" t="inlineStr">
        <is>
          <t>ST</t>
        </is>
      </c>
      <c r="H2198" s="130" t="inlineStr">
        <is>
          <t>BIT</t>
        </is>
      </c>
      <c r="I2198" s="130" t="inlineStr">
        <is>
          <t>COL</t>
        </is>
      </c>
      <c r="J2198" s="131" t="n">
        <v>144759.11</v>
      </c>
      <c r="K2198" s="129" t="n">
        <v>2020</v>
      </c>
      <c r="L2198" s="120">
        <f>IF(VLOOKUP(H2198,'Cross-Page Data'!$D$4:$F$48,3,FALSE)="natural gas",VLOOKUP(G2198,'Cross-Page Data'!$I$4:$J$19,2,FALSE),IF(VLOOKUP(H2198,'Cross-Page Data'!$D$4:$F$48,3,FALSE)="solar",IF(G2198="PV","solar PV","solar thermal"),IF(VLOOKUP(H2198,'Cross-Page Data'!$D$4:$F$48,3,FALSE)="wind",VLOOKUP(G2198,'Cross-Page Data'!$I$4:$J$19,2,FALSE),IF(VLOOKUP(H2198,'Cross-Page Data'!$D$4:$F$48,3,FALSE)="hydro",VLOOKUP(G2198,'Cross-Page Data'!$I$4:$J$19,2,FALSE),VLOOKUP(H2198,'Cross-Page Data'!$D$4:$F$48,3,FALSE)))))</f>
        <v/>
      </c>
      <c r="M2198" s="120">
        <f>IF(AND($P$2=FALSE,OR(F2198="Commercial NAICS Cogen",F2198="Industrial NAICS Cogen",F2198="NAICS-22 Cogen")),FALSE,IF(AND($P$3=FALSE,OR(F2198="Commercial NAICS Cogen",F2198="Commercial NAICS Non-Cogen",F2198="Industrial NAICS Cogen", F2198="industrial NAICS non-Cogen")),FALSE, TRUE))</f>
        <v/>
      </c>
    </row>
    <row r="2199">
      <c r="A2199" s="129" t="n">
        <v>10864</v>
      </c>
      <c r="B2199" s="130" t="inlineStr">
        <is>
          <t>Archer Daniels Midland Cedar Rapids</t>
        </is>
      </c>
      <c r="C2199" s="130" t="inlineStr">
        <is>
          <t>Archer Daniels Midland Co</t>
        </is>
      </c>
      <c r="D2199" s="129" t="n">
        <v>772</v>
      </c>
      <c r="E2199" s="130" t="inlineStr">
        <is>
          <t>IA</t>
        </is>
      </c>
      <c r="F2199" s="130" t="inlineStr">
        <is>
          <t>Industrial NAICS Cogen</t>
        </is>
      </c>
      <c r="G2199" s="130" t="inlineStr">
        <is>
          <t>ST</t>
        </is>
      </c>
      <c r="H2199" s="130" t="inlineStr">
        <is>
          <t>NG</t>
        </is>
      </c>
      <c r="I2199" s="130" t="inlineStr">
        <is>
          <t>NG</t>
        </is>
      </c>
      <c r="J2199" s="131" t="n">
        <v>537.857</v>
      </c>
      <c r="K2199" s="129" t="n">
        <v>2020</v>
      </c>
      <c r="L2199" s="120">
        <f>IF(VLOOKUP(H2199,'Cross-Page Data'!$D$4:$F$48,3,FALSE)="natural gas",VLOOKUP(G2199,'Cross-Page Data'!$I$4:$J$19,2,FALSE),IF(VLOOKUP(H2199,'Cross-Page Data'!$D$4:$F$48,3,FALSE)="solar",IF(G2199="PV","solar PV","solar thermal"),IF(VLOOKUP(H2199,'Cross-Page Data'!$D$4:$F$48,3,FALSE)="wind",VLOOKUP(G2199,'Cross-Page Data'!$I$4:$J$19,2,FALSE),IF(VLOOKUP(H2199,'Cross-Page Data'!$D$4:$F$48,3,FALSE)="hydro",VLOOKUP(G2199,'Cross-Page Data'!$I$4:$J$19,2,FALSE),VLOOKUP(H2199,'Cross-Page Data'!$D$4:$F$48,3,FALSE)))))</f>
        <v/>
      </c>
      <c r="M2199" s="120">
        <f>IF(AND($P$2=FALSE,OR(F2199="Commercial NAICS Cogen",F2199="Industrial NAICS Cogen",F2199="NAICS-22 Cogen")),FALSE,IF(AND($P$3=FALSE,OR(F2199="Commercial NAICS Cogen",F2199="Commercial NAICS Non-Cogen",F2199="Industrial NAICS Cogen", F2199="industrial NAICS non-Cogen")),FALSE, TRUE))</f>
        <v/>
      </c>
    </row>
    <row r="2200">
      <c r="A2200" s="129" t="n">
        <v>10864</v>
      </c>
      <c r="B2200" s="130" t="inlineStr">
        <is>
          <t>Archer Daniels Midland Cedar Rapids</t>
        </is>
      </c>
      <c r="C2200" s="130" t="inlineStr">
        <is>
          <t>Archer Daniels Midland Co</t>
        </is>
      </c>
      <c r="D2200" s="129" t="n">
        <v>772</v>
      </c>
      <c r="E2200" s="130" t="inlineStr">
        <is>
          <t>IA</t>
        </is>
      </c>
      <c r="F2200" s="130" t="inlineStr">
        <is>
          <t>Industrial NAICS Cogen</t>
        </is>
      </c>
      <c r="G2200" s="130" t="inlineStr">
        <is>
          <t>ST</t>
        </is>
      </c>
      <c r="H2200" s="130" t="inlineStr">
        <is>
          <t>SLW</t>
        </is>
      </c>
      <c r="I2200" s="130" t="inlineStr">
        <is>
          <t>ORW</t>
        </is>
      </c>
      <c r="J2200" s="131" t="n">
        <v>0</v>
      </c>
      <c r="K2200" s="129" t="n">
        <v>2020</v>
      </c>
      <c r="L2200" s="120">
        <f>IF(VLOOKUP(H2200,'Cross-Page Data'!$D$4:$F$48,3,FALSE)="natural gas",VLOOKUP(G2200,'Cross-Page Data'!$I$4:$J$19,2,FALSE),IF(VLOOKUP(H2200,'Cross-Page Data'!$D$4:$F$48,3,FALSE)="solar",IF(G2200="PV","solar PV","solar thermal"),IF(VLOOKUP(H2200,'Cross-Page Data'!$D$4:$F$48,3,FALSE)="wind",VLOOKUP(G2200,'Cross-Page Data'!$I$4:$J$19,2,FALSE),IF(VLOOKUP(H2200,'Cross-Page Data'!$D$4:$F$48,3,FALSE)="hydro",VLOOKUP(G2200,'Cross-Page Data'!$I$4:$J$19,2,FALSE),VLOOKUP(H2200,'Cross-Page Data'!$D$4:$F$48,3,FALSE)))))</f>
        <v/>
      </c>
      <c r="M2200" s="120">
        <f>IF(AND($P$2=FALSE,OR(F2200="Commercial NAICS Cogen",F2200="Industrial NAICS Cogen",F2200="NAICS-22 Cogen")),FALSE,IF(AND($P$3=FALSE,OR(F2200="Commercial NAICS Cogen",F2200="Commercial NAICS Non-Cogen",F2200="Industrial NAICS Cogen", F2200="industrial NAICS non-Cogen")),FALSE, TRUE))</f>
        <v/>
      </c>
    </row>
    <row r="2201">
      <c r="A2201" s="129" t="n">
        <v>10864</v>
      </c>
      <c r="B2201" s="130" t="inlineStr">
        <is>
          <t>Archer Daniels Midland Cedar Rapids</t>
        </is>
      </c>
      <c r="C2201" s="130" t="inlineStr">
        <is>
          <t>Archer Daniels Midland Co</t>
        </is>
      </c>
      <c r="D2201" s="129" t="n">
        <v>772</v>
      </c>
      <c r="E2201" s="130" t="inlineStr">
        <is>
          <t>IA</t>
        </is>
      </c>
      <c r="F2201" s="130" t="inlineStr">
        <is>
          <t>Industrial NAICS Cogen</t>
        </is>
      </c>
      <c r="G2201" s="130" t="inlineStr">
        <is>
          <t>ST</t>
        </is>
      </c>
      <c r="H2201" s="130" t="inlineStr">
        <is>
          <t>SUB</t>
        </is>
      </c>
      <c r="I2201" s="130" t="inlineStr">
        <is>
          <t>COL</t>
        </is>
      </c>
      <c r="J2201" s="131" t="n">
        <v>387871.04</v>
      </c>
      <c r="K2201" s="129" t="n">
        <v>2020</v>
      </c>
      <c r="L2201" s="120">
        <f>IF(VLOOKUP(H2201,'Cross-Page Data'!$D$4:$F$48,3,FALSE)="natural gas",VLOOKUP(G2201,'Cross-Page Data'!$I$4:$J$19,2,FALSE),IF(VLOOKUP(H2201,'Cross-Page Data'!$D$4:$F$48,3,FALSE)="solar",IF(G2201="PV","solar PV","solar thermal"),IF(VLOOKUP(H2201,'Cross-Page Data'!$D$4:$F$48,3,FALSE)="wind",VLOOKUP(G2201,'Cross-Page Data'!$I$4:$J$19,2,FALSE),IF(VLOOKUP(H2201,'Cross-Page Data'!$D$4:$F$48,3,FALSE)="hydro",VLOOKUP(G2201,'Cross-Page Data'!$I$4:$J$19,2,FALSE),VLOOKUP(H2201,'Cross-Page Data'!$D$4:$F$48,3,FALSE)))))</f>
        <v/>
      </c>
      <c r="M2201" s="120">
        <f>IF(AND($P$2=FALSE,OR(F2201="Commercial NAICS Cogen",F2201="Industrial NAICS Cogen",F2201="NAICS-22 Cogen")),FALSE,IF(AND($P$3=FALSE,OR(F2201="Commercial NAICS Cogen",F2201="Commercial NAICS Non-Cogen",F2201="Industrial NAICS Cogen", F2201="industrial NAICS non-Cogen")),FALSE, TRUE))</f>
        <v/>
      </c>
    </row>
    <row r="2202">
      <c r="A2202" s="129" t="n">
        <v>10865</v>
      </c>
      <c r="B2202" s="130" t="inlineStr">
        <is>
          <t>Archer Daniels Midland Decatur</t>
        </is>
      </c>
      <c r="C2202" s="130" t="inlineStr">
        <is>
          <t>Archer Daniels Midland Co</t>
        </is>
      </c>
      <c r="D2202" s="129" t="n">
        <v>772</v>
      </c>
      <c r="E2202" s="130" t="inlineStr">
        <is>
          <t>IL</t>
        </is>
      </c>
      <c r="F2202" s="130" t="inlineStr">
        <is>
          <t>Industrial NAICS Cogen</t>
        </is>
      </c>
      <c r="G2202" s="130" t="inlineStr">
        <is>
          <t>ST</t>
        </is>
      </c>
      <c r="H2202" s="130" t="inlineStr">
        <is>
          <t>BIT</t>
        </is>
      </c>
      <c r="I2202" s="130" t="inlineStr">
        <is>
          <t>COL</t>
        </is>
      </c>
      <c r="J2202" s="131" t="n">
        <v>807794.24</v>
      </c>
      <c r="K2202" s="129" t="n">
        <v>2020</v>
      </c>
      <c r="L2202" s="120">
        <f>IF(VLOOKUP(H2202,'Cross-Page Data'!$D$4:$F$48,3,FALSE)="natural gas",VLOOKUP(G2202,'Cross-Page Data'!$I$4:$J$19,2,FALSE),IF(VLOOKUP(H2202,'Cross-Page Data'!$D$4:$F$48,3,FALSE)="solar",IF(G2202="PV","solar PV","solar thermal"),IF(VLOOKUP(H2202,'Cross-Page Data'!$D$4:$F$48,3,FALSE)="wind",VLOOKUP(G2202,'Cross-Page Data'!$I$4:$J$19,2,FALSE),IF(VLOOKUP(H2202,'Cross-Page Data'!$D$4:$F$48,3,FALSE)="hydro",VLOOKUP(G2202,'Cross-Page Data'!$I$4:$J$19,2,FALSE),VLOOKUP(H2202,'Cross-Page Data'!$D$4:$F$48,3,FALSE)))))</f>
        <v/>
      </c>
      <c r="M2202" s="120">
        <f>IF(AND($P$2=FALSE,OR(F2202="Commercial NAICS Cogen",F2202="Industrial NAICS Cogen",F2202="NAICS-22 Cogen")),FALSE,IF(AND($P$3=FALSE,OR(F2202="Commercial NAICS Cogen",F2202="Commercial NAICS Non-Cogen",F2202="Industrial NAICS Cogen", F2202="industrial NAICS non-Cogen")),FALSE, TRUE))</f>
        <v/>
      </c>
    </row>
    <row r="2203">
      <c r="A2203" s="129" t="n">
        <v>10865</v>
      </c>
      <c r="B2203" s="130" t="inlineStr">
        <is>
          <t>Archer Daniels Midland Decatur</t>
        </is>
      </c>
      <c r="C2203" s="130" t="inlineStr">
        <is>
          <t>Archer Daniels Midland Co</t>
        </is>
      </c>
      <c r="D2203" s="129" t="n">
        <v>772</v>
      </c>
      <c r="E2203" s="130" t="inlineStr">
        <is>
          <t>IL</t>
        </is>
      </c>
      <c r="F2203" s="130" t="inlineStr">
        <is>
          <t>Industrial NAICS Cogen</t>
        </is>
      </c>
      <c r="G2203" s="130" t="inlineStr">
        <is>
          <t>ST</t>
        </is>
      </c>
      <c r="H2203" s="130" t="inlineStr">
        <is>
          <t>NG</t>
        </is>
      </c>
      <c r="I2203" s="130" t="inlineStr">
        <is>
          <t>NG</t>
        </is>
      </c>
      <c r="J2203" s="131" t="n">
        <v>1093.806</v>
      </c>
      <c r="K2203" s="129" t="n">
        <v>2020</v>
      </c>
      <c r="L2203" s="120">
        <f>IF(VLOOKUP(H2203,'Cross-Page Data'!$D$4:$F$48,3,FALSE)="natural gas",VLOOKUP(G2203,'Cross-Page Data'!$I$4:$J$19,2,FALSE),IF(VLOOKUP(H2203,'Cross-Page Data'!$D$4:$F$48,3,FALSE)="solar",IF(G2203="PV","solar PV","solar thermal"),IF(VLOOKUP(H2203,'Cross-Page Data'!$D$4:$F$48,3,FALSE)="wind",VLOOKUP(G2203,'Cross-Page Data'!$I$4:$J$19,2,FALSE),IF(VLOOKUP(H2203,'Cross-Page Data'!$D$4:$F$48,3,FALSE)="hydro",VLOOKUP(G2203,'Cross-Page Data'!$I$4:$J$19,2,FALSE),VLOOKUP(H2203,'Cross-Page Data'!$D$4:$F$48,3,FALSE)))))</f>
        <v/>
      </c>
      <c r="M2203" s="120">
        <f>IF(AND($P$2=FALSE,OR(F2203="Commercial NAICS Cogen",F2203="Industrial NAICS Cogen",F2203="NAICS-22 Cogen")),FALSE,IF(AND($P$3=FALSE,OR(F2203="Commercial NAICS Cogen",F2203="Commercial NAICS Non-Cogen",F2203="Industrial NAICS Cogen", F2203="industrial NAICS non-Cogen")),FALSE, TRUE))</f>
        <v/>
      </c>
    </row>
    <row r="2204">
      <c r="A2204" s="129" t="n">
        <v>10865</v>
      </c>
      <c r="B2204" s="130" t="inlineStr">
        <is>
          <t>Archer Daniels Midland Decatur</t>
        </is>
      </c>
      <c r="C2204" s="130" t="inlineStr">
        <is>
          <t>Archer Daniels Midland Co</t>
        </is>
      </c>
      <c r="D2204" s="129" t="n">
        <v>772</v>
      </c>
      <c r="E2204" s="130" t="inlineStr">
        <is>
          <t>IL</t>
        </is>
      </c>
      <c r="F2204" s="130" t="inlineStr">
        <is>
          <t>Industrial NAICS Cogen</t>
        </is>
      </c>
      <c r="G2204" s="130" t="inlineStr">
        <is>
          <t>ST</t>
        </is>
      </c>
      <c r="H2204" s="130" t="inlineStr">
        <is>
          <t>SUB</t>
        </is>
      </c>
      <c r="I2204" s="130" t="inlineStr">
        <is>
          <t>COL</t>
        </is>
      </c>
      <c r="J2204" s="131" t="n">
        <v>369535.47</v>
      </c>
      <c r="K2204" s="129" t="n">
        <v>2020</v>
      </c>
      <c r="L2204" s="120">
        <f>IF(VLOOKUP(H2204,'Cross-Page Data'!$D$4:$F$48,3,FALSE)="natural gas",VLOOKUP(G2204,'Cross-Page Data'!$I$4:$J$19,2,FALSE),IF(VLOOKUP(H2204,'Cross-Page Data'!$D$4:$F$48,3,FALSE)="solar",IF(G2204="PV","solar PV","solar thermal"),IF(VLOOKUP(H2204,'Cross-Page Data'!$D$4:$F$48,3,FALSE)="wind",VLOOKUP(G2204,'Cross-Page Data'!$I$4:$J$19,2,FALSE),IF(VLOOKUP(H2204,'Cross-Page Data'!$D$4:$F$48,3,FALSE)="hydro",VLOOKUP(G2204,'Cross-Page Data'!$I$4:$J$19,2,FALSE),VLOOKUP(H2204,'Cross-Page Data'!$D$4:$F$48,3,FALSE)))))</f>
        <v/>
      </c>
      <c r="M2204" s="120">
        <f>IF(AND($P$2=FALSE,OR(F2204="Commercial NAICS Cogen",F2204="Industrial NAICS Cogen",F2204="NAICS-22 Cogen")),FALSE,IF(AND($P$3=FALSE,OR(F2204="Commercial NAICS Cogen",F2204="Commercial NAICS Non-Cogen",F2204="Industrial NAICS Cogen", F2204="industrial NAICS non-Cogen")),FALSE, TRUE))</f>
        <v/>
      </c>
    </row>
    <row r="2205">
      <c r="A2205" s="129" t="n">
        <v>10865</v>
      </c>
      <c r="B2205" s="130" t="inlineStr">
        <is>
          <t>Archer Daniels Midland Decatur</t>
        </is>
      </c>
      <c r="C2205" s="130" t="inlineStr">
        <is>
          <t>Archer Daniels Midland Co</t>
        </is>
      </c>
      <c r="D2205" s="129" t="n">
        <v>772</v>
      </c>
      <c r="E2205" s="130" t="inlineStr">
        <is>
          <t>IL</t>
        </is>
      </c>
      <c r="F2205" s="130" t="inlineStr">
        <is>
          <t>Industrial NAICS Cogen</t>
        </is>
      </c>
      <c r="G2205" s="130" t="inlineStr">
        <is>
          <t>ST</t>
        </is>
      </c>
      <c r="H2205" s="130" t="inlineStr">
        <is>
          <t>TDF</t>
        </is>
      </c>
      <c r="I2205" s="130" t="inlineStr">
        <is>
          <t>OTH</t>
        </is>
      </c>
      <c r="J2205" s="131" t="n">
        <v>175.49</v>
      </c>
      <c r="K2205" s="129" t="n">
        <v>2020</v>
      </c>
      <c r="L2205" s="120">
        <f>IF(VLOOKUP(H2205,'Cross-Page Data'!$D$4:$F$48,3,FALSE)="natural gas",VLOOKUP(G2205,'Cross-Page Data'!$I$4:$J$19,2,FALSE),IF(VLOOKUP(H2205,'Cross-Page Data'!$D$4:$F$48,3,FALSE)="solar",IF(G2205="PV","solar PV","solar thermal"),IF(VLOOKUP(H2205,'Cross-Page Data'!$D$4:$F$48,3,FALSE)="wind",VLOOKUP(G2205,'Cross-Page Data'!$I$4:$J$19,2,FALSE),IF(VLOOKUP(H2205,'Cross-Page Data'!$D$4:$F$48,3,FALSE)="hydro",VLOOKUP(G2205,'Cross-Page Data'!$I$4:$J$19,2,FALSE),VLOOKUP(H2205,'Cross-Page Data'!$D$4:$F$48,3,FALSE)))))</f>
        <v/>
      </c>
      <c r="M2205" s="120">
        <f>IF(AND($P$2=FALSE,OR(F2205="Commercial NAICS Cogen",F2205="Industrial NAICS Cogen",F2205="NAICS-22 Cogen")),FALSE,IF(AND($P$3=FALSE,OR(F2205="Commercial NAICS Cogen",F2205="Commercial NAICS Non-Cogen",F2205="Industrial NAICS Cogen", F2205="industrial NAICS non-Cogen")),FALSE, TRUE))</f>
        <v/>
      </c>
    </row>
    <row r="2206">
      <c r="A2206" s="129" t="n">
        <v>10865</v>
      </c>
      <c r="B2206" s="130" t="inlineStr">
        <is>
          <t>Archer Daniels Midland Decatur</t>
        </is>
      </c>
      <c r="C2206" s="130" t="inlineStr">
        <is>
          <t>Archer Daniels Midland Co</t>
        </is>
      </c>
      <c r="D2206" s="129" t="n">
        <v>772</v>
      </c>
      <c r="E2206" s="130" t="inlineStr">
        <is>
          <t>IL</t>
        </is>
      </c>
      <c r="F2206" s="130" t="inlineStr">
        <is>
          <t>Industrial NAICS Cogen</t>
        </is>
      </c>
      <c r="G2206" s="130" t="inlineStr">
        <is>
          <t>ST</t>
        </is>
      </c>
      <c r="H2206" s="130" t="inlineStr">
        <is>
          <t>WDS</t>
        </is>
      </c>
      <c r="I2206" s="130" t="inlineStr">
        <is>
          <t>WWW</t>
        </is>
      </c>
      <c r="J2206" s="131" t="n">
        <v>0</v>
      </c>
      <c r="K2206" s="129" t="n">
        <v>2020</v>
      </c>
      <c r="L2206" s="120">
        <f>IF(VLOOKUP(H2206,'Cross-Page Data'!$D$4:$F$48,3,FALSE)="natural gas",VLOOKUP(G2206,'Cross-Page Data'!$I$4:$J$19,2,FALSE),IF(VLOOKUP(H2206,'Cross-Page Data'!$D$4:$F$48,3,FALSE)="solar",IF(G2206="PV","solar PV","solar thermal"),IF(VLOOKUP(H2206,'Cross-Page Data'!$D$4:$F$48,3,FALSE)="wind",VLOOKUP(G2206,'Cross-Page Data'!$I$4:$J$19,2,FALSE),IF(VLOOKUP(H2206,'Cross-Page Data'!$D$4:$F$48,3,FALSE)="hydro",VLOOKUP(G2206,'Cross-Page Data'!$I$4:$J$19,2,FALSE),VLOOKUP(H2206,'Cross-Page Data'!$D$4:$F$48,3,FALSE)))))</f>
        <v/>
      </c>
      <c r="M2206" s="120">
        <f>IF(AND($P$2=FALSE,OR(F2206="Commercial NAICS Cogen",F2206="Industrial NAICS Cogen",F2206="NAICS-22 Cogen")),FALSE,IF(AND($P$3=FALSE,OR(F2206="Commercial NAICS Cogen",F2206="Commercial NAICS Non-Cogen",F2206="Industrial NAICS Cogen", F2206="industrial NAICS non-Cogen")),FALSE, TRUE))</f>
        <v/>
      </c>
    </row>
    <row r="2207">
      <c r="A2207" s="129" t="n">
        <v>10873</v>
      </c>
      <c r="B2207" s="130" t="inlineStr">
        <is>
          <t>Coso Finance Partners</t>
        </is>
      </c>
      <c r="C2207" s="130" t="inlineStr">
        <is>
          <t>Coso Operating Co LLC</t>
        </is>
      </c>
      <c r="D2207" s="129" t="n">
        <v>4397</v>
      </c>
      <c r="E2207" s="130" t="inlineStr">
        <is>
          <t>CA</t>
        </is>
      </c>
      <c r="F2207" s="130" t="inlineStr">
        <is>
          <t>NAICS-22 Non-Cogen</t>
        </is>
      </c>
      <c r="G2207" s="130" t="inlineStr">
        <is>
          <t>ST</t>
        </is>
      </c>
      <c r="H2207" s="130" t="inlineStr">
        <is>
          <t>GEO</t>
        </is>
      </c>
      <c r="I2207" s="130" t="inlineStr">
        <is>
          <t>GEO</t>
        </is>
      </c>
      <c r="J2207" s="131" t="n">
        <v>472193</v>
      </c>
      <c r="K2207" s="129" t="n">
        <v>2020</v>
      </c>
      <c r="L2207" s="120">
        <f>IF(VLOOKUP(H2207,'Cross-Page Data'!$D$4:$F$48,3,FALSE)="natural gas",VLOOKUP(G2207,'Cross-Page Data'!$I$4:$J$19,2,FALSE),IF(VLOOKUP(H2207,'Cross-Page Data'!$D$4:$F$48,3,FALSE)="solar",IF(G2207="PV","solar PV","solar thermal"),IF(VLOOKUP(H2207,'Cross-Page Data'!$D$4:$F$48,3,FALSE)="wind",VLOOKUP(G2207,'Cross-Page Data'!$I$4:$J$19,2,FALSE),IF(VLOOKUP(H2207,'Cross-Page Data'!$D$4:$F$48,3,FALSE)="hydro",VLOOKUP(G2207,'Cross-Page Data'!$I$4:$J$19,2,FALSE),VLOOKUP(H2207,'Cross-Page Data'!$D$4:$F$48,3,FALSE)))))</f>
        <v/>
      </c>
      <c r="M2207" s="120">
        <f>IF(AND($P$2=FALSE,OR(F2207="Commercial NAICS Cogen",F2207="Industrial NAICS Cogen",F2207="NAICS-22 Cogen")),FALSE,IF(AND($P$3=FALSE,OR(F2207="Commercial NAICS Cogen",F2207="Commercial NAICS Non-Cogen",F2207="Industrial NAICS Cogen", F2207="industrial NAICS non-Cogen")),FALSE, TRUE))</f>
        <v/>
      </c>
    </row>
    <row r="2208">
      <c r="A2208" s="129" t="n">
        <v>10874</v>
      </c>
      <c r="B2208" s="130" t="inlineStr">
        <is>
          <t>Coso Power Developers</t>
        </is>
      </c>
      <c r="C2208" s="130" t="inlineStr">
        <is>
          <t>Coso Operating Co LLC</t>
        </is>
      </c>
      <c r="D2208" s="129" t="n">
        <v>4397</v>
      </c>
      <c r="E2208" s="130" t="inlineStr">
        <is>
          <t>CA</t>
        </is>
      </c>
      <c r="F2208" s="130" t="inlineStr">
        <is>
          <t>NAICS-22 Non-Cogen</t>
        </is>
      </c>
      <c r="G2208" s="130" t="inlineStr">
        <is>
          <t>ST</t>
        </is>
      </c>
      <c r="H2208" s="130" t="inlineStr">
        <is>
          <t>GEO</t>
        </is>
      </c>
      <c r="I2208" s="130" t="inlineStr">
        <is>
          <t>GEO</t>
        </is>
      </c>
      <c r="J2208" s="131" t="n">
        <v>396781</v>
      </c>
      <c r="K2208" s="129" t="n">
        <v>2020</v>
      </c>
      <c r="L2208" s="120">
        <f>IF(VLOOKUP(H2208,'Cross-Page Data'!$D$4:$F$48,3,FALSE)="natural gas",VLOOKUP(G2208,'Cross-Page Data'!$I$4:$J$19,2,FALSE),IF(VLOOKUP(H2208,'Cross-Page Data'!$D$4:$F$48,3,FALSE)="solar",IF(G2208="PV","solar PV","solar thermal"),IF(VLOOKUP(H2208,'Cross-Page Data'!$D$4:$F$48,3,FALSE)="wind",VLOOKUP(G2208,'Cross-Page Data'!$I$4:$J$19,2,FALSE),IF(VLOOKUP(H2208,'Cross-Page Data'!$D$4:$F$48,3,FALSE)="hydro",VLOOKUP(G2208,'Cross-Page Data'!$I$4:$J$19,2,FALSE),VLOOKUP(H2208,'Cross-Page Data'!$D$4:$F$48,3,FALSE)))))</f>
        <v/>
      </c>
      <c r="M2208" s="120">
        <f>IF(AND($P$2=FALSE,OR(F2208="Commercial NAICS Cogen",F2208="Industrial NAICS Cogen",F2208="NAICS-22 Cogen")),FALSE,IF(AND($P$3=FALSE,OR(F2208="Commercial NAICS Cogen",F2208="Commercial NAICS Non-Cogen",F2208="Industrial NAICS Cogen", F2208="industrial NAICS non-Cogen")),FALSE, TRUE))</f>
        <v/>
      </c>
    </row>
    <row r="2209">
      <c r="A2209" s="129" t="n">
        <v>10884</v>
      </c>
      <c r="B2209" s="130" t="inlineStr">
        <is>
          <t>Olive View Medical Center</t>
        </is>
      </c>
      <c r="C2209" s="130" t="inlineStr">
        <is>
          <t>Los Angeles County</t>
        </is>
      </c>
      <c r="D2209" s="129" t="n">
        <v>11216</v>
      </c>
      <c r="E2209" s="130" t="inlineStr">
        <is>
          <t>CA</t>
        </is>
      </c>
      <c r="F2209" s="130" t="inlineStr">
        <is>
          <t>Commercial NAICS Cogen</t>
        </is>
      </c>
      <c r="G2209" s="130" t="inlineStr">
        <is>
          <t>GT</t>
        </is>
      </c>
      <c r="H2209" s="130" t="inlineStr">
        <is>
          <t>DFO</t>
        </is>
      </c>
      <c r="I2209" s="130" t="inlineStr">
        <is>
          <t>DFO</t>
        </is>
      </c>
      <c r="J2209" s="131" t="n">
        <v>0</v>
      </c>
      <c r="K2209" s="129" t="n">
        <v>2020</v>
      </c>
      <c r="L2209" s="120">
        <f>IF(VLOOKUP(H2209,'Cross-Page Data'!$D$4:$F$48,3,FALSE)="natural gas",VLOOKUP(G2209,'Cross-Page Data'!$I$4:$J$19,2,FALSE),IF(VLOOKUP(H2209,'Cross-Page Data'!$D$4:$F$48,3,FALSE)="solar",IF(G2209="PV","solar PV","solar thermal"),IF(VLOOKUP(H2209,'Cross-Page Data'!$D$4:$F$48,3,FALSE)="wind",VLOOKUP(G2209,'Cross-Page Data'!$I$4:$J$19,2,FALSE),IF(VLOOKUP(H2209,'Cross-Page Data'!$D$4:$F$48,3,FALSE)="hydro",VLOOKUP(G2209,'Cross-Page Data'!$I$4:$J$19,2,FALSE),VLOOKUP(H2209,'Cross-Page Data'!$D$4:$F$48,3,FALSE)))))</f>
        <v/>
      </c>
      <c r="M2209" s="120">
        <f>IF(AND($P$2=FALSE,OR(F2209="Commercial NAICS Cogen",F2209="Industrial NAICS Cogen",F2209="NAICS-22 Cogen")),FALSE,IF(AND($P$3=FALSE,OR(F2209="Commercial NAICS Cogen",F2209="Commercial NAICS Non-Cogen",F2209="Industrial NAICS Cogen", F2209="industrial NAICS non-Cogen")),FALSE, TRUE))</f>
        <v/>
      </c>
    </row>
    <row r="2210">
      <c r="A2210" s="129" t="n">
        <v>10884</v>
      </c>
      <c r="B2210" s="130" t="inlineStr">
        <is>
          <t>Olive View Medical Center</t>
        </is>
      </c>
      <c r="C2210" s="130" t="inlineStr">
        <is>
          <t>Los Angeles County</t>
        </is>
      </c>
      <c r="D2210" s="129" t="n">
        <v>11216</v>
      </c>
      <c r="E2210" s="130" t="inlineStr">
        <is>
          <t>CA</t>
        </is>
      </c>
      <c r="F2210" s="130" t="inlineStr">
        <is>
          <t>Commercial NAICS Cogen</t>
        </is>
      </c>
      <c r="G2210" s="130" t="inlineStr">
        <is>
          <t>GT</t>
        </is>
      </c>
      <c r="H2210" s="130" t="inlineStr">
        <is>
          <t>NG</t>
        </is>
      </c>
      <c r="I2210" s="130" t="inlineStr">
        <is>
          <t>NG</t>
        </is>
      </c>
      <c r="J2210" s="131" t="n">
        <v>18218.18</v>
      </c>
      <c r="K2210" s="129" t="n">
        <v>2020</v>
      </c>
      <c r="L2210" s="120">
        <f>IF(VLOOKUP(H2210,'Cross-Page Data'!$D$4:$F$48,3,FALSE)="natural gas",VLOOKUP(G2210,'Cross-Page Data'!$I$4:$J$19,2,FALSE),IF(VLOOKUP(H2210,'Cross-Page Data'!$D$4:$F$48,3,FALSE)="solar",IF(G2210="PV","solar PV","solar thermal"),IF(VLOOKUP(H2210,'Cross-Page Data'!$D$4:$F$48,3,FALSE)="wind",VLOOKUP(G2210,'Cross-Page Data'!$I$4:$J$19,2,FALSE),IF(VLOOKUP(H2210,'Cross-Page Data'!$D$4:$F$48,3,FALSE)="hydro",VLOOKUP(G2210,'Cross-Page Data'!$I$4:$J$19,2,FALSE),VLOOKUP(H2210,'Cross-Page Data'!$D$4:$F$48,3,FALSE)))))</f>
        <v/>
      </c>
      <c r="M2210" s="120">
        <f>IF(AND($P$2=FALSE,OR(F2210="Commercial NAICS Cogen",F2210="Industrial NAICS Cogen",F2210="NAICS-22 Cogen")),FALSE,IF(AND($P$3=FALSE,OR(F2210="Commercial NAICS Cogen",F2210="Commercial NAICS Non-Cogen",F2210="Industrial NAICS Cogen", F2210="industrial NAICS non-Cogen")),FALSE, TRUE))</f>
        <v/>
      </c>
    </row>
    <row r="2211">
      <c r="A2211" s="129" t="n">
        <v>10903</v>
      </c>
      <c r="B2211" s="130" t="inlineStr">
        <is>
          <t>Lockport Powerhouse</t>
        </is>
      </c>
      <c r="C2211" s="130" t="inlineStr">
        <is>
          <t>Metro Wtr Recl Dist Grtr Chi</t>
        </is>
      </c>
      <c r="D2211" s="129" t="n">
        <v>3473</v>
      </c>
      <c r="E2211" s="130" t="inlineStr">
        <is>
          <t>IL</t>
        </is>
      </c>
      <c r="F2211" s="130" t="inlineStr">
        <is>
          <t>NAICS-22 Non-Cogen</t>
        </is>
      </c>
      <c r="G2211" s="130" t="inlineStr">
        <is>
          <t>HY</t>
        </is>
      </c>
      <c r="H2211" s="130" t="inlineStr">
        <is>
          <t>WAT</t>
        </is>
      </c>
      <c r="I2211" s="130" t="inlineStr">
        <is>
          <t>HYC</t>
        </is>
      </c>
      <c r="J2211" s="131" t="n">
        <v>37556</v>
      </c>
      <c r="K2211" s="129" t="n">
        <v>2020</v>
      </c>
      <c r="L2211" s="120">
        <f>IF(VLOOKUP(H2211,'Cross-Page Data'!$D$4:$F$48,3,FALSE)="natural gas",VLOOKUP(G2211,'Cross-Page Data'!$I$4:$J$19,2,FALSE),IF(VLOOKUP(H2211,'Cross-Page Data'!$D$4:$F$48,3,FALSE)="solar",IF(G2211="PV","solar PV","solar thermal"),IF(VLOOKUP(H2211,'Cross-Page Data'!$D$4:$F$48,3,FALSE)="wind",VLOOKUP(G2211,'Cross-Page Data'!$I$4:$J$19,2,FALSE),IF(VLOOKUP(H2211,'Cross-Page Data'!$D$4:$F$48,3,FALSE)="hydro",VLOOKUP(G2211,'Cross-Page Data'!$I$4:$J$19,2,FALSE),VLOOKUP(H2211,'Cross-Page Data'!$D$4:$F$48,3,FALSE)))))</f>
        <v/>
      </c>
      <c r="M2211" s="120">
        <f>IF(AND($P$2=FALSE,OR(F2211="Commercial NAICS Cogen",F2211="Industrial NAICS Cogen",F2211="NAICS-22 Cogen")),FALSE,IF(AND($P$3=FALSE,OR(F2211="Commercial NAICS Cogen",F2211="Commercial NAICS Non-Cogen",F2211="Industrial NAICS Cogen", F2211="industrial NAICS non-Cogen")),FALSE, TRUE))</f>
        <v/>
      </c>
    </row>
    <row r="2212">
      <c r="A2212" s="129" t="n">
        <v>50002</v>
      </c>
      <c r="B2212" s="130" t="inlineStr">
        <is>
          <t>Pittsfield Generating LP</t>
        </is>
      </c>
      <c r="C2212" s="130" t="inlineStr">
        <is>
          <t>Pittsfield Generating Company, LP</t>
        </is>
      </c>
      <c r="D2212" s="129" t="n">
        <v>15114</v>
      </c>
      <c r="E2212" s="130" t="inlineStr">
        <is>
          <t>MA</t>
        </is>
      </c>
      <c r="F2212" s="130" t="inlineStr">
        <is>
          <t>NAICS-22 Cogen</t>
        </is>
      </c>
      <c r="G2212" s="130" t="inlineStr">
        <is>
          <t>CA</t>
        </is>
      </c>
      <c r="H2212" s="130" t="inlineStr">
        <is>
          <t>DFO</t>
        </is>
      </c>
      <c r="I2212" s="130" t="inlineStr">
        <is>
          <t>DFO</t>
        </is>
      </c>
      <c r="J2212" s="131" t="n">
        <v>73.86199999999999</v>
      </c>
      <c r="K2212" s="129" t="n">
        <v>2020</v>
      </c>
      <c r="L2212" s="120">
        <f>IF(VLOOKUP(H2212,'Cross-Page Data'!$D$4:$F$48,3,FALSE)="natural gas",VLOOKUP(G2212,'Cross-Page Data'!$I$4:$J$19,2,FALSE),IF(VLOOKUP(H2212,'Cross-Page Data'!$D$4:$F$48,3,FALSE)="solar",IF(G2212="PV","solar PV","solar thermal"),IF(VLOOKUP(H2212,'Cross-Page Data'!$D$4:$F$48,3,FALSE)="wind",VLOOKUP(G2212,'Cross-Page Data'!$I$4:$J$19,2,FALSE),IF(VLOOKUP(H2212,'Cross-Page Data'!$D$4:$F$48,3,FALSE)="hydro",VLOOKUP(G2212,'Cross-Page Data'!$I$4:$J$19,2,FALSE),VLOOKUP(H2212,'Cross-Page Data'!$D$4:$F$48,3,FALSE)))))</f>
        <v/>
      </c>
      <c r="M2212" s="120">
        <f>IF(AND($P$2=FALSE,OR(F2212="Commercial NAICS Cogen",F2212="Industrial NAICS Cogen",F2212="NAICS-22 Cogen")),FALSE,IF(AND($P$3=FALSE,OR(F2212="Commercial NAICS Cogen",F2212="Commercial NAICS Non-Cogen",F2212="Industrial NAICS Cogen", F2212="industrial NAICS non-Cogen")),FALSE, TRUE))</f>
        <v/>
      </c>
    </row>
    <row r="2213">
      <c r="A2213" s="129" t="n">
        <v>50002</v>
      </c>
      <c r="B2213" s="130" t="inlineStr">
        <is>
          <t>Pittsfield Generating LP</t>
        </is>
      </c>
      <c r="C2213" s="130" t="inlineStr">
        <is>
          <t>Pittsfield Generating Company, LP</t>
        </is>
      </c>
      <c r="D2213" s="129" t="n">
        <v>15114</v>
      </c>
      <c r="E2213" s="130" t="inlineStr">
        <is>
          <t>MA</t>
        </is>
      </c>
      <c r="F2213" s="130" t="inlineStr">
        <is>
          <t>NAICS-22 Cogen</t>
        </is>
      </c>
      <c r="G2213" s="130" t="inlineStr">
        <is>
          <t>CA</t>
        </is>
      </c>
      <c r="H2213" s="130" t="inlineStr">
        <is>
          <t>NG</t>
        </is>
      </c>
      <c r="I2213" s="130" t="inlineStr">
        <is>
          <t>NG</t>
        </is>
      </c>
      <c r="J2213" s="131" t="n">
        <v>10653.138</v>
      </c>
      <c r="K2213" s="129" t="n">
        <v>2020</v>
      </c>
      <c r="L2213" s="120">
        <f>IF(VLOOKUP(H2213,'Cross-Page Data'!$D$4:$F$48,3,FALSE)="natural gas",VLOOKUP(G2213,'Cross-Page Data'!$I$4:$J$19,2,FALSE),IF(VLOOKUP(H2213,'Cross-Page Data'!$D$4:$F$48,3,FALSE)="solar",IF(G2213="PV","solar PV","solar thermal"),IF(VLOOKUP(H2213,'Cross-Page Data'!$D$4:$F$48,3,FALSE)="wind",VLOOKUP(G2213,'Cross-Page Data'!$I$4:$J$19,2,FALSE),IF(VLOOKUP(H2213,'Cross-Page Data'!$D$4:$F$48,3,FALSE)="hydro",VLOOKUP(G2213,'Cross-Page Data'!$I$4:$J$19,2,FALSE),VLOOKUP(H2213,'Cross-Page Data'!$D$4:$F$48,3,FALSE)))))</f>
        <v/>
      </c>
      <c r="M2213" s="120">
        <f>IF(AND($P$2=FALSE,OR(F2213="Commercial NAICS Cogen",F2213="Industrial NAICS Cogen",F2213="NAICS-22 Cogen")),FALSE,IF(AND($P$3=FALSE,OR(F2213="Commercial NAICS Cogen",F2213="Commercial NAICS Non-Cogen",F2213="Industrial NAICS Cogen", F2213="industrial NAICS non-Cogen")),FALSE, TRUE))</f>
        <v/>
      </c>
    </row>
    <row r="2214">
      <c r="A2214" s="129" t="n">
        <v>50002</v>
      </c>
      <c r="B2214" s="130" t="inlineStr">
        <is>
          <t>Pittsfield Generating LP</t>
        </is>
      </c>
      <c r="C2214" s="130" t="inlineStr">
        <is>
          <t>Pittsfield Generating Company, LP</t>
        </is>
      </c>
      <c r="D2214" s="129" t="n">
        <v>15114</v>
      </c>
      <c r="E2214" s="130" t="inlineStr">
        <is>
          <t>MA</t>
        </is>
      </c>
      <c r="F2214" s="130" t="inlineStr">
        <is>
          <t>NAICS-22 Cogen</t>
        </is>
      </c>
      <c r="G2214" s="130" t="inlineStr">
        <is>
          <t>CT</t>
        </is>
      </c>
      <c r="H2214" s="130" t="inlineStr">
        <is>
          <t>DFO</t>
        </is>
      </c>
      <c r="I2214" s="130" t="inlineStr">
        <is>
          <t>DFO</t>
        </is>
      </c>
      <c r="J2214" s="131" t="n">
        <v>172.125</v>
      </c>
      <c r="K2214" s="129" t="n">
        <v>2020</v>
      </c>
      <c r="L2214" s="120">
        <f>IF(VLOOKUP(H2214,'Cross-Page Data'!$D$4:$F$48,3,FALSE)="natural gas",VLOOKUP(G2214,'Cross-Page Data'!$I$4:$J$19,2,FALSE),IF(VLOOKUP(H2214,'Cross-Page Data'!$D$4:$F$48,3,FALSE)="solar",IF(G2214="PV","solar PV","solar thermal"),IF(VLOOKUP(H2214,'Cross-Page Data'!$D$4:$F$48,3,FALSE)="wind",VLOOKUP(G2214,'Cross-Page Data'!$I$4:$J$19,2,FALSE),IF(VLOOKUP(H2214,'Cross-Page Data'!$D$4:$F$48,3,FALSE)="hydro",VLOOKUP(G2214,'Cross-Page Data'!$I$4:$J$19,2,FALSE),VLOOKUP(H2214,'Cross-Page Data'!$D$4:$F$48,3,FALSE)))))</f>
        <v/>
      </c>
      <c r="M2214" s="120">
        <f>IF(AND($P$2=FALSE,OR(F2214="Commercial NAICS Cogen",F2214="Industrial NAICS Cogen",F2214="NAICS-22 Cogen")),FALSE,IF(AND($P$3=FALSE,OR(F2214="Commercial NAICS Cogen",F2214="Commercial NAICS Non-Cogen",F2214="Industrial NAICS Cogen", F2214="industrial NAICS non-Cogen")),FALSE, TRUE))</f>
        <v/>
      </c>
    </row>
    <row r="2215">
      <c r="A2215" s="129" t="n">
        <v>50002</v>
      </c>
      <c r="B2215" s="130" t="inlineStr">
        <is>
          <t>Pittsfield Generating LP</t>
        </is>
      </c>
      <c r="C2215" s="130" t="inlineStr">
        <is>
          <t>Pittsfield Generating Company, LP</t>
        </is>
      </c>
      <c r="D2215" s="129" t="n">
        <v>15114</v>
      </c>
      <c r="E2215" s="130" t="inlineStr">
        <is>
          <t>MA</t>
        </is>
      </c>
      <c r="F2215" s="130" t="inlineStr">
        <is>
          <t>NAICS-22 Cogen</t>
        </is>
      </c>
      <c r="G2215" s="130" t="inlineStr">
        <is>
          <t>CT</t>
        </is>
      </c>
      <c r="H2215" s="130" t="inlineStr">
        <is>
          <t>NG</t>
        </is>
      </c>
      <c r="I2215" s="130" t="inlineStr">
        <is>
          <t>NG</t>
        </is>
      </c>
      <c r="J2215" s="131" t="n">
        <v>24396.875</v>
      </c>
      <c r="K2215" s="129" t="n">
        <v>2020</v>
      </c>
      <c r="L2215" s="120">
        <f>IF(VLOOKUP(H2215,'Cross-Page Data'!$D$4:$F$48,3,FALSE)="natural gas",VLOOKUP(G2215,'Cross-Page Data'!$I$4:$J$19,2,FALSE),IF(VLOOKUP(H2215,'Cross-Page Data'!$D$4:$F$48,3,FALSE)="solar",IF(G2215="PV","solar PV","solar thermal"),IF(VLOOKUP(H2215,'Cross-Page Data'!$D$4:$F$48,3,FALSE)="wind",VLOOKUP(G2215,'Cross-Page Data'!$I$4:$J$19,2,FALSE),IF(VLOOKUP(H2215,'Cross-Page Data'!$D$4:$F$48,3,FALSE)="hydro",VLOOKUP(G2215,'Cross-Page Data'!$I$4:$J$19,2,FALSE),VLOOKUP(H2215,'Cross-Page Data'!$D$4:$F$48,3,FALSE)))))</f>
        <v/>
      </c>
      <c r="M2215" s="120">
        <f>IF(AND($P$2=FALSE,OR(F2215="Commercial NAICS Cogen",F2215="Industrial NAICS Cogen",F2215="NAICS-22 Cogen")),FALSE,IF(AND($P$3=FALSE,OR(F2215="Commercial NAICS Cogen",F2215="Commercial NAICS Non-Cogen",F2215="Industrial NAICS Cogen", F2215="industrial NAICS non-Cogen")),FALSE, TRUE))</f>
        <v/>
      </c>
    </row>
    <row r="2216">
      <c r="A2216" s="129" t="n">
        <v>50003</v>
      </c>
      <c r="B2216" s="130" t="inlineStr">
        <is>
          <t>Chalk Cliff Limited</t>
        </is>
      </c>
      <c r="C2216" s="130" t="inlineStr">
        <is>
          <t>WCAC Operating Company</t>
        </is>
      </c>
      <c r="D2216" s="129" t="n">
        <v>60662</v>
      </c>
      <c r="E2216" s="130" t="inlineStr">
        <is>
          <t>CA</t>
        </is>
      </c>
      <c r="F2216" s="130" t="inlineStr">
        <is>
          <t>NAICS-22 Cogen</t>
        </is>
      </c>
      <c r="G2216" s="130" t="inlineStr">
        <is>
          <t>GT</t>
        </is>
      </c>
      <c r="H2216" s="130" t="inlineStr">
        <is>
          <t>NG</t>
        </is>
      </c>
      <c r="I2216" s="130" t="inlineStr">
        <is>
          <t>NG</t>
        </is>
      </c>
      <c r="J2216" s="131" t="n">
        <v>12569</v>
      </c>
      <c r="K2216" s="129" t="n">
        <v>2020</v>
      </c>
      <c r="L2216" s="120">
        <f>IF(VLOOKUP(H2216,'Cross-Page Data'!$D$4:$F$48,3,FALSE)="natural gas",VLOOKUP(G2216,'Cross-Page Data'!$I$4:$J$19,2,FALSE),IF(VLOOKUP(H2216,'Cross-Page Data'!$D$4:$F$48,3,FALSE)="solar",IF(G2216="PV","solar PV","solar thermal"),IF(VLOOKUP(H2216,'Cross-Page Data'!$D$4:$F$48,3,FALSE)="wind",VLOOKUP(G2216,'Cross-Page Data'!$I$4:$J$19,2,FALSE),IF(VLOOKUP(H2216,'Cross-Page Data'!$D$4:$F$48,3,FALSE)="hydro",VLOOKUP(G2216,'Cross-Page Data'!$I$4:$J$19,2,FALSE),VLOOKUP(H2216,'Cross-Page Data'!$D$4:$F$48,3,FALSE)))))</f>
        <v/>
      </c>
      <c r="M2216" s="120">
        <f>IF(AND($P$2=FALSE,OR(F2216="Commercial NAICS Cogen",F2216="Industrial NAICS Cogen",F2216="NAICS-22 Cogen")),FALSE,IF(AND($P$3=FALSE,OR(F2216="Commercial NAICS Cogen",F2216="Commercial NAICS Non-Cogen",F2216="Industrial NAICS Cogen", F2216="industrial NAICS non-Cogen")),FALSE, TRUE))</f>
        <v/>
      </c>
    </row>
    <row r="2217">
      <c r="A2217" s="129" t="n">
        <v>50006</v>
      </c>
      <c r="B2217" s="130" t="inlineStr">
        <is>
          <t>Linden Cogen Plant</t>
        </is>
      </c>
      <c r="C2217" s="130" t="inlineStr">
        <is>
          <t>EFS Cogen Holdings I LLC</t>
        </is>
      </c>
      <c r="D2217" s="129" t="n">
        <v>3890</v>
      </c>
      <c r="E2217" s="130" t="inlineStr">
        <is>
          <t>NJ</t>
        </is>
      </c>
      <c r="F2217" s="130" t="inlineStr">
        <is>
          <t>NAICS-22 Cogen</t>
        </is>
      </c>
      <c r="G2217" s="130" t="inlineStr">
        <is>
          <t>CA</t>
        </is>
      </c>
      <c r="H2217" s="130" t="inlineStr">
        <is>
          <t>DFO</t>
        </is>
      </c>
      <c r="I2217" s="130" t="inlineStr">
        <is>
          <t>DFO</t>
        </is>
      </c>
      <c r="J2217" s="131" t="n">
        <v>231.837</v>
      </c>
      <c r="K2217" s="129" t="n">
        <v>2020</v>
      </c>
      <c r="L2217" s="120">
        <f>IF(VLOOKUP(H2217,'Cross-Page Data'!$D$4:$F$48,3,FALSE)="natural gas",VLOOKUP(G2217,'Cross-Page Data'!$I$4:$J$19,2,FALSE),IF(VLOOKUP(H2217,'Cross-Page Data'!$D$4:$F$48,3,FALSE)="solar",IF(G2217="PV","solar PV","solar thermal"),IF(VLOOKUP(H2217,'Cross-Page Data'!$D$4:$F$48,3,FALSE)="wind",VLOOKUP(G2217,'Cross-Page Data'!$I$4:$J$19,2,FALSE),IF(VLOOKUP(H2217,'Cross-Page Data'!$D$4:$F$48,3,FALSE)="hydro",VLOOKUP(G2217,'Cross-Page Data'!$I$4:$J$19,2,FALSE),VLOOKUP(H2217,'Cross-Page Data'!$D$4:$F$48,3,FALSE)))))</f>
        <v/>
      </c>
      <c r="M2217" s="120">
        <f>IF(AND($P$2=FALSE,OR(F2217="Commercial NAICS Cogen",F2217="Industrial NAICS Cogen",F2217="NAICS-22 Cogen")),FALSE,IF(AND($P$3=FALSE,OR(F2217="Commercial NAICS Cogen",F2217="Commercial NAICS Non-Cogen",F2217="Industrial NAICS Cogen", F2217="industrial NAICS non-Cogen")),FALSE, TRUE))</f>
        <v/>
      </c>
    </row>
    <row r="2218">
      <c r="A2218" s="129" t="n">
        <v>50006</v>
      </c>
      <c r="B2218" s="130" t="inlineStr">
        <is>
          <t>Linden Cogen Plant</t>
        </is>
      </c>
      <c r="C2218" s="130" t="inlineStr">
        <is>
          <t>EFS Cogen Holdings I LLC</t>
        </is>
      </c>
      <c r="D2218" s="129" t="n">
        <v>3890</v>
      </c>
      <c r="E2218" s="130" t="inlineStr">
        <is>
          <t>NJ</t>
        </is>
      </c>
      <c r="F2218" s="130" t="inlineStr">
        <is>
          <t>NAICS-22 Cogen</t>
        </is>
      </c>
      <c r="G2218" s="130" t="inlineStr">
        <is>
          <t>CA</t>
        </is>
      </c>
      <c r="H2218" s="130" t="inlineStr">
        <is>
          <t>NG</t>
        </is>
      </c>
      <c r="I2218" s="130" t="inlineStr">
        <is>
          <t>NG</t>
        </is>
      </c>
      <c r="J2218" s="131" t="n">
        <v>1163608.2</v>
      </c>
      <c r="K2218" s="129" t="n">
        <v>2020</v>
      </c>
      <c r="L2218" s="120">
        <f>IF(VLOOKUP(H2218,'Cross-Page Data'!$D$4:$F$48,3,FALSE)="natural gas",VLOOKUP(G2218,'Cross-Page Data'!$I$4:$J$19,2,FALSE),IF(VLOOKUP(H2218,'Cross-Page Data'!$D$4:$F$48,3,FALSE)="solar",IF(G2218="PV","solar PV","solar thermal"),IF(VLOOKUP(H2218,'Cross-Page Data'!$D$4:$F$48,3,FALSE)="wind",VLOOKUP(G2218,'Cross-Page Data'!$I$4:$J$19,2,FALSE),IF(VLOOKUP(H2218,'Cross-Page Data'!$D$4:$F$48,3,FALSE)="hydro",VLOOKUP(G2218,'Cross-Page Data'!$I$4:$J$19,2,FALSE),VLOOKUP(H2218,'Cross-Page Data'!$D$4:$F$48,3,FALSE)))))</f>
        <v/>
      </c>
      <c r="M2218" s="120">
        <f>IF(AND($P$2=FALSE,OR(F2218="Commercial NAICS Cogen",F2218="Industrial NAICS Cogen",F2218="NAICS-22 Cogen")),FALSE,IF(AND($P$3=FALSE,OR(F2218="Commercial NAICS Cogen",F2218="Commercial NAICS Non-Cogen",F2218="Industrial NAICS Cogen", F2218="industrial NAICS non-Cogen")),FALSE, TRUE))</f>
        <v/>
      </c>
    </row>
    <row r="2219">
      <c r="A2219" s="129" t="n">
        <v>50006</v>
      </c>
      <c r="B2219" s="130" t="inlineStr">
        <is>
          <t>Linden Cogen Plant</t>
        </is>
      </c>
      <c r="C2219" s="130" t="inlineStr">
        <is>
          <t>EFS Cogen Holdings I LLC</t>
        </is>
      </c>
      <c r="D2219" s="129" t="n">
        <v>3890</v>
      </c>
      <c r="E2219" s="130" t="inlineStr">
        <is>
          <t>NJ</t>
        </is>
      </c>
      <c r="F2219" s="130" t="inlineStr">
        <is>
          <t>NAICS-22 Cogen</t>
        </is>
      </c>
      <c r="G2219" s="130" t="inlineStr">
        <is>
          <t>CA</t>
        </is>
      </c>
      <c r="H2219" s="130" t="inlineStr">
        <is>
          <t>WO</t>
        </is>
      </c>
      <c r="I2219" s="130" t="inlineStr">
        <is>
          <t>WOO</t>
        </is>
      </c>
      <c r="J2219" s="131" t="n">
        <v>0</v>
      </c>
      <c r="K2219" s="129" t="n">
        <v>2020</v>
      </c>
      <c r="L2219" s="120">
        <f>IF(VLOOKUP(H2219,'Cross-Page Data'!$D$4:$F$48,3,FALSE)="natural gas",VLOOKUP(G2219,'Cross-Page Data'!$I$4:$J$19,2,FALSE),IF(VLOOKUP(H2219,'Cross-Page Data'!$D$4:$F$48,3,FALSE)="solar",IF(G2219="PV","solar PV","solar thermal"),IF(VLOOKUP(H2219,'Cross-Page Data'!$D$4:$F$48,3,FALSE)="wind",VLOOKUP(G2219,'Cross-Page Data'!$I$4:$J$19,2,FALSE),IF(VLOOKUP(H2219,'Cross-Page Data'!$D$4:$F$48,3,FALSE)="hydro",VLOOKUP(G2219,'Cross-Page Data'!$I$4:$J$19,2,FALSE),VLOOKUP(H2219,'Cross-Page Data'!$D$4:$F$48,3,FALSE)))))</f>
        <v/>
      </c>
      <c r="M2219" s="120">
        <f>IF(AND($P$2=FALSE,OR(F2219="Commercial NAICS Cogen",F2219="Industrial NAICS Cogen",F2219="NAICS-22 Cogen")),FALSE,IF(AND($P$3=FALSE,OR(F2219="Commercial NAICS Cogen",F2219="Commercial NAICS Non-Cogen",F2219="Industrial NAICS Cogen", F2219="industrial NAICS non-Cogen")),FALSE, TRUE))</f>
        <v/>
      </c>
    </row>
    <row r="2220">
      <c r="A2220" s="129" t="n">
        <v>50006</v>
      </c>
      <c r="B2220" s="130" t="inlineStr">
        <is>
          <t>Linden Cogen Plant</t>
        </is>
      </c>
      <c r="C2220" s="130" t="inlineStr">
        <is>
          <t>EFS Cogen Holdings I LLC</t>
        </is>
      </c>
      <c r="D2220" s="129" t="n">
        <v>3890</v>
      </c>
      <c r="E2220" s="130" t="inlineStr">
        <is>
          <t>NJ</t>
        </is>
      </c>
      <c r="F2220" s="130" t="inlineStr">
        <is>
          <t>NAICS-22 Cogen</t>
        </is>
      </c>
      <c r="G2220" s="130" t="inlineStr">
        <is>
          <t>CT</t>
        </is>
      </c>
      <c r="H2220" s="130" t="inlineStr">
        <is>
          <t>DFO</t>
        </is>
      </c>
      <c r="I2220" s="130" t="inlineStr">
        <is>
          <t>DFO</t>
        </is>
      </c>
      <c r="J2220" s="131" t="n">
        <v>901.025</v>
      </c>
      <c r="K2220" s="129" t="n">
        <v>2020</v>
      </c>
      <c r="L2220" s="120">
        <f>IF(VLOOKUP(H2220,'Cross-Page Data'!$D$4:$F$48,3,FALSE)="natural gas",VLOOKUP(G2220,'Cross-Page Data'!$I$4:$J$19,2,FALSE),IF(VLOOKUP(H2220,'Cross-Page Data'!$D$4:$F$48,3,FALSE)="solar",IF(G2220="PV","solar PV","solar thermal"),IF(VLOOKUP(H2220,'Cross-Page Data'!$D$4:$F$48,3,FALSE)="wind",VLOOKUP(G2220,'Cross-Page Data'!$I$4:$J$19,2,FALSE),IF(VLOOKUP(H2220,'Cross-Page Data'!$D$4:$F$48,3,FALSE)="hydro",VLOOKUP(G2220,'Cross-Page Data'!$I$4:$J$19,2,FALSE),VLOOKUP(H2220,'Cross-Page Data'!$D$4:$F$48,3,FALSE)))))</f>
        <v/>
      </c>
      <c r="M2220" s="120">
        <f>IF(AND($P$2=FALSE,OR(F2220="Commercial NAICS Cogen",F2220="Industrial NAICS Cogen",F2220="NAICS-22 Cogen")),FALSE,IF(AND($P$3=FALSE,OR(F2220="Commercial NAICS Cogen",F2220="Commercial NAICS Non-Cogen",F2220="Industrial NAICS Cogen", F2220="industrial NAICS non-Cogen")),FALSE, TRUE))</f>
        <v/>
      </c>
    </row>
    <row r="2221">
      <c r="A2221" s="129" t="n">
        <v>50006</v>
      </c>
      <c r="B2221" s="130" t="inlineStr">
        <is>
          <t>Linden Cogen Plant</t>
        </is>
      </c>
      <c r="C2221" s="130" t="inlineStr">
        <is>
          <t>EFS Cogen Holdings I LLC</t>
        </is>
      </c>
      <c r="D2221" s="129" t="n">
        <v>3890</v>
      </c>
      <c r="E2221" s="130" t="inlineStr">
        <is>
          <t>NJ</t>
        </is>
      </c>
      <c r="F2221" s="130" t="inlineStr">
        <is>
          <t>NAICS-22 Cogen</t>
        </is>
      </c>
      <c r="G2221" s="130" t="inlineStr">
        <is>
          <t>CT</t>
        </is>
      </c>
      <c r="H2221" s="130" t="inlineStr">
        <is>
          <t>NG</t>
        </is>
      </c>
      <c r="I2221" s="130" t="inlineStr">
        <is>
          <t>NG</t>
        </is>
      </c>
      <c r="J2221" s="131" t="n">
        <v>4033803</v>
      </c>
      <c r="K2221" s="129" t="n">
        <v>2020</v>
      </c>
      <c r="L2221" s="120">
        <f>IF(VLOOKUP(H2221,'Cross-Page Data'!$D$4:$F$48,3,FALSE)="natural gas",VLOOKUP(G2221,'Cross-Page Data'!$I$4:$J$19,2,FALSE),IF(VLOOKUP(H2221,'Cross-Page Data'!$D$4:$F$48,3,FALSE)="solar",IF(G2221="PV","solar PV","solar thermal"),IF(VLOOKUP(H2221,'Cross-Page Data'!$D$4:$F$48,3,FALSE)="wind",VLOOKUP(G2221,'Cross-Page Data'!$I$4:$J$19,2,FALSE),IF(VLOOKUP(H2221,'Cross-Page Data'!$D$4:$F$48,3,FALSE)="hydro",VLOOKUP(G2221,'Cross-Page Data'!$I$4:$J$19,2,FALSE),VLOOKUP(H2221,'Cross-Page Data'!$D$4:$F$48,3,FALSE)))))</f>
        <v/>
      </c>
      <c r="M2221" s="120">
        <f>IF(AND($P$2=FALSE,OR(F2221="Commercial NAICS Cogen",F2221="Industrial NAICS Cogen",F2221="NAICS-22 Cogen")),FALSE,IF(AND($P$3=FALSE,OR(F2221="Commercial NAICS Cogen",F2221="Commercial NAICS Non-Cogen",F2221="Industrial NAICS Cogen", F2221="industrial NAICS non-Cogen")),FALSE, TRUE))</f>
        <v/>
      </c>
    </row>
    <row r="2222">
      <c r="A2222" s="129" t="n">
        <v>50006</v>
      </c>
      <c r="B2222" s="130" t="inlineStr">
        <is>
          <t>Linden Cogen Plant</t>
        </is>
      </c>
      <c r="C2222" s="130" t="inlineStr">
        <is>
          <t>EFS Cogen Holdings I LLC</t>
        </is>
      </c>
      <c r="D2222" s="129" t="n">
        <v>3890</v>
      </c>
      <c r="E2222" s="130" t="inlineStr">
        <is>
          <t>NJ</t>
        </is>
      </c>
      <c r="F2222" s="130" t="inlineStr">
        <is>
          <t>NAICS-22 Cogen</t>
        </is>
      </c>
      <c r="G2222" s="130" t="inlineStr">
        <is>
          <t>CT</t>
        </is>
      </c>
      <c r="H2222" s="130" t="inlineStr">
        <is>
          <t>WO</t>
        </is>
      </c>
      <c r="I2222" s="130" t="inlineStr">
        <is>
          <t>WOO</t>
        </is>
      </c>
      <c r="J2222" s="131" t="n">
        <v>0</v>
      </c>
      <c r="K2222" s="129" t="n">
        <v>2020</v>
      </c>
      <c r="L2222" s="120">
        <f>IF(VLOOKUP(H2222,'Cross-Page Data'!$D$4:$F$48,3,FALSE)="natural gas",VLOOKUP(G2222,'Cross-Page Data'!$I$4:$J$19,2,FALSE),IF(VLOOKUP(H2222,'Cross-Page Data'!$D$4:$F$48,3,FALSE)="solar",IF(G2222="PV","solar PV","solar thermal"),IF(VLOOKUP(H2222,'Cross-Page Data'!$D$4:$F$48,3,FALSE)="wind",VLOOKUP(G2222,'Cross-Page Data'!$I$4:$J$19,2,FALSE),IF(VLOOKUP(H2222,'Cross-Page Data'!$D$4:$F$48,3,FALSE)="hydro",VLOOKUP(G2222,'Cross-Page Data'!$I$4:$J$19,2,FALSE),VLOOKUP(H2222,'Cross-Page Data'!$D$4:$F$48,3,FALSE)))))</f>
        <v/>
      </c>
      <c r="M2222" s="120">
        <f>IF(AND($P$2=FALSE,OR(F2222="Commercial NAICS Cogen",F2222="Industrial NAICS Cogen",F2222="NAICS-22 Cogen")),FALSE,IF(AND($P$3=FALSE,OR(F2222="Commercial NAICS Cogen",F2222="Commercial NAICS Non-Cogen",F2222="Industrial NAICS Cogen", F2222="industrial NAICS non-Cogen")),FALSE, TRUE))</f>
        <v/>
      </c>
    </row>
    <row r="2223">
      <c r="A2223" s="129" t="n">
        <v>50035</v>
      </c>
      <c r="B2223" s="130" t="inlineStr">
        <is>
          <t>MMWAC Resource Recovery Facility</t>
        </is>
      </c>
      <c r="C2223" s="130" t="inlineStr">
        <is>
          <t>Maine Waste to Energy</t>
        </is>
      </c>
      <c r="D2223" s="129" t="n">
        <v>22219</v>
      </c>
      <c r="E2223" s="130" t="inlineStr">
        <is>
          <t>ME</t>
        </is>
      </c>
      <c r="F2223" s="130" t="inlineStr">
        <is>
          <t>Commercial NAICS Non-Cogen</t>
        </is>
      </c>
      <c r="G2223" s="130" t="inlineStr">
        <is>
          <t>ST</t>
        </is>
      </c>
      <c r="H2223" s="130" t="inlineStr">
        <is>
          <t>MSB</t>
        </is>
      </c>
      <c r="I2223" s="130" t="inlineStr">
        <is>
          <t>MLG</t>
        </is>
      </c>
      <c r="J2223" s="131" t="n">
        <v>6652.62</v>
      </c>
      <c r="K2223" s="129" t="n">
        <v>2020</v>
      </c>
      <c r="L2223" s="120">
        <f>IF(VLOOKUP(H2223,'Cross-Page Data'!$D$4:$F$48,3,FALSE)="natural gas",VLOOKUP(G2223,'Cross-Page Data'!$I$4:$J$19,2,FALSE),IF(VLOOKUP(H2223,'Cross-Page Data'!$D$4:$F$48,3,FALSE)="solar",IF(G2223="PV","solar PV","solar thermal"),IF(VLOOKUP(H2223,'Cross-Page Data'!$D$4:$F$48,3,FALSE)="wind",VLOOKUP(G2223,'Cross-Page Data'!$I$4:$J$19,2,FALSE),IF(VLOOKUP(H2223,'Cross-Page Data'!$D$4:$F$48,3,FALSE)="hydro",VLOOKUP(G2223,'Cross-Page Data'!$I$4:$J$19,2,FALSE),VLOOKUP(H2223,'Cross-Page Data'!$D$4:$F$48,3,FALSE)))))</f>
        <v/>
      </c>
      <c r="M2223" s="120">
        <f>IF(AND($P$2=FALSE,OR(F2223="Commercial NAICS Cogen",F2223="Industrial NAICS Cogen",F2223="NAICS-22 Cogen")),FALSE,IF(AND($P$3=FALSE,OR(F2223="Commercial NAICS Cogen",F2223="Commercial NAICS Non-Cogen",F2223="Industrial NAICS Cogen", F2223="industrial NAICS non-Cogen")),FALSE, TRUE))</f>
        <v/>
      </c>
    </row>
    <row r="2224">
      <c r="A2224" s="129" t="n">
        <v>50035</v>
      </c>
      <c r="B2224" s="130" t="inlineStr">
        <is>
          <t>MMWAC Resource Recovery Facility</t>
        </is>
      </c>
      <c r="C2224" s="130" t="inlineStr">
        <is>
          <t>Maine Waste to Energy</t>
        </is>
      </c>
      <c r="D2224" s="129" t="n">
        <v>22219</v>
      </c>
      <c r="E2224" s="130" t="inlineStr">
        <is>
          <t>ME</t>
        </is>
      </c>
      <c r="F2224" s="130" t="inlineStr">
        <is>
          <t>Commercial NAICS Non-Cogen</t>
        </is>
      </c>
      <c r="G2224" s="130" t="inlineStr">
        <is>
          <t>ST</t>
        </is>
      </c>
      <c r="H2224" s="130" t="inlineStr">
        <is>
          <t>MSN</t>
        </is>
      </c>
      <c r="I2224" s="130" t="inlineStr">
        <is>
          <t>OTH</t>
        </is>
      </c>
      <c r="J2224" s="131" t="n">
        <v>8130.922</v>
      </c>
      <c r="K2224" s="129" t="n">
        <v>2020</v>
      </c>
      <c r="L2224" s="120">
        <f>IF(VLOOKUP(H2224,'Cross-Page Data'!$D$4:$F$48,3,FALSE)="natural gas",VLOOKUP(G2224,'Cross-Page Data'!$I$4:$J$19,2,FALSE),IF(VLOOKUP(H2224,'Cross-Page Data'!$D$4:$F$48,3,FALSE)="solar",IF(G2224="PV","solar PV","solar thermal"),IF(VLOOKUP(H2224,'Cross-Page Data'!$D$4:$F$48,3,FALSE)="wind",VLOOKUP(G2224,'Cross-Page Data'!$I$4:$J$19,2,FALSE),IF(VLOOKUP(H2224,'Cross-Page Data'!$D$4:$F$48,3,FALSE)="hydro",VLOOKUP(G2224,'Cross-Page Data'!$I$4:$J$19,2,FALSE),VLOOKUP(H2224,'Cross-Page Data'!$D$4:$F$48,3,FALSE)))))</f>
        <v/>
      </c>
      <c r="M2224" s="120">
        <f>IF(AND($P$2=FALSE,OR(F2224="Commercial NAICS Cogen",F2224="Industrial NAICS Cogen",F2224="NAICS-22 Cogen")),FALSE,IF(AND($P$3=FALSE,OR(F2224="Commercial NAICS Cogen",F2224="Commercial NAICS Non-Cogen",F2224="Industrial NAICS Cogen", F2224="industrial NAICS non-Cogen")),FALSE, TRUE))</f>
        <v/>
      </c>
    </row>
    <row r="2225">
      <c r="A2225" s="129" t="n">
        <v>50035</v>
      </c>
      <c r="B2225" s="130" t="inlineStr">
        <is>
          <t>MMWAC Resource Recovery Facility</t>
        </is>
      </c>
      <c r="C2225" s="130" t="inlineStr">
        <is>
          <t>Maine Waste to Energy</t>
        </is>
      </c>
      <c r="D2225" s="129" t="n">
        <v>22219</v>
      </c>
      <c r="E2225" s="130" t="inlineStr">
        <is>
          <t>ME</t>
        </is>
      </c>
      <c r="F2225" s="130" t="inlineStr">
        <is>
          <t>Commercial NAICS Non-Cogen</t>
        </is>
      </c>
      <c r="G2225" s="130" t="inlineStr">
        <is>
          <t>ST</t>
        </is>
      </c>
      <c r="H2225" s="130" t="inlineStr">
        <is>
          <t>NG</t>
        </is>
      </c>
      <c r="I2225" s="130" t="inlineStr">
        <is>
          <t>NG</t>
        </is>
      </c>
      <c r="J2225" s="131" t="n">
        <v>142.458</v>
      </c>
      <c r="K2225" s="129" t="n">
        <v>2020</v>
      </c>
      <c r="L2225" s="120">
        <f>IF(VLOOKUP(H2225,'Cross-Page Data'!$D$4:$F$48,3,FALSE)="natural gas",VLOOKUP(G2225,'Cross-Page Data'!$I$4:$J$19,2,FALSE),IF(VLOOKUP(H2225,'Cross-Page Data'!$D$4:$F$48,3,FALSE)="solar",IF(G2225="PV","solar PV","solar thermal"),IF(VLOOKUP(H2225,'Cross-Page Data'!$D$4:$F$48,3,FALSE)="wind",VLOOKUP(G2225,'Cross-Page Data'!$I$4:$J$19,2,FALSE),IF(VLOOKUP(H2225,'Cross-Page Data'!$D$4:$F$48,3,FALSE)="hydro",VLOOKUP(G2225,'Cross-Page Data'!$I$4:$J$19,2,FALSE),VLOOKUP(H2225,'Cross-Page Data'!$D$4:$F$48,3,FALSE)))))</f>
        <v/>
      </c>
      <c r="M2225" s="120">
        <f>IF(AND($P$2=FALSE,OR(F2225="Commercial NAICS Cogen",F2225="Industrial NAICS Cogen",F2225="NAICS-22 Cogen")),FALSE,IF(AND($P$3=FALSE,OR(F2225="Commercial NAICS Cogen",F2225="Commercial NAICS Non-Cogen",F2225="Industrial NAICS Cogen", F2225="industrial NAICS non-Cogen")),FALSE, TRUE))</f>
        <v/>
      </c>
    </row>
    <row r="2226">
      <c r="A2226" s="129" t="n">
        <v>50041</v>
      </c>
      <c r="B2226" s="130" t="inlineStr">
        <is>
          <t>Norton Powerhouse</t>
        </is>
      </c>
      <c r="C2226" s="130" t="inlineStr">
        <is>
          <t>Saint - Gobain Abrasives Inc</t>
        </is>
      </c>
      <c r="D2226" s="129" t="n">
        <v>16544</v>
      </c>
      <c r="E2226" s="130" t="inlineStr">
        <is>
          <t>MA</t>
        </is>
      </c>
      <c r="F2226" s="130" t="inlineStr">
        <is>
          <t>Industrial NAICS Cogen</t>
        </is>
      </c>
      <c r="G2226" s="130" t="inlineStr">
        <is>
          <t>ST</t>
        </is>
      </c>
      <c r="H2226" s="130" t="inlineStr">
        <is>
          <t>BIT</t>
        </is>
      </c>
      <c r="I2226" s="130" t="inlineStr">
        <is>
          <t>COL</t>
        </is>
      </c>
      <c r="J2226" s="131" t="n">
        <v>0</v>
      </c>
      <c r="K2226" s="129" t="n">
        <v>2020</v>
      </c>
      <c r="L2226" s="120">
        <f>IF(VLOOKUP(H2226,'Cross-Page Data'!$D$4:$F$48,3,FALSE)="natural gas",VLOOKUP(G2226,'Cross-Page Data'!$I$4:$J$19,2,FALSE),IF(VLOOKUP(H2226,'Cross-Page Data'!$D$4:$F$48,3,FALSE)="solar",IF(G2226="PV","solar PV","solar thermal"),IF(VLOOKUP(H2226,'Cross-Page Data'!$D$4:$F$48,3,FALSE)="wind",VLOOKUP(G2226,'Cross-Page Data'!$I$4:$J$19,2,FALSE),IF(VLOOKUP(H2226,'Cross-Page Data'!$D$4:$F$48,3,FALSE)="hydro",VLOOKUP(G2226,'Cross-Page Data'!$I$4:$J$19,2,FALSE),VLOOKUP(H2226,'Cross-Page Data'!$D$4:$F$48,3,FALSE)))))</f>
        <v/>
      </c>
      <c r="M2226" s="120">
        <f>IF(AND($P$2=FALSE,OR(F2226="Commercial NAICS Cogen",F2226="Industrial NAICS Cogen",F2226="NAICS-22 Cogen")),FALSE,IF(AND($P$3=FALSE,OR(F2226="Commercial NAICS Cogen",F2226="Commercial NAICS Non-Cogen",F2226="Industrial NAICS Cogen", F2226="industrial NAICS non-Cogen")),FALSE, TRUE))</f>
        <v/>
      </c>
    </row>
    <row r="2227">
      <c r="A2227" s="129" t="n">
        <v>50041</v>
      </c>
      <c r="B2227" s="130" t="inlineStr">
        <is>
          <t>Norton Powerhouse</t>
        </is>
      </c>
      <c r="C2227" s="130" t="inlineStr">
        <is>
          <t>Saint - Gobain Abrasives Inc</t>
        </is>
      </c>
      <c r="D2227" s="129" t="n">
        <v>16544</v>
      </c>
      <c r="E2227" s="130" t="inlineStr">
        <is>
          <t>MA</t>
        </is>
      </c>
      <c r="F2227" s="130" t="inlineStr">
        <is>
          <t>Industrial NAICS Cogen</t>
        </is>
      </c>
      <c r="G2227" s="130" t="inlineStr">
        <is>
          <t>ST</t>
        </is>
      </c>
      <c r="H2227" s="130" t="inlineStr">
        <is>
          <t>NG</t>
        </is>
      </c>
      <c r="I2227" s="130" t="inlineStr">
        <is>
          <t>NG</t>
        </is>
      </c>
      <c r="J2227" s="131" t="n">
        <v>31685</v>
      </c>
      <c r="K2227" s="129" t="n">
        <v>2020</v>
      </c>
      <c r="L2227" s="120">
        <f>IF(VLOOKUP(H2227,'Cross-Page Data'!$D$4:$F$48,3,FALSE)="natural gas",VLOOKUP(G2227,'Cross-Page Data'!$I$4:$J$19,2,FALSE),IF(VLOOKUP(H2227,'Cross-Page Data'!$D$4:$F$48,3,FALSE)="solar",IF(G2227="PV","solar PV","solar thermal"),IF(VLOOKUP(H2227,'Cross-Page Data'!$D$4:$F$48,3,FALSE)="wind",VLOOKUP(G2227,'Cross-Page Data'!$I$4:$J$19,2,FALSE),IF(VLOOKUP(H2227,'Cross-Page Data'!$D$4:$F$48,3,FALSE)="hydro",VLOOKUP(G2227,'Cross-Page Data'!$I$4:$J$19,2,FALSE),VLOOKUP(H2227,'Cross-Page Data'!$D$4:$F$48,3,FALSE)))))</f>
        <v/>
      </c>
      <c r="M2227" s="120">
        <f>IF(AND($P$2=FALSE,OR(F2227="Commercial NAICS Cogen",F2227="Industrial NAICS Cogen",F2227="NAICS-22 Cogen")),FALSE,IF(AND($P$3=FALSE,OR(F2227="Commercial NAICS Cogen",F2227="Commercial NAICS Non-Cogen",F2227="Industrial NAICS Cogen", F2227="industrial NAICS non-Cogen")),FALSE, TRUE))</f>
        <v/>
      </c>
    </row>
    <row r="2228">
      <c r="A2228" s="129" t="n">
        <v>50043</v>
      </c>
      <c r="B2228" s="130" t="inlineStr">
        <is>
          <t>Houston Chemical Complex Battleground</t>
        </is>
      </c>
      <c r="C2228" s="130" t="inlineStr">
        <is>
          <t>Oxy Vinyls LP</t>
        </is>
      </c>
      <c r="D2228" s="129" t="n">
        <v>14254</v>
      </c>
      <c r="E2228" s="130" t="inlineStr">
        <is>
          <t>TX</t>
        </is>
      </c>
      <c r="F2228" s="130" t="inlineStr">
        <is>
          <t>Industrial NAICS Cogen</t>
        </is>
      </c>
      <c r="G2228" s="130" t="inlineStr">
        <is>
          <t>CA</t>
        </is>
      </c>
      <c r="H2228" s="130" t="inlineStr">
        <is>
          <t>NG</t>
        </is>
      </c>
      <c r="I2228" s="130" t="inlineStr">
        <is>
          <t>NG</t>
        </is>
      </c>
      <c r="J2228" s="131" t="n">
        <v>431727.23</v>
      </c>
      <c r="K2228" s="129" t="n">
        <v>2020</v>
      </c>
      <c r="L2228" s="120">
        <f>IF(VLOOKUP(H2228,'Cross-Page Data'!$D$4:$F$48,3,FALSE)="natural gas",VLOOKUP(G2228,'Cross-Page Data'!$I$4:$J$19,2,FALSE),IF(VLOOKUP(H2228,'Cross-Page Data'!$D$4:$F$48,3,FALSE)="solar",IF(G2228="PV","solar PV","solar thermal"),IF(VLOOKUP(H2228,'Cross-Page Data'!$D$4:$F$48,3,FALSE)="wind",VLOOKUP(G2228,'Cross-Page Data'!$I$4:$J$19,2,FALSE),IF(VLOOKUP(H2228,'Cross-Page Data'!$D$4:$F$48,3,FALSE)="hydro",VLOOKUP(G2228,'Cross-Page Data'!$I$4:$J$19,2,FALSE),VLOOKUP(H2228,'Cross-Page Data'!$D$4:$F$48,3,FALSE)))))</f>
        <v/>
      </c>
      <c r="M2228" s="120">
        <f>IF(AND($P$2=FALSE,OR(F2228="Commercial NAICS Cogen",F2228="Industrial NAICS Cogen",F2228="NAICS-22 Cogen")),FALSE,IF(AND($P$3=FALSE,OR(F2228="Commercial NAICS Cogen",F2228="Commercial NAICS Non-Cogen",F2228="Industrial NAICS Cogen", F2228="industrial NAICS non-Cogen")),FALSE, TRUE))</f>
        <v/>
      </c>
    </row>
    <row r="2229">
      <c r="A2229" s="129" t="n">
        <v>50043</v>
      </c>
      <c r="B2229" s="130" t="inlineStr">
        <is>
          <t>Houston Chemical Complex Battleground</t>
        </is>
      </c>
      <c r="C2229" s="130" t="inlineStr">
        <is>
          <t>Oxy Vinyls LP</t>
        </is>
      </c>
      <c r="D2229" s="129" t="n">
        <v>14254</v>
      </c>
      <c r="E2229" s="130" t="inlineStr">
        <is>
          <t>TX</t>
        </is>
      </c>
      <c r="F2229" s="130" t="inlineStr">
        <is>
          <t>Industrial NAICS Cogen</t>
        </is>
      </c>
      <c r="G2229" s="130" t="inlineStr">
        <is>
          <t>CA</t>
        </is>
      </c>
      <c r="H2229" s="130" t="inlineStr">
        <is>
          <t>OG</t>
        </is>
      </c>
      <c r="I2229" s="130" t="inlineStr">
        <is>
          <t>OOG</t>
        </is>
      </c>
      <c r="J2229" s="131" t="n">
        <v>28478.766</v>
      </c>
      <c r="K2229" s="129" t="n">
        <v>2020</v>
      </c>
      <c r="L2229" s="120">
        <f>IF(VLOOKUP(H2229,'Cross-Page Data'!$D$4:$F$48,3,FALSE)="natural gas",VLOOKUP(G2229,'Cross-Page Data'!$I$4:$J$19,2,FALSE),IF(VLOOKUP(H2229,'Cross-Page Data'!$D$4:$F$48,3,FALSE)="solar",IF(G2229="PV","solar PV","solar thermal"),IF(VLOOKUP(H2229,'Cross-Page Data'!$D$4:$F$48,3,FALSE)="wind",VLOOKUP(G2229,'Cross-Page Data'!$I$4:$J$19,2,FALSE),IF(VLOOKUP(H2229,'Cross-Page Data'!$D$4:$F$48,3,FALSE)="hydro",VLOOKUP(G2229,'Cross-Page Data'!$I$4:$J$19,2,FALSE),VLOOKUP(H2229,'Cross-Page Data'!$D$4:$F$48,3,FALSE)))))</f>
        <v/>
      </c>
      <c r="M2229" s="120">
        <f>IF(AND($P$2=FALSE,OR(F2229="Commercial NAICS Cogen",F2229="Industrial NAICS Cogen",F2229="NAICS-22 Cogen")),FALSE,IF(AND($P$3=FALSE,OR(F2229="Commercial NAICS Cogen",F2229="Commercial NAICS Non-Cogen",F2229="Industrial NAICS Cogen", F2229="industrial NAICS non-Cogen")),FALSE, TRUE))</f>
        <v/>
      </c>
    </row>
    <row r="2230">
      <c r="A2230" s="129" t="n">
        <v>50043</v>
      </c>
      <c r="B2230" s="130" t="inlineStr">
        <is>
          <t>Houston Chemical Complex Battleground</t>
        </is>
      </c>
      <c r="C2230" s="130" t="inlineStr">
        <is>
          <t>Oxy Vinyls LP</t>
        </is>
      </c>
      <c r="D2230" s="129" t="n">
        <v>14254</v>
      </c>
      <c r="E2230" s="130" t="inlineStr">
        <is>
          <t>TX</t>
        </is>
      </c>
      <c r="F2230" s="130" t="inlineStr">
        <is>
          <t>Industrial NAICS Cogen</t>
        </is>
      </c>
      <c r="G2230" s="130" t="inlineStr">
        <is>
          <t>CT</t>
        </is>
      </c>
      <c r="H2230" s="130" t="inlineStr">
        <is>
          <t>NG</t>
        </is>
      </c>
      <c r="I2230" s="130" t="inlineStr">
        <is>
          <t>NG</t>
        </is>
      </c>
      <c r="J2230" s="131" t="n">
        <v>1403797</v>
      </c>
      <c r="K2230" s="129" t="n">
        <v>2020</v>
      </c>
      <c r="L2230" s="120">
        <f>IF(VLOOKUP(H2230,'Cross-Page Data'!$D$4:$F$48,3,FALSE)="natural gas",VLOOKUP(G2230,'Cross-Page Data'!$I$4:$J$19,2,FALSE),IF(VLOOKUP(H2230,'Cross-Page Data'!$D$4:$F$48,3,FALSE)="solar",IF(G2230="PV","solar PV","solar thermal"),IF(VLOOKUP(H2230,'Cross-Page Data'!$D$4:$F$48,3,FALSE)="wind",VLOOKUP(G2230,'Cross-Page Data'!$I$4:$J$19,2,FALSE),IF(VLOOKUP(H2230,'Cross-Page Data'!$D$4:$F$48,3,FALSE)="hydro",VLOOKUP(G2230,'Cross-Page Data'!$I$4:$J$19,2,FALSE),VLOOKUP(H2230,'Cross-Page Data'!$D$4:$F$48,3,FALSE)))))</f>
        <v/>
      </c>
      <c r="M2230" s="120">
        <f>IF(AND($P$2=FALSE,OR(F2230="Commercial NAICS Cogen",F2230="Industrial NAICS Cogen",F2230="NAICS-22 Cogen")),FALSE,IF(AND($P$3=FALSE,OR(F2230="Commercial NAICS Cogen",F2230="Commercial NAICS Non-Cogen",F2230="Industrial NAICS Cogen", F2230="industrial NAICS non-Cogen")),FALSE, TRUE))</f>
        <v/>
      </c>
    </row>
    <row r="2231">
      <c r="A2231" s="129" t="n">
        <v>50043</v>
      </c>
      <c r="B2231" s="130" t="inlineStr">
        <is>
          <t>Houston Chemical Complex Battleground</t>
        </is>
      </c>
      <c r="C2231" s="130" t="inlineStr">
        <is>
          <t>Oxy Vinyls LP</t>
        </is>
      </c>
      <c r="D2231" s="129" t="n">
        <v>14254</v>
      </c>
      <c r="E2231" s="130" t="inlineStr">
        <is>
          <t>TX</t>
        </is>
      </c>
      <c r="F2231" s="130" t="inlineStr">
        <is>
          <t>Industrial NAICS Cogen</t>
        </is>
      </c>
      <c r="G2231" s="130" t="inlineStr">
        <is>
          <t>CT</t>
        </is>
      </c>
      <c r="H2231" s="130" t="inlineStr">
        <is>
          <t>OG</t>
        </is>
      </c>
      <c r="I2231" s="130" t="inlineStr">
        <is>
          <t>OOG</t>
        </is>
      </c>
      <c r="J2231" s="131" t="n">
        <v>0</v>
      </c>
      <c r="K2231" s="129" t="n">
        <v>2020</v>
      </c>
      <c r="L2231" s="120">
        <f>IF(VLOOKUP(H2231,'Cross-Page Data'!$D$4:$F$48,3,FALSE)="natural gas",VLOOKUP(G2231,'Cross-Page Data'!$I$4:$J$19,2,FALSE),IF(VLOOKUP(H2231,'Cross-Page Data'!$D$4:$F$48,3,FALSE)="solar",IF(G2231="PV","solar PV","solar thermal"),IF(VLOOKUP(H2231,'Cross-Page Data'!$D$4:$F$48,3,FALSE)="wind",VLOOKUP(G2231,'Cross-Page Data'!$I$4:$J$19,2,FALSE),IF(VLOOKUP(H2231,'Cross-Page Data'!$D$4:$F$48,3,FALSE)="hydro",VLOOKUP(G2231,'Cross-Page Data'!$I$4:$J$19,2,FALSE),VLOOKUP(H2231,'Cross-Page Data'!$D$4:$F$48,3,FALSE)))))</f>
        <v/>
      </c>
      <c r="M2231" s="120">
        <f>IF(AND($P$2=FALSE,OR(F2231="Commercial NAICS Cogen",F2231="Industrial NAICS Cogen",F2231="NAICS-22 Cogen")),FALSE,IF(AND($P$3=FALSE,OR(F2231="Commercial NAICS Cogen",F2231="Commercial NAICS Non-Cogen",F2231="Industrial NAICS Cogen", F2231="industrial NAICS non-Cogen")),FALSE, TRUE))</f>
        <v/>
      </c>
    </row>
    <row r="2232">
      <c r="A2232" s="129" t="n">
        <v>50049</v>
      </c>
      <c r="B2232" s="130" t="inlineStr">
        <is>
          <t>Humboldt Sawmill Company</t>
        </is>
      </c>
      <c r="C2232" s="130" t="inlineStr">
        <is>
          <t>Mendocino Forest Products</t>
        </is>
      </c>
      <c r="D2232" s="129" t="n">
        <v>60153</v>
      </c>
      <c r="E2232" s="130" t="inlineStr">
        <is>
          <t>CA</t>
        </is>
      </c>
      <c r="F2232" s="130" t="inlineStr">
        <is>
          <t>Industrial NAICS Cogen</t>
        </is>
      </c>
      <c r="G2232" s="130" t="inlineStr">
        <is>
          <t>ST</t>
        </is>
      </c>
      <c r="H2232" s="130" t="inlineStr">
        <is>
          <t>DFO</t>
        </is>
      </c>
      <c r="I2232" s="130" t="inlineStr">
        <is>
          <t>DFO</t>
        </is>
      </c>
      <c r="J2232" s="131" t="n">
        <v>2281.036</v>
      </c>
      <c r="K2232" s="129" t="n">
        <v>2020</v>
      </c>
      <c r="L2232" s="120">
        <f>IF(VLOOKUP(H2232,'Cross-Page Data'!$D$4:$F$48,3,FALSE)="natural gas",VLOOKUP(G2232,'Cross-Page Data'!$I$4:$J$19,2,FALSE),IF(VLOOKUP(H2232,'Cross-Page Data'!$D$4:$F$48,3,FALSE)="solar",IF(G2232="PV","solar PV","solar thermal"),IF(VLOOKUP(H2232,'Cross-Page Data'!$D$4:$F$48,3,FALSE)="wind",VLOOKUP(G2232,'Cross-Page Data'!$I$4:$J$19,2,FALSE),IF(VLOOKUP(H2232,'Cross-Page Data'!$D$4:$F$48,3,FALSE)="hydro",VLOOKUP(G2232,'Cross-Page Data'!$I$4:$J$19,2,FALSE),VLOOKUP(H2232,'Cross-Page Data'!$D$4:$F$48,3,FALSE)))))</f>
        <v/>
      </c>
      <c r="M2232" s="120">
        <f>IF(AND($P$2=FALSE,OR(F2232="Commercial NAICS Cogen",F2232="Industrial NAICS Cogen",F2232="NAICS-22 Cogen")),FALSE,IF(AND($P$3=FALSE,OR(F2232="Commercial NAICS Cogen",F2232="Commercial NAICS Non-Cogen",F2232="Industrial NAICS Cogen", F2232="industrial NAICS non-Cogen")),FALSE, TRUE))</f>
        <v/>
      </c>
    </row>
    <row r="2233">
      <c r="A2233" s="129" t="n">
        <v>50049</v>
      </c>
      <c r="B2233" s="130" t="inlineStr">
        <is>
          <t>Humboldt Sawmill Company</t>
        </is>
      </c>
      <c r="C2233" s="130" t="inlineStr">
        <is>
          <t>Mendocino Forest Products</t>
        </is>
      </c>
      <c r="D2233" s="129" t="n">
        <v>60153</v>
      </c>
      <c r="E2233" s="130" t="inlineStr">
        <is>
          <t>CA</t>
        </is>
      </c>
      <c r="F2233" s="130" t="inlineStr">
        <is>
          <t>Industrial NAICS Cogen</t>
        </is>
      </c>
      <c r="G2233" s="130" t="inlineStr">
        <is>
          <t>ST</t>
        </is>
      </c>
      <c r="H2233" s="130" t="inlineStr">
        <is>
          <t>WDS</t>
        </is>
      </c>
      <c r="I2233" s="130" t="inlineStr">
        <is>
          <t>WWW</t>
        </is>
      </c>
      <c r="J2233" s="131" t="n">
        <v>123988.96</v>
      </c>
      <c r="K2233" s="129" t="n">
        <v>2020</v>
      </c>
      <c r="L2233" s="120">
        <f>IF(VLOOKUP(H2233,'Cross-Page Data'!$D$4:$F$48,3,FALSE)="natural gas",VLOOKUP(G2233,'Cross-Page Data'!$I$4:$J$19,2,FALSE),IF(VLOOKUP(H2233,'Cross-Page Data'!$D$4:$F$48,3,FALSE)="solar",IF(G2233="PV","solar PV","solar thermal"),IF(VLOOKUP(H2233,'Cross-Page Data'!$D$4:$F$48,3,FALSE)="wind",VLOOKUP(G2233,'Cross-Page Data'!$I$4:$J$19,2,FALSE),IF(VLOOKUP(H2233,'Cross-Page Data'!$D$4:$F$48,3,FALSE)="hydro",VLOOKUP(G2233,'Cross-Page Data'!$I$4:$J$19,2,FALSE),VLOOKUP(H2233,'Cross-Page Data'!$D$4:$F$48,3,FALSE)))))</f>
        <v/>
      </c>
      <c r="M2233" s="120">
        <f>IF(AND($P$2=FALSE,OR(F2233="Commercial NAICS Cogen",F2233="Industrial NAICS Cogen",F2233="NAICS-22 Cogen")),FALSE,IF(AND($P$3=FALSE,OR(F2233="Commercial NAICS Cogen",F2233="Commercial NAICS Non-Cogen",F2233="Industrial NAICS Cogen", F2233="industrial NAICS non-Cogen")),FALSE, TRUE))</f>
        <v/>
      </c>
    </row>
    <row r="2234">
      <c r="A2234" s="129" t="n">
        <v>50051</v>
      </c>
      <c r="B2234" s="130" t="inlineStr">
        <is>
          <t>Penobscot Energy Recovery</t>
        </is>
      </c>
      <c r="C2234" s="130" t="inlineStr">
        <is>
          <t>ESOCO Orrington LLC</t>
        </is>
      </c>
      <c r="D2234" s="129" t="n">
        <v>6036</v>
      </c>
      <c r="E2234" s="130" t="inlineStr">
        <is>
          <t>ME</t>
        </is>
      </c>
      <c r="F2234" s="130" t="inlineStr">
        <is>
          <t>Commercial NAICS Non-Cogen</t>
        </is>
      </c>
      <c r="G2234" s="130" t="inlineStr">
        <is>
          <t>ST</t>
        </is>
      </c>
      <c r="H2234" s="130" t="inlineStr">
        <is>
          <t>DFO</t>
        </is>
      </c>
      <c r="I2234" s="130" t="inlineStr">
        <is>
          <t>DFO</t>
        </is>
      </c>
      <c r="J2234" s="131" t="n">
        <v>1400.694</v>
      </c>
      <c r="K2234" s="129" t="n">
        <v>2020</v>
      </c>
      <c r="L2234" s="120">
        <f>IF(VLOOKUP(H2234,'Cross-Page Data'!$D$4:$F$48,3,FALSE)="natural gas",VLOOKUP(G2234,'Cross-Page Data'!$I$4:$J$19,2,FALSE),IF(VLOOKUP(H2234,'Cross-Page Data'!$D$4:$F$48,3,FALSE)="solar",IF(G2234="PV","solar PV","solar thermal"),IF(VLOOKUP(H2234,'Cross-Page Data'!$D$4:$F$48,3,FALSE)="wind",VLOOKUP(G2234,'Cross-Page Data'!$I$4:$J$19,2,FALSE),IF(VLOOKUP(H2234,'Cross-Page Data'!$D$4:$F$48,3,FALSE)="hydro",VLOOKUP(G2234,'Cross-Page Data'!$I$4:$J$19,2,FALSE),VLOOKUP(H2234,'Cross-Page Data'!$D$4:$F$48,3,FALSE)))))</f>
        <v/>
      </c>
      <c r="M2234" s="120">
        <f>IF(AND($P$2=FALSE,OR(F2234="Commercial NAICS Cogen",F2234="Industrial NAICS Cogen",F2234="NAICS-22 Cogen")),FALSE,IF(AND($P$3=FALSE,OR(F2234="Commercial NAICS Cogen",F2234="Commercial NAICS Non-Cogen",F2234="Industrial NAICS Cogen", F2234="industrial NAICS non-Cogen")),FALSE, TRUE))</f>
        <v/>
      </c>
    </row>
    <row r="2235">
      <c r="A2235" s="129" t="n">
        <v>50051</v>
      </c>
      <c r="B2235" s="130" t="inlineStr">
        <is>
          <t>Penobscot Energy Recovery</t>
        </is>
      </c>
      <c r="C2235" s="130" t="inlineStr">
        <is>
          <t>ESOCO Orrington LLC</t>
        </is>
      </c>
      <c r="D2235" s="129" t="n">
        <v>6036</v>
      </c>
      <c r="E2235" s="130" t="inlineStr">
        <is>
          <t>ME</t>
        </is>
      </c>
      <c r="F2235" s="130" t="inlineStr">
        <is>
          <t>Commercial NAICS Non-Cogen</t>
        </is>
      </c>
      <c r="G2235" s="130" t="inlineStr">
        <is>
          <t>ST</t>
        </is>
      </c>
      <c r="H2235" s="130" t="inlineStr">
        <is>
          <t>MSB</t>
        </is>
      </c>
      <c r="I2235" s="130" t="inlineStr">
        <is>
          <t>MLG</t>
        </is>
      </c>
      <c r="J2235" s="131" t="n">
        <v>28014.914</v>
      </c>
      <c r="K2235" s="129" t="n">
        <v>2020</v>
      </c>
      <c r="L2235" s="120">
        <f>IF(VLOOKUP(H2235,'Cross-Page Data'!$D$4:$F$48,3,FALSE)="natural gas",VLOOKUP(G2235,'Cross-Page Data'!$I$4:$J$19,2,FALSE),IF(VLOOKUP(H2235,'Cross-Page Data'!$D$4:$F$48,3,FALSE)="solar",IF(G2235="PV","solar PV","solar thermal"),IF(VLOOKUP(H2235,'Cross-Page Data'!$D$4:$F$48,3,FALSE)="wind",VLOOKUP(G2235,'Cross-Page Data'!$I$4:$J$19,2,FALSE),IF(VLOOKUP(H2235,'Cross-Page Data'!$D$4:$F$48,3,FALSE)="hydro",VLOOKUP(G2235,'Cross-Page Data'!$I$4:$J$19,2,FALSE),VLOOKUP(H2235,'Cross-Page Data'!$D$4:$F$48,3,FALSE)))))</f>
        <v/>
      </c>
      <c r="M2235" s="120">
        <f>IF(AND($P$2=FALSE,OR(F2235="Commercial NAICS Cogen",F2235="Industrial NAICS Cogen",F2235="NAICS-22 Cogen")),FALSE,IF(AND($P$3=FALSE,OR(F2235="Commercial NAICS Cogen",F2235="Commercial NAICS Non-Cogen",F2235="Industrial NAICS Cogen", F2235="industrial NAICS non-Cogen")),FALSE, TRUE))</f>
        <v/>
      </c>
    </row>
    <row r="2236">
      <c r="A2236" s="129" t="n">
        <v>50051</v>
      </c>
      <c r="B2236" s="130" t="inlineStr">
        <is>
          <t>Penobscot Energy Recovery</t>
        </is>
      </c>
      <c r="C2236" s="130" t="inlineStr">
        <is>
          <t>ESOCO Orrington LLC</t>
        </is>
      </c>
      <c r="D2236" s="129" t="n">
        <v>6036</v>
      </c>
      <c r="E2236" s="130" t="inlineStr">
        <is>
          <t>ME</t>
        </is>
      </c>
      <c r="F2236" s="130" t="inlineStr">
        <is>
          <t>Commercial NAICS Non-Cogen</t>
        </is>
      </c>
      <c r="G2236" s="130" t="inlineStr">
        <is>
          <t>ST</t>
        </is>
      </c>
      <c r="H2236" s="130" t="inlineStr">
        <is>
          <t>MSN</t>
        </is>
      </c>
      <c r="I2236" s="130" t="inlineStr">
        <is>
          <t>OTH</t>
        </is>
      </c>
      <c r="J2236" s="131" t="n">
        <v>34241.392</v>
      </c>
      <c r="K2236" s="129" t="n">
        <v>2020</v>
      </c>
      <c r="L2236" s="120">
        <f>IF(VLOOKUP(H2236,'Cross-Page Data'!$D$4:$F$48,3,FALSE)="natural gas",VLOOKUP(G2236,'Cross-Page Data'!$I$4:$J$19,2,FALSE),IF(VLOOKUP(H2236,'Cross-Page Data'!$D$4:$F$48,3,FALSE)="solar",IF(G2236="PV","solar PV","solar thermal"),IF(VLOOKUP(H2236,'Cross-Page Data'!$D$4:$F$48,3,FALSE)="wind",VLOOKUP(G2236,'Cross-Page Data'!$I$4:$J$19,2,FALSE),IF(VLOOKUP(H2236,'Cross-Page Data'!$D$4:$F$48,3,FALSE)="hydro",VLOOKUP(G2236,'Cross-Page Data'!$I$4:$J$19,2,FALSE),VLOOKUP(H2236,'Cross-Page Data'!$D$4:$F$48,3,FALSE)))))</f>
        <v/>
      </c>
      <c r="M2236" s="120">
        <f>IF(AND($P$2=FALSE,OR(F2236="Commercial NAICS Cogen",F2236="Industrial NAICS Cogen",F2236="NAICS-22 Cogen")),FALSE,IF(AND($P$3=FALSE,OR(F2236="Commercial NAICS Cogen",F2236="Commercial NAICS Non-Cogen",F2236="Industrial NAICS Cogen", F2236="industrial NAICS non-Cogen")),FALSE, TRUE))</f>
        <v/>
      </c>
    </row>
    <row r="2237">
      <c r="A2237" s="129" t="n">
        <v>50051</v>
      </c>
      <c r="B2237" s="130" t="inlineStr">
        <is>
          <t>Penobscot Energy Recovery</t>
        </is>
      </c>
      <c r="C2237" s="130" t="inlineStr">
        <is>
          <t>ESOCO Orrington LLC</t>
        </is>
      </c>
      <c r="D2237" s="129" t="n">
        <v>6036</v>
      </c>
      <c r="E2237" s="130" t="inlineStr">
        <is>
          <t>ME</t>
        </is>
      </c>
      <c r="F2237" s="130" t="inlineStr">
        <is>
          <t>Commercial NAICS Non-Cogen</t>
        </is>
      </c>
      <c r="G2237" s="130" t="inlineStr">
        <is>
          <t>ST</t>
        </is>
      </c>
      <c r="H2237" s="130" t="inlineStr">
        <is>
          <t>WDS</t>
        </is>
      </c>
      <c r="I2237" s="130" t="inlineStr">
        <is>
          <t>WWW</t>
        </is>
      </c>
      <c r="J2237" s="131" t="n">
        <v>0</v>
      </c>
      <c r="K2237" s="129" t="n">
        <v>2020</v>
      </c>
      <c r="L2237" s="120">
        <f>IF(VLOOKUP(H2237,'Cross-Page Data'!$D$4:$F$48,3,FALSE)="natural gas",VLOOKUP(G2237,'Cross-Page Data'!$I$4:$J$19,2,FALSE),IF(VLOOKUP(H2237,'Cross-Page Data'!$D$4:$F$48,3,FALSE)="solar",IF(G2237="PV","solar PV","solar thermal"),IF(VLOOKUP(H2237,'Cross-Page Data'!$D$4:$F$48,3,FALSE)="wind",VLOOKUP(G2237,'Cross-Page Data'!$I$4:$J$19,2,FALSE),IF(VLOOKUP(H2237,'Cross-Page Data'!$D$4:$F$48,3,FALSE)="hydro",VLOOKUP(G2237,'Cross-Page Data'!$I$4:$J$19,2,FALSE),VLOOKUP(H2237,'Cross-Page Data'!$D$4:$F$48,3,FALSE)))))</f>
        <v/>
      </c>
      <c r="M2237" s="120">
        <f>IF(AND($P$2=FALSE,OR(F2237="Commercial NAICS Cogen",F2237="Industrial NAICS Cogen",F2237="NAICS-22 Cogen")),FALSE,IF(AND($P$3=FALSE,OR(F2237="Commercial NAICS Cogen",F2237="Commercial NAICS Non-Cogen",F2237="Industrial NAICS Cogen", F2237="industrial NAICS non-Cogen")),FALSE, TRUE))</f>
        <v/>
      </c>
    </row>
    <row r="2238">
      <c r="A2238" s="129" t="n">
        <v>50061</v>
      </c>
      <c r="B2238" s="130" t="inlineStr">
        <is>
          <t>San Diego State University</t>
        </is>
      </c>
      <c r="C2238" s="130" t="inlineStr">
        <is>
          <t>San Diego State University</t>
        </is>
      </c>
      <c r="D2238" s="129" t="n">
        <v>16625</v>
      </c>
      <c r="E2238" s="130" t="inlineStr">
        <is>
          <t>CA</t>
        </is>
      </c>
      <c r="F2238" s="130" t="inlineStr">
        <is>
          <t>Commercial NAICS Cogen</t>
        </is>
      </c>
      <c r="G2238" s="130" t="inlineStr">
        <is>
          <t>CA</t>
        </is>
      </c>
      <c r="H2238" s="130" t="inlineStr">
        <is>
          <t>NG</t>
        </is>
      </c>
      <c r="I2238" s="130" t="inlineStr">
        <is>
          <t>NG</t>
        </is>
      </c>
      <c r="J2238" s="131" t="n">
        <v>8463</v>
      </c>
      <c r="K2238" s="129" t="n">
        <v>2020</v>
      </c>
      <c r="L2238" s="120">
        <f>IF(VLOOKUP(H2238,'Cross-Page Data'!$D$4:$F$48,3,FALSE)="natural gas",VLOOKUP(G2238,'Cross-Page Data'!$I$4:$J$19,2,FALSE),IF(VLOOKUP(H2238,'Cross-Page Data'!$D$4:$F$48,3,FALSE)="solar",IF(G2238="PV","solar PV","solar thermal"),IF(VLOOKUP(H2238,'Cross-Page Data'!$D$4:$F$48,3,FALSE)="wind",VLOOKUP(G2238,'Cross-Page Data'!$I$4:$J$19,2,FALSE),IF(VLOOKUP(H2238,'Cross-Page Data'!$D$4:$F$48,3,FALSE)="hydro",VLOOKUP(G2238,'Cross-Page Data'!$I$4:$J$19,2,FALSE),VLOOKUP(H2238,'Cross-Page Data'!$D$4:$F$48,3,FALSE)))))</f>
        <v/>
      </c>
      <c r="M2238" s="120">
        <f>IF(AND($P$2=FALSE,OR(F2238="Commercial NAICS Cogen",F2238="Industrial NAICS Cogen",F2238="NAICS-22 Cogen")),FALSE,IF(AND($P$3=FALSE,OR(F2238="Commercial NAICS Cogen",F2238="Commercial NAICS Non-Cogen",F2238="Industrial NAICS Cogen", F2238="industrial NAICS non-Cogen")),FALSE, TRUE))</f>
        <v/>
      </c>
    </row>
    <row r="2239">
      <c r="A2239" s="129" t="n">
        <v>50061</v>
      </c>
      <c r="B2239" s="130" t="inlineStr">
        <is>
          <t>San Diego State University</t>
        </is>
      </c>
      <c r="C2239" s="130" t="inlineStr">
        <is>
          <t>San Diego State University</t>
        </is>
      </c>
      <c r="D2239" s="129" t="n">
        <v>16625</v>
      </c>
      <c r="E2239" s="130" t="inlineStr">
        <is>
          <t>CA</t>
        </is>
      </c>
      <c r="F2239" s="130" t="inlineStr">
        <is>
          <t>Commercial NAICS Cogen</t>
        </is>
      </c>
      <c r="G2239" s="130" t="inlineStr">
        <is>
          <t>CT</t>
        </is>
      </c>
      <c r="H2239" s="130" t="inlineStr">
        <is>
          <t>NG</t>
        </is>
      </c>
      <c r="I2239" s="130" t="inlineStr">
        <is>
          <t>NG</t>
        </is>
      </c>
      <c r="J2239" s="131" t="n">
        <v>39801</v>
      </c>
      <c r="K2239" s="129" t="n">
        <v>2020</v>
      </c>
      <c r="L2239" s="120">
        <f>IF(VLOOKUP(H2239,'Cross-Page Data'!$D$4:$F$48,3,FALSE)="natural gas",VLOOKUP(G2239,'Cross-Page Data'!$I$4:$J$19,2,FALSE),IF(VLOOKUP(H2239,'Cross-Page Data'!$D$4:$F$48,3,FALSE)="solar",IF(G2239="PV","solar PV","solar thermal"),IF(VLOOKUP(H2239,'Cross-Page Data'!$D$4:$F$48,3,FALSE)="wind",VLOOKUP(G2239,'Cross-Page Data'!$I$4:$J$19,2,FALSE),IF(VLOOKUP(H2239,'Cross-Page Data'!$D$4:$F$48,3,FALSE)="hydro",VLOOKUP(G2239,'Cross-Page Data'!$I$4:$J$19,2,FALSE),VLOOKUP(H2239,'Cross-Page Data'!$D$4:$F$48,3,FALSE)))))</f>
        <v/>
      </c>
      <c r="M2239" s="120">
        <f>IF(AND($P$2=FALSE,OR(F2239="Commercial NAICS Cogen",F2239="Industrial NAICS Cogen",F2239="NAICS-22 Cogen")),FALSE,IF(AND($P$3=FALSE,OR(F2239="Commercial NAICS Cogen",F2239="Commercial NAICS Non-Cogen",F2239="Industrial NAICS Cogen", F2239="industrial NAICS non-Cogen")),FALSE, TRUE))</f>
        <v/>
      </c>
    </row>
    <row r="2240">
      <c r="A2240" s="129" t="n">
        <v>50061</v>
      </c>
      <c r="B2240" s="130" t="inlineStr">
        <is>
          <t>San Diego State University</t>
        </is>
      </c>
      <c r="C2240" s="130" t="inlineStr">
        <is>
          <t>San Diego State University</t>
        </is>
      </c>
      <c r="D2240" s="129" t="n">
        <v>16625</v>
      </c>
      <c r="E2240" s="130" t="inlineStr">
        <is>
          <t>CA</t>
        </is>
      </c>
      <c r="F2240" s="130" t="inlineStr">
        <is>
          <t>Commercial NAICS Cogen</t>
        </is>
      </c>
      <c r="G2240" s="130" t="inlineStr">
        <is>
          <t>PV</t>
        </is>
      </c>
      <c r="H2240" s="130" t="inlineStr">
        <is>
          <t>SUN</t>
        </is>
      </c>
      <c r="I2240" s="130" t="inlineStr">
        <is>
          <t>SUN</t>
        </is>
      </c>
      <c r="J2240" s="131" t="n">
        <v>1191.37</v>
      </c>
      <c r="K2240" s="129" t="n">
        <v>2020</v>
      </c>
      <c r="L2240" s="120">
        <f>IF(VLOOKUP(H2240,'Cross-Page Data'!$D$4:$F$48,3,FALSE)="natural gas",VLOOKUP(G2240,'Cross-Page Data'!$I$4:$J$19,2,FALSE),IF(VLOOKUP(H2240,'Cross-Page Data'!$D$4:$F$48,3,FALSE)="solar",IF(G2240="PV","solar PV","solar thermal"),IF(VLOOKUP(H2240,'Cross-Page Data'!$D$4:$F$48,3,FALSE)="wind",VLOOKUP(G2240,'Cross-Page Data'!$I$4:$J$19,2,FALSE),IF(VLOOKUP(H2240,'Cross-Page Data'!$D$4:$F$48,3,FALSE)="hydro",VLOOKUP(G2240,'Cross-Page Data'!$I$4:$J$19,2,FALSE),VLOOKUP(H2240,'Cross-Page Data'!$D$4:$F$48,3,FALSE)))))</f>
        <v/>
      </c>
      <c r="M2240" s="120">
        <f>IF(AND($P$2=FALSE,OR(F2240="Commercial NAICS Cogen",F2240="Industrial NAICS Cogen",F2240="NAICS-22 Cogen")),FALSE,IF(AND($P$3=FALSE,OR(F2240="Commercial NAICS Cogen",F2240="Commercial NAICS Non-Cogen",F2240="Industrial NAICS Cogen", F2240="industrial NAICS non-Cogen")),FALSE, TRUE))</f>
        <v/>
      </c>
    </row>
    <row r="2241">
      <c r="A2241" s="129" t="n">
        <v>50066</v>
      </c>
      <c r="B2241" s="130" t="inlineStr">
        <is>
          <t>Calistoga Power Plant</t>
        </is>
      </c>
      <c r="C2241" s="130" t="inlineStr">
        <is>
          <t>Geysers Power Co LLC</t>
        </is>
      </c>
      <c r="D2241" s="129" t="n">
        <v>7160</v>
      </c>
      <c r="E2241" s="130" t="inlineStr">
        <is>
          <t>CA</t>
        </is>
      </c>
      <c r="F2241" s="130" t="inlineStr">
        <is>
          <t>NAICS-22 Non-Cogen</t>
        </is>
      </c>
      <c r="G2241" s="130" t="inlineStr">
        <is>
          <t>ST</t>
        </is>
      </c>
      <c r="H2241" s="130" t="inlineStr">
        <is>
          <t>GEO</t>
        </is>
      </c>
      <c r="I2241" s="130" t="inlineStr">
        <is>
          <t>GEO</t>
        </is>
      </c>
      <c r="J2241" s="131" t="n">
        <v>468902</v>
      </c>
      <c r="K2241" s="129" t="n">
        <v>2020</v>
      </c>
      <c r="L2241" s="120">
        <f>IF(VLOOKUP(H2241,'Cross-Page Data'!$D$4:$F$48,3,FALSE)="natural gas",VLOOKUP(G2241,'Cross-Page Data'!$I$4:$J$19,2,FALSE),IF(VLOOKUP(H2241,'Cross-Page Data'!$D$4:$F$48,3,FALSE)="solar",IF(G2241="PV","solar PV","solar thermal"),IF(VLOOKUP(H2241,'Cross-Page Data'!$D$4:$F$48,3,FALSE)="wind",VLOOKUP(G2241,'Cross-Page Data'!$I$4:$J$19,2,FALSE),IF(VLOOKUP(H2241,'Cross-Page Data'!$D$4:$F$48,3,FALSE)="hydro",VLOOKUP(G2241,'Cross-Page Data'!$I$4:$J$19,2,FALSE),VLOOKUP(H2241,'Cross-Page Data'!$D$4:$F$48,3,FALSE)))))</f>
        <v/>
      </c>
      <c r="M2241" s="120">
        <f>IF(AND($P$2=FALSE,OR(F2241="Commercial NAICS Cogen",F2241="Industrial NAICS Cogen",F2241="NAICS-22 Cogen")),FALSE,IF(AND($P$3=FALSE,OR(F2241="Commercial NAICS Cogen",F2241="Commercial NAICS Non-Cogen",F2241="Industrial NAICS Cogen", F2241="industrial NAICS non-Cogen")),FALSE, TRUE))</f>
        <v/>
      </c>
    </row>
    <row r="2242">
      <c r="A2242" s="129" t="n">
        <v>50071</v>
      </c>
      <c r="B2242" s="130" t="inlineStr">
        <is>
          <t>Palm Beach Renewable Energy Facility 1</t>
        </is>
      </c>
      <c r="C2242" s="130" t="inlineStr">
        <is>
          <t>Solid Waste Authority of Palm Beach Co</t>
        </is>
      </c>
      <c r="D2242" s="129" t="n">
        <v>17445</v>
      </c>
      <c r="E2242" s="130" t="inlineStr">
        <is>
          <t>FL</t>
        </is>
      </c>
      <c r="F2242" s="130" t="inlineStr">
        <is>
          <t>NAICS-22 Non-Cogen</t>
        </is>
      </c>
      <c r="G2242" s="130" t="inlineStr">
        <is>
          <t>ST</t>
        </is>
      </c>
      <c r="H2242" s="130" t="inlineStr">
        <is>
          <t>MSB</t>
        </is>
      </c>
      <c r="I2242" s="130" t="inlineStr">
        <is>
          <t>MLG</t>
        </is>
      </c>
      <c r="J2242" s="131" t="n">
        <v>157254.84</v>
      </c>
      <c r="K2242" s="129" t="n">
        <v>2020</v>
      </c>
      <c r="L2242" s="120">
        <f>IF(VLOOKUP(H2242,'Cross-Page Data'!$D$4:$F$48,3,FALSE)="natural gas",VLOOKUP(G2242,'Cross-Page Data'!$I$4:$J$19,2,FALSE),IF(VLOOKUP(H2242,'Cross-Page Data'!$D$4:$F$48,3,FALSE)="solar",IF(G2242="PV","solar PV","solar thermal"),IF(VLOOKUP(H2242,'Cross-Page Data'!$D$4:$F$48,3,FALSE)="wind",VLOOKUP(G2242,'Cross-Page Data'!$I$4:$J$19,2,FALSE),IF(VLOOKUP(H2242,'Cross-Page Data'!$D$4:$F$48,3,FALSE)="hydro",VLOOKUP(G2242,'Cross-Page Data'!$I$4:$J$19,2,FALSE),VLOOKUP(H2242,'Cross-Page Data'!$D$4:$F$48,3,FALSE)))))</f>
        <v/>
      </c>
      <c r="M2242" s="120">
        <f>IF(AND($P$2=FALSE,OR(F2242="Commercial NAICS Cogen",F2242="Industrial NAICS Cogen",F2242="NAICS-22 Cogen")),FALSE,IF(AND($P$3=FALSE,OR(F2242="Commercial NAICS Cogen",F2242="Commercial NAICS Non-Cogen",F2242="Industrial NAICS Cogen", F2242="industrial NAICS non-Cogen")),FALSE, TRUE))</f>
        <v/>
      </c>
    </row>
    <row r="2243">
      <c r="A2243" s="129" t="n">
        <v>50071</v>
      </c>
      <c r="B2243" s="130" t="inlineStr">
        <is>
          <t>Palm Beach Renewable Energy Facility 1</t>
        </is>
      </c>
      <c r="C2243" s="130" t="inlineStr">
        <is>
          <t>Solid Waste Authority of Palm Beach Co</t>
        </is>
      </c>
      <c r="D2243" s="129" t="n">
        <v>17445</v>
      </c>
      <c r="E2243" s="130" t="inlineStr">
        <is>
          <t>FL</t>
        </is>
      </c>
      <c r="F2243" s="130" t="inlineStr">
        <is>
          <t>NAICS-22 Non-Cogen</t>
        </is>
      </c>
      <c r="G2243" s="130" t="inlineStr">
        <is>
          <t>ST</t>
        </is>
      </c>
      <c r="H2243" s="130" t="inlineStr">
        <is>
          <t>MSN</t>
        </is>
      </c>
      <c r="I2243" s="130" t="inlineStr">
        <is>
          <t>OTH</t>
        </is>
      </c>
      <c r="J2243" s="131" t="n">
        <v>192196.34</v>
      </c>
      <c r="K2243" s="129" t="n">
        <v>2020</v>
      </c>
      <c r="L2243" s="120">
        <f>IF(VLOOKUP(H2243,'Cross-Page Data'!$D$4:$F$48,3,FALSE)="natural gas",VLOOKUP(G2243,'Cross-Page Data'!$I$4:$J$19,2,FALSE),IF(VLOOKUP(H2243,'Cross-Page Data'!$D$4:$F$48,3,FALSE)="solar",IF(G2243="PV","solar PV","solar thermal"),IF(VLOOKUP(H2243,'Cross-Page Data'!$D$4:$F$48,3,FALSE)="wind",VLOOKUP(G2243,'Cross-Page Data'!$I$4:$J$19,2,FALSE),IF(VLOOKUP(H2243,'Cross-Page Data'!$D$4:$F$48,3,FALSE)="hydro",VLOOKUP(G2243,'Cross-Page Data'!$I$4:$J$19,2,FALSE),VLOOKUP(H2243,'Cross-Page Data'!$D$4:$F$48,3,FALSE)))))</f>
        <v/>
      </c>
      <c r="M2243" s="120">
        <f>IF(AND($P$2=FALSE,OR(F2243="Commercial NAICS Cogen",F2243="Industrial NAICS Cogen",F2243="NAICS-22 Cogen")),FALSE,IF(AND($P$3=FALSE,OR(F2243="Commercial NAICS Cogen",F2243="Commercial NAICS Non-Cogen",F2243="Industrial NAICS Cogen", F2243="industrial NAICS non-Cogen")),FALSE, TRUE))</f>
        <v/>
      </c>
    </row>
    <row r="2244">
      <c r="A2244" s="129" t="n">
        <v>50071</v>
      </c>
      <c r="B2244" s="130" t="inlineStr">
        <is>
          <t>Palm Beach Renewable Energy Facility 1</t>
        </is>
      </c>
      <c r="C2244" s="130" t="inlineStr">
        <is>
          <t>Solid Waste Authority of Palm Beach Co</t>
        </is>
      </c>
      <c r="D2244" s="129" t="n">
        <v>17445</v>
      </c>
      <c r="E2244" s="130" t="inlineStr">
        <is>
          <t>FL</t>
        </is>
      </c>
      <c r="F2244" s="130" t="inlineStr">
        <is>
          <t>NAICS-22 Non-Cogen</t>
        </is>
      </c>
      <c r="G2244" s="130" t="inlineStr">
        <is>
          <t>ST</t>
        </is>
      </c>
      <c r="H2244" s="130" t="inlineStr">
        <is>
          <t>NG</t>
        </is>
      </c>
      <c r="I2244" s="130" t="inlineStr">
        <is>
          <t>NG</t>
        </is>
      </c>
      <c r="J2244" s="131" t="n">
        <v>692.8200000000001</v>
      </c>
      <c r="K2244" s="129" t="n">
        <v>2020</v>
      </c>
      <c r="L2244" s="120">
        <f>IF(VLOOKUP(H2244,'Cross-Page Data'!$D$4:$F$48,3,FALSE)="natural gas",VLOOKUP(G2244,'Cross-Page Data'!$I$4:$J$19,2,FALSE),IF(VLOOKUP(H2244,'Cross-Page Data'!$D$4:$F$48,3,FALSE)="solar",IF(G2244="PV","solar PV","solar thermal"),IF(VLOOKUP(H2244,'Cross-Page Data'!$D$4:$F$48,3,FALSE)="wind",VLOOKUP(G2244,'Cross-Page Data'!$I$4:$J$19,2,FALSE),IF(VLOOKUP(H2244,'Cross-Page Data'!$D$4:$F$48,3,FALSE)="hydro",VLOOKUP(G2244,'Cross-Page Data'!$I$4:$J$19,2,FALSE),VLOOKUP(H2244,'Cross-Page Data'!$D$4:$F$48,3,FALSE)))))</f>
        <v/>
      </c>
      <c r="M2244" s="120">
        <f>IF(AND($P$2=FALSE,OR(F2244="Commercial NAICS Cogen",F2244="Industrial NAICS Cogen",F2244="NAICS-22 Cogen")),FALSE,IF(AND($P$3=FALSE,OR(F2244="Commercial NAICS Cogen",F2244="Commercial NAICS Non-Cogen",F2244="Industrial NAICS Cogen", F2244="industrial NAICS non-Cogen")),FALSE, TRUE))</f>
        <v/>
      </c>
    </row>
    <row r="2245">
      <c r="A2245" s="129" t="n">
        <v>50080</v>
      </c>
      <c r="B2245" s="130" t="inlineStr">
        <is>
          <t>Otis Hydro</t>
        </is>
      </c>
      <c r="C2245" s="130" t="inlineStr">
        <is>
          <t>Eagle Creek Renewable Energy, LLC</t>
        </is>
      </c>
      <c r="D2245" s="129" t="n">
        <v>57280</v>
      </c>
      <c r="E2245" s="130" t="inlineStr">
        <is>
          <t>ME</t>
        </is>
      </c>
      <c r="F2245" s="130" t="inlineStr">
        <is>
          <t>NAICS-22 Non-Cogen</t>
        </is>
      </c>
      <c r="G2245" s="130" t="inlineStr">
        <is>
          <t>HY</t>
        </is>
      </c>
      <c r="H2245" s="130" t="inlineStr">
        <is>
          <t>WAT</t>
        </is>
      </c>
      <c r="I2245" s="130" t="inlineStr">
        <is>
          <t>HYC</t>
        </is>
      </c>
      <c r="J2245" s="131" t="n">
        <v>53449</v>
      </c>
      <c r="K2245" s="129" t="n">
        <v>2020</v>
      </c>
      <c r="L2245" s="120">
        <f>IF(VLOOKUP(H2245,'Cross-Page Data'!$D$4:$F$48,3,FALSE)="natural gas",VLOOKUP(G2245,'Cross-Page Data'!$I$4:$J$19,2,FALSE),IF(VLOOKUP(H2245,'Cross-Page Data'!$D$4:$F$48,3,FALSE)="solar",IF(G2245="PV","solar PV","solar thermal"),IF(VLOOKUP(H2245,'Cross-Page Data'!$D$4:$F$48,3,FALSE)="wind",VLOOKUP(G2245,'Cross-Page Data'!$I$4:$J$19,2,FALSE),IF(VLOOKUP(H2245,'Cross-Page Data'!$D$4:$F$48,3,FALSE)="hydro",VLOOKUP(G2245,'Cross-Page Data'!$I$4:$J$19,2,FALSE),VLOOKUP(H2245,'Cross-Page Data'!$D$4:$F$48,3,FALSE)))))</f>
        <v/>
      </c>
      <c r="M2245" s="120">
        <f>IF(AND($P$2=FALSE,OR(F2245="Commercial NAICS Cogen",F2245="Industrial NAICS Cogen",F2245="NAICS-22 Cogen")),FALSE,IF(AND($P$3=FALSE,OR(F2245="Commercial NAICS Cogen",F2245="Commercial NAICS Non-Cogen",F2245="Industrial NAICS Cogen", F2245="industrial NAICS non-Cogen")),FALSE, TRUE))</f>
        <v/>
      </c>
    </row>
    <row r="2246">
      <c r="A2246" s="129" t="n">
        <v>50088</v>
      </c>
      <c r="B2246" s="130" t="inlineStr">
        <is>
          <t>University of Northern Iowa</t>
        </is>
      </c>
      <c r="C2246" s="130" t="inlineStr">
        <is>
          <t>University of Northern Iowa</t>
        </is>
      </c>
      <c r="D2246" s="129" t="n">
        <v>21223</v>
      </c>
      <c r="E2246" s="130" t="inlineStr">
        <is>
          <t>IA</t>
        </is>
      </c>
      <c r="F2246" s="130" t="inlineStr">
        <is>
          <t>Commercial NAICS Cogen</t>
        </is>
      </c>
      <c r="G2246" s="130" t="inlineStr">
        <is>
          <t>ST</t>
        </is>
      </c>
      <c r="H2246" s="130" t="inlineStr">
        <is>
          <t>BIT</t>
        </is>
      </c>
      <c r="I2246" s="130" t="inlineStr">
        <is>
          <t>COL</t>
        </is>
      </c>
      <c r="J2246" s="131" t="n">
        <v>773.856</v>
      </c>
      <c r="K2246" s="129" t="n">
        <v>2020</v>
      </c>
      <c r="L2246" s="120">
        <f>IF(VLOOKUP(H2246,'Cross-Page Data'!$D$4:$F$48,3,FALSE)="natural gas",VLOOKUP(G2246,'Cross-Page Data'!$I$4:$J$19,2,FALSE),IF(VLOOKUP(H2246,'Cross-Page Data'!$D$4:$F$48,3,FALSE)="solar",IF(G2246="PV","solar PV","solar thermal"),IF(VLOOKUP(H2246,'Cross-Page Data'!$D$4:$F$48,3,FALSE)="wind",VLOOKUP(G2246,'Cross-Page Data'!$I$4:$J$19,2,FALSE),IF(VLOOKUP(H2246,'Cross-Page Data'!$D$4:$F$48,3,FALSE)="hydro",VLOOKUP(G2246,'Cross-Page Data'!$I$4:$J$19,2,FALSE),VLOOKUP(H2246,'Cross-Page Data'!$D$4:$F$48,3,FALSE)))))</f>
        <v/>
      </c>
      <c r="M2246" s="120">
        <f>IF(AND($P$2=FALSE,OR(F2246="Commercial NAICS Cogen",F2246="Industrial NAICS Cogen",F2246="NAICS-22 Cogen")),FALSE,IF(AND($P$3=FALSE,OR(F2246="Commercial NAICS Cogen",F2246="Commercial NAICS Non-Cogen",F2246="Industrial NAICS Cogen", F2246="industrial NAICS non-Cogen")),FALSE, TRUE))</f>
        <v/>
      </c>
    </row>
    <row r="2247">
      <c r="A2247" s="129" t="n">
        <v>50088</v>
      </c>
      <c r="B2247" s="130" t="inlineStr">
        <is>
          <t>University of Northern Iowa</t>
        </is>
      </c>
      <c r="C2247" s="130" t="inlineStr">
        <is>
          <t>University of Northern Iowa</t>
        </is>
      </c>
      <c r="D2247" s="129" t="n">
        <v>21223</v>
      </c>
      <c r="E2247" s="130" t="inlineStr">
        <is>
          <t>IA</t>
        </is>
      </c>
      <c r="F2247" s="130" t="inlineStr">
        <is>
          <t>Commercial NAICS Cogen</t>
        </is>
      </c>
      <c r="G2247" s="130" t="inlineStr">
        <is>
          <t>ST</t>
        </is>
      </c>
      <c r="H2247" s="130" t="inlineStr">
        <is>
          <t>DFO</t>
        </is>
      </c>
      <c r="I2247" s="130" t="inlineStr">
        <is>
          <t>DFO</t>
        </is>
      </c>
      <c r="J2247" s="131" t="n">
        <v>5.554</v>
      </c>
      <c r="K2247" s="129" t="n">
        <v>2020</v>
      </c>
      <c r="L2247" s="120">
        <f>IF(VLOOKUP(H2247,'Cross-Page Data'!$D$4:$F$48,3,FALSE)="natural gas",VLOOKUP(G2247,'Cross-Page Data'!$I$4:$J$19,2,FALSE),IF(VLOOKUP(H2247,'Cross-Page Data'!$D$4:$F$48,3,FALSE)="solar",IF(G2247="PV","solar PV","solar thermal"),IF(VLOOKUP(H2247,'Cross-Page Data'!$D$4:$F$48,3,FALSE)="wind",VLOOKUP(G2247,'Cross-Page Data'!$I$4:$J$19,2,FALSE),IF(VLOOKUP(H2247,'Cross-Page Data'!$D$4:$F$48,3,FALSE)="hydro",VLOOKUP(G2247,'Cross-Page Data'!$I$4:$J$19,2,FALSE),VLOOKUP(H2247,'Cross-Page Data'!$D$4:$F$48,3,FALSE)))))</f>
        <v/>
      </c>
      <c r="M2247" s="120">
        <f>IF(AND($P$2=FALSE,OR(F2247="Commercial NAICS Cogen",F2247="Industrial NAICS Cogen",F2247="NAICS-22 Cogen")),FALSE,IF(AND($P$3=FALSE,OR(F2247="Commercial NAICS Cogen",F2247="Commercial NAICS Non-Cogen",F2247="Industrial NAICS Cogen", F2247="industrial NAICS non-Cogen")),FALSE, TRUE))</f>
        <v/>
      </c>
    </row>
    <row r="2248">
      <c r="A2248" s="129" t="n">
        <v>50088</v>
      </c>
      <c r="B2248" s="130" t="inlineStr">
        <is>
          <t>University of Northern Iowa</t>
        </is>
      </c>
      <c r="C2248" s="130" t="inlineStr">
        <is>
          <t>University of Northern Iowa</t>
        </is>
      </c>
      <c r="D2248" s="129" t="n">
        <v>21223</v>
      </c>
      <c r="E2248" s="130" t="inlineStr">
        <is>
          <t>IA</t>
        </is>
      </c>
      <c r="F2248" s="130" t="inlineStr">
        <is>
          <t>Commercial NAICS Cogen</t>
        </is>
      </c>
      <c r="G2248" s="130" t="inlineStr">
        <is>
          <t>ST</t>
        </is>
      </c>
      <c r="H2248" s="130" t="inlineStr">
        <is>
          <t>NG</t>
        </is>
      </c>
      <c r="I2248" s="130" t="inlineStr">
        <is>
          <t>NG</t>
        </is>
      </c>
      <c r="J2248" s="131" t="n">
        <v>14334.446</v>
      </c>
      <c r="K2248" s="129" t="n">
        <v>2020</v>
      </c>
      <c r="L2248" s="120">
        <f>IF(VLOOKUP(H2248,'Cross-Page Data'!$D$4:$F$48,3,FALSE)="natural gas",VLOOKUP(G2248,'Cross-Page Data'!$I$4:$J$19,2,FALSE),IF(VLOOKUP(H2248,'Cross-Page Data'!$D$4:$F$48,3,FALSE)="solar",IF(G2248="PV","solar PV","solar thermal"),IF(VLOOKUP(H2248,'Cross-Page Data'!$D$4:$F$48,3,FALSE)="wind",VLOOKUP(G2248,'Cross-Page Data'!$I$4:$J$19,2,FALSE),IF(VLOOKUP(H2248,'Cross-Page Data'!$D$4:$F$48,3,FALSE)="hydro",VLOOKUP(G2248,'Cross-Page Data'!$I$4:$J$19,2,FALSE),VLOOKUP(H2248,'Cross-Page Data'!$D$4:$F$48,3,FALSE)))))</f>
        <v/>
      </c>
      <c r="M2248" s="120">
        <f>IF(AND($P$2=FALSE,OR(F2248="Commercial NAICS Cogen",F2248="Industrial NAICS Cogen",F2248="NAICS-22 Cogen")),FALSE,IF(AND($P$3=FALSE,OR(F2248="Commercial NAICS Cogen",F2248="Commercial NAICS Non-Cogen",F2248="Industrial NAICS Cogen", F2248="industrial NAICS non-Cogen")),FALSE, TRUE))</f>
        <v/>
      </c>
    </row>
    <row r="2249">
      <c r="A2249" s="129" t="n">
        <v>50088</v>
      </c>
      <c r="B2249" s="130" t="inlineStr">
        <is>
          <t>University of Northern Iowa</t>
        </is>
      </c>
      <c r="C2249" s="130" t="inlineStr">
        <is>
          <t>University of Northern Iowa</t>
        </is>
      </c>
      <c r="D2249" s="129" t="n">
        <v>21223</v>
      </c>
      <c r="E2249" s="130" t="inlineStr">
        <is>
          <t>IA</t>
        </is>
      </c>
      <c r="F2249" s="130" t="inlineStr">
        <is>
          <t>Commercial NAICS Cogen</t>
        </is>
      </c>
      <c r="G2249" s="130" t="inlineStr">
        <is>
          <t>ST</t>
        </is>
      </c>
      <c r="H2249" s="130" t="inlineStr">
        <is>
          <t>PC</t>
        </is>
      </c>
      <c r="I2249" s="130" t="inlineStr">
        <is>
          <t>PC</t>
        </is>
      </c>
      <c r="J2249" s="131" t="n">
        <v>2438.144</v>
      </c>
      <c r="K2249" s="129" t="n">
        <v>2020</v>
      </c>
      <c r="L2249" s="120">
        <f>IF(VLOOKUP(H2249,'Cross-Page Data'!$D$4:$F$48,3,FALSE)="natural gas",VLOOKUP(G2249,'Cross-Page Data'!$I$4:$J$19,2,FALSE),IF(VLOOKUP(H2249,'Cross-Page Data'!$D$4:$F$48,3,FALSE)="solar",IF(G2249="PV","solar PV","solar thermal"),IF(VLOOKUP(H2249,'Cross-Page Data'!$D$4:$F$48,3,FALSE)="wind",VLOOKUP(G2249,'Cross-Page Data'!$I$4:$J$19,2,FALSE),IF(VLOOKUP(H2249,'Cross-Page Data'!$D$4:$F$48,3,FALSE)="hydro",VLOOKUP(G2249,'Cross-Page Data'!$I$4:$J$19,2,FALSE),VLOOKUP(H2249,'Cross-Page Data'!$D$4:$F$48,3,FALSE)))))</f>
        <v/>
      </c>
      <c r="M2249" s="120">
        <f>IF(AND($P$2=FALSE,OR(F2249="Commercial NAICS Cogen",F2249="Industrial NAICS Cogen",F2249="NAICS-22 Cogen")),FALSE,IF(AND($P$3=FALSE,OR(F2249="Commercial NAICS Cogen",F2249="Commercial NAICS Non-Cogen",F2249="Industrial NAICS Cogen", F2249="industrial NAICS non-Cogen")),FALSE, TRUE))</f>
        <v/>
      </c>
    </row>
    <row r="2250">
      <c r="A2250" s="129" t="n">
        <v>50094</v>
      </c>
      <c r="B2250" s="130" t="inlineStr">
        <is>
          <t>Vicinity Energy Trenton, L.P.</t>
        </is>
      </c>
      <c r="C2250" s="130" t="inlineStr">
        <is>
          <t>Vicinity Energy Trenton, L.P.</t>
        </is>
      </c>
      <c r="D2250" s="129" t="n">
        <v>19148</v>
      </c>
      <c r="E2250" s="130" t="inlineStr">
        <is>
          <t>NJ</t>
        </is>
      </c>
      <c r="F2250" s="130" t="inlineStr">
        <is>
          <t>Commercial NAICS Cogen</t>
        </is>
      </c>
      <c r="G2250" s="130" t="inlineStr">
        <is>
          <t>IC</t>
        </is>
      </c>
      <c r="H2250" s="130" t="inlineStr">
        <is>
          <t>DFO</t>
        </is>
      </c>
      <c r="I2250" s="130" t="inlineStr">
        <is>
          <t>DFO</t>
        </is>
      </c>
      <c r="J2250" s="131" t="n">
        <v>71.616</v>
      </c>
      <c r="K2250" s="129" t="n">
        <v>2020</v>
      </c>
      <c r="L2250" s="120">
        <f>IF(VLOOKUP(H2250,'Cross-Page Data'!$D$4:$F$48,3,FALSE)="natural gas",VLOOKUP(G2250,'Cross-Page Data'!$I$4:$J$19,2,FALSE),IF(VLOOKUP(H2250,'Cross-Page Data'!$D$4:$F$48,3,FALSE)="solar",IF(G2250="PV","solar PV","solar thermal"),IF(VLOOKUP(H2250,'Cross-Page Data'!$D$4:$F$48,3,FALSE)="wind",VLOOKUP(G2250,'Cross-Page Data'!$I$4:$J$19,2,FALSE),IF(VLOOKUP(H2250,'Cross-Page Data'!$D$4:$F$48,3,FALSE)="hydro",VLOOKUP(G2250,'Cross-Page Data'!$I$4:$J$19,2,FALSE),VLOOKUP(H2250,'Cross-Page Data'!$D$4:$F$48,3,FALSE)))))</f>
        <v/>
      </c>
      <c r="M2250" s="120">
        <f>IF(AND($P$2=FALSE,OR(F2250="Commercial NAICS Cogen",F2250="Industrial NAICS Cogen",F2250="NAICS-22 Cogen")),FALSE,IF(AND($P$3=FALSE,OR(F2250="Commercial NAICS Cogen",F2250="Commercial NAICS Non-Cogen",F2250="Industrial NAICS Cogen", F2250="industrial NAICS non-Cogen")),FALSE, TRUE))</f>
        <v/>
      </c>
    </row>
    <row r="2251">
      <c r="A2251" s="129" t="n">
        <v>50094</v>
      </c>
      <c r="B2251" s="130" t="inlineStr">
        <is>
          <t>Vicinity Energy Trenton, L.P.</t>
        </is>
      </c>
      <c r="C2251" s="130" t="inlineStr">
        <is>
          <t>Vicinity Energy Trenton, L.P.</t>
        </is>
      </c>
      <c r="D2251" s="129" t="n">
        <v>19148</v>
      </c>
      <c r="E2251" s="130" t="inlineStr">
        <is>
          <t>NJ</t>
        </is>
      </c>
      <c r="F2251" s="130" t="inlineStr">
        <is>
          <t>Commercial NAICS Cogen</t>
        </is>
      </c>
      <c r="G2251" s="130" t="inlineStr">
        <is>
          <t>IC</t>
        </is>
      </c>
      <c r="H2251" s="130" t="inlineStr">
        <is>
          <t>NG</t>
        </is>
      </c>
      <c r="I2251" s="130" t="inlineStr">
        <is>
          <t>NG</t>
        </is>
      </c>
      <c r="J2251" s="131" t="n">
        <v>151.824</v>
      </c>
      <c r="K2251" s="129" t="n">
        <v>2020</v>
      </c>
      <c r="L2251" s="120">
        <f>IF(VLOOKUP(H2251,'Cross-Page Data'!$D$4:$F$48,3,FALSE)="natural gas",VLOOKUP(G2251,'Cross-Page Data'!$I$4:$J$19,2,FALSE),IF(VLOOKUP(H2251,'Cross-Page Data'!$D$4:$F$48,3,FALSE)="solar",IF(G2251="PV","solar PV","solar thermal"),IF(VLOOKUP(H2251,'Cross-Page Data'!$D$4:$F$48,3,FALSE)="wind",VLOOKUP(G2251,'Cross-Page Data'!$I$4:$J$19,2,FALSE),IF(VLOOKUP(H2251,'Cross-Page Data'!$D$4:$F$48,3,FALSE)="hydro",VLOOKUP(G2251,'Cross-Page Data'!$I$4:$J$19,2,FALSE),VLOOKUP(H2251,'Cross-Page Data'!$D$4:$F$48,3,FALSE)))))</f>
        <v/>
      </c>
      <c r="M2251" s="120">
        <f>IF(AND($P$2=FALSE,OR(F2251="Commercial NAICS Cogen",F2251="Industrial NAICS Cogen",F2251="NAICS-22 Cogen")),FALSE,IF(AND($P$3=FALSE,OR(F2251="Commercial NAICS Cogen",F2251="Commercial NAICS Non-Cogen",F2251="Industrial NAICS Cogen", F2251="industrial NAICS non-Cogen")),FALSE, TRUE))</f>
        <v/>
      </c>
    </row>
    <row r="2252">
      <c r="A2252" s="129" t="n">
        <v>50099</v>
      </c>
      <c r="B2252" s="130" t="inlineStr">
        <is>
          <t>Tamarack Energy Partnership</t>
        </is>
      </c>
      <c r="C2252" s="130" t="inlineStr">
        <is>
          <t>Tamarack Energy Partners</t>
        </is>
      </c>
      <c r="D2252" s="129" t="n">
        <v>18461</v>
      </c>
      <c r="E2252" s="130" t="inlineStr">
        <is>
          <t>ID</t>
        </is>
      </c>
      <c r="F2252" s="130" t="inlineStr">
        <is>
          <t>NAICS-22 Cogen</t>
        </is>
      </c>
      <c r="G2252" s="130" t="inlineStr">
        <is>
          <t>ST</t>
        </is>
      </c>
      <c r="H2252" s="130" t="inlineStr">
        <is>
          <t>WDS</t>
        </is>
      </c>
      <c r="I2252" s="130" t="inlineStr">
        <is>
          <t>WWW</t>
        </is>
      </c>
      <c r="J2252" s="131" t="n">
        <v>23575</v>
      </c>
      <c r="K2252" s="129" t="n">
        <v>2020</v>
      </c>
      <c r="L2252" s="120">
        <f>IF(VLOOKUP(H2252,'Cross-Page Data'!$D$4:$F$48,3,FALSE)="natural gas",VLOOKUP(G2252,'Cross-Page Data'!$I$4:$J$19,2,FALSE),IF(VLOOKUP(H2252,'Cross-Page Data'!$D$4:$F$48,3,FALSE)="solar",IF(G2252="PV","solar PV","solar thermal"),IF(VLOOKUP(H2252,'Cross-Page Data'!$D$4:$F$48,3,FALSE)="wind",VLOOKUP(G2252,'Cross-Page Data'!$I$4:$J$19,2,FALSE),IF(VLOOKUP(H2252,'Cross-Page Data'!$D$4:$F$48,3,FALSE)="hydro",VLOOKUP(G2252,'Cross-Page Data'!$I$4:$J$19,2,FALSE),VLOOKUP(H2252,'Cross-Page Data'!$D$4:$F$48,3,FALSE)))))</f>
        <v/>
      </c>
      <c r="M2252" s="120">
        <f>IF(AND($P$2=FALSE,OR(F2252="Commercial NAICS Cogen",F2252="Industrial NAICS Cogen",F2252="NAICS-22 Cogen")),FALSE,IF(AND($P$3=FALSE,OR(F2252="Commercial NAICS Cogen",F2252="Commercial NAICS Non-Cogen",F2252="Industrial NAICS Cogen", F2252="industrial NAICS non-Cogen")),FALSE, TRUE))</f>
        <v/>
      </c>
    </row>
    <row r="2253">
      <c r="A2253" s="129" t="n">
        <v>50115</v>
      </c>
      <c r="B2253" s="130" t="inlineStr">
        <is>
          <t>US Borax</t>
        </is>
      </c>
      <c r="C2253" s="130" t="inlineStr">
        <is>
          <t>U S Borax Inc</t>
        </is>
      </c>
      <c r="D2253" s="129" t="n">
        <v>22669</v>
      </c>
      <c r="E2253" s="130" t="inlineStr">
        <is>
          <t>CA</t>
        </is>
      </c>
      <c r="F2253" s="130" t="inlineStr">
        <is>
          <t>Industrial NAICS Cogen</t>
        </is>
      </c>
      <c r="G2253" s="130" t="inlineStr">
        <is>
          <t>GT</t>
        </is>
      </c>
      <c r="H2253" s="130" t="inlineStr">
        <is>
          <t>NG</t>
        </is>
      </c>
      <c r="I2253" s="130" t="inlineStr">
        <is>
          <t>NG</t>
        </is>
      </c>
      <c r="J2253" s="131" t="n">
        <v>315050</v>
      </c>
      <c r="K2253" s="129" t="n">
        <v>2020</v>
      </c>
      <c r="L2253" s="120">
        <f>IF(VLOOKUP(H2253,'Cross-Page Data'!$D$4:$F$48,3,FALSE)="natural gas",VLOOKUP(G2253,'Cross-Page Data'!$I$4:$J$19,2,FALSE),IF(VLOOKUP(H2253,'Cross-Page Data'!$D$4:$F$48,3,FALSE)="solar",IF(G2253="PV","solar PV","solar thermal"),IF(VLOOKUP(H2253,'Cross-Page Data'!$D$4:$F$48,3,FALSE)="wind",VLOOKUP(G2253,'Cross-Page Data'!$I$4:$J$19,2,FALSE),IF(VLOOKUP(H2253,'Cross-Page Data'!$D$4:$F$48,3,FALSE)="hydro",VLOOKUP(G2253,'Cross-Page Data'!$I$4:$J$19,2,FALSE),VLOOKUP(H2253,'Cross-Page Data'!$D$4:$F$48,3,FALSE)))))</f>
        <v/>
      </c>
      <c r="M2253" s="120">
        <f>IF(AND($P$2=FALSE,OR(F2253="Commercial NAICS Cogen",F2253="Industrial NAICS Cogen",F2253="NAICS-22 Cogen")),FALSE,IF(AND($P$3=FALSE,OR(F2253="Commercial NAICS Cogen",F2253="Commercial NAICS Non-Cogen",F2253="Industrial NAICS Cogen", F2253="industrial NAICS non-Cogen")),FALSE, TRUE))</f>
        <v/>
      </c>
    </row>
    <row r="2254">
      <c r="A2254" s="129" t="n">
        <v>50119</v>
      </c>
      <c r="B2254" s="130" t="inlineStr">
        <is>
          <t>Phillips 66 Rodeo Refinery</t>
        </is>
      </c>
      <c r="C2254" s="130" t="inlineStr">
        <is>
          <t>Phillips 66 Company</t>
        </is>
      </c>
      <c r="D2254" s="129" t="n">
        <v>4208</v>
      </c>
      <c r="E2254" s="130" t="inlineStr">
        <is>
          <t>CA</t>
        </is>
      </c>
      <c r="F2254" s="130" t="inlineStr">
        <is>
          <t>Industrial NAICS Cogen</t>
        </is>
      </c>
      <c r="G2254" s="130" t="inlineStr">
        <is>
          <t>GT</t>
        </is>
      </c>
      <c r="H2254" s="130" t="inlineStr">
        <is>
          <t>NG</t>
        </is>
      </c>
      <c r="I2254" s="130" t="inlineStr">
        <is>
          <t>NG</t>
        </is>
      </c>
      <c r="J2254" s="131" t="n">
        <v>127439.87</v>
      </c>
      <c r="K2254" s="129" t="n">
        <v>2020</v>
      </c>
      <c r="L2254" s="120">
        <f>IF(VLOOKUP(H2254,'Cross-Page Data'!$D$4:$F$48,3,FALSE)="natural gas",VLOOKUP(G2254,'Cross-Page Data'!$I$4:$J$19,2,FALSE),IF(VLOOKUP(H2254,'Cross-Page Data'!$D$4:$F$48,3,FALSE)="solar",IF(G2254="PV","solar PV","solar thermal"),IF(VLOOKUP(H2254,'Cross-Page Data'!$D$4:$F$48,3,FALSE)="wind",VLOOKUP(G2254,'Cross-Page Data'!$I$4:$J$19,2,FALSE),IF(VLOOKUP(H2254,'Cross-Page Data'!$D$4:$F$48,3,FALSE)="hydro",VLOOKUP(G2254,'Cross-Page Data'!$I$4:$J$19,2,FALSE),VLOOKUP(H2254,'Cross-Page Data'!$D$4:$F$48,3,FALSE)))))</f>
        <v/>
      </c>
      <c r="M2254" s="120">
        <f>IF(AND($P$2=FALSE,OR(F2254="Commercial NAICS Cogen",F2254="Industrial NAICS Cogen",F2254="NAICS-22 Cogen")),FALSE,IF(AND($P$3=FALSE,OR(F2254="Commercial NAICS Cogen",F2254="Commercial NAICS Non-Cogen",F2254="Industrial NAICS Cogen", F2254="industrial NAICS non-Cogen")),FALSE, TRUE))</f>
        <v/>
      </c>
    </row>
    <row r="2255">
      <c r="A2255" s="129" t="n">
        <v>50119</v>
      </c>
      <c r="B2255" s="130" t="inlineStr">
        <is>
          <t>Phillips 66 Rodeo Refinery</t>
        </is>
      </c>
      <c r="C2255" s="130" t="inlineStr">
        <is>
          <t>Phillips 66 Company</t>
        </is>
      </c>
      <c r="D2255" s="129" t="n">
        <v>4208</v>
      </c>
      <c r="E2255" s="130" t="inlineStr">
        <is>
          <t>CA</t>
        </is>
      </c>
      <c r="F2255" s="130" t="inlineStr">
        <is>
          <t>Industrial NAICS Cogen</t>
        </is>
      </c>
      <c r="G2255" s="130" t="inlineStr">
        <is>
          <t>GT</t>
        </is>
      </c>
      <c r="H2255" s="130" t="inlineStr">
        <is>
          <t>OG</t>
        </is>
      </c>
      <c r="I2255" s="130" t="inlineStr">
        <is>
          <t>OOG</t>
        </is>
      </c>
      <c r="J2255" s="131" t="n">
        <v>256853.13</v>
      </c>
      <c r="K2255" s="129" t="n">
        <v>2020</v>
      </c>
      <c r="L2255" s="120">
        <f>IF(VLOOKUP(H2255,'Cross-Page Data'!$D$4:$F$48,3,FALSE)="natural gas",VLOOKUP(G2255,'Cross-Page Data'!$I$4:$J$19,2,FALSE),IF(VLOOKUP(H2255,'Cross-Page Data'!$D$4:$F$48,3,FALSE)="solar",IF(G2255="PV","solar PV","solar thermal"),IF(VLOOKUP(H2255,'Cross-Page Data'!$D$4:$F$48,3,FALSE)="wind",VLOOKUP(G2255,'Cross-Page Data'!$I$4:$J$19,2,FALSE),IF(VLOOKUP(H2255,'Cross-Page Data'!$D$4:$F$48,3,FALSE)="hydro",VLOOKUP(G2255,'Cross-Page Data'!$I$4:$J$19,2,FALSE),VLOOKUP(H2255,'Cross-Page Data'!$D$4:$F$48,3,FALSE)))))</f>
        <v/>
      </c>
      <c r="M2255" s="120">
        <f>IF(AND($P$2=FALSE,OR(F2255="Commercial NAICS Cogen",F2255="Industrial NAICS Cogen",F2255="NAICS-22 Cogen")),FALSE,IF(AND($P$3=FALSE,OR(F2255="Commercial NAICS Cogen",F2255="Commercial NAICS Non-Cogen",F2255="Industrial NAICS Cogen", F2255="industrial NAICS non-Cogen")),FALSE, TRUE))</f>
        <v/>
      </c>
    </row>
    <row r="2256">
      <c r="A2256" s="129" t="n">
        <v>50121</v>
      </c>
      <c r="B2256" s="130" t="inlineStr">
        <is>
          <t>Valero Refinery Corpus Christi West</t>
        </is>
      </c>
      <c r="C2256" s="130" t="inlineStr">
        <is>
          <t>Valero Refining Co</t>
        </is>
      </c>
      <c r="D2256" s="129" t="n">
        <v>19685</v>
      </c>
      <c r="E2256" s="130" t="inlineStr">
        <is>
          <t>TX</t>
        </is>
      </c>
      <c r="F2256" s="130" t="inlineStr">
        <is>
          <t>Industrial NAICS Non-Cogen</t>
        </is>
      </c>
      <c r="G2256" s="130" t="inlineStr">
        <is>
          <t>ST</t>
        </is>
      </c>
      <c r="H2256" s="130" t="inlineStr">
        <is>
          <t>NG</t>
        </is>
      </c>
      <c r="I2256" s="130" t="inlineStr">
        <is>
          <t>NG</t>
        </is>
      </c>
      <c r="J2256" s="131" t="n">
        <v>24446.543</v>
      </c>
      <c r="K2256" s="129" t="n">
        <v>2020</v>
      </c>
      <c r="L2256" s="120">
        <f>IF(VLOOKUP(H2256,'Cross-Page Data'!$D$4:$F$48,3,FALSE)="natural gas",VLOOKUP(G2256,'Cross-Page Data'!$I$4:$J$19,2,FALSE),IF(VLOOKUP(H2256,'Cross-Page Data'!$D$4:$F$48,3,FALSE)="solar",IF(G2256="PV","solar PV","solar thermal"),IF(VLOOKUP(H2256,'Cross-Page Data'!$D$4:$F$48,3,FALSE)="wind",VLOOKUP(G2256,'Cross-Page Data'!$I$4:$J$19,2,FALSE),IF(VLOOKUP(H2256,'Cross-Page Data'!$D$4:$F$48,3,FALSE)="hydro",VLOOKUP(G2256,'Cross-Page Data'!$I$4:$J$19,2,FALSE),VLOOKUP(H2256,'Cross-Page Data'!$D$4:$F$48,3,FALSE)))))</f>
        <v/>
      </c>
      <c r="M2256" s="120">
        <f>IF(AND($P$2=FALSE,OR(F2256="Commercial NAICS Cogen",F2256="Industrial NAICS Cogen",F2256="NAICS-22 Cogen")),FALSE,IF(AND($P$3=FALSE,OR(F2256="Commercial NAICS Cogen",F2256="Commercial NAICS Non-Cogen",F2256="Industrial NAICS Cogen", F2256="industrial NAICS non-Cogen")),FALSE, TRUE))</f>
        <v/>
      </c>
    </row>
    <row r="2257">
      <c r="A2257" s="129" t="n">
        <v>50121</v>
      </c>
      <c r="B2257" s="130" t="inlineStr">
        <is>
          <t>Valero Refinery Corpus Christi West</t>
        </is>
      </c>
      <c r="C2257" s="130" t="inlineStr">
        <is>
          <t>Valero Refining Co</t>
        </is>
      </c>
      <c r="D2257" s="129" t="n">
        <v>19685</v>
      </c>
      <c r="E2257" s="130" t="inlineStr">
        <is>
          <t>TX</t>
        </is>
      </c>
      <c r="F2257" s="130" t="inlineStr">
        <is>
          <t>Industrial NAICS Non-Cogen</t>
        </is>
      </c>
      <c r="G2257" s="130" t="inlineStr">
        <is>
          <t>ST</t>
        </is>
      </c>
      <c r="H2257" s="130" t="inlineStr">
        <is>
          <t>OG</t>
        </is>
      </c>
      <c r="I2257" s="130" t="inlineStr">
        <is>
          <t>OOG</t>
        </is>
      </c>
      <c r="J2257" s="131" t="n">
        <v>54597.333</v>
      </c>
      <c r="K2257" s="129" t="n">
        <v>2020</v>
      </c>
      <c r="L2257" s="120">
        <f>IF(VLOOKUP(H2257,'Cross-Page Data'!$D$4:$F$48,3,FALSE)="natural gas",VLOOKUP(G2257,'Cross-Page Data'!$I$4:$J$19,2,FALSE),IF(VLOOKUP(H2257,'Cross-Page Data'!$D$4:$F$48,3,FALSE)="solar",IF(G2257="PV","solar PV","solar thermal"),IF(VLOOKUP(H2257,'Cross-Page Data'!$D$4:$F$48,3,FALSE)="wind",VLOOKUP(G2257,'Cross-Page Data'!$I$4:$J$19,2,FALSE),IF(VLOOKUP(H2257,'Cross-Page Data'!$D$4:$F$48,3,FALSE)="hydro",VLOOKUP(G2257,'Cross-Page Data'!$I$4:$J$19,2,FALSE),VLOOKUP(H2257,'Cross-Page Data'!$D$4:$F$48,3,FALSE)))))</f>
        <v/>
      </c>
      <c r="M2257" s="120">
        <f>IF(AND($P$2=FALSE,OR(F2257="Commercial NAICS Cogen",F2257="Industrial NAICS Cogen",F2257="NAICS-22 Cogen")),FALSE,IF(AND($P$3=FALSE,OR(F2257="Commercial NAICS Cogen",F2257="Commercial NAICS Non-Cogen",F2257="Industrial NAICS Cogen", F2257="industrial NAICS non-Cogen")),FALSE, TRUE))</f>
        <v/>
      </c>
    </row>
    <row r="2258">
      <c r="A2258" s="129" t="n">
        <v>50121</v>
      </c>
      <c r="B2258" s="130" t="inlineStr">
        <is>
          <t>Valero Refinery Corpus Christi West</t>
        </is>
      </c>
      <c r="C2258" s="130" t="inlineStr">
        <is>
          <t>Valero Refining Co</t>
        </is>
      </c>
      <c r="D2258" s="129" t="n">
        <v>19685</v>
      </c>
      <c r="E2258" s="130" t="inlineStr">
        <is>
          <t>TX</t>
        </is>
      </c>
      <c r="F2258" s="130" t="inlineStr">
        <is>
          <t>Industrial NAICS Non-Cogen</t>
        </is>
      </c>
      <c r="G2258" s="130" t="inlineStr">
        <is>
          <t>ST</t>
        </is>
      </c>
      <c r="H2258" s="130" t="inlineStr">
        <is>
          <t>PC</t>
        </is>
      </c>
      <c r="I2258" s="130" t="inlineStr">
        <is>
          <t>PC</t>
        </is>
      </c>
      <c r="J2258" s="131" t="n">
        <v>58041.124</v>
      </c>
      <c r="K2258" s="129" t="n">
        <v>2020</v>
      </c>
      <c r="L2258" s="120">
        <f>IF(VLOOKUP(H2258,'Cross-Page Data'!$D$4:$F$48,3,FALSE)="natural gas",VLOOKUP(G2258,'Cross-Page Data'!$I$4:$J$19,2,FALSE),IF(VLOOKUP(H2258,'Cross-Page Data'!$D$4:$F$48,3,FALSE)="solar",IF(G2258="PV","solar PV","solar thermal"),IF(VLOOKUP(H2258,'Cross-Page Data'!$D$4:$F$48,3,FALSE)="wind",VLOOKUP(G2258,'Cross-Page Data'!$I$4:$J$19,2,FALSE),IF(VLOOKUP(H2258,'Cross-Page Data'!$D$4:$F$48,3,FALSE)="hydro",VLOOKUP(G2258,'Cross-Page Data'!$I$4:$J$19,2,FALSE),VLOOKUP(H2258,'Cross-Page Data'!$D$4:$F$48,3,FALSE)))))</f>
        <v/>
      </c>
      <c r="M2258" s="120">
        <f>IF(AND($P$2=FALSE,OR(F2258="Commercial NAICS Cogen",F2258="Industrial NAICS Cogen",F2258="NAICS-22 Cogen")),FALSE,IF(AND($P$3=FALSE,OR(F2258="Commercial NAICS Cogen",F2258="Commercial NAICS Non-Cogen",F2258="Industrial NAICS Cogen", F2258="industrial NAICS non-Cogen")),FALSE, TRUE))</f>
        <v/>
      </c>
    </row>
    <row r="2259">
      <c r="A2259" s="129" t="n">
        <v>50121</v>
      </c>
      <c r="B2259" s="130" t="inlineStr">
        <is>
          <t>Valero Refinery Corpus Christi West</t>
        </is>
      </c>
      <c r="C2259" s="130" t="inlineStr">
        <is>
          <t>Valero Refining Co</t>
        </is>
      </c>
      <c r="D2259" s="129" t="n">
        <v>19685</v>
      </c>
      <c r="E2259" s="130" t="inlineStr">
        <is>
          <t>TX</t>
        </is>
      </c>
      <c r="F2259" s="130" t="inlineStr">
        <is>
          <t>Industrial NAICS Non-Cogen</t>
        </is>
      </c>
      <c r="G2259" s="130" t="inlineStr">
        <is>
          <t>ST</t>
        </is>
      </c>
      <c r="H2259" s="130" t="inlineStr">
        <is>
          <t>WH</t>
        </is>
      </c>
      <c r="I2259" s="130" t="inlineStr">
        <is>
          <t>OTH</t>
        </is>
      </c>
      <c r="J2259" s="131" t="n">
        <v>14</v>
      </c>
      <c r="K2259" s="129" t="n">
        <v>2020</v>
      </c>
      <c r="L2259" s="120">
        <f>IF(VLOOKUP(H2259,'Cross-Page Data'!$D$4:$F$48,3,FALSE)="natural gas",VLOOKUP(G2259,'Cross-Page Data'!$I$4:$J$19,2,FALSE),IF(VLOOKUP(H2259,'Cross-Page Data'!$D$4:$F$48,3,FALSE)="solar",IF(G2259="PV","solar PV","solar thermal"),IF(VLOOKUP(H2259,'Cross-Page Data'!$D$4:$F$48,3,FALSE)="wind",VLOOKUP(G2259,'Cross-Page Data'!$I$4:$J$19,2,FALSE),IF(VLOOKUP(H2259,'Cross-Page Data'!$D$4:$F$48,3,FALSE)="hydro",VLOOKUP(G2259,'Cross-Page Data'!$I$4:$J$19,2,FALSE),VLOOKUP(H2259,'Cross-Page Data'!$D$4:$F$48,3,FALSE)))))</f>
        <v/>
      </c>
      <c r="M2259" s="120">
        <f>IF(AND($P$2=FALSE,OR(F2259="Commercial NAICS Cogen",F2259="Industrial NAICS Cogen",F2259="NAICS-22 Cogen")),FALSE,IF(AND($P$3=FALSE,OR(F2259="Commercial NAICS Cogen",F2259="Commercial NAICS Non-Cogen",F2259="Industrial NAICS Cogen", F2259="industrial NAICS non-Cogen")),FALSE, TRUE))</f>
        <v/>
      </c>
    </row>
    <row r="2260">
      <c r="A2260" s="129" t="n">
        <v>50131</v>
      </c>
      <c r="B2260" s="130" t="inlineStr">
        <is>
          <t>Coalinga Cogeneration</t>
        </is>
      </c>
      <c r="C2260" s="130" t="inlineStr">
        <is>
          <t>Coalinga Cogeneration Co</t>
        </is>
      </c>
      <c r="D2260" s="129" t="n">
        <v>3852</v>
      </c>
      <c r="E2260" s="130" t="inlineStr">
        <is>
          <t>CA</t>
        </is>
      </c>
      <c r="F2260" s="130" t="inlineStr">
        <is>
          <t>NAICS-22 Cogen</t>
        </is>
      </c>
      <c r="G2260" s="130" t="inlineStr">
        <is>
          <t>GT</t>
        </is>
      </c>
      <c r="H2260" s="130" t="inlineStr">
        <is>
          <t>NG</t>
        </is>
      </c>
      <c r="I2260" s="130" t="inlineStr">
        <is>
          <t>NG</t>
        </is>
      </c>
      <c r="J2260" s="131" t="n">
        <v>0</v>
      </c>
      <c r="K2260" s="129" t="n">
        <v>2020</v>
      </c>
      <c r="L2260" s="120">
        <f>IF(VLOOKUP(H2260,'Cross-Page Data'!$D$4:$F$48,3,FALSE)="natural gas",VLOOKUP(G2260,'Cross-Page Data'!$I$4:$J$19,2,FALSE),IF(VLOOKUP(H2260,'Cross-Page Data'!$D$4:$F$48,3,FALSE)="solar",IF(G2260="PV","solar PV","solar thermal"),IF(VLOOKUP(H2260,'Cross-Page Data'!$D$4:$F$48,3,FALSE)="wind",VLOOKUP(G2260,'Cross-Page Data'!$I$4:$J$19,2,FALSE),IF(VLOOKUP(H2260,'Cross-Page Data'!$D$4:$F$48,3,FALSE)="hydro",VLOOKUP(G2260,'Cross-Page Data'!$I$4:$J$19,2,FALSE),VLOOKUP(H2260,'Cross-Page Data'!$D$4:$F$48,3,FALSE)))))</f>
        <v/>
      </c>
      <c r="M2260" s="120">
        <f>IF(AND($P$2=FALSE,OR(F2260="Commercial NAICS Cogen",F2260="Industrial NAICS Cogen",F2260="NAICS-22 Cogen")),FALSE,IF(AND($P$3=FALSE,OR(F2260="Commercial NAICS Cogen",F2260="Commercial NAICS Non-Cogen",F2260="Industrial NAICS Cogen", F2260="industrial NAICS non-Cogen")),FALSE, TRUE))</f>
        <v/>
      </c>
    </row>
    <row r="2261">
      <c r="A2261" s="129" t="n">
        <v>50134</v>
      </c>
      <c r="B2261" s="130" t="inlineStr">
        <is>
          <t>Sycamore Cogeneration</t>
        </is>
      </c>
      <c r="C2261" s="130" t="inlineStr">
        <is>
          <t>Sycamore Cogeneration Co</t>
        </is>
      </c>
      <c r="D2261" s="129" t="n">
        <v>18390</v>
      </c>
      <c r="E2261" s="130" t="inlineStr">
        <is>
          <t>CA</t>
        </is>
      </c>
      <c r="F2261" s="130" t="inlineStr">
        <is>
          <t>NAICS-22 Cogen</t>
        </is>
      </c>
      <c r="G2261" s="130" t="inlineStr">
        <is>
          <t>GT</t>
        </is>
      </c>
      <c r="H2261" s="130" t="inlineStr">
        <is>
          <t>NG</t>
        </is>
      </c>
      <c r="I2261" s="130" t="inlineStr">
        <is>
          <t>NG</t>
        </is>
      </c>
      <c r="J2261" s="131" t="n">
        <v>706101</v>
      </c>
      <c r="K2261" s="129" t="n">
        <v>2020</v>
      </c>
      <c r="L2261" s="120">
        <f>IF(VLOOKUP(H2261,'Cross-Page Data'!$D$4:$F$48,3,FALSE)="natural gas",VLOOKUP(G2261,'Cross-Page Data'!$I$4:$J$19,2,FALSE),IF(VLOOKUP(H2261,'Cross-Page Data'!$D$4:$F$48,3,FALSE)="solar",IF(G2261="PV","solar PV","solar thermal"),IF(VLOOKUP(H2261,'Cross-Page Data'!$D$4:$F$48,3,FALSE)="wind",VLOOKUP(G2261,'Cross-Page Data'!$I$4:$J$19,2,FALSE),IF(VLOOKUP(H2261,'Cross-Page Data'!$D$4:$F$48,3,FALSE)="hydro",VLOOKUP(G2261,'Cross-Page Data'!$I$4:$J$19,2,FALSE),VLOOKUP(H2261,'Cross-Page Data'!$D$4:$F$48,3,FALSE)))))</f>
        <v/>
      </c>
      <c r="M2261" s="120">
        <f>IF(AND($P$2=FALSE,OR(F2261="Commercial NAICS Cogen",F2261="Industrial NAICS Cogen",F2261="NAICS-22 Cogen")),FALSE,IF(AND($P$3=FALSE,OR(F2261="Commercial NAICS Cogen",F2261="Commercial NAICS Non-Cogen",F2261="Industrial NAICS Cogen", F2261="industrial NAICS non-Cogen")),FALSE, TRUE))</f>
        <v/>
      </c>
    </row>
    <row r="2262">
      <c r="A2262" s="129" t="n">
        <v>50152</v>
      </c>
      <c r="B2262" s="130" t="inlineStr">
        <is>
          <t>Dow St Charles Operations</t>
        </is>
      </c>
      <c r="C2262" s="130" t="inlineStr">
        <is>
          <t>Dow Chemical Co - St Charles</t>
        </is>
      </c>
      <c r="D2262" s="129" t="n">
        <v>5352</v>
      </c>
      <c r="E2262" s="130" t="inlineStr">
        <is>
          <t>LA</t>
        </is>
      </c>
      <c r="F2262" s="130" t="inlineStr">
        <is>
          <t>Industrial NAICS Cogen</t>
        </is>
      </c>
      <c r="G2262" s="130" t="inlineStr">
        <is>
          <t>CA</t>
        </is>
      </c>
      <c r="H2262" s="130" t="inlineStr">
        <is>
          <t>NG</t>
        </is>
      </c>
      <c r="I2262" s="130" t="inlineStr">
        <is>
          <t>NG</t>
        </is>
      </c>
      <c r="J2262" s="131" t="n">
        <v>273944.96</v>
      </c>
      <c r="K2262" s="129" t="n">
        <v>2020</v>
      </c>
      <c r="L2262" s="120">
        <f>IF(VLOOKUP(H2262,'Cross-Page Data'!$D$4:$F$48,3,FALSE)="natural gas",VLOOKUP(G2262,'Cross-Page Data'!$I$4:$J$19,2,FALSE),IF(VLOOKUP(H2262,'Cross-Page Data'!$D$4:$F$48,3,FALSE)="solar",IF(G2262="PV","solar PV","solar thermal"),IF(VLOOKUP(H2262,'Cross-Page Data'!$D$4:$F$48,3,FALSE)="wind",VLOOKUP(G2262,'Cross-Page Data'!$I$4:$J$19,2,FALSE),IF(VLOOKUP(H2262,'Cross-Page Data'!$D$4:$F$48,3,FALSE)="hydro",VLOOKUP(G2262,'Cross-Page Data'!$I$4:$J$19,2,FALSE),VLOOKUP(H2262,'Cross-Page Data'!$D$4:$F$48,3,FALSE)))))</f>
        <v/>
      </c>
      <c r="M2262" s="120">
        <f>IF(AND($P$2=FALSE,OR(F2262="Commercial NAICS Cogen",F2262="Industrial NAICS Cogen",F2262="NAICS-22 Cogen")),FALSE,IF(AND($P$3=FALSE,OR(F2262="Commercial NAICS Cogen",F2262="Commercial NAICS Non-Cogen",F2262="Industrial NAICS Cogen", F2262="industrial NAICS non-Cogen")),FALSE, TRUE))</f>
        <v/>
      </c>
    </row>
    <row r="2263">
      <c r="A2263" s="129" t="n">
        <v>50152</v>
      </c>
      <c r="B2263" s="130" t="inlineStr">
        <is>
          <t>Dow St Charles Operations</t>
        </is>
      </c>
      <c r="C2263" s="130" t="inlineStr">
        <is>
          <t>Dow Chemical Co - St Charles</t>
        </is>
      </c>
      <c r="D2263" s="129" t="n">
        <v>5352</v>
      </c>
      <c r="E2263" s="130" t="inlineStr">
        <is>
          <t>LA</t>
        </is>
      </c>
      <c r="F2263" s="130" t="inlineStr">
        <is>
          <t>Industrial NAICS Cogen</t>
        </is>
      </c>
      <c r="G2263" s="130" t="inlineStr">
        <is>
          <t>CA</t>
        </is>
      </c>
      <c r="H2263" s="130" t="inlineStr">
        <is>
          <t>OG</t>
        </is>
      </c>
      <c r="I2263" s="130" t="inlineStr">
        <is>
          <t>OOG</t>
        </is>
      </c>
      <c r="J2263" s="131" t="n">
        <v>19526.04</v>
      </c>
      <c r="K2263" s="129" t="n">
        <v>2020</v>
      </c>
      <c r="L2263" s="120">
        <f>IF(VLOOKUP(H2263,'Cross-Page Data'!$D$4:$F$48,3,FALSE)="natural gas",VLOOKUP(G2263,'Cross-Page Data'!$I$4:$J$19,2,FALSE),IF(VLOOKUP(H2263,'Cross-Page Data'!$D$4:$F$48,3,FALSE)="solar",IF(G2263="PV","solar PV","solar thermal"),IF(VLOOKUP(H2263,'Cross-Page Data'!$D$4:$F$48,3,FALSE)="wind",VLOOKUP(G2263,'Cross-Page Data'!$I$4:$J$19,2,FALSE),IF(VLOOKUP(H2263,'Cross-Page Data'!$D$4:$F$48,3,FALSE)="hydro",VLOOKUP(G2263,'Cross-Page Data'!$I$4:$J$19,2,FALSE),VLOOKUP(H2263,'Cross-Page Data'!$D$4:$F$48,3,FALSE)))))</f>
        <v/>
      </c>
      <c r="M2263" s="120">
        <f>IF(AND($P$2=FALSE,OR(F2263="Commercial NAICS Cogen",F2263="Industrial NAICS Cogen",F2263="NAICS-22 Cogen")),FALSE,IF(AND($P$3=FALSE,OR(F2263="Commercial NAICS Cogen",F2263="Commercial NAICS Non-Cogen",F2263="Industrial NAICS Cogen", F2263="industrial NAICS non-Cogen")),FALSE, TRUE))</f>
        <v/>
      </c>
    </row>
    <row r="2264">
      <c r="A2264" s="129" t="n">
        <v>50152</v>
      </c>
      <c r="B2264" s="130" t="inlineStr">
        <is>
          <t>Dow St Charles Operations</t>
        </is>
      </c>
      <c r="C2264" s="130" t="inlineStr">
        <is>
          <t>Dow Chemical Co - St Charles</t>
        </is>
      </c>
      <c r="D2264" s="129" t="n">
        <v>5352</v>
      </c>
      <c r="E2264" s="130" t="inlineStr">
        <is>
          <t>LA</t>
        </is>
      </c>
      <c r="F2264" s="130" t="inlineStr">
        <is>
          <t>Industrial NAICS Cogen</t>
        </is>
      </c>
      <c r="G2264" s="130" t="inlineStr">
        <is>
          <t>CT</t>
        </is>
      </c>
      <c r="H2264" s="130" t="inlineStr">
        <is>
          <t>NG</t>
        </is>
      </c>
      <c r="I2264" s="130" t="inlineStr">
        <is>
          <t>NG</t>
        </is>
      </c>
      <c r="J2264" s="131" t="n">
        <v>1726887</v>
      </c>
      <c r="K2264" s="129" t="n">
        <v>2020</v>
      </c>
      <c r="L2264" s="120">
        <f>IF(VLOOKUP(H2264,'Cross-Page Data'!$D$4:$F$48,3,FALSE)="natural gas",VLOOKUP(G2264,'Cross-Page Data'!$I$4:$J$19,2,FALSE),IF(VLOOKUP(H2264,'Cross-Page Data'!$D$4:$F$48,3,FALSE)="solar",IF(G2264="PV","solar PV","solar thermal"),IF(VLOOKUP(H2264,'Cross-Page Data'!$D$4:$F$48,3,FALSE)="wind",VLOOKUP(G2264,'Cross-Page Data'!$I$4:$J$19,2,FALSE),IF(VLOOKUP(H2264,'Cross-Page Data'!$D$4:$F$48,3,FALSE)="hydro",VLOOKUP(G2264,'Cross-Page Data'!$I$4:$J$19,2,FALSE),VLOOKUP(H2264,'Cross-Page Data'!$D$4:$F$48,3,FALSE)))))</f>
        <v/>
      </c>
      <c r="M2264" s="120">
        <f>IF(AND($P$2=FALSE,OR(F2264="Commercial NAICS Cogen",F2264="Industrial NAICS Cogen",F2264="NAICS-22 Cogen")),FALSE,IF(AND($P$3=FALSE,OR(F2264="Commercial NAICS Cogen",F2264="Commercial NAICS Non-Cogen",F2264="Industrial NAICS Cogen", F2264="industrial NAICS non-Cogen")),FALSE, TRUE))</f>
        <v/>
      </c>
    </row>
    <row r="2265">
      <c r="A2265" s="129" t="n">
        <v>50152</v>
      </c>
      <c r="B2265" s="130" t="inlineStr">
        <is>
          <t>Dow St Charles Operations</t>
        </is>
      </c>
      <c r="C2265" s="130" t="inlineStr">
        <is>
          <t>Dow Chemical Co - St Charles</t>
        </is>
      </c>
      <c r="D2265" s="129" t="n">
        <v>5352</v>
      </c>
      <c r="E2265" s="130" t="inlineStr">
        <is>
          <t>LA</t>
        </is>
      </c>
      <c r="F2265" s="130" t="inlineStr">
        <is>
          <t>Industrial NAICS Cogen</t>
        </is>
      </c>
      <c r="G2265" s="130" t="inlineStr">
        <is>
          <t>CT</t>
        </is>
      </c>
      <c r="H2265" s="130" t="inlineStr">
        <is>
          <t>OG</t>
        </is>
      </c>
      <c r="I2265" s="130" t="inlineStr">
        <is>
          <t>OOG</t>
        </is>
      </c>
      <c r="J2265" s="131" t="n">
        <v>0</v>
      </c>
      <c r="K2265" s="129" t="n">
        <v>2020</v>
      </c>
      <c r="L2265" s="120">
        <f>IF(VLOOKUP(H2265,'Cross-Page Data'!$D$4:$F$48,3,FALSE)="natural gas",VLOOKUP(G2265,'Cross-Page Data'!$I$4:$J$19,2,FALSE),IF(VLOOKUP(H2265,'Cross-Page Data'!$D$4:$F$48,3,FALSE)="solar",IF(G2265="PV","solar PV","solar thermal"),IF(VLOOKUP(H2265,'Cross-Page Data'!$D$4:$F$48,3,FALSE)="wind",VLOOKUP(G2265,'Cross-Page Data'!$I$4:$J$19,2,FALSE),IF(VLOOKUP(H2265,'Cross-Page Data'!$D$4:$F$48,3,FALSE)="hydro",VLOOKUP(G2265,'Cross-Page Data'!$I$4:$J$19,2,FALSE),VLOOKUP(H2265,'Cross-Page Data'!$D$4:$F$48,3,FALSE)))))</f>
        <v/>
      </c>
      <c r="M2265" s="120">
        <f>IF(AND($P$2=FALSE,OR(F2265="Commercial NAICS Cogen",F2265="Industrial NAICS Cogen",F2265="NAICS-22 Cogen")),FALSE,IF(AND($P$3=FALSE,OR(F2265="Commercial NAICS Cogen",F2265="Commercial NAICS Non-Cogen",F2265="Industrial NAICS Cogen", F2265="industrial NAICS non-Cogen")),FALSE, TRUE))</f>
        <v/>
      </c>
    </row>
    <row r="2266">
      <c r="A2266" s="129" t="n">
        <v>50153</v>
      </c>
      <c r="B2266" s="130" t="inlineStr">
        <is>
          <t>Texas City Plant Union Carbide</t>
        </is>
      </c>
      <c r="C2266" s="130" t="inlineStr">
        <is>
          <t>Union Carbide Corp-Texas City</t>
        </is>
      </c>
      <c r="D2266" s="129" t="n">
        <v>39066</v>
      </c>
      <c r="E2266" s="130" t="inlineStr">
        <is>
          <t>TX</t>
        </is>
      </c>
      <c r="F2266" s="130" t="inlineStr">
        <is>
          <t>Industrial NAICS Cogen</t>
        </is>
      </c>
      <c r="G2266" s="130" t="inlineStr">
        <is>
          <t>ST</t>
        </is>
      </c>
      <c r="H2266" s="130" t="inlineStr">
        <is>
          <t>NG</t>
        </is>
      </c>
      <c r="I2266" s="130" t="inlineStr">
        <is>
          <t>NG</t>
        </is>
      </c>
      <c r="J2266" s="131" t="n">
        <v>0</v>
      </c>
      <c r="K2266" s="129" t="n">
        <v>2020</v>
      </c>
      <c r="L2266" s="120">
        <f>IF(VLOOKUP(H2266,'Cross-Page Data'!$D$4:$F$48,3,FALSE)="natural gas",VLOOKUP(G2266,'Cross-Page Data'!$I$4:$J$19,2,FALSE),IF(VLOOKUP(H2266,'Cross-Page Data'!$D$4:$F$48,3,FALSE)="solar",IF(G2266="PV","solar PV","solar thermal"),IF(VLOOKUP(H2266,'Cross-Page Data'!$D$4:$F$48,3,FALSE)="wind",VLOOKUP(G2266,'Cross-Page Data'!$I$4:$J$19,2,FALSE),IF(VLOOKUP(H2266,'Cross-Page Data'!$D$4:$F$48,3,FALSE)="hydro",VLOOKUP(G2266,'Cross-Page Data'!$I$4:$J$19,2,FALSE),VLOOKUP(H2266,'Cross-Page Data'!$D$4:$F$48,3,FALSE)))))</f>
        <v/>
      </c>
      <c r="M2266" s="120">
        <f>IF(AND($P$2=FALSE,OR(F2266="Commercial NAICS Cogen",F2266="Industrial NAICS Cogen",F2266="NAICS-22 Cogen")),FALSE,IF(AND($P$3=FALSE,OR(F2266="Commercial NAICS Cogen",F2266="Commercial NAICS Non-Cogen",F2266="Industrial NAICS Cogen", F2266="industrial NAICS non-Cogen")),FALSE, TRUE))</f>
        <v/>
      </c>
    </row>
    <row r="2267">
      <c r="A2267" s="129" t="n">
        <v>50153</v>
      </c>
      <c r="B2267" s="130" t="inlineStr">
        <is>
          <t>Texas City Plant Union Carbide</t>
        </is>
      </c>
      <c r="C2267" s="130" t="inlineStr">
        <is>
          <t>Union Carbide Corp-Texas City</t>
        </is>
      </c>
      <c r="D2267" s="129" t="n">
        <v>39066</v>
      </c>
      <c r="E2267" s="130" t="inlineStr">
        <is>
          <t>TX</t>
        </is>
      </c>
      <c r="F2267" s="130" t="inlineStr">
        <is>
          <t>Industrial NAICS Cogen</t>
        </is>
      </c>
      <c r="G2267" s="130" t="inlineStr">
        <is>
          <t>ST</t>
        </is>
      </c>
      <c r="H2267" s="130" t="inlineStr">
        <is>
          <t>PUR</t>
        </is>
      </c>
      <c r="I2267" s="130" t="inlineStr">
        <is>
          <t>OTH</t>
        </is>
      </c>
      <c r="J2267" s="131" t="n">
        <v>57856</v>
      </c>
      <c r="K2267" s="129" t="n">
        <v>2020</v>
      </c>
      <c r="L2267" s="120">
        <f>IF(VLOOKUP(H2267,'Cross-Page Data'!$D$4:$F$48,3,FALSE)="natural gas",VLOOKUP(G2267,'Cross-Page Data'!$I$4:$J$19,2,FALSE),IF(VLOOKUP(H2267,'Cross-Page Data'!$D$4:$F$48,3,FALSE)="solar",IF(G2267="PV","solar PV","solar thermal"),IF(VLOOKUP(H2267,'Cross-Page Data'!$D$4:$F$48,3,FALSE)="wind",VLOOKUP(G2267,'Cross-Page Data'!$I$4:$J$19,2,FALSE),IF(VLOOKUP(H2267,'Cross-Page Data'!$D$4:$F$48,3,FALSE)="hydro",VLOOKUP(G2267,'Cross-Page Data'!$I$4:$J$19,2,FALSE),VLOOKUP(H2267,'Cross-Page Data'!$D$4:$F$48,3,FALSE)))))</f>
        <v/>
      </c>
      <c r="M2267" s="120">
        <f>IF(AND($P$2=FALSE,OR(F2267="Commercial NAICS Cogen",F2267="Industrial NAICS Cogen",F2267="NAICS-22 Cogen")),FALSE,IF(AND($P$3=FALSE,OR(F2267="Commercial NAICS Cogen",F2267="Commercial NAICS Non-Cogen",F2267="Industrial NAICS Cogen", F2267="industrial NAICS non-Cogen")),FALSE, TRUE))</f>
        <v/>
      </c>
    </row>
    <row r="2268">
      <c r="A2268" s="129" t="n">
        <v>50170</v>
      </c>
      <c r="B2268" s="130" t="inlineStr">
        <is>
          <t>Berry Cogen</t>
        </is>
      </c>
      <c r="C2268" s="130" t="inlineStr">
        <is>
          <t>Berry Petroleum Co</t>
        </is>
      </c>
      <c r="D2268" s="129" t="n">
        <v>1569</v>
      </c>
      <c r="E2268" s="130" t="inlineStr">
        <is>
          <t>CA</t>
        </is>
      </c>
      <c r="F2268" s="130" t="inlineStr">
        <is>
          <t>Industrial NAICS Cogen</t>
        </is>
      </c>
      <c r="G2268" s="130" t="inlineStr">
        <is>
          <t>GT</t>
        </is>
      </c>
      <c r="H2268" s="130" t="inlineStr">
        <is>
          <t>NG</t>
        </is>
      </c>
      <c r="I2268" s="130" t="inlineStr">
        <is>
          <t>NG</t>
        </is>
      </c>
      <c r="J2268" s="131" t="n">
        <v>279169</v>
      </c>
      <c r="K2268" s="129" t="n">
        <v>2020</v>
      </c>
      <c r="L2268" s="120">
        <f>IF(VLOOKUP(H2268,'Cross-Page Data'!$D$4:$F$48,3,FALSE)="natural gas",VLOOKUP(G2268,'Cross-Page Data'!$I$4:$J$19,2,FALSE),IF(VLOOKUP(H2268,'Cross-Page Data'!$D$4:$F$48,3,FALSE)="solar",IF(G2268="PV","solar PV","solar thermal"),IF(VLOOKUP(H2268,'Cross-Page Data'!$D$4:$F$48,3,FALSE)="wind",VLOOKUP(G2268,'Cross-Page Data'!$I$4:$J$19,2,FALSE),IF(VLOOKUP(H2268,'Cross-Page Data'!$D$4:$F$48,3,FALSE)="hydro",VLOOKUP(G2268,'Cross-Page Data'!$I$4:$J$19,2,FALSE),VLOOKUP(H2268,'Cross-Page Data'!$D$4:$F$48,3,FALSE)))))</f>
        <v/>
      </c>
      <c r="M2268" s="120">
        <f>IF(AND($P$2=FALSE,OR(F2268="Commercial NAICS Cogen",F2268="Industrial NAICS Cogen",F2268="NAICS-22 Cogen")),FALSE,IF(AND($P$3=FALSE,OR(F2268="Commercial NAICS Cogen",F2268="Commercial NAICS Non-Cogen",F2268="Industrial NAICS Cogen", F2268="industrial NAICS non-Cogen")),FALSE, TRUE))</f>
        <v/>
      </c>
    </row>
    <row r="2269">
      <c r="A2269" s="129" t="n">
        <v>50177</v>
      </c>
      <c r="B2269" s="130" t="inlineStr">
        <is>
          <t>Blackstone/Tupperware</t>
        </is>
      </c>
      <c r="C2269" s="130" t="inlineStr">
        <is>
          <t>Blackstone Hydro Inc.</t>
        </is>
      </c>
      <c r="D2269" s="129" t="n">
        <v>56844</v>
      </c>
      <c r="E2269" s="130" t="inlineStr">
        <is>
          <t>RI</t>
        </is>
      </c>
      <c r="F2269" s="130" t="inlineStr">
        <is>
          <t>NAICS-22 Non-Cogen</t>
        </is>
      </c>
      <c r="G2269" s="130" t="inlineStr">
        <is>
          <t>HY</t>
        </is>
      </c>
      <c r="H2269" s="130" t="inlineStr">
        <is>
          <t>WAT</t>
        </is>
      </c>
      <c r="I2269" s="130" t="inlineStr">
        <is>
          <t>HYC</t>
        </is>
      </c>
      <c r="J2269" s="131" t="n">
        <v>3555</v>
      </c>
      <c r="K2269" s="129" t="n">
        <v>2020</v>
      </c>
      <c r="L2269" s="120">
        <f>IF(VLOOKUP(H2269,'Cross-Page Data'!$D$4:$F$48,3,FALSE)="natural gas",VLOOKUP(G2269,'Cross-Page Data'!$I$4:$J$19,2,FALSE),IF(VLOOKUP(H2269,'Cross-Page Data'!$D$4:$F$48,3,FALSE)="solar",IF(G2269="PV","solar PV","solar thermal"),IF(VLOOKUP(H2269,'Cross-Page Data'!$D$4:$F$48,3,FALSE)="wind",VLOOKUP(G2269,'Cross-Page Data'!$I$4:$J$19,2,FALSE),IF(VLOOKUP(H2269,'Cross-Page Data'!$D$4:$F$48,3,FALSE)="hydro",VLOOKUP(G2269,'Cross-Page Data'!$I$4:$J$19,2,FALSE),VLOOKUP(H2269,'Cross-Page Data'!$D$4:$F$48,3,FALSE)))))</f>
        <v/>
      </c>
      <c r="M2269" s="120">
        <f>IF(AND($P$2=FALSE,OR(F2269="Commercial NAICS Cogen",F2269="Industrial NAICS Cogen",F2269="NAICS-22 Cogen")),FALSE,IF(AND($P$3=FALSE,OR(F2269="Commercial NAICS Cogen",F2269="Commercial NAICS Non-Cogen",F2269="Industrial NAICS Cogen", F2269="industrial NAICS non-Cogen")),FALSE, TRUE))</f>
        <v/>
      </c>
    </row>
    <row r="2270">
      <c r="A2270" s="129" t="n">
        <v>50184</v>
      </c>
      <c r="B2270" s="130" t="inlineStr">
        <is>
          <t>Columbus MS</t>
        </is>
      </c>
      <c r="C2270" s="130" t="inlineStr">
        <is>
          <t>International Paper Columbus Mill</t>
        </is>
      </c>
      <c r="D2270" s="129" t="n">
        <v>20492</v>
      </c>
      <c r="E2270" s="130" t="inlineStr">
        <is>
          <t>MS</t>
        </is>
      </c>
      <c r="F2270" s="130" t="inlineStr">
        <is>
          <t>Industrial NAICS Cogen</t>
        </is>
      </c>
      <c r="G2270" s="130" t="inlineStr">
        <is>
          <t>ST</t>
        </is>
      </c>
      <c r="H2270" s="130" t="inlineStr">
        <is>
          <t>BIT</t>
        </is>
      </c>
      <c r="I2270" s="130" t="inlineStr">
        <is>
          <t>COL</t>
        </is>
      </c>
      <c r="J2270" s="131" t="n">
        <v>0</v>
      </c>
      <c r="K2270" s="129" t="n">
        <v>2020</v>
      </c>
      <c r="L2270" s="120">
        <f>IF(VLOOKUP(H2270,'Cross-Page Data'!$D$4:$F$48,3,FALSE)="natural gas",VLOOKUP(G2270,'Cross-Page Data'!$I$4:$J$19,2,FALSE),IF(VLOOKUP(H2270,'Cross-Page Data'!$D$4:$F$48,3,FALSE)="solar",IF(G2270="PV","solar PV","solar thermal"),IF(VLOOKUP(H2270,'Cross-Page Data'!$D$4:$F$48,3,FALSE)="wind",VLOOKUP(G2270,'Cross-Page Data'!$I$4:$J$19,2,FALSE),IF(VLOOKUP(H2270,'Cross-Page Data'!$D$4:$F$48,3,FALSE)="hydro",VLOOKUP(G2270,'Cross-Page Data'!$I$4:$J$19,2,FALSE),VLOOKUP(H2270,'Cross-Page Data'!$D$4:$F$48,3,FALSE)))))</f>
        <v/>
      </c>
      <c r="M2270" s="120">
        <f>IF(AND($P$2=FALSE,OR(F2270="Commercial NAICS Cogen",F2270="Industrial NAICS Cogen",F2270="NAICS-22 Cogen")),FALSE,IF(AND($P$3=FALSE,OR(F2270="Commercial NAICS Cogen",F2270="Commercial NAICS Non-Cogen",F2270="Industrial NAICS Cogen", F2270="industrial NAICS non-Cogen")),FALSE, TRUE))</f>
        <v/>
      </c>
    </row>
    <row r="2271">
      <c r="A2271" s="129" t="n">
        <v>50184</v>
      </c>
      <c r="B2271" s="130" t="inlineStr">
        <is>
          <t>Columbus MS</t>
        </is>
      </c>
      <c r="C2271" s="130" t="inlineStr">
        <is>
          <t>International Paper Columbus Mill</t>
        </is>
      </c>
      <c r="D2271" s="129" t="n">
        <v>20492</v>
      </c>
      <c r="E2271" s="130" t="inlineStr">
        <is>
          <t>MS</t>
        </is>
      </c>
      <c r="F2271" s="130" t="inlineStr">
        <is>
          <t>Industrial NAICS Cogen</t>
        </is>
      </c>
      <c r="G2271" s="130" t="inlineStr">
        <is>
          <t>ST</t>
        </is>
      </c>
      <c r="H2271" s="130" t="inlineStr">
        <is>
          <t>BLQ</t>
        </is>
      </c>
      <c r="I2271" s="130" t="inlineStr">
        <is>
          <t>WWW</t>
        </is>
      </c>
      <c r="J2271" s="131" t="n">
        <v>389979.17</v>
      </c>
      <c r="K2271" s="129" t="n">
        <v>2020</v>
      </c>
      <c r="L2271" s="120">
        <f>IF(VLOOKUP(H2271,'Cross-Page Data'!$D$4:$F$48,3,FALSE)="natural gas",VLOOKUP(G2271,'Cross-Page Data'!$I$4:$J$19,2,FALSE),IF(VLOOKUP(H2271,'Cross-Page Data'!$D$4:$F$48,3,FALSE)="solar",IF(G2271="PV","solar PV","solar thermal"),IF(VLOOKUP(H2271,'Cross-Page Data'!$D$4:$F$48,3,FALSE)="wind",VLOOKUP(G2271,'Cross-Page Data'!$I$4:$J$19,2,FALSE),IF(VLOOKUP(H2271,'Cross-Page Data'!$D$4:$F$48,3,FALSE)="hydro",VLOOKUP(G2271,'Cross-Page Data'!$I$4:$J$19,2,FALSE),VLOOKUP(H2271,'Cross-Page Data'!$D$4:$F$48,3,FALSE)))))</f>
        <v/>
      </c>
      <c r="M2271" s="120">
        <f>IF(AND($P$2=FALSE,OR(F2271="Commercial NAICS Cogen",F2271="Industrial NAICS Cogen",F2271="NAICS-22 Cogen")),FALSE,IF(AND($P$3=FALSE,OR(F2271="Commercial NAICS Cogen",F2271="Commercial NAICS Non-Cogen",F2271="Industrial NAICS Cogen", F2271="industrial NAICS non-Cogen")),FALSE, TRUE))</f>
        <v/>
      </c>
    </row>
    <row r="2272">
      <c r="A2272" s="129" t="n">
        <v>50184</v>
      </c>
      <c r="B2272" s="130" t="inlineStr">
        <is>
          <t>Columbus MS</t>
        </is>
      </c>
      <c r="C2272" s="130" t="inlineStr">
        <is>
          <t>International Paper Columbus Mill</t>
        </is>
      </c>
      <c r="D2272" s="129" t="n">
        <v>20492</v>
      </c>
      <c r="E2272" s="130" t="inlineStr">
        <is>
          <t>MS</t>
        </is>
      </c>
      <c r="F2272" s="130" t="inlineStr">
        <is>
          <t>Industrial NAICS Cogen</t>
        </is>
      </c>
      <c r="G2272" s="130" t="inlineStr">
        <is>
          <t>ST</t>
        </is>
      </c>
      <c r="H2272" s="130" t="inlineStr">
        <is>
          <t>DFO</t>
        </is>
      </c>
      <c r="I2272" s="130" t="inlineStr">
        <is>
          <t>DFO</t>
        </is>
      </c>
      <c r="J2272" s="131" t="n">
        <v>3491.291</v>
      </c>
      <c r="K2272" s="129" t="n">
        <v>2020</v>
      </c>
      <c r="L2272" s="120">
        <f>IF(VLOOKUP(H2272,'Cross-Page Data'!$D$4:$F$48,3,FALSE)="natural gas",VLOOKUP(G2272,'Cross-Page Data'!$I$4:$J$19,2,FALSE),IF(VLOOKUP(H2272,'Cross-Page Data'!$D$4:$F$48,3,FALSE)="solar",IF(G2272="PV","solar PV","solar thermal"),IF(VLOOKUP(H2272,'Cross-Page Data'!$D$4:$F$48,3,FALSE)="wind",VLOOKUP(G2272,'Cross-Page Data'!$I$4:$J$19,2,FALSE),IF(VLOOKUP(H2272,'Cross-Page Data'!$D$4:$F$48,3,FALSE)="hydro",VLOOKUP(G2272,'Cross-Page Data'!$I$4:$J$19,2,FALSE),VLOOKUP(H2272,'Cross-Page Data'!$D$4:$F$48,3,FALSE)))))</f>
        <v/>
      </c>
      <c r="M2272" s="120">
        <f>IF(AND($P$2=FALSE,OR(F2272="Commercial NAICS Cogen",F2272="Industrial NAICS Cogen",F2272="NAICS-22 Cogen")),FALSE,IF(AND($P$3=FALSE,OR(F2272="Commercial NAICS Cogen",F2272="Commercial NAICS Non-Cogen",F2272="Industrial NAICS Cogen", F2272="industrial NAICS non-Cogen")),FALSE, TRUE))</f>
        <v/>
      </c>
    </row>
    <row r="2273">
      <c r="A2273" s="129" t="n">
        <v>50184</v>
      </c>
      <c r="B2273" s="130" t="inlineStr">
        <is>
          <t>Columbus MS</t>
        </is>
      </c>
      <c r="C2273" s="130" t="inlineStr">
        <is>
          <t>International Paper Columbus Mill</t>
        </is>
      </c>
      <c r="D2273" s="129" t="n">
        <v>20492</v>
      </c>
      <c r="E2273" s="130" t="inlineStr">
        <is>
          <t>MS</t>
        </is>
      </c>
      <c r="F2273" s="130" t="inlineStr">
        <is>
          <t>Industrial NAICS Cogen</t>
        </is>
      </c>
      <c r="G2273" s="130" t="inlineStr">
        <is>
          <t>ST</t>
        </is>
      </c>
      <c r="H2273" s="130" t="inlineStr">
        <is>
          <t>NG</t>
        </is>
      </c>
      <c r="I2273" s="130" t="inlineStr">
        <is>
          <t>NG</t>
        </is>
      </c>
      <c r="J2273" s="131" t="n">
        <v>34354.976</v>
      </c>
      <c r="K2273" s="129" t="n">
        <v>2020</v>
      </c>
      <c r="L2273" s="120">
        <f>IF(VLOOKUP(H2273,'Cross-Page Data'!$D$4:$F$48,3,FALSE)="natural gas",VLOOKUP(G2273,'Cross-Page Data'!$I$4:$J$19,2,FALSE),IF(VLOOKUP(H2273,'Cross-Page Data'!$D$4:$F$48,3,FALSE)="solar",IF(G2273="PV","solar PV","solar thermal"),IF(VLOOKUP(H2273,'Cross-Page Data'!$D$4:$F$48,3,FALSE)="wind",VLOOKUP(G2273,'Cross-Page Data'!$I$4:$J$19,2,FALSE),IF(VLOOKUP(H2273,'Cross-Page Data'!$D$4:$F$48,3,FALSE)="hydro",VLOOKUP(G2273,'Cross-Page Data'!$I$4:$J$19,2,FALSE),VLOOKUP(H2273,'Cross-Page Data'!$D$4:$F$48,3,FALSE)))))</f>
        <v/>
      </c>
      <c r="M2273" s="120">
        <f>IF(AND($P$2=FALSE,OR(F2273="Commercial NAICS Cogen",F2273="Industrial NAICS Cogen",F2273="NAICS-22 Cogen")),FALSE,IF(AND($P$3=FALSE,OR(F2273="Commercial NAICS Cogen",F2273="Commercial NAICS Non-Cogen",F2273="Industrial NAICS Cogen", F2273="industrial NAICS non-Cogen")),FALSE, TRUE))</f>
        <v/>
      </c>
    </row>
    <row r="2274">
      <c r="A2274" s="129" t="n">
        <v>50184</v>
      </c>
      <c r="B2274" s="130" t="inlineStr">
        <is>
          <t>Columbus MS</t>
        </is>
      </c>
      <c r="C2274" s="130" t="inlineStr">
        <is>
          <t>International Paper Columbus Mill</t>
        </is>
      </c>
      <c r="D2274" s="129" t="n">
        <v>20492</v>
      </c>
      <c r="E2274" s="130" t="inlineStr">
        <is>
          <t>MS</t>
        </is>
      </c>
      <c r="F2274" s="130" t="inlineStr">
        <is>
          <t>Industrial NAICS Cogen</t>
        </is>
      </c>
      <c r="G2274" s="130" t="inlineStr">
        <is>
          <t>ST</t>
        </is>
      </c>
      <c r="H2274" s="130" t="inlineStr">
        <is>
          <t>WDS</t>
        </is>
      </c>
      <c r="I2274" s="130" t="inlineStr">
        <is>
          <t>WWW</t>
        </is>
      </c>
      <c r="J2274" s="131" t="n">
        <v>114922.57</v>
      </c>
      <c r="K2274" s="129" t="n">
        <v>2020</v>
      </c>
      <c r="L2274" s="120">
        <f>IF(VLOOKUP(H2274,'Cross-Page Data'!$D$4:$F$48,3,FALSE)="natural gas",VLOOKUP(G2274,'Cross-Page Data'!$I$4:$J$19,2,FALSE),IF(VLOOKUP(H2274,'Cross-Page Data'!$D$4:$F$48,3,FALSE)="solar",IF(G2274="PV","solar PV","solar thermal"),IF(VLOOKUP(H2274,'Cross-Page Data'!$D$4:$F$48,3,FALSE)="wind",VLOOKUP(G2274,'Cross-Page Data'!$I$4:$J$19,2,FALSE),IF(VLOOKUP(H2274,'Cross-Page Data'!$D$4:$F$48,3,FALSE)="hydro",VLOOKUP(G2274,'Cross-Page Data'!$I$4:$J$19,2,FALSE),VLOOKUP(H2274,'Cross-Page Data'!$D$4:$F$48,3,FALSE)))))</f>
        <v/>
      </c>
      <c r="M2274" s="120">
        <f>IF(AND($P$2=FALSE,OR(F2274="Commercial NAICS Cogen",F2274="Industrial NAICS Cogen",F2274="NAICS-22 Cogen")),FALSE,IF(AND($P$3=FALSE,OR(F2274="Commercial NAICS Cogen",F2274="Commercial NAICS Non-Cogen",F2274="Industrial NAICS Cogen", F2274="industrial NAICS non-Cogen")),FALSE, TRUE))</f>
        <v/>
      </c>
    </row>
    <row r="2275">
      <c r="A2275" s="129" t="n">
        <v>50187</v>
      </c>
      <c r="B2275" s="130" t="inlineStr">
        <is>
          <t>Nippon Dynawave Packaging Longview WA</t>
        </is>
      </c>
      <c r="C2275" s="130" t="inlineStr">
        <is>
          <t>Nippon Dynawave Packaging Co.</t>
        </is>
      </c>
      <c r="D2275" s="129" t="n">
        <v>60561</v>
      </c>
      <c r="E2275" s="130" t="inlineStr">
        <is>
          <t>WA</t>
        </is>
      </c>
      <c r="F2275" s="130" t="inlineStr">
        <is>
          <t>Industrial NAICS Cogen</t>
        </is>
      </c>
      <c r="G2275" s="130" t="inlineStr">
        <is>
          <t>ST</t>
        </is>
      </c>
      <c r="H2275" s="130" t="inlineStr">
        <is>
          <t>BLQ</t>
        </is>
      </c>
      <c r="I2275" s="130" t="inlineStr">
        <is>
          <t>WWW</t>
        </is>
      </c>
      <c r="J2275" s="131" t="n">
        <v>152931.09</v>
      </c>
      <c r="K2275" s="129" t="n">
        <v>2020</v>
      </c>
      <c r="L2275" s="120">
        <f>IF(VLOOKUP(H2275,'Cross-Page Data'!$D$4:$F$48,3,FALSE)="natural gas",VLOOKUP(G2275,'Cross-Page Data'!$I$4:$J$19,2,FALSE),IF(VLOOKUP(H2275,'Cross-Page Data'!$D$4:$F$48,3,FALSE)="solar",IF(G2275="PV","solar PV","solar thermal"),IF(VLOOKUP(H2275,'Cross-Page Data'!$D$4:$F$48,3,FALSE)="wind",VLOOKUP(G2275,'Cross-Page Data'!$I$4:$J$19,2,FALSE),IF(VLOOKUP(H2275,'Cross-Page Data'!$D$4:$F$48,3,FALSE)="hydro",VLOOKUP(G2275,'Cross-Page Data'!$I$4:$J$19,2,FALSE),VLOOKUP(H2275,'Cross-Page Data'!$D$4:$F$48,3,FALSE)))))</f>
        <v/>
      </c>
      <c r="M2275" s="120">
        <f>IF(AND($P$2=FALSE,OR(F2275="Commercial NAICS Cogen",F2275="Industrial NAICS Cogen",F2275="NAICS-22 Cogen")),FALSE,IF(AND($P$3=FALSE,OR(F2275="Commercial NAICS Cogen",F2275="Commercial NAICS Non-Cogen",F2275="Industrial NAICS Cogen", F2275="industrial NAICS non-Cogen")),FALSE, TRUE))</f>
        <v/>
      </c>
    </row>
    <row r="2276">
      <c r="A2276" s="129" t="n">
        <v>50187</v>
      </c>
      <c r="B2276" s="130" t="inlineStr">
        <is>
          <t>Nippon Dynawave Packaging Longview WA</t>
        </is>
      </c>
      <c r="C2276" s="130" t="inlineStr">
        <is>
          <t>Nippon Dynawave Packaging Co.</t>
        </is>
      </c>
      <c r="D2276" s="129" t="n">
        <v>60561</v>
      </c>
      <c r="E2276" s="130" t="inlineStr">
        <is>
          <t>WA</t>
        </is>
      </c>
      <c r="F2276" s="130" t="inlineStr">
        <is>
          <t>Industrial NAICS Cogen</t>
        </is>
      </c>
      <c r="G2276" s="130" t="inlineStr">
        <is>
          <t>ST</t>
        </is>
      </c>
      <c r="H2276" s="130" t="inlineStr">
        <is>
          <t>DFO</t>
        </is>
      </c>
      <c r="I2276" s="130" t="inlineStr">
        <is>
          <t>DFO</t>
        </is>
      </c>
      <c r="J2276" s="131" t="n">
        <v>49.575</v>
      </c>
      <c r="K2276" s="129" t="n">
        <v>2020</v>
      </c>
      <c r="L2276" s="120">
        <f>IF(VLOOKUP(H2276,'Cross-Page Data'!$D$4:$F$48,3,FALSE)="natural gas",VLOOKUP(G2276,'Cross-Page Data'!$I$4:$J$19,2,FALSE),IF(VLOOKUP(H2276,'Cross-Page Data'!$D$4:$F$48,3,FALSE)="solar",IF(G2276="PV","solar PV","solar thermal"),IF(VLOOKUP(H2276,'Cross-Page Data'!$D$4:$F$48,3,FALSE)="wind",VLOOKUP(G2276,'Cross-Page Data'!$I$4:$J$19,2,FALSE),IF(VLOOKUP(H2276,'Cross-Page Data'!$D$4:$F$48,3,FALSE)="hydro",VLOOKUP(G2276,'Cross-Page Data'!$I$4:$J$19,2,FALSE),VLOOKUP(H2276,'Cross-Page Data'!$D$4:$F$48,3,FALSE)))))</f>
        <v/>
      </c>
      <c r="M2276" s="120">
        <f>IF(AND($P$2=FALSE,OR(F2276="Commercial NAICS Cogen",F2276="Industrial NAICS Cogen",F2276="NAICS-22 Cogen")),FALSE,IF(AND($P$3=FALSE,OR(F2276="Commercial NAICS Cogen",F2276="Commercial NAICS Non-Cogen",F2276="Industrial NAICS Cogen", F2276="industrial NAICS non-Cogen")),FALSE, TRUE))</f>
        <v/>
      </c>
    </row>
    <row r="2277">
      <c r="A2277" s="129" t="n">
        <v>50187</v>
      </c>
      <c r="B2277" s="130" t="inlineStr">
        <is>
          <t>Nippon Dynawave Packaging Longview WA</t>
        </is>
      </c>
      <c r="C2277" s="130" t="inlineStr">
        <is>
          <t>Nippon Dynawave Packaging Co.</t>
        </is>
      </c>
      <c r="D2277" s="129" t="n">
        <v>60561</v>
      </c>
      <c r="E2277" s="130" t="inlineStr">
        <is>
          <t>WA</t>
        </is>
      </c>
      <c r="F2277" s="130" t="inlineStr">
        <is>
          <t>Industrial NAICS Cogen</t>
        </is>
      </c>
      <c r="G2277" s="130" t="inlineStr">
        <is>
          <t>ST</t>
        </is>
      </c>
      <c r="H2277" s="130" t="inlineStr">
        <is>
          <t>NG</t>
        </is>
      </c>
      <c r="I2277" s="130" t="inlineStr">
        <is>
          <t>NG</t>
        </is>
      </c>
      <c r="J2277" s="131" t="n">
        <v>53590.291</v>
      </c>
      <c r="K2277" s="129" t="n">
        <v>2020</v>
      </c>
      <c r="L2277" s="120">
        <f>IF(VLOOKUP(H2277,'Cross-Page Data'!$D$4:$F$48,3,FALSE)="natural gas",VLOOKUP(G2277,'Cross-Page Data'!$I$4:$J$19,2,FALSE),IF(VLOOKUP(H2277,'Cross-Page Data'!$D$4:$F$48,3,FALSE)="solar",IF(G2277="PV","solar PV","solar thermal"),IF(VLOOKUP(H2277,'Cross-Page Data'!$D$4:$F$48,3,FALSE)="wind",VLOOKUP(G2277,'Cross-Page Data'!$I$4:$J$19,2,FALSE),IF(VLOOKUP(H2277,'Cross-Page Data'!$D$4:$F$48,3,FALSE)="hydro",VLOOKUP(G2277,'Cross-Page Data'!$I$4:$J$19,2,FALSE),VLOOKUP(H2277,'Cross-Page Data'!$D$4:$F$48,3,FALSE)))))</f>
        <v/>
      </c>
      <c r="M2277" s="120">
        <f>IF(AND($P$2=FALSE,OR(F2277="Commercial NAICS Cogen",F2277="Industrial NAICS Cogen",F2277="NAICS-22 Cogen")),FALSE,IF(AND($P$3=FALSE,OR(F2277="Commercial NAICS Cogen",F2277="Commercial NAICS Non-Cogen",F2277="Industrial NAICS Cogen", F2277="industrial NAICS non-Cogen")),FALSE, TRUE))</f>
        <v/>
      </c>
    </row>
    <row r="2278">
      <c r="A2278" s="129" t="n">
        <v>50187</v>
      </c>
      <c r="B2278" s="130" t="inlineStr">
        <is>
          <t>Nippon Dynawave Packaging Longview WA</t>
        </is>
      </c>
      <c r="C2278" s="130" t="inlineStr">
        <is>
          <t>Nippon Dynawave Packaging Co.</t>
        </is>
      </c>
      <c r="D2278" s="129" t="n">
        <v>60561</v>
      </c>
      <c r="E2278" s="130" t="inlineStr">
        <is>
          <t>WA</t>
        </is>
      </c>
      <c r="F2278" s="130" t="inlineStr">
        <is>
          <t>Industrial NAICS Cogen</t>
        </is>
      </c>
      <c r="G2278" s="130" t="inlineStr">
        <is>
          <t>ST</t>
        </is>
      </c>
      <c r="H2278" s="130" t="inlineStr">
        <is>
          <t>RFO</t>
        </is>
      </c>
      <c r="I2278" s="130" t="inlineStr">
        <is>
          <t>RFO</t>
        </is>
      </c>
      <c r="J2278" s="131" t="n">
        <v>1263.325</v>
      </c>
      <c r="K2278" s="129" t="n">
        <v>2020</v>
      </c>
      <c r="L2278" s="120">
        <f>IF(VLOOKUP(H2278,'Cross-Page Data'!$D$4:$F$48,3,FALSE)="natural gas",VLOOKUP(G2278,'Cross-Page Data'!$I$4:$J$19,2,FALSE),IF(VLOOKUP(H2278,'Cross-Page Data'!$D$4:$F$48,3,FALSE)="solar",IF(G2278="PV","solar PV","solar thermal"),IF(VLOOKUP(H2278,'Cross-Page Data'!$D$4:$F$48,3,FALSE)="wind",VLOOKUP(G2278,'Cross-Page Data'!$I$4:$J$19,2,FALSE),IF(VLOOKUP(H2278,'Cross-Page Data'!$D$4:$F$48,3,FALSE)="hydro",VLOOKUP(G2278,'Cross-Page Data'!$I$4:$J$19,2,FALSE),VLOOKUP(H2278,'Cross-Page Data'!$D$4:$F$48,3,FALSE)))))</f>
        <v/>
      </c>
      <c r="M2278" s="120">
        <f>IF(AND($P$2=FALSE,OR(F2278="Commercial NAICS Cogen",F2278="Industrial NAICS Cogen",F2278="NAICS-22 Cogen")),FALSE,IF(AND($P$3=FALSE,OR(F2278="Commercial NAICS Cogen",F2278="Commercial NAICS Non-Cogen",F2278="Industrial NAICS Cogen", F2278="industrial NAICS non-Cogen")),FALSE, TRUE))</f>
        <v/>
      </c>
    </row>
    <row r="2279">
      <c r="A2279" s="129" t="n">
        <v>50187</v>
      </c>
      <c r="B2279" s="130" t="inlineStr">
        <is>
          <t>Nippon Dynawave Packaging Longview WA</t>
        </is>
      </c>
      <c r="C2279" s="130" t="inlineStr">
        <is>
          <t>Nippon Dynawave Packaging Co.</t>
        </is>
      </c>
      <c r="D2279" s="129" t="n">
        <v>60561</v>
      </c>
      <c r="E2279" s="130" t="inlineStr">
        <is>
          <t>WA</t>
        </is>
      </c>
      <c r="F2279" s="130" t="inlineStr">
        <is>
          <t>Industrial NAICS Cogen</t>
        </is>
      </c>
      <c r="G2279" s="130" t="inlineStr">
        <is>
          <t>ST</t>
        </is>
      </c>
      <c r="H2279" s="130" t="inlineStr">
        <is>
          <t>SLW</t>
        </is>
      </c>
      <c r="I2279" s="130" t="inlineStr">
        <is>
          <t>ORW</t>
        </is>
      </c>
      <c r="J2279" s="131" t="n">
        <v>11935.859</v>
      </c>
      <c r="K2279" s="129" t="n">
        <v>2020</v>
      </c>
      <c r="L2279" s="120">
        <f>IF(VLOOKUP(H2279,'Cross-Page Data'!$D$4:$F$48,3,FALSE)="natural gas",VLOOKUP(G2279,'Cross-Page Data'!$I$4:$J$19,2,FALSE),IF(VLOOKUP(H2279,'Cross-Page Data'!$D$4:$F$48,3,FALSE)="solar",IF(G2279="PV","solar PV","solar thermal"),IF(VLOOKUP(H2279,'Cross-Page Data'!$D$4:$F$48,3,FALSE)="wind",VLOOKUP(G2279,'Cross-Page Data'!$I$4:$J$19,2,FALSE),IF(VLOOKUP(H2279,'Cross-Page Data'!$D$4:$F$48,3,FALSE)="hydro",VLOOKUP(G2279,'Cross-Page Data'!$I$4:$J$19,2,FALSE),VLOOKUP(H2279,'Cross-Page Data'!$D$4:$F$48,3,FALSE)))))</f>
        <v/>
      </c>
      <c r="M2279" s="120">
        <f>IF(AND($P$2=FALSE,OR(F2279="Commercial NAICS Cogen",F2279="Industrial NAICS Cogen",F2279="NAICS-22 Cogen")),FALSE,IF(AND($P$3=FALSE,OR(F2279="Commercial NAICS Cogen",F2279="Commercial NAICS Non-Cogen",F2279="Industrial NAICS Cogen", F2279="industrial NAICS non-Cogen")),FALSE, TRUE))</f>
        <v/>
      </c>
    </row>
    <row r="2280">
      <c r="A2280" s="129" t="n">
        <v>50187</v>
      </c>
      <c r="B2280" s="130" t="inlineStr">
        <is>
          <t>Nippon Dynawave Packaging Longview WA</t>
        </is>
      </c>
      <c r="C2280" s="130" t="inlineStr">
        <is>
          <t>Nippon Dynawave Packaging Co.</t>
        </is>
      </c>
      <c r="D2280" s="129" t="n">
        <v>60561</v>
      </c>
      <c r="E2280" s="130" t="inlineStr">
        <is>
          <t>WA</t>
        </is>
      </c>
      <c r="F2280" s="130" t="inlineStr">
        <is>
          <t>Industrial NAICS Cogen</t>
        </is>
      </c>
      <c r="G2280" s="130" t="inlineStr">
        <is>
          <t>ST</t>
        </is>
      </c>
      <c r="H2280" s="130" t="inlineStr">
        <is>
          <t>SUB</t>
        </is>
      </c>
      <c r="I2280" s="130" t="inlineStr">
        <is>
          <t>COL</t>
        </is>
      </c>
      <c r="J2280" s="131" t="n">
        <v>27200.884</v>
      </c>
      <c r="K2280" s="129" t="n">
        <v>2020</v>
      </c>
      <c r="L2280" s="120">
        <f>IF(VLOOKUP(H2280,'Cross-Page Data'!$D$4:$F$48,3,FALSE)="natural gas",VLOOKUP(G2280,'Cross-Page Data'!$I$4:$J$19,2,FALSE),IF(VLOOKUP(H2280,'Cross-Page Data'!$D$4:$F$48,3,FALSE)="solar",IF(G2280="PV","solar PV","solar thermal"),IF(VLOOKUP(H2280,'Cross-Page Data'!$D$4:$F$48,3,FALSE)="wind",VLOOKUP(G2280,'Cross-Page Data'!$I$4:$J$19,2,FALSE),IF(VLOOKUP(H2280,'Cross-Page Data'!$D$4:$F$48,3,FALSE)="hydro",VLOOKUP(G2280,'Cross-Page Data'!$I$4:$J$19,2,FALSE),VLOOKUP(H2280,'Cross-Page Data'!$D$4:$F$48,3,FALSE)))))</f>
        <v/>
      </c>
      <c r="M2280" s="120">
        <f>IF(AND($P$2=FALSE,OR(F2280="Commercial NAICS Cogen",F2280="Industrial NAICS Cogen",F2280="NAICS-22 Cogen")),FALSE,IF(AND($P$3=FALSE,OR(F2280="Commercial NAICS Cogen",F2280="Commercial NAICS Non-Cogen",F2280="Industrial NAICS Cogen", F2280="industrial NAICS non-Cogen")),FALSE, TRUE))</f>
        <v/>
      </c>
    </row>
    <row r="2281">
      <c r="A2281" s="129" t="n">
        <v>50187</v>
      </c>
      <c r="B2281" s="130" t="inlineStr">
        <is>
          <t>Nippon Dynawave Packaging Longview WA</t>
        </is>
      </c>
      <c r="C2281" s="130" t="inlineStr">
        <is>
          <t>Nippon Dynawave Packaging Co.</t>
        </is>
      </c>
      <c r="D2281" s="129" t="n">
        <v>60561</v>
      </c>
      <c r="E2281" s="130" t="inlineStr">
        <is>
          <t>WA</t>
        </is>
      </c>
      <c r="F2281" s="130" t="inlineStr">
        <is>
          <t>Industrial NAICS Cogen</t>
        </is>
      </c>
      <c r="G2281" s="130" t="inlineStr">
        <is>
          <t>ST</t>
        </is>
      </c>
      <c r="H2281" s="130" t="inlineStr">
        <is>
          <t>WDS</t>
        </is>
      </c>
      <c r="I2281" s="130" t="inlineStr">
        <is>
          <t>WWW</t>
        </is>
      </c>
      <c r="J2281" s="131" t="n">
        <v>50613.331</v>
      </c>
      <c r="K2281" s="129" t="n">
        <v>2020</v>
      </c>
      <c r="L2281" s="120">
        <f>IF(VLOOKUP(H2281,'Cross-Page Data'!$D$4:$F$48,3,FALSE)="natural gas",VLOOKUP(G2281,'Cross-Page Data'!$I$4:$J$19,2,FALSE),IF(VLOOKUP(H2281,'Cross-Page Data'!$D$4:$F$48,3,FALSE)="solar",IF(G2281="PV","solar PV","solar thermal"),IF(VLOOKUP(H2281,'Cross-Page Data'!$D$4:$F$48,3,FALSE)="wind",VLOOKUP(G2281,'Cross-Page Data'!$I$4:$J$19,2,FALSE),IF(VLOOKUP(H2281,'Cross-Page Data'!$D$4:$F$48,3,FALSE)="hydro",VLOOKUP(G2281,'Cross-Page Data'!$I$4:$J$19,2,FALSE),VLOOKUP(H2281,'Cross-Page Data'!$D$4:$F$48,3,FALSE)))))</f>
        <v/>
      </c>
      <c r="M2281" s="120">
        <f>IF(AND($P$2=FALSE,OR(F2281="Commercial NAICS Cogen",F2281="Industrial NAICS Cogen",F2281="NAICS-22 Cogen")),FALSE,IF(AND($P$3=FALSE,OR(F2281="Commercial NAICS Cogen",F2281="Commercial NAICS Non-Cogen",F2281="Industrial NAICS Cogen", F2281="industrial NAICS non-Cogen")),FALSE, TRUE))</f>
        <v/>
      </c>
    </row>
    <row r="2282">
      <c r="A2282" s="129" t="n">
        <v>50188</v>
      </c>
      <c r="B2282" s="130" t="inlineStr">
        <is>
          <t>International Paper Co. - New Bern Mill</t>
        </is>
      </c>
      <c r="C2282" s="130" t="inlineStr">
        <is>
          <t>International Paper Co. - New Bern Mill</t>
        </is>
      </c>
      <c r="D2282" s="129" t="n">
        <v>20511</v>
      </c>
      <c r="E2282" s="130" t="inlineStr">
        <is>
          <t>NC</t>
        </is>
      </c>
      <c r="F2282" s="130" t="inlineStr">
        <is>
          <t>Industrial NAICS Cogen</t>
        </is>
      </c>
      <c r="G2282" s="130" t="inlineStr">
        <is>
          <t>ST</t>
        </is>
      </c>
      <c r="H2282" s="130" t="inlineStr">
        <is>
          <t>BLQ</t>
        </is>
      </c>
      <c r="I2282" s="130" t="inlineStr">
        <is>
          <t>WWW</t>
        </is>
      </c>
      <c r="J2282" s="131" t="n">
        <v>196747.57</v>
      </c>
      <c r="K2282" s="129" t="n">
        <v>2020</v>
      </c>
      <c r="L2282" s="120">
        <f>IF(VLOOKUP(H2282,'Cross-Page Data'!$D$4:$F$48,3,FALSE)="natural gas",VLOOKUP(G2282,'Cross-Page Data'!$I$4:$J$19,2,FALSE),IF(VLOOKUP(H2282,'Cross-Page Data'!$D$4:$F$48,3,FALSE)="solar",IF(G2282="PV","solar PV","solar thermal"),IF(VLOOKUP(H2282,'Cross-Page Data'!$D$4:$F$48,3,FALSE)="wind",VLOOKUP(G2282,'Cross-Page Data'!$I$4:$J$19,2,FALSE),IF(VLOOKUP(H2282,'Cross-Page Data'!$D$4:$F$48,3,FALSE)="hydro",VLOOKUP(G2282,'Cross-Page Data'!$I$4:$J$19,2,FALSE),VLOOKUP(H2282,'Cross-Page Data'!$D$4:$F$48,3,FALSE)))))</f>
        <v/>
      </c>
      <c r="M2282" s="120">
        <f>IF(AND($P$2=FALSE,OR(F2282="Commercial NAICS Cogen",F2282="Industrial NAICS Cogen",F2282="NAICS-22 Cogen")),FALSE,IF(AND($P$3=FALSE,OR(F2282="Commercial NAICS Cogen",F2282="Commercial NAICS Non-Cogen",F2282="Industrial NAICS Cogen", F2282="industrial NAICS non-Cogen")),FALSE, TRUE))</f>
        <v/>
      </c>
    </row>
    <row r="2283">
      <c r="A2283" s="129" t="n">
        <v>50188</v>
      </c>
      <c r="B2283" s="130" t="inlineStr">
        <is>
          <t>International Paper Co. - New Bern Mill</t>
        </is>
      </c>
      <c r="C2283" s="130" t="inlineStr">
        <is>
          <t>International Paper Co. - New Bern Mill</t>
        </is>
      </c>
      <c r="D2283" s="129" t="n">
        <v>20511</v>
      </c>
      <c r="E2283" s="130" t="inlineStr">
        <is>
          <t>NC</t>
        </is>
      </c>
      <c r="F2283" s="130" t="inlineStr">
        <is>
          <t>Industrial NAICS Cogen</t>
        </is>
      </c>
      <c r="G2283" s="130" t="inlineStr">
        <is>
          <t>ST</t>
        </is>
      </c>
      <c r="H2283" s="130" t="inlineStr">
        <is>
          <t>DFO</t>
        </is>
      </c>
      <c r="I2283" s="130" t="inlineStr">
        <is>
          <t>DFO</t>
        </is>
      </c>
      <c r="J2283" s="131" t="n">
        <v>0</v>
      </c>
      <c r="K2283" s="129" t="n">
        <v>2020</v>
      </c>
      <c r="L2283" s="120">
        <f>IF(VLOOKUP(H2283,'Cross-Page Data'!$D$4:$F$48,3,FALSE)="natural gas",VLOOKUP(G2283,'Cross-Page Data'!$I$4:$J$19,2,FALSE),IF(VLOOKUP(H2283,'Cross-Page Data'!$D$4:$F$48,3,FALSE)="solar",IF(G2283="PV","solar PV","solar thermal"),IF(VLOOKUP(H2283,'Cross-Page Data'!$D$4:$F$48,3,FALSE)="wind",VLOOKUP(G2283,'Cross-Page Data'!$I$4:$J$19,2,FALSE),IF(VLOOKUP(H2283,'Cross-Page Data'!$D$4:$F$48,3,FALSE)="hydro",VLOOKUP(G2283,'Cross-Page Data'!$I$4:$J$19,2,FALSE),VLOOKUP(H2283,'Cross-Page Data'!$D$4:$F$48,3,FALSE)))))</f>
        <v/>
      </c>
      <c r="M2283" s="120">
        <f>IF(AND($P$2=FALSE,OR(F2283="Commercial NAICS Cogen",F2283="Industrial NAICS Cogen",F2283="NAICS-22 Cogen")),FALSE,IF(AND($P$3=FALSE,OR(F2283="Commercial NAICS Cogen",F2283="Commercial NAICS Non-Cogen",F2283="Industrial NAICS Cogen", F2283="industrial NAICS non-Cogen")),FALSE, TRUE))</f>
        <v/>
      </c>
    </row>
    <row r="2284">
      <c r="A2284" s="129" t="n">
        <v>50188</v>
      </c>
      <c r="B2284" s="130" t="inlineStr">
        <is>
          <t>International Paper Co. - New Bern Mill</t>
        </is>
      </c>
      <c r="C2284" s="130" t="inlineStr">
        <is>
          <t>International Paper Co. - New Bern Mill</t>
        </is>
      </c>
      <c r="D2284" s="129" t="n">
        <v>20511</v>
      </c>
      <c r="E2284" s="130" t="inlineStr">
        <is>
          <t>NC</t>
        </is>
      </c>
      <c r="F2284" s="130" t="inlineStr">
        <is>
          <t>Industrial NAICS Cogen</t>
        </is>
      </c>
      <c r="G2284" s="130" t="inlineStr">
        <is>
          <t>ST</t>
        </is>
      </c>
      <c r="H2284" s="130" t="inlineStr">
        <is>
          <t>NG</t>
        </is>
      </c>
      <c r="I2284" s="130" t="inlineStr">
        <is>
          <t>NG</t>
        </is>
      </c>
      <c r="J2284" s="131" t="n">
        <v>21481.215</v>
      </c>
      <c r="K2284" s="129" t="n">
        <v>2020</v>
      </c>
      <c r="L2284" s="120">
        <f>IF(VLOOKUP(H2284,'Cross-Page Data'!$D$4:$F$48,3,FALSE)="natural gas",VLOOKUP(G2284,'Cross-Page Data'!$I$4:$J$19,2,FALSE),IF(VLOOKUP(H2284,'Cross-Page Data'!$D$4:$F$48,3,FALSE)="solar",IF(G2284="PV","solar PV","solar thermal"),IF(VLOOKUP(H2284,'Cross-Page Data'!$D$4:$F$48,3,FALSE)="wind",VLOOKUP(G2284,'Cross-Page Data'!$I$4:$J$19,2,FALSE),IF(VLOOKUP(H2284,'Cross-Page Data'!$D$4:$F$48,3,FALSE)="hydro",VLOOKUP(G2284,'Cross-Page Data'!$I$4:$J$19,2,FALSE),VLOOKUP(H2284,'Cross-Page Data'!$D$4:$F$48,3,FALSE)))))</f>
        <v/>
      </c>
      <c r="M2284" s="120">
        <f>IF(AND($P$2=FALSE,OR(F2284="Commercial NAICS Cogen",F2284="Industrial NAICS Cogen",F2284="NAICS-22 Cogen")),FALSE,IF(AND($P$3=FALSE,OR(F2284="Commercial NAICS Cogen",F2284="Commercial NAICS Non-Cogen",F2284="Industrial NAICS Cogen", F2284="industrial NAICS non-Cogen")),FALSE, TRUE))</f>
        <v/>
      </c>
    </row>
    <row r="2285">
      <c r="A2285" s="129" t="n">
        <v>50188</v>
      </c>
      <c r="B2285" s="130" t="inlineStr">
        <is>
          <t>International Paper Co. - New Bern Mill</t>
        </is>
      </c>
      <c r="C2285" s="130" t="inlineStr">
        <is>
          <t>International Paper Co. - New Bern Mill</t>
        </is>
      </c>
      <c r="D2285" s="129" t="n">
        <v>20511</v>
      </c>
      <c r="E2285" s="130" t="inlineStr">
        <is>
          <t>NC</t>
        </is>
      </c>
      <c r="F2285" s="130" t="inlineStr">
        <is>
          <t>Industrial NAICS Cogen</t>
        </is>
      </c>
      <c r="G2285" s="130" t="inlineStr">
        <is>
          <t>ST</t>
        </is>
      </c>
      <c r="H2285" s="130" t="inlineStr">
        <is>
          <t>OBG</t>
        </is>
      </c>
      <c r="I2285" s="130" t="inlineStr">
        <is>
          <t>ORW</t>
        </is>
      </c>
      <c r="J2285" s="131" t="n">
        <v>0</v>
      </c>
      <c r="K2285" s="129" t="n">
        <v>2020</v>
      </c>
      <c r="L2285" s="120">
        <f>IF(VLOOKUP(H2285,'Cross-Page Data'!$D$4:$F$48,3,FALSE)="natural gas",VLOOKUP(G2285,'Cross-Page Data'!$I$4:$J$19,2,FALSE),IF(VLOOKUP(H2285,'Cross-Page Data'!$D$4:$F$48,3,FALSE)="solar",IF(G2285="PV","solar PV","solar thermal"),IF(VLOOKUP(H2285,'Cross-Page Data'!$D$4:$F$48,3,FALSE)="wind",VLOOKUP(G2285,'Cross-Page Data'!$I$4:$J$19,2,FALSE),IF(VLOOKUP(H2285,'Cross-Page Data'!$D$4:$F$48,3,FALSE)="hydro",VLOOKUP(G2285,'Cross-Page Data'!$I$4:$J$19,2,FALSE),VLOOKUP(H2285,'Cross-Page Data'!$D$4:$F$48,3,FALSE)))))</f>
        <v/>
      </c>
      <c r="M2285" s="120">
        <f>IF(AND($P$2=FALSE,OR(F2285="Commercial NAICS Cogen",F2285="Industrial NAICS Cogen",F2285="NAICS-22 Cogen")),FALSE,IF(AND($P$3=FALSE,OR(F2285="Commercial NAICS Cogen",F2285="Commercial NAICS Non-Cogen",F2285="Industrial NAICS Cogen", F2285="industrial NAICS non-Cogen")),FALSE, TRUE))</f>
        <v/>
      </c>
    </row>
    <row r="2286">
      <c r="A2286" s="129" t="n">
        <v>50188</v>
      </c>
      <c r="B2286" s="130" t="inlineStr">
        <is>
          <t>International Paper Co. - New Bern Mill</t>
        </is>
      </c>
      <c r="C2286" s="130" t="inlineStr">
        <is>
          <t>International Paper Co. - New Bern Mill</t>
        </is>
      </c>
      <c r="D2286" s="129" t="n">
        <v>20511</v>
      </c>
      <c r="E2286" s="130" t="inlineStr">
        <is>
          <t>NC</t>
        </is>
      </c>
      <c r="F2286" s="130" t="inlineStr">
        <is>
          <t>Industrial NAICS Cogen</t>
        </is>
      </c>
      <c r="G2286" s="130" t="inlineStr">
        <is>
          <t>ST</t>
        </is>
      </c>
      <c r="H2286" s="130" t="inlineStr">
        <is>
          <t>RFO</t>
        </is>
      </c>
      <c r="I2286" s="130" t="inlineStr">
        <is>
          <t>RFO</t>
        </is>
      </c>
      <c r="J2286" s="131" t="n">
        <v>0</v>
      </c>
      <c r="K2286" s="129" t="n">
        <v>2020</v>
      </c>
      <c r="L2286" s="120">
        <f>IF(VLOOKUP(H2286,'Cross-Page Data'!$D$4:$F$48,3,FALSE)="natural gas",VLOOKUP(G2286,'Cross-Page Data'!$I$4:$J$19,2,FALSE),IF(VLOOKUP(H2286,'Cross-Page Data'!$D$4:$F$48,3,FALSE)="solar",IF(G2286="PV","solar PV","solar thermal"),IF(VLOOKUP(H2286,'Cross-Page Data'!$D$4:$F$48,3,FALSE)="wind",VLOOKUP(G2286,'Cross-Page Data'!$I$4:$J$19,2,FALSE),IF(VLOOKUP(H2286,'Cross-Page Data'!$D$4:$F$48,3,FALSE)="hydro",VLOOKUP(G2286,'Cross-Page Data'!$I$4:$J$19,2,FALSE),VLOOKUP(H2286,'Cross-Page Data'!$D$4:$F$48,3,FALSE)))))</f>
        <v/>
      </c>
      <c r="M2286" s="120">
        <f>IF(AND($P$2=FALSE,OR(F2286="Commercial NAICS Cogen",F2286="Industrial NAICS Cogen",F2286="NAICS-22 Cogen")),FALSE,IF(AND($P$3=FALSE,OR(F2286="Commercial NAICS Cogen",F2286="Commercial NAICS Non-Cogen",F2286="Industrial NAICS Cogen", F2286="industrial NAICS non-Cogen")),FALSE, TRUE))</f>
        <v/>
      </c>
    </row>
    <row r="2287">
      <c r="A2287" s="129" t="n">
        <v>50192</v>
      </c>
      <c r="B2287" s="130" t="inlineStr">
        <is>
          <t>International Paper Valliant OK</t>
        </is>
      </c>
      <c r="C2287" s="130" t="inlineStr">
        <is>
          <t>International Paper - Valliant</t>
        </is>
      </c>
      <c r="D2287" s="129" t="n">
        <v>56164</v>
      </c>
      <c r="E2287" s="130" t="inlineStr">
        <is>
          <t>OK</t>
        </is>
      </c>
      <c r="F2287" s="130" t="inlineStr">
        <is>
          <t>Industrial NAICS Cogen</t>
        </is>
      </c>
      <c r="G2287" s="130" t="inlineStr">
        <is>
          <t>ST</t>
        </is>
      </c>
      <c r="H2287" s="130" t="inlineStr">
        <is>
          <t>BLQ</t>
        </is>
      </c>
      <c r="I2287" s="130" t="inlineStr">
        <is>
          <t>WWW</t>
        </is>
      </c>
      <c r="J2287" s="131" t="n">
        <v>275465.78</v>
      </c>
      <c r="K2287" s="129" t="n">
        <v>2020</v>
      </c>
      <c r="L2287" s="120">
        <f>IF(VLOOKUP(H2287,'Cross-Page Data'!$D$4:$F$48,3,FALSE)="natural gas",VLOOKUP(G2287,'Cross-Page Data'!$I$4:$J$19,2,FALSE),IF(VLOOKUP(H2287,'Cross-Page Data'!$D$4:$F$48,3,FALSE)="solar",IF(G2287="PV","solar PV","solar thermal"),IF(VLOOKUP(H2287,'Cross-Page Data'!$D$4:$F$48,3,FALSE)="wind",VLOOKUP(G2287,'Cross-Page Data'!$I$4:$J$19,2,FALSE),IF(VLOOKUP(H2287,'Cross-Page Data'!$D$4:$F$48,3,FALSE)="hydro",VLOOKUP(G2287,'Cross-Page Data'!$I$4:$J$19,2,FALSE),VLOOKUP(H2287,'Cross-Page Data'!$D$4:$F$48,3,FALSE)))))</f>
        <v/>
      </c>
      <c r="M2287" s="120">
        <f>IF(AND($P$2=FALSE,OR(F2287="Commercial NAICS Cogen",F2287="Industrial NAICS Cogen",F2287="NAICS-22 Cogen")),FALSE,IF(AND($P$3=FALSE,OR(F2287="Commercial NAICS Cogen",F2287="Commercial NAICS Non-Cogen",F2287="Industrial NAICS Cogen", F2287="industrial NAICS non-Cogen")),FALSE, TRUE))</f>
        <v/>
      </c>
    </row>
    <row r="2288">
      <c r="A2288" s="129" t="n">
        <v>50192</v>
      </c>
      <c r="B2288" s="130" t="inlineStr">
        <is>
          <t>International Paper Valliant OK</t>
        </is>
      </c>
      <c r="C2288" s="130" t="inlineStr">
        <is>
          <t>International Paper - Valliant</t>
        </is>
      </c>
      <c r="D2288" s="129" t="n">
        <v>56164</v>
      </c>
      <c r="E2288" s="130" t="inlineStr">
        <is>
          <t>OK</t>
        </is>
      </c>
      <c r="F2288" s="130" t="inlineStr">
        <is>
          <t>Industrial NAICS Cogen</t>
        </is>
      </c>
      <c r="G2288" s="130" t="inlineStr">
        <is>
          <t>ST</t>
        </is>
      </c>
      <c r="H2288" s="130" t="inlineStr">
        <is>
          <t>DFO</t>
        </is>
      </c>
      <c r="I2288" s="130" t="inlineStr">
        <is>
          <t>DFO</t>
        </is>
      </c>
      <c r="J2288" s="131" t="n">
        <v>0</v>
      </c>
      <c r="K2288" s="129" t="n">
        <v>2020</v>
      </c>
      <c r="L2288" s="120">
        <f>IF(VLOOKUP(H2288,'Cross-Page Data'!$D$4:$F$48,3,FALSE)="natural gas",VLOOKUP(G2288,'Cross-Page Data'!$I$4:$J$19,2,FALSE),IF(VLOOKUP(H2288,'Cross-Page Data'!$D$4:$F$48,3,FALSE)="solar",IF(G2288="PV","solar PV","solar thermal"),IF(VLOOKUP(H2288,'Cross-Page Data'!$D$4:$F$48,3,FALSE)="wind",VLOOKUP(G2288,'Cross-Page Data'!$I$4:$J$19,2,FALSE),IF(VLOOKUP(H2288,'Cross-Page Data'!$D$4:$F$48,3,FALSE)="hydro",VLOOKUP(G2288,'Cross-Page Data'!$I$4:$J$19,2,FALSE),VLOOKUP(H2288,'Cross-Page Data'!$D$4:$F$48,3,FALSE)))))</f>
        <v/>
      </c>
      <c r="M2288" s="120">
        <f>IF(AND($P$2=FALSE,OR(F2288="Commercial NAICS Cogen",F2288="Industrial NAICS Cogen",F2288="NAICS-22 Cogen")),FALSE,IF(AND($P$3=FALSE,OR(F2288="Commercial NAICS Cogen",F2288="Commercial NAICS Non-Cogen",F2288="Industrial NAICS Cogen", F2288="industrial NAICS non-Cogen")),FALSE, TRUE))</f>
        <v/>
      </c>
    </row>
    <row r="2289">
      <c r="A2289" s="129" t="n">
        <v>50192</v>
      </c>
      <c r="B2289" s="130" t="inlineStr">
        <is>
          <t>International Paper Valliant OK</t>
        </is>
      </c>
      <c r="C2289" s="130" t="inlineStr">
        <is>
          <t>International Paper - Valliant</t>
        </is>
      </c>
      <c r="D2289" s="129" t="n">
        <v>56164</v>
      </c>
      <c r="E2289" s="130" t="inlineStr">
        <is>
          <t>OK</t>
        </is>
      </c>
      <c r="F2289" s="130" t="inlineStr">
        <is>
          <t>Industrial NAICS Cogen</t>
        </is>
      </c>
      <c r="G2289" s="130" t="inlineStr">
        <is>
          <t>ST</t>
        </is>
      </c>
      <c r="H2289" s="130" t="inlineStr">
        <is>
          <t>NG</t>
        </is>
      </c>
      <c r="I2289" s="130" t="inlineStr">
        <is>
          <t>NG</t>
        </is>
      </c>
      <c r="J2289" s="131" t="n">
        <v>156748.22</v>
      </c>
      <c r="K2289" s="129" t="n">
        <v>2020</v>
      </c>
      <c r="L2289" s="120">
        <f>IF(VLOOKUP(H2289,'Cross-Page Data'!$D$4:$F$48,3,FALSE)="natural gas",VLOOKUP(G2289,'Cross-Page Data'!$I$4:$J$19,2,FALSE),IF(VLOOKUP(H2289,'Cross-Page Data'!$D$4:$F$48,3,FALSE)="solar",IF(G2289="PV","solar PV","solar thermal"),IF(VLOOKUP(H2289,'Cross-Page Data'!$D$4:$F$48,3,FALSE)="wind",VLOOKUP(G2289,'Cross-Page Data'!$I$4:$J$19,2,FALSE),IF(VLOOKUP(H2289,'Cross-Page Data'!$D$4:$F$48,3,FALSE)="hydro",VLOOKUP(G2289,'Cross-Page Data'!$I$4:$J$19,2,FALSE),VLOOKUP(H2289,'Cross-Page Data'!$D$4:$F$48,3,FALSE)))))</f>
        <v/>
      </c>
      <c r="M2289" s="120">
        <f>IF(AND($P$2=FALSE,OR(F2289="Commercial NAICS Cogen",F2289="Industrial NAICS Cogen",F2289="NAICS-22 Cogen")),FALSE,IF(AND($P$3=FALSE,OR(F2289="Commercial NAICS Cogen",F2289="Commercial NAICS Non-Cogen",F2289="Industrial NAICS Cogen", F2289="industrial NAICS non-Cogen")),FALSE, TRUE))</f>
        <v/>
      </c>
    </row>
    <row r="2290">
      <c r="A2290" s="129" t="n">
        <v>50192</v>
      </c>
      <c r="B2290" s="130" t="inlineStr">
        <is>
          <t>International Paper Valliant OK</t>
        </is>
      </c>
      <c r="C2290" s="130" t="inlineStr">
        <is>
          <t>International Paper - Valliant</t>
        </is>
      </c>
      <c r="D2290" s="129" t="n">
        <v>56164</v>
      </c>
      <c r="E2290" s="130" t="inlineStr">
        <is>
          <t>OK</t>
        </is>
      </c>
      <c r="F2290" s="130" t="inlineStr">
        <is>
          <t>Industrial NAICS Cogen</t>
        </is>
      </c>
      <c r="G2290" s="130" t="inlineStr">
        <is>
          <t>ST</t>
        </is>
      </c>
      <c r="H2290" s="130" t="inlineStr">
        <is>
          <t>OBS</t>
        </is>
      </c>
      <c r="I2290" s="130" t="inlineStr">
        <is>
          <t>ORW</t>
        </is>
      </c>
      <c r="J2290" s="131" t="n">
        <v>53504.997</v>
      </c>
      <c r="K2290" s="129" t="n">
        <v>2020</v>
      </c>
      <c r="L2290" s="120">
        <f>IF(VLOOKUP(H2290,'Cross-Page Data'!$D$4:$F$48,3,FALSE)="natural gas",VLOOKUP(G2290,'Cross-Page Data'!$I$4:$J$19,2,FALSE),IF(VLOOKUP(H2290,'Cross-Page Data'!$D$4:$F$48,3,FALSE)="solar",IF(G2290="PV","solar PV","solar thermal"),IF(VLOOKUP(H2290,'Cross-Page Data'!$D$4:$F$48,3,FALSE)="wind",VLOOKUP(G2290,'Cross-Page Data'!$I$4:$J$19,2,FALSE),IF(VLOOKUP(H2290,'Cross-Page Data'!$D$4:$F$48,3,FALSE)="hydro",VLOOKUP(G2290,'Cross-Page Data'!$I$4:$J$19,2,FALSE),VLOOKUP(H2290,'Cross-Page Data'!$D$4:$F$48,3,FALSE)))))</f>
        <v/>
      </c>
      <c r="M2290" s="120">
        <f>IF(AND($P$2=FALSE,OR(F2290="Commercial NAICS Cogen",F2290="Industrial NAICS Cogen",F2290="NAICS-22 Cogen")),FALSE,IF(AND($P$3=FALSE,OR(F2290="Commercial NAICS Cogen",F2290="Commercial NAICS Non-Cogen",F2290="Industrial NAICS Cogen", F2290="industrial NAICS non-Cogen")),FALSE, TRUE))</f>
        <v/>
      </c>
    </row>
    <row r="2291">
      <c r="A2291" s="129" t="n">
        <v>50192</v>
      </c>
      <c r="B2291" s="130" t="inlineStr">
        <is>
          <t>International Paper Valliant OK</t>
        </is>
      </c>
      <c r="C2291" s="130" t="inlineStr">
        <is>
          <t>International Paper - Valliant</t>
        </is>
      </c>
      <c r="D2291" s="129" t="n">
        <v>56164</v>
      </c>
      <c r="E2291" s="130" t="inlineStr">
        <is>
          <t>OK</t>
        </is>
      </c>
      <c r="F2291" s="130" t="inlineStr">
        <is>
          <t>Industrial NAICS Cogen</t>
        </is>
      </c>
      <c r="G2291" s="130" t="inlineStr">
        <is>
          <t>ST</t>
        </is>
      </c>
      <c r="H2291" s="130" t="inlineStr">
        <is>
          <t>PC</t>
        </is>
      </c>
      <c r="I2291" s="130" t="inlineStr">
        <is>
          <t>PC</t>
        </is>
      </c>
      <c r="J2291" s="131" t="n">
        <v>0</v>
      </c>
      <c r="K2291" s="129" t="n">
        <v>2020</v>
      </c>
      <c r="L2291" s="120">
        <f>IF(VLOOKUP(H2291,'Cross-Page Data'!$D$4:$F$48,3,FALSE)="natural gas",VLOOKUP(G2291,'Cross-Page Data'!$I$4:$J$19,2,FALSE),IF(VLOOKUP(H2291,'Cross-Page Data'!$D$4:$F$48,3,FALSE)="solar",IF(G2291="PV","solar PV","solar thermal"),IF(VLOOKUP(H2291,'Cross-Page Data'!$D$4:$F$48,3,FALSE)="wind",VLOOKUP(G2291,'Cross-Page Data'!$I$4:$J$19,2,FALSE),IF(VLOOKUP(H2291,'Cross-Page Data'!$D$4:$F$48,3,FALSE)="hydro",VLOOKUP(G2291,'Cross-Page Data'!$I$4:$J$19,2,FALSE),VLOOKUP(H2291,'Cross-Page Data'!$D$4:$F$48,3,FALSE)))))</f>
        <v/>
      </c>
      <c r="M2291" s="120">
        <f>IF(AND($P$2=FALSE,OR(F2291="Commercial NAICS Cogen",F2291="Industrial NAICS Cogen",F2291="NAICS-22 Cogen")),FALSE,IF(AND($P$3=FALSE,OR(F2291="Commercial NAICS Cogen",F2291="Commercial NAICS Non-Cogen",F2291="Industrial NAICS Cogen", F2291="industrial NAICS non-Cogen")),FALSE, TRUE))</f>
        <v/>
      </c>
    </row>
    <row r="2292">
      <c r="A2292" s="129" t="n">
        <v>50192</v>
      </c>
      <c r="B2292" s="130" t="inlineStr">
        <is>
          <t>International Paper Valliant OK</t>
        </is>
      </c>
      <c r="C2292" s="130" t="inlineStr">
        <is>
          <t>International Paper - Valliant</t>
        </is>
      </c>
      <c r="D2292" s="129" t="n">
        <v>56164</v>
      </c>
      <c r="E2292" s="130" t="inlineStr">
        <is>
          <t>OK</t>
        </is>
      </c>
      <c r="F2292" s="130" t="inlineStr">
        <is>
          <t>Industrial NAICS Cogen</t>
        </is>
      </c>
      <c r="G2292" s="130" t="inlineStr">
        <is>
          <t>ST</t>
        </is>
      </c>
      <c r="H2292" s="130" t="inlineStr">
        <is>
          <t>RFO</t>
        </is>
      </c>
      <c r="I2292" s="130" t="inlineStr">
        <is>
          <t>RFO</t>
        </is>
      </c>
      <c r="J2292" s="131" t="n">
        <v>0</v>
      </c>
      <c r="K2292" s="129" t="n">
        <v>2020</v>
      </c>
      <c r="L2292" s="120">
        <f>IF(VLOOKUP(H2292,'Cross-Page Data'!$D$4:$F$48,3,FALSE)="natural gas",VLOOKUP(G2292,'Cross-Page Data'!$I$4:$J$19,2,FALSE),IF(VLOOKUP(H2292,'Cross-Page Data'!$D$4:$F$48,3,FALSE)="solar",IF(G2292="PV","solar PV","solar thermal"),IF(VLOOKUP(H2292,'Cross-Page Data'!$D$4:$F$48,3,FALSE)="wind",VLOOKUP(G2292,'Cross-Page Data'!$I$4:$J$19,2,FALSE),IF(VLOOKUP(H2292,'Cross-Page Data'!$D$4:$F$48,3,FALSE)="hydro",VLOOKUP(G2292,'Cross-Page Data'!$I$4:$J$19,2,FALSE),VLOOKUP(H2292,'Cross-Page Data'!$D$4:$F$48,3,FALSE)))))</f>
        <v/>
      </c>
      <c r="M2292" s="120">
        <f>IF(AND($P$2=FALSE,OR(F2292="Commercial NAICS Cogen",F2292="Industrial NAICS Cogen",F2292="NAICS-22 Cogen")),FALSE,IF(AND($P$3=FALSE,OR(F2292="Commercial NAICS Cogen",F2292="Commercial NAICS Non-Cogen",F2292="Industrial NAICS Cogen", F2292="industrial NAICS non-Cogen")),FALSE, TRUE))</f>
        <v/>
      </c>
    </row>
    <row r="2293">
      <c r="A2293" s="129" t="n">
        <v>50192</v>
      </c>
      <c r="B2293" s="130" t="inlineStr">
        <is>
          <t>International Paper Valliant OK</t>
        </is>
      </c>
      <c r="C2293" s="130" t="inlineStr">
        <is>
          <t>International Paper - Valliant</t>
        </is>
      </c>
      <c r="D2293" s="129" t="n">
        <v>56164</v>
      </c>
      <c r="E2293" s="130" t="inlineStr">
        <is>
          <t>OK</t>
        </is>
      </c>
      <c r="F2293" s="130" t="inlineStr">
        <is>
          <t>Industrial NAICS Cogen</t>
        </is>
      </c>
      <c r="G2293" s="130" t="inlineStr">
        <is>
          <t>ST</t>
        </is>
      </c>
      <c r="H2293" s="130" t="inlineStr">
        <is>
          <t>WDS</t>
        </is>
      </c>
      <c r="I2293" s="130" t="inlineStr">
        <is>
          <t>WWW</t>
        </is>
      </c>
      <c r="J2293" s="131" t="n">
        <v>0</v>
      </c>
      <c r="K2293" s="129" t="n">
        <v>2020</v>
      </c>
      <c r="L2293" s="120">
        <f>IF(VLOOKUP(H2293,'Cross-Page Data'!$D$4:$F$48,3,FALSE)="natural gas",VLOOKUP(G2293,'Cross-Page Data'!$I$4:$J$19,2,FALSE),IF(VLOOKUP(H2293,'Cross-Page Data'!$D$4:$F$48,3,FALSE)="solar",IF(G2293="PV","solar PV","solar thermal"),IF(VLOOKUP(H2293,'Cross-Page Data'!$D$4:$F$48,3,FALSE)="wind",VLOOKUP(G2293,'Cross-Page Data'!$I$4:$J$19,2,FALSE),IF(VLOOKUP(H2293,'Cross-Page Data'!$D$4:$F$48,3,FALSE)="hydro",VLOOKUP(G2293,'Cross-Page Data'!$I$4:$J$19,2,FALSE),VLOOKUP(H2293,'Cross-Page Data'!$D$4:$F$48,3,FALSE)))))</f>
        <v/>
      </c>
      <c r="M2293" s="120">
        <f>IF(AND($P$2=FALSE,OR(F2293="Commercial NAICS Cogen",F2293="Industrial NAICS Cogen",F2293="NAICS-22 Cogen")),FALSE,IF(AND($P$3=FALSE,OR(F2293="Commercial NAICS Cogen",F2293="Commercial NAICS Non-Cogen",F2293="Industrial NAICS Cogen", F2293="industrial NAICS non-Cogen")),FALSE, TRUE))</f>
        <v/>
      </c>
    </row>
    <row r="2294">
      <c r="A2294" s="129" t="n">
        <v>50205</v>
      </c>
      <c r="B2294" s="130" t="inlineStr">
        <is>
          <t>Williams Ignacio Natural Gas Plant</t>
        </is>
      </c>
      <c r="C2294" s="130" t="inlineStr">
        <is>
          <t>Harvest Midstream Co</t>
        </is>
      </c>
      <c r="D2294" s="129" t="n">
        <v>28473</v>
      </c>
      <c r="E2294" s="130" t="inlineStr">
        <is>
          <t>CO</t>
        </is>
      </c>
      <c r="F2294" s="130" t="inlineStr">
        <is>
          <t>Industrial NAICS Non-Cogen</t>
        </is>
      </c>
      <c r="G2294" s="130" t="inlineStr">
        <is>
          <t>ST</t>
        </is>
      </c>
      <c r="H2294" s="130" t="inlineStr">
        <is>
          <t>NG</t>
        </is>
      </c>
      <c r="I2294" s="130" t="inlineStr">
        <is>
          <t>NG</t>
        </is>
      </c>
      <c r="J2294" s="131" t="n">
        <v>0</v>
      </c>
      <c r="K2294" s="129" t="n">
        <v>2020</v>
      </c>
      <c r="L2294" s="120">
        <f>IF(VLOOKUP(H2294,'Cross-Page Data'!$D$4:$F$48,3,FALSE)="natural gas",VLOOKUP(G2294,'Cross-Page Data'!$I$4:$J$19,2,FALSE),IF(VLOOKUP(H2294,'Cross-Page Data'!$D$4:$F$48,3,FALSE)="solar",IF(G2294="PV","solar PV","solar thermal"),IF(VLOOKUP(H2294,'Cross-Page Data'!$D$4:$F$48,3,FALSE)="wind",VLOOKUP(G2294,'Cross-Page Data'!$I$4:$J$19,2,FALSE),IF(VLOOKUP(H2294,'Cross-Page Data'!$D$4:$F$48,3,FALSE)="hydro",VLOOKUP(G2294,'Cross-Page Data'!$I$4:$J$19,2,FALSE),VLOOKUP(H2294,'Cross-Page Data'!$D$4:$F$48,3,FALSE)))))</f>
        <v/>
      </c>
      <c r="M2294" s="120">
        <f>IF(AND($P$2=FALSE,OR(F2294="Commercial NAICS Cogen",F2294="Industrial NAICS Cogen",F2294="NAICS-22 Cogen")),FALSE,IF(AND($P$3=FALSE,OR(F2294="Commercial NAICS Cogen",F2294="Commercial NAICS Non-Cogen",F2294="Industrial NAICS Cogen", F2294="industrial NAICS non-Cogen")),FALSE, TRUE))</f>
        <v/>
      </c>
    </row>
    <row r="2295">
      <c r="A2295" s="129" t="n">
        <v>50205</v>
      </c>
      <c r="B2295" s="130" t="inlineStr">
        <is>
          <t>Williams Ignacio Natural Gas Plant</t>
        </is>
      </c>
      <c r="C2295" s="130" t="inlineStr">
        <is>
          <t>Harvest Midstream Co</t>
        </is>
      </c>
      <c r="D2295" s="129" t="n">
        <v>28473</v>
      </c>
      <c r="E2295" s="130" t="inlineStr">
        <is>
          <t>CO</t>
        </is>
      </c>
      <c r="F2295" s="130" t="inlineStr">
        <is>
          <t>Industrial NAICS Non-Cogen</t>
        </is>
      </c>
      <c r="G2295" s="130" t="inlineStr">
        <is>
          <t>ST</t>
        </is>
      </c>
      <c r="H2295" s="130" t="inlineStr">
        <is>
          <t>WH</t>
        </is>
      </c>
      <c r="I2295" s="130" t="inlineStr">
        <is>
          <t>OTH</t>
        </is>
      </c>
      <c r="J2295" s="131" t="n">
        <v>46213</v>
      </c>
      <c r="K2295" s="129" t="n">
        <v>2020</v>
      </c>
      <c r="L2295" s="120">
        <f>IF(VLOOKUP(H2295,'Cross-Page Data'!$D$4:$F$48,3,FALSE)="natural gas",VLOOKUP(G2295,'Cross-Page Data'!$I$4:$J$19,2,FALSE),IF(VLOOKUP(H2295,'Cross-Page Data'!$D$4:$F$48,3,FALSE)="solar",IF(G2295="PV","solar PV","solar thermal"),IF(VLOOKUP(H2295,'Cross-Page Data'!$D$4:$F$48,3,FALSE)="wind",VLOOKUP(G2295,'Cross-Page Data'!$I$4:$J$19,2,FALSE),IF(VLOOKUP(H2295,'Cross-Page Data'!$D$4:$F$48,3,FALSE)="hydro",VLOOKUP(G2295,'Cross-Page Data'!$I$4:$J$19,2,FALSE),VLOOKUP(H2295,'Cross-Page Data'!$D$4:$F$48,3,FALSE)))))</f>
        <v/>
      </c>
      <c r="M2295" s="120">
        <f>IF(AND($P$2=FALSE,OR(F2295="Commercial NAICS Cogen",F2295="Industrial NAICS Cogen",F2295="NAICS-22 Cogen")),FALSE,IF(AND($P$3=FALSE,OR(F2295="Commercial NAICS Cogen",F2295="Commercial NAICS Non-Cogen",F2295="Industrial NAICS Cogen", F2295="industrial NAICS non-Cogen")),FALSE, TRUE))</f>
        <v/>
      </c>
    </row>
    <row r="2296">
      <c r="A2296" s="129" t="n">
        <v>50215</v>
      </c>
      <c r="B2296" s="130" t="inlineStr">
        <is>
          <t>York County Resource Recovery</t>
        </is>
      </c>
      <c r="C2296" s="130" t="inlineStr">
        <is>
          <t>York County Solid W &amp; R Auth</t>
        </is>
      </c>
      <c r="D2296" s="129" t="n">
        <v>21128</v>
      </c>
      <c r="E2296" s="130" t="inlineStr">
        <is>
          <t>PA</t>
        </is>
      </c>
      <c r="F2296" s="130" t="inlineStr">
        <is>
          <t>NAICS-22 Non-Cogen</t>
        </is>
      </c>
      <c r="G2296" s="130" t="inlineStr">
        <is>
          <t>ST</t>
        </is>
      </c>
      <c r="H2296" s="130" t="inlineStr">
        <is>
          <t>DFO</t>
        </is>
      </c>
      <c r="I2296" s="130" t="inlineStr">
        <is>
          <t>DFO</t>
        </is>
      </c>
      <c r="J2296" s="131" t="n">
        <v>0</v>
      </c>
      <c r="K2296" s="129" t="n">
        <v>2020</v>
      </c>
      <c r="L2296" s="120">
        <f>IF(VLOOKUP(H2296,'Cross-Page Data'!$D$4:$F$48,3,FALSE)="natural gas",VLOOKUP(G2296,'Cross-Page Data'!$I$4:$J$19,2,FALSE),IF(VLOOKUP(H2296,'Cross-Page Data'!$D$4:$F$48,3,FALSE)="solar",IF(G2296="PV","solar PV","solar thermal"),IF(VLOOKUP(H2296,'Cross-Page Data'!$D$4:$F$48,3,FALSE)="wind",VLOOKUP(G2296,'Cross-Page Data'!$I$4:$J$19,2,FALSE),IF(VLOOKUP(H2296,'Cross-Page Data'!$D$4:$F$48,3,FALSE)="hydro",VLOOKUP(G2296,'Cross-Page Data'!$I$4:$J$19,2,FALSE),VLOOKUP(H2296,'Cross-Page Data'!$D$4:$F$48,3,FALSE)))))</f>
        <v/>
      </c>
      <c r="M2296" s="120">
        <f>IF(AND($P$2=FALSE,OR(F2296="Commercial NAICS Cogen",F2296="Industrial NAICS Cogen",F2296="NAICS-22 Cogen")),FALSE,IF(AND($P$3=FALSE,OR(F2296="Commercial NAICS Cogen",F2296="Commercial NAICS Non-Cogen",F2296="Industrial NAICS Cogen", F2296="industrial NAICS non-Cogen")),FALSE, TRUE))</f>
        <v/>
      </c>
    </row>
    <row r="2297">
      <c r="A2297" s="129" t="n">
        <v>50215</v>
      </c>
      <c r="B2297" s="130" t="inlineStr">
        <is>
          <t>York County Resource Recovery</t>
        </is>
      </c>
      <c r="C2297" s="130" t="inlineStr">
        <is>
          <t>York County Solid W &amp; R Auth</t>
        </is>
      </c>
      <c r="D2297" s="129" t="n">
        <v>21128</v>
      </c>
      <c r="E2297" s="130" t="inlineStr">
        <is>
          <t>PA</t>
        </is>
      </c>
      <c r="F2297" s="130" t="inlineStr">
        <is>
          <t>NAICS-22 Non-Cogen</t>
        </is>
      </c>
      <c r="G2297" s="130" t="inlineStr">
        <is>
          <t>ST</t>
        </is>
      </c>
      <c r="H2297" s="130" t="inlineStr">
        <is>
          <t>MSB</t>
        </is>
      </c>
      <c r="I2297" s="130" t="inlineStr">
        <is>
          <t>MLG</t>
        </is>
      </c>
      <c r="J2297" s="131" t="n">
        <v>110550.52</v>
      </c>
      <c r="K2297" s="129" t="n">
        <v>2020</v>
      </c>
      <c r="L2297" s="120">
        <f>IF(VLOOKUP(H2297,'Cross-Page Data'!$D$4:$F$48,3,FALSE)="natural gas",VLOOKUP(G2297,'Cross-Page Data'!$I$4:$J$19,2,FALSE),IF(VLOOKUP(H2297,'Cross-Page Data'!$D$4:$F$48,3,FALSE)="solar",IF(G2297="PV","solar PV","solar thermal"),IF(VLOOKUP(H2297,'Cross-Page Data'!$D$4:$F$48,3,FALSE)="wind",VLOOKUP(G2297,'Cross-Page Data'!$I$4:$J$19,2,FALSE),IF(VLOOKUP(H2297,'Cross-Page Data'!$D$4:$F$48,3,FALSE)="hydro",VLOOKUP(G2297,'Cross-Page Data'!$I$4:$J$19,2,FALSE),VLOOKUP(H2297,'Cross-Page Data'!$D$4:$F$48,3,FALSE)))))</f>
        <v/>
      </c>
      <c r="M2297" s="120">
        <f>IF(AND($P$2=FALSE,OR(F2297="Commercial NAICS Cogen",F2297="Industrial NAICS Cogen",F2297="NAICS-22 Cogen")),FALSE,IF(AND($P$3=FALSE,OR(F2297="Commercial NAICS Cogen",F2297="Commercial NAICS Non-Cogen",F2297="Industrial NAICS Cogen", F2297="industrial NAICS non-Cogen")),FALSE, TRUE))</f>
        <v/>
      </c>
    </row>
    <row r="2298">
      <c r="A2298" s="129" t="n">
        <v>50215</v>
      </c>
      <c r="B2298" s="130" t="inlineStr">
        <is>
          <t>York County Resource Recovery</t>
        </is>
      </c>
      <c r="C2298" s="130" t="inlineStr">
        <is>
          <t>York County Solid W &amp; R Auth</t>
        </is>
      </c>
      <c r="D2298" s="129" t="n">
        <v>21128</v>
      </c>
      <c r="E2298" s="130" t="inlineStr">
        <is>
          <t>PA</t>
        </is>
      </c>
      <c r="F2298" s="130" t="inlineStr">
        <is>
          <t>NAICS-22 Non-Cogen</t>
        </is>
      </c>
      <c r="G2298" s="130" t="inlineStr">
        <is>
          <t>ST</t>
        </is>
      </c>
      <c r="H2298" s="130" t="inlineStr">
        <is>
          <t>MSN</t>
        </is>
      </c>
      <c r="I2298" s="130" t="inlineStr">
        <is>
          <t>OTH</t>
        </is>
      </c>
      <c r="J2298" s="131" t="n">
        <v>135120.59</v>
      </c>
      <c r="K2298" s="129" t="n">
        <v>2020</v>
      </c>
      <c r="L2298" s="120">
        <f>IF(VLOOKUP(H2298,'Cross-Page Data'!$D$4:$F$48,3,FALSE)="natural gas",VLOOKUP(G2298,'Cross-Page Data'!$I$4:$J$19,2,FALSE),IF(VLOOKUP(H2298,'Cross-Page Data'!$D$4:$F$48,3,FALSE)="solar",IF(G2298="PV","solar PV","solar thermal"),IF(VLOOKUP(H2298,'Cross-Page Data'!$D$4:$F$48,3,FALSE)="wind",VLOOKUP(G2298,'Cross-Page Data'!$I$4:$J$19,2,FALSE),IF(VLOOKUP(H2298,'Cross-Page Data'!$D$4:$F$48,3,FALSE)="hydro",VLOOKUP(G2298,'Cross-Page Data'!$I$4:$J$19,2,FALSE),VLOOKUP(H2298,'Cross-Page Data'!$D$4:$F$48,3,FALSE)))))</f>
        <v/>
      </c>
      <c r="M2298" s="120">
        <f>IF(AND($P$2=FALSE,OR(F2298="Commercial NAICS Cogen",F2298="Industrial NAICS Cogen",F2298="NAICS-22 Cogen")),FALSE,IF(AND($P$3=FALSE,OR(F2298="Commercial NAICS Cogen",F2298="Commercial NAICS Non-Cogen",F2298="Industrial NAICS Cogen", F2298="industrial NAICS non-Cogen")),FALSE, TRUE))</f>
        <v/>
      </c>
    </row>
    <row r="2299">
      <c r="A2299" s="129" t="n">
        <v>50215</v>
      </c>
      <c r="B2299" s="130" t="inlineStr">
        <is>
          <t>York County Resource Recovery</t>
        </is>
      </c>
      <c r="C2299" s="130" t="inlineStr">
        <is>
          <t>York County Solid W &amp; R Auth</t>
        </is>
      </c>
      <c r="D2299" s="129" t="n">
        <v>21128</v>
      </c>
      <c r="E2299" s="130" t="inlineStr">
        <is>
          <t>PA</t>
        </is>
      </c>
      <c r="F2299" s="130" t="inlineStr">
        <is>
          <t>NAICS-22 Non-Cogen</t>
        </is>
      </c>
      <c r="G2299" s="130" t="inlineStr">
        <is>
          <t>ST</t>
        </is>
      </c>
      <c r="H2299" s="130" t="inlineStr">
        <is>
          <t>NG</t>
        </is>
      </c>
      <c r="I2299" s="130" t="inlineStr">
        <is>
          <t>NG</t>
        </is>
      </c>
      <c r="J2299" s="131" t="n">
        <v>14977.883</v>
      </c>
      <c r="K2299" s="129" t="n">
        <v>2020</v>
      </c>
      <c r="L2299" s="120">
        <f>IF(VLOOKUP(H2299,'Cross-Page Data'!$D$4:$F$48,3,FALSE)="natural gas",VLOOKUP(G2299,'Cross-Page Data'!$I$4:$J$19,2,FALSE),IF(VLOOKUP(H2299,'Cross-Page Data'!$D$4:$F$48,3,FALSE)="solar",IF(G2299="PV","solar PV","solar thermal"),IF(VLOOKUP(H2299,'Cross-Page Data'!$D$4:$F$48,3,FALSE)="wind",VLOOKUP(G2299,'Cross-Page Data'!$I$4:$J$19,2,FALSE),IF(VLOOKUP(H2299,'Cross-Page Data'!$D$4:$F$48,3,FALSE)="hydro",VLOOKUP(G2299,'Cross-Page Data'!$I$4:$J$19,2,FALSE),VLOOKUP(H2299,'Cross-Page Data'!$D$4:$F$48,3,FALSE)))))</f>
        <v/>
      </c>
      <c r="M2299" s="120">
        <f>IF(AND($P$2=FALSE,OR(F2299="Commercial NAICS Cogen",F2299="Industrial NAICS Cogen",F2299="NAICS-22 Cogen")),FALSE,IF(AND($P$3=FALSE,OR(F2299="Commercial NAICS Cogen",F2299="Commercial NAICS Non-Cogen",F2299="Industrial NAICS Cogen", F2299="industrial NAICS non-Cogen")),FALSE, TRUE))</f>
        <v/>
      </c>
    </row>
    <row r="2300">
      <c r="A2300" s="129" t="n">
        <v>50216</v>
      </c>
      <c r="B2300" s="130" t="inlineStr">
        <is>
          <t>Watson Cogeneration</t>
        </is>
      </c>
      <c r="C2300" s="130" t="inlineStr">
        <is>
          <t>ARCO Products Co-Watson</t>
        </is>
      </c>
      <c r="D2300" s="129" t="n">
        <v>867</v>
      </c>
      <c r="E2300" s="130" t="inlineStr">
        <is>
          <t>CA</t>
        </is>
      </c>
      <c r="F2300" s="130" t="inlineStr">
        <is>
          <t>Industrial NAICS Cogen</t>
        </is>
      </c>
      <c r="G2300" s="130" t="inlineStr">
        <is>
          <t>CA</t>
        </is>
      </c>
      <c r="H2300" s="130" t="inlineStr">
        <is>
          <t>NG</t>
        </is>
      </c>
      <c r="I2300" s="130" t="inlineStr">
        <is>
          <t>NG</t>
        </is>
      </c>
      <c r="J2300" s="131" t="n">
        <v>134763.97</v>
      </c>
      <c r="K2300" s="129" t="n">
        <v>2020</v>
      </c>
      <c r="L2300" s="120">
        <f>IF(VLOOKUP(H2300,'Cross-Page Data'!$D$4:$F$48,3,FALSE)="natural gas",VLOOKUP(G2300,'Cross-Page Data'!$I$4:$J$19,2,FALSE),IF(VLOOKUP(H2300,'Cross-Page Data'!$D$4:$F$48,3,FALSE)="solar",IF(G2300="PV","solar PV","solar thermal"),IF(VLOOKUP(H2300,'Cross-Page Data'!$D$4:$F$48,3,FALSE)="wind",VLOOKUP(G2300,'Cross-Page Data'!$I$4:$J$19,2,FALSE),IF(VLOOKUP(H2300,'Cross-Page Data'!$D$4:$F$48,3,FALSE)="hydro",VLOOKUP(G2300,'Cross-Page Data'!$I$4:$J$19,2,FALSE),VLOOKUP(H2300,'Cross-Page Data'!$D$4:$F$48,3,FALSE)))))</f>
        <v/>
      </c>
      <c r="M2300" s="120">
        <f>IF(AND($P$2=FALSE,OR(F2300="Commercial NAICS Cogen",F2300="Industrial NAICS Cogen",F2300="NAICS-22 Cogen")),FALSE,IF(AND($P$3=FALSE,OR(F2300="Commercial NAICS Cogen",F2300="Commercial NAICS Non-Cogen",F2300="Industrial NAICS Cogen", F2300="industrial NAICS non-Cogen")),FALSE, TRUE))</f>
        <v/>
      </c>
    </row>
    <row r="2301">
      <c r="A2301" s="129" t="n">
        <v>50216</v>
      </c>
      <c r="B2301" s="130" t="inlineStr">
        <is>
          <t>Watson Cogeneration</t>
        </is>
      </c>
      <c r="C2301" s="130" t="inlineStr">
        <is>
          <t>ARCO Products Co-Watson</t>
        </is>
      </c>
      <c r="D2301" s="129" t="n">
        <v>867</v>
      </c>
      <c r="E2301" s="130" t="inlineStr">
        <is>
          <t>CA</t>
        </is>
      </c>
      <c r="F2301" s="130" t="inlineStr">
        <is>
          <t>Industrial NAICS Cogen</t>
        </is>
      </c>
      <c r="G2301" s="130" t="inlineStr">
        <is>
          <t>CA</t>
        </is>
      </c>
      <c r="H2301" s="130" t="inlineStr">
        <is>
          <t>OG</t>
        </is>
      </c>
      <c r="I2301" s="130" t="inlineStr">
        <is>
          <t>OOG</t>
        </is>
      </c>
      <c r="J2301" s="131" t="n">
        <v>27772.863</v>
      </c>
      <c r="K2301" s="129" t="n">
        <v>2020</v>
      </c>
      <c r="L2301" s="120">
        <f>IF(VLOOKUP(H2301,'Cross-Page Data'!$D$4:$F$48,3,FALSE)="natural gas",VLOOKUP(G2301,'Cross-Page Data'!$I$4:$J$19,2,FALSE),IF(VLOOKUP(H2301,'Cross-Page Data'!$D$4:$F$48,3,FALSE)="solar",IF(G2301="PV","solar PV","solar thermal"),IF(VLOOKUP(H2301,'Cross-Page Data'!$D$4:$F$48,3,FALSE)="wind",VLOOKUP(G2301,'Cross-Page Data'!$I$4:$J$19,2,FALSE),IF(VLOOKUP(H2301,'Cross-Page Data'!$D$4:$F$48,3,FALSE)="hydro",VLOOKUP(G2301,'Cross-Page Data'!$I$4:$J$19,2,FALSE),VLOOKUP(H2301,'Cross-Page Data'!$D$4:$F$48,3,FALSE)))))</f>
        <v/>
      </c>
      <c r="M2301" s="120">
        <f>IF(AND($P$2=FALSE,OR(F2301="Commercial NAICS Cogen",F2301="Industrial NAICS Cogen",F2301="NAICS-22 Cogen")),FALSE,IF(AND($P$3=FALSE,OR(F2301="Commercial NAICS Cogen",F2301="Commercial NAICS Non-Cogen",F2301="Industrial NAICS Cogen", F2301="industrial NAICS non-Cogen")),FALSE, TRUE))</f>
        <v/>
      </c>
    </row>
    <row r="2302">
      <c r="A2302" s="129" t="n">
        <v>50216</v>
      </c>
      <c r="B2302" s="130" t="inlineStr">
        <is>
          <t>Watson Cogeneration</t>
        </is>
      </c>
      <c r="C2302" s="130" t="inlineStr">
        <is>
          <t>ARCO Products Co-Watson</t>
        </is>
      </c>
      <c r="D2302" s="129" t="n">
        <v>867</v>
      </c>
      <c r="E2302" s="130" t="inlineStr">
        <is>
          <t>CA</t>
        </is>
      </c>
      <c r="F2302" s="130" t="inlineStr">
        <is>
          <t>Industrial NAICS Cogen</t>
        </is>
      </c>
      <c r="G2302" s="130" t="inlineStr">
        <is>
          <t>CA</t>
        </is>
      </c>
      <c r="H2302" s="130" t="inlineStr">
        <is>
          <t>WO</t>
        </is>
      </c>
      <c r="I2302" s="130" t="inlineStr">
        <is>
          <t>WOO</t>
        </is>
      </c>
      <c r="J2302" s="131" t="n">
        <v>237.172</v>
      </c>
      <c r="K2302" s="129" t="n">
        <v>2020</v>
      </c>
      <c r="L2302" s="120">
        <f>IF(VLOOKUP(H2302,'Cross-Page Data'!$D$4:$F$48,3,FALSE)="natural gas",VLOOKUP(G2302,'Cross-Page Data'!$I$4:$J$19,2,FALSE),IF(VLOOKUP(H2302,'Cross-Page Data'!$D$4:$F$48,3,FALSE)="solar",IF(G2302="PV","solar PV","solar thermal"),IF(VLOOKUP(H2302,'Cross-Page Data'!$D$4:$F$48,3,FALSE)="wind",VLOOKUP(G2302,'Cross-Page Data'!$I$4:$J$19,2,FALSE),IF(VLOOKUP(H2302,'Cross-Page Data'!$D$4:$F$48,3,FALSE)="hydro",VLOOKUP(G2302,'Cross-Page Data'!$I$4:$J$19,2,FALSE),VLOOKUP(H2302,'Cross-Page Data'!$D$4:$F$48,3,FALSE)))))</f>
        <v/>
      </c>
      <c r="M2302" s="120">
        <f>IF(AND($P$2=FALSE,OR(F2302="Commercial NAICS Cogen",F2302="Industrial NAICS Cogen",F2302="NAICS-22 Cogen")),FALSE,IF(AND($P$3=FALSE,OR(F2302="Commercial NAICS Cogen",F2302="Commercial NAICS Non-Cogen",F2302="Industrial NAICS Cogen", F2302="industrial NAICS non-Cogen")),FALSE, TRUE))</f>
        <v/>
      </c>
    </row>
    <row r="2303">
      <c r="A2303" s="129" t="n">
        <v>50216</v>
      </c>
      <c r="B2303" s="130" t="inlineStr">
        <is>
          <t>Watson Cogeneration</t>
        </is>
      </c>
      <c r="C2303" s="130" t="inlineStr">
        <is>
          <t>ARCO Products Co-Watson</t>
        </is>
      </c>
      <c r="D2303" s="129" t="n">
        <v>867</v>
      </c>
      <c r="E2303" s="130" t="inlineStr">
        <is>
          <t>CA</t>
        </is>
      </c>
      <c r="F2303" s="130" t="inlineStr">
        <is>
          <t>Industrial NAICS Cogen</t>
        </is>
      </c>
      <c r="G2303" s="130" t="inlineStr">
        <is>
          <t>CT</t>
        </is>
      </c>
      <c r="H2303" s="130" t="inlineStr">
        <is>
          <t>NG</t>
        </is>
      </c>
      <c r="I2303" s="130" t="inlineStr">
        <is>
          <t>NG</t>
        </is>
      </c>
      <c r="J2303" s="131" t="n">
        <v>2417783.3</v>
      </c>
      <c r="K2303" s="129" t="n">
        <v>2020</v>
      </c>
      <c r="L2303" s="120">
        <f>IF(VLOOKUP(H2303,'Cross-Page Data'!$D$4:$F$48,3,FALSE)="natural gas",VLOOKUP(G2303,'Cross-Page Data'!$I$4:$J$19,2,FALSE),IF(VLOOKUP(H2303,'Cross-Page Data'!$D$4:$F$48,3,FALSE)="solar",IF(G2303="PV","solar PV","solar thermal"),IF(VLOOKUP(H2303,'Cross-Page Data'!$D$4:$F$48,3,FALSE)="wind",VLOOKUP(G2303,'Cross-Page Data'!$I$4:$J$19,2,FALSE),IF(VLOOKUP(H2303,'Cross-Page Data'!$D$4:$F$48,3,FALSE)="hydro",VLOOKUP(G2303,'Cross-Page Data'!$I$4:$J$19,2,FALSE),VLOOKUP(H2303,'Cross-Page Data'!$D$4:$F$48,3,FALSE)))))</f>
        <v/>
      </c>
      <c r="M2303" s="120">
        <f>IF(AND($P$2=FALSE,OR(F2303="Commercial NAICS Cogen",F2303="Industrial NAICS Cogen",F2303="NAICS-22 Cogen")),FALSE,IF(AND($P$3=FALSE,OR(F2303="Commercial NAICS Cogen",F2303="Commercial NAICS Non-Cogen",F2303="Industrial NAICS Cogen", F2303="industrial NAICS non-Cogen")),FALSE, TRUE))</f>
        <v/>
      </c>
    </row>
    <row r="2304">
      <c r="A2304" s="129" t="n">
        <v>50216</v>
      </c>
      <c r="B2304" s="130" t="inlineStr">
        <is>
          <t>Watson Cogeneration</t>
        </is>
      </c>
      <c r="C2304" s="130" t="inlineStr">
        <is>
          <t>ARCO Products Co-Watson</t>
        </is>
      </c>
      <c r="D2304" s="129" t="n">
        <v>867</v>
      </c>
      <c r="E2304" s="130" t="inlineStr">
        <is>
          <t>CA</t>
        </is>
      </c>
      <c r="F2304" s="130" t="inlineStr">
        <is>
          <t>Industrial NAICS Cogen</t>
        </is>
      </c>
      <c r="G2304" s="130" t="inlineStr">
        <is>
          <t>CT</t>
        </is>
      </c>
      <c r="H2304" s="130" t="inlineStr">
        <is>
          <t>OG</t>
        </is>
      </c>
      <c r="I2304" s="130" t="inlineStr">
        <is>
          <t>OOG</t>
        </is>
      </c>
      <c r="J2304" s="131" t="n">
        <v>378143.71</v>
      </c>
      <c r="K2304" s="129" t="n">
        <v>2020</v>
      </c>
      <c r="L2304" s="120">
        <f>IF(VLOOKUP(H2304,'Cross-Page Data'!$D$4:$F$48,3,FALSE)="natural gas",VLOOKUP(G2304,'Cross-Page Data'!$I$4:$J$19,2,FALSE),IF(VLOOKUP(H2304,'Cross-Page Data'!$D$4:$F$48,3,FALSE)="solar",IF(G2304="PV","solar PV","solar thermal"),IF(VLOOKUP(H2304,'Cross-Page Data'!$D$4:$F$48,3,FALSE)="wind",VLOOKUP(G2304,'Cross-Page Data'!$I$4:$J$19,2,FALSE),IF(VLOOKUP(H2304,'Cross-Page Data'!$D$4:$F$48,3,FALSE)="hydro",VLOOKUP(G2304,'Cross-Page Data'!$I$4:$J$19,2,FALSE),VLOOKUP(H2304,'Cross-Page Data'!$D$4:$F$48,3,FALSE)))))</f>
        <v/>
      </c>
      <c r="M2304" s="120">
        <f>IF(AND($P$2=FALSE,OR(F2304="Commercial NAICS Cogen",F2304="Industrial NAICS Cogen",F2304="NAICS-22 Cogen")),FALSE,IF(AND($P$3=FALSE,OR(F2304="Commercial NAICS Cogen",F2304="Commercial NAICS Non-Cogen",F2304="Industrial NAICS Cogen", F2304="industrial NAICS non-Cogen")),FALSE, TRUE))</f>
        <v/>
      </c>
    </row>
    <row r="2305">
      <c r="A2305" s="129" t="n">
        <v>50216</v>
      </c>
      <c r="B2305" s="130" t="inlineStr">
        <is>
          <t>Watson Cogeneration</t>
        </is>
      </c>
      <c r="C2305" s="130" t="inlineStr">
        <is>
          <t>ARCO Products Co-Watson</t>
        </is>
      </c>
      <c r="D2305" s="129" t="n">
        <v>867</v>
      </c>
      <c r="E2305" s="130" t="inlineStr">
        <is>
          <t>CA</t>
        </is>
      </c>
      <c r="F2305" s="130" t="inlineStr">
        <is>
          <t>Industrial NAICS Cogen</t>
        </is>
      </c>
      <c r="G2305" s="130" t="inlineStr">
        <is>
          <t>CT</t>
        </is>
      </c>
      <c r="H2305" s="130" t="inlineStr">
        <is>
          <t>WO</t>
        </is>
      </c>
      <c r="I2305" s="130" t="inlineStr">
        <is>
          <t>WOO</t>
        </is>
      </c>
      <c r="J2305" s="131" t="n">
        <v>4472.967</v>
      </c>
      <c r="K2305" s="129" t="n">
        <v>2020</v>
      </c>
      <c r="L2305" s="120">
        <f>IF(VLOOKUP(H2305,'Cross-Page Data'!$D$4:$F$48,3,FALSE)="natural gas",VLOOKUP(G2305,'Cross-Page Data'!$I$4:$J$19,2,FALSE),IF(VLOOKUP(H2305,'Cross-Page Data'!$D$4:$F$48,3,FALSE)="solar",IF(G2305="PV","solar PV","solar thermal"),IF(VLOOKUP(H2305,'Cross-Page Data'!$D$4:$F$48,3,FALSE)="wind",VLOOKUP(G2305,'Cross-Page Data'!$I$4:$J$19,2,FALSE),IF(VLOOKUP(H2305,'Cross-Page Data'!$D$4:$F$48,3,FALSE)="hydro",VLOOKUP(G2305,'Cross-Page Data'!$I$4:$J$19,2,FALSE),VLOOKUP(H2305,'Cross-Page Data'!$D$4:$F$48,3,FALSE)))))</f>
        <v/>
      </c>
      <c r="M2305" s="120">
        <f>IF(AND($P$2=FALSE,OR(F2305="Commercial NAICS Cogen",F2305="Industrial NAICS Cogen",F2305="NAICS-22 Cogen")),FALSE,IF(AND($P$3=FALSE,OR(F2305="Commercial NAICS Cogen",F2305="Commercial NAICS Non-Cogen",F2305="Industrial NAICS Cogen", F2305="industrial NAICS non-Cogen")),FALSE, TRUE))</f>
        <v/>
      </c>
    </row>
    <row r="2306">
      <c r="A2306" s="129" t="n">
        <v>50224</v>
      </c>
      <c r="B2306" s="130" t="inlineStr">
        <is>
          <t>Oxnard Wastewater Treatment Plant</t>
        </is>
      </c>
      <c r="C2306" s="130" t="inlineStr">
        <is>
          <t>Oxnard City of</t>
        </is>
      </c>
      <c r="D2306" s="129" t="n">
        <v>22045</v>
      </c>
      <c r="E2306" s="130" t="inlineStr">
        <is>
          <t>CA</t>
        </is>
      </c>
      <c r="F2306" s="130" t="inlineStr">
        <is>
          <t>Commercial NAICS Cogen</t>
        </is>
      </c>
      <c r="G2306" s="130" t="inlineStr">
        <is>
          <t>IC</t>
        </is>
      </c>
      <c r="H2306" s="130" t="inlineStr">
        <is>
          <t>NG</t>
        </is>
      </c>
      <c r="I2306" s="130" t="inlineStr">
        <is>
          <t>NG</t>
        </is>
      </c>
      <c r="J2306" s="131" t="n">
        <v>1244.638</v>
      </c>
      <c r="K2306" s="129" t="n">
        <v>2020</v>
      </c>
      <c r="L2306" s="120">
        <f>IF(VLOOKUP(H2306,'Cross-Page Data'!$D$4:$F$48,3,FALSE)="natural gas",VLOOKUP(G2306,'Cross-Page Data'!$I$4:$J$19,2,FALSE),IF(VLOOKUP(H2306,'Cross-Page Data'!$D$4:$F$48,3,FALSE)="solar",IF(G2306="PV","solar PV","solar thermal"),IF(VLOOKUP(H2306,'Cross-Page Data'!$D$4:$F$48,3,FALSE)="wind",VLOOKUP(G2306,'Cross-Page Data'!$I$4:$J$19,2,FALSE),IF(VLOOKUP(H2306,'Cross-Page Data'!$D$4:$F$48,3,FALSE)="hydro",VLOOKUP(G2306,'Cross-Page Data'!$I$4:$J$19,2,FALSE),VLOOKUP(H2306,'Cross-Page Data'!$D$4:$F$48,3,FALSE)))))</f>
        <v/>
      </c>
      <c r="M2306" s="120">
        <f>IF(AND($P$2=FALSE,OR(F2306="Commercial NAICS Cogen",F2306="Industrial NAICS Cogen",F2306="NAICS-22 Cogen")),FALSE,IF(AND($P$3=FALSE,OR(F2306="Commercial NAICS Cogen",F2306="Commercial NAICS Non-Cogen",F2306="Industrial NAICS Cogen", F2306="industrial NAICS non-Cogen")),FALSE, TRUE))</f>
        <v/>
      </c>
    </row>
    <row r="2307">
      <c r="A2307" s="129" t="n">
        <v>50224</v>
      </c>
      <c r="B2307" s="130" t="inlineStr">
        <is>
          <t>Oxnard Wastewater Treatment Plant</t>
        </is>
      </c>
      <c r="C2307" s="130" t="inlineStr">
        <is>
          <t>Oxnard City of</t>
        </is>
      </c>
      <c r="D2307" s="129" t="n">
        <v>22045</v>
      </c>
      <c r="E2307" s="130" t="inlineStr">
        <is>
          <t>CA</t>
        </is>
      </c>
      <c r="F2307" s="130" t="inlineStr">
        <is>
          <t>Commercial NAICS Cogen</t>
        </is>
      </c>
      <c r="G2307" s="130" t="inlineStr">
        <is>
          <t>IC</t>
        </is>
      </c>
      <c r="H2307" s="130" t="inlineStr">
        <is>
          <t>OBG</t>
        </is>
      </c>
      <c r="I2307" s="130" t="inlineStr">
        <is>
          <t>ORW</t>
        </is>
      </c>
      <c r="J2307" s="131" t="n">
        <v>4588.362</v>
      </c>
      <c r="K2307" s="129" t="n">
        <v>2020</v>
      </c>
      <c r="L2307" s="120">
        <f>IF(VLOOKUP(H2307,'Cross-Page Data'!$D$4:$F$48,3,FALSE)="natural gas",VLOOKUP(G2307,'Cross-Page Data'!$I$4:$J$19,2,FALSE),IF(VLOOKUP(H2307,'Cross-Page Data'!$D$4:$F$48,3,FALSE)="solar",IF(G2307="PV","solar PV","solar thermal"),IF(VLOOKUP(H2307,'Cross-Page Data'!$D$4:$F$48,3,FALSE)="wind",VLOOKUP(G2307,'Cross-Page Data'!$I$4:$J$19,2,FALSE),IF(VLOOKUP(H2307,'Cross-Page Data'!$D$4:$F$48,3,FALSE)="hydro",VLOOKUP(G2307,'Cross-Page Data'!$I$4:$J$19,2,FALSE),VLOOKUP(H2307,'Cross-Page Data'!$D$4:$F$48,3,FALSE)))))</f>
        <v/>
      </c>
      <c r="M2307" s="120">
        <f>IF(AND($P$2=FALSE,OR(F2307="Commercial NAICS Cogen",F2307="Industrial NAICS Cogen",F2307="NAICS-22 Cogen")),FALSE,IF(AND($P$3=FALSE,OR(F2307="Commercial NAICS Cogen",F2307="Commercial NAICS Non-Cogen",F2307="Industrial NAICS Cogen", F2307="industrial NAICS non-Cogen")),FALSE, TRUE))</f>
        <v/>
      </c>
    </row>
    <row r="2308">
      <c r="A2308" s="129" t="n">
        <v>50224</v>
      </c>
      <c r="B2308" s="130" t="inlineStr">
        <is>
          <t>Oxnard Wastewater Treatment Plant</t>
        </is>
      </c>
      <c r="C2308" s="130" t="inlineStr">
        <is>
          <t>Oxnard City of</t>
        </is>
      </c>
      <c r="D2308" s="129" t="n">
        <v>22045</v>
      </c>
      <c r="E2308" s="130" t="inlineStr">
        <is>
          <t>CA</t>
        </is>
      </c>
      <c r="F2308" s="130" t="inlineStr">
        <is>
          <t>Commercial NAICS Cogen</t>
        </is>
      </c>
      <c r="G2308" s="130" t="inlineStr">
        <is>
          <t>IC</t>
        </is>
      </c>
      <c r="H2308" s="130" t="inlineStr">
        <is>
          <t>PG</t>
        </is>
      </c>
      <c r="I2308" s="130" t="inlineStr">
        <is>
          <t>WOO</t>
        </is>
      </c>
      <c r="J2308" s="131" t="n">
        <v>0</v>
      </c>
      <c r="K2308" s="129" t="n">
        <v>2020</v>
      </c>
      <c r="L2308" s="120">
        <f>IF(VLOOKUP(H2308,'Cross-Page Data'!$D$4:$F$48,3,FALSE)="natural gas",VLOOKUP(G2308,'Cross-Page Data'!$I$4:$J$19,2,FALSE),IF(VLOOKUP(H2308,'Cross-Page Data'!$D$4:$F$48,3,FALSE)="solar",IF(G2308="PV","solar PV","solar thermal"),IF(VLOOKUP(H2308,'Cross-Page Data'!$D$4:$F$48,3,FALSE)="wind",VLOOKUP(G2308,'Cross-Page Data'!$I$4:$J$19,2,FALSE),IF(VLOOKUP(H2308,'Cross-Page Data'!$D$4:$F$48,3,FALSE)="hydro",VLOOKUP(G2308,'Cross-Page Data'!$I$4:$J$19,2,FALSE),VLOOKUP(H2308,'Cross-Page Data'!$D$4:$F$48,3,FALSE)))))</f>
        <v/>
      </c>
      <c r="M2308" s="120">
        <f>IF(AND($P$2=FALSE,OR(F2308="Commercial NAICS Cogen",F2308="Industrial NAICS Cogen",F2308="NAICS-22 Cogen")),FALSE,IF(AND($P$3=FALSE,OR(F2308="Commercial NAICS Cogen",F2308="Commercial NAICS Non-Cogen",F2308="Industrial NAICS Cogen", F2308="industrial NAICS non-Cogen")),FALSE, TRUE))</f>
        <v/>
      </c>
    </row>
    <row r="2309">
      <c r="A2309" s="129" t="n">
        <v>50225</v>
      </c>
      <c r="B2309" s="130" t="inlineStr">
        <is>
          <t>Regional Waste Systems</t>
        </is>
      </c>
      <c r="C2309" s="130" t="inlineStr">
        <is>
          <t>Ecomaine</t>
        </is>
      </c>
      <c r="D2309" s="129" t="n">
        <v>15824</v>
      </c>
      <c r="E2309" s="130" t="inlineStr">
        <is>
          <t>ME</t>
        </is>
      </c>
      <c r="F2309" s="130" t="inlineStr">
        <is>
          <t>NAICS-22 Non-Cogen</t>
        </is>
      </c>
      <c r="G2309" s="130" t="inlineStr">
        <is>
          <t>ST</t>
        </is>
      </c>
      <c r="H2309" s="130" t="inlineStr">
        <is>
          <t>MSB</t>
        </is>
      </c>
      <c r="I2309" s="130" t="inlineStr">
        <is>
          <t>MLG</t>
        </is>
      </c>
      <c r="J2309" s="131" t="n">
        <v>38285.285</v>
      </c>
      <c r="K2309" s="129" t="n">
        <v>2020</v>
      </c>
      <c r="L2309" s="120">
        <f>IF(VLOOKUP(H2309,'Cross-Page Data'!$D$4:$F$48,3,FALSE)="natural gas",VLOOKUP(G2309,'Cross-Page Data'!$I$4:$J$19,2,FALSE),IF(VLOOKUP(H2309,'Cross-Page Data'!$D$4:$F$48,3,FALSE)="solar",IF(G2309="PV","solar PV","solar thermal"),IF(VLOOKUP(H2309,'Cross-Page Data'!$D$4:$F$48,3,FALSE)="wind",VLOOKUP(G2309,'Cross-Page Data'!$I$4:$J$19,2,FALSE),IF(VLOOKUP(H2309,'Cross-Page Data'!$D$4:$F$48,3,FALSE)="hydro",VLOOKUP(G2309,'Cross-Page Data'!$I$4:$J$19,2,FALSE),VLOOKUP(H2309,'Cross-Page Data'!$D$4:$F$48,3,FALSE)))))</f>
        <v/>
      </c>
      <c r="M2309" s="120">
        <f>IF(AND($P$2=FALSE,OR(F2309="Commercial NAICS Cogen",F2309="Industrial NAICS Cogen",F2309="NAICS-22 Cogen")),FALSE,IF(AND($P$3=FALSE,OR(F2309="Commercial NAICS Cogen",F2309="Commercial NAICS Non-Cogen",F2309="Industrial NAICS Cogen", F2309="industrial NAICS non-Cogen")),FALSE, TRUE))</f>
        <v/>
      </c>
    </row>
    <row r="2310">
      <c r="A2310" s="129" t="n">
        <v>50225</v>
      </c>
      <c r="B2310" s="130" t="inlineStr">
        <is>
          <t>Regional Waste Systems</t>
        </is>
      </c>
      <c r="C2310" s="130" t="inlineStr">
        <is>
          <t>Ecomaine</t>
        </is>
      </c>
      <c r="D2310" s="129" t="n">
        <v>15824</v>
      </c>
      <c r="E2310" s="130" t="inlineStr">
        <is>
          <t>ME</t>
        </is>
      </c>
      <c r="F2310" s="130" t="inlineStr">
        <is>
          <t>NAICS-22 Non-Cogen</t>
        </is>
      </c>
      <c r="G2310" s="130" t="inlineStr">
        <is>
          <t>ST</t>
        </is>
      </c>
      <c r="H2310" s="130" t="inlineStr">
        <is>
          <t>MSN</t>
        </is>
      </c>
      <c r="I2310" s="130" t="inlineStr">
        <is>
          <t>OTH</t>
        </is>
      </c>
      <c r="J2310" s="131" t="n">
        <v>46793.307</v>
      </c>
      <c r="K2310" s="129" t="n">
        <v>2020</v>
      </c>
      <c r="L2310" s="120">
        <f>IF(VLOOKUP(H2310,'Cross-Page Data'!$D$4:$F$48,3,FALSE)="natural gas",VLOOKUP(G2310,'Cross-Page Data'!$I$4:$J$19,2,FALSE),IF(VLOOKUP(H2310,'Cross-Page Data'!$D$4:$F$48,3,FALSE)="solar",IF(G2310="PV","solar PV","solar thermal"),IF(VLOOKUP(H2310,'Cross-Page Data'!$D$4:$F$48,3,FALSE)="wind",VLOOKUP(G2310,'Cross-Page Data'!$I$4:$J$19,2,FALSE),IF(VLOOKUP(H2310,'Cross-Page Data'!$D$4:$F$48,3,FALSE)="hydro",VLOOKUP(G2310,'Cross-Page Data'!$I$4:$J$19,2,FALSE),VLOOKUP(H2310,'Cross-Page Data'!$D$4:$F$48,3,FALSE)))))</f>
        <v/>
      </c>
      <c r="M2310" s="120">
        <f>IF(AND($P$2=FALSE,OR(F2310="Commercial NAICS Cogen",F2310="Industrial NAICS Cogen",F2310="NAICS-22 Cogen")),FALSE,IF(AND($P$3=FALSE,OR(F2310="Commercial NAICS Cogen",F2310="Commercial NAICS Non-Cogen",F2310="Industrial NAICS Cogen", F2310="industrial NAICS non-Cogen")),FALSE, TRUE))</f>
        <v/>
      </c>
    </row>
    <row r="2311">
      <c r="A2311" s="129" t="n">
        <v>50225</v>
      </c>
      <c r="B2311" s="130" t="inlineStr">
        <is>
          <t>Regional Waste Systems</t>
        </is>
      </c>
      <c r="C2311" s="130" t="inlineStr">
        <is>
          <t>Ecomaine</t>
        </is>
      </c>
      <c r="D2311" s="129" t="n">
        <v>15824</v>
      </c>
      <c r="E2311" s="130" t="inlineStr">
        <is>
          <t>ME</t>
        </is>
      </c>
      <c r="F2311" s="130" t="inlineStr">
        <is>
          <t>NAICS-22 Non-Cogen</t>
        </is>
      </c>
      <c r="G2311" s="130" t="inlineStr">
        <is>
          <t>ST</t>
        </is>
      </c>
      <c r="H2311" s="130" t="inlineStr">
        <is>
          <t>NG</t>
        </is>
      </c>
      <c r="I2311" s="130" t="inlineStr">
        <is>
          <t>NG</t>
        </is>
      </c>
      <c r="J2311" s="131" t="n">
        <v>1108.408</v>
      </c>
      <c r="K2311" s="129" t="n">
        <v>2020</v>
      </c>
      <c r="L2311" s="120">
        <f>IF(VLOOKUP(H2311,'Cross-Page Data'!$D$4:$F$48,3,FALSE)="natural gas",VLOOKUP(G2311,'Cross-Page Data'!$I$4:$J$19,2,FALSE),IF(VLOOKUP(H2311,'Cross-Page Data'!$D$4:$F$48,3,FALSE)="solar",IF(G2311="PV","solar PV","solar thermal"),IF(VLOOKUP(H2311,'Cross-Page Data'!$D$4:$F$48,3,FALSE)="wind",VLOOKUP(G2311,'Cross-Page Data'!$I$4:$J$19,2,FALSE),IF(VLOOKUP(H2311,'Cross-Page Data'!$D$4:$F$48,3,FALSE)="hydro",VLOOKUP(G2311,'Cross-Page Data'!$I$4:$J$19,2,FALSE),VLOOKUP(H2311,'Cross-Page Data'!$D$4:$F$48,3,FALSE)))))</f>
        <v/>
      </c>
      <c r="M2311" s="120">
        <f>IF(AND($P$2=FALSE,OR(F2311="Commercial NAICS Cogen",F2311="Industrial NAICS Cogen",F2311="NAICS-22 Cogen")),FALSE,IF(AND($P$3=FALSE,OR(F2311="Commercial NAICS Cogen",F2311="Commercial NAICS Non-Cogen",F2311="Industrial NAICS Cogen", F2311="industrial NAICS non-Cogen")),FALSE, TRUE))</f>
        <v/>
      </c>
    </row>
    <row r="2312">
      <c r="A2312" s="129" t="n">
        <v>50240</v>
      </c>
      <c r="B2312" s="130" t="inlineStr">
        <is>
          <t>Purdue University</t>
        </is>
      </c>
      <c r="C2312" s="130" t="inlineStr">
        <is>
          <t>Purdue University</t>
        </is>
      </c>
      <c r="D2312" s="129" t="n">
        <v>15526</v>
      </c>
      <c r="E2312" s="130" t="inlineStr">
        <is>
          <t>IN</t>
        </is>
      </c>
      <c r="F2312" s="130" t="inlineStr">
        <is>
          <t>Commercial NAICS Cogen</t>
        </is>
      </c>
      <c r="G2312" s="130" t="inlineStr">
        <is>
          <t>IC</t>
        </is>
      </c>
      <c r="H2312" s="130" t="inlineStr">
        <is>
          <t>DFO</t>
        </is>
      </c>
      <c r="I2312" s="130" t="inlineStr">
        <is>
          <t>DFO</t>
        </is>
      </c>
      <c r="J2312" s="131" t="n">
        <v>27.44</v>
      </c>
      <c r="K2312" s="129" t="n">
        <v>2020</v>
      </c>
      <c r="L2312" s="120">
        <f>IF(VLOOKUP(H2312,'Cross-Page Data'!$D$4:$F$48,3,FALSE)="natural gas",VLOOKUP(G2312,'Cross-Page Data'!$I$4:$J$19,2,FALSE),IF(VLOOKUP(H2312,'Cross-Page Data'!$D$4:$F$48,3,FALSE)="solar",IF(G2312="PV","solar PV","solar thermal"),IF(VLOOKUP(H2312,'Cross-Page Data'!$D$4:$F$48,3,FALSE)="wind",VLOOKUP(G2312,'Cross-Page Data'!$I$4:$J$19,2,FALSE),IF(VLOOKUP(H2312,'Cross-Page Data'!$D$4:$F$48,3,FALSE)="hydro",VLOOKUP(G2312,'Cross-Page Data'!$I$4:$J$19,2,FALSE),VLOOKUP(H2312,'Cross-Page Data'!$D$4:$F$48,3,FALSE)))))</f>
        <v/>
      </c>
      <c r="M2312" s="120">
        <f>IF(AND($P$2=FALSE,OR(F2312="Commercial NAICS Cogen",F2312="Industrial NAICS Cogen",F2312="NAICS-22 Cogen")),FALSE,IF(AND($P$3=FALSE,OR(F2312="Commercial NAICS Cogen",F2312="Commercial NAICS Non-Cogen",F2312="Industrial NAICS Cogen", F2312="industrial NAICS non-Cogen")),FALSE, TRUE))</f>
        <v/>
      </c>
    </row>
    <row r="2313">
      <c r="A2313" s="129" t="n">
        <v>50240</v>
      </c>
      <c r="B2313" s="130" t="inlineStr">
        <is>
          <t>Purdue University</t>
        </is>
      </c>
      <c r="C2313" s="130" t="inlineStr">
        <is>
          <t>Purdue University</t>
        </is>
      </c>
      <c r="D2313" s="129" t="n">
        <v>15526</v>
      </c>
      <c r="E2313" s="130" t="inlineStr">
        <is>
          <t>IN</t>
        </is>
      </c>
      <c r="F2313" s="130" t="inlineStr">
        <is>
          <t>Commercial NAICS Cogen</t>
        </is>
      </c>
      <c r="G2313" s="130" t="inlineStr">
        <is>
          <t>ST</t>
        </is>
      </c>
      <c r="H2313" s="130" t="inlineStr">
        <is>
          <t>BIT</t>
        </is>
      </c>
      <c r="I2313" s="130" t="inlineStr">
        <is>
          <t>COL</t>
        </is>
      </c>
      <c r="J2313" s="131" t="n">
        <v>20878.556</v>
      </c>
      <c r="K2313" s="129" t="n">
        <v>2020</v>
      </c>
      <c r="L2313" s="120">
        <f>IF(VLOOKUP(H2313,'Cross-Page Data'!$D$4:$F$48,3,FALSE)="natural gas",VLOOKUP(G2313,'Cross-Page Data'!$I$4:$J$19,2,FALSE),IF(VLOOKUP(H2313,'Cross-Page Data'!$D$4:$F$48,3,FALSE)="solar",IF(G2313="PV","solar PV","solar thermal"),IF(VLOOKUP(H2313,'Cross-Page Data'!$D$4:$F$48,3,FALSE)="wind",VLOOKUP(G2313,'Cross-Page Data'!$I$4:$J$19,2,FALSE),IF(VLOOKUP(H2313,'Cross-Page Data'!$D$4:$F$48,3,FALSE)="hydro",VLOOKUP(G2313,'Cross-Page Data'!$I$4:$J$19,2,FALSE),VLOOKUP(H2313,'Cross-Page Data'!$D$4:$F$48,3,FALSE)))))</f>
        <v/>
      </c>
      <c r="M2313" s="120">
        <f>IF(AND($P$2=FALSE,OR(F2313="Commercial NAICS Cogen",F2313="Industrial NAICS Cogen",F2313="NAICS-22 Cogen")),FALSE,IF(AND($P$3=FALSE,OR(F2313="Commercial NAICS Cogen",F2313="Commercial NAICS Non-Cogen",F2313="Industrial NAICS Cogen", F2313="industrial NAICS non-Cogen")),FALSE, TRUE))</f>
        <v/>
      </c>
    </row>
    <row r="2314">
      <c r="A2314" s="129" t="n">
        <v>50240</v>
      </c>
      <c r="B2314" s="130" t="inlineStr">
        <is>
          <t>Purdue University</t>
        </is>
      </c>
      <c r="C2314" s="130" t="inlineStr">
        <is>
          <t>Purdue University</t>
        </is>
      </c>
      <c r="D2314" s="129" t="n">
        <v>15526</v>
      </c>
      <c r="E2314" s="130" t="inlineStr">
        <is>
          <t>IN</t>
        </is>
      </c>
      <c r="F2314" s="130" t="inlineStr">
        <is>
          <t>Commercial NAICS Cogen</t>
        </is>
      </c>
      <c r="G2314" s="130" t="inlineStr">
        <is>
          <t>ST</t>
        </is>
      </c>
      <c r="H2314" s="130" t="inlineStr">
        <is>
          <t>DFO</t>
        </is>
      </c>
      <c r="I2314" s="130" t="inlineStr">
        <is>
          <t>DFO</t>
        </is>
      </c>
      <c r="J2314" s="131" t="n">
        <v>5.169</v>
      </c>
      <c r="K2314" s="129" t="n">
        <v>2020</v>
      </c>
      <c r="L2314" s="120">
        <f>IF(VLOOKUP(H2314,'Cross-Page Data'!$D$4:$F$48,3,FALSE)="natural gas",VLOOKUP(G2314,'Cross-Page Data'!$I$4:$J$19,2,FALSE),IF(VLOOKUP(H2314,'Cross-Page Data'!$D$4:$F$48,3,FALSE)="solar",IF(G2314="PV","solar PV","solar thermal"),IF(VLOOKUP(H2314,'Cross-Page Data'!$D$4:$F$48,3,FALSE)="wind",VLOOKUP(G2314,'Cross-Page Data'!$I$4:$J$19,2,FALSE),IF(VLOOKUP(H2314,'Cross-Page Data'!$D$4:$F$48,3,FALSE)="hydro",VLOOKUP(G2314,'Cross-Page Data'!$I$4:$J$19,2,FALSE),VLOOKUP(H2314,'Cross-Page Data'!$D$4:$F$48,3,FALSE)))))</f>
        <v/>
      </c>
      <c r="M2314" s="120">
        <f>IF(AND($P$2=FALSE,OR(F2314="Commercial NAICS Cogen",F2314="Industrial NAICS Cogen",F2314="NAICS-22 Cogen")),FALSE,IF(AND($P$3=FALSE,OR(F2314="Commercial NAICS Cogen",F2314="Commercial NAICS Non-Cogen",F2314="Industrial NAICS Cogen", F2314="industrial NAICS non-Cogen")),FALSE, TRUE))</f>
        <v/>
      </c>
    </row>
    <row r="2315">
      <c r="A2315" s="129" t="n">
        <v>50240</v>
      </c>
      <c r="B2315" s="130" t="inlineStr">
        <is>
          <t>Purdue University</t>
        </is>
      </c>
      <c r="C2315" s="130" t="inlineStr">
        <is>
          <t>Purdue University</t>
        </is>
      </c>
      <c r="D2315" s="129" t="n">
        <v>15526</v>
      </c>
      <c r="E2315" s="130" t="inlineStr">
        <is>
          <t>IN</t>
        </is>
      </c>
      <c r="F2315" s="130" t="inlineStr">
        <is>
          <t>Commercial NAICS Cogen</t>
        </is>
      </c>
      <c r="G2315" s="130" t="inlineStr">
        <is>
          <t>ST</t>
        </is>
      </c>
      <c r="H2315" s="130" t="inlineStr">
        <is>
          <t>NG</t>
        </is>
      </c>
      <c r="I2315" s="130" t="inlineStr">
        <is>
          <t>NG</t>
        </is>
      </c>
      <c r="J2315" s="131" t="n">
        <v>107340.67</v>
      </c>
      <c r="K2315" s="129" t="n">
        <v>2020</v>
      </c>
      <c r="L2315" s="120">
        <f>IF(VLOOKUP(H2315,'Cross-Page Data'!$D$4:$F$48,3,FALSE)="natural gas",VLOOKUP(G2315,'Cross-Page Data'!$I$4:$J$19,2,FALSE),IF(VLOOKUP(H2315,'Cross-Page Data'!$D$4:$F$48,3,FALSE)="solar",IF(G2315="PV","solar PV","solar thermal"),IF(VLOOKUP(H2315,'Cross-Page Data'!$D$4:$F$48,3,FALSE)="wind",VLOOKUP(G2315,'Cross-Page Data'!$I$4:$J$19,2,FALSE),IF(VLOOKUP(H2315,'Cross-Page Data'!$D$4:$F$48,3,FALSE)="hydro",VLOOKUP(G2315,'Cross-Page Data'!$I$4:$J$19,2,FALSE),VLOOKUP(H2315,'Cross-Page Data'!$D$4:$F$48,3,FALSE)))))</f>
        <v/>
      </c>
      <c r="M2315" s="120">
        <f>IF(AND($P$2=FALSE,OR(F2315="Commercial NAICS Cogen",F2315="Industrial NAICS Cogen",F2315="NAICS-22 Cogen")),FALSE,IF(AND($P$3=FALSE,OR(F2315="Commercial NAICS Cogen",F2315="Commercial NAICS Non-Cogen",F2315="Industrial NAICS Cogen", F2315="industrial NAICS non-Cogen")),FALSE, TRUE))</f>
        <v/>
      </c>
    </row>
    <row r="2316">
      <c r="A2316" s="129" t="n">
        <v>50241</v>
      </c>
      <c r="B2316" s="130" t="inlineStr">
        <is>
          <t>Tenet Hospital</t>
        </is>
      </c>
      <c r="C2316" s="130" t="inlineStr">
        <is>
          <t>Tenet Hospital Ltd</t>
        </is>
      </c>
      <c r="D2316" s="129" t="n">
        <v>27378</v>
      </c>
      <c r="E2316" s="130" t="inlineStr">
        <is>
          <t>TX</t>
        </is>
      </c>
      <c r="F2316" s="130" t="inlineStr">
        <is>
          <t>Commercial NAICS Cogen</t>
        </is>
      </c>
      <c r="G2316" s="130" t="inlineStr">
        <is>
          <t>IC</t>
        </is>
      </c>
      <c r="H2316" s="130" t="inlineStr">
        <is>
          <t>DFO</t>
        </is>
      </c>
      <c r="I2316" s="130" t="inlineStr">
        <is>
          <t>DFO</t>
        </is>
      </c>
      <c r="J2316" s="131" t="n">
        <v>138</v>
      </c>
      <c r="K2316" s="129" t="n">
        <v>2020</v>
      </c>
      <c r="L2316" s="120">
        <f>IF(VLOOKUP(H2316,'Cross-Page Data'!$D$4:$F$48,3,FALSE)="natural gas",VLOOKUP(G2316,'Cross-Page Data'!$I$4:$J$19,2,FALSE),IF(VLOOKUP(H2316,'Cross-Page Data'!$D$4:$F$48,3,FALSE)="solar",IF(G2316="PV","solar PV","solar thermal"),IF(VLOOKUP(H2316,'Cross-Page Data'!$D$4:$F$48,3,FALSE)="wind",VLOOKUP(G2316,'Cross-Page Data'!$I$4:$J$19,2,FALSE),IF(VLOOKUP(H2316,'Cross-Page Data'!$D$4:$F$48,3,FALSE)="hydro",VLOOKUP(G2316,'Cross-Page Data'!$I$4:$J$19,2,FALSE),VLOOKUP(H2316,'Cross-Page Data'!$D$4:$F$48,3,FALSE)))))</f>
        <v/>
      </c>
      <c r="M2316" s="120">
        <f>IF(AND($P$2=FALSE,OR(F2316="Commercial NAICS Cogen",F2316="Industrial NAICS Cogen",F2316="NAICS-22 Cogen")),FALSE,IF(AND($P$3=FALSE,OR(F2316="Commercial NAICS Cogen",F2316="Commercial NAICS Non-Cogen",F2316="Industrial NAICS Cogen", F2316="industrial NAICS non-Cogen")),FALSE, TRUE))</f>
        <v/>
      </c>
    </row>
    <row r="2317">
      <c r="A2317" s="129" t="n">
        <v>50241</v>
      </c>
      <c r="B2317" s="130" t="inlineStr">
        <is>
          <t>Tenet Hospital</t>
        </is>
      </c>
      <c r="C2317" s="130" t="inlineStr">
        <is>
          <t>Tenet Hospital Ltd</t>
        </is>
      </c>
      <c r="D2317" s="129" t="n">
        <v>27378</v>
      </c>
      <c r="E2317" s="130" t="inlineStr">
        <is>
          <t>TX</t>
        </is>
      </c>
      <c r="F2317" s="130" t="inlineStr">
        <is>
          <t>Commercial NAICS Cogen</t>
        </is>
      </c>
      <c r="G2317" s="130" t="inlineStr">
        <is>
          <t>IC</t>
        </is>
      </c>
      <c r="H2317" s="130" t="inlineStr">
        <is>
          <t>NG</t>
        </is>
      </c>
      <c r="I2317" s="130" t="inlineStr">
        <is>
          <t>NG</t>
        </is>
      </c>
      <c r="J2317" s="131" t="n">
        <v>0</v>
      </c>
      <c r="K2317" s="129" t="n">
        <v>2020</v>
      </c>
      <c r="L2317" s="120">
        <f>IF(VLOOKUP(H2317,'Cross-Page Data'!$D$4:$F$48,3,FALSE)="natural gas",VLOOKUP(G2317,'Cross-Page Data'!$I$4:$J$19,2,FALSE),IF(VLOOKUP(H2317,'Cross-Page Data'!$D$4:$F$48,3,FALSE)="solar",IF(G2317="PV","solar PV","solar thermal"),IF(VLOOKUP(H2317,'Cross-Page Data'!$D$4:$F$48,3,FALSE)="wind",VLOOKUP(G2317,'Cross-Page Data'!$I$4:$J$19,2,FALSE),IF(VLOOKUP(H2317,'Cross-Page Data'!$D$4:$F$48,3,FALSE)="hydro",VLOOKUP(G2317,'Cross-Page Data'!$I$4:$J$19,2,FALSE),VLOOKUP(H2317,'Cross-Page Data'!$D$4:$F$48,3,FALSE)))))</f>
        <v/>
      </c>
      <c r="M2317" s="120">
        <f>IF(AND($P$2=FALSE,OR(F2317="Commercial NAICS Cogen",F2317="Industrial NAICS Cogen",F2317="NAICS-22 Cogen")),FALSE,IF(AND($P$3=FALSE,OR(F2317="Commercial NAICS Cogen",F2317="Commercial NAICS Non-Cogen",F2317="Industrial NAICS Cogen", F2317="industrial NAICS non-Cogen")),FALSE, TRUE))</f>
        <v/>
      </c>
    </row>
    <row r="2318">
      <c r="A2318" s="129" t="n">
        <v>50243</v>
      </c>
      <c r="B2318" s="130" t="inlineStr">
        <is>
          <t>Bucksport Generation LLC</t>
        </is>
      </c>
      <c r="C2318" s="130" t="inlineStr">
        <is>
          <t>Bucksport Generation LLC</t>
        </is>
      </c>
      <c r="D2318" s="129" t="n">
        <v>9303</v>
      </c>
      <c r="E2318" s="130" t="inlineStr">
        <is>
          <t>ME</t>
        </is>
      </c>
      <c r="F2318" s="130" t="inlineStr">
        <is>
          <t>NAICS-22 Non-Cogen</t>
        </is>
      </c>
      <c r="G2318" s="130" t="inlineStr">
        <is>
          <t>GT</t>
        </is>
      </c>
      <c r="H2318" s="130" t="inlineStr">
        <is>
          <t>BIT</t>
        </is>
      </c>
      <c r="I2318" s="130" t="inlineStr">
        <is>
          <t>COL</t>
        </is>
      </c>
      <c r="J2318" s="131" t="n">
        <v>0</v>
      </c>
      <c r="K2318" s="129" t="n">
        <v>2020</v>
      </c>
      <c r="L2318" s="120">
        <f>IF(VLOOKUP(H2318,'Cross-Page Data'!$D$4:$F$48,3,FALSE)="natural gas",VLOOKUP(G2318,'Cross-Page Data'!$I$4:$J$19,2,FALSE),IF(VLOOKUP(H2318,'Cross-Page Data'!$D$4:$F$48,3,FALSE)="solar",IF(G2318="PV","solar PV","solar thermal"),IF(VLOOKUP(H2318,'Cross-Page Data'!$D$4:$F$48,3,FALSE)="wind",VLOOKUP(G2318,'Cross-Page Data'!$I$4:$J$19,2,FALSE),IF(VLOOKUP(H2318,'Cross-Page Data'!$D$4:$F$48,3,FALSE)="hydro",VLOOKUP(G2318,'Cross-Page Data'!$I$4:$J$19,2,FALSE),VLOOKUP(H2318,'Cross-Page Data'!$D$4:$F$48,3,FALSE)))))</f>
        <v/>
      </c>
      <c r="M2318" s="120">
        <f>IF(AND($P$2=FALSE,OR(F2318="Commercial NAICS Cogen",F2318="Industrial NAICS Cogen",F2318="NAICS-22 Cogen")),FALSE,IF(AND($P$3=FALSE,OR(F2318="Commercial NAICS Cogen",F2318="Commercial NAICS Non-Cogen",F2318="Industrial NAICS Cogen", F2318="industrial NAICS non-Cogen")),FALSE, TRUE))</f>
        <v/>
      </c>
    </row>
    <row r="2319">
      <c r="A2319" s="129" t="n">
        <v>50243</v>
      </c>
      <c r="B2319" s="130" t="inlineStr">
        <is>
          <t>Bucksport Generation LLC</t>
        </is>
      </c>
      <c r="C2319" s="130" t="inlineStr">
        <is>
          <t>Bucksport Generation LLC</t>
        </is>
      </c>
      <c r="D2319" s="129" t="n">
        <v>9303</v>
      </c>
      <c r="E2319" s="130" t="inlineStr">
        <is>
          <t>ME</t>
        </is>
      </c>
      <c r="F2319" s="130" t="inlineStr">
        <is>
          <t>NAICS-22 Non-Cogen</t>
        </is>
      </c>
      <c r="G2319" s="130" t="inlineStr">
        <is>
          <t>GT</t>
        </is>
      </c>
      <c r="H2319" s="130" t="inlineStr">
        <is>
          <t>DFO</t>
        </is>
      </c>
      <c r="I2319" s="130" t="inlineStr">
        <is>
          <t>DFO</t>
        </is>
      </c>
      <c r="J2319" s="131" t="n">
        <v>311.947</v>
      </c>
      <c r="K2319" s="129" t="n">
        <v>2020</v>
      </c>
      <c r="L2319" s="120">
        <f>IF(VLOOKUP(H2319,'Cross-Page Data'!$D$4:$F$48,3,FALSE)="natural gas",VLOOKUP(G2319,'Cross-Page Data'!$I$4:$J$19,2,FALSE),IF(VLOOKUP(H2319,'Cross-Page Data'!$D$4:$F$48,3,FALSE)="solar",IF(G2319="PV","solar PV","solar thermal"),IF(VLOOKUP(H2319,'Cross-Page Data'!$D$4:$F$48,3,FALSE)="wind",VLOOKUP(G2319,'Cross-Page Data'!$I$4:$J$19,2,FALSE),IF(VLOOKUP(H2319,'Cross-Page Data'!$D$4:$F$48,3,FALSE)="hydro",VLOOKUP(G2319,'Cross-Page Data'!$I$4:$J$19,2,FALSE),VLOOKUP(H2319,'Cross-Page Data'!$D$4:$F$48,3,FALSE)))))</f>
        <v/>
      </c>
      <c r="M2319" s="120">
        <f>IF(AND($P$2=FALSE,OR(F2319="Commercial NAICS Cogen",F2319="Industrial NAICS Cogen",F2319="NAICS-22 Cogen")),FALSE,IF(AND($P$3=FALSE,OR(F2319="Commercial NAICS Cogen",F2319="Commercial NAICS Non-Cogen",F2319="Industrial NAICS Cogen", F2319="industrial NAICS non-Cogen")),FALSE, TRUE))</f>
        <v/>
      </c>
    </row>
    <row r="2320">
      <c r="A2320" s="129" t="n">
        <v>50243</v>
      </c>
      <c r="B2320" s="130" t="inlineStr">
        <is>
          <t>Bucksport Generation LLC</t>
        </is>
      </c>
      <c r="C2320" s="130" t="inlineStr">
        <is>
          <t>Bucksport Generation LLC</t>
        </is>
      </c>
      <c r="D2320" s="129" t="n">
        <v>9303</v>
      </c>
      <c r="E2320" s="130" t="inlineStr">
        <is>
          <t>ME</t>
        </is>
      </c>
      <c r="F2320" s="130" t="inlineStr">
        <is>
          <t>NAICS-22 Non-Cogen</t>
        </is>
      </c>
      <c r="G2320" s="130" t="inlineStr">
        <is>
          <t>GT</t>
        </is>
      </c>
      <c r="H2320" s="130" t="inlineStr">
        <is>
          <t>NG</t>
        </is>
      </c>
      <c r="I2320" s="130" t="inlineStr">
        <is>
          <t>NG</t>
        </is>
      </c>
      <c r="J2320" s="131" t="n">
        <v>3258.053</v>
      </c>
      <c r="K2320" s="129" t="n">
        <v>2020</v>
      </c>
      <c r="L2320" s="120">
        <f>IF(VLOOKUP(H2320,'Cross-Page Data'!$D$4:$F$48,3,FALSE)="natural gas",VLOOKUP(G2320,'Cross-Page Data'!$I$4:$J$19,2,FALSE),IF(VLOOKUP(H2320,'Cross-Page Data'!$D$4:$F$48,3,FALSE)="solar",IF(G2320="PV","solar PV","solar thermal"),IF(VLOOKUP(H2320,'Cross-Page Data'!$D$4:$F$48,3,FALSE)="wind",VLOOKUP(G2320,'Cross-Page Data'!$I$4:$J$19,2,FALSE),IF(VLOOKUP(H2320,'Cross-Page Data'!$D$4:$F$48,3,FALSE)="hydro",VLOOKUP(G2320,'Cross-Page Data'!$I$4:$J$19,2,FALSE),VLOOKUP(H2320,'Cross-Page Data'!$D$4:$F$48,3,FALSE)))))</f>
        <v/>
      </c>
      <c r="M2320" s="120">
        <f>IF(AND($P$2=FALSE,OR(F2320="Commercial NAICS Cogen",F2320="Industrial NAICS Cogen",F2320="NAICS-22 Cogen")),FALSE,IF(AND($P$3=FALSE,OR(F2320="Commercial NAICS Cogen",F2320="Commercial NAICS Non-Cogen",F2320="Industrial NAICS Cogen", F2320="industrial NAICS non-Cogen")),FALSE, TRUE))</f>
        <v/>
      </c>
    </row>
    <row r="2321">
      <c r="A2321" s="129" t="n">
        <v>50243</v>
      </c>
      <c r="B2321" s="130" t="inlineStr">
        <is>
          <t>Bucksport Generation LLC</t>
        </is>
      </c>
      <c r="C2321" s="130" t="inlineStr">
        <is>
          <t>Bucksport Generation LLC</t>
        </is>
      </c>
      <c r="D2321" s="129" t="n">
        <v>9303</v>
      </c>
      <c r="E2321" s="130" t="inlineStr">
        <is>
          <t>ME</t>
        </is>
      </c>
      <c r="F2321" s="130" t="inlineStr">
        <is>
          <t>NAICS-22 Non-Cogen</t>
        </is>
      </c>
      <c r="G2321" s="130" t="inlineStr">
        <is>
          <t>GT</t>
        </is>
      </c>
      <c r="H2321" s="130" t="inlineStr">
        <is>
          <t>RFO</t>
        </is>
      </c>
      <c r="I2321" s="130" t="inlineStr">
        <is>
          <t>RFO</t>
        </is>
      </c>
      <c r="J2321" s="131" t="n">
        <v>0</v>
      </c>
      <c r="K2321" s="129" t="n">
        <v>2020</v>
      </c>
      <c r="L2321" s="120">
        <f>IF(VLOOKUP(H2321,'Cross-Page Data'!$D$4:$F$48,3,FALSE)="natural gas",VLOOKUP(G2321,'Cross-Page Data'!$I$4:$J$19,2,FALSE),IF(VLOOKUP(H2321,'Cross-Page Data'!$D$4:$F$48,3,FALSE)="solar",IF(G2321="PV","solar PV","solar thermal"),IF(VLOOKUP(H2321,'Cross-Page Data'!$D$4:$F$48,3,FALSE)="wind",VLOOKUP(G2321,'Cross-Page Data'!$I$4:$J$19,2,FALSE),IF(VLOOKUP(H2321,'Cross-Page Data'!$D$4:$F$48,3,FALSE)="hydro",VLOOKUP(G2321,'Cross-Page Data'!$I$4:$J$19,2,FALSE),VLOOKUP(H2321,'Cross-Page Data'!$D$4:$F$48,3,FALSE)))))</f>
        <v/>
      </c>
      <c r="M2321" s="120">
        <f>IF(AND($P$2=FALSE,OR(F2321="Commercial NAICS Cogen",F2321="Industrial NAICS Cogen",F2321="NAICS-22 Cogen")),FALSE,IF(AND($P$3=FALSE,OR(F2321="Commercial NAICS Cogen",F2321="Commercial NAICS Non-Cogen",F2321="Industrial NAICS Cogen", F2321="industrial NAICS non-Cogen")),FALSE, TRUE))</f>
        <v/>
      </c>
    </row>
    <row r="2322">
      <c r="A2322" s="129" t="n">
        <v>50244</v>
      </c>
      <c r="B2322" s="130" t="inlineStr">
        <is>
          <t>Canton North Carolina</t>
        </is>
      </c>
      <c r="C2322" s="130" t="inlineStr">
        <is>
          <t>Blue Ridge Paper Products Inc</t>
        </is>
      </c>
      <c r="D2322" s="129" t="n">
        <v>23815</v>
      </c>
      <c r="E2322" s="130" t="inlineStr">
        <is>
          <t>NC</t>
        </is>
      </c>
      <c r="F2322" s="130" t="inlineStr">
        <is>
          <t>Industrial NAICS Cogen</t>
        </is>
      </c>
      <c r="G2322" s="130" t="inlineStr">
        <is>
          <t>ST</t>
        </is>
      </c>
      <c r="H2322" s="130" t="inlineStr">
        <is>
          <t>BIT</t>
        </is>
      </c>
      <c r="I2322" s="130" t="inlineStr">
        <is>
          <t>COL</t>
        </is>
      </c>
      <c r="J2322" s="131" t="n">
        <v>98202.00199999999</v>
      </c>
      <c r="K2322" s="129" t="n">
        <v>2020</v>
      </c>
      <c r="L2322" s="120">
        <f>IF(VLOOKUP(H2322,'Cross-Page Data'!$D$4:$F$48,3,FALSE)="natural gas",VLOOKUP(G2322,'Cross-Page Data'!$I$4:$J$19,2,FALSE),IF(VLOOKUP(H2322,'Cross-Page Data'!$D$4:$F$48,3,FALSE)="solar",IF(G2322="PV","solar PV","solar thermal"),IF(VLOOKUP(H2322,'Cross-Page Data'!$D$4:$F$48,3,FALSE)="wind",VLOOKUP(G2322,'Cross-Page Data'!$I$4:$J$19,2,FALSE),IF(VLOOKUP(H2322,'Cross-Page Data'!$D$4:$F$48,3,FALSE)="hydro",VLOOKUP(G2322,'Cross-Page Data'!$I$4:$J$19,2,FALSE),VLOOKUP(H2322,'Cross-Page Data'!$D$4:$F$48,3,FALSE)))))</f>
        <v/>
      </c>
      <c r="M2322" s="120">
        <f>IF(AND($P$2=FALSE,OR(F2322="Commercial NAICS Cogen",F2322="Industrial NAICS Cogen",F2322="NAICS-22 Cogen")),FALSE,IF(AND($P$3=FALSE,OR(F2322="Commercial NAICS Cogen",F2322="Commercial NAICS Non-Cogen",F2322="Industrial NAICS Cogen", F2322="industrial NAICS non-Cogen")),FALSE, TRUE))</f>
        <v/>
      </c>
    </row>
    <row r="2323">
      <c r="A2323" s="129" t="n">
        <v>50244</v>
      </c>
      <c r="B2323" s="130" t="inlineStr">
        <is>
          <t>Canton North Carolina</t>
        </is>
      </c>
      <c r="C2323" s="130" t="inlineStr">
        <is>
          <t>Blue Ridge Paper Products Inc</t>
        </is>
      </c>
      <c r="D2323" s="129" t="n">
        <v>23815</v>
      </c>
      <c r="E2323" s="130" t="inlineStr">
        <is>
          <t>NC</t>
        </is>
      </c>
      <c r="F2323" s="130" t="inlineStr">
        <is>
          <t>Industrial NAICS Cogen</t>
        </is>
      </c>
      <c r="G2323" s="130" t="inlineStr">
        <is>
          <t>ST</t>
        </is>
      </c>
      <c r="H2323" s="130" t="inlineStr">
        <is>
          <t>BLQ</t>
        </is>
      </c>
      <c r="I2323" s="130" t="inlineStr">
        <is>
          <t>WWW</t>
        </is>
      </c>
      <c r="J2323" s="131" t="n">
        <v>139720.21</v>
      </c>
      <c r="K2323" s="129" t="n">
        <v>2020</v>
      </c>
      <c r="L2323" s="120">
        <f>IF(VLOOKUP(H2323,'Cross-Page Data'!$D$4:$F$48,3,FALSE)="natural gas",VLOOKUP(G2323,'Cross-Page Data'!$I$4:$J$19,2,FALSE),IF(VLOOKUP(H2323,'Cross-Page Data'!$D$4:$F$48,3,FALSE)="solar",IF(G2323="PV","solar PV","solar thermal"),IF(VLOOKUP(H2323,'Cross-Page Data'!$D$4:$F$48,3,FALSE)="wind",VLOOKUP(G2323,'Cross-Page Data'!$I$4:$J$19,2,FALSE),IF(VLOOKUP(H2323,'Cross-Page Data'!$D$4:$F$48,3,FALSE)="hydro",VLOOKUP(G2323,'Cross-Page Data'!$I$4:$J$19,2,FALSE),VLOOKUP(H2323,'Cross-Page Data'!$D$4:$F$48,3,FALSE)))))</f>
        <v/>
      </c>
      <c r="M2323" s="120">
        <f>IF(AND($P$2=FALSE,OR(F2323="Commercial NAICS Cogen",F2323="Industrial NAICS Cogen",F2323="NAICS-22 Cogen")),FALSE,IF(AND($P$3=FALSE,OR(F2323="Commercial NAICS Cogen",F2323="Commercial NAICS Non-Cogen",F2323="Industrial NAICS Cogen", F2323="industrial NAICS non-Cogen")),FALSE, TRUE))</f>
        <v/>
      </c>
    </row>
    <row r="2324">
      <c r="A2324" s="129" t="n">
        <v>50244</v>
      </c>
      <c r="B2324" s="130" t="inlineStr">
        <is>
          <t>Canton North Carolina</t>
        </is>
      </c>
      <c r="C2324" s="130" t="inlineStr">
        <is>
          <t>Blue Ridge Paper Products Inc</t>
        </is>
      </c>
      <c r="D2324" s="129" t="n">
        <v>23815</v>
      </c>
      <c r="E2324" s="130" t="inlineStr">
        <is>
          <t>NC</t>
        </is>
      </c>
      <c r="F2324" s="130" t="inlineStr">
        <is>
          <t>Industrial NAICS Cogen</t>
        </is>
      </c>
      <c r="G2324" s="130" t="inlineStr">
        <is>
          <t>ST</t>
        </is>
      </c>
      <c r="H2324" s="130" t="inlineStr">
        <is>
          <t>DFO</t>
        </is>
      </c>
      <c r="I2324" s="130" t="inlineStr">
        <is>
          <t>DFO</t>
        </is>
      </c>
      <c r="J2324" s="131" t="n">
        <v>1917.332</v>
      </c>
      <c r="K2324" s="129" t="n">
        <v>2020</v>
      </c>
      <c r="L2324" s="120">
        <f>IF(VLOOKUP(H2324,'Cross-Page Data'!$D$4:$F$48,3,FALSE)="natural gas",VLOOKUP(G2324,'Cross-Page Data'!$I$4:$J$19,2,FALSE),IF(VLOOKUP(H2324,'Cross-Page Data'!$D$4:$F$48,3,FALSE)="solar",IF(G2324="PV","solar PV","solar thermal"),IF(VLOOKUP(H2324,'Cross-Page Data'!$D$4:$F$48,3,FALSE)="wind",VLOOKUP(G2324,'Cross-Page Data'!$I$4:$J$19,2,FALSE),IF(VLOOKUP(H2324,'Cross-Page Data'!$D$4:$F$48,3,FALSE)="hydro",VLOOKUP(G2324,'Cross-Page Data'!$I$4:$J$19,2,FALSE),VLOOKUP(H2324,'Cross-Page Data'!$D$4:$F$48,3,FALSE)))))</f>
        <v/>
      </c>
      <c r="M2324" s="120">
        <f>IF(AND($P$2=FALSE,OR(F2324="Commercial NAICS Cogen",F2324="Industrial NAICS Cogen",F2324="NAICS-22 Cogen")),FALSE,IF(AND($P$3=FALSE,OR(F2324="Commercial NAICS Cogen",F2324="Commercial NAICS Non-Cogen",F2324="Industrial NAICS Cogen", F2324="industrial NAICS non-Cogen")),FALSE, TRUE))</f>
        <v/>
      </c>
    </row>
    <row r="2325">
      <c r="A2325" s="129" t="n">
        <v>50244</v>
      </c>
      <c r="B2325" s="130" t="inlineStr">
        <is>
          <t>Canton North Carolina</t>
        </is>
      </c>
      <c r="C2325" s="130" t="inlineStr">
        <is>
          <t>Blue Ridge Paper Products Inc</t>
        </is>
      </c>
      <c r="D2325" s="129" t="n">
        <v>23815</v>
      </c>
      <c r="E2325" s="130" t="inlineStr">
        <is>
          <t>NC</t>
        </is>
      </c>
      <c r="F2325" s="130" t="inlineStr">
        <is>
          <t>Industrial NAICS Cogen</t>
        </is>
      </c>
      <c r="G2325" s="130" t="inlineStr">
        <is>
          <t>ST</t>
        </is>
      </c>
      <c r="H2325" s="130" t="inlineStr">
        <is>
          <t>KER</t>
        </is>
      </c>
      <c r="I2325" s="130" t="inlineStr">
        <is>
          <t>WOO</t>
        </is>
      </c>
      <c r="J2325" s="131" t="n">
        <v>0</v>
      </c>
      <c r="K2325" s="129" t="n">
        <v>2020</v>
      </c>
      <c r="L2325" s="120">
        <f>IF(VLOOKUP(H2325,'Cross-Page Data'!$D$4:$F$48,3,FALSE)="natural gas",VLOOKUP(G2325,'Cross-Page Data'!$I$4:$J$19,2,FALSE),IF(VLOOKUP(H2325,'Cross-Page Data'!$D$4:$F$48,3,FALSE)="solar",IF(G2325="PV","solar PV","solar thermal"),IF(VLOOKUP(H2325,'Cross-Page Data'!$D$4:$F$48,3,FALSE)="wind",VLOOKUP(G2325,'Cross-Page Data'!$I$4:$J$19,2,FALSE),IF(VLOOKUP(H2325,'Cross-Page Data'!$D$4:$F$48,3,FALSE)="hydro",VLOOKUP(G2325,'Cross-Page Data'!$I$4:$J$19,2,FALSE),VLOOKUP(H2325,'Cross-Page Data'!$D$4:$F$48,3,FALSE)))))</f>
        <v/>
      </c>
      <c r="M2325" s="120">
        <f>IF(AND($P$2=FALSE,OR(F2325="Commercial NAICS Cogen",F2325="Industrial NAICS Cogen",F2325="NAICS-22 Cogen")),FALSE,IF(AND($P$3=FALSE,OR(F2325="Commercial NAICS Cogen",F2325="Commercial NAICS Non-Cogen",F2325="Industrial NAICS Cogen", F2325="industrial NAICS non-Cogen")),FALSE, TRUE))</f>
        <v/>
      </c>
    </row>
    <row r="2326">
      <c r="A2326" s="129" t="n">
        <v>50244</v>
      </c>
      <c r="B2326" s="130" t="inlineStr">
        <is>
          <t>Canton North Carolina</t>
        </is>
      </c>
      <c r="C2326" s="130" t="inlineStr">
        <is>
          <t>Blue Ridge Paper Products Inc</t>
        </is>
      </c>
      <c r="D2326" s="129" t="n">
        <v>23815</v>
      </c>
      <c r="E2326" s="130" t="inlineStr">
        <is>
          <t>NC</t>
        </is>
      </c>
      <c r="F2326" s="130" t="inlineStr">
        <is>
          <t>Industrial NAICS Cogen</t>
        </is>
      </c>
      <c r="G2326" s="130" t="inlineStr">
        <is>
          <t>ST</t>
        </is>
      </c>
      <c r="H2326" s="130" t="inlineStr">
        <is>
          <t>NG</t>
        </is>
      </c>
      <c r="I2326" s="130" t="inlineStr">
        <is>
          <t>NG</t>
        </is>
      </c>
      <c r="J2326" s="131" t="n">
        <v>54053.198</v>
      </c>
      <c r="K2326" s="129" t="n">
        <v>2020</v>
      </c>
      <c r="L2326" s="120">
        <f>IF(VLOOKUP(H2326,'Cross-Page Data'!$D$4:$F$48,3,FALSE)="natural gas",VLOOKUP(G2326,'Cross-Page Data'!$I$4:$J$19,2,FALSE),IF(VLOOKUP(H2326,'Cross-Page Data'!$D$4:$F$48,3,FALSE)="solar",IF(G2326="PV","solar PV","solar thermal"),IF(VLOOKUP(H2326,'Cross-Page Data'!$D$4:$F$48,3,FALSE)="wind",VLOOKUP(G2326,'Cross-Page Data'!$I$4:$J$19,2,FALSE),IF(VLOOKUP(H2326,'Cross-Page Data'!$D$4:$F$48,3,FALSE)="hydro",VLOOKUP(G2326,'Cross-Page Data'!$I$4:$J$19,2,FALSE),VLOOKUP(H2326,'Cross-Page Data'!$D$4:$F$48,3,FALSE)))))</f>
        <v/>
      </c>
      <c r="M2326" s="120">
        <f>IF(AND($P$2=FALSE,OR(F2326="Commercial NAICS Cogen",F2326="Industrial NAICS Cogen",F2326="NAICS-22 Cogen")),FALSE,IF(AND($P$3=FALSE,OR(F2326="Commercial NAICS Cogen",F2326="Commercial NAICS Non-Cogen",F2326="Industrial NAICS Cogen", F2326="industrial NAICS non-Cogen")),FALSE, TRUE))</f>
        <v/>
      </c>
    </row>
    <row r="2327">
      <c r="A2327" s="129" t="n">
        <v>50244</v>
      </c>
      <c r="B2327" s="130" t="inlineStr">
        <is>
          <t>Canton North Carolina</t>
        </is>
      </c>
      <c r="C2327" s="130" t="inlineStr">
        <is>
          <t>Blue Ridge Paper Products Inc</t>
        </is>
      </c>
      <c r="D2327" s="129" t="n">
        <v>23815</v>
      </c>
      <c r="E2327" s="130" t="inlineStr">
        <is>
          <t>NC</t>
        </is>
      </c>
      <c r="F2327" s="130" t="inlineStr">
        <is>
          <t>Industrial NAICS Cogen</t>
        </is>
      </c>
      <c r="G2327" s="130" t="inlineStr">
        <is>
          <t>ST</t>
        </is>
      </c>
      <c r="H2327" s="130" t="inlineStr">
        <is>
          <t>PG</t>
        </is>
      </c>
      <c r="I2327" s="130" t="inlineStr">
        <is>
          <t>WOO</t>
        </is>
      </c>
      <c r="J2327" s="131" t="n">
        <v>0</v>
      </c>
      <c r="K2327" s="129" t="n">
        <v>2020</v>
      </c>
      <c r="L2327" s="120">
        <f>IF(VLOOKUP(H2327,'Cross-Page Data'!$D$4:$F$48,3,FALSE)="natural gas",VLOOKUP(G2327,'Cross-Page Data'!$I$4:$J$19,2,FALSE),IF(VLOOKUP(H2327,'Cross-Page Data'!$D$4:$F$48,3,FALSE)="solar",IF(G2327="PV","solar PV","solar thermal"),IF(VLOOKUP(H2327,'Cross-Page Data'!$D$4:$F$48,3,FALSE)="wind",VLOOKUP(G2327,'Cross-Page Data'!$I$4:$J$19,2,FALSE),IF(VLOOKUP(H2327,'Cross-Page Data'!$D$4:$F$48,3,FALSE)="hydro",VLOOKUP(G2327,'Cross-Page Data'!$I$4:$J$19,2,FALSE),VLOOKUP(H2327,'Cross-Page Data'!$D$4:$F$48,3,FALSE)))))</f>
        <v/>
      </c>
      <c r="M2327" s="120">
        <f>IF(AND($P$2=FALSE,OR(F2327="Commercial NAICS Cogen",F2327="Industrial NAICS Cogen",F2327="NAICS-22 Cogen")),FALSE,IF(AND($P$3=FALSE,OR(F2327="Commercial NAICS Cogen",F2327="Commercial NAICS Non-Cogen",F2327="Industrial NAICS Cogen", F2327="industrial NAICS non-Cogen")),FALSE, TRUE))</f>
        <v/>
      </c>
    </row>
    <row r="2328">
      <c r="A2328" s="129" t="n">
        <v>50244</v>
      </c>
      <c r="B2328" s="130" t="inlineStr">
        <is>
          <t>Canton North Carolina</t>
        </is>
      </c>
      <c r="C2328" s="130" t="inlineStr">
        <is>
          <t>Blue Ridge Paper Products Inc</t>
        </is>
      </c>
      <c r="D2328" s="129" t="n">
        <v>23815</v>
      </c>
      <c r="E2328" s="130" t="inlineStr">
        <is>
          <t>NC</t>
        </is>
      </c>
      <c r="F2328" s="130" t="inlineStr">
        <is>
          <t>Industrial NAICS Cogen</t>
        </is>
      </c>
      <c r="G2328" s="130" t="inlineStr">
        <is>
          <t>ST</t>
        </is>
      </c>
      <c r="H2328" s="130" t="inlineStr">
        <is>
          <t>RFO</t>
        </is>
      </c>
      <c r="I2328" s="130" t="inlineStr">
        <is>
          <t>RFO</t>
        </is>
      </c>
      <c r="J2328" s="131" t="n">
        <v>3153.882</v>
      </c>
      <c r="K2328" s="129" t="n">
        <v>2020</v>
      </c>
      <c r="L2328" s="120">
        <f>IF(VLOOKUP(H2328,'Cross-Page Data'!$D$4:$F$48,3,FALSE)="natural gas",VLOOKUP(G2328,'Cross-Page Data'!$I$4:$J$19,2,FALSE),IF(VLOOKUP(H2328,'Cross-Page Data'!$D$4:$F$48,3,FALSE)="solar",IF(G2328="PV","solar PV","solar thermal"),IF(VLOOKUP(H2328,'Cross-Page Data'!$D$4:$F$48,3,FALSE)="wind",VLOOKUP(G2328,'Cross-Page Data'!$I$4:$J$19,2,FALSE),IF(VLOOKUP(H2328,'Cross-Page Data'!$D$4:$F$48,3,FALSE)="hydro",VLOOKUP(G2328,'Cross-Page Data'!$I$4:$J$19,2,FALSE),VLOOKUP(H2328,'Cross-Page Data'!$D$4:$F$48,3,FALSE)))))</f>
        <v/>
      </c>
      <c r="M2328" s="120">
        <f>IF(AND($P$2=FALSE,OR(F2328="Commercial NAICS Cogen",F2328="Industrial NAICS Cogen",F2328="NAICS-22 Cogen")),FALSE,IF(AND($P$3=FALSE,OR(F2328="Commercial NAICS Cogen",F2328="Commercial NAICS Non-Cogen",F2328="Industrial NAICS Cogen", F2328="industrial NAICS non-Cogen")),FALSE, TRUE))</f>
        <v/>
      </c>
    </row>
    <row r="2329">
      <c r="A2329" s="129" t="n">
        <v>50244</v>
      </c>
      <c r="B2329" s="130" t="inlineStr">
        <is>
          <t>Canton North Carolina</t>
        </is>
      </c>
      <c r="C2329" s="130" t="inlineStr">
        <is>
          <t>Blue Ridge Paper Products Inc</t>
        </is>
      </c>
      <c r="D2329" s="129" t="n">
        <v>23815</v>
      </c>
      <c r="E2329" s="130" t="inlineStr">
        <is>
          <t>NC</t>
        </is>
      </c>
      <c r="F2329" s="130" t="inlineStr">
        <is>
          <t>Industrial NAICS Cogen</t>
        </is>
      </c>
      <c r="G2329" s="130" t="inlineStr">
        <is>
          <t>ST</t>
        </is>
      </c>
      <c r="H2329" s="130" t="inlineStr">
        <is>
          <t>WDS</t>
        </is>
      </c>
      <c r="I2329" s="130" t="inlineStr">
        <is>
          <t>WWW</t>
        </is>
      </c>
      <c r="J2329" s="131" t="n">
        <v>12098.379</v>
      </c>
      <c r="K2329" s="129" t="n">
        <v>2020</v>
      </c>
      <c r="L2329" s="120">
        <f>IF(VLOOKUP(H2329,'Cross-Page Data'!$D$4:$F$48,3,FALSE)="natural gas",VLOOKUP(G2329,'Cross-Page Data'!$I$4:$J$19,2,FALSE),IF(VLOOKUP(H2329,'Cross-Page Data'!$D$4:$F$48,3,FALSE)="solar",IF(G2329="PV","solar PV","solar thermal"),IF(VLOOKUP(H2329,'Cross-Page Data'!$D$4:$F$48,3,FALSE)="wind",VLOOKUP(G2329,'Cross-Page Data'!$I$4:$J$19,2,FALSE),IF(VLOOKUP(H2329,'Cross-Page Data'!$D$4:$F$48,3,FALSE)="hydro",VLOOKUP(G2329,'Cross-Page Data'!$I$4:$J$19,2,FALSE),VLOOKUP(H2329,'Cross-Page Data'!$D$4:$F$48,3,FALSE)))))</f>
        <v/>
      </c>
      <c r="M2329" s="120">
        <f>IF(AND($P$2=FALSE,OR(F2329="Commercial NAICS Cogen",F2329="Industrial NAICS Cogen",F2329="NAICS-22 Cogen")),FALSE,IF(AND($P$3=FALSE,OR(F2329="Commercial NAICS Cogen",F2329="Commercial NAICS Non-Cogen",F2329="Industrial NAICS Cogen", F2329="industrial NAICS non-Cogen")),FALSE, TRUE))</f>
        <v/>
      </c>
    </row>
    <row r="2330">
      <c r="A2330" s="129" t="n">
        <v>50254</v>
      </c>
      <c r="B2330" s="130" t="inlineStr">
        <is>
          <t>KapStone Kraft Paper Corp</t>
        </is>
      </c>
      <c r="C2330" s="130" t="inlineStr">
        <is>
          <t>KapStone Kraft Paper Corp</t>
        </is>
      </c>
      <c r="D2330" s="129" t="n">
        <v>55771</v>
      </c>
      <c r="E2330" s="130" t="inlineStr">
        <is>
          <t>NC</t>
        </is>
      </c>
      <c r="F2330" s="130" t="inlineStr">
        <is>
          <t>Industrial NAICS Cogen</t>
        </is>
      </c>
      <c r="G2330" s="130" t="inlineStr">
        <is>
          <t>ST</t>
        </is>
      </c>
      <c r="H2330" s="130" t="inlineStr">
        <is>
          <t>AB</t>
        </is>
      </c>
      <c r="I2330" s="130" t="inlineStr">
        <is>
          <t>ORW</t>
        </is>
      </c>
      <c r="J2330" s="131" t="n">
        <v>0</v>
      </c>
      <c r="K2330" s="129" t="n">
        <v>2020</v>
      </c>
      <c r="L2330" s="120">
        <f>IF(VLOOKUP(H2330,'Cross-Page Data'!$D$4:$F$48,3,FALSE)="natural gas",VLOOKUP(G2330,'Cross-Page Data'!$I$4:$J$19,2,FALSE),IF(VLOOKUP(H2330,'Cross-Page Data'!$D$4:$F$48,3,FALSE)="solar",IF(G2330="PV","solar PV","solar thermal"),IF(VLOOKUP(H2330,'Cross-Page Data'!$D$4:$F$48,3,FALSE)="wind",VLOOKUP(G2330,'Cross-Page Data'!$I$4:$J$19,2,FALSE),IF(VLOOKUP(H2330,'Cross-Page Data'!$D$4:$F$48,3,FALSE)="hydro",VLOOKUP(G2330,'Cross-Page Data'!$I$4:$J$19,2,FALSE),VLOOKUP(H2330,'Cross-Page Data'!$D$4:$F$48,3,FALSE)))))</f>
        <v/>
      </c>
      <c r="M2330" s="120">
        <f>IF(AND($P$2=FALSE,OR(F2330="Commercial NAICS Cogen",F2330="Industrial NAICS Cogen",F2330="NAICS-22 Cogen")),FALSE,IF(AND($P$3=FALSE,OR(F2330="Commercial NAICS Cogen",F2330="Commercial NAICS Non-Cogen",F2330="Industrial NAICS Cogen", F2330="industrial NAICS non-Cogen")),FALSE, TRUE))</f>
        <v/>
      </c>
    </row>
    <row r="2331">
      <c r="A2331" s="129" t="n">
        <v>50254</v>
      </c>
      <c r="B2331" s="130" t="inlineStr">
        <is>
          <t>KapStone Kraft Paper Corp</t>
        </is>
      </c>
      <c r="C2331" s="130" t="inlineStr">
        <is>
          <t>KapStone Kraft Paper Corp</t>
        </is>
      </c>
      <c r="D2331" s="129" t="n">
        <v>55771</v>
      </c>
      <c r="E2331" s="130" t="inlineStr">
        <is>
          <t>NC</t>
        </is>
      </c>
      <c r="F2331" s="130" t="inlineStr">
        <is>
          <t>Industrial NAICS Cogen</t>
        </is>
      </c>
      <c r="G2331" s="130" t="inlineStr">
        <is>
          <t>ST</t>
        </is>
      </c>
      <c r="H2331" s="130" t="inlineStr">
        <is>
          <t>BIT</t>
        </is>
      </c>
      <c r="I2331" s="130" t="inlineStr">
        <is>
          <t>COL</t>
        </is>
      </c>
      <c r="J2331" s="131" t="n">
        <v>30477.607</v>
      </c>
      <c r="K2331" s="129" t="n">
        <v>2020</v>
      </c>
      <c r="L2331" s="120">
        <f>IF(VLOOKUP(H2331,'Cross-Page Data'!$D$4:$F$48,3,FALSE)="natural gas",VLOOKUP(G2331,'Cross-Page Data'!$I$4:$J$19,2,FALSE),IF(VLOOKUP(H2331,'Cross-Page Data'!$D$4:$F$48,3,FALSE)="solar",IF(G2331="PV","solar PV","solar thermal"),IF(VLOOKUP(H2331,'Cross-Page Data'!$D$4:$F$48,3,FALSE)="wind",VLOOKUP(G2331,'Cross-Page Data'!$I$4:$J$19,2,FALSE),IF(VLOOKUP(H2331,'Cross-Page Data'!$D$4:$F$48,3,FALSE)="hydro",VLOOKUP(G2331,'Cross-Page Data'!$I$4:$J$19,2,FALSE),VLOOKUP(H2331,'Cross-Page Data'!$D$4:$F$48,3,FALSE)))))</f>
        <v/>
      </c>
      <c r="M2331" s="120">
        <f>IF(AND($P$2=FALSE,OR(F2331="Commercial NAICS Cogen",F2331="Industrial NAICS Cogen",F2331="NAICS-22 Cogen")),FALSE,IF(AND($P$3=FALSE,OR(F2331="Commercial NAICS Cogen",F2331="Commercial NAICS Non-Cogen",F2331="Industrial NAICS Cogen", F2331="industrial NAICS non-Cogen")),FALSE, TRUE))</f>
        <v/>
      </c>
    </row>
    <row r="2332">
      <c r="A2332" s="129" t="n">
        <v>50254</v>
      </c>
      <c r="B2332" s="130" t="inlineStr">
        <is>
          <t>KapStone Kraft Paper Corp</t>
        </is>
      </c>
      <c r="C2332" s="130" t="inlineStr">
        <is>
          <t>KapStone Kraft Paper Corp</t>
        </is>
      </c>
      <c r="D2332" s="129" t="n">
        <v>55771</v>
      </c>
      <c r="E2332" s="130" t="inlineStr">
        <is>
          <t>NC</t>
        </is>
      </c>
      <c r="F2332" s="130" t="inlineStr">
        <is>
          <t>Industrial NAICS Cogen</t>
        </is>
      </c>
      <c r="G2332" s="130" t="inlineStr">
        <is>
          <t>ST</t>
        </is>
      </c>
      <c r="H2332" s="130" t="inlineStr">
        <is>
          <t>BLQ</t>
        </is>
      </c>
      <c r="I2332" s="130" t="inlineStr">
        <is>
          <t>WWW</t>
        </is>
      </c>
      <c r="J2332" s="131" t="n">
        <v>128352.23</v>
      </c>
      <c r="K2332" s="129" t="n">
        <v>2020</v>
      </c>
      <c r="L2332" s="120">
        <f>IF(VLOOKUP(H2332,'Cross-Page Data'!$D$4:$F$48,3,FALSE)="natural gas",VLOOKUP(G2332,'Cross-Page Data'!$I$4:$J$19,2,FALSE),IF(VLOOKUP(H2332,'Cross-Page Data'!$D$4:$F$48,3,FALSE)="solar",IF(G2332="PV","solar PV","solar thermal"),IF(VLOOKUP(H2332,'Cross-Page Data'!$D$4:$F$48,3,FALSE)="wind",VLOOKUP(G2332,'Cross-Page Data'!$I$4:$J$19,2,FALSE),IF(VLOOKUP(H2332,'Cross-Page Data'!$D$4:$F$48,3,FALSE)="hydro",VLOOKUP(G2332,'Cross-Page Data'!$I$4:$J$19,2,FALSE),VLOOKUP(H2332,'Cross-Page Data'!$D$4:$F$48,3,FALSE)))))</f>
        <v/>
      </c>
      <c r="M2332" s="120">
        <f>IF(AND($P$2=FALSE,OR(F2332="Commercial NAICS Cogen",F2332="Industrial NAICS Cogen",F2332="NAICS-22 Cogen")),FALSE,IF(AND($P$3=FALSE,OR(F2332="Commercial NAICS Cogen",F2332="Commercial NAICS Non-Cogen",F2332="Industrial NAICS Cogen", F2332="industrial NAICS non-Cogen")),FALSE, TRUE))</f>
        <v/>
      </c>
    </row>
    <row r="2333">
      <c r="A2333" s="129" t="n">
        <v>50254</v>
      </c>
      <c r="B2333" s="130" t="inlineStr">
        <is>
          <t>KapStone Kraft Paper Corp</t>
        </is>
      </c>
      <c r="C2333" s="130" t="inlineStr">
        <is>
          <t>KapStone Kraft Paper Corp</t>
        </is>
      </c>
      <c r="D2333" s="129" t="n">
        <v>55771</v>
      </c>
      <c r="E2333" s="130" t="inlineStr">
        <is>
          <t>NC</t>
        </is>
      </c>
      <c r="F2333" s="130" t="inlineStr">
        <is>
          <t>Industrial NAICS Cogen</t>
        </is>
      </c>
      <c r="G2333" s="130" t="inlineStr">
        <is>
          <t>ST</t>
        </is>
      </c>
      <c r="H2333" s="130" t="inlineStr">
        <is>
          <t>DFO</t>
        </is>
      </c>
      <c r="I2333" s="130" t="inlineStr">
        <is>
          <t>DFO</t>
        </is>
      </c>
      <c r="J2333" s="131" t="n">
        <v>148.656</v>
      </c>
      <c r="K2333" s="129" t="n">
        <v>2020</v>
      </c>
      <c r="L2333" s="120">
        <f>IF(VLOOKUP(H2333,'Cross-Page Data'!$D$4:$F$48,3,FALSE)="natural gas",VLOOKUP(G2333,'Cross-Page Data'!$I$4:$J$19,2,FALSE),IF(VLOOKUP(H2333,'Cross-Page Data'!$D$4:$F$48,3,FALSE)="solar",IF(G2333="PV","solar PV","solar thermal"),IF(VLOOKUP(H2333,'Cross-Page Data'!$D$4:$F$48,3,FALSE)="wind",VLOOKUP(G2333,'Cross-Page Data'!$I$4:$J$19,2,FALSE),IF(VLOOKUP(H2333,'Cross-Page Data'!$D$4:$F$48,3,FALSE)="hydro",VLOOKUP(G2333,'Cross-Page Data'!$I$4:$J$19,2,FALSE),VLOOKUP(H2333,'Cross-Page Data'!$D$4:$F$48,3,FALSE)))))</f>
        <v/>
      </c>
      <c r="M2333" s="120">
        <f>IF(AND($P$2=FALSE,OR(F2333="Commercial NAICS Cogen",F2333="Industrial NAICS Cogen",F2333="NAICS-22 Cogen")),FALSE,IF(AND($P$3=FALSE,OR(F2333="Commercial NAICS Cogen",F2333="Commercial NAICS Non-Cogen",F2333="Industrial NAICS Cogen", F2333="industrial NAICS non-Cogen")),FALSE, TRUE))</f>
        <v/>
      </c>
    </row>
    <row r="2334">
      <c r="A2334" s="129" t="n">
        <v>50254</v>
      </c>
      <c r="B2334" s="130" t="inlineStr">
        <is>
          <t>KapStone Kraft Paper Corp</t>
        </is>
      </c>
      <c r="C2334" s="130" t="inlineStr">
        <is>
          <t>KapStone Kraft Paper Corp</t>
        </is>
      </c>
      <c r="D2334" s="129" t="n">
        <v>55771</v>
      </c>
      <c r="E2334" s="130" t="inlineStr">
        <is>
          <t>NC</t>
        </is>
      </c>
      <c r="F2334" s="130" t="inlineStr">
        <is>
          <t>Industrial NAICS Cogen</t>
        </is>
      </c>
      <c r="G2334" s="130" t="inlineStr">
        <is>
          <t>ST</t>
        </is>
      </c>
      <c r="H2334" s="130" t="inlineStr">
        <is>
          <t>NG</t>
        </is>
      </c>
      <c r="I2334" s="130" t="inlineStr">
        <is>
          <t>NG</t>
        </is>
      </c>
      <c r="J2334" s="131" t="n">
        <v>19686.848</v>
      </c>
      <c r="K2334" s="129" t="n">
        <v>2020</v>
      </c>
      <c r="L2334" s="120">
        <f>IF(VLOOKUP(H2334,'Cross-Page Data'!$D$4:$F$48,3,FALSE)="natural gas",VLOOKUP(G2334,'Cross-Page Data'!$I$4:$J$19,2,FALSE),IF(VLOOKUP(H2334,'Cross-Page Data'!$D$4:$F$48,3,FALSE)="solar",IF(G2334="PV","solar PV","solar thermal"),IF(VLOOKUP(H2334,'Cross-Page Data'!$D$4:$F$48,3,FALSE)="wind",VLOOKUP(G2334,'Cross-Page Data'!$I$4:$J$19,2,FALSE),IF(VLOOKUP(H2334,'Cross-Page Data'!$D$4:$F$48,3,FALSE)="hydro",VLOOKUP(G2334,'Cross-Page Data'!$I$4:$J$19,2,FALSE),VLOOKUP(H2334,'Cross-Page Data'!$D$4:$F$48,3,FALSE)))))</f>
        <v/>
      </c>
      <c r="M2334" s="120">
        <f>IF(AND($P$2=FALSE,OR(F2334="Commercial NAICS Cogen",F2334="Industrial NAICS Cogen",F2334="NAICS-22 Cogen")),FALSE,IF(AND($P$3=FALSE,OR(F2334="Commercial NAICS Cogen",F2334="Commercial NAICS Non-Cogen",F2334="Industrial NAICS Cogen", F2334="industrial NAICS non-Cogen")),FALSE, TRUE))</f>
        <v/>
      </c>
    </row>
    <row r="2335">
      <c r="A2335" s="129" t="n">
        <v>50254</v>
      </c>
      <c r="B2335" s="130" t="inlineStr">
        <is>
          <t>KapStone Kraft Paper Corp</t>
        </is>
      </c>
      <c r="C2335" s="130" t="inlineStr">
        <is>
          <t>KapStone Kraft Paper Corp</t>
        </is>
      </c>
      <c r="D2335" s="129" t="n">
        <v>55771</v>
      </c>
      <c r="E2335" s="130" t="inlineStr">
        <is>
          <t>NC</t>
        </is>
      </c>
      <c r="F2335" s="130" t="inlineStr">
        <is>
          <t>Industrial NAICS Cogen</t>
        </is>
      </c>
      <c r="G2335" s="130" t="inlineStr">
        <is>
          <t>ST</t>
        </is>
      </c>
      <c r="H2335" s="130" t="inlineStr">
        <is>
          <t>RFO</t>
        </is>
      </c>
      <c r="I2335" s="130" t="inlineStr">
        <is>
          <t>RFO</t>
        </is>
      </c>
      <c r="J2335" s="131" t="n">
        <v>449.21</v>
      </c>
      <c r="K2335" s="129" t="n">
        <v>2020</v>
      </c>
      <c r="L2335" s="120">
        <f>IF(VLOOKUP(H2335,'Cross-Page Data'!$D$4:$F$48,3,FALSE)="natural gas",VLOOKUP(G2335,'Cross-Page Data'!$I$4:$J$19,2,FALSE),IF(VLOOKUP(H2335,'Cross-Page Data'!$D$4:$F$48,3,FALSE)="solar",IF(G2335="PV","solar PV","solar thermal"),IF(VLOOKUP(H2335,'Cross-Page Data'!$D$4:$F$48,3,FALSE)="wind",VLOOKUP(G2335,'Cross-Page Data'!$I$4:$J$19,2,FALSE),IF(VLOOKUP(H2335,'Cross-Page Data'!$D$4:$F$48,3,FALSE)="hydro",VLOOKUP(G2335,'Cross-Page Data'!$I$4:$J$19,2,FALSE),VLOOKUP(H2335,'Cross-Page Data'!$D$4:$F$48,3,FALSE)))))</f>
        <v/>
      </c>
      <c r="M2335" s="120">
        <f>IF(AND($P$2=FALSE,OR(F2335="Commercial NAICS Cogen",F2335="Industrial NAICS Cogen",F2335="NAICS-22 Cogen")),FALSE,IF(AND($P$3=FALSE,OR(F2335="Commercial NAICS Cogen",F2335="Commercial NAICS Non-Cogen",F2335="Industrial NAICS Cogen", F2335="industrial NAICS non-Cogen")),FALSE, TRUE))</f>
        <v/>
      </c>
    </row>
    <row r="2336">
      <c r="A2336" s="129" t="n">
        <v>50254</v>
      </c>
      <c r="B2336" s="130" t="inlineStr">
        <is>
          <t>KapStone Kraft Paper Corp</t>
        </is>
      </c>
      <c r="C2336" s="130" t="inlineStr">
        <is>
          <t>KapStone Kraft Paper Corp</t>
        </is>
      </c>
      <c r="D2336" s="129" t="n">
        <v>55771</v>
      </c>
      <c r="E2336" s="130" t="inlineStr">
        <is>
          <t>NC</t>
        </is>
      </c>
      <c r="F2336" s="130" t="inlineStr">
        <is>
          <t>Industrial NAICS Cogen</t>
        </is>
      </c>
      <c r="G2336" s="130" t="inlineStr">
        <is>
          <t>ST</t>
        </is>
      </c>
      <c r="H2336" s="130" t="inlineStr">
        <is>
          <t>WDS</t>
        </is>
      </c>
      <c r="I2336" s="130" t="inlineStr">
        <is>
          <t>WWW</t>
        </is>
      </c>
      <c r="J2336" s="131" t="n">
        <v>21008.836</v>
      </c>
      <c r="K2336" s="129" t="n">
        <v>2020</v>
      </c>
      <c r="L2336" s="120">
        <f>IF(VLOOKUP(H2336,'Cross-Page Data'!$D$4:$F$48,3,FALSE)="natural gas",VLOOKUP(G2336,'Cross-Page Data'!$I$4:$J$19,2,FALSE),IF(VLOOKUP(H2336,'Cross-Page Data'!$D$4:$F$48,3,FALSE)="solar",IF(G2336="PV","solar PV","solar thermal"),IF(VLOOKUP(H2336,'Cross-Page Data'!$D$4:$F$48,3,FALSE)="wind",VLOOKUP(G2336,'Cross-Page Data'!$I$4:$J$19,2,FALSE),IF(VLOOKUP(H2336,'Cross-Page Data'!$D$4:$F$48,3,FALSE)="hydro",VLOOKUP(G2336,'Cross-Page Data'!$I$4:$J$19,2,FALSE),VLOOKUP(H2336,'Cross-Page Data'!$D$4:$F$48,3,FALSE)))))</f>
        <v/>
      </c>
      <c r="M2336" s="120">
        <f>IF(AND($P$2=FALSE,OR(F2336="Commercial NAICS Cogen",F2336="Industrial NAICS Cogen",F2336="NAICS-22 Cogen")),FALSE,IF(AND($P$3=FALSE,OR(F2336="Commercial NAICS Cogen",F2336="Commercial NAICS Non-Cogen",F2336="Industrial NAICS Cogen", F2336="industrial NAICS non-Cogen")),FALSE, TRUE))</f>
        <v/>
      </c>
    </row>
    <row r="2337">
      <c r="A2337" s="129" t="n">
        <v>50274</v>
      </c>
      <c r="B2337" s="130" t="inlineStr">
        <is>
          <t>Simplot Leasing Don Plant</t>
        </is>
      </c>
      <c r="C2337" s="130" t="inlineStr">
        <is>
          <t>Simplot Leasing Corp</t>
        </is>
      </c>
      <c r="D2337" s="129" t="n">
        <v>17191</v>
      </c>
      <c r="E2337" s="130" t="inlineStr">
        <is>
          <t>ID</t>
        </is>
      </c>
      <c r="F2337" s="130" t="inlineStr">
        <is>
          <t>Industrial NAICS Cogen</t>
        </is>
      </c>
      <c r="G2337" s="130" t="inlineStr">
        <is>
          <t>ST</t>
        </is>
      </c>
      <c r="H2337" s="130" t="inlineStr">
        <is>
          <t>NG</t>
        </is>
      </c>
      <c r="I2337" s="130" t="inlineStr">
        <is>
          <t>NG</t>
        </is>
      </c>
      <c r="J2337" s="131" t="n">
        <v>0</v>
      </c>
      <c r="K2337" s="129" t="n">
        <v>2020</v>
      </c>
      <c r="L2337" s="120">
        <f>IF(VLOOKUP(H2337,'Cross-Page Data'!$D$4:$F$48,3,FALSE)="natural gas",VLOOKUP(G2337,'Cross-Page Data'!$I$4:$J$19,2,FALSE),IF(VLOOKUP(H2337,'Cross-Page Data'!$D$4:$F$48,3,FALSE)="solar",IF(G2337="PV","solar PV","solar thermal"),IF(VLOOKUP(H2337,'Cross-Page Data'!$D$4:$F$48,3,FALSE)="wind",VLOOKUP(G2337,'Cross-Page Data'!$I$4:$J$19,2,FALSE),IF(VLOOKUP(H2337,'Cross-Page Data'!$D$4:$F$48,3,FALSE)="hydro",VLOOKUP(G2337,'Cross-Page Data'!$I$4:$J$19,2,FALSE),VLOOKUP(H2337,'Cross-Page Data'!$D$4:$F$48,3,FALSE)))))</f>
        <v/>
      </c>
      <c r="M2337" s="120">
        <f>IF(AND($P$2=FALSE,OR(F2337="Commercial NAICS Cogen",F2337="Industrial NAICS Cogen",F2337="NAICS-22 Cogen")),FALSE,IF(AND($P$3=FALSE,OR(F2337="Commercial NAICS Cogen",F2337="Commercial NAICS Non-Cogen",F2337="Industrial NAICS Cogen", F2337="industrial NAICS non-Cogen")),FALSE, TRUE))</f>
        <v/>
      </c>
    </row>
    <row r="2338">
      <c r="A2338" s="129" t="n">
        <v>50274</v>
      </c>
      <c r="B2338" s="130" t="inlineStr">
        <is>
          <t>Simplot Leasing Don Plant</t>
        </is>
      </c>
      <c r="C2338" s="130" t="inlineStr">
        <is>
          <t>Simplot Leasing Corp</t>
        </is>
      </c>
      <c r="D2338" s="129" t="n">
        <v>17191</v>
      </c>
      <c r="E2338" s="130" t="inlineStr">
        <is>
          <t>ID</t>
        </is>
      </c>
      <c r="F2338" s="130" t="inlineStr">
        <is>
          <t>Industrial NAICS Cogen</t>
        </is>
      </c>
      <c r="G2338" s="130" t="inlineStr">
        <is>
          <t>ST</t>
        </is>
      </c>
      <c r="H2338" s="130" t="inlineStr">
        <is>
          <t>WH</t>
        </is>
      </c>
      <c r="I2338" s="130" t="inlineStr">
        <is>
          <t>OTH</t>
        </is>
      </c>
      <c r="J2338" s="131" t="n">
        <v>52810</v>
      </c>
      <c r="K2338" s="129" t="n">
        <v>2020</v>
      </c>
      <c r="L2338" s="120">
        <f>IF(VLOOKUP(H2338,'Cross-Page Data'!$D$4:$F$48,3,FALSE)="natural gas",VLOOKUP(G2338,'Cross-Page Data'!$I$4:$J$19,2,FALSE),IF(VLOOKUP(H2338,'Cross-Page Data'!$D$4:$F$48,3,FALSE)="solar",IF(G2338="PV","solar PV","solar thermal"),IF(VLOOKUP(H2338,'Cross-Page Data'!$D$4:$F$48,3,FALSE)="wind",VLOOKUP(G2338,'Cross-Page Data'!$I$4:$J$19,2,FALSE),IF(VLOOKUP(H2338,'Cross-Page Data'!$D$4:$F$48,3,FALSE)="hydro",VLOOKUP(G2338,'Cross-Page Data'!$I$4:$J$19,2,FALSE),VLOOKUP(H2338,'Cross-Page Data'!$D$4:$F$48,3,FALSE)))))</f>
        <v/>
      </c>
      <c r="M2338" s="120">
        <f>IF(AND($P$2=FALSE,OR(F2338="Commercial NAICS Cogen",F2338="Industrial NAICS Cogen",F2338="NAICS-22 Cogen")),FALSE,IF(AND($P$3=FALSE,OR(F2338="Commercial NAICS Cogen",F2338="Commercial NAICS Non-Cogen",F2338="Industrial NAICS Cogen", F2338="industrial NAICS non-Cogen")),FALSE, TRUE))</f>
        <v/>
      </c>
    </row>
    <row r="2339">
      <c r="A2339" s="129" t="n">
        <v>50279</v>
      </c>
      <c r="B2339" s="130" t="inlineStr">
        <is>
          <t>Archbald Power Station</t>
        </is>
      </c>
      <c r="C2339" s="130" t="inlineStr">
        <is>
          <t>PEI Power Corp</t>
        </is>
      </c>
      <c r="D2339" s="129" t="n">
        <v>22174</v>
      </c>
      <c r="E2339" s="130" t="inlineStr">
        <is>
          <t>PA</t>
        </is>
      </c>
      <c r="F2339" s="130" t="inlineStr">
        <is>
          <t>NAICS-22 Non-Cogen</t>
        </is>
      </c>
      <c r="G2339" s="130" t="inlineStr">
        <is>
          <t>GT</t>
        </is>
      </c>
      <c r="H2339" s="130" t="inlineStr">
        <is>
          <t>LFG</t>
        </is>
      </c>
      <c r="I2339" s="130" t="inlineStr">
        <is>
          <t>MLG</t>
        </is>
      </c>
      <c r="J2339" s="131" t="n">
        <v>28546.021</v>
      </c>
      <c r="K2339" s="129" t="n">
        <v>2020</v>
      </c>
      <c r="L2339" s="120">
        <f>IF(VLOOKUP(H2339,'Cross-Page Data'!$D$4:$F$48,3,FALSE)="natural gas",VLOOKUP(G2339,'Cross-Page Data'!$I$4:$J$19,2,FALSE),IF(VLOOKUP(H2339,'Cross-Page Data'!$D$4:$F$48,3,FALSE)="solar",IF(G2339="PV","solar PV","solar thermal"),IF(VLOOKUP(H2339,'Cross-Page Data'!$D$4:$F$48,3,FALSE)="wind",VLOOKUP(G2339,'Cross-Page Data'!$I$4:$J$19,2,FALSE),IF(VLOOKUP(H2339,'Cross-Page Data'!$D$4:$F$48,3,FALSE)="hydro",VLOOKUP(G2339,'Cross-Page Data'!$I$4:$J$19,2,FALSE),VLOOKUP(H2339,'Cross-Page Data'!$D$4:$F$48,3,FALSE)))))</f>
        <v/>
      </c>
      <c r="M2339" s="120">
        <f>IF(AND($P$2=FALSE,OR(F2339="Commercial NAICS Cogen",F2339="Industrial NAICS Cogen",F2339="NAICS-22 Cogen")),FALSE,IF(AND($P$3=FALSE,OR(F2339="Commercial NAICS Cogen",F2339="Commercial NAICS Non-Cogen",F2339="Industrial NAICS Cogen", F2339="industrial NAICS non-Cogen")),FALSE, TRUE))</f>
        <v/>
      </c>
    </row>
    <row r="2340">
      <c r="A2340" s="129" t="n">
        <v>50279</v>
      </c>
      <c r="B2340" s="130" t="inlineStr">
        <is>
          <t>Archbald Power Station</t>
        </is>
      </c>
      <c r="C2340" s="130" t="inlineStr">
        <is>
          <t>PEI Power Corp</t>
        </is>
      </c>
      <c r="D2340" s="129" t="n">
        <v>22174</v>
      </c>
      <c r="E2340" s="130" t="inlineStr">
        <is>
          <t>PA</t>
        </is>
      </c>
      <c r="F2340" s="130" t="inlineStr">
        <is>
          <t>NAICS-22 Non-Cogen</t>
        </is>
      </c>
      <c r="G2340" s="130" t="inlineStr">
        <is>
          <t>GT</t>
        </is>
      </c>
      <c r="H2340" s="130" t="inlineStr">
        <is>
          <t>NG</t>
        </is>
      </c>
      <c r="I2340" s="130" t="inlineStr">
        <is>
          <t>NG</t>
        </is>
      </c>
      <c r="J2340" s="131" t="n">
        <v>28909.979</v>
      </c>
      <c r="K2340" s="129" t="n">
        <v>2020</v>
      </c>
      <c r="L2340" s="120">
        <f>IF(VLOOKUP(H2340,'Cross-Page Data'!$D$4:$F$48,3,FALSE)="natural gas",VLOOKUP(G2340,'Cross-Page Data'!$I$4:$J$19,2,FALSE),IF(VLOOKUP(H2340,'Cross-Page Data'!$D$4:$F$48,3,FALSE)="solar",IF(G2340="PV","solar PV","solar thermal"),IF(VLOOKUP(H2340,'Cross-Page Data'!$D$4:$F$48,3,FALSE)="wind",VLOOKUP(G2340,'Cross-Page Data'!$I$4:$J$19,2,FALSE),IF(VLOOKUP(H2340,'Cross-Page Data'!$D$4:$F$48,3,FALSE)="hydro",VLOOKUP(G2340,'Cross-Page Data'!$I$4:$J$19,2,FALSE),VLOOKUP(H2340,'Cross-Page Data'!$D$4:$F$48,3,FALSE)))))</f>
        <v/>
      </c>
      <c r="M2340" s="120">
        <f>IF(AND($P$2=FALSE,OR(F2340="Commercial NAICS Cogen",F2340="Industrial NAICS Cogen",F2340="NAICS-22 Cogen")),FALSE,IF(AND($P$3=FALSE,OR(F2340="Commercial NAICS Cogen",F2340="Commercial NAICS Non-Cogen",F2340="Industrial NAICS Cogen", F2340="industrial NAICS non-Cogen")),FALSE, TRUE))</f>
        <v/>
      </c>
    </row>
    <row r="2341">
      <c r="A2341" s="129" t="n">
        <v>50279</v>
      </c>
      <c r="B2341" s="130" t="inlineStr">
        <is>
          <t>Archbald Power Station</t>
        </is>
      </c>
      <c r="C2341" s="130" t="inlineStr">
        <is>
          <t>PEI Power Corp</t>
        </is>
      </c>
      <c r="D2341" s="129" t="n">
        <v>22174</v>
      </c>
      <c r="E2341" s="130" t="inlineStr">
        <is>
          <t>PA</t>
        </is>
      </c>
      <c r="F2341" s="130" t="inlineStr">
        <is>
          <t>NAICS-22 Non-Cogen</t>
        </is>
      </c>
      <c r="G2341" s="130" t="inlineStr">
        <is>
          <t>GT</t>
        </is>
      </c>
      <c r="H2341" s="130" t="inlineStr">
        <is>
          <t>OG</t>
        </is>
      </c>
      <c r="I2341" s="130" t="inlineStr">
        <is>
          <t>OOG</t>
        </is>
      </c>
      <c r="J2341" s="131" t="n">
        <v>0</v>
      </c>
      <c r="K2341" s="129" t="n">
        <v>2020</v>
      </c>
      <c r="L2341" s="120">
        <f>IF(VLOOKUP(H2341,'Cross-Page Data'!$D$4:$F$48,3,FALSE)="natural gas",VLOOKUP(G2341,'Cross-Page Data'!$I$4:$J$19,2,FALSE),IF(VLOOKUP(H2341,'Cross-Page Data'!$D$4:$F$48,3,FALSE)="solar",IF(G2341="PV","solar PV","solar thermal"),IF(VLOOKUP(H2341,'Cross-Page Data'!$D$4:$F$48,3,FALSE)="wind",VLOOKUP(G2341,'Cross-Page Data'!$I$4:$J$19,2,FALSE),IF(VLOOKUP(H2341,'Cross-Page Data'!$D$4:$F$48,3,FALSE)="hydro",VLOOKUP(G2341,'Cross-Page Data'!$I$4:$J$19,2,FALSE),VLOOKUP(H2341,'Cross-Page Data'!$D$4:$F$48,3,FALSE)))))</f>
        <v/>
      </c>
      <c r="M2341" s="120">
        <f>IF(AND($P$2=FALSE,OR(F2341="Commercial NAICS Cogen",F2341="Industrial NAICS Cogen",F2341="NAICS-22 Cogen")),FALSE,IF(AND($P$3=FALSE,OR(F2341="Commercial NAICS Cogen",F2341="Commercial NAICS Non-Cogen",F2341="Industrial NAICS Cogen", F2341="industrial NAICS non-Cogen")),FALSE, TRUE))</f>
        <v/>
      </c>
    </row>
    <row r="2342">
      <c r="A2342" s="129" t="n">
        <v>50279</v>
      </c>
      <c r="B2342" s="130" t="inlineStr">
        <is>
          <t>Archbald Power Station</t>
        </is>
      </c>
      <c r="C2342" s="130" t="inlineStr">
        <is>
          <t>PEI Power Corp</t>
        </is>
      </c>
      <c r="D2342" s="129" t="n">
        <v>22174</v>
      </c>
      <c r="E2342" s="130" t="inlineStr">
        <is>
          <t>PA</t>
        </is>
      </c>
      <c r="F2342" s="130" t="inlineStr">
        <is>
          <t>NAICS-22 Non-Cogen</t>
        </is>
      </c>
      <c r="G2342" s="130" t="inlineStr">
        <is>
          <t>ST</t>
        </is>
      </c>
      <c r="H2342" s="130" t="inlineStr">
        <is>
          <t>LFG</t>
        </is>
      </c>
      <c r="I2342" s="130" t="inlineStr">
        <is>
          <t>MLG</t>
        </is>
      </c>
      <c r="J2342" s="131" t="n">
        <v>120185.9</v>
      </c>
      <c r="K2342" s="129" t="n">
        <v>2020</v>
      </c>
      <c r="L2342" s="120">
        <f>IF(VLOOKUP(H2342,'Cross-Page Data'!$D$4:$F$48,3,FALSE)="natural gas",VLOOKUP(G2342,'Cross-Page Data'!$I$4:$J$19,2,FALSE),IF(VLOOKUP(H2342,'Cross-Page Data'!$D$4:$F$48,3,FALSE)="solar",IF(G2342="PV","solar PV","solar thermal"),IF(VLOOKUP(H2342,'Cross-Page Data'!$D$4:$F$48,3,FALSE)="wind",VLOOKUP(G2342,'Cross-Page Data'!$I$4:$J$19,2,FALSE),IF(VLOOKUP(H2342,'Cross-Page Data'!$D$4:$F$48,3,FALSE)="hydro",VLOOKUP(G2342,'Cross-Page Data'!$I$4:$J$19,2,FALSE),VLOOKUP(H2342,'Cross-Page Data'!$D$4:$F$48,3,FALSE)))))</f>
        <v/>
      </c>
      <c r="M2342" s="120">
        <f>IF(AND($P$2=FALSE,OR(F2342="Commercial NAICS Cogen",F2342="Industrial NAICS Cogen",F2342="NAICS-22 Cogen")),FALSE,IF(AND($P$3=FALSE,OR(F2342="Commercial NAICS Cogen",F2342="Commercial NAICS Non-Cogen",F2342="Industrial NAICS Cogen", F2342="industrial NAICS non-Cogen")),FALSE, TRUE))</f>
        <v/>
      </c>
    </row>
    <row r="2343">
      <c r="A2343" s="129" t="n">
        <v>50279</v>
      </c>
      <c r="B2343" s="130" t="inlineStr">
        <is>
          <t>Archbald Power Station</t>
        </is>
      </c>
      <c r="C2343" s="130" t="inlineStr">
        <is>
          <t>PEI Power Corp</t>
        </is>
      </c>
      <c r="D2343" s="129" t="n">
        <v>22174</v>
      </c>
      <c r="E2343" s="130" t="inlineStr">
        <is>
          <t>PA</t>
        </is>
      </c>
      <c r="F2343" s="130" t="inlineStr">
        <is>
          <t>NAICS-22 Non-Cogen</t>
        </is>
      </c>
      <c r="G2343" s="130" t="inlineStr">
        <is>
          <t>ST</t>
        </is>
      </c>
      <c r="H2343" s="130" t="inlineStr">
        <is>
          <t>NG</t>
        </is>
      </c>
      <c r="I2343" s="130" t="inlineStr">
        <is>
          <t>NG</t>
        </is>
      </c>
      <c r="J2343" s="131" t="n">
        <v>116.105</v>
      </c>
      <c r="K2343" s="129" t="n">
        <v>2020</v>
      </c>
      <c r="L2343" s="120">
        <f>IF(VLOOKUP(H2343,'Cross-Page Data'!$D$4:$F$48,3,FALSE)="natural gas",VLOOKUP(G2343,'Cross-Page Data'!$I$4:$J$19,2,FALSE),IF(VLOOKUP(H2343,'Cross-Page Data'!$D$4:$F$48,3,FALSE)="solar",IF(G2343="PV","solar PV","solar thermal"),IF(VLOOKUP(H2343,'Cross-Page Data'!$D$4:$F$48,3,FALSE)="wind",VLOOKUP(G2343,'Cross-Page Data'!$I$4:$J$19,2,FALSE),IF(VLOOKUP(H2343,'Cross-Page Data'!$D$4:$F$48,3,FALSE)="hydro",VLOOKUP(G2343,'Cross-Page Data'!$I$4:$J$19,2,FALSE),VLOOKUP(H2343,'Cross-Page Data'!$D$4:$F$48,3,FALSE)))))</f>
        <v/>
      </c>
      <c r="M2343" s="120">
        <f>IF(AND($P$2=FALSE,OR(F2343="Commercial NAICS Cogen",F2343="Industrial NAICS Cogen",F2343="NAICS-22 Cogen")),FALSE,IF(AND($P$3=FALSE,OR(F2343="Commercial NAICS Cogen",F2343="Commercial NAICS Non-Cogen",F2343="Industrial NAICS Cogen", F2343="industrial NAICS non-Cogen")),FALSE, TRUE))</f>
        <v/>
      </c>
    </row>
    <row r="2344">
      <c r="A2344" s="129" t="n">
        <v>50290</v>
      </c>
      <c r="B2344" s="130" t="inlineStr">
        <is>
          <t>SEMASS Resource Recovery</t>
        </is>
      </c>
      <c r="C2344" s="130" t="inlineStr">
        <is>
          <t>SEMASS Partnership</t>
        </is>
      </c>
      <c r="D2344" s="129" t="n">
        <v>16929</v>
      </c>
      <c r="E2344" s="130" t="inlineStr">
        <is>
          <t>MA</t>
        </is>
      </c>
      <c r="F2344" s="130" t="inlineStr">
        <is>
          <t>NAICS-22 Non-Cogen</t>
        </is>
      </c>
      <c r="G2344" s="130" t="inlineStr">
        <is>
          <t>ST</t>
        </is>
      </c>
      <c r="H2344" s="130" t="inlineStr">
        <is>
          <t>DFO</t>
        </is>
      </c>
      <c r="I2344" s="130" t="inlineStr">
        <is>
          <t>DFO</t>
        </is>
      </c>
      <c r="J2344" s="131" t="n">
        <v>653.393</v>
      </c>
      <c r="K2344" s="129" t="n">
        <v>2020</v>
      </c>
      <c r="L2344" s="120">
        <f>IF(VLOOKUP(H2344,'Cross-Page Data'!$D$4:$F$48,3,FALSE)="natural gas",VLOOKUP(G2344,'Cross-Page Data'!$I$4:$J$19,2,FALSE),IF(VLOOKUP(H2344,'Cross-Page Data'!$D$4:$F$48,3,FALSE)="solar",IF(G2344="PV","solar PV","solar thermal"),IF(VLOOKUP(H2344,'Cross-Page Data'!$D$4:$F$48,3,FALSE)="wind",VLOOKUP(G2344,'Cross-Page Data'!$I$4:$J$19,2,FALSE),IF(VLOOKUP(H2344,'Cross-Page Data'!$D$4:$F$48,3,FALSE)="hydro",VLOOKUP(G2344,'Cross-Page Data'!$I$4:$J$19,2,FALSE),VLOOKUP(H2344,'Cross-Page Data'!$D$4:$F$48,3,FALSE)))))</f>
        <v/>
      </c>
      <c r="M2344" s="120">
        <f>IF(AND($P$2=FALSE,OR(F2344="Commercial NAICS Cogen",F2344="Industrial NAICS Cogen",F2344="NAICS-22 Cogen")),FALSE,IF(AND($P$3=FALSE,OR(F2344="Commercial NAICS Cogen",F2344="Commercial NAICS Non-Cogen",F2344="Industrial NAICS Cogen", F2344="industrial NAICS non-Cogen")),FALSE, TRUE))</f>
        <v/>
      </c>
    </row>
    <row r="2345">
      <c r="A2345" s="129" t="n">
        <v>50290</v>
      </c>
      <c r="B2345" s="130" t="inlineStr">
        <is>
          <t>SEMASS Resource Recovery</t>
        </is>
      </c>
      <c r="C2345" s="130" t="inlineStr">
        <is>
          <t>SEMASS Partnership</t>
        </is>
      </c>
      <c r="D2345" s="129" t="n">
        <v>16929</v>
      </c>
      <c r="E2345" s="130" t="inlineStr">
        <is>
          <t>MA</t>
        </is>
      </c>
      <c r="F2345" s="130" t="inlineStr">
        <is>
          <t>NAICS-22 Non-Cogen</t>
        </is>
      </c>
      <c r="G2345" s="130" t="inlineStr">
        <is>
          <t>ST</t>
        </is>
      </c>
      <c r="H2345" s="130" t="inlineStr">
        <is>
          <t>MSB</t>
        </is>
      </c>
      <c r="I2345" s="130" t="inlineStr">
        <is>
          <t>MLG</t>
        </is>
      </c>
      <c r="J2345" s="131" t="n">
        <v>245087.45</v>
      </c>
      <c r="K2345" s="129" t="n">
        <v>2020</v>
      </c>
      <c r="L2345" s="120">
        <f>IF(VLOOKUP(H2345,'Cross-Page Data'!$D$4:$F$48,3,FALSE)="natural gas",VLOOKUP(G2345,'Cross-Page Data'!$I$4:$J$19,2,FALSE),IF(VLOOKUP(H2345,'Cross-Page Data'!$D$4:$F$48,3,FALSE)="solar",IF(G2345="PV","solar PV","solar thermal"),IF(VLOOKUP(H2345,'Cross-Page Data'!$D$4:$F$48,3,FALSE)="wind",VLOOKUP(G2345,'Cross-Page Data'!$I$4:$J$19,2,FALSE),IF(VLOOKUP(H2345,'Cross-Page Data'!$D$4:$F$48,3,FALSE)="hydro",VLOOKUP(G2345,'Cross-Page Data'!$I$4:$J$19,2,FALSE),VLOOKUP(H2345,'Cross-Page Data'!$D$4:$F$48,3,FALSE)))))</f>
        <v/>
      </c>
      <c r="M2345" s="120">
        <f>IF(AND($P$2=FALSE,OR(F2345="Commercial NAICS Cogen",F2345="Industrial NAICS Cogen",F2345="NAICS-22 Cogen")),FALSE,IF(AND($P$3=FALSE,OR(F2345="Commercial NAICS Cogen",F2345="Commercial NAICS Non-Cogen",F2345="Industrial NAICS Cogen", F2345="industrial NAICS non-Cogen")),FALSE, TRUE))</f>
        <v/>
      </c>
    </row>
    <row r="2346">
      <c r="A2346" s="129" t="n">
        <v>50290</v>
      </c>
      <c r="B2346" s="130" t="inlineStr">
        <is>
          <t>SEMASS Resource Recovery</t>
        </is>
      </c>
      <c r="C2346" s="130" t="inlineStr">
        <is>
          <t>SEMASS Partnership</t>
        </is>
      </c>
      <c r="D2346" s="129" t="n">
        <v>16929</v>
      </c>
      <c r="E2346" s="130" t="inlineStr">
        <is>
          <t>MA</t>
        </is>
      </c>
      <c r="F2346" s="130" t="inlineStr">
        <is>
          <t>NAICS-22 Non-Cogen</t>
        </is>
      </c>
      <c r="G2346" s="130" t="inlineStr">
        <is>
          <t>ST</t>
        </is>
      </c>
      <c r="H2346" s="130" t="inlineStr">
        <is>
          <t>MSN</t>
        </is>
      </c>
      <c r="I2346" s="130" t="inlineStr">
        <is>
          <t>OTH</t>
        </is>
      </c>
      <c r="J2346" s="131" t="n">
        <v>299552.18</v>
      </c>
      <c r="K2346" s="129" t="n">
        <v>2020</v>
      </c>
      <c r="L2346" s="120">
        <f>IF(VLOOKUP(H2346,'Cross-Page Data'!$D$4:$F$48,3,FALSE)="natural gas",VLOOKUP(G2346,'Cross-Page Data'!$I$4:$J$19,2,FALSE),IF(VLOOKUP(H2346,'Cross-Page Data'!$D$4:$F$48,3,FALSE)="solar",IF(G2346="PV","solar PV","solar thermal"),IF(VLOOKUP(H2346,'Cross-Page Data'!$D$4:$F$48,3,FALSE)="wind",VLOOKUP(G2346,'Cross-Page Data'!$I$4:$J$19,2,FALSE),IF(VLOOKUP(H2346,'Cross-Page Data'!$D$4:$F$48,3,FALSE)="hydro",VLOOKUP(G2346,'Cross-Page Data'!$I$4:$J$19,2,FALSE),VLOOKUP(H2346,'Cross-Page Data'!$D$4:$F$48,3,FALSE)))))</f>
        <v/>
      </c>
      <c r="M2346" s="120">
        <f>IF(AND($P$2=FALSE,OR(F2346="Commercial NAICS Cogen",F2346="Industrial NAICS Cogen",F2346="NAICS-22 Cogen")),FALSE,IF(AND($P$3=FALSE,OR(F2346="Commercial NAICS Cogen",F2346="Commercial NAICS Non-Cogen",F2346="Industrial NAICS Cogen", F2346="industrial NAICS non-Cogen")),FALSE, TRUE))</f>
        <v/>
      </c>
    </row>
    <row r="2347">
      <c r="A2347" s="129" t="n">
        <v>50290</v>
      </c>
      <c r="B2347" s="130" t="inlineStr">
        <is>
          <t>SEMASS Resource Recovery</t>
        </is>
      </c>
      <c r="C2347" s="130" t="inlineStr">
        <is>
          <t>SEMASS Partnership</t>
        </is>
      </c>
      <c r="D2347" s="129" t="n">
        <v>16929</v>
      </c>
      <c r="E2347" s="130" t="inlineStr">
        <is>
          <t>MA</t>
        </is>
      </c>
      <c r="F2347" s="130" t="inlineStr">
        <is>
          <t>NAICS-22 Non-Cogen</t>
        </is>
      </c>
      <c r="G2347" s="130" t="inlineStr">
        <is>
          <t>ST</t>
        </is>
      </c>
      <c r="H2347" s="130" t="inlineStr">
        <is>
          <t>NG</t>
        </is>
      </c>
      <c r="I2347" s="130" t="inlineStr">
        <is>
          <t>NG</t>
        </is>
      </c>
      <c r="J2347" s="131" t="n">
        <v>5139.978</v>
      </c>
      <c r="K2347" s="129" t="n">
        <v>2020</v>
      </c>
      <c r="L2347" s="120">
        <f>IF(VLOOKUP(H2347,'Cross-Page Data'!$D$4:$F$48,3,FALSE)="natural gas",VLOOKUP(G2347,'Cross-Page Data'!$I$4:$J$19,2,FALSE),IF(VLOOKUP(H2347,'Cross-Page Data'!$D$4:$F$48,3,FALSE)="solar",IF(G2347="PV","solar PV","solar thermal"),IF(VLOOKUP(H2347,'Cross-Page Data'!$D$4:$F$48,3,FALSE)="wind",VLOOKUP(G2347,'Cross-Page Data'!$I$4:$J$19,2,FALSE),IF(VLOOKUP(H2347,'Cross-Page Data'!$D$4:$F$48,3,FALSE)="hydro",VLOOKUP(G2347,'Cross-Page Data'!$I$4:$J$19,2,FALSE),VLOOKUP(H2347,'Cross-Page Data'!$D$4:$F$48,3,FALSE)))))</f>
        <v/>
      </c>
      <c r="M2347" s="120">
        <f>IF(AND($P$2=FALSE,OR(F2347="Commercial NAICS Cogen",F2347="Industrial NAICS Cogen",F2347="NAICS-22 Cogen")),FALSE,IF(AND($P$3=FALSE,OR(F2347="Commercial NAICS Cogen",F2347="Commercial NAICS Non-Cogen",F2347="Industrial NAICS Cogen", F2347="industrial NAICS non-Cogen")),FALSE, TRUE))</f>
        <v/>
      </c>
    </row>
    <row r="2348">
      <c r="A2348" s="129" t="n">
        <v>50296</v>
      </c>
      <c r="B2348" s="130" t="inlineStr">
        <is>
          <t>Packaging Corp of America</t>
        </is>
      </c>
      <c r="C2348" s="130" t="inlineStr">
        <is>
          <t>Packaging Corp of America</t>
        </is>
      </c>
      <c r="D2348" s="129" t="n">
        <v>14362</v>
      </c>
      <c r="E2348" s="130" t="inlineStr">
        <is>
          <t>TN</t>
        </is>
      </c>
      <c r="F2348" s="130" t="inlineStr">
        <is>
          <t>Industrial NAICS Cogen</t>
        </is>
      </c>
      <c r="G2348" s="130" t="inlineStr">
        <is>
          <t>ST</t>
        </is>
      </c>
      <c r="H2348" s="130" t="inlineStr">
        <is>
          <t>BIT</t>
        </is>
      </c>
      <c r="I2348" s="130" t="inlineStr">
        <is>
          <t>COL</t>
        </is>
      </c>
      <c r="J2348" s="131" t="n">
        <v>60.604</v>
      </c>
      <c r="K2348" s="129" t="n">
        <v>2020</v>
      </c>
      <c r="L2348" s="120">
        <f>IF(VLOOKUP(H2348,'Cross-Page Data'!$D$4:$F$48,3,FALSE)="natural gas",VLOOKUP(G2348,'Cross-Page Data'!$I$4:$J$19,2,FALSE),IF(VLOOKUP(H2348,'Cross-Page Data'!$D$4:$F$48,3,FALSE)="solar",IF(G2348="PV","solar PV","solar thermal"),IF(VLOOKUP(H2348,'Cross-Page Data'!$D$4:$F$48,3,FALSE)="wind",VLOOKUP(G2348,'Cross-Page Data'!$I$4:$J$19,2,FALSE),IF(VLOOKUP(H2348,'Cross-Page Data'!$D$4:$F$48,3,FALSE)="hydro",VLOOKUP(G2348,'Cross-Page Data'!$I$4:$J$19,2,FALSE),VLOOKUP(H2348,'Cross-Page Data'!$D$4:$F$48,3,FALSE)))))</f>
        <v/>
      </c>
      <c r="M2348" s="120">
        <f>IF(AND($P$2=FALSE,OR(F2348="Commercial NAICS Cogen",F2348="Industrial NAICS Cogen",F2348="NAICS-22 Cogen")),FALSE,IF(AND($P$3=FALSE,OR(F2348="Commercial NAICS Cogen",F2348="Commercial NAICS Non-Cogen",F2348="Industrial NAICS Cogen", F2348="industrial NAICS non-Cogen")),FALSE, TRUE))</f>
        <v/>
      </c>
    </row>
    <row r="2349">
      <c r="A2349" s="129" t="n">
        <v>50296</v>
      </c>
      <c r="B2349" s="130" t="inlineStr">
        <is>
          <t>Packaging Corp of America</t>
        </is>
      </c>
      <c r="C2349" s="130" t="inlineStr">
        <is>
          <t>Packaging Corp of America</t>
        </is>
      </c>
      <c r="D2349" s="129" t="n">
        <v>14362</v>
      </c>
      <c r="E2349" s="130" t="inlineStr">
        <is>
          <t>TN</t>
        </is>
      </c>
      <c r="F2349" s="130" t="inlineStr">
        <is>
          <t>Industrial NAICS Cogen</t>
        </is>
      </c>
      <c r="G2349" s="130" t="inlineStr">
        <is>
          <t>ST</t>
        </is>
      </c>
      <c r="H2349" s="130" t="inlineStr">
        <is>
          <t>BLQ</t>
        </is>
      </c>
      <c r="I2349" s="130" t="inlineStr">
        <is>
          <t>WWW</t>
        </is>
      </c>
      <c r="J2349" s="131" t="n">
        <v>252208.94</v>
      </c>
      <c r="K2349" s="129" t="n">
        <v>2020</v>
      </c>
      <c r="L2349" s="120">
        <f>IF(VLOOKUP(H2349,'Cross-Page Data'!$D$4:$F$48,3,FALSE)="natural gas",VLOOKUP(G2349,'Cross-Page Data'!$I$4:$J$19,2,FALSE),IF(VLOOKUP(H2349,'Cross-Page Data'!$D$4:$F$48,3,FALSE)="solar",IF(G2349="PV","solar PV","solar thermal"),IF(VLOOKUP(H2349,'Cross-Page Data'!$D$4:$F$48,3,FALSE)="wind",VLOOKUP(G2349,'Cross-Page Data'!$I$4:$J$19,2,FALSE),IF(VLOOKUP(H2349,'Cross-Page Data'!$D$4:$F$48,3,FALSE)="hydro",VLOOKUP(G2349,'Cross-Page Data'!$I$4:$J$19,2,FALSE),VLOOKUP(H2349,'Cross-Page Data'!$D$4:$F$48,3,FALSE)))))</f>
        <v/>
      </c>
      <c r="M2349" s="120">
        <f>IF(AND($P$2=FALSE,OR(F2349="Commercial NAICS Cogen",F2349="Industrial NAICS Cogen",F2349="NAICS-22 Cogen")),FALSE,IF(AND($P$3=FALSE,OR(F2349="Commercial NAICS Cogen",F2349="Commercial NAICS Non-Cogen",F2349="Industrial NAICS Cogen", F2349="industrial NAICS non-Cogen")),FALSE, TRUE))</f>
        <v/>
      </c>
    </row>
    <row r="2350">
      <c r="A2350" s="129" t="n">
        <v>50296</v>
      </c>
      <c r="B2350" s="130" t="inlineStr">
        <is>
          <t>Packaging Corp of America</t>
        </is>
      </c>
      <c r="C2350" s="130" t="inlineStr">
        <is>
          <t>Packaging Corp of America</t>
        </is>
      </c>
      <c r="D2350" s="129" t="n">
        <v>14362</v>
      </c>
      <c r="E2350" s="130" t="inlineStr">
        <is>
          <t>TN</t>
        </is>
      </c>
      <c r="F2350" s="130" t="inlineStr">
        <is>
          <t>Industrial NAICS Cogen</t>
        </is>
      </c>
      <c r="G2350" s="130" t="inlineStr">
        <is>
          <t>ST</t>
        </is>
      </c>
      <c r="H2350" s="130" t="inlineStr">
        <is>
          <t>DFO</t>
        </is>
      </c>
      <c r="I2350" s="130" t="inlineStr">
        <is>
          <t>DFO</t>
        </is>
      </c>
      <c r="J2350" s="131" t="n">
        <v>1492.482</v>
      </c>
      <c r="K2350" s="129" t="n">
        <v>2020</v>
      </c>
      <c r="L2350" s="120">
        <f>IF(VLOOKUP(H2350,'Cross-Page Data'!$D$4:$F$48,3,FALSE)="natural gas",VLOOKUP(G2350,'Cross-Page Data'!$I$4:$J$19,2,FALSE),IF(VLOOKUP(H2350,'Cross-Page Data'!$D$4:$F$48,3,FALSE)="solar",IF(G2350="PV","solar PV","solar thermal"),IF(VLOOKUP(H2350,'Cross-Page Data'!$D$4:$F$48,3,FALSE)="wind",VLOOKUP(G2350,'Cross-Page Data'!$I$4:$J$19,2,FALSE),IF(VLOOKUP(H2350,'Cross-Page Data'!$D$4:$F$48,3,FALSE)="hydro",VLOOKUP(G2350,'Cross-Page Data'!$I$4:$J$19,2,FALSE),VLOOKUP(H2350,'Cross-Page Data'!$D$4:$F$48,3,FALSE)))))</f>
        <v/>
      </c>
      <c r="M2350" s="120">
        <f>IF(AND($P$2=FALSE,OR(F2350="Commercial NAICS Cogen",F2350="Industrial NAICS Cogen",F2350="NAICS-22 Cogen")),FALSE,IF(AND($P$3=FALSE,OR(F2350="Commercial NAICS Cogen",F2350="Commercial NAICS Non-Cogen",F2350="Industrial NAICS Cogen", F2350="industrial NAICS non-Cogen")),FALSE, TRUE))</f>
        <v/>
      </c>
    </row>
    <row r="2351">
      <c r="A2351" s="129" t="n">
        <v>50296</v>
      </c>
      <c r="B2351" s="130" t="inlineStr">
        <is>
          <t>Packaging Corp of America</t>
        </is>
      </c>
      <c r="C2351" s="130" t="inlineStr">
        <is>
          <t>Packaging Corp of America</t>
        </is>
      </c>
      <c r="D2351" s="129" t="n">
        <v>14362</v>
      </c>
      <c r="E2351" s="130" t="inlineStr">
        <is>
          <t>TN</t>
        </is>
      </c>
      <c r="F2351" s="130" t="inlineStr">
        <is>
          <t>Industrial NAICS Cogen</t>
        </is>
      </c>
      <c r="G2351" s="130" t="inlineStr">
        <is>
          <t>ST</t>
        </is>
      </c>
      <c r="H2351" s="130" t="inlineStr">
        <is>
          <t>NG</t>
        </is>
      </c>
      <c r="I2351" s="130" t="inlineStr">
        <is>
          <t>NG</t>
        </is>
      </c>
      <c r="J2351" s="131" t="n">
        <v>63211.486</v>
      </c>
      <c r="K2351" s="129" t="n">
        <v>2020</v>
      </c>
      <c r="L2351" s="120">
        <f>IF(VLOOKUP(H2351,'Cross-Page Data'!$D$4:$F$48,3,FALSE)="natural gas",VLOOKUP(G2351,'Cross-Page Data'!$I$4:$J$19,2,FALSE),IF(VLOOKUP(H2351,'Cross-Page Data'!$D$4:$F$48,3,FALSE)="solar",IF(G2351="PV","solar PV","solar thermal"),IF(VLOOKUP(H2351,'Cross-Page Data'!$D$4:$F$48,3,FALSE)="wind",VLOOKUP(G2351,'Cross-Page Data'!$I$4:$J$19,2,FALSE),IF(VLOOKUP(H2351,'Cross-Page Data'!$D$4:$F$48,3,FALSE)="hydro",VLOOKUP(G2351,'Cross-Page Data'!$I$4:$J$19,2,FALSE),VLOOKUP(H2351,'Cross-Page Data'!$D$4:$F$48,3,FALSE)))))</f>
        <v/>
      </c>
      <c r="M2351" s="120">
        <f>IF(AND($P$2=FALSE,OR(F2351="Commercial NAICS Cogen",F2351="Industrial NAICS Cogen",F2351="NAICS-22 Cogen")),FALSE,IF(AND($P$3=FALSE,OR(F2351="Commercial NAICS Cogen",F2351="Commercial NAICS Non-Cogen",F2351="Industrial NAICS Cogen", F2351="industrial NAICS non-Cogen")),FALSE, TRUE))</f>
        <v/>
      </c>
    </row>
    <row r="2352">
      <c r="A2352" s="129" t="n">
        <v>50296</v>
      </c>
      <c r="B2352" s="130" t="inlineStr">
        <is>
          <t>Packaging Corp of America</t>
        </is>
      </c>
      <c r="C2352" s="130" t="inlineStr">
        <is>
          <t>Packaging Corp of America</t>
        </is>
      </c>
      <c r="D2352" s="129" t="n">
        <v>14362</v>
      </c>
      <c r="E2352" s="130" t="inlineStr">
        <is>
          <t>TN</t>
        </is>
      </c>
      <c r="F2352" s="130" t="inlineStr">
        <is>
          <t>Industrial NAICS Cogen</t>
        </is>
      </c>
      <c r="G2352" s="130" t="inlineStr">
        <is>
          <t>ST</t>
        </is>
      </c>
      <c r="H2352" s="130" t="inlineStr">
        <is>
          <t>RFO</t>
        </is>
      </c>
      <c r="I2352" s="130" t="inlineStr">
        <is>
          <t>RFO</t>
        </is>
      </c>
      <c r="J2352" s="131" t="n">
        <v>0</v>
      </c>
      <c r="K2352" s="129" t="n">
        <v>2020</v>
      </c>
      <c r="L2352" s="120">
        <f>IF(VLOOKUP(H2352,'Cross-Page Data'!$D$4:$F$48,3,FALSE)="natural gas",VLOOKUP(G2352,'Cross-Page Data'!$I$4:$J$19,2,FALSE),IF(VLOOKUP(H2352,'Cross-Page Data'!$D$4:$F$48,3,FALSE)="solar",IF(G2352="PV","solar PV","solar thermal"),IF(VLOOKUP(H2352,'Cross-Page Data'!$D$4:$F$48,3,FALSE)="wind",VLOOKUP(G2352,'Cross-Page Data'!$I$4:$J$19,2,FALSE),IF(VLOOKUP(H2352,'Cross-Page Data'!$D$4:$F$48,3,FALSE)="hydro",VLOOKUP(G2352,'Cross-Page Data'!$I$4:$J$19,2,FALSE),VLOOKUP(H2352,'Cross-Page Data'!$D$4:$F$48,3,FALSE)))))</f>
        <v/>
      </c>
      <c r="M2352" s="120">
        <f>IF(AND($P$2=FALSE,OR(F2352="Commercial NAICS Cogen",F2352="Industrial NAICS Cogen",F2352="NAICS-22 Cogen")),FALSE,IF(AND($P$3=FALSE,OR(F2352="Commercial NAICS Cogen",F2352="Commercial NAICS Non-Cogen",F2352="Industrial NAICS Cogen", F2352="industrial NAICS non-Cogen")),FALSE, TRUE))</f>
        <v/>
      </c>
    </row>
    <row r="2353">
      <c r="A2353" s="129" t="n">
        <v>50296</v>
      </c>
      <c r="B2353" s="130" t="inlineStr">
        <is>
          <t>Packaging Corp of America</t>
        </is>
      </c>
      <c r="C2353" s="130" t="inlineStr">
        <is>
          <t>Packaging Corp of America</t>
        </is>
      </c>
      <c r="D2353" s="129" t="n">
        <v>14362</v>
      </c>
      <c r="E2353" s="130" t="inlineStr">
        <is>
          <t>TN</t>
        </is>
      </c>
      <c r="F2353" s="130" t="inlineStr">
        <is>
          <t>Industrial NAICS Cogen</t>
        </is>
      </c>
      <c r="G2353" s="130" t="inlineStr">
        <is>
          <t>ST</t>
        </is>
      </c>
      <c r="H2353" s="130" t="inlineStr">
        <is>
          <t>TDF</t>
        </is>
      </c>
      <c r="I2353" s="130" t="inlineStr">
        <is>
          <t>OTH</t>
        </is>
      </c>
      <c r="J2353" s="131" t="n">
        <v>5722.005</v>
      </c>
      <c r="K2353" s="129" t="n">
        <v>2020</v>
      </c>
      <c r="L2353" s="120">
        <f>IF(VLOOKUP(H2353,'Cross-Page Data'!$D$4:$F$48,3,FALSE)="natural gas",VLOOKUP(G2353,'Cross-Page Data'!$I$4:$J$19,2,FALSE),IF(VLOOKUP(H2353,'Cross-Page Data'!$D$4:$F$48,3,FALSE)="solar",IF(G2353="PV","solar PV","solar thermal"),IF(VLOOKUP(H2353,'Cross-Page Data'!$D$4:$F$48,3,FALSE)="wind",VLOOKUP(G2353,'Cross-Page Data'!$I$4:$J$19,2,FALSE),IF(VLOOKUP(H2353,'Cross-Page Data'!$D$4:$F$48,3,FALSE)="hydro",VLOOKUP(G2353,'Cross-Page Data'!$I$4:$J$19,2,FALSE),VLOOKUP(H2353,'Cross-Page Data'!$D$4:$F$48,3,FALSE)))))</f>
        <v/>
      </c>
      <c r="M2353" s="120">
        <f>IF(AND($P$2=FALSE,OR(F2353="Commercial NAICS Cogen",F2353="Industrial NAICS Cogen",F2353="NAICS-22 Cogen")),FALSE,IF(AND($P$3=FALSE,OR(F2353="Commercial NAICS Cogen",F2353="Commercial NAICS Non-Cogen",F2353="Industrial NAICS Cogen", F2353="industrial NAICS non-Cogen")),FALSE, TRUE))</f>
        <v/>
      </c>
    </row>
    <row r="2354">
      <c r="A2354" s="129" t="n">
        <v>50296</v>
      </c>
      <c r="B2354" s="130" t="inlineStr">
        <is>
          <t>Packaging Corp of America</t>
        </is>
      </c>
      <c r="C2354" s="130" t="inlineStr">
        <is>
          <t>Packaging Corp of America</t>
        </is>
      </c>
      <c r="D2354" s="129" t="n">
        <v>14362</v>
      </c>
      <c r="E2354" s="130" t="inlineStr">
        <is>
          <t>TN</t>
        </is>
      </c>
      <c r="F2354" s="130" t="inlineStr">
        <is>
          <t>Industrial NAICS Cogen</t>
        </is>
      </c>
      <c r="G2354" s="130" t="inlineStr">
        <is>
          <t>ST</t>
        </is>
      </c>
      <c r="H2354" s="130" t="inlineStr">
        <is>
          <t>WDS</t>
        </is>
      </c>
      <c r="I2354" s="130" t="inlineStr">
        <is>
          <t>WWW</t>
        </is>
      </c>
      <c r="J2354" s="131" t="n">
        <v>80357.76300000001</v>
      </c>
      <c r="K2354" s="129" t="n">
        <v>2020</v>
      </c>
      <c r="L2354" s="120">
        <f>IF(VLOOKUP(H2354,'Cross-Page Data'!$D$4:$F$48,3,FALSE)="natural gas",VLOOKUP(G2354,'Cross-Page Data'!$I$4:$J$19,2,FALSE),IF(VLOOKUP(H2354,'Cross-Page Data'!$D$4:$F$48,3,FALSE)="solar",IF(G2354="PV","solar PV","solar thermal"),IF(VLOOKUP(H2354,'Cross-Page Data'!$D$4:$F$48,3,FALSE)="wind",VLOOKUP(G2354,'Cross-Page Data'!$I$4:$J$19,2,FALSE),IF(VLOOKUP(H2354,'Cross-Page Data'!$D$4:$F$48,3,FALSE)="hydro",VLOOKUP(G2354,'Cross-Page Data'!$I$4:$J$19,2,FALSE),VLOOKUP(H2354,'Cross-Page Data'!$D$4:$F$48,3,FALSE)))))</f>
        <v/>
      </c>
      <c r="M2354" s="120">
        <f>IF(AND($P$2=FALSE,OR(F2354="Commercial NAICS Cogen",F2354="Industrial NAICS Cogen",F2354="NAICS-22 Cogen")),FALSE,IF(AND($P$3=FALSE,OR(F2354="Commercial NAICS Cogen",F2354="Commercial NAICS Non-Cogen",F2354="Industrial NAICS Cogen", F2354="industrial NAICS non-Cogen")),FALSE, TRUE))</f>
        <v/>
      </c>
    </row>
    <row r="2355">
      <c r="A2355" s="129" t="n">
        <v>50299</v>
      </c>
      <c r="B2355" s="130" t="inlineStr">
        <is>
          <t>AltaGas Ripon Energy Inc.</t>
        </is>
      </c>
      <c r="C2355" s="130" t="inlineStr">
        <is>
          <t>AltaGas Ripon Energy Inc.</t>
        </is>
      </c>
      <c r="D2355" s="129" t="n">
        <v>60134</v>
      </c>
      <c r="E2355" s="130" t="inlineStr">
        <is>
          <t>CA</t>
        </is>
      </c>
      <c r="F2355" s="130" t="inlineStr">
        <is>
          <t>NAICS-22 Non-Cogen</t>
        </is>
      </c>
      <c r="G2355" s="130" t="inlineStr">
        <is>
          <t>GT</t>
        </is>
      </c>
      <c r="H2355" s="130" t="inlineStr">
        <is>
          <t>NG</t>
        </is>
      </c>
      <c r="I2355" s="130" t="inlineStr">
        <is>
          <t>NG</t>
        </is>
      </c>
      <c r="J2355" s="131" t="n">
        <v>6901</v>
      </c>
      <c r="K2355" s="129" t="n">
        <v>2020</v>
      </c>
      <c r="L2355" s="120">
        <f>IF(VLOOKUP(H2355,'Cross-Page Data'!$D$4:$F$48,3,FALSE)="natural gas",VLOOKUP(G2355,'Cross-Page Data'!$I$4:$J$19,2,FALSE),IF(VLOOKUP(H2355,'Cross-Page Data'!$D$4:$F$48,3,FALSE)="solar",IF(G2355="PV","solar PV","solar thermal"),IF(VLOOKUP(H2355,'Cross-Page Data'!$D$4:$F$48,3,FALSE)="wind",VLOOKUP(G2355,'Cross-Page Data'!$I$4:$J$19,2,FALSE),IF(VLOOKUP(H2355,'Cross-Page Data'!$D$4:$F$48,3,FALSE)="hydro",VLOOKUP(G2355,'Cross-Page Data'!$I$4:$J$19,2,FALSE),VLOOKUP(H2355,'Cross-Page Data'!$D$4:$F$48,3,FALSE)))))</f>
        <v/>
      </c>
      <c r="M2355" s="120">
        <f>IF(AND($P$2=FALSE,OR(F2355="Commercial NAICS Cogen",F2355="Industrial NAICS Cogen",F2355="NAICS-22 Cogen")),FALSE,IF(AND($P$3=FALSE,OR(F2355="Commercial NAICS Cogen",F2355="Commercial NAICS Non-Cogen",F2355="Industrial NAICS Cogen", F2355="industrial NAICS non-Cogen")),FALSE, TRUE))</f>
        <v/>
      </c>
    </row>
    <row r="2356">
      <c r="A2356" s="129" t="n">
        <v>50300</v>
      </c>
      <c r="B2356" s="130" t="inlineStr">
        <is>
          <t>VESI Pomona</t>
        </is>
      </c>
      <c r="C2356" s="130" t="inlineStr">
        <is>
          <t>VESI Pomona Energy Storage, Inc.</t>
        </is>
      </c>
      <c r="D2356" s="129" t="n">
        <v>54736</v>
      </c>
      <c r="E2356" s="130" t="inlineStr">
        <is>
          <t>CA</t>
        </is>
      </c>
      <c r="F2356" s="130" t="inlineStr">
        <is>
          <t>NAICS-22 Non-Cogen</t>
        </is>
      </c>
      <c r="G2356" s="130" t="inlineStr">
        <is>
          <t>BA</t>
        </is>
      </c>
      <c r="H2356" s="130" t="inlineStr">
        <is>
          <t>MWH</t>
        </is>
      </c>
      <c r="I2356" s="130" t="inlineStr">
        <is>
          <t>OTH</t>
        </is>
      </c>
      <c r="J2356" s="131" t="n">
        <v>-2370</v>
      </c>
      <c r="K2356" s="129" t="n">
        <v>2020</v>
      </c>
      <c r="L2356" s="120">
        <f>IF(VLOOKUP(H2356,'Cross-Page Data'!$D$4:$F$48,3,FALSE)="natural gas",VLOOKUP(G2356,'Cross-Page Data'!$I$4:$J$19,2,FALSE),IF(VLOOKUP(H2356,'Cross-Page Data'!$D$4:$F$48,3,FALSE)="solar",IF(G2356="PV","solar PV","solar thermal"),IF(VLOOKUP(H2356,'Cross-Page Data'!$D$4:$F$48,3,FALSE)="wind",VLOOKUP(G2356,'Cross-Page Data'!$I$4:$J$19,2,FALSE),IF(VLOOKUP(H2356,'Cross-Page Data'!$D$4:$F$48,3,FALSE)="hydro",VLOOKUP(G2356,'Cross-Page Data'!$I$4:$J$19,2,FALSE),VLOOKUP(H2356,'Cross-Page Data'!$D$4:$F$48,3,FALSE)))))</f>
        <v/>
      </c>
      <c r="M2356" s="120">
        <f>IF(AND($P$2=FALSE,OR(F2356="Commercial NAICS Cogen",F2356="Industrial NAICS Cogen",F2356="NAICS-22 Cogen")),FALSE,IF(AND($P$3=FALSE,OR(F2356="Commercial NAICS Cogen",F2356="Commercial NAICS Non-Cogen",F2356="Industrial NAICS Cogen", F2356="industrial NAICS non-Cogen")),FALSE, TRUE))</f>
        <v/>
      </c>
    </row>
    <row r="2357">
      <c r="A2357" s="129" t="n">
        <v>50300</v>
      </c>
      <c r="B2357" s="130" t="inlineStr">
        <is>
          <t>VESI Pomona</t>
        </is>
      </c>
      <c r="C2357" s="130" t="inlineStr">
        <is>
          <t>VESI Pomona Energy Storage, Inc.</t>
        </is>
      </c>
      <c r="D2357" s="129" t="n">
        <v>54736</v>
      </c>
      <c r="E2357" s="130" t="inlineStr">
        <is>
          <t>CA</t>
        </is>
      </c>
      <c r="F2357" s="130" t="inlineStr">
        <is>
          <t>NAICS-22 Non-Cogen</t>
        </is>
      </c>
      <c r="G2357" s="130" t="inlineStr">
        <is>
          <t>ST</t>
        </is>
      </c>
      <c r="H2357" s="130" t="inlineStr">
        <is>
          <t>NG</t>
        </is>
      </c>
      <c r="I2357" s="130" t="inlineStr">
        <is>
          <t>NG</t>
        </is>
      </c>
      <c r="J2357" s="131" t="n">
        <v>0</v>
      </c>
      <c r="K2357" s="129" t="n">
        <v>2020</v>
      </c>
      <c r="L2357" s="120">
        <f>IF(VLOOKUP(H2357,'Cross-Page Data'!$D$4:$F$48,3,FALSE)="natural gas",VLOOKUP(G2357,'Cross-Page Data'!$I$4:$J$19,2,FALSE),IF(VLOOKUP(H2357,'Cross-Page Data'!$D$4:$F$48,3,FALSE)="solar",IF(G2357="PV","solar PV","solar thermal"),IF(VLOOKUP(H2357,'Cross-Page Data'!$D$4:$F$48,3,FALSE)="wind",VLOOKUP(G2357,'Cross-Page Data'!$I$4:$J$19,2,FALSE),IF(VLOOKUP(H2357,'Cross-Page Data'!$D$4:$F$48,3,FALSE)="hydro",VLOOKUP(G2357,'Cross-Page Data'!$I$4:$J$19,2,FALSE),VLOOKUP(H2357,'Cross-Page Data'!$D$4:$F$48,3,FALSE)))))</f>
        <v/>
      </c>
      <c r="M2357" s="120">
        <f>IF(AND($P$2=FALSE,OR(F2357="Commercial NAICS Cogen",F2357="Industrial NAICS Cogen",F2357="NAICS-22 Cogen")),FALSE,IF(AND($P$3=FALSE,OR(F2357="Commercial NAICS Cogen",F2357="Commercial NAICS Non-Cogen",F2357="Industrial NAICS Cogen", F2357="industrial NAICS non-Cogen")),FALSE, TRUE))</f>
        <v/>
      </c>
    </row>
    <row r="2358">
      <c r="A2358" s="129" t="n">
        <v>50304</v>
      </c>
      <c r="B2358" s="130" t="inlineStr">
        <is>
          <t>Shell Deer Park</t>
        </is>
      </c>
      <c r="C2358" s="130" t="inlineStr">
        <is>
          <t>Shell Oil Co-Deer Park</t>
        </is>
      </c>
      <c r="D2358" s="129" t="n">
        <v>17139</v>
      </c>
      <c r="E2358" s="130" t="inlineStr">
        <is>
          <t>TX</t>
        </is>
      </c>
      <c r="F2358" s="130" t="inlineStr">
        <is>
          <t>Industrial NAICS Cogen</t>
        </is>
      </c>
      <c r="G2358" s="130" t="inlineStr">
        <is>
          <t>GT</t>
        </is>
      </c>
      <c r="H2358" s="130" t="inlineStr">
        <is>
          <t>NG</t>
        </is>
      </c>
      <c r="I2358" s="130" t="inlineStr">
        <is>
          <t>NG</t>
        </is>
      </c>
      <c r="J2358" s="131" t="n">
        <v>1108099.7</v>
      </c>
      <c r="K2358" s="129" t="n">
        <v>2020</v>
      </c>
      <c r="L2358" s="120">
        <f>IF(VLOOKUP(H2358,'Cross-Page Data'!$D$4:$F$48,3,FALSE)="natural gas",VLOOKUP(G2358,'Cross-Page Data'!$I$4:$J$19,2,FALSE),IF(VLOOKUP(H2358,'Cross-Page Data'!$D$4:$F$48,3,FALSE)="solar",IF(G2358="PV","solar PV","solar thermal"),IF(VLOOKUP(H2358,'Cross-Page Data'!$D$4:$F$48,3,FALSE)="wind",VLOOKUP(G2358,'Cross-Page Data'!$I$4:$J$19,2,FALSE),IF(VLOOKUP(H2358,'Cross-Page Data'!$D$4:$F$48,3,FALSE)="hydro",VLOOKUP(G2358,'Cross-Page Data'!$I$4:$J$19,2,FALSE),VLOOKUP(H2358,'Cross-Page Data'!$D$4:$F$48,3,FALSE)))))</f>
        <v/>
      </c>
      <c r="M2358" s="120">
        <f>IF(AND($P$2=FALSE,OR(F2358="Commercial NAICS Cogen",F2358="Industrial NAICS Cogen",F2358="NAICS-22 Cogen")),FALSE,IF(AND($P$3=FALSE,OR(F2358="Commercial NAICS Cogen",F2358="Commercial NAICS Non-Cogen",F2358="Industrial NAICS Cogen", F2358="industrial NAICS non-Cogen")),FALSE, TRUE))</f>
        <v/>
      </c>
    </row>
    <row r="2359">
      <c r="A2359" s="129" t="n">
        <v>50304</v>
      </c>
      <c r="B2359" s="130" t="inlineStr">
        <is>
          <t>Shell Deer Park</t>
        </is>
      </c>
      <c r="C2359" s="130" t="inlineStr">
        <is>
          <t>Shell Oil Co-Deer Park</t>
        </is>
      </c>
      <c r="D2359" s="129" t="n">
        <v>17139</v>
      </c>
      <c r="E2359" s="130" t="inlineStr">
        <is>
          <t>TX</t>
        </is>
      </c>
      <c r="F2359" s="130" t="inlineStr">
        <is>
          <t>Industrial NAICS Cogen</t>
        </is>
      </c>
      <c r="G2359" s="130" t="inlineStr">
        <is>
          <t>GT</t>
        </is>
      </c>
      <c r="H2359" s="130" t="inlineStr">
        <is>
          <t>OG</t>
        </is>
      </c>
      <c r="I2359" s="130" t="inlineStr">
        <is>
          <t>OOG</t>
        </is>
      </c>
      <c r="J2359" s="131" t="n">
        <v>150197.26</v>
      </c>
      <c r="K2359" s="129" t="n">
        <v>2020</v>
      </c>
      <c r="L2359" s="120">
        <f>IF(VLOOKUP(H2359,'Cross-Page Data'!$D$4:$F$48,3,FALSE)="natural gas",VLOOKUP(G2359,'Cross-Page Data'!$I$4:$J$19,2,FALSE),IF(VLOOKUP(H2359,'Cross-Page Data'!$D$4:$F$48,3,FALSE)="solar",IF(G2359="PV","solar PV","solar thermal"),IF(VLOOKUP(H2359,'Cross-Page Data'!$D$4:$F$48,3,FALSE)="wind",VLOOKUP(G2359,'Cross-Page Data'!$I$4:$J$19,2,FALSE),IF(VLOOKUP(H2359,'Cross-Page Data'!$D$4:$F$48,3,FALSE)="hydro",VLOOKUP(G2359,'Cross-Page Data'!$I$4:$J$19,2,FALSE),VLOOKUP(H2359,'Cross-Page Data'!$D$4:$F$48,3,FALSE)))))</f>
        <v/>
      </c>
      <c r="M2359" s="120">
        <f>IF(AND($P$2=FALSE,OR(F2359="Commercial NAICS Cogen",F2359="Industrial NAICS Cogen",F2359="NAICS-22 Cogen")),FALSE,IF(AND($P$3=FALSE,OR(F2359="Commercial NAICS Cogen",F2359="Commercial NAICS Non-Cogen",F2359="Industrial NAICS Cogen", F2359="industrial NAICS non-Cogen")),FALSE, TRUE))</f>
        <v/>
      </c>
    </row>
    <row r="2360">
      <c r="A2360" s="129" t="n">
        <v>50304</v>
      </c>
      <c r="B2360" s="130" t="inlineStr">
        <is>
          <t>Shell Deer Park</t>
        </is>
      </c>
      <c r="C2360" s="130" t="inlineStr">
        <is>
          <t>Shell Oil Co-Deer Park</t>
        </is>
      </c>
      <c r="D2360" s="129" t="n">
        <v>17139</v>
      </c>
      <c r="E2360" s="130" t="inlineStr">
        <is>
          <t>TX</t>
        </is>
      </c>
      <c r="F2360" s="130" t="inlineStr">
        <is>
          <t>Industrial NAICS Cogen</t>
        </is>
      </c>
      <c r="G2360" s="130" t="inlineStr">
        <is>
          <t>ST</t>
        </is>
      </c>
      <c r="H2360" s="130" t="inlineStr">
        <is>
          <t>PUR</t>
        </is>
      </c>
      <c r="I2360" s="130" t="inlineStr">
        <is>
          <t>OTH</t>
        </is>
      </c>
      <c r="J2360" s="131" t="n">
        <v>243558</v>
      </c>
      <c r="K2360" s="129" t="n">
        <v>2020</v>
      </c>
      <c r="L2360" s="120">
        <f>IF(VLOOKUP(H2360,'Cross-Page Data'!$D$4:$F$48,3,FALSE)="natural gas",VLOOKUP(G2360,'Cross-Page Data'!$I$4:$J$19,2,FALSE),IF(VLOOKUP(H2360,'Cross-Page Data'!$D$4:$F$48,3,FALSE)="solar",IF(G2360="PV","solar PV","solar thermal"),IF(VLOOKUP(H2360,'Cross-Page Data'!$D$4:$F$48,3,FALSE)="wind",VLOOKUP(G2360,'Cross-Page Data'!$I$4:$J$19,2,FALSE),IF(VLOOKUP(H2360,'Cross-Page Data'!$D$4:$F$48,3,FALSE)="hydro",VLOOKUP(G2360,'Cross-Page Data'!$I$4:$J$19,2,FALSE),VLOOKUP(H2360,'Cross-Page Data'!$D$4:$F$48,3,FALSE)))))</f>
        <v/>
      </c>
      <c r="M2360" s="120">
        <f>IF(AND($P$2=FALSE,OR(F2360="Commercial NAICS Cogen",F2360="Industrial NAICS Cogen",F2360="NAICS-22 Cogen")),FALSE,IF(AND($P$3=FALSE,OR(F2360="Commercial NAICS Cogen",F2360="Commercial NAICS Non-Cogen",F2360="Industrial NAICS Cogen", F2360="industrial NAICS non-Cogen")),FALSE, TRUE))</f>
        <v/>
      </c>
    </row>
    <row r="2361">
      <c r="A2361" s="129" t="n">
        <v>50305</v>
      </c>
      <c r="B2361" s="130" t="inlineStr">
        <is>
          <t>Alpena Cement Plant</t>
        </is>
      </c>
      <c r="C2361" s="130" t="inlineStr">
        <is>
          <t>Lafarge Corp</t>
        </is>
      </c>
      <c r="D2361" s="129" t="n">
        <v>40430</v>
      </c>
      <c r="E2361" s="130" t="inlineStr">
        <is>
          <t>MI</t>
        </is>
      </c>
      <c r="F2361" s="130" t="inlineStr">
        <is>
          <t>Industrial NAICS Cogen</t>
        </is>
      </c>
      <c r="G2361" s="130" t="inlineStr">
        <is>
          <t>ST</t>
        </is>
      </c>
      <c r="H2361" s="130" t="inlineStr">
        <is>
          <t>BIT</t>
        </is>
      </c>
      <c r="I2361" s="130" t="inlineStr">
        <is>
          <t>COL</t>
        </is>
      </c>
      <c r="J2361" s="131" t="n">
        <v>0</v>
      </c>
      <c r="K2361" s="129" t="n">
        <v>2020</v>
      </c>
      <c r="L2361" s="120">
        <f>IF(VLOOKUP(H2361,'Cross-Page Data'!$D$4:$F$48,3,FALSE)="natural gas",VLOOKUP(G2361,'Cross-Page Data'!$I$4:$J$19,2,FALSE),IF(VLOOKUP(H2361,'Cross-Page Data'!$D$4:$F$48,3,FALSE)="solar",IF(G2361="PV","solar PV","solar thermal"),IF(VLOOKUP(H2361,'Cross-Page Data'!$D$4:$F$48,3,FALSE)="wind",VLOOKUP(G2361,'Cross-Page Data'!$I$4:$J$19,2,FALSE),IF(VLOOKUP(H2361,'Cross-Page Data'!$D$4:$F$48,3,FALSE)="hydro",VLOOKUP(G2361,'Cross-Page Data'!$I$4:$J$19,2,FALSE),VLOOKUP(H2361,'Cross-Page Data'!$D$4:$F$48,3,FALSE)))))</f>
        <v/>
      </c>
      <c r="M2361" s="120">
        <f>IF(AND($P$2=FALSE,OR(F2361="Commercial NAICS Cogen",F2361="Industrial NAICS Cogen",F2361="NAICS-22 Cogen")),FALSE,IF(AND($P$3=FALSE,OR(F2361="Commercial NAICS Cogen",F2361="Commercial NAICS Non-Cogen",F2361="Industrial NAICS Cogen", F2361="industrial NAICS non-Cogen")),FALSE, TRUE))</f>
        <v/>
      </c>
    </row>
    <row r="2362">
      <c r="A2362" s="129" t="n">
        <v>50305</v>
      </c>
      <c r="B2362" s="130" t="inlineStr">
        <is>
          <t>Alpena Cement Plant</t>
        </is>
      </c>
      <c r="C2362" s="130" t="inlineStr">
        <is>
          <t>Lafarge Corp</t>
        </is>
      </c>
      <c r="D2362" s="129" t="n">
        <v>40430</v>
      </c>
      <c r="E2362" s="130" t="inlineStr">
        <is>
          <t>MI</t>
        </is>
      </c>
      <c r="F2362" s="130" t="inlineStr">
        <is>
          <t>Industrial NAICS Cogen</t>
        </is>
      </c>
      <c r="G2362" s="130" t="inlineStr">
        <is>
          <t>ST</t>
        </is>
      </c>
      <c r="H2362" s="130" t="inlineStr">
        <is>
          <t>NG</t>
        </is>
      </c>
      <c r="I2362" s="130" t="inlineStr">
        <is>
          <t>NG</t>
        </is>
      </c>
      <c r="J2362" s="131" t="n">
        <v>15516.113</v>
      </c>
      <c r="K2362" s="129" t="n">
        <v>2020</v>
      </c>
      <c r="L2362" s="120">
        <f>IF(VLOOKUP(H2362,'Cross-Page Data'!$D$4:$F$48,3,FALSE)="natural gas",VLOOKUP(G2362,'Cross-Page Data'!$I$4:$J$19,2,FALSE),IF(VLOOKUP(H2362,'Cross-Page Data'!$D$4:$F$48,3,FALSE)="solar",IF(G2362="PV","solar PV","solar thermal"),IF(VLOOKUP(H2362,'Cross-Page Data'!$D$4:$F$48,3,FALSE)="wind",VLOOKUP(G2362,'Cross-Page Data'!$I$4:$J$19,2,FALSE),IF(VLOOKUP(H2362,'Cross-Page Data'!$D$4:$F$48,3,FALSE)="hydro",VLOOKUP(G2362,'Cross-Page Data'!$I$4:$J$19,2,FALSE),VLOOKUP(H2362,'Cross-Page Data'!$D$4:$F$48,3,FALSE)))))</f>
        <v/>
      </c>
      <c r="M2362" s="120">
        <f>IF(AND($P$2=FALSE,OR(F2362="Commercial NAICS Cogen",F2362="Industrial NAICS Cogen",F2362="NAICS-22 Cogen")),FALSE,IF(AND($P$3=FALSE,OR(F2362="Commercial NAICS Cogen",F2362="Commercial NAICS Non-Cogen",F2362="Industrial NAICS Cogen", F2362="industrial NAICS non-Cogen")),FALSE, TRUE))</f>
        <v/>
      </c>
    </row>
    <row r="2363">
      <c r="A2363" s="129" t="n">
        <v>50305</v>
      </c>
      <c r="B2363" s="130" t="inlineStr">
        <is>
          <t>Alpena Cement Plant</t>
        </is>
      </c>
      <c r="C2363" s="130" t="inlineStr">
        <is>
          <t>Lafarge Corp</t>
        </is>
      </c>
      <c r="D2363" s="129" t="n">
        <v>40430</v>
      </c>
      <c r="E2363" s="130" t="inlineStr">
        <is>
          <t>MI</t>
        </is>
      </c>
      <c r="F2363" s="130" t="inlineStr">
        <is>
          <t>Industrial NAICS Cogen</t>
        </is>
      </c>
      <c r="G2363" s="130" t="inlineStr">
        <is>
          <t>ST</t>
        </is>
      </c>
      <c r="H2363" s="130" t="inlineStr">
        <is>
          <t>OBL</t>
        </is>
      </c>
      <c r="I2363" s="130" t="inlineStr">
        <is>
          <t>ORW</t>
        </is>
      </c>
      <c r="J2363" s="131" t="n">
        <v>0</v>
      </c>
      <c r="K2363" s="129" t="n">
        <v>2020</v>
      </c>
      <c r="L2363" s="120">
        <f>IF(VLOOKUP(H2363,'Cross-Page Data'!$D$4:$F$48,3,FALSE)="natural gas",VLOOKUP(G2363,'Cross-Page Data'!$I$4:$J$19,2,FALSE),IF(VLOOKUP(H2363,'Cross-Page Data'!$D$4:$F$48,3,FALSE)="solar",IF(G2363="PV","solar PV","solar thermal"),IF(VLOOKUP(H2363,'Cross-Page Data'!$D$4:$F$48,3,FALSE)="wind",VLOOKUP(G2363,'Cross-Page Data'!$I$4:$J$19,2,FALSE),IF(VLOOKUP(H2363,'Cross-Page Data'!$D$4:$F$48,3,FALSE)="hydro",VLOOKUP(G2363,'Cross-Page Data'!$I$4:$J$19,2,FALSE),VLOOKUP(H2363,'Cross-Page Data'!$D$4:$F$48,3,FALSE)))))</f>
        <v/>
      </c>
      <c r="M2363" s="120">
        <f>IF(AND($P$2=FALSE,OR(F2363="Commercial NAICS Cogen",F2363="Industrial NAICS Cogen",F2363="NAICS-22 Cogen")),FALSE,IF(AND($P$3=FALSE,OR(F2363="Commercial NAICS Cogen",F2363="Commercial NAICS Non-Cogen",F2363="Industrial NAICS Cogen", F2363="industrial NAICS non-Cogen")),FALSE, TRUE))</f>
        <v/>
      </c>
    </row>
    <row r="2364">
      <c r="A2364" s="129" t="n">
        <v>50305</v>
      </c>
      <c r="B2364" s="130" t="inlineStr">
        <is>
          <t>Alpena Cement Plant</t>
        </is>
      </c>
      <c r="C2364" s="130" t="inlineStr">
        <is>
          <t>Lafarge Corp</t>
        </is>
      </c>
      <c r="D2364" s="129" t="n">
        <v>40430</v>
      </c>
      <c r="E2364" s="130" t="inlineStr">
        <is>
          <t>MI</t>
        </is>
      </c>
      <c r="F2364" s="130" t="inlineStr">
        <is>
          <t>Industrial NAICS Cogen</t>
        </is>
      </c>
      <c r="G2364" s="130" t="inlineStr">
        <is>
          <t>ST</t>
        </is>
      </c>
      <c r="H2364" s="130" t="inlineStr">
        <is>
          <t>OTH</t>
        </is>
      </c>
      <c r="I2364" s="130" t="inlineStr">
        <is>
          <t>OTH</t>
        </is>
      </c>
      <c r="J2364" s="131" t="n">
        <v>7.63</v>
      </c>
      <c r="K2364" s="129" t="n">
        <v>2020</v>
      </c>
      <c r="L2364" s="120">
        <f>IF(VLOOKUP(H2364,'Cross-Page Data'!$D$4:$F$48,3,FALSE)="natural gas",VLOOKUP(G2364,'Cross-Page Data'!$I$4:$J$19,2,FALSE),IF(VLOOKUP(H2364,'Cross-Page Data'!$D$4:$F$48,3,FALSE)="solar",IF(G2364="PV","solar PV","solar thermal"),IF(VLOOKUP(H2364,'Cross-Page Data'!$D$4:$F$48,3,FALSE)="wind",VLOOKUP(G2364,'Cross-Page Data'!$I$4:$J$19,2,FALSE),IF(VLOOKUP(H2364,'Cross-Page Data'!$D$4:$F$48,3,FALSE)="hydro",VLOOKUP(G2364,'Cross-Page Data'!$I$4:$J$19,2,FALSE),VLOOKUP(H2364,'Cross-Page Data'!$D$4:$F$48,3,FALSE)))))</f>
        <v/>
      </c>
      <c r="M2364" s="120">
        <f>IF(AND($P$2=FALSE,OR(F2364="Commercial NAICS Cogen",F2364="Industrial NAICS Cogen",F2364="NAICS-22 Cogen")),FALSE,IF(AND($P$3=FALSE,OR(F2364="Commercial NAICS Cogen",F2364="Commercial NAICS Non-Cogen",F2364="Industrial NAICS Cogen", F2364="industrial NAICS non-Cogen")),FALSE, TRUE))</f>
        <v/>
      </c>
    </row>
    <row r="2365">
      <c r="A2365" s="129" t="n">
        <v>50305</v>
      </c>
      <c r="B2365" s="130" t="inlineStr">
        <is>
          <t>Alpena Cement Plant</t>
        </is>
      </c>
      <c r="C2365" s="130" t="inlineStr">
        <is>
          <t>Lafarge Corp</t>
        </is>
      </c>
      <c r="D2365" s="129" t="n">
        <v>40430</v>
      </c>
      <c r="E2365" s="130" t="inlineStr">
        <is>
          <t>MI</t>
        </is>
      </c>
      <c r="F2365" s="130" t="inlineStr">
        <is>
          <t>Industrial NAICS Cogen</t>
        </is>
      </c>
      <c r="G2365" s="130" t="inlineStr">
        <is>
          <t>ST</t>
        </is>
      </c>
      <c r="H2365" s="130" t="inlineStr">
        <is>
          <t>PC</t>
        </is>
      </c>
      <c r="I2365" s="130" t="inlineStr">
        <is>
          <t>PC</t>
        </is>
      </c>
      <c r="J2365" s="131" t="n">
        <v>162003.26</v>
      </c>
      <c r="K2365" s="129" t="n">
        <v>2020</v>
      </c>
      <c r="L2365" s="120">
        <f>IF(VLOOKUP(H2365,'Cross-Page Data'!$D$4:$F$48,3,FALSE)="natural gas",VLOOKUP(G2365,'Cross-Page Data'!$I$4:$J$19,2,FALSE),IF(VLOOKUP(H2365,'Cross-Page Data'!$D$4:$F$48,3,FALSE)="solar",IF(G2365="PV","solar PV","solar thermal"),IF(VLOOKUP(H2365,'Cross-Page Data'!$D$4:$F$48,3,FALSE)="wind",VLOOKUP(G2365,'Cross-Page Data'!$I$4:$J$19,2,FALSE),IF(VLOOKUP(H2365,'Cross-Page Data'!$D$4:$F$48,3,FALSE)="hydro",VLOOKUP(G2365,'Cross-Page Data'!$I$4:$J$19,2,FALSE),VLOOKUP(H2365,'Cross-Page Data'!$D$4:$F$48,3,FALSE)))))</f>
        <v/>
      </c>
      <c r="M2365" s="120">
        <f>IF(AND($P$2=FALSE,OR(F2365="Commercial NAICS Cogen",F2365="Industrial NAICS Cogen",F2365="NAICS-22 Cogen")),FALSE,IF(AND($P$3=FALSE,OR(F2365="Commercial NAICS Cogen",F2365="Commercial NAICS Non-Cogen",F2365="Industrial NAICS Cogen", F2365="industrial NAICS non-Cogen")),FALSE, TRUE))</f>
        <v/>
      </c>
    </row>
    <row r="2366">
      <c r="A2366" s="129" t="n">
        <v>50305</v>
      </c>
      <c r="B2366" s="130" t="inlineStr">
        <is>
          <t>Alpena Cement Plant</t>
        </is>
      </c>
      <c r="C2366" s="130" t="inlineStr">
        <is>
          <t>Lafarge Corp</t>
        </is>
      </c>
      <c r="D2366" s="129" t="n">
        <v>40430</v>
      </c>
      <c r="E2366" s="130" t="inlineStr">
        <is>
          <t>MI</t>
        </is>
      </c>
      <c r="F2366" s="130" t="inlineStr">
        <is>
          <t>Industrial NAICS Cogen</t>
        </is>
      </c>
      <c r="G2366" s="130" t="inlineStr">
        <is>
          <t>ST</t>
        </is>
      </c>
      <c r="H2366" s="130" t="inlineStr">
        <is>
          <t>SUB</t>
        </is>
      </c>
      <c r="I2366" s="130" t="inlineStr">
        <is>
          <t>COL</t>
        </is>
      </c>
      <c r="J2366" s="131" t="n">
        <v>0</v>
      </c>
      <c r="K2366" s="129" t="n">
        <v>2020</v>
      </c>
      <c r="L2366" s="120">
        <f>IF(VLOOKUP(H2366,'Cross-Page Data'!$D$4:$F$48,3,FALSE)="natural gas",VLOOKUP(G2366,'Cross-Page Data'!$I$4:$J$19,2,FALSE),IF(VLOOKUP(H2366,'Cross-Page Data'!$D$4:$F$48,3,FALSE)="solar",IF(G2366="PV","solar PV","solar thermal"),IF(VLOOKUP(H2366,'Cross-Page Data'!$D$4:$F$48,3,FALSE)="wind",VLOOKUP(G2366,'Cross-Page Data'!$I$4:$J$19,2,FALSE),IF(VLOOKUP(H2366,'Cross-Page Data'!$D$4:$F$48,3,FALSE)="hydro",VLOOKUP(G2366,'Cross-Page Data'!$I$4:$J$19,2,FALSE),VLOOKUP(H2366,'Cross-Page Data'!$D$4:$F$48,3,FALSE)))))</f>
        <v/>
      </c>
      <c r="M2366" s="120">
        <f>IF(AND($P$2=FALSE,OR(F2366="Commercial NAICS Cogen",F2366="Industrial NAICS Cogen",F2366="NAICS-22 Cogen")),FALSE,IF(AND($P$3=FALSE,OR(F2366="Commercial NAICS Cogen",F2366="Commercial NAICS Non-Cogen",F2366="Industrial NAICS Cogen", F2366="industrial NAICS non-Cogen")),FALSE, TRUE))</f>
        <v/>
      </c>
    </row>
    <row r="2367">
      <c r="A2367" s="129" t="n">
        <v>50305</v>
      </c>
      <c r="B2367" s="130" t="inlineStr">
        <is>
          <t>Alpena Cement Plant</t>
        </is>
      </c>
      <c r="C2367" s="130" t="inlineStr">
        <is>
          <t>Lafarge Corp</t>
        </is>
      </c>
      <c r="D2367" s="129" t="n">
        <v>40430</v>
      </c>
      <c r="E2367" s="130" t="inlineStr">
        <is>
          <t>MI</t>
        </is>
      </c>
      <c r="F2367" s="130" t="inlineStr">
        <is>
          <t>Industrial NAICS Cogen</t>
        </is>
      </c>
      <c r="G2367" s="130" t="inlineStr">
        <is>
          <t>ST</t>
        </is>
      </c>
      <c r="H2367" s="130" t="inlineStr">
        <is>
          <t>WDS</t>
        </is>
      </c>
      <c r="I2367" s="130" t="inlineStr">
        <is>
          <t>WWW</t>
        </is>
      </c>
      <c r="J2367" s="131" t="n">
        <v>0</v>
      </c>
      <c r="K2367" s="129" t="n">
        <v>2020</v>
      </c>
      <c r="L2367" s="120">
        <f>IF(VLOOKUP(H2367,'Cross-Page Data'!$D$4:$F$48,3,FALSE)="natural gas",VLOOKUP(G2367,'Cross-Page Data'!$I$4:$J$19,2,FALSE),IF(VLOOKUP(H2367,'Cross-Page Data'!$D$4:$F$48,3,FALSE)="solar",IF(G2367="PV","solar PV","solar thermal"),IF(VLOOKUP(H2367,'Cross-Page Data'!$D$4:$F$48,3,FALSE)="wind",VLOOKUP(G2367,'Cross-Page Data'!$I$4:$J$19,2,FALSE),IF(VLOOKUP(H2367,'Cross-Page Data'!$D$4:$F$48,3,FALSE)="hydro",VLOOKUP(G2367,'Cross-Page Data'!$I$4:$J$19,2,FALSE),VLOOKUP(H2367,'Cross-Page Data'!$D$4:$F$48,3,FALSE)))))</f>
        <v/>
      </c>
      <c r="M2367" s="120">
        <f>IF(AND($P$2=FALSE,OR(F2367="Commercial NAICS Cogen",F2367="Industrial NAICS Cogen",F2367="NAICS-22 Cogen")),FALSE,IF(AND($P$3=FALSE,OR(F2367="Commercial NAICS Cogen",F2367="Commercial NAICS Non-Cogen",F2367="Industrial NAICS Cogen", F2367="industrial NAICS non-Cogen")),FALSE, TRUE))</f>
        <v/>
      </c>
    </row>
    <row r="2368">
      <c r="A2368" s="129" t="n">
        <v>50307</v>
      </c>
      <c r="B2368" s="130" t="inlineStr">
        <is>
          <t>University of Oklahoma</t>
        </is>
      </c>
      <c r="C2368" s="130" t="inlineStr">
        <is>
          <t>University of Oklahoma</t>
        </is>
      </c>
      <c r="D2368" s="129" t="n">
        <v>19533</v>
      </c>
      <c r="E2368" s="130" t="inlineStr">
        <is>
          <t>OK</t>
        </is>
      </c>
      <c r="F2368" s="130" t="inlineStr">
        <is>
          <t>Commercial NAICS Cogen</t>
        </is>
      </c>
      <c r="G2368" s="130" t="inlineStr">
        <is>
          <t>IC</t>
        </is>
      </c>
      <c r="H2368" s="130" t="inlineStr">
        <is>
          <t>DFO</t>
        </is>
      </c>
      <c r="I2368" s="130" t="inlineStr">
        <is>
          <t>DFO</t>
        </is>
      </c>
      <c r="J2368" s="131" t="n">
        <v>0</v>
      </c>
      <c r="K2368" s="129" t="n">
        <v>2020</v>
      </c>
      <c r="L2368" s="120">
        <f>IF(VLOOKUP(H2368,'Cross-Page Data'!$D$4:$F$48,3,FALSE)="natural gas",VLOOKUP(G2368,'Cross-Page Data'!$I$4:$J$19,2,FALSE),IF(VLOOKUP(H2368,'Cross-Page Data'!$D$4:$F$48,3,FALSE)="solar",IF(G2368="PV","solar PV","solar thermal"),IF(VLOOKUP(H2368,'Cross-Page Data'!$D$4:$F$48,3,FALSE)="wind",VLOOKUP(G2368,'Cross-Page Data'!$I$4:$J$19,2,FALSE),IF(VLOOKUP(H2368,'Cross-Page Data'!$D$4:$F$48,3,FALSE)="hydro",VLOOKUP(G2368,'Cross-Page Data'!$I$4:$J$19,2,FALSE),VLOOKUP(H2368,'Cross-Page Data'!$D$4:$F$48,3,FALSE)))))</f>
        <v/>
      </c>
      <c r="M2368" s="120">
        <f>IF(AND($P$2=FALSE,OR(F2368="Commercial NAICS Cogen",F2368="Industrial NAICS Cogen",F2368="NAICS-22 Cogen")),FALSE,IF(AND($P$3=FALSE,OR(F2368="Commercial NAICS Cogen",F2368="Commercial NAICS Non-Cogen",F2368="Industrial NAICS Cogen", F2368="industrial NAICS non-Cogen")),FALSE, TRUE))</f>
        <v/>
      </c>
    </row>
    <row r="2369">
      <c r="A2369" s="129" t="n">
        <v>50307</v>
      </c>
      <c r="B2369" s="130" t="inlineStr">
        <is>
          <t>University of Oklahoma</t>
        </is>
      </c>
      <c r="C2369" s="130" t="inlineStr">
        <is>
          <t>University of Oklahoma</t>
        </is>
      </c>
      <c r="D2369" s="129" t="n">
        <v>19533</v>
      </c>
      <c r="E2369" s="130" t="inlineStr">
        <is>
          <t>OK</t>
        </is>
      </c>
      <c r="F2369" s="130" t="inlineStr">
        <is>
          <t>Commercial NAICS Cogen</t>
        </is>
      </c>
      <c r="G2369" s="130" t="inlineStr">
        <is>
          <t>IC</t>
        </is>
      </c>
      <c r="H2369" s="130" t="inlineStr">
        <is>
          <t>RFO</t>
        </is>
      </c>
      <c r="I2369" s="130" t="inlineStr">
        <is>
          <t>RFO</t>
        </is>
      </c>
      <c r="J2369" s="131" t="n">
        <v>0</v>
      </c>
      <c r="K2369" s="129" t="n">
        <v>2020</v>
      </c>
      <c r="L2369" s="120">
        <f>IF(VLOOKUP(H2369,'Cross-Page Data'!$D$4:$F$48,3,FALSE)="natural gas",VLOOKUP(G2369,'Cross-Page Data'!$I$4:$J$19,2,FALSE),IF(VLOOKUP(H2369,'Cross-Page Data'!$D$4:$F$48,3,FALSE)="solar",IF(G2369="PV","solar PV","solar thermal"),IF(VLOOKUP(H2369,'Cross-Page Data'!$D$4:$F$48,3,FALSE)="wind",VLOOKUP(G2369,'Cross-Page Data'!$I$4:$J$19,2,FALSE),IF(VLOOKUP(H2369,'Cross-Page Data'!$D$4:$F$48,3,FALSE)="hydro",VLOOKUP(G2369,'Cross-Page Data'!$I$4:$J$19,2,FALSE),VLOOKUP(H2369,'Cross-Page Data'!$D$4:$F$48,3,FALSE)))))</f>
        <v/>
      </c>
      <c r="M2369" s="120">
        <f>IF(AND($P$2=FALSE,OR(F2369="Commercial NAICS Cogen",F2369="Industrial NAICS Cogen",F2369="NAICS-22 Cogen")),FALSE,IF(AND($P$3=FALSE,OR(F2369="Commercial NAICS Cogen",F2369="Commercial NAICS Non-Cogen",F2369="Industrial NAICS Cogen", F2369="industrial NAICS non-Cogen")),FALSE, TRUE))</f>
        <v/>
      </c>
    </row>
    <row r="2370">
      <c r="A2370" s="129" t="n">
        <v>50307</v>
      </c>
      <c r="B2370" s="130" t="inlineStr">
        <is>
          <t>University of Oklahoma</t>
        </is>
      </c>
      <c r="C2370" s="130" t="inlineStr">
        <is>
          <t>University of Oklahoma</t>
        </is>
      </c>
      <c r="D2370" s="129" t="n">
        <v>19533</v>
      </c>
      <c r="E2370" s="130" t="inlineStr">
        <is>
          <t>OK</t>
        </is>
      </c>
      <c r="F2370" s="130" t="inlineStr">
        <is>
          <t>Commercial NAICS Cogen</t>
        </is>
      </c>
      <c r="G2370" s="130" t="inlineStr">
        <is>
          <t>ST</t>
        </is>
      </c>
      <c r="H2370" s="130" t="inlineStr">
        <is>
          <t>NG</t>
        </is>
      </c>
      <c r="I2370" s="130" t="inlineStr">
        <is>
          <t>NG</t>
        </is>
      </c>
      <c r="J2370" s="131" t="n">
        <v>63</v>
      </c>
      <c r="K2370" s="129" t="n">
        <v>2020</v>
      </c>
      <c r="L2370" s="120">
        <f>IF(VLOOKUP(H2370,'Cross-Page Data'!$D$4:$F$48,3,FALSE)="natural gas",VLOOKUP(G2370,'Cross-Page Data'!$I$4:$J$19,2,FALSE),IF(VLOOKUP(H2370,'Cross-Page Data'!$D$4:$F$48,3,FALSE)="solar",IF(G2370="PV","solar PV","solar thermal"),IF(VLOOKUP(H2370,'Cross-Page Data'!$D$4:$F$48,3,FALSE)="wind",VLOOKUP(G2370,'Cross-Page Data'!$I$4:$J$19,2,FALSE),IF(VLOOKUP(H2370,'Cross-Page Data'!$D$4:$F$48,3,FALSE)="hydro",VLOOKUP(G2370,'Cross-Page Data'!$I$4:$J$19,2,FALSE),VLOOKUP(H2370,'Cross-Page Data'!$D$4:$F$48,3,FALSE)))))</f>
        <v/>
      </c>
      <c r="M2370" s="120">
        <f>IF(AND($P$2=FALSE,OR(F2370="Commercial NAICS Cogen",F2370="Industrial NAICS Cogen",F2370="NAICS-22 Cogen")),FALSE,IF(AND($P$3=FALSE,OR(F2370="Commercial NAICS Cogen",F2370="Commercial NAICS Non-Cogen",F2370="Industrial NAICS Cogen", F2370="industrial NAICS non-Cogen")),FALSE, TRUE))</f>
        <v/>
      </c>
    </row>
    <row r="2371">
      <c r="A2371" s="129" t="n">
        <v>50307</v>
      </c>
      <c r="B2371" s="130" t="inlineStr">
        <is>
          <t>University of Oklahoma</t>
        </is>
      </c>
      <c r="C2371" s="130" t="inlineStr">
        <is>
          <t>University of Oklahoma</t>
        </is>
      </c>
      <c r="D2371" s="129" t="n">
        <v>19533</v>
      </c>
      <c r="E2371" s="130" t="inlineStr">
        <is>
          <t>OK</t>
        </is>
      </c>
      <c r="F2371" s="130" t="inlineStr">
        <is>
          <t>Commercial NAICS Cogen</t>
        </is>
      </c>
      <c r="G2371" s="130" t="inlineStr">
        <is>
          <t>ST</t>
        </is>
      </c>
      <c r="H2371" s="130" t="inlineStr">
        <is>
          <t>RFO</t>
        </is>
      </c>
      <c r="I2371" s="130" t="inlineStr">
        <is>
          <t>RFO</t>
        </is>
      </c>
      <c r="J2371" s="131" t="n">
        <v>0</v>
      </c>
      <c r="K2371" s="129" t="n">
        <v>2020</v>
      </c>
      <c r="L2371" s="120">
        <f>IF(VLOOKUP(H2371,'Cross-Page Data'!$D$4:$F$48,3,FALSE)="natural gas",VLOOKUP(G2371,'Cross-Page Data'!$I$4:$J$19,2,FALSE),IF(VLOOKUP(H2371,'Cross-Page Data'!$D$4:$F$48,3,FALSE)="solar",IF(G2371="PV","solar PV","solar thermal"),IF(VLOOKUP(H2371,'Cross-Page Data'!$D$4:$F$48,3,FALSE)="wind",VLOOKUP(G2371,'Cross-Page Data'!$I$4:$J$19,2,FALSE),IF(VLOOKUP(H2371,'Cross-Page Data'!$D$4:$F$48,3,FALSE)="hydro",VLOOKUP(G2371,'Cross-Page Data'!$I$4:$J$19,2,FALSE),VLOOKUP(H2371,'Cross-Page Data'!$D$4:$F$48,3,FALSE)))))</f>
        <v/>
      </c>
      <c r="M2371" s="120">
        <f>IF(AND($P$2=FALSE,OR(F2371="Commercial NAICS Cogen",F2371="Industrial NAICS Cogen",F2371="NAICS-22 Cogen")),FALSE,IF(AND($P$3=FALSE,OR(F2371="Commercial NAICS Cogen",F2371="Commercial NAICS Non-Cogen",F2371="Industrial NAICS Cogen", F2371="industrial NAICS non-Cogen")),FALSE, TRUE))</f>
        <v/>
      </c>
    </row>
    <row r="2372">
      <c r="A2372" s="129" t="n">
        <v>50310</v>
      </c>
      <c r="B2372" s="130" t="inlineStr">
        <is>
          <t>Standby Generation Plant</t>
        </is>
      </c>
      <c r="C2372" s="130" t="inlineStr">
        <is>
          <t>Pensacola Christian College</t>
        </is>
      </c>
      <c r="D2372" s="129" t="n">
        <v>14762</v>
      </c>
      <c r="E2372" s="130" t="inlineStr">
        <is>
          <t>FL</t>
        </is>
      </c>
      <c r="F2372" s="130" t="inlineStr">
        <is>
          <t>Commercial NAICS Non-Cogen</t>
        </is>
      </c>
      <c r="G2372" s="130" t="inlineStr">
        <is>
          <t>IC</t>
        </is>
      </c>
      <c r="H2372" s="130" t="inlineStr">
        <is>
          <t>NG</t>
        </is>
      </c>
      <c r="I2372" s="130" t="inlineStr">
        <is>
          <t>NG</t>
        </is>
      </c>
      <c r="J2372" s="131" t="n">
        <v>115</v>
      </c>
      <c r="K2372" s="129" t="n">
        <v>2020</v>
      </c>
      <c r="L2372" s="120">
        <f>IF(VLOOKUP(H2372,'Cross-Page Data'!$D$4:$F$48,3,FALSE)="natural gas",VLOOKUP(G2372,'Cross-Page Data'!$I$4:$J$19,2,FALSE),IF(VLOOKUP(H2372,'Cross-Page Data'!$D$4:$F$48,3,FALSE)="solar",IF(G2372="PV","solar PV","solar thermal"),IF(VLOOKUP(H2372,'Cross-Page Data'!$D$4:$F$48,3,FALSE)="wind",VLOOKUP(G2372,'Cross-Page Data'!$I$4:$J$19,2,FALSE),IF(VLOOKUP(H2372,'Cross-Page Data'!$D$4:$F$48,3,FALSE)="hydro",VLOOKUP(G2372,'Cross-Page Data'!$I$4:$J$19,2,FALSE),VLOOKUP(H2372,'Cross-Page Data'!$D$4:$F$48,3,FALSE)))))</f>
        <v/>
      </c>
      <c r="M2372" s="120">
        <f>IF(AND($P$2=FALSE,OR(F2372="Commercial NAICS Cogen",F2372="Industrial NAICS Cogen",F2372="NAICS-22 Cogen")),FALSE,IF(AND($P$3=FALSE,OR(F2372="Commercial NAICS Cogen",F2372="Commercial NAICS Non-Cogen",F2372="Industrial NAICS Cogen", F2372="industrial NAICS non-Cogen")),FALSE, TRUE))</f>
        <v/>
      </c>
    </row>
    <row r="2373">
      <c r="A2373" s="129" t="n">
        <v>50316</v>
      </c>
      <c r="B2373" s="130" t="inlineStr">
        <is>
          <t>Bunge North America East LLC</t>
        </is>
      </c>
      <c r="C2373" s="130" t="inlineStr">
        <is>
          <t>Bunge North America East LLC</t>
        </is>
      </c>
      <c r="D2373" s="129" t="n">
        <v>3283</v>
      </c>
      <c r="E2373" s="130" t="inlineStr">
        <is>
          <t>IN</t>
        </is>
      </c>
      <c r="F2373" s="130" t="inlineStr">
        <is>
          <t>Industrial NAICS Cogen</t>
        </is>
      </c>
      <c r="G2373" s="130" t="inlineStr">
        <is>
          <t>ST</t>
        </is>
      </c>
      <c r="H2373" s="130" t="inlineStr">
        <is>
          <t>BIT</t>
        </is>
      </c>
      <c r="I2373" s="130" t="inlineStr">
        <is>
          <t>COL</t>
        </is>
      </c>
      <c r="J2373" s="131" t="n">
        <v>0</v>
      </c>
      <c r="K2373" s="129" t="n">
        <v>2020</v>
      </c>
      <c r="L2373" s="120">
        <f>IF(VLOOKUP(H2373,'Cross-Page Data'!$D$4:$F$48,3,FALSE)="natural gas",VLOOKUP(G2373,'Cross-Page Data'!$I$4:$J$19,2,FALSE),IF(VLOOKUP(H2373,'Cross-Page Data'!$D$4:$F$48,3,FALSE)="solar",IF(G2373="PV","solar PV","solar thermal"),IF(VLOOKUP(H2373,'Cross-Page Data'!$D$4:$F$48,3,FALSE)="wind",VLOOKUP(G2373,'Cross-Page Data'!$I$4:$J$19,2,FALSE),IF(VLOOKUP(H2373,'Cross-Page Data'!$D$4:$F$48,3,FALSE)="hydro",VLOOKUP(G2373,'Cross-Page Data'!$I$4:$J$19,2,FALSE),VLOOKUP(H2373,'Cross-Page Data'!$D$4:$F$48,3,FALSE)))))</f>
        <v/>
      </c>
      <c r="M2373" s="120">
        <f>IF(AND($P$2=FALSE,OR(F2373="Commercial NAICS Cogen",F2373="Industrial NAICS Cogen",F2373="NAICS-22 Cogen")),FALSE,IF(AND($P$3=FALSE,OR(F2373="Commercial NAICS Cogen",F2373="Commercial NAICS Non-Cogen",F2373="Industrial NAICS Cogen", F2373="industrial NAICS non-Cogen")),FALSE, TRUE))</f>
        <v/>
      </c>
    </row>
    <row r="2374">
      <c r="A2374" s="129" t="n">
        <v>50316</v>
      </c>
      <c r="B2374" s="130" t="inlineStr">
        <is>
          <t>Bunge North America East LLC</t>
        </is>
      </c>
      <c r="C2374" s="130" t="inlineStr">
        <is>
          <t>Bunge North America East LLC</t>
        </is>
      </c>
      <c r="D2374" s="129" t="n">
        <v>3283</v>
      </c>
      <c r="E2374" s="130" t="inlineStr">
        <is>
          <t>IN</t>
        </is>
      </c>
      <c r="F2374" s="130" t="inlineStr">
        <is>
          <t>Industrial NAICS Cogen</t>
        </is>
      </c>
      <c r="G2374" s="130" t="inlineStr">
        <is>
          <t>ST</t>
        </is>
      </c>
      <c r="H2374" s="130" t="inlineStr">
        <is>
          <t>DFO</t>
        </is>
      </c>
      <c r="I2374" s="130" t="inlineStr">
        <is>
          <t>DFO</t>
        </is>
      </c>
      <c r="J2374" s="131" t="n">
        <v>0</v>
      </c>
      <c r="K2374" s="129" t="n">
        <v>2020</v>
      </c>
      <c r="L2374" s="120">
        <f>IF(VLOOKUP(H2374,'Cross-Page Data'!$D$4:$F$48,3,FALSE)="natural gas",VLOOKUP(G2374,'Cross-Page Data'!$I$4:$J$19,2,FALSE),IF(VLOOKUP(H2374,'Cross-Page Data'!$D$4:$F$48,3,FALSE)="solar",IF(G2374="PV","solar PV","solar thermal"),IF(VLOOKUP(H2374,'Cross-Page Data'!$D$4:$F$48,3,FALSE)="wind",VLOOKUP(G2374,'Cross-Page Data'!$I$4:$J$19,2,FALSE),IF(VLOOKUP(H2374,'Cross-Page Data'!$D$4:$F$48,3,FALSE)="hydro",VLOOKUP(G2374,'Cross-Page Data'!$I$4:$J$19,2,FALSE),VLOOKUP(H2374,'Cross-Page Data'!$D$4:$F$48,3,FALSE)))))</f>
        <v/>
      </c>
      <c r="M2374" s="120">
        <f>IF(AND($P$2=FALSE,OR(F2374="Commercial NAICS Cogen",F2374="Industrial NAICS Cogen",F2374="NAICS-22 Cogen")),FALSE,IF(AND($P$3=FALSE,OR(F2374="Commercial NAICS Cogen",F2374="Commercial NAICS Non-Cogen",F2374="Industrial NAICS Cogen", F2374="industrial NAICS non-Cogen")),FALSE, TRUE))</f>
        <v/>
      </c>
    </row>
    <row r="2375">
      <c r="A2375" s="129" t="n">
        <v>50316</v>
      </c>
      <c r="B2375" s="130" t="inlineStr">
        <is>
          <t>Bunge North America East LLC</t>
        </is>
      </c>
      <c r="C2375" s="130" t="inlineStr">
        <is>
          <t>Bunge North America East LLC</t>
        </is>
      </c>
      <c r="D2375" s="129" t="n">
        <v>3283</v>
      </c>
      <c r="E2375" s="130" t="inlineStr">
        <is>
          <t>IN</t>
        </is>
      </c>
      <c r="F2375" s="130" t="inlineStr">
        <is>
          <t>Industrial NAICS Cogen</t>
        </is>
      </c>
      <c r="G2375" s="130" t="inlineStr">
        <is>
          <t>ST</t>
        </is>
      </c>
      <c r="H2375" s="130" t="inlineStr">
        <is>
          <t>NG</t>
        </is>
      </c>
      <c r="I2375" s="130" t="inlineStr">
        <is>
          <t>NG</t>
        </is>
      </c>
      <c r="J2375" s="131" t="n">
        <v>12774</v>
      </c>
      <c r="K2375" s="129" t="n">
        <v>2020</v>
      </c>
      <c r="L2375" s="120">
        <f>IF(VLOOKUP(H2375,'Cross-Page Data'!$D$4:$F$48,3,FALSE)="natural gas",VLOOKUP(G2375,'Cross-Page Data'!$I$4:$J$19,2,FALSE),IF(VLOOKUP(H2375,'Cross-Page Data'!$D$4:$F$48,3,FALSE)="solar",IF(G2375="PV","solar PV","solar thermal"),IF(VLOOKUP(H2375,'Cross-Page Data'!$D$4:$F$48,3,FALSE)="wind",VLOOKUP(G2375,'Cross-Page Data'!$I$4:$J$19,2,FALSE),IF(VLOOKUP(H2375,'Cross-Page Data'!$D$4:$F$48,3,FALSE)="hydro",VLOOKUP(G2375,'Cross-Page Data'!$I$4:$J$19,2,FALSE),VLOOKUP(H2375,'Cross-Page Data'!$D$4:$F$48,3,FALSE)))))</f>
        <v/>
      </c>
      <c r="M2375" s="120">
        <f>IF(AND($P$2=FALSE,OR(F2375="Commercial NAICS Cogen",F2375="Industrial NAICS Cogen",F2375="NAICS-22 Cogen")),FALSE,IF(AND($P$3=FALSE,OR(F2375="Commercial NAICS Cogen",F2375="Commercial NAICS Non-Cogen",F2375="Industrial NAICS Cogen", F2375="industrial NAICS non-Cogen")),FALSE, TRUE))</f>
        <v/>
      </c>
    </row>
    <row r="2376">
      <c r="A2376" s="129" t="n">
        <v>50341</v>
      </c>
      <c r="B2376" s="130" t="inlineStr">
        <is>
          <t>PCS Nitrogen Fertilizer LP</t>
        </is>
      </c>
      <c r="C2376" s="130" t="inlineStr">
        <is>
          <t>PCS Nitrogen LP</t>
        </is>
      </c>
      <c r="D2376" s="129" t="n">
        <v>15237</v>
      </c>
      <c r="E2376" s="130" t="inlineStr">
        <is>
          <t>LA</t>
        </is>
      </c>
      <c r="F2376" s="130" t="inlineStr">
        <is>
          <t>Industrial NAICS Non-Cogen</t>
        </is>
      </c>
      <c r="G2376" s="130" t="inlineStr">
        <is>
          <t>IC</t>
        </is>
      </c>
      <c r="H2376" s="130" t="inlineStr">
        <is>
          <t>DFO</t>
        </is>
      </c>
      <c r="I2376" s="130" t="inlineStr">
        <is>
          <t>DFO</t>
        </is>
      </c>
      <c r="J2376" s="131" t="n">
        <v>0</v>
      </c>
      <c r="K2376" s="129" t="n">
        <v>2020</v>
      </c>
      <c r="L2376" s="120">
        <f>IF(VLOOKUP(H2376,'Cross-Page Data'!$D$4:$F$48,3,FALSE)="natural gas",VLOOKUP(G2376,'Cross-Page Data'!$I$4:$J$19,2,FALSE),IF(VLOOKUP(H2376,'Cross-Page Data'!$D$4:$F$48,3,FALSE)="solar",IF(G2376="PV","solar PV","solar thermal"),IF(VLOOKUP(H2376,'Cross-Page Data'!$D$4:$F$48,3,FALSE)="wind",VLOOKUP(G2376,'Cross-Page Data'!$I$4:$J$19,2,FALSE),IF(VLOOKUP(H2376,'Cross-Page Data'!$D$4:$F$48,3,FALSE)="hydro",VLOOKUP(G2376,'Cross-Page Data'!$I$4:$J$19,2,FALSE),VLOOKUP(H2376,'Cross-Page Data'!$D$4:$F$48,3,FALSE)))))</f>
        <v/>
      </c>
      <c r="M2376" s="120">
        <f>IF(AND($P$2=FALSE,OR(F2376="Commercial NAICS Cogen",F2376="Industrial NAICS Cogen",F2376="NAICS-22 Cogen")),FALSE,IF(AND($P$3=FALSE,OR(F2376="Commercial NAICS Cogen",F2376="Commercial NAICS Non-Cogen",F2376="Industrial NAICS Cogen", F2376="industrial NAICS non-Cogen")),FALSE, TRUE))</f>
        <v/>
      </c>
    </row>
    <row r="2377">
      <c r="A2377" s="129" t="n">
        <v>50359</v>
      </c>
      <c r="B2377" s="130" t="inlineStr">
        <is>
          <t>Sloss Industries Corp</t>
        </is>
      </c>
      <c r="C2377" s="130" t="inlineStr">
        <is>
          <t>Bluestone Coke LLC</t>
        </is>
      </c>
      <c r="D2377" s="129" t="n">
        <v>62972</v>
      </c>
      <c r="E2377" s="130" t="inlineStr">
        <is>
          <t>AL</t>
        </is>
      </c>
      <c r="F2377" s="130" t="inlineStr">
        <is>
          <t>Industrial NAICS Cogen</t>
        </is>
      </c>
      <c r="G2377" s="130" t="inlineStr">
        <is>
          <t>ST</t>
        </is>
      </c>
      <c r="H2377" s="130" t="inlineStr">
        <is>
          <t>NG</t>
        </is>
      </c>
      <c r="I2377" s="130" t="inlineStr">
        <is>
          <t>NG</t>
        </is>
      </c>
      <c r="J2377" s="131" t="n">
        <v>0</v>
      </c>
      <c r="K2377" s="129" t="n">
        <v>2020</v>
      </c>
      <c r="L2377" s="120">
        <f>IF(VLOOKUP(H2377,'Cross-Page Data'!$D$4:$F$48,3,FALSE)="natural gas",VLOOKUP(G2377,'Cross-Page Data'!$I$4:$J$19,2,FALSE),IF(VLOOKUP(H2377,'Cross-Page Data'!$D$4:$F$48,3,FALSE)="solar",IF(G2377="PV","solar PV","solar thermal"),IF(VLOOKUP(H2377,'Cross-Page Data'!$D$4:$F$48,3,FALSE)="wind",VLOOKUP(G2377,'Cross-Page Data'!$I$4:$J$19,2,FALSE),IF(VLOOKUP(H2377,'Cross-Page Data'!$D$4:$F$48,3,FALSE)="hydro",VLOOKUP(G2377,'Cross-Page Data'!$I$4:$J$19,2,FALSE),VLOOKUP(H2377,'Cross-Page Data'!$D$4:$F$48,3,FALSE)))))</f>
        <v/>
      </c>
      <c r="M2377" s="120">
        <f>IF(AND($P$2=FALSE,OR(F2377="Commercial NAICS Cogen",F2377="Industrial NAICS Cogen",F2377="NAICS-22 Cogen")),FALSE,IF(AND($P$3=FALSE,OR(F2377="Commercial NAICS Cogen",F2377="Commercial NAICS Non-Cogen",F2377="Industrial NAICS Cogen", F2377="industrial NAICS non-Cogen")),FALSE, TRUE))</f>
        <v/>
      </c>
    </row>
    <row r="2378">
      <c r="A2378" s="129" t="n">
        <v>50359</v>
      </c>
      <c r="B2378" s="130" t="inlineStr">
        <is>
          <t>Sloss Industries Corp</t>
        </is>
      </c>
      <c r="C2378" s="130" t="inlineStr">
        <is>
          <t>Bluestone Coke LLC</t>
        </is>
      </c>
      <c r="D2378" s="129" t="n">
        <v>62972</v>
      </c>
      <c r="E2378" s="130" t="inlineStr">
        <is>
          <t>AL</t>
        </is>
      </c>
      <c r="F2378" s="130" t="inlineStr">
        <is>
          <t>Industrial NAICS Cogen</t>
        </is>
      </c>
      <c r="G2378" s="130" t="inlineStr">
        <is>
          <t>ST</t>
        </is>
      </c>
      <c r="H2378" s="130" t="inlineStr">
        <is>
          <t>OG</t>
        </is>
      </c>
      <c r="I2378" s="130" t="inlineStr">
        <is>
          <t>OOG</t>
        </is>
      </c>
      <c r="J2378" s="131" t="n">
        <v>0</v>
      </c>
      <c r="K2378" s="129" t="n">
        <v>2020</v>
      </c>
      <c r="L2378" s="120">
        <f>IF(VLOOKUP(H2378,'Cross-Page Data'!$D$4:$F$48,3,FALSE)="natural gas",VLOOKUP(G2378,'Cross-Page Data'!$I$4:$J$19,2,FALSE),IF(VLOOKUP(H2378,'Cross-Page Data'!$D$4:$F$48,3,FALSE)="solar",IF(G2378="PV","solar PV","solar thermal"),IF(VLOOKUP(H2378,'Cross-Page Data'!$D$4:$F$48,3,FALSE)="wind",VLOOKUP(G2378,'Cross-Page Data'!$I$4:$J$19,2,FALSE),IF(VLOOKUP(H2378,'Cross-Page Data'!$D$4:$F$48,3,FALSE)="hydro",VLOOKUP(G2378,'Cross-Page Data'!$I$4:$J$19,2,FALSE),VLOOKUP(H2378,'Cross-Page Data'!$D$4:$F$48,3,FALSE)))))</f>
        <v/>
      </c>
      <c r="M2378" s="120">
        <f>IF(AND($P$2=FALSE,OR(F2378="Commercial NAICS Cogen",F2378="Industrial NAICS Cogen",F2378="NAICS-22 Cogen")),FALSE,IF(AND($P$3=FALSE,OR(F2378="Commercial NAICS Cogen",F2378="Commercial NAICS Non-Cogen",F2378="Industrial NAICS Cogen", F2378="industrial NAICS non-Cogen")),FALSE, TRUE))</f>
        <v/>
      </c>
    </row>
    <row r="2379">
      <c r="A2379" s="129" t="n">
        <v>50366</v>
      </c>
      <c r="B2379" s="130" t="inlineStr">
        <is>
          <t>University of Notre Dame</t>
        </is>
      </c>
      <c r="C2379" s="130" t="inlineStr">
        <is>
          <t>University of Notre Dame</t>
        </is>
      </c>
      <c r="D2379" s="129" t="n">
        <v>19564</v>
      </c>
      <c r="E2379" s="130" t="inlineStr">
        <is>
          <t>IN</t>
        </is>
      </c>
      <c r="F2379" s="130" t="inlineStr">
        <is>
          <t>Commercial NAICS Cogen</t>
        </is>
      </c>
      <c r="G2379" s="130" t="inlineStr">
        <is>
          <t>GT</t>
        </is>
      </c>
      <c r="H2379" s="130" t="inlineStr">
        <is>
          <t>NG</t>
        </is>
      </c>
      <c r="I2379" s="130" t="inlineStr">
        <is>
          <t>NG</t>
        </is>
      </c>
      <c r="J2379" s="131" t="n">
        <v>13749.4</v>
      </c>
      <c r="K2379" s="129" t="n">
        <v>2020</v>
      </c>
      <c r="L2379" s="120">
        <f>IF(VLOOKUP(H2379,'Cross-Page Data'!$D$4:$F$48,3,FALSE)="natural gas",VLOOKUP(G2379,'Cross-Page Data'!$I$4:$J$19,2,FALSE),IF(VLOOKUP(H2379,'Cross-Page Data'!$D$4:$F$48,3,FALSE)="solar",IF(G2379="PV","solar PV","solar thermal"),IF(VLOOKUP(H2379,'Cross-Page Data'!$D$4:$F$48,3,FALSE)="wind",VLOOKUP(G2379,'Cross-Page Data'!$I$4:$J$19,2,FALSE),IF(VLOOKUP(H2379,'Cross-Page Data'!$D$4:$F$48,3,FALSE)="hydro",VLOOKUP(G2379,'Cross-Page Data'!$I$4:$J$19,2,FALSE),VLOOKUP(H2379,'Cross-Page Data'!$D$4:$F$48,3,FALSE)))))</f>
        <v/>
      </c>
      <c r="M2379" s="120">
        <f>IF(AND($P$2=FALSE,OR(F2379="Commercial NAICS Cogen",F2379="Industrial NAICS Cogen",F2379="NAICS-22 Cogen")),FALSE,IF(AND($P$3=FALSE,OR(F2379="Commercial NAICS Cogen",F2379="Commercial NAICS Non-Cogen",F2379="Industrial NAICS Cogen", F2379="industrial NAICS non-Cogen")),FALSE, TRUE))</f>
        <v/>
      </c>
    </row>
    <row r="2380">
      <c r="A2380" s="129" t="n">
        <v>50366</v>
      </c>
      <c r="B2380" s="130" t="inlineStr">
        <is>
          <t>University of Notre Dame</t>
        </is>
      </c>
      <c r="C2380" s="130" t="inlineStr">
        <is>
          <t>University of Notre Dame</t>
        </is>
      </c>
      <c r="D2380" s="129" t="n">
        <v>19564</v>
      </c>
      <c r="E2380" s="130" t="inlineStr">
        <is>
          <t>IN</t>
        </is>
      </c>
      <c r="F2380" s="130" t="inlineStr">
        <is>
          <t>Commercial NAICS Cogen</t>
        </is>
      </c>
      <c r="G2380" s="130" t="inlineStr">
        <is>
          <t>IC</t>
        </is>
      </c>
      <c r="H2380" s="130" t="inlineStr">
        <is>
          <t>DFO</t>
        </is>
      </c>
      <c r="I2380" s="130" t="inlineStr">
        <is>
          <t>DFO</t>
        </is>
      </c>
      <c r="J2380" s="131" t="n">
        <v>87.22</v>
      </c>
      <c r="K2380" s="129" t="n">
        <v>2020</v>
      </c>
      <c r="L2380" s="120">
        <f>IF(VLOOKUP(H2380,'Cross-Page Data'!$D$4:$F$48,3,FALSE)="natural gas",VLOOKUP(G2380,'Cross-Page Data'!$I$4:$J$19,2,FALSE),IF(VLOOKUP(H2380,'Cross-Page Data'!$D$4:$F$48,3,FALSE)="solar",IF(G2380="PV","solar PV","solar thermal"),IF(VLOOKUP(H2380,'Cross-Page Data'!$D$4:$F$48,3,FALSE)="wind",VLOOKUP(G2380,'Cross-Page Data'!$I$4:$J$19,2,FALSE),IF(VLOOKUP(H2380,'Cross-Page Data'!$D$4:$F$48,3,FALSE)="hydro",VLOOKUP(G2380,'Cross-Page Data'!$I$4:$J$19,2,FALSE),VLOOKUP(H2380,'Cross-Page Data'!$D$4:$F$48,3,FALSE)))))</f>
        <v/>
      </c>
      <c r="M2380" s="120">
        <f>IF(AND($P$2=FALSE,OR(F2380="Commercial NAICS Cogen",F2380="Industrial NAICS Cogen",F2380="NAICS-22 Cogen")),FALSE,IF(AND($P$3=FALSE,OR(F2380="Commercial NAICS Cogen",F2380="Commercial NAICS Non-Cogen",F2380="Industrial NAICS Cogen", F2380="industrial NAICS non-Cogen")),FALSE, TRUE))</f>
        <v/>
      </c>
    </row>
    <row r="2381">
      <c r="A2381" s="129" t="n">
        <v>50366</v>
      </c>
      <c r="B2381" s="130" t="inlineStr">
        <is>
          <t>University of Notre Dame</t>
        </is>
      </c>
      <c r="C2381" s="130" t="inlineStr">
        <is>
          <t>University of Notre Dame</t>
        </is>
      </c>
      <c r="D2381" s="129" t="n">
        <v>19564</v>
      </c>
      <c r="E2381" s="130" t="inlineStr">
        <is>
          <t>IN</t>
        </is>
      </c>
      <c r="F2381" s="130" t="inlineStr">
        <is>
          <t>Commercial NAICS Cogen</t>
        </is>
      </c>
      <c r="G2381" s="130" t="inlineStr">
        <is>
          <t>ST</t>
        </is>
      </c>
      <c r="H2381" s="130" t="inlineStr">
        <is>
          <t>BIT</t>
        </is>
      </c>
      <c r="I2381" s="130" t="inlineStr">
        <is>
          <t>COL</t>
        </is>
      </c>
      <c r="J2381" s="131" t="n">
        <v>0</v>
      </c>
      <c r="K2381" s="129" t="n">
        <v>2020</v>
      </c>
      <c r="L2381" s="120">
        <f>IF(VLOOKUP(H2381,'Cross-Page Data'!$D$4:$F$48,3,FALSE)="natural gas",VLOOKUP(G2381,'Cross-Page Data'!$I$4:$J$19,2,FALSE),IF(VLOOKUP(H2381,'Cross-Page Data'!$D$4:$F$48,3,FALSE)="solar",IF(G2381="PV","solar PV","solar thermal"),IF(VLOOKUP(H2381,'Cross-Page Data'!$D$4:$F$48,3,FALSE)="wind",VLOOKUP(G2381,'Cross-Page Data'!$I$4:$J$19,2,FALSE),IF(VLOOKUP(H2381,'Cross-Page Data'!$D$4:$F$48,3,FALSE)="hydro",VLOOKUP(G2381,'Cross-Page Data'!$I$4:$J$19,2,FALSE),VLOOKUP(H2381,'Cross-Page Data'!$D$4:$F$48,3,FALSE)))))</f>
        <v/>
      </c>
      <c r="M2381" s="120">
        <f>IF(AND($P$2=FALSE,OR(F2381="Commercial NAICS Cogen",F2381="Industrial NAICS Cogen",F2381="NAICS-22 Cogen")),FALSE,IF(AND($P$3=FALSE,OR(F2381="Commercial NAICS Cogen",F2381="Commercial NAICS Non-Cogen",F2381="Industrial NAICS Cogen", F2381="industrial NAICS non-Cogen")),FALSE, TRUE))</f>
        <v/>
      </c>
    </row>
    <row r="2382">
      <c r="A2382" s="129" t="n">
        <v>50366</v>
      </c>
      <c r="B2382" s="130" t="inlineStr">
        <is>
          <t>University of Notre Dame</t>
        </is>
      </c>
      <c r="C2382" s="130" t="inlineStr">
        <is>
          <t>University of Notre Dame</t>
        </is>
      </c>
      <c r="D2382" s="129" t="n">
        <v>19564</v>
      </c>
      <c r="E2382" s="130" t="inlineStr">
        <is>
          <t>IN</t>
        </is>
      </c>
      <c r="F2382" s="130" t="inlineStr">
        <is>
          <t>Commercial NAICS Cogen</t>
        </is>
      </c>
      <c r="G2382" s="130" t="inlineStr">
        <is>
          <t>ST</t>
        </is>
      </c>
      <c r="H2382" s="130" t="inlineStr">
        <is>
          <t>DFO</t>
        </is>
      </c>
      <c r="I2382" s="130" t="inlineStr">
        <is>
          <t>DFO</t>
        </is>
      </c>
      <c r="J2382" s="131" t="n">
        <v>33.189</v>
      </c>
      <c r="K2382" s="129" t="n">
        <v>2020</v>
      </c>
      <c r="L2382" s="120">
        <f>IF(VLOOKUP(H2382,'Cross-Page Data'!$D$4:$F$48,3,FALSE)="natural gas",VLOOKUP(G2382,'Cross-Page Data'!$I$4:$J$19,2,FALSE),IF(VLOOKUP(H2382,'Cross-Page Data'!$D$4:$F$48,3,FALSE)="solar",IF(G2382="PV","solar PV","solar thermal"),IF(VLOOKUP(H2382,'Cross-Page Data'!$D$4:$F$48,3,FALSE)="wind",VLOOKUP(G2382,'Cross-Page Data'!$I$4:$J$19,2,FALSE),IF(VLOOKUP(H2382,'Cross-Page Data'!$D$4:$F$48,3,FALSE)="hydro",VLOOKUP(G2382,'Cross-Page Data'!$I$4:$J$19,2,FALSE),VLOOKUP(H2382,'Cross-Page Data'!$D$4:$F$48,3,FALSE)))))</f>
        <v/>
      </c>
      <c r="M2382" s="120">
        <f>IF(AND($P$2=FALSE,OR(F2382="Commercial NAICS Cogen",F2382="Industrial NAICS Cogen",F2382="NAICS-22 Cogen")),FALSE,IF(AND($P$3=FALSE,OR(F2382="Commercial NAICS Cogen",F2382="Commercial NAICS Non-Cogen",F2382="Industrial NAICS Cogen", F2382="industrial NAICS non-Cogen")),FALSE, TRUE))</f>
        <v/>
      </c>
    </row>
    <row r="2383">
      <c r="A2383" s="129" t="n">
        <v>50366</v>
      </c>
      <c r="B2383" s="130" t="inlineStr">
        <is>
          <t>University of Notre Dame</t>
        </is>
      </c>
      <c r="C2383" s="130" t="inlineStr">
        <is>
          <t>University of Notre Dame</t>
        </is>
      </c>
      <c r="D2383" s="129" t="n">
        <v>19564</v>
      </c>
      <c r="E2383" s="130" t="inlineStr">
        <is>
          <t>IN</t>
        </is>
      </c>
      <c r="F2383" s="130" t="inlineStr">
        <is>
          <t>Commercial NAICS Cogen</t>
        </is>
      </c>
      <c r="G2383" s="130" t="inlineStr">
        <is>
          <t>ST</t>
        </is>
      </c>
      <c r="H2383" s="130" t="inlineStr">
        <is>
          <t>NG</t>
        </is>
      </c>
      <c r="I2383" s="130" t="inlineStr">
        <is>
          <t>NG</t>
        </is>
      </c>
      <c r="J2383" s="131" t="n">
        <v>66098.83</v>
      </c>
      <c r="K2383" s="129" t="n">
        <v>2020</v>
      </c>
      <c r="L2383" s="120">
        <f>IF(VLOOKUP(H2383,'Cross-Page Data'!$D$4:$F$48,3,FALSE)="natural gas",VLOOKUP(G2383,'Cross-Page Data'!$I$4:$J$19,2,FALSE),IF(VLOOKUP(H2383,'Cross-Page Data'!$D$4:$F$48,3,FALSE)="solar",IF(G2383="PV","solar PV","solar thermal"),IF(VLOOKUP(H2383,'Cross-Page Data'!$D$4:$F$48,3,FALSE)="wind",VLOOKUP(G2383,'Cross-Page Data'!$I$4:$J$19,2,FALSE),IF(VLOOKUP(H2383,'Cross-Page Data'!$D$4:$F$48,3,FALSE)="hydro",VLOOKUP(G2383,'Cross-Page Data'!$I$4:$J$19,2,FALSE),VLOOKUP(H2383,'Cross-Page Data'!$D$4:$F$48,3,FALSE)))))</f>
        <v/>
      </c>
      <c r="M2383" s="120">
        <f>IF(AND($P$2=FALSE,OR(F2383="Commercial NAICS Cogen",F2383="Industrial NAICS Cogen",F2383="NAICS-22 Cogen")),FALSE,IF(AND($P$3=FALSE,OR(F2383="Commercial NAICS Cogen",F2383="Commercial NAICS Non-Cogen",F2383="Industrial NAICS Cogen", F2383="industrial NAICS non-Cogen")),FALSE, TRUE))</f>
        <v/>
      </c>
    </row>
    <row r="2384">
      <c r="A2384" s="129" t="n">
        <v>50366</v>
      </c>
      <c r="B2384" s="130" t="inlineStr">
        <is>
          <t>University of Notre Dame</t>
        </is>
      </c>
      <c r="C2384" s="130" t="inlineStr">
        <is>
          <t>University of Notre Dame</t>
        </is>
      </c>
      <c r="D2384" s="129" t="n">
        <v>19564</v>
      </c>
      <c r="E2384" s="130" t="inlineStr">
        <is>
          <t>IN</t>
        </is>
      </c>
      <c r="F2384" s="130" t="inlineStr">
        <is>
          <t>Commercial NAICS Cogen</t>
        </is>
      </c>
      <c r="G2384" s="130" t="inlineStr">
        <is>
          <t>ST</t>
        </is>
      </c>
      <c r="H2384" s="130" t="inlineStr">
        <is>
          <t>RFO</t>
        </is>
      </c>
      <c r="I2384" s="130" t="inlineStr">
        <is>
          <t>RFO</t>
        </is>
      </c>
      <c r="J2384" s="131" t="n">
        <v>0</v>
      </c>
      <c r="K2384" s="129" t="n">
        <v>2020</v>
      </c>
      <c r="L2384" s="120">
        <f>IF(VLOOKUP(H2384,'Cross-Page Data'!$D$4:$F$48,3,FALSE)="natural gas",VLOOKUP(G2384,'Cross-Page Data'!$I$4:$J$19,2,FALSE),IF(VLOOKUP(H2384,'Cross-Page Data'!$D$4:$F$48,3,FALSE)="solar",IF(G2384="PV","solar PV","solar thermal"),IF(VLOOKUP(H2384,'Cross-Page Data'!$D$4:$F$48,3,FALSE)="wind",VLOOKUP(G2384,'Cross-Page Data'!$I$4:$J$19,2,FALSE),IF(VLOOKUP(H2384,'Cross-Page Data'!$D$4:$F$48,3,FALSE)="hydro",VLOOKUP(G2384,'Cross-Page Data'!$I$4:$J$19,2,FALSE),VLOOKUP(H2384,'Cross-Page Data'!$D$4:$F$48,3,FALSE)))))</f>
        <v/>
      </c>
      <c r="M2384" s="120">
        <f>IF(AND($P$2=FALSE,OR(F2384="Commercial NAICS Cogen",F2384="Industrial NAICS Cogen",F2384="NAICS-22 Cogen")),FALSE,IF(AND($P$3=FALSE,OR(F2384="Commercial NAICS Cogen",F2384="Commercial NAICS Non-Cogen",F2384="Industrial NAICS Cogen", F2384="industrial NAICS non-Cogen")),FALSE, TRUE))</f>
        <v/>
      </c>
    </row>
    <row r="2385">
      <c r="A2385" s="129" t="n">
        <v>50371</v>
      </c>
      <c r="B2385" s="130" t="inlineStr">
        <is>
          <t>The Mosaic Company, Plant City Facility</t>
        </is>
      </c>
      <c r="C2385" s="130" t="inlineStr">
        <is>
          <t>The Mosaic Company, Plant City Facility</t>
        </is>
      </c>
      <c r="D2385" s="129" t="n">
        <v>24900</v>
      </c>
      <c r="E2385" s="130" t="inlineStr">
        <is>
          <t>FL</t>
        </is>
      </c>
      <c r="F2385" s="130" t="inlineStr">
        <is>
          <t>Industrial NAICS Cogen</t>
        </is>
      </c>
      <c r="G2385" s="130" t="inlineStr">
        <is>
          <t>ST</t>
        </is>
      </c>
      <c r="H2385" s="130" t="inlineStr">
        <is>
          <t>NG</t>
        </is>
      </c>
      <c r="I2385" s="130" t="inlineStr">
        <is>
          <t>NG</t>
        </is>
      </c>
      <c r="J2385" s="131" t="n">
        <v>0</v>
      </c>
      <c r="K2385" s="129" t="n">
        <v>2020</v>
      </c>
      <c r="L2385" s="120">
        <f>IF(VLOOKUP(H2385,'Cross-Page Data'!$D$4:$F$48,3,FALSE)="natural gas",VLOOKUP(G2385,'Cross-Page Data'!$I$4:$J$19,2,FALSE),IF(VLOOKUP(H2385,'Cross-Page Data'!$D$4:$F$48,3,FALSE)="solar",IF(G2385="PV","solar PV","solar thermal"),IF(VLOOKUP(H2385,'Cross-Page Data'!$D$4:$F$48,3,FALSE)="wind",VLOOKUP(G2385,'Cross-Page Data'!$I$4:$J$19,2,FALSE),IF(VLOOKUP(H2385,'Cross-Page Data'!$D$4:$F$48,3,FALSE)="hydro",VLOOKUP(G2385,'Cross-Page Data'!$I$4:$J$19,2,FALSE),VLOOKUP(H2385,'Cross-Page Data'!$D$4:$F$48,3,FALSE)))))</f>
        <v/>
      </c>
      <c r="M2385" s="120">
        <f>IF(AND($P$2=FALSE,OR(F2385="Commercial NAICS Cogen",F2385="Industrial NAICS Cogen",F2385="NAICS-22 Cogen")),FALSE,IF(AND($P$3=FALSE,OR(F2385="Commercial NAICS Cogen",F2385="Commercial NAICS Non-Cogen",F2385="Industrial NAICS Cogen", F2385="industrial NAICS non-Cogen")),FALSE, TRUE))</f>
        <v/>
      </c>
    </row>
    <row r="2386">
      <c r="A2386" s="129" t="n">
        <v>50371</v>
      </c>
      <c r="B2386" s="130" t="inlineStr">
        <is>
          <t>The Mosaic Company, Plant City Facility</t>
        </is>
      </c>
      <c r="C2386" s="130" t="inlineStr">
        <is>
          <t>The Mosaic Company, Plant City Facility</t>
        </is>
      </c>
      <c r="D2386" s="129" t="n">
        <v>24900</v>
      </c>
      <c r="E2386" s="130" t="inlineStr">
        <is>
          <t>FL</t>
        </is>
      </c>
      <c r="F2386" s="130" t="inlineStr">
        <is>
          <t>Industrial NAICS Cogen</t>
        </is>
      </c>
      <c r="G2386" s="130" t="inlineStr">
        <is>
          <t>ST</t>
        </is>
      </c>
      <c r="H2386" s="130" t="inlineStr">
        <is>
          <t>WH</t>
        </is>
      </c>
      <c r="I2386" s="130" t="inlineStr">
        <is>
          <t>OTH</t>
        </is>
      </c>
      <c r="J2386" s="131" t="n">
        <v>0</v>
      </c>
      <c r="K2386" s="129" t="n">
        <v>2020</v>
      </c>
      <c r="L2386" s="120">
        <f>IF(VLOOKUP(H2386,'Cross-Page Data'!$D$4:$F$48,3,FALSE)="natural gas",VLOOKUP(G2386,'Cross-Page Data'!$I$4:$J$19,2,FALSE),IF(VLOOKUP(H2386,'Cross-Page Data'!$D$4:$F$48,3,FALSE)="solar",IF(G2386="PV","solar PV","solar thermal"),IF(VLOOKUP(H2386,'Cross-Page Data'!$D$4:$F$48,3,FALSE)="wind",VLOOKUP(G2386,'Cross-Page Data'!$I$4:$J$19,2,FALSE),IF(VLOOKUP(H2386,'Cross-Page Data'!$D$4:$F$48,3,FALSE)="hydro",VLOOKUP(G2386,'Cross-Page Data'!$I$4:$J$19,2,FALSE),VLOOKUP(H2386,'Cross-Page Data'!$D$4:$F$48,3,FALSE)))))</f>
        <v/>
      </c>
      <c r="M2386" s="120">
        <f>IF(AND($P$2=FALSE,OR(F2386="Commercial NAICS Cogen",F2386="Industrial NAICS Cogen",F2386="NAICS-22 Cogen")),FALSE,IF(AND($P$3=FALSE,OR(F2386="Commercial NAICS Cogen",F2386="Commercial NAICS Non-Cogen",F2386="Industrial NAICS Cogen", F2386="industrial NAICS non-Cogen")),FALSE, TRUE))</f>
        <v/>
      </c>
    </row>
    <row r="2387">
      <c r="A2387" s="129" t="n">
        <v>50388</v>
      </c>
      <c r="B2387" s="130" t="inlineStr">
        <is>
          <t>Phillips 66 Carbon Plant</t>
        </is>
      </c>
      <c r="C2387" s="130" t="inlineStr">
        <is>
          <t>Phillips 66 Company</t>
        </is>
      </c>
      <c r="D2387" s="129" t="n">
        <v>4208</v>
      </c>
      <c r="E2387" s="130" t="inlineStr">
        <is>
          <t>CA</t>
        </is>
      </c>
      <c r="F2387" s="130" t="inlineStr">
        <is>
          <t>Industrial NAICS Cogen</t>
        </is>
      </c>
      <c r="G2387" s="130" t="inlineStr">
        <is>
          <t>ST</t>
        </is>
      </c>
      <c r="H2387" s="130" t="inlineStr">
        <is>
          <t>NG</t>
        </is>
      </c>
      <c r="I2387" s="130" t="inlineStr">
        <is>
          <t>NG</t>
        </is>
      </c>
      <c r="J2387" s="131" t="n">
        <v>0</v>
      </c>
      <c r="K2387" s="129" t="n">
        <v>2020</v>
      </c>
      <c r="L2387" s="120">
        <f>IF(VLOOKUP(H2387,'Cross-Page Data'!$D$4:$F$48,3,FALSE)="natural gas",VLOOKUP(G2387,'Cross-Page Data'!$I$4:$J$19,2,FALSE),IF(VLOOKUP(H2387,'Cross-Page Data'!$D$4:$F$48,3,FALSE)="solar",IF(G2387="PV","solar PV","solar thermal"),IF(VLOOKUP(H2387,'Cross-Page Data'!$D$4:$F$48,3,FALSE)="wind",VLOOKUP(G2387,'Cross-Page Data'!$I$4:$J$19,2,FALSE),IF(VLOOKUP(H2387,'Cross-Page Data'!$D$4:$F$48,3,FALSE)="hydro",VLOOKUP(G2387,'Cross-Page Data'!$I$4:$J$19,2,FALSE),VLOOKUP(H2387,'Cross-Page Data'!$D$4:$F$48,3,FALSE)))))</f>
        <v/>
      </c>
      <c r="M2387" s="120">
        <f>IF(AND($P$2=FALSE,OR(F2387="Commercial NAICS Cogen",F2387="Industrial NAICS Cogen",F2387="NAICS-22 Cogen")),FALSE,IF(AND($P$3=FALSE,OR(F2387="Commercial NAICS Cogen",F2387="Commercial NAICS Non-Cogen",F2387="Industrial NAICS Cogen", F2387="industrial NAICS non-Cogen")),FALSE, TRUE))</f>
        <v/>
      </c>
    </row>
    <row r="2388">
      <c r="A2388" s="129" t="n">
        <v>50388</v>
      </c>
      <c r="B2388" s="130" t="inlineStr">
        <is>
          <t>Phillips 66 Carbon Plant</t>
        </is>
      </c>
      <c r="C2388" s="130" t="inlineStr">
        <is>
          <t>Phillips 66 Company</t>
        </is>
      </c>
      <c r="D2388" s="129" t="n">
        <v>4208</v>
      </c>
      <c r="E2388" s="130" t="inlineStr">
        <is>
          <t>CA</t>
        </is>
      </c>
      <c r="F2388" s="130" t="inlineStr">
        <is>
          <t>Industrial NAICS Cogen</t>
        </is>
      </c>
      <c r="G2388" s="130" t="inlineStr">
        <is>
          <t>ST</t>
        </is>
      </c>
      <c r="H2388" s="130" t="inlineStr">
        <is>
          <t>PC</t>
        </is>
      </c>
      <c r="I2388" s="130" t="inlineStr">
        <is>
          <t>PC</t>
        </is>
      </c>
      <c r="J2388" s="131" t="n">
        <v>0</v>
      </c>
      <c r="K2388" s="129" t="n">
        <v>2020</v>
      </c>
      <c r="L2388" s="120">
        <f>IF(VLOOKUP(H2388,'Cross-Page Data'!$D$4:$F$48,3,FALSE)="natural gas",VLOOKUP(G2388,'Cross-Page Data'!$I$4:$J$19,2,FALSE),IF(VLOOKUP(H2388,'Cross-Page Data'!$D$4:$F$48,3,FALSE)="solar",IF(G2388="PV","solar PV","solar thermal"),IF(VLOOKUP(H2388,'Cross-Page Data'!$D$4:$F$48,3,FALSE)="wind",VLOOKUP(G2388,'Cross-Page Data'!$I$4:$J$19,2,FALSE),IF(VLOOKUP(H2388,'Cross-Page Data'!$D$4:$F$48,3,FALSE)="hydro",VLOOKUP(G2388,'Cross-Page Data'!$I$4:$J$19,2,FALSE),VLOOKUP(H2388,'Cross-Page Data'!$D$4:$F$48,3,FALSE)))))</f>
        <v/>
      </c>
      <c r="M2388" s="120">
        <f>IF(AND($P$2=FALSE,OR(F2388="Commercial NAICS Cogen",F2388="Industrial NAICS Cogen",F2388="NAICS-22 Cogen")),FALSE,IF(AND($P$3=FALSE,OR(F2388="Commercial NAICS Cogen",F2388="Commercial NAICS Non-Cogen",F2388="Industrial NAICS Cogen", F2388="industrial NAICS non-Cogen")),FALSE, TRUE))</f>
        <v/>
      </c>
    </row>
    <row r="2389">
      <c r="A2389" s="129" t="n">
        <v>50388</v>
      </c>
      <c r="B2389" s="130" t="inlineStr">
        <is>
          <t>Phillips 66 Carbon Plant</t>
        </is>
      </c>
      <c r="C2389" s="130" t="inlineStr">
        <is>
          <t>Phillips 66 Company</t>
        </is>
      </c>
      <c r="D2389" s="129" t="n">
        <v>4208</v>
      </c>
      <c r="E2389" s="130" t="inlineStr">
        <is>
          <t>CA</t>
        </is>
      </c>
      <c r="F2389" s="130" t="inlineStr">
        <is>
          <t>Industrial NAICS Cogen</t>
        </is>
      </c>
      <c r="G2389" s="130" t="inlineStr">
        <is>
          <t>ST</t>
        </is>
      </c>
      <c r="H2389" s="130" t="inlineStr">
        <is>
          <t>WH</t>
        </is>
      </c>
      <c r="I2389" s="130" t="inlineStr">
        <is>
          <t>OTH</t>
        </is>
      </c>
      <c r="J2389" s="131" t="n">
        <v>96745</v>
      </c>
      <c r="K2389" s="129" t="n">
        <v>2020</v>
      </c>
      <c r="L2389" s="120">
        <f>IF(VLOOKUP(H2389,'Cross-Page Data'!$D$4:$F$48,3,FALSE)="natural gas",VLOOKUP(G2389,'Cross-Page Data'!$I$4:$J$19,2,FALSE),IF(VLOOKUP(H2389,'Cross-Page Data'!$D$4:$F$48,3,FALSE)="solar",IF(G2389="PV","solar PV","solar thermal"),IF(VLOOKUP(H2389,'Cross-Page Data'!$D$4:$F$48,3,FALSE)="wind",VLOOKUP(G2389,'Cross-Page Data'!$I$4:$J$19,2,FALSE),IF(VLOOKUP(H2389,'Cross-Page Data'!$D$4:$F$48,3,FALSE)="hydro",VLOOKUP(G2389,'Cross-Page Data'!$I$4:$J$19,2,FALSE),VLOOKUP(H2389,'Cross-Page Data'!$D$4:$F$48,3,FALSE)))))</f>
        <v/>
      </c>
      <c r="M2389" s="120">
        <f>IF(AND($P$2=FALSE,OR(F2389="Commercial NAICS Cogen",F2389="Industrial NAICS Cogen",F2389="NAICS-22 Cogen")),FALSE,IF(AND($P$3=FALSE,OR(F2389="Commercial NAICS Cogen",F2389="Commercial NAICS Non-Cogen",F2389="Industrial NAICS Cogen", F2389="industrial NAICS non-Cogen")),FALSE, TRUE))</f>
        <v/>
      </c>
    </row>
    <row r="2390">
      <c r="A2390" s="129" t="n">
        <v>50395</v>
      </c>
      <c r="B2390" s="130" t="inlineStr">
        <is>
          <t>Georgia-Pacific Corp - Nekoosa Mill</t>
        </is>
      </c>
      <c r="C2390" s="130" t="inlineStr">
        <is>
          <t>Domtar Industries Inc</t>
        </is>
      </c>
      <c r="D2390" s="129" t="n">
        <v>5033</v>
      </c>
      <c r="E2390" s="130" t="inlineStr">
        <is>
          <t>WI</t>
        </is>
      </c>
      <c r="F2390" s="130" t="inlineStr">
        <is>
          <t>Industrial NAICS Cogen</t>
        </is>
      </c>
      <c r="G2390" s="130" t="inlineStr">
        <is>
          <t>HY</t>
        </is>
      </c>
      <c r="H2390" s="130" t="inlineStr">
        <is>
          <t>WAT</t>
        </is>
      </c>
      <c r="I2390" s="130" t="inlineStr">
        <is>
          <t>HYC</t>
        </is>
      </c>
      <c r="J2390" s="131" t="n">
        <v>24282</v>
      </c>
      <c r="K2390" s="129" t="n">
        <v>2020</v>
      </c>
      <c r="L2390" s="120">
        <f>IF(VLOOKUP(H2390,'Cross-Page Data'!$D$4:$F$48,3,FALSE)="natural gas",VLOOKUP(G2390,'Cross-Page Data'!$I$4:$J$19,2,FALSE),IF(VLOOKUP(H2390,'Cross-Page Data'!$D$4:$F$48,3,FALSE)="solar",IF(G2390="PV","solar PV","solar thermal"),IF(VLOOKUP(H2390,'Cross-Page Data'!$D$4:$F$48,3,FALSE)="wind",VLOOKUP(G2390,'Cross-Page Data'!$I$4:$J$19,2,FALSE),IF(VLOOKUP(H2390,'Cross-Page Data'!$D$4:$F$48,3,FALSE)="hydro",VLOOKUP(G2390,'Cross-Page Data'!$I$4:$J$19,2,FALSE),VLOOKUP(H2390,'Cross-Page Data'!$D$4:$F$48,3,FALSE)))))</f>
        <v/>
      </c>
      <c r="M2390" s="120">
        <f>IF(AND($P$2=FALSE,OR(F2390="Commercial NAICS Cogen",F2390="Industrial NAICS Cogen",F2390="NAICS-22 Cogen")),FALSE,IF(AND($P$3=FALSE,OR(F2390="Commercial NAICS Cogen",F2390="Commercial NAICS Non-Cogen",F2390="Industrial NAICS Cogen", F2390="industrial NAICS non-Cogen")),FALSE, TRUE))</f>
        <v/>
      </c>
    </row>
    <row r="2391">
      <c r="A2391" s="129" t="n">
        <v>50395</v>
      </c>
      <c r="B2391" s="130" t="inlineStr">
        <is>
          <t>Georgia-Pacific Corp - Nekoosa Mill</t>
        </is>
      </c>
      <c r="C2391" s="130" t="inlineStr">
        <is>
          <t>Domtar Industries Inc</t>
        </is>
      </c>
      <c r="D2391" s="129" t="n">
        <v>5033</v>
      </c>
      <c r="E2391" s="130" t="inlineStr">
        <is>
          <t>WI</t>
        </is>
      </c>
      <c r="F2391" s="130" t="inlineStr">
        <is>
          <t>Industrial NAICS Cogen</t>
        </is>
      </c>
      <c r="G2391" s="130" t="inlineStr">
        <is>
          <t>ST</t>
        </is>
      </c>
      <c r="H2391" s="130" t="inlineStr">
        <is>
          <t>BIT</t>
        </is>
      </c>
      <c r="I2391" s="130" t="inlineStr">
        <is>
          <t>COL</t>
        </is>
      </c>
      <c r="J2391" s="131" t="n">
        <v>0</v>
      </c>
      <c r="K2391" s="129" t="n">
        <v>2020</v>
      </c>
      <c r="L2391" s="120">
        <f>IF(VLOOKUP(H2391,'Cross-Page Data'!$D$4:$F$48,3,FALSE)="natural gas",VLOOKUP(G2391,'Cross-Page Data'!$I$4:$J$19,2,FALSE),IF(VLOOKUP(H2391,'Cross-Page Data'!$D$4:$F$48,3,FALSE)="solar",IF(G2391="PV","solar PV","solar thermal"),IF(VLOOKUP(H2391,'Cross-Page Data'!$D$4:$F$48,3,FALSE)="wind",VLOOKUP(G2391,'Cross-Page Data'!$I$4:$J$19,2,FALSE),IF(VLOOKUP(H2391,'Cross-Page Data'!$D$4:$F$48,3,FALSE)="hydro",VLOOKUP(G2391,'Cross-Page Data'!$I$4:$J$19,2,FALSE),VLOOKUP(H2391,'Cross-Page Data'!$D$4:$F$48,3,FALSE)))))</f>
        <v/>
      </c>
      <c r="M2391" s="120">
        <f>IF(AND($P$2=FALSE,OR(F2391="Commercial NAICS Cogen",F2391="Industrial NAICS Cogen",F2391="NAICS-22 Cogen")),FALSE,IF(AND($P$3=FALSE,OR(F2391="Commercial NAICS Cogen",F2391="Commercial NAICS Non-Cogen",F2391="Industrial NAICS Cogen", F2391="industrial NAICS non-Cogen")),FALSE, TRUE))</f>
        <v/>
      </c>
    </row>
    <row r="2392">
      <c r="A2392" s="129" t="n">
        <v>50395</v>
      </c>
      <c r="B2392" s="130" t="inlineStr">
        <is>
          <t>Georgia-Pacific Corp - Nekoosa Mill</t>
        </is>
      </c>
      <c r="C2392" s="130" t="inlineStr">
        <is>
          <t>Domtar Industries Inc</t>
        </is>
      </c>
      <c r="D2392" s="129" t="n">
        <v>5033</v>
      </c>
      <c r="E2392" s="130" t="inlineStr">
        <is>
          <t>WI</t>
        </is>
      </c>
      <c r="F2392" s="130" t="inlineStr">
        <is>
          <t>Industrial NAICS Cogen</t>
        </is>
      </c>
      <c r="G2392" s="130" t="inlineStr">
        <is>
          <t>ST</t>
        </is>
      </c>
      <c r="H2392" s="130" t="inlineStr">
        <is>
          <t>BLQ</t>
        </is>
      </c>
      <c r="I2392" s="130" t="inlineStr">
        <is>
          <t>WWW</t>
        </is>
      </c>
      <c r="J2392" s="131" t="n">
        <v>72680.41099999999</v>
      </c>
      <c r="K2392" s="129" t="n">
        <v>2020</v>
      </c>
      <c r="L2392" s="120">
        <f>IF(VLOOKUP(H2392,'Cross-Page Data'!$D$4:$F$48,3,FALSE)="natural gas",VLOOKUP(G2392,'Cross-Page Data'!$I$4:$J$19,2,FALSE),IF(VLOOKUP(H2392,'Cross-Page Data'!$D$4:$F$48,3,FALSE)="solar",IF(G2392="PV","solar PV","solar thermal"),IF(VLOOKUP(H2392,'Cross-Page Data'!$D$4:$F$48,3,FALSE)="wind",VLOOKUP(G2392,'Cross-Page Data'!$I$4:$J$19,2,FALSE),IF(VLOOKUP(H2392,'Cross-Page Data'!$D$4:$F$48,3,FALSE)="hydro",VLOOKUP(G2392,'Cross-Page Data'!$I$4:$J$19,2,FALSE),VLOOKUP(H2392,'Cross-Page Data'!$D$4:$F$48,3,FALSE)))))</f>
        <v/>
      </c>
      <c r="M2392" s="120">
        <f>IF(AND($P$2=FALSE,OR(F2392="Commercial NAICS Cogen",F2392="Industrial NAICS Cogen",F2392="NAICS-22 Cogen")),FALSE,IF(AND($P$3=FALSE,OR(F2392="Commercial NAICS Cogen",F2392="Commercial NAICS Non-Cogen",F2392="Industrial NAICS Cogen", F2392="industrial NAICS non-Cogen")),FALSE, TRUE))</f>
        <v/>
      </c>
    </row>
    <row r="2393">
      <c r="A2393" s="129" t="n">
        <v>50395</v>
      </c>
      <c r="B2393" s="130" t="inlineStr">
        <is>
          <t>Georgia-Pacific Corp - Nekoosa Mill</t>
        </is>
      </c>
      <c r="C2393" s="130" t="inlineStr">
        <is>
          <t>Domtar Industries Inc</t>
        </is>
      </c>
      <c r="D2393" s="129" t="n">
        <v>5033</v>
      </c>
      <c r="E2393" s="130" t="inlineStr">
        <is>
          <t>WI</t>
        </is>
      </c>
      <c r="F2393" s="130" t="inlineStr">
        <is>
          <t>Industrial NAICS Cogen</t>
        </is>
      </c>
      <c r="G2393" s="130" t="inlineStr">
        <is>
          <t>ST</t>
        </is>
      </c>
      <c r="H2393" s="130" t="inlineStr">
        <is>
          <t>NG</t>
        </is>
      </c>
      <c r="I2393" s="130" t="inlineStr">
        <is>
          <t>NG</t>
        </is>
      </c>
      <c r="J2393" s="131" t="n">
        <v>69542.58900000001</v>
      </c>
      <c r="K2393" s="129" t="n">
        <v>2020</v>
      </c>
      <c r="L2393" s="120">
        <f>IF(VLOOKUP(H2393,'Cross-Page Data'!$D$4:$F$48,3,FALSE)="natural gas",VLOOKUP(G2393,'Cross-Page Data'!$I$4:$J$19,2,FALSE),IF(VLOOKUP(H2393,'Cross-Page Data'!$D$4:$F$48,3,FALSE)="solar",IF(G2393="PV","solar PV","solar thermal"),IF(VLOOKUP(H2393,'Cross-Page Data'!$D$4:$F$48,3,FALSE)="wind",VLOOKUP(G2393,'Cross-Page Data'!$I$4:$J$19,2,FALSE),IF(VLOOKUP(H2393,'Cross-Page Data'!$D$4:$F$48,3,FALSE)="hydro",VLOOKUP(G2393,'Cross-Page Data'!$I$4:$J$19,2,FALSE),VLOOKUP(H2393,'Cross-Page Data'!$D$4:$F$48,3,FALSE)))))</f>
        <v/>
      </c>
      <c r="M2393" s="120">
        <f>IF(AND($P$2=FALSE,OR(F2393="Commercial NAICS Cogen",F2393="Industrial NAICS Cogen",F2393="NAICS-22 Cogen")),FALSE,IF(AND($P$3=FALSE,OR(F2393="Commercial NAICS Cogen",F2393="Commercial NAICS Non-Cogen",F2393="Industrial NAICS Cogen", F2393="industrial NAICS non-Cogen")),FALSE, TRUE))</f>
        <v/>
      </c>
    </row>
    <row r="2394" ht="29" customHeight="1" s="157">
      <c r="A2394" s="129" t="n">
        <v>50397</v>
      </c>
      <c r="B2394" s="130" t="inlineStr">
        <is>
          <t>Pixelle Specialty Solutions LLC - Spring Grove Facility</t>
        </is>
      </c>
      <c r="C2394" s="130" t="inlineStr">
        <is>
          <t>Pixelle Specialty Solutions LLC - (PA)</t>
        </is>
      </c>
      <c r="D2394" s="129" t="n">
        <v>61988</v>
      </c>
      <c r="E2394" s="130" t="inlineStr">
        <is>
          <t>PA</t>
        </is>
      </c>
      <c r="F2394" s="130" t="inlineStr">
        <is>
          <t>Industrial NAICS Cogen</t>
        </is>
      </c>
      <c r="G2394" s="130" t="inlineStr">
        <is>
          <t>ST</t>
        </is>
      </c>
      <c r="H2394" s="130" t="inlineStr">
        <is>
          <t>BIT</t>
        </is>
      </c>
      <c r="I2394" s="130" t="inlineStr">
        <is>
          <t>COL</t>
        </is>
      </c>
      <c r="J2394" s="131" t="n">
        <v>63547.274</v>
      </c>
      <c r="K2394" s="129" t="n">
        <v>2020</v>
      </c>
      <c r="L2394" s="120">
        <f>IF(VLOOKUP(H2394,'Cross-Page Data'!$D$4:$F$48,3,FALSE)="natural gas",VLOOKUP(G2394,'Cross-Page Data'!$I$4:$J$19,2,FALSE),IF(VLOOKUP(H2394,'Cross-Page Data'!$D$4:$F$48,3,FALSE)="solar",IF(G2394="PV","solar PV","solar thermal"),IF(VLOOKUP(H2394,'Cross-Page Data'!$D$4:$F$48,3,FALSE)="wind",VLOOKUP(G2394,'Cross-Page Data'!$I$4:$J$19,2,FALSE),IF(VLOOKUP(H2394,'Cross-Page Data'!$D$4:$F$48,3,FALSE)="hydro",VLOOKUP(G2394,'Cross-Page Data'!$I$4:$J$19,2,FALSE),VLOOKUP(H2394,'Cross-Page Data'!$D$4:$F$48,3,FALSE)))))</f>
        <v/>
      </c>
      <c r="M2394" s="120">
        <f>IF(AND($P$2=FALSE,OR(F2394="Commercial NAICS Cogen",F2394="Industrial NAICS Cogen",F2394="NAICS-22 Cogen")),FALSE,IF(AND($P$3=FALSE,OR(F2394="Commercial NAICS Cogen",F2394="Commercial NAICS Non-Cogen",F2394="Industrial NAICS Cogen", F2394="industrial NAICS non-Cogen")),FALSE, TRUE))</f>
        <v/>
      </c>
    </row>
    <row r="2395" ht="29" customHeight="1" s="157">
      <c r="A2395" s="129" t="n">
        <v>50397</v>
      </c>
      <c r="B2395" s="130" t="inlineStr">
        <is>
          <t>Pixelle Specialty Solutions LLC - Spring Grove Facility</t>
        </is>
      </c>
      <c r="C2395" s="130" t="inlineStr">
        <is>
          <t>Pixelle Specialty Solutions LLC - (PA)</t>
        </is>
      </c>
      <c r="D2395" s="129" t="n">
        <v>61988</v>
      </c>
      <c r="E2395" s="130" t="inlineStr">
        <is>
          <t>PA</t>
        </is>
      </c>
      <c r="F2395" s="130" t="inlineStr">
        <is>
          <t>Industrial NAICS Cogen</t>
        </is>
      </c>
      <c r="G2395" s="130" t="inlineStr">
        <is>
          <t>ST</t>
        </is>
      </c>
      <c r="H2395" s="130" t="inlineStr">
        <is>
          <t>BLQ</t>
        </is>
      </c>
      <c r="I2395" s="130" t="inlineStr">
        <is>
          <t>WWW</t>
        </is>
      </c>
      <c r="J2395" s="131" t="n">
        <v>223811.11</v>
      </c>
      <c r="K2395" s="129" t="n">
        <v>2020</v>
      </c>
      <c r="L2395" s="120">
        <f>IF(VLOOKUP(H2395,'Cross-Page Data'!$D$4:$F$48,3,FALSE)="natural gas",VLOOKUP(G2395,'Cross-Page Data'!$I$4:$J$19,2,FALSE),IF(VLOOKUP(H2395,'Cross-Page Data'!$D$4:$F$48,3,FALSE)="solar",IF(G2395="PV","solar PV","solar thermal"),IF(VLOOKUP(H2395,'Cross-Page Data'!$D$4:$F$48,3,FALSE)="wind",VLOOKUP(G2395,'Cross-Page Data'!$I$4:$J$19,2,FALSE),IF(VLOOKUP(H2395,'Cross-Page Data'!$D$4:$F$48,3,FALSE)="hydro",VLOOKUP(G2395,'Cross-Page Data'!$I$4:$J$19,2,FALSE),VLOOKUP(H2395,'Cross-Page Data'!$D$4:$F$48,3,FALSE)))))</f>
        <v/>
      </c>
      <c r="M2395" s="120">
        <f>IF(AND($P$2=FALSE,OR(F2395="Commercial NAICS Cogen",F2395="Industrial NAICS Cogen",F2395="NAICS-22 Cogen")),FALSE,IF(AND($P$3=FALSE,OR(F2395="Commercial NAICS Cogen",F2395="Commercial NAICS Non-Cogen",F2395="Industrial NAICS Cogen", F2395="industrial NAICS non-Cogen")),FALSE, TRUE))</f>
        <v/>
      </c>
    </row>
    <row r="2396" ht="29" customHeight="1" s="157">
      <c r="A2396" s="129" t="n">
        <v>50397</v>
      </c>
      <c r="B2396" s="130" t="inlineStr">
        <is>
          <t>Pixelle Specialty Solutions LLC - Spring Grove Facility</t>
        </is>
      </c>
      <c r="C2396" s="130" t="inlineStr">
        <is>
          <t>Pixelle Specialty Solutions LLC - (PA)</t>
        </is>
      </c>
      <c r="D2396" s="129" t="n">
        <v>61988</v>
      </c>
      <c r="E2396" s="130" t="inlineStr">
        <is>
          <t>PA</t>
        </is>
      </c>
      <c r="F2396" s="130" t="inlineStr">
        <is>
          <t>Industrial NAICS Cogen</t>
        </is>
      </c>
      <c r="G2396" s="130" t="inlineStr">
        <is>
          <t>ST</t>
        </is>
      </c>
      <c r="H2396" s="130" t="inlineStr">
        <is>
          <t>DFO</t>
        </is>
      </c>
      <c r="I2396" s="130" t="inlineStr">
        <is>
          <t>DFO</t>
        </is>
      </c>
      <c r="J2396" s="131" t="n">
        <v>0</v>
      </c>
      <c r="K2396" s="129" t="n">
        <v>2020</v>
      </c>
      <c r="L2396" s="120">
        <f>IF(VLOOKUP(H2396,'Cross-Page Data'!$D$4:$F$48,3,FALSE)="natural gas",VLOOKUP(G2396,'Cross-Page Data'!$I$4:$J$19,2,FALSE),IF(VLOOKUP(H2396,'Cross-Page Data'!$D$4:$F$48,3,FALSE)="solar",IF(G2396="PV","solar PV","solar thermal"),IF(VLOOKUP(H2396,'Cross-Page Data'!$D$4:$F$48,3,FALSE)="wind",VLOOKUP(G2396,'Cross-Page Data'!$I$4:$J$19,2,FALSE),IF(VLOOKUP(H2396,'Cross-Page Data'!$D$4:$F$48,3,FALSE)="hydro",VLOOKUP(G2396,'Cross-Page Data'!$I$4:$J$19,2,FALSE),VLOOKUP(H2396,'Cross-Page Data'!$D$4:$F$48,3,FALSE)))))</f>
        <v/>
      </c>
      <c r="M2396" s="120">
        <f>IF(AND($P$2=FALSE,OR(F2396="Commercial NAICS Cogen",F2396="Industrial NAICS Cogen",F2396="NAICS-22 Cogen")),FALSE,IF(AND($P$3=FALSE,OR(F2396="Commercial NAICS Cogen",F2396="Commercial NAICS Non-Cogen",F2396="Industrial NAICS Cogen", F2396="industrial NAICS non-Cogen")),FALSE, TRUE))</f>
        <v/>
      </c>
    </row>
    <row r="2397" ht="29" customHeight="1" s="157">
      <c r="A2397" s="129" t="n">
        <v>50397</v>
      </c>
      <c r="B2397" s="130" t="inlineStr">
        <is>
          <t>Pixelle Specialty Solutions LLC - Spring Grove Facility</t>
        </is>
      </c>
      <c r="C2397" s="130" t="inlineStr">
        <is>
          <t>Pixelle Specialty Solutions LLC - (PA)</t>
        </is>
      </c>
      <c r="D2397" s="129" t="n">
        <v>61988</v>
      </c>
      <c r="E2397" s="130" t="inlineStr">
        <is>
          <t>PA</t>
        </is>
      </c>
      <c r="F2397" s="130" t="inlineStr">
        <is>
          <t>Industrial NAICS Cogen</t>
        </is>
      </c>
      <c r="G2397" s="130" t="inlineStr">
        <is>
          <t>ST</t>
        </is>
      </c>
      <c r="H2397" s="130" t="inlineStr">
        <is>
          <t>NG</t>
        </is>
      </c>
      <c r="I2397" s="130" t="inlineStr">
        <is>
          <t>NG</t>
        </is>
      </c>
      <c r="J2397" s="131" t="n">
        <v>91997.577</v>
      </c>
      <c r="K2397" s="129" t="n">
        <v>2020</v>
      </c>
      <c r="L2397" s="120">
        <f>IF(VLOOKUP(H2397,'Cross-Page Data'!$D$4:$F$48,3,FALSE)="natural gas",VLOOKUP(G2397,'Cross-Page Data'!$I$4:$J$19,2,FALSE),IF(VLOOKUP(H2397,'Cross-Page Data'!$D$4:$F$48,3,FALSE)="solar",IF(G2397="PV","solar PV","solar thermal"),IF(VLOOKUP(H2397,'Cross-Page Data'!$D$4:$F$48,3,FALSE)="wind",VLOOKUP(G2397,'Cross-Page Data'!$I$4:$J$19,2,FALSE),IF(VLOOKUP(H2397,'Cross-Page Data'!$D$4:$F$48,3,FALSE)="hydro",VLOOKUP(G2397,'Cross-Page Data'!$I$4:$J$19,2,FALSE),VLOOKUP(H2397,'Cross-Page Data'!$D$4:$F$48,3,FALSE)))))</f>
        <v/>
      </c>
      <c r="M2397" s="120">
        <f>IF(AND($P$2=FALSE,OR(F2397="Commercial NAICS Cogen",F2397="Industrial NAICS Cogen",F2397="NAICS-22 Cogen")),FALSE,IF(AND($P$3=FALSE,OR(F2397="Commercial NAICS Cogen",F2397="Commercial NAICS Non-Cogen",F2397="Industrial NAICS Cogen", F2397="industrial NAICS non-Cogen")),FALSE, TRUE))</f>
        <v/>
      </c>
    </row>
    <row r="2398" ht="29" customHeight="1" s="157">
      <c r="A2398" s="129" t="n">
        <v>50397</v>
      </c>
      <c r="B2398" s="130" t="inlineStr">
        <is>
          <t>Pixelle Specialty Solutions LLC - Spring Grove Facility</t>
        </is>
      </c>
      <c r="C2398" s="130" t="inlineStr">
        <is>
          <t>Pixelle Specialty Solutions LLC - (PA)</t>
        </is>
      </c>
      <c r="D2398" s="129" t="n">
        <v>61988</v>
      </c>
      <c r="E2398" s="130" t="inlineStr">
        <is>
          <t>PA</t>
        </is>
      </c>
      <c r="F2398" s="130" t="inlineStr">
        <is>
          <t>Industrial NAICS Cogen</t>
        </is>
      </c>
      <c r="G2398" s="130" t="inlineStr">
        <is>
          <t>ST</t>
        </is>
      </c>
      <c r="H2398" s="130" t="inlineStr">
        <is>
          <t>RFO</t>
        </is>
      </c>
      <c r="I2398" s="130" t="inlineStr">
        <is>
          <t>RFO</t>
        </is>
      </c>
      <c r="J2398" s="131" t="n">
        <v>1391.584</v>
      </c>
      <c r="K2398" s="129" t="n">
        <v>2020</v>
      </c>
      <c r="L2398" s="120">
        <f>IF(VLOOKUP(H2398,'Cross-Page Data'!$D$4:$F$48,3,FALSE)="natural gas",VLOOKUP(G2398,'Cross-Page Data'!$I$4:$J$19,2,FALSE),IF(VLOOKUP(H2398,'Cross-Page Data'!$D$4:$F$48,3,FALSE)="solar",IF(G2398="PV","solar PV","solar thermal"),IF(VLOOKUP(H2398,'Cross-Page Data'!$D$4:$F$48,3,FALSE)="wind",VLOOKUP(G2398,'Cross-Page Data'!$I$4:$J$19,2,FALSE),IF(VLOOKUP(H2398,'Cross-Page Data'!$D$4:$F$48,3,FALSE)="hydro",VLOOKUP(G2398,'Cross-Page Data'!$I$4:$J$19,2,FALSE),VLOOKUP(H2398,'Cross-Page Data'!$D$4:$F$48,3,FALSE)))))</f>
        <v/>
      </c>
      <c r="M2398" s="120">
        <f>IF(AND($P$2=FALSE,OR(F2398="Commercial NAICS Cogen",F2398="Industrial NAICS Cogen",F2398="NAICS-22 Cogen")),FALSE,IF(AND($P$3=FALSE,OR(F2398="Commercial NAICS Cogen",F2398="Commercial NAICS Non-Cogen",F2398="Industrial NAICS Cogen", F2398="industrial NAICS non-Cogen")),FALSE, TRUE))</f>
        <v/>
      </c>
    </row>
    <row r="2399" ht="29" customHeight="1" s="157">
      <c r="A2399" s="129" t="n">
        <v>50397</v>
      </c>
      <c r="B2399" s="130" t="inlineStr">
        <is>
          <t>Pixelle Specialty Solutions LLC - Spring Grove Facility</t>
        </is>
      </c>
      <c r="C2399" s="130" t="inlineStr">
        <is>
          <t>Pixelle Specialty Solutions LLC - (PA)</t>
        </is>
      </c>
      <c r="D2399" s="129" t="n">
        <v>61988</v>
      </c>
      <c r="E2399" s="130" t="inlineStr">
        <is>
          <t>PA</t>
        </is>
      </c>
      <c r="F2399" s="130" t="inlineStr">
        <is>
          <t>Industrial NAICS Cogen</t>
        </is>
      </c>
      <c r="G2399" s="130" t="inlineStr">
        <is>
          <t>ST</t>
        </is>
      </c>
      <c r="H2399" s="130" t="inlineStr">
        <is>
          <t>SLW</t>
        </is>
      </c>
      <c r="I2399" s="130" t="inlineStr">
        <is>
          <t>ORW</t>
        </is>
      </c>
      <c r="J2399" s="131" t="n">
        <v>3336.794</v>
      </c>
      <c r="K2399" s="129" t="n">
        <v>2020</v>
      </c>
      <c r="L2399" s="120">
        <f>IF(VLOOKUP(H2399,'Cross-Page Data'!$D$4:$F$48,3,FALSE)="natural gas",VLOOKUP(G2399,'Cross-Page Data'!$I$4:$J$19,2,FALSE),IF(VLOOKUP(H2399,'Cross-Page Data'!$D$4:$F$48,3,FALSE)="solar",IF(G2399="PV","solar PV","solar thermal"),IF(VLOOKUP(H2399,'Cross-Page Data'!$D$4:$F$48,3,FALSE)="wind",VLOOKUP(G2399,'Cross-Page Data'!$I$4:$J$19,2,FALSE),IF(VLOOKUP(H2399,'Cross-Page Data'!$D$4:$F$48,3,FALSE)="hydro",VLOOKUP(G2399,'Cross-Page Data'!$I$4:$J$19,2,FALSE),VLOOKUP(H2399,'Cross-Page Data'!$D$4:$F$48,3,FALSE)))))</f>
        <v/>
      </c>
      <c r="M2399" s="120">
        <f>IF(AND($P$2=FALSE,OR(F2399="Commercial NAICS Cogen",F2399="Industrial NAICS Cogen",F2399="NAICS-22 Cogen")),FALSE,IF(AND($P$3=FALSE,OR(F2399="Commercial NAICS Cogen",F2399="Commercial NAICS Non-Cogen",F2399="Industrial NAICS Cogen", F2399="industrial NAICS non-Cogen")),FALSE, TRUE))</f>
        <v/>
      </c>
    </row>
    <row r="2400" ht="29" customHeight="1" s="157">
      <c r="A2400" s="129" t="n">
        <v>50397</v>
      </c>
      <c r="B2400" s="130" t="inlineStr">
        <is>
          <t>Pixelle Specialty Solutions LLC - Spring Grove Facility</t>
        </is>
      </c>
      <c r="C2400" s="130" t="inlineStr">
        <is>
          <t>Pixelle Specialty Solutions LLC - (PA)</t>
        </is>
      </c>
      <c r="D2400" s="129" t="n">
        <v>61988</v>
      </c>
      <c r="E2400" s="130" t="inlineStr">
        <is>
          <t>PA</t>
        </is>
      </c>
      <c r="F2400" s="130" t="inlineStr">
        <is>
          <t>Industrial NAICS Cogen</t>
        </is>
      </c>
      <c r="G2400" s="130" t="inlineStr">
        <is>
          <t>ST</t>
        </is>
      </c>
      <c r="H2400" s="130" t="inlineStr">
        <is>
          <t>WDS</t>
        </is>
      </c>
      <c r="I2400" s="130" t="inlineStr">
        <is>
          <t>WWW</t>
        </is>
      </c>
      <c r="J2400" s="131" t="n">
        <v>26994.165</v>
      </c>
      <c r="K2400" s="129" t="n">
        <v>2020</v>
      </c>
      <c r="L2400" s="120">
        <f>IF(VLOOKUP(H2400,'Cross-Page Data'!$D$4:$F$48,3,FALSE)="natural gas",VLOOKUP(G2400,'Cross-Page Data'!$I$4:$J$19,2,FALSE),IF(VLOOKUP(H2400,'Cross-Page Data'!$D$4:$F$48,3,FALSE)="solar",IF(G2400="PV","solar PV","solar thermal"),IF(VLOOKUP(H2400,'Cross-Page Data'!$D$4:$F$48,3,FALSE)="wind",VLOOKUP(G2400,'Cross-Page Data'!$I$4:$J$19,2,FALSE),IF(VLOOKUP(H2400,'Cross-Page Data'!$D$4:$F$48,3,FALSE)="hydro",VLOOKUP(G2400,'Cross-Page Data'!$I$4:$J$19,2,FALSE),VLOOKUP(H2400,'Cross-Page Data'!$D$4:$F$48,3,FALSE)))))</f>
        <v/>
      </c>
      <c r="M2400" s="120">
        <f>IF(AND($P$2=FALSE,OR(F2400="Commercial NAICS Cogen",F2400="Industrial NAICS Cogen",F2400="NAICS-22 Cogen")),FALSE,IF(AND($P$3=FALSE,OR(F2400="Commercial NAICS Cogen",F2400="Commercial NAICS Non-Cogen",F2400="Industrial NAICS Cogen", F2400="industrial NAICS non-Cogen")),FALSE, TRUE))</f>
        <v/>
      </c>
    </row>
    <row r="2401">
      <c r="A2401" s="129" t="n">
        <v>50398</v>
      </c>
      <c r="B2401" s="130" t="inlineStr">
        <is>
          <t>International Paper Savanna Mill</t>
        </is>
      </c>
      <c r="C2401" s="130" t="inlineStr">
        <is>
          <t>International Paper Co</t>
        </is>
      </c>
      <c r="D2401" s="129" t="n">
        <v>30002</v>
      </c>
      <c r="E2401" s="130" t="inlineStr">
        <is>
          <t>GA</t>
        </is>
      </c>
      <c r="F2401" s="130" t="inlineStr">
        <is>
          <t>Industrial NAICS Cogen</t>
        </is>
      </c>
      <c r="G2401" s="130" t="inlineStr">
        <is>
          <t>ST</t>
        </is>
      </c>
      <c r="H2401" s="130" t="inlineStr">
        <is>
          <t>BIT</t>
        </is>
      </c>
      <c r="I2401" s="130" t="inlineStr">
        <is>
          <t>COL</t>
        </is>
      </c>
      <c r="J2401" s="131" t="n">
        <v>0</v>
      </c>
      <c r="K2401" s="129" t="n">
        <v>2020</v>
      </c>
      <c r="L2401" s="120">
        <f>IF(VLOOKUP(H2401,'Cross-Page Data'!$D$4:$F$48,3,FALSE)="natural gas",VLOOKUP(G2401,'Cross-Page Data'!$I$4:$J$19,2,FALSE),IF(VLOOKUP(H2401,'Cross-Page Data'!$D$4:$F$48,3,FALSE)="solar",IF(G2401="PV","solar PV","solar thermal"),IF(VLOOKUP(H2401,'Cross-Page Data'!$D$4:$F$48,3,FALSE)="wind",VLOOKUP(G2401,'Cross-Page Data'!$I$4:$J$19,2,FALSE),IF(VLOOKUP(H2401,'Cross-Page Data'!$D$4:$F$48,3,FALSE)="hydro",VLOOKUP(G2401,'Cross-Page Data'!$I$4:$J$19,2,FALSE),VLOOKUP(H2401,'Cross-Page Data'!$D$4:$F$48,3,FALSE)))))</f>
        <v/>
      </c>
      <c r="M2401" s="120">
        <f>IF(AND($P$2=FALSE,OR(F2401="Commercial NAICS Cogen",F2401="Industrial NAICS Cogen",F2401="NAICS-22 Cogen")),FALSE,IF(AND($P$3=FALSE,OR(F2401="Commercial NAICS Cogen",F2401="Commercial NAICS Non-Cogen",F2401="Industrial NAICS Cogen", F2401="industrial NAICS non-Cogen")),FALSE, TRUE))</f>
        <v/>
      </c>
    </row>
    <row r="2402">
      <c r="A2402" s="129" t="n">
        <v>50398</v>
      </c>
      <c r="B2402" s="130" t="inlineStr">
        <is>
          <t>International Paper Savanna Mill</t>
        </is>
      </c>
      <c r="C2402" s="130" t="inlineStr">
        <is>
          <t>International Paper Co</t>
        </is>
      </c>
      <c r="D2402" s="129" t="n">
        <v>30002</v>
      </c>
      <c r="E2402" s="130" t="inlineStr">
        <is>
          <t>GA</t>
        </is>
      </c>
      <c r="F2402" s="130" t="inlineStr">
        <is>
          <t>Industrial NAICS Cogen</t>
        </is>
      </c>
      <c r="G2402" s="130" t="inlineStr">
        <is>
          <t>ST</t>
        </is>
      </c>
      <c r="H2402" s="130" t="inlineStr">
        <is>
          <t>BLQ</t>
        </is>
      </c>
      <c r="I2402" s="130" t="inlineStr">
        <is>
          <t>WWW</t>
        </is>
      </c>
      <c r="J2402" s="131" t="n">
        <v>420204.71</v>
      </c>
      <c r="K2402" s="129" t="n">
        <v>2020</v>
      </c>
      <c r="L2402" s="120">
        <f>IF(VLOOKUP(H2402,'Cross-Page Data'!$D$4:$F$48,3,FALSE)="natural gas",VLOOKUP(G2402,'Cross-Page Data'!$I$4:$J$19,2,FALSE),IF(VLOOKUP(H2402,'Cross-Page Data'!$D$4:$F$48,3,FALSE)="solar",IF(G2402="PV","solar PV","solar thermal"),IF(VLOOKUP(H2402,'Cross-Page Data'!$D$4:$F$48,3,FALSE)="wind",VLOOKUP(G2402,'Cross-Page Data'!$I$4:$J$19,2,FALSE),IF(VLOOKUP(H2402,'Cross-Page Data'!$D$4:$F$48,3,FALSE)="hydro",VLOOKUP(G2402,'Cross-Page Data'!$I$4:$J$19,2,FALSE),VLOOKUP(H2402,'Cross-Page Data'!$D$4:$F$48,3,FALSE)))))</f>
        <v/>
      </c>
      <c r="M2402" s="120">
        <f>IF(AND($P$2=FALSE,OR(F2402="Commercial NAICS Cogen",F2402="Industrial NAICS Cogen",F2402="NAICS-22 Cogen")),FALSE,IF(AND($P$3=FALSE,OR(F2402="Commercial NAICS Cogen",F2402="Commercial NAICS Non-Cogen",F2402="Industrial NAICS Cogen", F2402="industrial NAICS non-Cogen")),FALSE, TRUE))</f>
        <v/>
      </c>
    </row>
    <row r="2403">
      <c r="A2403" s="129" t="n">
        <v>50398</v>
      </c>
      <c r="B2403" s="130" t="inlineStr">
        <is>
          <t>International Paper Savanna Mill</t>
        </is>
      </c>
      <c r="C2403" s="130" t="inlineStr">
        <is>
          <t>International Paper Co</t>
        </is>
      </c>
      <c r="D2403" s="129" t="n">
        <v>30002</v>
      </c>
      <c r="E2403" s="130" t="inlineStr">
        <is>
          <t>GA</t>
        </is>
      </c>
      <c r="F2403" s="130" t="inlineStr">
        <is>
          <t>Industrial NAICS Cogen</t>
        </is>
      </c>
      <c r="G2403" s="130" t="inlineStr">
        <is>
          <t>ST</t>
        </is>
      </c>
      <c r="H2403" s="130" t="inlineStr">
        <is>
          <t>DFO</t>
        </is>
      </c>
      <c r="I2403" s="130" t="inlineStr">
        <is>
          <t>DFO</t>
        </is>
      </c>
      <c r="J2403" s="131" t="n">
        <v>0</v>
      </c>
      <c r="K2403" s="129" t="n">
        <v>2020</v>
      </c>
      <c r="L2403" s="120">
        <f>IF(VLOOKUP(H2403,'Cross-Page Data'!$D$4:$F$48,3,FALSE)="natural gas",VLOOKUP(G2403,'Cross-Page Data'!$I$4:$J$19,2,FALSE),IF(VLOOKUP(H2403,'Cross-Page Data'!$D$4:$F$48,3,FALSE)="solar",IF(G2403="PV","solar PV","solar thermal"),IF(VLOOKUP(H2403,'Cross-Page Data'!$D$4:$F$48,3,FALSE)="wind",VLOOKUP(G2403,'Cross-Page Data'!$I$4:$J$19,2,FALSE),IF(VLOOKUP(H2403,'Cross-Page Data'!$D$4:$F$48,3,FALSE)="hydro",VLOOKUP(G2403,'Cross-Page Data'!$I$4:$J$19,2,FALSE),VLOOKUP(H2403,'Cross-Page Data'!$D$4:$F$48,3,FALSE)))))</f>
        <v/>
      </c>
      <c r="M2403" s="120">
        <f>IF(AND($P$2=FALSE,OR(F2403="Commercial NAICS Cogen",F2403="Industrial NAICS Cogen",F2403="NAICS-22 Cogen")),FALSE,IF(AND($P$3=FALSE,OR(F2403="Commercial NAICS Cogen",F2403="Commercial NAICS Non-Cogen",F2403="Industrial NAICS Cogen", F2403="industrial NAICS non-Cogen")),FALSE, TRUE))</f>
        <v/>
      </c>
    </row>
    <row r="2404">
      <c r="A2404" s="129" t="n">
        <v>50398</v>
      </c>
      <c r="B2404" s="130" t="inlineStr">
        <is>
          <t>International Paper Savanna Mill</t>
        </is>
      </c>
      <c r="C2404" s="130" t="inlineStr">
        <is>
          <t>International Paper Co</t>
        </is>
      </c>
      <c r="D2404" s="129" t="n">
        <v>30002</v>
      </c>
      <c r="E2404" s="130" t="inlineStr">
        <is>
          <t>GA</t>
        </is>
      </c>
      <c r="F2404" s="130" t="inlineStr">
        <is>
          <t>Industrial NAICS Cogen</t>
        </is>
      </c>
      <c r="G2404" s="130" t="inlineStr">
        <is>
          <t>ST</t>
        </is>
      </c>
      <c r="H2404" s="130" t="inlineStr">
        <is>
          <t>NG</t>
        </is>
      </c>
      <c r="I2404" s="130" t="inlineStr">
        <is>
          <t>NG</t>
        </is>
      </c>
      <c r="J2404" s="131" t="n">
        <v>170140.05</v>
      </c>
      <c r="K2404" s="129" t="n">
        <v>2020</v>
      </c>
      <c r="L2404" s="120">
        <f>IF(VLOOKUP(H2404,'Cross-Page Data'!$D$4:$F$48,3,FALSE)="natural gas",VLOOKUP(G2404,'Cross-Page Data'!$I$4:$J$19,2,FALSE),IF(VLOOKUP(H2404,'Cross-Page Data'!$D$4:$F$48,3,FALSE)="solar",IF(G2404="PV","solar PV","solar thermal"),IF(VLOOKUP(H2404,'Cross-Page Data'!$D$4:$F$48,3,FALSE)="wind",VLOOKUP(G2404,'Cross-Page Data'!$I$4:$J$19,2,FALSE),IF(VLOOKUP(H2404,'Cross-Page Data'!$D$4:$F$48,3,FALSE)="hydro",VLOOKUP(G2404,'Cross-Page Data'!$I$4:$J$19,2,FALSE),VLOOKUP(H2404,'Cross-Page Data'!$D$4:$F$48,3,FALSE)))))</f>
        <v/>
      </c>
      <c r="M2404" s="120">
        <f>IF(AND($P$2=FALSE,OR(F2404="Commercial NAICS Cogen",F2404="Industrial NAICS Cogen",F2404="NAICS-22 Cogen")),FALSE,IF(AND($P$3=FALSE,OR(F2404="Commercial NAICS Cogen",F2404="Commercial NAICS Non-Cogen",F2404="Industrial NAICS Cogen", F2404="industrial NAICS non-Cogen")),FALSE, TRUE))</f>
        <v/>
      </c>
    </row>
    <row r="2405">
      <c r="A2405" s="129" t="n">
        <v>50398</v>
      </c>
      <c r="B2405" s="130" t="inlineStr">
        <is>
          <t>International Paper Savanna Mill</t>
        </is>
      </c>
      <c r="C2405" s="130" t="inlineStr">
        <is>
          <t>International Paper Co</t>
        </is>
      </c>
      <c r="D2405" s="129" t="n">
        <v>30002</v>
      </c>
      <c r="E2405" s="130" t="inlineStr">
        <is>
          <t>GA</t>
        </is>
      </c>
      <c r="F2405" s="130" t="inlineStr">
        <is>
          <t>Industrial NAICS Cogen</t>
        </is>
      </c>
      <c r="G2405" s="130" t="inlineStr">
        <is>
          <t>ST</t>
        </is>
      </c>
      <c r="H2405" s="130" t="inlineStr">
        <is>
          <t>RFO</t>
        </is>
      </c>
      <c r="I2405" s="130" t="inlineStr">
        <is>
          <t>RFO</t>
        </is>
      </c>
      <c r="J2405" s="131" t="n">
        <v>0</v>
      </c>
      <c r="K2405" s="129" t="n">
        <v>2020</v>
      </c>
      <c r="L2405" s="120">
        <f>IF(VLOOKUP(H2405,'Cross-Page Data'!$D$4:$F$48,3,FALSE)="natural gas",VLOOKUP(G2405,'Cross-Page Data'!$I$4:$J$19,2,FALSE),IF(VLOOKUP(H2405,'Cross-Page Data'!$D$4:$F$48,3,FALSE)="solar",IF(G2405="PV","solar PV","solar thermal"),IF(VLOOKUP(H2405,'Cross-Page Data'!$D$4:$F$48,3,FALSE)="wind",VLOOKUP(G2405,'Cross-Page Data'!$I$4:$J$19,2,FALSE),IF(VLOOKUP(H2405,'Cross-Page Data'!$D$4:$F$48,3,FALSE)="hydro",VLOOKUP(G2405,'Cross-Page Data'!$I$4:$J$19,2,FALSE),VLOOKUP(H2405,'Cross-Page Data'!$D$4:$F$48,3,FALSE)))))</f>
        <v/>
      </c>
      <c r="M2405" s="120">
        <f>IF(AND($P$2=FALSE,OR(F2405="Commercial NAICS Cogen",F2405="Industrial NAICS Cogen",F2405="NAICS-22 Cogen")),FALSE,IF(AND($P$3=FALSE,OR(F2405="Commercial NAICS Cogen",F2405="Commercial NAICS Non-Cogen",F2405="Industrial NAICS Cogen", F2405="industrial NAICS non-Cogen")),FALSE, TRUE))</f>
        <v/>
      </c>
    </row>
    <row r="2406">
      <c r="A2406" s="129" t="n">
        <v>50398</v>
      </c>
      <c r="B2406" s="130" t="inlineStr">
        <is>
          <t>International Paper Savanna Mill</t>
        </is>
      </c>
      <c r="C2406" s="130" t="inlineStr">
        <is>
          <t>International Paper Co</t>
        </is>
      </c>
      <c r="D2406" s="129" t="n">
        <v>30002</v>
      </c>
      <c r="E2406" s="130" t="inlineStr">
        <is>
          <t>GA</t>
        </is>
      </c>
      <c r="F2406" s="130" t="inlineStr">
        <is>
          <t>Industrial NAICS Cogen</t>
        </is>
      </c>
      <c r="G2406" s="130" t="inlineStr">
        <is>
          <t>ST</t>
        </is>
      </c>
      <c r="H2406" s="130" t="inlineStr">
        <is>
          <t>WDS</t>
        </is>
      </c>
      <c r="I2406" s="130" t="inlineStr">
        <is>
          <t>WWW</t>
        </is>
      </c>
      <c r="J2406" s="131" t="n">
        <v>54969.236</v>
      </c>
      <c r="K2406" s="129" t="n">
        <v>2020</v>
      </c>
      <c r="L2406" s="120">
        <f>IF(VLOOKUP(H2406,'Cross-Page Data'!$D$4:$F$48,3,FALSE)="natural gas",VLOOKUP(G2406,'Cross-Page Data'!$I$4:$J$19,2,FALSE),IF(VLOOKUP(H2406,'Cross-Page Data'!$D$4:$F$48,3,FALSE)="solar",IF(G2406="PV","solar PV","solar thermal"),IF(VLOOKUP(H2406,'Cross-Page Data'!$D$4:$F$48,3,FALSE)="wind",VLOOKUP(G2406,'Cross-Page Data'!$I$4:$J$19,2,FALSE),IF(VLOOKUP(H2406,'Cross-Page Data'!$D$4:$F$48,3,FALSE)="hydro",VLOOKUP(G2406,'Cross-Page Data'!$I$4:$J$19,2,FALSE),VLOOKUP(H2406,'Cross-Page Data'!$D$4:$F$48,3,FALSE)))))</f>
        <v/>
      </c>
      <c r="M2406" s="120">
        <f>IF(AND($P$2=FALSE,OR(F2406="Commercial NAICS Cogen",F2406="Industrial NAICS Cogen",F2406="NAICS-22 Cogen")),FALSE,IF(AND($P$3=FALSE,OR(F2406="Commercial NAICS Cogen",F2406="Commercial NAICS Non-Cogen",F2406="Industrial NAICS Cogen", F2406="industrial NAICS non-Cogen")),FALSE, TRUE))</f>
        <v/>
      </c>
    </row>
    <row r="2407">
      <c r="A2407" s="129" t="n">
        <v>50404</v>
      </c>
      <c r="B2407" s="130" t="inlineStr">
        <is>
          <t>BP Chemicals Green Lake Plant</t>
        </is>
      </c>
      <c r="C2407" s="130" t="inlineStr">
        <is>
          <t>INEOS Nitriles Greenlake</t>
        </is>
      </c>
      <c r="D2407" s="129" t="n">
        <v>54837</v>
      </c>
      <c r="E2407" s="130" t="inlineStr">
        <is>
          <t>TX</t>
        </is>
      </c>
      <c r="F2407" s="130" t="inlineStr">
        <is>
          <t>Industrial NAICS Non-Cogen</t>
        </is>
      </c>
      <c r="G2407" s="130" t="inlineStr">
        <is>
          <t>ST</t>
        </is>
      </c>
      <c r="H2407" s="130" t="inlineStr">
        <is>
          <t>WH</t>
        </is>
      </c>
      <c r="I2407" s="130" t="inlineStr">
        <is>
          <t>OTH</t>
        </is>
      </c>
      <c r="J2407" s="131" t="n">
        <v>31963</v>
      </c>
      <c r="K2407" s="129" t="n">
        <v>2020</v>
      </c>
      <c r="L2407" s="120">
        <f>IF(VLOOKUP(H2407,'Cross-Page Data'!$D$4:$F$48,3,FALSE)="natural gas",VLOOKUP(G2407,'Cross-Page Data'!$I$4:$J$19,2,FALSE),IF(VLOOKUP(H2407,'Cross-Page Data'!$D$4:$F$48,3,FALSE)="solar",IF(G2407="PV","solar PV","solar thermal"),IF(VLOOKUP(H2407,'Cross-Page Data'!$D$4:$F$48,3,FALSE)="wind",VLOOKUP(G2407,'Cross-Page Data'!$I$4:$J$19,2,FALSE),IF(VLOOKUP(H2407,'Cross-Page Data'!$D$4:$F$48,3,FALSE)="hydro",VLOOKUP(G2407,'Cross-Page Data'!$I$4:$J$19,2,FALSE),VLOOKUP(H2407,'Cross-Page Data'!$D$4:$F$48,3,FALSE)))))</f>
        <v/>
      </c>
      <c r="M2407" s="120">
        <f>IF(AND($P$2=FALSE,OR(F2407="Commercial NAICS Cogen",F2407="Industrial NAICS Cogen",F2407="NAICS-22 Cogen")),FALSE,IF(AND($P$3=FALSE,OR(F2407="Commercial NAICS Cogen",F2407="Commercial NAICS Non-Cogen",F2407="Industrial NAICS Cogen", F2407="industrial NAICS non-Cogen")),FALSE, TRUE))</f>
        <v/>
      </c>
    </row>
    <row r="2408">
      <c r="A2408" s="129" t="n">
        <v>50406</v>
      </c>
      <c r="B2408" s="130" t="inlineStr">
        <is>
          <t>Somerset Plant</t>
        </is>
      </c>
      <c r="C2408" s="130" t="inlineStr">
        <is>
          <t>Sappi Fine Paper North America-Somerset</t>
        </is>
      </c>
      <c r="D2408" s="129" t="n">
        <v>16190</v>
      </c>
      <c r="E2408" s="130" t="inlineStr">
        <is>
          <t>ME</t>
        </is>
      </c>
      <c r="F2408" s="130" t="inlineStr">
        <is>
          <t>Industrial NAICS Cogen</t>
        </is>
      </c>
      <c r="G2408" s="130" t="inlineStr">
        <is>
          <t>ST</t>
        </is>
      </c>
      <c r="H2408" s="130" t="inlineStr">
        <is>
          <t>BLQ</t>
        </is>
      </c>
      <c r="I2408" s="130" t="inlineStr">
        <is>
          <t>WWW</t>
        </is>
      </c>
      <c r="J2408" s="131" t="n">
        <v>282695.23</v>
      </c>
      <c r="K2408" s="129" t="n">
        <v>2020</v>
      </c>
      <c r="L2408" s="120">
        <f>IF(VLOOKUP(H2408,'Cross-Page Data'!$D$4:$F$48,3,FALSE)="natural gas",VLOOKUP(G2408,'Cross-Page Data'!$I$4:$J$19,2,FALSE),IF(VLOOKUP(H2408,'Cross-Page Data'!$D$4:$F$48,3,FALSE)="solar",IF(G2408="PV","solar PV","solar thermal"),IF(VLOOKUP(H2408,'Cross-Page Data'!$D$4:$F$48,3,FALSE)="wind",VLOOKUP(G2408,'Cross-Page Data'!$I$4:$J$19,2,FALSE),IF(VLOOKUP(H2408,'Cross-Page Data'!$D$4:$F$48,3,FALSE)="hydro",VLOOKUP(G2408,'Cross-Page Data'!$I$4:$J$19,2,FALSE),VLOOKUP(H2408,'Cross-Page Data'!$D$4:$F$48,3,FALSE)))))</f>
        <v/>
      </c>
      <c r="M2408" s="120">
        <f>IF(AND($P$2=FALSE,OR(F2408="Commercial NAICS Cogen",F2408="Industrial NAICS Cogen",F2408="NAICS-22 Cogen")),FALSE,IF(AND($P$3=FALSE,OR(F2408="Commercial NAICS Cogen",F2408="Commercial NAICS Non-Cogen",F2408="Industrial NAICS Cogen", F2408="industrial NAICS non-Cogen")),FALSE, TRUE))</f>
        <v/>
      </c>
    </row>
    <row r="2409">
      <c r="A2409" s="129" t="n">
        <v>50406</v>
      </c>
      <c r="B2409" s="130" t="inlineStr">
        <is>
          <t>Somerset Plant</t>
        </is>
      </c>
      <c r="C2409" s="130" t="inlineStr">
        <is>
          <t>Sappi Fine Paper North America-Somerset</t>
        </is>
      </c>
      <c r="D2409" s="129" t="n">
        <v>16190</v>
      </c>
      <c r="E2409" s="130" t="inlineStr">
        <is>
          <t>ME</t>
        </is>
      </c>
      <c r="F2409" s="130" t="inlineStr">
        <is>
          <t>Industrial NAICS Cogen</t>
        </is>
      </c>
      <c r="G2409" s="130" t="inlineStr">
        <is>
          <t>ST</t>
        </is>
      </c>
      <c r="H2409" s="130" t="inlineStr">
        <is>
          <t>DFO</t>
        </is>
      </c>
      <c r="I2409" s="130" t="inlineStr">
        <is>
          <t>DFO</t>
        </is>
      </c>
      <c r="J2409" s="131" t="n">
        <v>20.472</v>
      </c>
      <c r="K2409" s="129" t="n">
        <v>2020</v>
      </c>
      <c r="L2409" s="120">
        <f>IF(VLOOKUP(H2409,'Cross-Page Data'!$D$4:$F$48,3,FALSE)="natural gas",VLOOKUP(G2409,'Cross-Page Data'!$I$4:$J$19,2,FALSE),IF(VLOOKUP(H2409,'Cross-Page Data'!$D$4:$F$48,3,FALSE)="solar",IF(G2409="PV","solar PV","solar thermal"),IF(VLOOKUP(H2409,'Cross-Page Data'!$D$4:$F$48,3,FALSE)="wind",VLOOKUP(G2409,'Cross-Page Data'!$I$4:$J$19,2,FALSE),IF(VLOOKUP(H2409,'Cross-Page Data'!$D$4:$F$48,3,FALSE)="hydro",VLOOKUP(G2409,'Cross-Page Data'!$I$4:$J$19,2,FALSE),VLOOKUP(H2409,'Cross-Page Data'!$D$4:$F$48,3,FALSE)))))</f>
        <v/>
      </c>
      <c r="M2409" s="120">
        <f>IF(AND($P$2=FALSE,OR(F2409="Commercial NAICS Cogen",F2409="Industrial NAICS Cogen",F2409="NAICS-22 Cogen")),FALSE,IF(AND($P$3=FALSE,OR(F2409="Commercial NAICS Cogen",F2409="Commercial NAICS Non-Cogen",F2409="Industrial NAICS Cogen", F2409="industrial NAICS non-Cogen")),FALSE, TRUE))</f>
        <v/>
      </c>
    </row>
    <row r="2410">
      <c r="A2410" s="129" t="n">
        <v>50406</v>
      </c>
      <c r="B2410" s="130" t="inlineStr">
        <is>
          <t>Somerset Plant</t>
        </is>
      </c>
      <c r="C2410" s="130" t="inlineStr">
        <is>
          <t>Sappi Fine Paper North America-Somerset</t>
        </is>
      </c>
      <c r="D2410" s="129" t="n">
        <v>16190</v>
      </c>
      <c r="E2410" s="130" t="inlineStr">
        <is>
          <t>ME</t>
        </is>
      </c>
      <c r="F2410" s="130" t="inlineStr">
        <is>
          <t>Industrial NAICS Cogen</t>
        </is>
      </c>
      <c r="G2410" s="130" t="inlineStr">
        <is>
          <t>ST</t>
        </is>
      </c>
      <c r="H2410" s="130" t="inlineStr">
        <is>
          <t>NG</t>
        </is>
      </c>
      <c r="I2410" s="130" t="inlineStr">
        <is>
          <t>NG</t>
        </is>
      </c>
      <c r="J2410" s="131" t="n">
        <v>43811.303</v>
      </c>
      <c r="K2410" s="129" t="n">
        <v>2020</v>
      </c>
      <c r="L2410" s="120">
        <f>IF(VLOOKUP(H2410,'Cross-Page Data'!$D$4:$F$48,3,FALSE)="natural gas",VLOOKUP(G2410,'Cross-Page Data'!$I$4:$J$19,2,FALSE),IF(VLOOKUP(H2410,'Cross-Page Data'!$D$4:$F$48,3,FALSE)="solar",IF(G2410="PV","solar PV","solar thermal"),IF(VLOOKUP(H2410,'Cross-Page Data'!$D$4:$F$48,3,FALSE)="wind",VLOOKUP(G2410,'Cross-Page Data'!$I$4:$J$19,2,FALSE),IF(VLOOKUP(H2410,'Cross-Page Data'!$D$4:$F$48,3,FALSE)="hydro",VLOOKUP(G2410,'Cross-Page Data'!$I$4:$J$19,2,FALSE),VLOOKUP(H2410,'Cross-Page Data'!$D$4:$F$48,3,FALSE)))))</f>
        <v/>
      </c>
      <c r="M2410" s="120">
        <f>IF(AND($P$2=FALSE,OR(F2410="Commercial NAICS Cogen",F2410="Industrial NAICS Cogen",F2410="NAICS-22 Cogen")),FALSE,IF(AND($P$3=FALSE,OR(F2410="Commercial NAICS Cogen",F2410="Commercial NAICS Non-Cogen",F2410="Industrial NAICS Cogen", F2410="industrial NAICS non-Cogen")),FALSE, TRUE))</f>
        <v/>
      </c>
    </row>
    <row r="2411">
      <c r="A2411" s="129" t="n">
        <v>50406</v>
      </c>
      <c r="B2411" s="130" t="inlineStr">
        <is>
          <t>Somerset Plant</t>
        </is>
      </c>
      <c r="C2411" s="130" t="inlineStr">
        <is>
          <t>Sappi Fine Paper North America-Somerset</t>
        </is>
      </c>
      <c r="D2411" s="129" t="n">
        <v>16190</v>
      </c>
      <c r="E2411" s="130" t="inlineStr">
        <is>
          <t>ME</t>
        </is>
      </c>
      <c r="F2411" s="130" t="inlineStr">
        <is>
          <t>Industrial NAICS Cogen</t>
        </is>
      </c>
      <c r="G2411" s="130" t="inlineStr">
        <is>
          <t>ST</t>
        </is>
      </c>
      <c r="H2411" s="130" t="inlineStr">
        <is>
          <t>OBL</t>
        </is>
      </c>
      <c r="I2411" s="130" t="inlineStr">
        <is>
          <t>ORW</t>
        </is>
      </c>
      <c r="J2411" s="131" t="n">
        <v>398.399</v>
      </c>
      <c r="K2411" s="129" t="n">
        <v>2020</v>
      </c>
      <c r="L2411" s="120">
        <f>IF(VLOOKUP(H2411,'Cross-Page Data'!$D$4:$F$48,3,FALSE)="natural gas",VLOOKUP(G2411,'Cross-Page Data'!$I$4:$J$19,2,FALSE),IF(VLOOKUP(H2411,'Cross-Page Data'!$D$4:$F$48,3,FALSE)="solar",IF(G2411="PV","solar PV","solar thermal"),IF(VLOOKUP(H2411,'Cross-Page Data'!$D$4:$F$48,3,FALSE)="wind",VLOOKUP(G2411,'Cross-Page Data'!$I$4:$J$19,2,FALSE),IF(VLOOKUP(H2411,'Cross-Page Data'!$D$4:$F$48,3,FALSE)="hydro",VLOOKUP(G2411,'Cross-Page Data'!$I$4:$J$19,2,FALSE),VLOOKUP(H2411,'Cross-Page Data'!$D$4:$F$48,3,FALSE)))))</f>
        <v/>
      </c>
      <c r="M2411" s="120">
        <f>IF(AND($P$2=FALSE,OR(F2411="Commercial NAICS Cogen",F2411="Industrial NAICS Cogen",F2411="NAICS-22 Cogen")),FALSE,IF(AND($P$3=FALSE,OR(F2411="Commercial NAICS Cogen",F2411="Commercial NAICS Non-Cogen",F2411="Industrial NAICS Cogen", F2411="industrial NAICS non-Cogen")),FALSE, TRUE))</f>
        <v/>
      </c>
    </row>
    <row r="2412">
      <c r="A2412" s="129" t="n">
        <v>50406</v>
      </c>
      <c r="B2412" s="130" t="inlineStr">
        <is>
          <t>Somerset Plant</t>
        </is>
      </c>
      <c r="C2412" s="130" t="inlineStr">
        <is>
          <t>Sappi Fine Paper North America-Somerset</t>
        </is>
      </c>
      <c r="D2412" s="129" t="n">
        <v>16190</v>
      </c>
      <c r="E2412" s="130" t="inlineStr">
        <is>
          <t>ME</t>
        </is>
      </c>
      <c r="F2412" s="130" t="inlineStr">
        <is>
          <t>Industrial NAICS Cogen</t>
        </is>
      </c>
      <c r="G2412" s="130" t="inlineStr">
        <is>
          <t>ST</t>
        </is>
      </c>
      <c r="H2412" s="130" t="inlineStr">
        <is>
          <t>RFO</t>
        </is>
      </c>
      <c r="I2412" s="130" t="inlineStr">
        <is>
          <t>RFO</t>
        </is>
      </c>
      <c r="J2412" s="131" t="n">
        <v>7736.948</v>
      </c>
      <c r="K2412" s="129" t="n">
        <v>2020</v>
      </c>
      <c r="L2412" s="120">
        <f>IF(VLOOKUP(H2412,'Cross-Page Data'!$D$4:$F$48,3,FALSE)="natural gas",VLOOKUP(G2412,'Cross-Page Data'!$I$4:$J$19,2,FALSE),IF(VLOOKUP(H2412,'Cross-Page Data'!$D$4:$F$48,3,FALSE)="solar",IF(G2412="PV","solar PV","solar thermal"),IF(VLOOKUP(H2412,'Cross-Page Data'!$D$4:$F$48,3,FALSE)="wind",VLOOKUP(G2412,'Cross-Page Data'!$I$4:$J$19,2,FALSE),IF(VLOOKUP(H2412,'Cross-Page Data'!$D$4:$F$48,3,FALSE)="hydro",VLOOKUP(G2412,'Cross-Page Data'!$I$4:$J$19,2,FALSE),VLOOKUP(H2412,'Cross-Page Data'!$D$4:$F$48,3,FALSE)))))</f>
        <v/>
      </c>
      <c r="M2412" s="120">
        <f>IF(AND($P$2=FALSE,OR(F2412="Commercial NAICS Cogen",F2412="Industrial NAICS Cogen",F2412="NAICS-22 Cogen")),FALSE,IF(AND($P$3=FALSE,OR(F2412="Commercial NAICS Cogen",F2412="Commercial NAICS Non-Cogen",F2412="Industrial NAICS Cogen", F2412="industrial NAICS non-Cogen")),FALSE, TRUE))</f>
        <v/>
      </c>
    </row>
    <row r="2413">
      <c r="A2413" s="129" t="n">
        <v>50406</v>
      </c>
      <c r="B2413" s="130" t="inlineStr">
        <is>
          <t>Somerset Plant</t>
        </is>
      </c>
      <c r="C2413" s="130" t="inlineStr">
        <is>
          <t>Sappi Fine Paper North America-Somerset</t>
        </is>
      </c>
      <c r="D2413" s="129" t="n">
        <v>16190</v>
      </c>
      <c r="E2413" s="130" t="inlineStr">
        <is>
          <t>ME</t>
        </is>
      </c>
      <c r="F2413" s="130" t="inlineStr">
        <is>
          <t>Industrial NAICS Cogen</t>
        </is>
      </c>
      <c r="G2413" s="130" t="inlineStr">
        <is>
          <t>ST</t>
        </is>
      </c>
      <c r="H2413" s="130" t="inlineStr">
        <is>
          <t>SLW</t>
        </is>
      </c>
      <c r="I2413" s="130" t="inlineStr">
        <is>
          <t>ORW</t>
        </is>
      </c>
      <c r="J2413" s="131" t="n">
        <v>6665.151</v>
      </c>
      <c r="K2413" s="129" t="n">
        <v>2020</v>
      </c>
      <c r="L2413" s="120">
        <f>IF(VLOOKUP(H2413,'Cross-Page Data'!$D$4:$F$48,3,FALSE)="natural gas",VLOOKUP(G2413,'Cross-Page Data'!$I$4:$J$19,2,FALSE),IF(VLOOKUP(H2413,'Cross-Page Data'!$D$4:$F$48,3,FALSE)="solar",IF(G2413="PV","solar PV","solar thermal"),IF(VLOOKUP(H2413,'Cross-Page Data'!$D$4:$F$48,3,FALSE)="wind",VLOOKUP(G2413,'Cross-Page Data'!$I$4:$J$19,2,FALSE),IF(VLOOKUP(H2413,'Cross-Page Data'!$D$4:$F$48,3,FALSE)="hydro",VLOOKUP(G2413,'Cross-Page Data'!$I$4:$J$19,2,FALSE),VLOOKUP(H2413,'Cross-Page Data'!$D$4:$F$48,3,FALSE)))))</f>
        <v/>
      </c>
      <c r="M2413" s="120">
        <f>IF(AND($P$2=FALSE,OR(F2413="Commercial NAICS Cogen",F2413="Industrial NAICS Cogen",F2413="NAICS-22 Cogen")),FALSE,IF(AND($P$3=FALSE,OR(F2413="Commercial NAICS Cogen",F2413="Commercial NAICS Non-Cogen",F2413="Industrial NAICS Cogen", F2413="industrial NAICS non-Cogen")),FALSE, TRUE))</f>
        <v/>
      </c>
    </row>
    <row r="2414">
      <c r="A2414" s="129" t="n">
        <v>50406</v>
      </c>
      <c r="B2414" s="130" t="inlineStr">
        <is>
          <t>Somerset Plant</t>
        </is>
      </c>
      <c r="C2414" s="130" t="inlineStr">
        <is>
          <t>Sappi Fine Paper North America-Somerset</t>
        </is>
      </c>
      <c r="D2414" s="129" t="n">
        <v>16190</v>
      </c>
      <c r="E2414" s="130" t="inlineStr">
        <is>
          <t>ME</t>
        </is>
      </c>
      <c r="F2414" s="130" t="inlineStr">
        <is>
          <t>Industrial NAICS Cogen</t>
        </is>
      </c>
      <c r="G2414" s="130" t="inlineStr">
        <is>
          <t>ST</t>
        </is>
      </c>
      <c r="H2414" s="130" t="inlineStr">
        <is>
          <t>TDF</t>
        </is>
      </c>
      <c r="I2414" s="130" t="inlineStr">
        <is>
          <t>OTH</t>
        </is>
      </c>
      <c r="J2414" s="131" t="n">
        <v>28066.776</v>
      </c>
      <c r="K2414" s="129" t="n">
        <v>2020</v>
      </c>
      <c r="L2414" s="120">
        <f>IF(VLOOKUP(H2414,'Cross-Page Data'!$D$4:$F$48,3,FALSE)="natural gas",VLOOKUP(G2414,'Cross-Page Data'!$I$4:$J$19,2,FALSE),IF(VLOOKUP(H2414,'Cross-Page Data'!$D$4:$F$48,3,FALSE)="solar",IF(G2414="PV","solar PV","solar thermal"),IF(VLOOKUP(H2414,'Cross-Page Data'!$D$4:$F$48,3,FALSE)="wind",VLOOKUP(G2414,'Cross-Page Data'!$I$4:$J$19,2,FALSE),IF(VLOOKUP(H2414,'Cross-Page Data'!$D$4:$F$48,3,FALSE)="hydro",VLOOKUP(G2414,'Cross-Page Data'!$I$4:$J$19,2,FALSE),VLOOKUP(H2414,'Cross-Page Data'!$D$4:$F$48,3,FALSE)))))</f>
        <v/>
      </c>
      <c r="M2414" s="120">
        <f>IF(AND($P$2=FALSE,OR(F2414="Commercial NAICS Cogen",F2414="Industrial NAICS Cogen",F2414="NAICS-22 Cogen")),FALSE,IF(AND($P$3=FALSE,OR(F2414="Commercial NAICS Cogen",F2414="Commercial NAICS Non-Cogen",F2414="Industrial NAICS Cogen", F2414="industrial NAICS non-Cogen")),FALSE, TRUE))</f>
        <v/>
      </c>
    </row>
    <row r="2415">
      <c r="A2415" s="129" t="n">
        <v>50406</v>
      </c>
      <c r="B2415" s="130" t="inlineStr">
        <is>
          <t>Somerset Plant</t>
        </is>
      </c>
      <c r="C2415" s="130" t="inlineStr">
        <is>
          <t>Sappi Fine Paper North America-Somerset</t>
        </is>
      </c>
      <c r="D2415" s="129" t="n">
        <v>16190</v>
      </c>
      <c r="E2415" s="130" t="inlineStr">
        <is>
          <t>ME</t>
        </is>
      </c>
      <c r="F2415" s="130" t="inlineStr">
        <is>
          <t>Industrial NAICS Cogen</t>
        </is>
      </c>
      <c r="G2415" s="130" t="inlineStr">
        <is>
          <t>ST</t>
        </is>
      </c>
      <c r="H2415" s="130" t="inlineStr">
        <is>
          <t>WDS</t>
        </is>
      </c>
      <c r="I2415" s="130" t="inlineStr">
        <is>
          <t>WWW</t>
        </is>
      </c>
      <c r="J2415" s="131" t="n">
        <v>157092.72</v>
      </c>
      <c r="K2415" s="129" t="n">
        <v>2020</v>
      </c>
      <c r="L2415" s="120">
        <f>IF(VLOOKUP(H2415,'Cross-Page Data'!$D$4:$F$48,3,FALSE)="natural gas",VLOOKUP(G2415,'Cross-Page Data'!$I$4:$J$19,2,FALSE),IF(VLOOKUP(H2415,'Cross-Page Data'!$D$4:$F$48,3,FALSE)="solar",IF(G2415="PV","solar PV","solar thermal"),IF(VLOOKUP(H2415,'Cross-Page Data'!$D$4:$F$48,3,FALSE)="wind",VLOOKUP(G2415,'Cross-Page Data'!$I$4:$J$19,2,FALSE),IF(VLOOKUP(H2415,'Cross-Page Data'!$D$4:$F$48,3,FALSE)="hydro",VLOOKUP(G2415,'Cross-Page Data'!$I$4:$J$19,2,FALSE),VLOOKUP(H2415,'Cross-Page Data'!$D$4:$F$48,3,FALSE)))))</f>
        <v/>
      </c>
      <c r="M2415" s="120">
        <f>IF(AND($P$2=FALSE,OR(F2415="Commercial NAICS Cogen",F2415="Industrial NAICS Cogen",F2415="NAICS-22 Cogen")),FALSE,IF(AND($P$3=FALSE,OR(F2415="Commercial NAICS Cogen",F2415="Commercial NAICS Non-Cogen",F2415="Industrial NAICS Cogen", F2415="industrial NAICS non-Cogen")),FALSE, TRUE))</f>
        <v/>
      </c>
    </row>
    <row r="2416">
      <c r="A2416" s="129" t="n">
        <v>50409</v>
      </c>
      <c r="B2416" s="130" t="inlineStr">
        <is>
          <t>Menominee Mill Marinette</t>
        </is>
      </c>
      <c r="C2416" s="130" t="inlineStr">
        <is>
          <t>N E W Hydro LLC</t>
        </is>
      </c>
      <c r="D2416" s="129" t="n">
        <v>42662</v>
      </c>
      <c r="E2416" s="130" t="inlineStr">
        <is>
          <t>MI</t>
        </is>
      </c>
      <c r="F2416" s="130" t="inlineStr">
        <is>
          <t>NAICS-22 Non-Cogen</t>
        </is>
      </c>
      <c r="G2416" s="130" t="inlineStr">
        <is>
          <t>HY</t>
        </is>
      </c>
      <c r="H2416" s="130" t="inlineStr">
        <is>
          <t>WAT</t>
        </is>
      </c>
      <c r="I2416" s="130" t="inlineStr">
        <is>
          <t>HYC</t>
        </is>
      </c>
      <c r="J2416" s="131" t="n">
        <v>13874</v>
      </c>
      <c r="K2416" s="129" t="n">
        <v>2020</v>
      </c>
      <c r="L2416" s="120">
        <f>IF(VLOOKUP(H2416,'Cross-Page Data'!$D$4:$F$48,3,FALSE)="natural gas",VLOOKUP(G2416,'Cross-Page Data'!$I$4:$J$19,2,FALSE),IF(VLOOKUP(H2416,'Cross-Page Data'!$D$4:$F$48,3,FALSE)="solar",IF(G2416="PV","solar PV","solar thermal"),IF(VLOOKUP(H2416,'Cross-Page Data'!$D$4:$F$48,3,FALSE)="wind",VLOOKUP(G2416,'Cross-Page Data'!$I$4:$J$19,2,FALSE),IF(VLOOKUP(H2416,'Cross-Page Data'!$D$4:$F$48,3,FALSE)="hydro",VLOOKUP(G2416,'Cross-Page Data'!$I$4:$J$19,2,FALSE),VLOOKUP(H2416,'Cross-Page Data'!$D$4:$F$48,3,FALSE)))))</f>
        <v/>
      </c>
      <c r="M2416" s="120">
        <f>IF(AND($P$2=FALSE,OR(F2416="Commercial NAICS Cogen",F2416="Industrial NAICS Cogen",F2416="NAICS-22 Cogen")),FALSE,IF(AND($P$3=FALSE,OR(F2416="Commercial NAICS Cogen",F2416="Commercial NAICS Non-Cogen",F2416="Industrial NAICS Cogen", F2416="industrial NAICS non-Cogen")),FALSE, TRUE))</f>
        <v/>
      </c>
    </row>
    <row r="2417">
      <c r="A2417" s="129" t="n">
        <v>50411</v>
      </c>
      <c r="B2417" s="130" t="inlineStr">
        <is>
          <t>Rutgers Biomedical and Health Cogen</t>
        </is>
      </c>
      <c r="C2417" s="130" t="inlineStr">
        <is>
          <t>Rutgers, The State University of NJ</t>
        </is>
      </c>
      <c r="D2417" s="129" t="n">
        <v>58485</v>
      </c>
      <c r="E2417" s="130" t="inlineStr">
        <is>
          <t>NJ</t>
        </is>
      </c>
      <c r="F2417" s="130" t="inlineStr">
        <is>
          <t>Commercial NAICS Cogen</t>
        </is>
      </c>
      <c r="G2417" s="130" t="inlineStr">
        <is>
          <t>GT</t>
        </is>
      </c>
      <c r="H2417" s="130" t="inlineStr">
        <is>
          <t>DFO</t>
        </is>
      </c>
      <c r="I2417" s="130" t="inlineStr">
        <is>
          <t>DFO</t>
        </is>
      </c>
      <c r="J2417" s="131" t="n">
        <v>0</v>
      </c>
      <c r="K2417" s="129" t="n">
        <v>2020</v>
      </c>
      <c r="L2417" s="120">
        <f>IF(VLOOKUP(H2417,'Cross-Page Data'!$D$4:$F$48,3,FALSE)="natural gas",VLOOKUP(G2417,'Cross-Page Data'!$I$4:$J$19,2,FALSE),IF(VLOOKUP(H2417,'Cross-Page Data'!$D$4:$F$48,3,FALSE)="solar",IF(G2417="PV","solar PV","solar thermal"),IF(VLOOKUP(H2417,'Cross-Page Data'!$D$4:$F$48,3,FALSE)="wind",VLOOKUP(G2417,'Cross-Page Data'!$I$4:$J$19,2,FALSE),IF(VLOOKUP(H2417,'Cross-Page Data'!$D$4:$F$48,3,FALSE)="hydro",VLOOKUP(G2417,'Cross-Page Data'!$I$4:$J$19,2,FALSE),VLOOKUP(H2417,'Cross-Page Data'!$D$4:$F$48,3,FALSE)))))</f>
        <v/>
      </c>
      <c r="M2417" s="120">
        <f>IF(AND($P$2=FALSE,OR(F2417="Commercial NAICS Cogen",F2417="Industrial NAICS Cogen",F2417="NAICS-22 Cogen")),FALSE,IF(AND($P$3=FALSE,OR(F2417="Commercial NAICS Cogen",F2417="Commercial NAICS Non-Cogen",F2417="Industrial NAICS Cogen", F2417="industrial NAICS non-Cogen")),FALSE, TRUE))</f>
        <v/>
      </c>
    </row>
    <row r="2418">
      <c r="A2418" s="129" t="n">
        <v>50411</v>
      </c>
      <c r="B2418" s="130" t="inlineStr">
        <is>
          <t>Rutgers Biomedical and Health Cogen</t>
        </is>
      </c>
      <c r="C2418" s="130" t="inlineStr">
        <is>
          <t>Rutgers, The State University of NJ</t>
        </is>
      </c>
      <c r="D2418" s="129" t="n">
        <v>58485</v>
      </c>
      <c r="E2418" s="130" t="inlineStr">
        <is>
          <t>NJ</t>
        </is>
      </c>
      <c r="F2418" s="130" t="inlineStr">
        <is>
          <t>Commercial NAICS Cogen</t>
        </is>
      </c>
      <c r="G2418" s="130" t="inlineStr">
        <is>
          <t>GT</t>
        </is>
      </c>
      <c r="H2418" s="130" t="inlineStr">
        <is>
          <t>NG</t>
        </is>
      </c>
      <c r="I2418" s="130" t="inlineStr">
        <is>
          <t>NG</t>
        </is>
      </c>
      <c r="J2418" s="131" t="n">
        <v>8592</v>
      </c>
      <c r="K2418" s="129" t="n">
        <v>2020</v>
      </c>
      <c r="L2418" s="120">
        <f>IF(VLOOKUP(H2418,'Cross-Page Data'!$D$4:$F$48,3,FALSE)="natural gas",VLOOKUP(G2418,'Cross-Page Data'!$I$4:$J$19,2,FALSE),IF(VLOOKUP(H2418,'Cross-Page Data'!$D$4:$F$48,3,FALSE)="solar",IF(G2418="PV","solar PV","solar thermal"),IF(VLOOKUP(H2418,'Cross-Page Data'!$D$4:$F$48,3,FALSE)="wind",VLOOKUP(G2418,'Cross-Page Data'!$I$4:$J$19,2,FALSE),IF(VLOOKUP(H2418,'Cross-Page Data'!$D$4:$F$48,3,FALSE)="hydro",VLOOKUP(G2418,'Cross-Page Data'!$I$4:$J$19,2,FALSE),VLOOKUP(H2418,'Cross-Page Data'!$D$4:$F$48,3,FALSE)))))</f>
        <v/>
      </c>
      <c r="M2418" s="120">
        <f>IF(AND($P$2=FALSE,OR(F2418="Commercial NAICS Cogen",F2418="Industrial NAICS Cogen",F2418="NAICS-22 Cogen")),FALSE,IF(AND($P$3=FALSE,OR(F2418="Commercial NAICS Cogen",F2418="Commercial NAICS Non-Cogen",F2418="Industrial NAICS Cogen", F2418="industrial NAICS non-Cogen")),FALSE, TRUE))</f>
        <v/>
      </c>
    </row>
    <row r="2419">
      <c r="A2419" s="129" t="n">
        <v>50424</v>
      </c>
      <c r="B2419" s="130" t="inlineStr">
        <is>
          <t>Duluth Paper Mill</t>
        </is>
      </c>
      <c r="C2419" s="130" t="inlineStr">
        <is>
          <t>Verso Corporation</t>
        </is>
      </c>
      <c r="D2419" s="129" t="n">
        <v>55965</v>
      </c>
      <c r="E2419" s="130" t="inlineStr">
        <is>
          <t>MN</t>
        </is>
      </c>
      <c r="F2419" s="130" t="inlineStr">
        <is>
          <t>Industrial NAICS Cogen</t>
        </is>
      </c>
      <c r="G2419" s="130" t="inlineStr">
        <is>
          <t>ST</t>
        </is>
      </c>
      <c r="H2419" s="130" t="inlineStr">
        <is>
          <t>PUR</t>
        </is>
      </c>
      <c r="I2419" s="130" t="inlineStr">
        <is>
          <t>OTH</t>
        </is>
      </c>
      <c r="J2419" s="131" t="n">
        <v>24290</v>
      </c>
      <c r="K2419" s="129" t="n">
        <v>2020</v>
      </c>
      <c r="L2419" s="120">
        <f>IF(VLOOKUP(H2419,'Cross-Page Data'!$D$4:$F$48,3,FALSE)="natural gas",VLOOKUP(G2419,'Cross-Page Data'!$I$4:$J$19,2,FALSE),IF(VLOOKUP(H2419,'Cross-Page Data'!$D$4:$F$48,3,FALSE)="solar",IF(G2419="PV","solar PV","solar thermal"),IF(VLOOKUP(H2419,'Cross-Page Data'!$D$4:$F$48,3,FALSE)="wind",VLOOKUP(G2419,'Cross-Page Data'!$I$4:$J$19,2,FALSE),IF(VLOOKUP(H2419,'Cross-Page Data'!$D$4:$F$48,3,FALSE)="hydro",VLOOKUP(G2419,'Cross-Page Data'!$I$4:$J$19,2,FALSE),VLOOKUP(H2419,'Cross-Page Data'!$D$4:$F$48,3,FALSE)))))</f>
        <v/>
      </c>
      <c r="M2419" s="120">
        <f>IF(AND($P$2=FALSE,OR(F2419="Commercial NAICS Cogen",F2419="Industrial NAICS Cogen",F2419="NAICS-22 Cogen")),FALSE,IF(AND($P$3=FALSE,OR(F2419="Commercial NAICS Cogen",F2419="Commercial NAICS Non-Cogen",F2419="Industrial NAICS Cogen", F2419="industrial NAICS non-Cogen")),FALSE, TRUE))</f>
        <v/>
      </c>
    </row>
    <row r="2420">
      <c r="A2420" s="129" t="n">
        <v>50431</v>
      </c>
      <c r="B2420" s="130" t="inlineStr">
        <is>
          <t>University of Michigan</t>
        </is>
      </c>
      <c r="C2420" s="130" t="inlineStr">
        <is>
          <t>University of Michigan</t>
        </is>
      </c>
      <c r="D2420" s="129" t="n">
        <v>19588</v>
      </c>
      <c r="E2420" s="130" t="inlineStr">
        <is>
          <t>MI</t>
        </is>
      </c>
      <c r="F2420" s="130" t="inlineStr">
        <is>
          <t>Commercial NAICS Cogen</t>
        </is>
      </c>
      <c r="G2420" s="130" t="inlineStr">
        <is>
          <t>CA</t>
        </is>
      </c>
      <c r="H2420" s="130" t="inlineStr">
        <is>
          <t>DFO</t>
        </is>
      </c>
      <c r="I2420" s="130" t="inlineStr">
        <is>
          <t>DFO</t>
        </is>
      </c>
      <c r="J2420" s="131" t="n">
        <v>457.806</v>
      </c>
      <c r="K2420" s="129" t="n">
        <v>2020</v>
      </c>
      <c r="L2420" s="120">
        <f>IF(VLOOKUP(H2420,'Cross-Page Data'!$D$4:$F$48,3,FALSE)="natural gas",VLOOKUP(G2420,'Cross-Page Data'!$I$4:$J$19,2,FALSE),IF(VLOOKUP(H2420,'Cross-Page Data'!$D$4:$F$48,3,FALSE)="solar",IF(G2420="PV","solar PV","solar thermal"),IF(VLOOKUP(H2420,'Cross-Page Data'!$D$4:$F$48,3,FALSE)="wind",VLOOKUP(G2420,'Cross-Page Data'!$I$4:$J$19,2,FALSE),IF(VLOOKUP(H2420,'Cross-Page Data'!$D$4:$F$48,3,FALSE)="hydro",VLOOKUP(G2420,'Cross-Page Data'!$I$4:$J$19,2,FALSE),VLOOKUP(H2420,'Cross-Page Data'!$D$4:$F$48,3,FALSE)))))</f>
        <v/>
      </c>
      <c r="M2420" s="120">
        <f>IF(AND($P$2=FALSE,OR(F2420="Commercial NAICS Cogen",F2420="Industrial NAICS Cogen",F2420="NAICS-22 Cogen")),FALSE,IF(AND($P$3=FALSE,OR(F2420="Commercial NAICS Cogen",F2420="Commercial NAICS Non-Cogen",F2420="Industrial NAICS Cogen", F2420="industrial NAICS non-Cogen")),FALSE, TRUE))</f>
        <v/>
      </c>
    </row>
    <row r="2421">
      <c r="A2421" s="129" t="n">
        <v>50431</v>
      </c>
      <c r="B2421" s="130" t="inlineStr">
        <is>
          <t>University of Michigan</t>
        </is>
      </c>
      <c r="C2421" s="130" t="inlineStr">
        <is>
          <t>University of Michigan</t>
        </is>
      </c>
      <c r="D2421" s="129" t="n">
        <v>19588</v>
      </c>
      <c r="E2421" s="130" t="inlineStr">
        <is>
          <t>MI</t>
        </is>
      </c>
      <c r="F2421" s="130" t="inlineStr">
        <is>
          <t>Commercial NAICS Cogen</t>
        </is>
      </c>
      <c r="G2421" s="130" t="inlineStr">
        <is>
          <t>CA</t>
        </is>
      </c>
      <c r="H2421" s="130" t="inlineStr">
        <is>
          <t>NG</t>
        </is>
      </c>
      <c r="I2421" s="130" t="inlineStr">
        <is>
          <t>NG</t>
        </is>
      </c>
      <c r="J2421" s="131" t="n">
        <v>80997.194</v>
      </c>
      <c r="K2421" s="129" t="n">
        <v>2020</v>
      </c>
      <c r="L2421" s="120">
        <f>IF(VLOOKUP(H2421,'Cross-Page Data'!$D$4:$F$48,3,FALSE)="natural gas",VLOOKUP(G2421,'Cross-Page Data'!$I$4:$J$19,2,FALSE),IF(VLOOKUP(H2421,'Cross-Page Data'!$D$4:$F$48,3,FALSE)="solar",IF(G2421="PV","solar PV","solar thermal"),IF(VLOOKUP(H2421,'Cross-Page Data'!$D$4:$F$48,3,FALSE)="wind",VLOOKUP(G2421,'Cross-Page Data'!$I$4:$J$19,2,FALSE),IF(VLOOKUP(H2421,'Cross-Page Data'!$D$4:$F$48,3,FALSE)="hydro",VLOOKUP(G2421,'Cross-Page Data'!$I$4:$J$19,2,FALSE),VLOOKUP(H2421,'Cross-Page Data'!$D$4:$F$48,3,FALSE)))))</f>
        <v/>
      </c>
      <c r="M2421" s="120">
        <f>IF(AND($P$2=FALSE,OR(F2421="Commercial NAICS Cogen",F2421="Industrial NAICS Cogen",F2421="NAICS-22 Cogen")),FALSE,IF(AND($P$3=FALSE,OR(F2421="Commercial NAICS Cogen",F2421="Commercial NAICS Non-Cogen",F2421="Industrial NAICS Cogen", F2421="industrial NAICS non-Cogen")),FALSE, TRUE))</f>
        <v/>
      </c>
    </row>
    <row r="2422">
      <c r="A2422" s="129" t="n">
        <v>50431</v>
      </c>
      <c r="B2422" s="130" t="inlineStr">
        <is>
          <t>University of Michigan</t>
        </is>
      </c>
      <c r="C2422" s="130" t="inlineStr">
        <is>
          <t>University of Michigan</t>
        </is>
      </c>
      <c r="D2422" s="129" t="n">
        <v>19588</v>
      </c>
      <c r="E2422" s="130" t="inlineStr">
        <is>
          <t>MI</t>
        </is>
      </c>
      <c r="F2422" s="130" t="inlineStr">
        <is>
          <t>Commercial NAICS Cogen</t>
        </is>
      </c>
      <c r="G2422" s="130" t="inlineStr">
        <is>
          <t>CT</t>
        </is>
      </c>
      <c r="H2422" s="130" t="inlineStr">
        <is>
          <t>DFO</t>
        </is>
      </c>
      <c r="I2422" s="130" t="inlineStr">
        <is>
          <t>DFO</t>
        </is>
      </c>
      <c r="J2422" s="131" t="n">
        <v>861.152</v>
      </c>
      <c r="K2422" s="129" t="n">
        <v>2020</v>
      </c>
      <c r="L2422" s="120">
        <f>IF(VLOOKUP(H2422,'Cross-Page Data'!$D$4:$F$48,3,FALSE)="natural gas",VLOOKUP(G2422,'Cross-Page Data'!$I$4:$J$19,2,FALSE),IF(VLOOKUP(H2422,'Cross-Page Data'!$D$4:$F$48,3,FALSE)="solar",IF(G2422="PV","solar PV","solar thermal"),IF(VLOOKUP(H2422,'Cross-Page Data'!$D$4:$F$48,3,FALSE)="wind",VLOOKUP(G2422,'Cross-Page Data'!$I$4:$J$19,2,FALSE),IF(VLOOKUP(H2422,'Cross-Page Data'!$D$4:$F$48,3,FALSE)="hydro",VLOOKUP(G2422,'Cross-Page Data'!$I$4:$J$19,2,FALSE),VLOOKUP(H2422,'Cross-Page Data'!$D$4:$F$48,3,FALSE)))))</f>
        <v/>
      </c>
      <c r="M2422" s="120">
        <f>IF(AND($P$2=FALSE,OR(F2422="Commercial NAICS Cogen",F2422="Industrial NAICS Cogen",F2422="NAICS-22 Cogen")),FALSE,IF(AND($P$3=FALSE,OR(F2422="Commercial NAICS Cogen",F2422="Commercial NAICS Non-Cogen",F2422="Industrial NAICS Cogen", F2422="industrial NAICS non-Cogen")),FALSE, TRUE))</f>
        <v/>
      </c>
    </row>
    <row r="2423">
      <c r="A2423" s="129" t="n">
        <v>50431</v>
      </c>
      <c r="B2423" s="130" t="inlineStr">
        <is>
          <t>University of Michigan</t>
        </is>
      </c>
      <c r="C2423" s="130" t="inlineStr">
        <is>
          <t>University of Michigan</t>
        </is>
      </c>
      <c r="D2423" s="129" t="n">
        <v>19588</v>
      </c>
      <c r="E2423" s="130" t="inlineStr">
        <is>
          <t>MI</t>
        </is>
      </c>
      <c r="F2423" s="130" t="inlineStr">
        <is>
          <t>Commercial NAICS Cogen</t>
        </is>
      </c>
      <c r="G2423" s="130" t="inlineStr">
        <is>
          <t>CT</t>
        </is>
      </c>
      <c r="H2423" s="130" t="inlineStr">
        <is>
          <t>NG</t>
        </is>
      </c>
      <c r="I2423" s="130" t="inlineStr">
        <is>
          <t>NG</t>
        </is>
      </c>
      <c r="J2423" s="131" t="n">
        <v>56751.848</v>
      </c>
      <c r="K2423" s="129" t="n">
        <v>2020</v>
      </c>
      <c r="L2423" s="120">
        <f>IF(VLOOKUP(H2423,'Cross-Page Data'!$D$4:$F$48,3,FALSE)="natural gas",VLOOKUP(G2423,'Cross-Page Data'!$I$4:$J$19,2,FALSE),IF(VLOOKUP(H2423,'Cross-Page Data'!$D$4:$F$48,3,FALSE)="solar",IF(G2423="PV","solar PV","solar thermal"),IF(VLOOKUP(H2423,'Cross-Page Data'!$D$4:$F$48,3,FALSE)="wind",VLOOKUP(G2423,'Cross-Page Data'!$I$4:$J$19,2,FALSE),IF(VLOOKUP(H2423,'Cross-Page Data'!$D$4:$F$48,3,FALSE)="hydro",VLOOKUP(G2423,'Cross-Page Data'!$I$4:$J$19,2,FALSE),VLOOKUP(H2423,'Cross-Page Data'!$D$4:$F$48,3,FALSE)))))</f>
        <v/>
      </c>
      <c r="M2423" s="120">
        <f>IF(AND($P$2=FALSE,OR(F2423="Commercial NAICS Cogen",F2423="Industrial NAICS Cogen",F2423="NAICS-22 Cogen")),FALSE,IF(AND($P$3=FALSE,OR(F2423="Commercial NAICS Cogen",F2423="Commercial NAICS Non-Cogen",F2423="Industrial NAICS Cogen", F2423="industrial NAICS non-Cogen")),FALSE, TRUE))</f>
        <v/>
      </c>
    </row>
    <row r="2424" ht="29" customHeight="1" s="157">
      <c r="A2424" s="129" t="n">
        <v>50464</v>
      </c>
      <c r="B2424" s="130" t="inlineStr">
        <is>
          <t>Oxnard</t>
        </is>
      </c>
      <c r="C2424" s="130" t="inlineStr">
        <is>
          <t>Procter&amp;Gamble Paper Products Co-Oxnard</t>
        </is>
      </c>
      <c r="D2424" s="129" t="n">
        <v>15375</v>
      </c>
      <c r="E2424" s="130" t="inlineStr">
        <is>
          <t>CA</t>
        </is>
      </c>
      <c r="F2424" s="130" t="inlineStr">
        <is>
          <t>Industrial NAICS Cogen</t>
        </is>
      </c>
      <c r="G2424" s="130" t="inlineStr">
        <is>
          <t>GT</t>
        </is>
      </c>
      <c r="H2424" s="130" t="inlineStr">
        <is>
          <t>NG</t>
        </is>
      </c>
      <c r="I2424" s="130" t="inlineStr">
        <is>
          <t>NG</t>
        </is>
      </c>
      <c r="J2424" s="131" t="n">
        <v>553012</v>
      </c>
      <c r="K2424" s="129" t="n">
        <v>2020</v>
      </c>
      <c r="L2424" s="120">
        <f>IF(VLOOKUP(H2424,'Cross-Page Data'!$D$4:$F$48,3,FALSE)="natural gas",VLOOKUP(G2424,'Cross-Page Data'!$I$4:$J$19,2,FALSE),IF(VLOOKUP(H2424,'Cross-Page Data'!$D$4:$F$48,3,FALSE)="solar",IF(G2424="PV","solar PV","solar thermal"),IF(VLOOKUP(H2424,'Cross-Page Data'!$D$4:$F$48,3,FALSE)="wind",VLOOKUP(G2424,'Cross-Page Data'!$I$4:$J$19,2,FALSE),IF(VLOOKUP(H2424,'Cross-Page Data'!$D$4:$F$48,3,FALSE)="hydro",VLOOKUP(G2424,'Cross-Page Data'!$I$4:$J$19,2,FALSE),VLOOKUP(H2424,'Cross-Page Data'!$D$4:$F$48,3,FALSE)))))</f>
        <v/>
      </c>
      <c r="M2424" s="120">
        <f>IF(AND($P$2=FALSE,OR(F2424="Commercial NAICS Cogen",F2424="Industrial NAICS Cogen",F2424="NAICS-22 Cogen")),FALSE,IF(AND($P$3=FALSE,OR(F2424="Commercial NAICS Cogen",F2424="Commercial NAICS Non-Cogen",F2424="Industrial NAICS Cogen", F2424="industrial NAICS non-Cogen")),FALSE, TRUE))</f>
        <v/>
      </c>
    </row>
    <row r="2425">
      <c r="A2425" s="129" t="n">
        <v>50472</v>
      </c>
      <c r="B2425" s="130" t="inlineStr">
        <is>
          <t>Covanta Niagara I, LLC</t>
        </is>
      </c>
      <c r="C2425" s="130" t="inlineStr">
        <is>
          <t>Covanta Energy of Niagara LP</t>
        </is>
      </c>
      <c r="D2425" s="129" t="n">
        <v>470</v>
      </c>
      <c r="E2425" s="130" t="inlineStr">
        <is>
          <t>NY</t>
        </is>
      </c>
      <c r="F2425" s="130" t="inlineStr">
        <is>
          <t>NAICS-22 Cogen</t>
        </is>
      </c>
      <c r="G2425" s="130" t="inlineStr">
        <is>
          <t>ST</t>
        </is>
      </c>
      <c r="H2425" s="130" t="inlineStr">
        <is>
          <t>DFO</t>
        </is>
      </c>
      <c r="I2425" s="130" t="inlineStr">
        <is>
          <t>DFO</t>
        </is>
      </c>
      <c r="J2425" s="131" t="n">
        <v>0</v>
      </c>
      <c r="K2425" s="129" t="n">
        <v>2020</v>
      </c>
      <c r="L2425" s="120">
        <f>IF(VLOOKUP(H2425,'Cross-Page Data'!$D$4:$F$48,3,FALSE)="natural gas",VLOOKUP(G2425,'Cross-Page Data'!$I$4:$J$19,2,FALSE),IF(VLOOKUP(H2425,'Cross-Page Data'!$D$4:$F$48,3,FALSE)="solar",IF(G2425="PV","solar PV","solar thermal"),IF(VLOOKUP(H2425,'Cross-Page Data'!$D$4:$F$48,3,FALSE)="wind",VLOOKUP(G2425,'Cross-Page Data'!$I$4:$J$19,2,FALSE),IF(VLOOKUP(H2425,'Cross-Page Data'!$D$4:$F$48,3,FALSE)="hydro",VLOOKUP(G2425,'Cross-Page Data'!$I$4:$J$19,2,FALSE),VLOOKUP(H2425,'Cross-Page Data'!$D$4:$F$48,3,FALSE)))))</f>
        <v/>
      </c>
      <c r="M2425" s="120">
        <f>IF(AND($P$2=FALSE,OR(F2425="Commercial NAICS Cogen",F2425="Industrial NAICS Cogen",F2425="NAICS-22 Cogen")),FALSE,IF(AND($P$3=FALSE,OR(F2425="Commercial NAICS Cogen",F2425="Commercial NAICS Non-Cogen",F2425="Industrial NAICS Cogen", F2425="industrial NAICS non-Cogen")),FALSE, TRUE))</f>
        <v/>
      </c>
    </row>
    <row r="2426">
      <c r="A2426" s="129" t="n">
        <v>50472</v>
      </c>
      <c r="B2426" s="130" t="inlineStr">
        <is>
          <t>Covanta Niagara I, LLC</t>
        </is>
      </c>
      <c r="C2426" s="130" t="inlineStr">
        <is>
          <t>Covanta Energy of Niagara LP</t>
        </is>
      </c>
      <c r="D2426" s="129" t="n">
        <v>470</v>
      </c>
      <c r="E2426" s="130" t="inlineStr">
        <is>
          <t>NY</t>
        </is>
      </c>
      <c r="F2426" s="130" t="inlineStr">
        <is>
          <t>NAICS-22 Cogen</t>
        </is>
      </c>
      <c r="G2426" s="130" t="inlineStr">
        <is>
          <t>ST</t>
        </is>
      </c>
      <c r="H2426" s="130" t="inlineStr">
        <is>
          <t>MSB</t>
        </is>
      </c>
      <c r="I2426" s="130" t="inlineStr">
        <is>
          <t>MLG</t>
        </is>
      </c>
      <c r="J2426" s="131" t="n">
        <v>68235.826</v>
      </c>
      <c r="K2426" s="129" t="n">
        <v>2020</v>
      </c>
      <c r="L2426" s="120">
        <f>IF(VLOOKUP(H2426,'Cross-Page Data'!$D$4:$F$48,3,FALSE)="natural gas",VLOOKUP(G2426,'Cross-Page Data'!$I$4:$J$19,2,FALSE),IF(VLOOKUP(H2426,'Cross-Page Data'!$D$4:$F$48,3,FALSE)="solar",IF(G2426="PV","solar PV","solar thermal"),IF(VLOOKUP(H2426,'Cross-Page Data'!$D$4:$F$48,3,FALSE)="wind",VLOOKUP(G2426,'Cross-Page Data'!$I$4:$J$19,2,FALSE),IF(VLOOKUP(H2426,'Cross-Page Data'!$D$4:$F$48,3,FALSE)="hydro",VLOOKUP(G2426,'Cross-Page Data'!$I$4:$J$19,2,FALSE),VLOOKUP(H2426,'Cross-Page Data'!$D$4:$F$48,3,FALSE)))))</f>
        <v/>
      </c>
      <c r="M2426" s="120">
        <f>IF(AND($P$2=FALSE,OR(F2426="Commercial NAICS Cogen",F2426="Industrial NAICS Cogen",F2426="NAICS-22 Cogen")),FALSE,IF(AND($P$3=FALSE,OR(F2426="Commercial NAICS Cogen",F2426="Commercial NAICS Non-Cogen",F2426="Industrial NAICS Cogen", F2426="industrial NAICS non-Cogen")),FALSE, TRUE))</f>
        <v/>
      </c>
    </row>
    <row r="2427">
      <c r="A2427" s="129" t="n">
        <v>50472</v>
      </c>
      <c r="B2427" s="130" t="inlineStr">
        <is>
          <t>Covanta Niagara I, LLC</t>
        </is>
      </c>
      <c r="C2427" s="130" t="inlineStr">
        <is>
          <t>Covanta Energy of Niagara LP</t>
        </is>
      </c>
      <c r="D2427" s="129" t="n">
        <v>470</v>
      </c>
      <c r="E2427" s="130" t="inlineStr">
        <is>
          <t>NY</t>
        </is>
      </c>
      <c r="F2427" s="130" t="inlineStr">
        <is>
          <t>NAICS-22 Cogen</t>
        </is>
      </c>
      <c r="G2427" s="130" t="inlineStr">
        <is>
          <t>ST</t>
        </is>
      </c>
      <c r="H2427" s="130" t="inlineStr">
        <is>
          <t>MSN</t>
        </is>
      </c>
      <c r="I2427" s="130" t="inlineStr">
        <is>
          <t>OTH</t>
        </is>
      </c>
      <c r="J2427" s="131" t="n">
        <v>83397.701</v>
      </c>
      <c r="K2427" s="129" t="n">
        <v>2020</v>
      </c>
      <c r="L2427" s="120">
        <f>IF(VLOOKUP(H2427,'Cross-Page Data'!$D$4:$F$48,3,FALSE)="natural gas",VLOOKUP(G2427,'Cross-Page Data'!$I$4:$J$19,2,FALSE),IF(VLOOKUP(H2427,'Cross-Page Data'!$D$4:$F$48,3,FALSE)="solar",IF(G2427="PV","solar PV","solar thermal"),IF(VLOOKUP(H2427,'Cross-Page Data'!$D$4:$F$48,3,FALSE)="wind",VLOOKUP(G2427,'Cross-Page Data'!$I$4:$J$19,2,FALSE),IF(VLOOKUP(H2427,'Cross-Page Data'!$D$4:$F$48,3,FALSE)="hydro",VLOOKUP(G2427,'Cross-Page Data'!$I$4:$J$19,2,FALSE),VLOOKUP(H2427,'Cross-Page Data'!$D$4:$F$48,3,FALSE)))))</f>
        <v/>
      </c>
      <c r="M2427" s="120">
        <f>IF(AND($P$2=FALSE,OR(F2427="Commercial NAICS Cogen",F2427="Industrial NAICS Cogen",F2427="NAICS-22 Cogen")),FALSE,IF(AND($P$3=FALSE,OR(F2427="Commercial NAICS Cogen",F2427="Commercial NAICS Non-Cogen",F2427="Industrial NAICS Cogen", F2427="industrial NAICS non-Cogen")),FALSE, TRUE))</f>
        <v/>
      </c>
    </row>
    <row r="2428">
      <c r="A2428" s="129" t="n">
        <v>50472</v>
      </c>
      <c r="B2428" s="130" t="inlineStr">
        <is>
          <t>Covanta Niagara I, LLC</t>
        </is>
      </c>
      <c r="C2428" s="130" t="inlineStr">
        <is>
          <t>Covanta Energy of Niagara LP</t>
        </is>
      </c>
      <c r="D2428" s="129" t="n">
        <v>470</v>
      </c>
      <c r="E2428" s="130" t="inlineStr">
        <is>
          <t>NY</t>
        </is>
      </c>
      <c r="F2428" s="130" t="inlineStr">
        <is>
          <t>NAICS-22 Cogen</t>
        </is>
      </c>
      <c r="G2428" s="130" t="inlineStr">
        <is>
          <t>ST</t>
        </is>
      </c>
      <c r="H2428" s="130" t="inlineStr">
        <is>
          <t>NG</t>
        </is>
      </c>
      <c r="I2428" s="130" t="inlineStr">
        <is>
          <t>NG</t>
        </is>
      </c>
      <c r="J2428" s="131" t="n">
        <v>17092.473</v>
      </c>
      <c r="K2428" s="129" t="n">
        <v>2020</v>
      </c>
      <c r="L2428" s="120">
        <f>IF(VLOOKUP(H2428,'Cross-Page Data'!$D$4:$F$48,3,FALSE)="natural gas",VLOOKUP(G2428,'Cross-Page Data'!$I$4:$J$19,2,FALSE),IF(VLOOKUP(H2428,'Cross-Page Data'!$D$4:$F$48,3,FALSE)="solar",IF(G2428="PV","solar PV","solar thermal"),IF(VLOOKUP(H2428,'Cross-Page Data'!$D$4:$F$48,3,FALSE)="wind",VLOOKUP(G2428,'Cross-Page Data'!$I$4:$J$19,2,FALSE),IF(VLOOKUP(H2428,'Cross-Page Data'!$D$4:$F$48,3,FALSE)="hydro",VLOOKUP(G2428,'Cross-Page Data'!$I$4:$J$19,2,FALSE),VLOOKUP(H2428,'Cross-Page Data'!$D$4:$F$48,3,FALSE)))))</f>
        <v/>
      </c>
      <c r="M2428" s="120">
        <f>IF(AND($P$2=FALSE,OR(F2428="Commercial NAICS Cogen",F2428="Industrial NAICS Cogen",F2428="NAICS-22 Cogen")),FALSE,IF(AND($P$3=FALSE,OR(F2428="Commercial NAICS Cogen",F2428="Commercial NAICS Non-Cogen",F2428="Industrial NAICS Cogen", F2428="industrial NAICS non-Cogen")),FALSE, TRUE))</f>
        <v/>
      </c>
    </row>
    <row r="2429">
      <c r="A2429" s="129" t="n">
        <v>50474</v>
      </c>
      <c r="B2429" s="130" t="inlineStr">
        <is>
          <t>Swift Creek Chemical Complex</t>
        </is>
      </c>
      <c r="C2429" s="130" t="inlineStr">
        <is>
          <t>White Springs Agrici Chem Inc</t>
        </is>
      </c>
      <c r="D2429" s="129" t="n">
        <v>20558</v>
      </c>
      <c r="E2429" s="130" t="inlineStr">
        <is>
          <t>FL</t>
        </is>
      </c>
      <c r="F2429" s="130" t="inlineStr">
        <is>
          <t>Industrial NAICS Cogen</t>
        </is>
      </c>
      <c r="G2429" s="130" t="inlineStr">
        <is>
          <t>ST</t>
        </is>
      </c>
      <c r="H2429" s="130" t="inlineStr">
        <is>
          <t>DFO</t>
        </is>
      </c>
      <c r="I2429" s="130" t="inlineStr">
        <is>
          <t>DFO</t>
        </is>
      </c>
      <c r="J2429" s="131" t="n">
        <v>0</v>
      </c>
      <c r="K2429" s="129" t="n">
        <v>2020</v>
      </c>
      <c r="L2429" s="120">
        <f>IF(VLOOKUP(H2429,'Cross-Page Data'!$D$4:$F$48,3,FALSE)="natural gas",VLOOKUP(G2429,'Cross-Page Data'!$I$4:$J$19,2,FALSE),IF(VLOOKUP(H2429,'Cross-Page Data'!$D$4:$F$48,3,FALSE)="solar",IF(G2429="PV","solar PV","solar thermal"),IF(VLOOKUP(H2429,'Cross-Page Data'!$D$4:$F$48,3,FALSE)="wind",VLOOKUP(G2429,'Cross-Page Data'!$I$4:$J$19,2,FALSE),IF(VLOOKUP(H2429,'Cross-Page Data'!$D$4:$F$48,3,FALSE)="hydro",VLOOKUP(G2429,'Cross-Page Data'!$I$4:$J$19,2,FALSE),VLOOKUP(H2429,'Cross-Page Data'!$D$4:$F$48,3,FALSE)))))</f>
        <v/>
      </c>
      <c r="M2429" s="120">
        <f>IF(AND($P$2=FALSE,OR(F2429="Commercial NAICS Cogen",F2429="Industrial NAICS Cogen",F2429="NAICS-22 Cogen")),FALSE,IF(AND($P$3=FALSE,OR(F2429="Commercial NAICS Cogen",F2429="Commercial NAICS Non-Cogen",F2429="Industrial NAICS Cogen", F2429="industrial NAICS non-Cogen")),FALSE, TRUE))</f>
        <v/>
      </c>
    </row>
    <row r="2430">
      <c r="A2430" s="129" t="n">
        <v>50474</v>
      </c>
      <c r="B2430" s="130" t="inlineStr">
        <is>
          <t>Swift Creek Chemical Complex</t>
        </is>
      </c>
      <c r="C2430" s="130" t="inlineStr">
        <is>
          <t>White Springs Agrici Chem Inc</t>
        </is>
      </c>
      <c r="D2430" s="129" t="n">
        <v>20558</v>
      </c>
      <c r="E2430" s="130" t="inlineStr">
        <is>
          <t>FL</t>
        </is>
      </c>
      <c r="F2430" s="130" t="inlineStr">
        <is>
          <t>Industrial NAICS Cogen</t>
        </is>
      </c>
      <c r="G2430" s="130" t="inlineStr">
        <is>
          <t>ST</t>
        </is>
      </c>
      <c r="H2430" s="130" t="inlineStr">
        <is>
          <t>NG</t>
        </is>
      </c>
      <c r="I2430" s="130" t="inlineStr">
        <is>
          <t>NG</t>
        </is>
      </c>
      <c r="J2430" s="131" t="n">
        <v>8702.748</v>
      </c>
      <c r="K2430" s="129" t="n">
        <v>2020</v>
      </c>
      <c r="L2430" s="120">
        <f>IF(VLOOKUP(H2430,'Cross-Page Data'!$D$4:$F$48,3,FALSE)="natural gas",VLOOKUP(G2430,'Cross-Page Data'!$I$4:$J$19,2,FALSE),IF(VLOOKUP(H2430,'Cross-Page Data'!$D$4:$F$48,3,FALSE)="solar",IF(G2430="PV","solar PV","solar thermal"),IF(VLOOKUP(H2430,'Cross-Page Data'!$D$4:$F$48,3,FALSE)="wind",VLOOKUP(G2430,'Cross-Page Data'!$I$4:$J$19,2,FALSE),IF(VLOOKUP(H2430,'Cross-Page Data'!$D$4:$F$48,3,FALSE)="hydro",VLOOKUP(G2430,'Cross-Page Data'!$I$4:$J$19,2,FALSE),VLOOKUP(H2430,'Cross-Page Data'!$D$4:$F$48,3,FALSE)))))</f>
        <v/>
      </c>
      <c r="M2430" s="120">
        <f>IF(AND($P$2=FALSE,OR(F2430="Commercial NAICS Cogen",F2430="Industrial NAICS Cogen",F2430="NAICS-22 Cogen")),FALSE,IF(AND($P$3=FALSE,OR(F2430="Commercial NAICS Cogen",F2430="Commercial NAICS Non-Cogen",F2430="Industrial NAICS Cogen", F2430="industrial NAICS non-Cogen")),FALSE, TRUE))</f>
        <v/>
      </c>
    </row>
    <row r="2431">
      <c r="A2431" s="129" t="n">
        <v>50474</v>
      </c>
      <c r="B2431" s="130" t="inlineStr">
        <is>
          <t>Swift Creek Chemical Complex</t>
        </is>
      </c>
      <c r="C2431" s="130" t="inlineStr">
        <is>
          <t>White Springs Agrici Chem Inc</t>
        </is>
      </c>
      <c r="D2431" s="129" t="n">
        <v>20558</v>
      </c>
      <c r="E2431" s="130" t="inlineStr">
        <is>
          <t>FL</t>
        </is>
      </c>
      <c r="F2431" s="130" t="inlineStr">
        <is>
          <t>Industrial NAICS Cogen</t>
        </is>
      </c>
      <c r="G2431" s="130" t="inlineStr">
        <is>
          <t>ST</t>
        </is>
      </c>
      <c r="H2431" s="130" t="inlineStr">
        <is>
          <t>OTH</t>
        </is>
      </c>
      <c r="I2431" s="130" t="inlineStr">
        <is>
          <t>OTH</t>
        </is>
      </c>
      <c r="J2431" s="131" t="n">
        <v>105689.25</v>
      </c>
      <c r="K2431" s="129" t="n">
        <v>2020</v>
      </c>
      <c r="L2431" s="120">
        <f>IF(VLOOKUP(H2431,'Cross-Page Data'!$D$4:$F$48,3,FALSE)="natural gas",VLOOKUP(G2431,'Cross-Page Data'!$I$4:$J$19,2,FALSE),IF(VLOOKUP(H2431,'Cross-Page Data'!$D$4:$F$48,3,FALSE)="solar",IF(G2431="PV","solar PV","solar thermal"),IF(VLOOKUP(H2431,'Cross-Page Data'!$D$4:$F$48,3,FALSE)="wind",VLOOKUP(G2431,'Cross-Page Data'!$I$4:$J$19,2,FALSE),IF(VLOOKUP(H2431,'Cross-Page Data'!$D$4:$F$48,3,FALSE)="hydro",VLOOKUP(G2431,'Cross-Page Data'!$I$4:$J$19,2,FALSE),VLOOKUP(H2431,'Cross-Page Data'!$D$4:$F$48,3,FALSE)))))</f>
        <v/>
      </c>
      <c r="M2431" s="120">
        <f>IF(AND($P$2=FALSE,OR(F2431="Commercial NAICS Cogen",F2431="Industrial NAICS Cogen",F2431="NAICS-22 Cogen")),FALSE,IF(AND($P$3=FALSE,OR(F2431="Commercial NAICS Cogen",F2431="Commercial NAICS Non-Cogen",F2431="Industrial NAICS Cogen", F2431="industrial NAICS non-Cogen")),FALSE, TRUE))</f>
        <v/>
      </c>
    </row>
    <row r="2432">
      <c r="A2432" s="129" t="n">
        <v>50474</v>
      </c>
      <c r="B2432" s="130" t="inlineStr">
        <is>
          <t>Swift Creek Chemical Complex</t>
        </is>
      </c>
      <c r="C2432" s="130" t="inlineStr">
        <is>
          <t>White Springs Agrici Chem Inc</t>
        </is>
      </c>
      <c r="D2432" s="129" t="n">
        <v>20558</v>
      </c>
      <c r="E2432" s="130" t="inlineStr">
        <is>
          <t>FL</t>
        </is>
      </c>
      <c r="F2432" s="130" t="inlineStr">
        <is>
          <t>Industrial NAICS Cogen</t>
        </is>
      </c>
      <c r="G2432" s="130" t="inlineStr">
        <is>
          <t>ST</t>
        </is>
      </c>
      <c r="H2432" s="130" t="inlineStr">
        <is>
          <t>PG</t>
        </is>
      </c>
      <c r="I2432" s="130" t="inlineStr">
        <is>
          <t>WOO</t>
        </is>
      </c>
      <c r="J2432" s="131" t="n">
        <v>0</v>
      </c>
      <c r="K2432" s="129" t="n">
        <v>2020</v>
      </c>
      <c r="L2432" s="120">
        <f>IF(VLOOKUP(H2432,'Cross-Page Data'!$D$4:$F$48,3,FALSE)="natural gas",VLOOKUP(G2432,'Cross-Page Data'!$I$4:$J$19,2,FALSE),IF(VLOOKUP(H2432,'Cross-Page Data'!$D$4:$F$48,3,FALSE)="solar",IF(G2432="PV","solar PV","solar thermal"),IF(VLOOKUP(H2432,'Cross-Page Data'!$D$4:$F$48,3,FALSE)="wind",VLOOKUP(G2432,'Cross-Page Data'!$I$4:$J$19,2,FALSE),IF(VLOOKUP(H2432,'Cross-Page Data'!$D$4:$F$48,3,FALSE)="hydro",VLOOKUP(G2432,'Cross-Page Data'!$I$4:$J$19,2,FALSE),VLOOKUP(H2432,'Cross-Page Data'!$D$4:$F$48,3,FALSE)))))</f>
        <v/>
      </c>
      <c r="M2432" s="120">
        <f>IF(AND($P$2=FALSE,OR(F2432="Commercial NAICS Cogen",F2432="Industrial NAICS Cogen",F2432="NAICS-22 Cogen")),FALSE,IF(AND($P$3=FALSE,OR(F2432="Commercial NAICS Cogen",F2432="Commercial NAICS Non-Cogen",F2432="Industrial NAICS Cogen", F2432="industrial NAICS non-Cogen")),FALSE, TRUE))</f>
        <v/>
      </c>
    </row>
    <row r="2433">
      <c r="A2433" s="129" t="n">
        <v>50474</v>
      </c>
      <c r="B2433" s="130" t="inlineStr">
        <is>
          <t>Swift Creek Chemical Complex</t>
        </is>
      </c>
      <c r="C2433" s="130" t="inlineStr">
        <is>
          <t>White Springs Agrici Chem Inc</t>
        </is>
      </c>
      <c r="D2433" s="129" t="n">
        <v>20558</v>
      </c>
      <c r="E2433" s="130" t="inlineStr">
        <is>
          <t>FL</t>
        </is>
      </c>
      <c r="F2433" s="130" t="inlineStr">
        <is>
          <t>Industrial NAICS Cogen</t>
        </is>
      </c>
      <c r="G2433" s="130" t="inlineStr">
        <is>
          <t>ST</t>
        </is>
      </c>
      <c r="H2433" s="130" t="inlineStr">
        <is>
          <t>RFO</t>
        </is>
      </c>
      <c r="I2433" s="130" t="inlineStr">
        <is>
          <t>RFO</t>
        </is>
      </c>
      <c r="J2433" s="131" t="n">
        <v>0</v>
      </c>
      <c r="K2433" s="129" t="n">
        <v>2020</v>
      </c>
      <c r="L2433" s="120">
        <f>IF(VLOOKUP(H2433,'Cross-Page Data'!$D$4:$F$48,3,FALSE)="natural gas",VLOOKUP(G2433,'Cross-Page Data'!$I$4:$J$19,2,FALSE),IF(VLOOKUP(H2433,'Cross-Page Data'!$D$4:$F$48,3,FALSE)="solar",IF(G2433="PV","solar PV","solar thermal"),IF(VLOOKUP(H2433,'Cross-Page Data'!$D$4:$F$48,3,FALSE)="wind",VLOOKUP(G2433,'Cross-Page Data'!$I$4:$J$19,2,FALSE),IF(VLOOKUP(H2433,'Cross-Page Data'!$D$4:$F$48,3,FALSE)="hydro",VLOOKUP(G2433,'Cross-Page Data'!$I$4:$J$19,2,FALSE),VLOOKUP(H2433,'Cross-Page Data'!$D$4:$F$48,3,FALSE)))))</f>
        <v/>
      </c>
      <c r="M2433" s="120">
        <f>IF(AND($P$2=FALSE,OR(F2433="Commercial NAICS Cogen",F2433="Industrial NAICS Cogen",F2433="NAICS-22 Cogen")),FALSE,IF(AND($P$3=FALSE,OR(F2433="Commercial NAICS Cogen",F2433="Commercial NAICS Non-Cogen",F2433="Industrial NAICS Cogen", F2433="industrial NAICS non-Cogen")),FALSE, TRUE))</f>
        <v/>
      </c>
    </row>
    <row r="2434">
      <c r="A2434" s="129" t="n">
        <v>50479</v>
      </c>
      <c r="B2434" s="130" t="inlineStr">
        <is>
          <t>Georgia-Pacific Big Island</t>
        </is>
      </c>
      <c r="C2434" s="130" t="inlineStr">
        <is>
          <t>GP Big Island LLC</t>
        </is>
      </c>
      <c r="D2434" s="129" t="n">
        <v>7167</v>
      </c>
      <c r="E2434" s="130" t="inlineStr">
        <is>
          <t>VA</t>
        </is>
      </c>
      <c r="F2434" s="130" t="inlineStr">
        <is>
          <t>Industrial NAICS Cogen</t>
        </is>
      </c>
      <c r="G2434" s="130" t="inlineStr">
        <is>
          <t>HY</t>
        </is>
      </c>
      <c r="H2434" s="130" t="inlineStr">
        <is>
          <t>WAT</t>
        </is>
      </c>
      <c r="I2434" s="130" t="inlineStr">
        <is>
          <t>HYC</t>
        </is>
      </c>
      <c r="J2434" s="131" t="n">
        <v>241</v>
      </c>
      <c r="K2434" s="129" t="n">
        <v>2020</v>
      </c>
      <c r="L2434" s="120">
        <f>IF(VLOOKUP(H2434,'Cross-Page Data'!$D$4:$F$48,3,FALSE)="natural gas",VLOOKUP(G2434,'Cross-Page Data'!$I$4:$J$19,2,FALSE),IF(VLOOKUP(H2434,'Cross-Page Data'!$D$4:$F$48,3,FALSE)="solar",IF(G2434="PV","solar PV","solar thermal"),IF(VLOOKUP(H2434,'Cross-Page Data'!$D$4:$F$48,3,FALSE)="wind",VLOOKUP(G2434,'Cross-Page Data'!$I$4:$J$19,2,FALSE),IF(VLOOKUP(H2434,'Cross-Page Data'!$D$4:$F$48,3,FALSE)="hydro",VLOOKUP(G2434,'Cross-Page Data'!$I$4:$J$19,2,FALSE),VLOOKUP(H2434,'Cross-Page Data'!$D$4:$F$48,3,FALSE)))))</f>
        <v/>
      </c>
      <c r="M2434" s="120">
        <f>IF(AND($P$2=FALSE,OR(F2434="Commercial NAICS Cogen",F2434="Industrial NAICS Cogen",F2434="NAICS-22 Cogen")),FALSE,IF(AND($P$3=FALSE,OR(F2434="Commercial NAICS Cogen",F2434="Commercial NAICS Non-Cogen",F2434="Industrial NAICS Cogen", F2434="industrial NAICS non-Cogen")),FALSE, TRUE))</f>
        <v/>
      </c>
    </row>
    <row r="2435">
      <c r="A2435" s="129" t="n">
        <v>50479</v>
      </c>
      <c r="B2435" s="130" t="inlineStr">
        <is>
          <t>Georgia-Pacific Big Island</t>
        </is>
      </c>
      <c r="C2435" s="130" t="inlineStr">
        <is>
          <t>GP Big Island LLC</t>
        </is>
      </c>
      <c r="D2435" s="129" t="n">
        <v>7167</v>
      </c>
      <c r="E2435" s="130" t="inlineStr">
        <is>
          <t>VA</t>
        </is>
      </c>
      <c r="F2435" s="130" t="inlineStr">
        <is>
          <t>Industrial NAICS Cogen</t>
        </is>
      </c>
      <c r="G2435" s="130" t="inlineStr">
        <is>
          <t>ST</t>
        </is>
      </c>
      <c r="H2435" s="130" t="inlineStr">
        <is>
          <t>BIT</t>
        </is>
      </c>
      <c r="I2435" s="130" t="inlineStr">
        <is>
          <t>COL</t>
        </is>
      </c>
      <c r="J2435" s="131" t="n">
        <v>0</v>
      </c>
      <c r="K2435" s="129" t="n">
        <v>2020</v>
      </c>
      <c r="L2435" s="120">
        <f>IF(VLOOKUP(H2435,'Cross-Page Data'!$D$4:$F$48,3,FALSE)="natural gas",VLOOKUP(G2435,'Cross-Page Data'!$I$4:$J$19,2,FALSE),IF(VLOOKUP(H2435,'Cross-Page Data'!$D$4:$F$48,3,FALSE)="solar",IF(G2435="PV","solar PV","solar thermal"),IF(VLOOKUP(H2435,'Cross-Page Data'!$D$4:$F$48,3,FALSE)="wind",VLOOKUP(G2435,'Cross-Page Data'!$I$4:$J$19,2,FALSE),IF(VLOOKUP(H2435,'Cross-Page Data'!$D$4:$F$48,3,FALSE)="hydro",VLOOKUP(G2435,'Cross-Page Data'!$I$4:$J$19,2,FALSE),VLOOKUP(H2435,'Cross-Page Data'!$D$4:$F$48,3,FALSE)))))</f>
        <v/>
      </c>
      <c r="M2435" s="120">
        <f>IF(AND($P$2=FALSE,OR(F2435="Commercial NAICS Cogen",F2435="Industrial NAICS Cogen",F2435="NAICS-22 Cogen")),FALSE,IF(AND($P$3=FALSE,OR(F2435="Commercial NAICS Cogen",F2435="Commercial NAICS Non-Cogen",F2435="Industrial NAICS Cogen", F2435="industrial NAICS non-Cogen")),FALSE, TRUE))</f>
        <v/>
      </c>
    </row>
    <row r="2436">
      <c r="A2436" s="129" t="n">
        <v>50479</v>
      </c>
      <c r="B2436" s="130" t="inlineStr">
        <is>
          <t>Georgia-Pacific Big Island</t>
        </is>
      </c>
      <c r="C2436" s="130" t="inlineStr">
        <is>
          <t>GP Big Island LLC</t>
        </is>
      </c>
      <c r="D2436" s="129" t="n">
        <v>7167</v>
      </c>
      <c r="E2436" s="130" t="inlineStr">
        <is>
          <t>VA</t>
        </is>
      </c>
      <c r="F2436" s="130" t="inlineStr">
        <is>
          <t>Industrial NAICS Cogen</t>
        </is>
      </c>
      <c r="G2436" s="130" t="inlineStr">
        <is>
          <t>ST</t>
        </is>
      </c>
      <c r="H2436" s="130" t="inlineStr">
        <is>
          <t>DFO</t>
        </is>
      </c>
      <c r="I2436" s="130" t="inlineStr">
        <is>
          <t>DFO</t>
        </is>
      </c>
      <c r="J2436" s="131" t="n">
        <v>0</v>
      </c>
      <c r="K2436" s="129" t="n">
        <v>2020</v>
      </c>
      <c r="L2436" s="120">
        <f>IF(VLOOKUP(H2436,'Cross-Page Data'!$D$4:$F$48,3,FALSE)="natural gas",VLOOKUP(G2436,'Cross-Page Data'!$I$4:$J$19,2,FALSE),IF(VLOOKUP(H2436,'Cross-Page Data'!$D$4:$F$48,3,FALSE)="solar",IF(G2436="PV","solar PV","solar thermal"),IF(VLOOKUP(H2436,'Cross-Page Data'!$D$4:$F$48,3,FALSE)="wind",VLOOKUP(G2436,'Cross-Page Data'!$I$4:$J$19,2,FALSE),IF(VLOOKUP(H2436,'Cross-Page Data'!$D$4:$F$48,3,FALSE)="hydro",VLOOKUP(G2436,'Cross-Page Data'!$I$4:$J$19,2,FALSE),VLOOKUP(H2436,'Cross-Page Data'!$D$4:$F$48,3,FALSE)))))</f>
        <v/>
      </c>
      <c r="M2436" s="120">
        <f>IF(AND($P$2=FALSE,OR(F2436="Commercial NAICS Cogen",F2436="Industrial NAICS Cogen",F2436="NAICS-22 Cogen")),FALSE,IF(AND($P$3=FALSE,OR(F2436="Commercial NAICS Cogen",F2436="Commercial NAICS Non-Cogen",F2436="Industrial NAICS Cogen", F2436="industrial NAICS non-Cogen")),FALSE, TRUE))</f>
        <v/>
      </c>
    </row>
    <row r="2437">
      <c r="A2437" s="129" t="n">
        <v>50479</v>
      </c>
      <c r="B2437" s="130" t="inlineStr">
        <is>
          <t>Georgia-Pacific Big Island</t>
        </is>
      </c>
      <c r="C2437" s="130" t="inlineStr">
        <is>
          <t>GP Big Island LLC</t>
        </is>
      </c>
      <c r="D2437" s="129" t="n">
        <v>7167</v>
      </c>
      <c r="E2437" s="130" t="inlineStr">
        <is>
          <t>VA</t>
        </is>
      </c>
      <c r="F2437" s="130" t="inlineStr">
        <is>
          <t>Industrial NAICS Cogen</t>
        </is>
      </c>
      <c r="G2437" s="130" t="inlineStr">
        <is>
          <t>ST</t>
        </is>
      </c>
      <c r="H2437" s="130" t="inlineStr">
        <is>
          <t>NG</t>
        </is>
      </c>
      <c r="I2437" s="130" t="inlineStr">
        <is>
          <t>NG</t>
        </is>
      </c>
      <c r="J2437" s="131" t="n">
        <v>4447.935</v>
      </c>
      <c r="K2437" s="129" t="n">
        <v>2020</v>
      </c>
      <c r="L2437" s="120">
        <f>IF(VLOOKUP(H2437,'Cross-Page Data'!$D$4:$F$48,3,FALSE)="natural gas",VLOOKUP(G2437,'Cross-Page Data'!$I$4:$J$19,2,FALSE),IF(VLOOKUP(H2437,'Cross-Page Data'!$D$4:$F$48,3,FALSE)="solar",IF(G2437="PV","solar PV","solar thermal"),IF(VLOOKUP(H2437,'Cross-Page Data'!$D$4:$F$48,3,FALSE)="wind",VLOOKUP(G2437,'Cross-Page Data'!$I$4:$J$19,2,FALSE),IF(VLOOKUP(H2437,'Cross-Page Data'!$D$4:$F$48,3,FALSE)="hydro",VLOOKUP(G2437,'Cross-Page Data'!$I$4:$J$19,2,FALSE),VLOOKUP(H2437,'Cross-Page Data'!$D$4:$F$48,3,FALSE)))))</f>
        <v/>
      </c>
      <c r="M2437" s="120">
        <f>IF(AND($P$2=FALSE,OR(F2437="Commercial NAICS Cogen",F2437="Industrial NAICS Cogen",F2437="NAICS-22 Cogen")),FALSE,IF(AND($P$3=FALSE,OR(F2437="Commercial NAICS Cogen",F2437="Commercial NAICS Non-Cogen",F2437="Industrial NAICS Cogen", F2437="industrial NAICS non-Cogen")),FALSE, TRUE))</f>
        <v/>
      </c>
    </row>
    <row r="2438">
      <c r="A2438" s="129" t="n">
        <v>50479</v>
      </c>
      <c r="B2438" s="130" t="inlineStr">
        <is>
          <t>Georgia-Pacific Big Island</t>
        </is>
      </c>
      <c r="C2438" s="130" t="inlineStr">
        <is>
          <t>GP Big Island LLC</t>
        </is>
      </c>
      <c r="D2438" s="129" t="n">
        <v>7167</v>
      </c>
      <c r="E2438" s="130" t="inlineStr">
        <is>
          <t>VA</t>
        </is>
      </c>
      <c r="F2438" s="130" t="inlineStr">
        <is>
          <t>Industrial NAICS Cogen</t>
        </is>
      </c>
      <c r="G2438" s="130" t="inlineStr">
        <is>
          <t>ST</t>
        </is>
      </c>
      <c r="H2438" s="130" t="inlineStr">
        <is>
          <t>OBS</t>
        </is>
      </c>
      <c r="I2438" s="130" t="inlineStr">
        <is>
          <t>ORW</t>
        </is>
      </c>
      <c r="J2438" s="131" t="n">
        <v>4388.649</v>
      </c>
      <c r="K2438" s="129" t="n">
        <v>2020</v>
      </c>
      <c r="L2438" s="120">
        <f>IF(VLOOKUP(H2438,'Cross-Page Data'!$D$4:$F$48,3,FALSE)="natural gas",VLOOKUP(G2438,'Cross-Page Data'!$I$4:$J$19,2,FALSE),IF(VLOOKUP(H2438,'Cross-Page Data'!$D$4:$F$48,3,FALSE)="solar",IF(G2438="PV","solar PV","solar thermal"),IF(VLOOKUP(H2438,'Cross-Page Data'!$D$4:$F$48,3,FALSE)="wind",VLOOKUP(G2438,'Cross-Page Data'!$I$4:$J$19,2,FALSE),IF(VLOOKUP(H2438,'Cross-Page Data'!$D$4:$F$48,3,FALSE)="hydro",VLOOKUP(G2438,'Cross-Page Data'!$I$4:$J$19,2,FALSE),VLOOKUP(H2438,'Cross-Page Data'!$D$4:$F$48,3,FALSE)))))</f>
        <v/>
      </c>
      <c r="M2438" s="120">
        <f>IF(AND($P$2=FALSE,OR(F2438="Commercial NAICS Cogen",F2438="Industrial NAICS Cogen",F2438="NAICS-22 Cogen")),FALSE,IF(AND($P$3=FALSE,OR(F2438="Commercial NAICS Cogen",F2438="Commercial NAICS Non-Cogen",F2438="Industrial NAICS Cogen", F2438="industrial NAICS non-Cogen")),FALSE, TRUE))</f>
        <v/>
      </c>
    </row>
    <row r="2439">
      <c r="A2439" s="129" t="n">
        <v>50479</v>
      </c>
      <c r="B2439" s="130" t="inlineStr">
        <is>
          <t>Georgia-Pacific Big Island</t>
        </is>
      </c>
      <c r="C2439" s="130" t="inlineStr">
        <is>
          <t>GP Big Island LLC</t>
        </is>
      </c>
      <c r="D2439" s="129" t="n">
        <v>7167</v>
      </c>
      <c r="E2439" s="130" t="inlineStr">
        <is>
          <t>VA</t>
        </is>
      </c>
      <c r="F2439" s="130" t="inlineStr">
        <is>
          <t>Industrial NAICS Cogen</t>
        </is>
      </c>
      <c r="G2439" s="130" t="inlineStr">
        <is>
          <t>ST</t>
        </is>
      </c>
      <c r="H2439" s="130" t="inlineStr">
        <is>
          <t>WDS</t>
        </is>
      </c>
      <c r="I2439" s="130" t="inlineStr">
        <is>
          <t>WWW</t>
        </is>
      </c>
      <c r="J2439" s="131" t="n">
        <v>44408.416</v>
      </c>
      <c r="K2439" s="129" t="n">
        <v>2020</v>
      </c>
      <c r="L2439" s="120">
        <f>IF(VLOOKUP(H2439,'Cross-Page Data'!$D$4:$F$48,3,FALSE)="natural gas",VLOOKUP(G2439,'Cross-Page Data'!$I$4:$J$19,2,FALSE),IF(VLOOKUP(H2439,'Cross-Page Data'!$D$4:$F$48,3,FALSE)="solar",IF(G2439="PV","solar PV","solar thermal"),IF(VLOOKUP(H2439,'Cross-Page Data'!$D$4:$F$48,3,FALSE)="wind",VLOOKUP(G2439,'Cross-Page Data'!$I$4:$J$19,2,FALSE),IF(VLOOKUP(H2439,'Cross-Page Data'!$D$4:$F$48,3,FALSE)="hydro",VLOOKUP(G2439,'Cross-Page Data'!$I$4:$J$19,2,FALSE),VLOOKUP(H2439,'Cross-Page Data'!$D$4:$F$48,3,FALSE)))))</f>
        <v/>
      </c>
      <c r="M2439" s="120">
        <f>IF(AND($P$2=FALSE,OR(F2439="Commercial NAICS Cogen",F2439="Industrial NAICS Cogen",F2439="NAICS-22 Cogen")),FALSE,IF(AND($P$3=FALSE,OR(F2439="Commercial NAICS Cogen",F2439="Commercial NAICS Non-Cogen",F2439="Industrial NAICS Cogen", F2439="industrial NAICS non-Cogen")),FALSE, TRUE))</f>
        <v/>
      </c>
    </row>
    <row r="2440">
      <c r="A2440" s="129" t="n">
        <v>50481</v>
      </c>
      <c r="B2440" s="130" t="inlineStr">
        <is>
          <t>Tennessee Eastman Operations</t>
        </is>
      </c>
      <c r="C2440" s="130" t="inlineStr">
        <is>
          <t>Eastman Chemical Co-TN Ops</t>
        </is>
      </c>
      <c r="D2440" s="129" t="n">
        <v>5610</v>
      </c>
      <c r="E2440" s="130" t="inlineStr">
        <is>
          <t>TN</t>
        </is>
      </c>
      <c r="F2440" s="130" t="inlineStr">
        <is>
          <t>Industrial NAICS Cogen</t>
        </is>
      </c>
      <c r="G2440" s="130" t="inlineStr">
        <is>
          <t>ST</t>
        </is>
      </c>
      <c r="H2440" s="130" t="inlineStr">
        <is>
          <t>BIT</t>
        </is>
      </c>
      <c r="I2440" s="130" t="inlineStr">
        <is>
          <t>COL</t>
        </is>
      </c>
      <c r="J2440" s="131" t="n">
        <v>406049.73</v>
      </c>
      <c r="K2440" s="129" t="n">
        <v>2020</v>
      </c>
      <c r="L2440" s="120">
        <f>IF(VLOOKUP(H2440,'Cross-Page Data'!$D$4:$F$48,3,FALSE)="natural gas",VLOOKUP(G2440,'Cross-Page Data'!$I$4:$J$19,2,FALSE),IF(VLOOKUP(H2440,'Cross-Page Data'!$D$4:$F$48,3,FALSE)="solar",IF(G2440="PV","solar PV","solar thermal"),IF(VLOOKUP(H2440,'Cross-Page Data'!$D$4:$F$48,3,FALSE)="wind",VLOOKUP(G2440,'Cross-Page Data'!$I$4:$J$19,2,FALSE),IF(VLOOKUP(H2440,'Cross-Page Data'!$D$4:$F$48,3,FALSE)="hydro",VLOOKUP(G2440,'Cross-Page Data'!$I$4:$J$19,2,FALSE),VLOOKUP(H2440,'Cross-Page Data'!$D$4:$F$48,3,FALSE)))))</f>
        <v/>
      </c>
      <c r="M2440" s="120">
        <f>IF(AND($P$2=FALSE,OR(F2440="Commercial NAICS Cogen",F2440="Industrial NAICS Cogen",F2440="NAICS-22 Cogen")),FALSE,IF(AND($P$3=FALSE,OR(F2440="Commercial NAICS Cogen",F2440="Commercial NAICS Non-Cogen",F2440="Industrial NAICS Cogen", F2440="industrial NAICS non-Cogen")),FALSE, TRUE))</f>
        <v/>
      </c>
    </row>
    <row r="2441">
      <c r="A2441" s="129" t="n">
        <v>50481</v>
      </c>
      <c r="B2441" s="130" t="inlineStr">
        <is>
          <t>Tennessee Eastman Operations</t>
        </is>
      </c>
      <c r="C2441" s="130" t="inlineStr">
        <is>
          <t>Eastman Chemical Co-TN Ops</t>
        </is>
      </c>
      <c r="D2441" s="129" t="n">
        <v>5610</v>
      </c>
      <c r="E2441" s="130" t="inlineStr">
        <is>
          <t>TN</t>
        </is>
      </c>
      <c r="F2441" s="130" t="inlineStr">
        <is>
          <t>Industrial NAICS Cogen</t>
        </is>
      </c>
      <c r="G2441" s="130" t="inlineStr">
        <is>
          <t>ST</t>
        </is>
      </c>
      <c r="H2441" s="130" t="inlineStr">
        <is>
          <t>NG</t>
        </is>
      </c>
      <c r="I2441" s="130" t="inlineStr">
        <is>
          <t>NG</t>
        </is>
      </c>
      <c r="J2441" s="131" t="n">
        <v>705585.55</v>
      </c>
      <c r="K2441" s="129" t="n">
        <v>2020</v>
      </c>
      <c r="L2441" s="120">
        <f>IF(VLOOKUP(H2441,'Cross-Page Data'!$D$4:$F$48,3,FALSE)="natural gas",VLOOKUP(G2441,'Cross-Page Data'!$I$4:$J$19,2,FALSE),IF(VLOOKUP(H2441,'Cross-Page Data'!$D$4:$F$48,3,FALSE)="solar",IF(G2441="PV","solar PV","solar thermal"),IF(VLOOKUP(H2441,'Cross-Page Data'!$D$4:$F$48,3,FALSE)="wind",VLOOKUP(G2441,'Cross-Page Data'!$I$4:$J$19,2,FALSE),IF(VLOOKUP(H2441,'Cross-Page Data'!$D$4:$F$48,3,FALSE)="hydro",VLOOKUP(G2441,'Cross-Page Data'!$I$4:$J$19,2,FALSE),VLOOKUP(H2441,'Cross-Page Data'!$D$4:$F$48,3,FALSE)))))</f>
        <v/>
      </c>
      <c r="M2441" s="120">
        <f>IF(AND($P$2=FALSE,OR(F2441="Commercial NAICS Cogen",F2441="Industrial NAICS Cogen",F2441="NAICS-22 Cogen")),FALSE,IF(AND($P$3=FALSE,OR(F2441="Commercial NAICS Cogen",F2441="Commercial NAICS Non-Cogen",F2441="Industrial NAICS Cogen", F2441="industrial NAICS non-Cogen")),FALSE, TRUE))</f>
        <v/>
      </c>
    </row>
    <row r="2442">
      <c r="A2442" s="129" t="n">
        <v>50481</v>
      </c>
      <c r="B2442" s="130" t="inlineStr">
        <is>
          <t>Tennessee Eastman Operations</t>
        </is>
      </c>
      <c r="C2442" s="130" t="inlineStr">
        <is>
          <t>Eastman Chemical Co-TN Ops</t>
        </is>
      </c>
      <c r="D2442" s="129" t="n">
        <v>5610</v>
      </c>
      <c r="E2442" s="130" t="inlineStr">
        <is>
          <t>TN</t>
        </is>
      </c>
      <c r="F2442" s="130" t="inlineStr">
        <is>
          <t>Industrial NAICS Cogen</t>
        </is>
      </c>
      <c r="G2442" s="130" t="inlineStr">
        <is>
          <t>ST</t>
        </is>
      </c>
      <c r="H2442" s="130" t="inlineStr">
        <is>
          <t>OG</t>
        </is>
      </c>
      <c r="I2442" s="130" t="inlineStr">
        <is>
          <t>OOG</t>
        </is>
      </c>
      <c r="J2442" s="131" t="n">
        <v>11274.865</v>
      </c>
      <c r="K2442" s="129" t="n">
        <v>2020</v>
      </c>
      <c r="L2442" s="120">
        <f>IF(VLOOKUP(H2442,'Cross-Page Data'!$D$4:$F$48,3,FALSE)="natural gas",VLOOKUP(G2442,'Cross-Page Data'!$I$4:$J$19,2,FALSE),IF(VLOOKUP(H2442,'Cross-Page Data'!$D$4:$F$48,3,FALSE)="solar",IF(G2442="PV","solar PV","solar thermal"),IF(VLOOKUP(H2442,'Cross-Page Data'!$D$4:$F$48,3,FALSE)="wind",VLOOKUP(G2442,'Cross-Page Data'!$I$4:$J$19,2,FALSE),IF(VLOOKUP(H2442,'Cross-Page Data'!$D$4:$F$48,3,FALSE)="hydro",VLOOKUP(G2442,'Cross-Page Data'!$I$4:$J$19,2,FALSE),VLOOKUP(H2442,'Cross-Page Data'!$D$4:$F$48,3,FALSE)))))</f>
        <v/>
      </c>
      <c r="M2442" s="120">
        <f>IF(AND($P$2=FALSE,OR(F2442="Commercial NAICS Cogen",F2442="Industrial NAICS Cogen",F2442="NAICS-22 Cogen")),FALSE,IF(AND($P$3=FALSE,OR(F2442="Commercial NAICS Cogen",F2442="Commercial NAICS Non-Cogen",F2442="Industrial NAICS Cogen", F2442="industrial NAICS non-Cogen")),FALSE, TRUE))</f>
        <v/>
      </c>
    </row>
    <row r="2443">
      <c r="A2443" s="129" t="n">
        <v>50481</v>
      </c>
      <c r="B2443" s="130" t="inlineStr">
        <is>
          <t>Tennessee Eastman Operations</t>
        </is>
      </c>
      <c r="C2443" s="130" t="inlineStr">
        <is>
          <t>Eastman Chemical Co-TN Ops</t>
        </is>
      </c>
      <c r="D2443" s="129" t="n">
        <v>5610</v>
      </c>
      <c r="E2443" s="130" t="inlineStr">
        <is>
          <t>TN</t>
        </is>
      </c>
      <c r="F2443" s="130" t="inlineStr">
        <is>
          <t>Industrial NAICS Cogen</t>
        </is>
      </c>
      <c r="G2443" s="130" t="inlineStr">
        <is>
          <t>ST</t>
        </is>
      </c>
      <c r="H2443" s="130" t="inlineStr">
        <is>
          <t>OTH</t>
        </is>
      </c>
      <c r="I2443" s="130" t="inlineStr">
        <is>
          <t>OTH</t>
        </is>
      </c>
      <c r="J2443" s="131" t="n">
        <v>329.586</v>
      </c>
      <c r="K2443" s="129" t="n">
        <v>2020</v>
      </c>
      <c r="L2443" s="120">
        <f>IF(VLOOKUP(H2443,'Cross-Page Data'!$D$4:$F$48,3,FALSE)="natural gas",VLOOKUP(G2443,'Cross-Page Data'!$I$4:$J$19,2,FALSE),IF(VLOOKUP(H2443,'Cross-Page Data'!$D$4:$F$48,3,FALSE)="solar",IF(G2443="PV","solar PV","solar thermal"),IF(VLOOKUP(H2443,'Cross-Page Data'!$D$4:$F$48,3,FALSE)="wind",VLOOKUP(G2443,'Cross-Page Data'!$I$4:$J$19,2,FALSE),IF(VLOOKUP(H2443,'Cross-Page Data'!$D$4:$F$48,3,FALSE)="hydro",VLOOKUP(G2443,'Cross-Page Data'!$I$4:$J$19,2,FALSE),VLOOKUP(H2443,'Cross-Page Data'!$D$4:$F$48,3,FALSE)))))</f>
        <v/>
      </c>
      <c r="M2443" s="120">
        <f>IF(AND($P$2=FALSE,OR(F2443="Commercial NAICS Cogen",F2443="Industrial NAICS Cogen",F2443="NAICS-22 Cogen")),FALSE,IF(AND($P$3=FALSE,OR(F2443="Commercial NAICS Cogen",F2443="Commercial NAICS Non-Cogen",F2443="Industrial NAICS Cogen", F2443="industrial NAICS non-Cogen")),FALSE, TRUE))</f>
        <v/>
      </c>
    </row>
    <row r="2444">
      <c r="A2444" s="129" t="n">
        <v>50481</v>
      </c>
      <c r="B2444" s="130" t="inlineStr">
        <is>
          <t>Tennessee Eastman Operations</t>
        </is>
      </c>
      <c r="C2444" s="130" t="inlineStr">
        <is>
          <t>Eastman Chemical Co-TN Ops</t>
        </is>
      </c>
      <c r="D2444" s="129" t="n">
        <v>5610</v>
      </c>
      <c r="E2444" s="130" t="inlineStr">
        <is>
          <t>TN</t>
        </is>
      </c>
      <c r="F2444" s="130" t="inlineStr">
        <is>
          <t>Industrial NAICS Cogen</t>
        </is>
      </c>
      <c r="G2444" s="130" t="inlineStr">
        <is>
          <t>ST</t>
        </is>
      </c>
      <c r="H2444" s="130" t="inlineStr">
        <is>
          <t>SLW</t>
        </is>
      </c>
      <c r="I2444" s="130" t="inlineStr">
        <is>
          <t>ORW</t>
        </is>
      </c>
      <c r="J2444" s="131" t="n">
        <v>6176.264</v>
      </c>
      <c r="K2444" s="129" t="n">
        <v>2020</v>
      </c>
      <c r="L2444" s="120">
        <f>IF(VLOOKUP(H2444,'Cross-Page Data'!$D$4:$F$48,3,FALSE)="natural gas",VLOOKUP(G2444,'Cross-Page Data'!$I$4:$J$19,2,FALSE),IF(VLOOKUP(H2444,'Cross-Page Data'!$D$4:$F$48,3,FALSE)="solar",IF(G2444="PV","solar PV","solar thermal"),IF(VLOOKUP(H2444,'Cross-Page Data'!$D$4:$F$48,3,FALSE)="wind",VLOOKUP(G2444,'Cross-Page Data'!$I$4:$J$19,2,FALSE),IF(VLOOKUP(H2444,'Cross-Page Data'!$D$4:$F$48,3,FALSE)="hydro",VLOOKUP(G2444,'Cross-Page Data'!$I$4:$J$19,2,FALSE),VLOOKUP(H2444,'Cross-Page Data'!$D$4:$F$48,3,FALSE)))))</f>
        <v/>
      </c>
      <c r="M2444" s="120">
        <f>IF(AND($P$2=FALSE,OR(F2444="Commercial NAICS Cogen",F2444="Industrial NAICS Cogen",F2444="NAICS-22 Cogen")),FALSE,IF(AND($P$3=FALSE,OR(F2444="Commercial NAICS Cogen",F2444="Commercial NAICS Non-Cogen",F2444="Industrial NAICS Cogen", F2444="industrial NAICS non-Cogen")),FALSE, TRUE))</f>
        <v/>
      </c>
    </row>
    <row r="2445">
      <c r="A2445" s="129" t="n">
        <v>50482</v>
      </c>
      <c r="B2445" s="130" t="inlineStr">
        <is>
          <t>Clewiston Sugar House</t>
        </is>
      </c>
      <c r="C2445" s="130" t="inlineStr">
        <is>
          <t>United States Sugar Corp</t>
        </is>
      </c>
      <c r="D2445" s="129" t="n">
        <v>19365</v>
      </c>
      <c r="E2445" s="130" t="inlineStr">
        <is>
          <t>FL</t>
        </is>
      </c>
      <c r="F2445" s="130" t="inlineStr">
        <is>
          <t>Industrial NAICS Cogen</t>
        </is>
      </c>
      <c r="G2445" s="130" t="inlineStr">
        <is>
          <t>ST</t>
        </is>
      </c>
      <c r="H2445" s="130" t="inlineStr">
        <is>
          <t>AB</t>
        </is>
      </c>
      <c r="I2445" s="130" t="inlineStr">
        <is>
          <t>ORW</t>
        </is>
      </c>
      <c r="J2445" s="131" t="n">
        <v>261629.23</v>
      </c>
      <c r="K2445" s="129" t="n">
        <v>2020</v>
      </c>
      <c r="L2445" s="120">
        <f>IF(VLOOKUP(H2445,'Cross-Page Data'!$D$4:$F$48,3,FALSE)="natural gas",VLOOKUP(G2445,'Cross-Page Data'!$I$4:$J$19,2,FALSE),IF(VLOOKUP(H2445,'Cross-Page Data'!$D$4:$F$48,3,FALSE)="solar",IF(G2445="PV","solar PV","solar thermal"),IF(VLOOKUP(H2445,'Cross-Page Data'!$D$4:$F$48,3,FALSE)="wind",VLOOKUP(G2445,'Cross-Page Data'!$I$4:$J$19,2,FALSE),IF(VLOOKUP(H2445,'Cross-Page Data'!$D$4:$F$48,3,FALSE)="hydro",VLOOKUP(G2445,'Cross-Page Data'!$I$4:$J$19,2,FALSE),VLOOKUP(H2445,'Cross-Page Data'!$D$4:$F$48,3,FALSE)))))</f>
        <v/>
      </c>
      <c r="M2445" s="120">
        <f>IF(AND($P$2=FALSE,OR(F2445="Commercial NAICS Cogen",F2445="Industrial NAICS Cogen",F2445="NAICS-22 Cogen")),FALSE,IF(AND($P$3=FALSE,OR(F2445="Commercial NAICS Cogen",F2445="Commercial NAICS Non-Cogen",F2445="Industrial NAICS Cogen", F2445="industrial NAICS non-Cogen")),FALSE, TRUE))</f>
        <v/>
      </c>
    </row>
    <row r="2446">
      <c r="A2446" s="129" t="n">
        <v>50482</v>
      </c>
      <c r="B2446" s="130" t="inlineStr">
        <is>
          <t>Clewiston Sugar House</t>
        </is>
      </c>
      <c r="C2446" s="130" t="inlineStr">
        <is>
          <t>United States Sugar Corp</t>
        </is>
      </c>
      <c r="D2446" s="129" t="n">
        <v>19365</v>
      </c>
      <c r="E2446" s="130" t="inlineStr">
        <is>
          <t>FL</t>
        </is>
      </c>
      <c r="F2446" s="130" t="inlineStr">
        <is>
          <t>Industrial NAICS Cogen</t>
        </is>
      </c>
      <c r="G2446" s="130" t="inlineStr">
        <is>
          <t>ST</t>
        </is>
      </c>
      <c r="H2446" s="130" t="inlineStr">
        <is>
          <t>DFO</t>
        </is>
      </c>
      <c r="I2446" s="130" t="inlineStr">
        <is>
          <t>DFO</t>
        </is>
      </c>
      <c r="J2446" s="131" t="n">
        <v>637.5890000000001</v>
      </c>
      <c r="K2446" s="129" t="n">
        <v>2020</v>
      </c>
      <c r="L2446" s="120">
        <f>IF(VLOOKUP(H2446,'Cross-Page Data'!$D$4:$F$48,3,FALSE)="natural gas",VLOOKUP(G2446,'Cross-Page Data'!$I$4:$J$19,2,FALSE),IF(VLOOKUP(H2446,'Cross-Page Data'!$D$4:$F$48,3,FALSE)="solar",IF(G2446="PV","solar PV","solar thermal"),IF(VLOOKUP(H2446,'Cross-Page Data'!$D$4:$F$48,3,FALSE)="wind",VLOOKUP(G2446,'Cross-Page Data'!$I$4:$J$19,2,FALSE),IF(VLOOKUP(H2446,'Cross-Page Data'!$D$4:$F$48,3,FALSE)="hydro",VLOOKUP(G2446,'Cross-Page Data'!$I$4:$J$19,2,FALSE),VLOOKUP(H2446,'Cross-Page Data'!$D$4:$F$48,3,FALSE)))))</f>
        <v/>
      </c>
      <c r="M2446" s="120">
        <f>IF(AND($P$2=FALSE,OR(F2446="Commercial NAICS Cogen",F2446="Industrial NAICS Cogen",F2446="NAICS-22 Cogen")),FALSE,IF(AND($P$3=FALSE,OR(F2446="Commercial NAICS Cogen",F2446="Commercial NAICS Non-Cogen",F2446="Industrial NAICS Cogen", F2446="industrial NAICS non-Cogen")),FALSE, TRUE))</f>
        <v/>
      </c>
    </row>
    <row r="2447">
      <c r="A2447" s="129" t="n">
        <v>50482</v>
      </c>
      <c r="B2447" s="130" t="inlineStr">
        <is>
          <t>Clewiston Sugar House</t>
        </is>
      </c>
      <c r="C2447" s="130" t="inlineStr">
        <is>
          <t>United States Sugar Corp</t>
        </is>
      </c>
      <c r="D2447" s="129" t="n">
        <v>19365</v>
      </c>
      <c r="E2447" s="130" t="inlineStr">
        <is>
          <t>FL</t>
        </is>
      </c>
      <c r="F2447" s="130" t="inlineStr">
        <is>
          <t>Industrial NAICS Cogen</t>
        </is>
      </c>
      <c r="G2447" s="130" t="inlineStr">
        <is>
          <t>ST</t>
        </is>
      </c>
      <c r="H2447" s="130" t="inlineStr">
        <is>
          <t>NG</t>
        </is>
      </c>
      <c r="I2447" s="130" t="inlineStr">
        <is>
          <t>NG</t>
        </is>
      </c>
      <c r="J2447" s="131" t="n">
        <v>560.1799999999999</v>
      </c>
      <c r="K2447" s="129" t="n">
        <v>2020</v>
      </c>
      <c r="L2447" s="120">
        <f>IF(VLOOKUP(H2447,'Cross-Page Data'!$D$4:$F$48,3,FALSE)="natural gas",VLOOKUP(G2447,'Cross-Page Data'!$I$4:$J$19,2,FALSE),IF(VLOOKUP(H2447,'Cross-Page Data'!$D$4:$F$48,3,FALSE)="solar",IF(G2447="PV","solar PV","solar thermal"),IF(VLOOKUP(H2447,'Cross-Page Data'!$D$4:$F$48,3,FALSE)="wind",VLOOKUP(G2447,'Cross-Page Data'!$I$4:$J$19,2,FALSE),IF(VLOOKUP(H2447,'Cross-Page Data'!$D$4:$F$48,3,FALSE)="hydro",VLOOKUP(G2447,'Cross-Page Data'!$I$4:$J$19,2,FALSE),VLOOKUP(H2447,'Cross-Page Data'!$D$4:$F$48,3,FALSE)))))</f>
        <v/>
      </c>
      <c r="M2447" s="120">
        <f>IF(AND($P$2=FALSE,OR(F2447="Commercial NAICS Cogen",F2447="Industrial NAICS Cogen",F2447="NAICS-22 Cogen")),FALSE,IF(AND($P$3=FALSE,OR(F2447="Commercial NAICS Cogen",F2447="Commercial NAICS Non-Cogen",F2447="Industrial NAICS Cogen", F2447="industrial NAICS non-Cogen")),FALSE, TRUE))</f>
        <v/>
      </c>
    </row>
    <row r="2448">
      <c r="A2448" s="129" t="n">
        <v>50488</v>
      </c>
      <c r="B2448" s="130" t="inlineStr">
        <is>
          <t>PPG Riverside</t>
        </is>
      </c>
      <c r="C2448" s="130" t="inlineStr">
        <is>
          <t>Eagle 2 US LLC</t>
        </is>
      </c>
      <c r="D2448" s="129" t="n">
        <v>14306</v>
      </c>
      <c r="E2448" s="130" t="inlineStr">
        <is>
          <t>LA</t>
        </is>
      </c>
      <c r="F2448" s="130" t="inlineStr">
        <is>
          <t>Industrial NAICS Non-Cogen</t>
        </is>
      </c>
      <c r="G2448" s="130" t="inlineStr">
        <is>
          <t>ST</t>
        </is>
      </c>
      <c r="H2448" s="130" t="inlineStr">
        <is>
          <t>PUR</t>
        </is>
      </c>
      <c r="I2448" s="130" t="inlineStr">
        <is>
          <t>OTH</t>
        </is>
      </c>
      <c r="J2448" s="131" t="n">
        <v>151421</v>
      </c>
      <c r="K2448" s="129" t="n">
        <v>2020</v>
      </c>
      <c r="L2448" s="120">
        <f>IF(VLOOKUP(H2448,'Cross-Page Data'!$D$4:$F$48,3,FALSE)="natural gas",VLOOKUP(G2448,'Cross-Page Data'!$I$4:$J$19,2,FALSE),IF(VLOOKUP(H2448,'Cross-Page Data'!$D$4:$F$48,3,FALSE)="solar",IF(G2448="PV","solar PV","solar thermal"),IF(VLOOKUP(H2448,'Cross-Page Data'!$D$4:$F$48,3,FALSE)="wind",VLOOKUP(G2448,'Cross-Page Data'!$I$4:$J$19,2,FALSE),IF(VLOOKUP(H2448,'Cross-Page Data'!$D$4:$F$48,3,FALSE)="hydro",VLOOKUP(G2448,'Cross-Page Data'!$I$4:$J$19,2,FALSE),VLOOKUP(H2448,'Cross-Page Data'!$D$4:$F$48,3,FALSE)))))</f>
        <v/>
      </c>
      <c r="M2448" s="120">
        <f>IF(AND($P$2=FALSE,OR(F2448="Commercial NAICS Cogen",F2448="Industrial NAICS Cogen",F2448="NAICS-22 Cogen")),FALSE,IF(AND($P$3=FALSE,OR(F2448="Commercial NAICS Cogen",F2448="Commercial NAICS Non-Cogen",F2448="Industrial NAICS Cogen", F2448="industrial NAICS non-Cogen")),FALSE, TRUE))</f>
        <v/>
      </c>
    </row>
    <row r="2449">
      <c r="A2449" s="129" t="n">
        <v>50489</v>
      </c>
      <c r="B2449" s="130" t="inlineStr">
        <is>
          <t>PPG Powerhouse C</t>
        </is>
      </c>
      <c r="C2449" s="130" t="inlineStr">
        <is>
          <t>Eagle 2 US LLC</t>
        </is>
      </c>
      <c r="D2449" s="129" t="n">
        <v>14306</v>
      </c>
      <c r="E2449" s="130" t="inlineStr">
        <is>
          <t>LA</t>
        </is>
      </c>
      <c r="F2449" s="130" t="inlineStr">
        <is>
          <t>Industrial NAICS Cogen</t>
        </is>
      </c>
      <c r="G2449" s="130" t="inlineStr">
        <is>
          <t>GT</t>
        </is>
      </c>
      <c r="H2449" s="130" t="inlineStr">
        <is>
          <t>NG</t>
        </is>
      </c>
      <c r="I2449" s="130" t="inlineStr">
        <is>
          <t>NG</t>
        </is>
      </c>
      <c r="J2449" s="131" t="n">
        <v>1349664</v>
      </c>
      <c r="K2449" s="129" t="n">
        <v>2020</v>
      </c>
      <c r="L2449" s="120">
        <f>IF(VLOOKUP(H2449,'Cross-Page Data'!$D$4:$F$48,3,FALSE)="natural gas",VLOOKUP(G2449,'Cross-Page Data'!$I$4:$J$19,2,FALSE),IF(VLOOKUP(H2449,'Cross-Page Data'!$D$4:$F$48,3,FALSE)="solar",IF(G2449="PV","solar PV","solar thermal"),IF(VLOOKUP(H2449,'Cross-Page Data'!$D$4:$F$48,3,FALSE)="wind",VLOOKUP(G2449,'Cross-Page Data'!$I$4:$J$19,2,FALSE),IF(VLOOKUP(H2449,'Cross-Page Data'!$D$4:$F$48,3,FALSE)="hydro",VLOOKUP(G2449,'Cross-Page Data'!$I$4:$J$19,2,FALSE),VLOOKUP(H2449,'Cross-Page Data'!$D$4:$F$48,3,FALSE)))))</f>
        <v/>
      </c>
      <c r="M2449" s="120">
        <f>IF(AND($P$2=FALSE,OR(F2449="Commercial NAICS Cogen",F2449="Industrial NAICS Cogen",F2449="NAICS-22 Cogen")),FALSE,IF(AND($P$3=FALSE,OR(F2449="Commercial NAICS Cogen",F2449="Commercial NAICS Non-Cogen",F2449="Industrial NAICS Cogen", F2449="industrial NAICS non-Cogen")),FALSE, TRUE))</f>
        <v/>
      </c>
    </row>
    <row r="2450">
      <c r="A2450" s="129" t="n">
        <v>50489</v>
      </c>
      <c r="B2450" s="130" t="inlineStr">
        <is>
          <t>PPG Powerhouse C</t>
        </is>
      </c>
      <c r="C2450" s="130" t="inlineStr">
        <is>
          <t>Eagle 2 US LLC</t>
        </is>
      </c>
      <c r="D2450" s="129" t="n">
        <v>14306</v>
      </c>
      <c r="E2450" s="130" t="inlineStr">
        <is>
          <t>LA</t>
        </is>
      </c>
      <c r="F2450" s="130" t="inlineStr">
        <is>
          <t>Industrial NAICS Cogen</t>
        </is>
      </c>
      <c r="G2450" s="130" t="inlineStr">
        <is>
          <t>ST</t>
        </is>
      </c>
      <c r="H2450" s="130" t="inlineStr">
        <is>
          <t>NG</t>
        </is>
      </c>
      <c r="I2450" s="130" t="inlineStr">
        <is>
          <t>NG</t>
        </is>
      </c>
      <c r="J2450" s="131" t="n">
        <v>157334.88</v>
      </c>
      <c r="K2450" s="129" t="n">
        <v>2020</v>
      </c>
      <c r="L2450" s="120">
        <f>IF(VLOOKUP(H2450,'Cross-Page Data'!$D$4:$F$48,3,FALSE)="natural gas",VLOOKUP(G2450,'Cross-Page Data'!$I$4:$J$19,2,FALSE),IF(VLOOKUP(H2450,'Cross-Page Data'!$D$4:$F$48,3,FALSE)="solar",IF(G2450="PV","solar PV","solar thermal"),IF(VLOOKUP(H2450,'Cross-Page Data'!$D$4:$F$48,3,FALSE)="wind",VLOOKUP(G2450,'Cross-Page Data'!$I$4:$J$19,2,FALSE),IF(VLOOKUP(H2450,'Cross-Page Data'!$D$4:$F$48,3,FALSE)="hydro",VLOOKUP(G2450,'Cross-Page Data'!$I$4:$J$19,2,FALSE),VLOOKUP(H2450,'Cross-Page Data'!$D$4:$F$48,3,FALSE)))))</f>
        <v/>
      </c>
      <c r="M2450" s="120">
        <f>IF(AND($P$2=FALSE,OR(F2450="Commercial NAICS Cogen",F2450="Industrial NAICS Cogen",F2450="NAICS-22 Cogen")),FALSE,IF(AND($P$3=FALSE,OR(F2450="Commercial NAICS Cogen",F2450="Commercial NAICS Non-Cogen",F2450="Industrial NAICS Cogen", F2450="industrial NAICS non-Cogen")),FALSE, TRUE))</f>
        <v/>
      </c>
    </row>
    <row r="2451">
      <c r="A2451" s="129" t="n">
        <v>50489</v>
      </c>
      <c r="B2451" s="130" t="inlineStr">
        <is>
          <t>PPG Powerhouse C</t>
        </is>
      </c>
      <c r="C2451" s="130" t="inlineStr">
        <is>
          <t>Eagle 2 US LLC</t>
        </is>
      </c>
      <c r="D2451" s="129" t="n">
        <v>14306</v>
      </c>
      <c r="E2451" s="130" t="inlineStr">
        <is>
          <t>LA</t>
        </is>
      </c>
      <c r="F2451" s="130" t="inlineStr">
        <is>
          <t>Industrial NAICS Cogen</t>
        </is>
      </c>
      <c r="G2451" s="130" t="inlineStr">
        <is>
          <t>ST</t>
        </is>
      </c>
      <c r="H2451" s="130" t="inlineStr">
        <is>
          <t>OG</t>
        </is>
      </c>
      <c r="I2451" s="130" t="inlineStr">
        <is>
          <t>OOG</t>
        </is>
      </c>
      <c r="J2451" s="131" t="n">
        <v>30997.116</v>
      </c>
      <c r="K2451" s="129" t="n">
        <v>2020</v>
      </c>
      <c r="L2451" s="120">
        <f>IF(VLOOKUP(H2451,'Cross-Page Data'!$D$4:$F$48,3,FALSE)="natural gas",VLOOKUP(G2451,'Cross-Page Data'!$I$4:$J$19,2,FALSE),IF(VLOOKUP(H2451,'Cross-Page Data'!$D$4:$F$48,3,FALSE)="solar",IF(G2451="PV","solar PV","solar thermal"),IF(VLOOKUP(H2451,'Cross-Page Data'!$D$4:$F$48,3,FALSE)="wind",VLOOKUP(G2451,'Cross-Page Data'!$I$4:$J$19,2,FALSE),IF(VLOOKUP(H2451,'Cross-Page Data'!$D$4:$F$48,3,FALSE)="hydro",VLOOKUP(G2451,'Cross-Page Data'!$I$4:$J$19,2,FALSE),VLOOKUP(H2451,'Cross-Page Data'!$D$4:$F$48,3,FALSE)))))</f>
        <v/>
      </c>
      <c r="M2451" s="120">
        <f>IF(AND($P$2=FALSE,OR(F2451="Commercial NAICS Cogen",F2451="Industrial NAICS Cogen",F2451="NAICS-22 Cogen")),FALSE,IF(AND($P$3=FALSE,OR(F2451="Commercial NAICS Cogen",F2451="Commercial NAICS Non-Cogen",F2451="Industrial NAICS Cogen", F2451="industrial NAICS non-Cogen")),FALSE, TRUE))</f>
        <v/>
      </c>
    </row>
    <row r="2452">
      <c r="A2452" s="129" t="n">
        <v>50491</v>
      </c>
      <c r="B2452" s="130" t="inlineStr">
        <is>
          <t>Axiall Natrium Plant</t>
        </is>
      </c>
      <c r="C2452" s="130" t="inlineStr">
        <is>
          <t>Westlake Chemical Natrium Plant</t>
        </is>
      </c>
      <c r="D2452" s="129" t="n">
        <v>60586</v>
      </c>
      <c r="E2452" s="130" t="inlineStr">
        <is>
          <t>WV</t>
        </is>
      </c>
      <c r="F2452" s="130" t="inlineStr">
        <is>
          <t>Industrial NAICS Cogen</t>
        </is>
      </c>
      <c r="G2452" s="130" t="inlineStr">
        <is>
          <t>ST</t>
        </is>
      </c>
      <c r="H2452" s="130" t="inlineStr">
        <is>
          <t>NG</t>
        </is>
      </c>
      <c r="I2452" s="130" t="inlineStr">
        <is>
          <t>NG</t>
        </is>
      </c>
      <c r="J2452" s="131" t="n">
        <v>672936.53</v>
      </c>
      <c r="K2452" s="129" t="n">
        <v>2020</v>
      </c>
      <c r="L2452" s="120">
        <f>IF(VLOOKUP(H2452,'Cross-Page Data'!$D$4:$F$48,3,FALSE)="natural gas",VLOOKUP(G2452,'Cross-Page Data'!$I$4:$J$19,2,FALSE),IF(VLOOKUP(H2452,'Cross-Page Data'!$D$4:$F$48,3,FALSE)="solar",IF(G2452="PV","solar PV","solar thermal"),IF(VLOOKUP(H2452,'Cross-Page Data'!$D$4:$F$48,3,FALSE)="wind",VLOOKUP(G2452,'Cross-Page Data'!$I$4:$J$19,2,FALSE),IF(VLOOKUP(H2452,'Cross-Page Data'!$D$4:$F$48,3,FALSE)="hydro",VLOOKUP(G2452,'Cross-Page Data'!$I$4:$J$19,2,FALSE),VLOOKUP(H2452,'Cross-Page Data'!$D$4:$F$48,3,FALSE)))))</f>
        <v/>
      </c>
      <c r="M2452" s="120">
        <f>IF(AND($P$2=FALSE,OR(F2452="Commercial NAICS Cogen",F2452="Industrial NAICS Cogen",F2452="NAICS-22 Cogen")),FALSE,IF(AND($P$3=FALSE,OR(F2452="Commercial NAICS Cogen",F2452="Commercial NAICS Non-Cogen",F2452="Industrial NAICS Cogen", F2452="industrial NAICS non-Cogen")),FALSE, TRUE))</f>
        <v/>
      </c>
    </row>
    <row r="2453">
      <c r="A2453" s="129" t="n">
        <v>50491</v>
      </c>
      <c r="B2453" s="130" t="inlineStr">
        <is>
          <t>Axiall Natrium Plant</t>
        </is>
      </c>
      <c r="C2453" s="130" t="inlineStr">
        <is>
          <t>Westlake Chemical Natrium Plant</t>
        </is>
      </c>
      <c r="D2453" s="129" t="n">
        <v>60586</v>
      </c>
      <c r="E2453" s="130" t="inlineStr">
        <is>
          <t>WV</t>
        </is>
      </c>
      <c r="F2453" s="130" t="inlineStr">
        <is>
          <t>Industrial NAICS Cogen</t>
        </is>
      </c>
      <c r="G2453" s="130" t="inlineStr">
        <is>
          <t>ST</t>
        </is>
      </c>
      <c r="H2453" s="130" t="inlineStr">
        <is>
          <t>OG</t>
        </is>
      </c>
      <c r="I2453" s="130" t="inlineStr">
        <is>
          <t>OOG</t>
        </is>
      </c>
      <c r="J2453" s="131" t="n">
        <v>46560.567</v>
      </c>
      <c r="K2453" s="129" t="n">
        <v>2020</v>
      </c>
      <c r="L2453" s="120">
        <f>IF(VLOOKUP(H2453,'Cross-Page Data'!$D$4:$F$48,3,FALSE)="natural gas",VLOOKUP(G2453,'Cross-Page Data'!$I$4:$J$19,2,FALSE),IF(VLOOKUP(H2453,'Cross-Page Data'!$D$4:$F$48,3,FALSE)="solar",IF(G2453="PV","solar PV","solar thermal"),IF(VLOOKUP(H2453,'Cross-Page Data'!$D$4:$F$48,3,FALSE)="wind",VLOOKUP(G2453,'Cross-Page Data'!$I$4:$J$19,2,FALSE),IF(VLOOKUP(H2453,'Cross-Page Data'!$D$4:$F$48,3,FALSE)="hydro",VLOOKUP(G2453,'Cross-Page Data'!$I$4:$J$19,2,FALSE),VLOOKUP(H2453,'Cross-Page Data'!$D$4:$F$48,3,FALSE)))))</f>
        <v/>
      </c>
      <c r="M2453" s="120">
        <f>IF(AND($P$2=FALSE,OR(F2453="Commercial NAICS Cogen",F2453="Industrial NAICS Cogen",F2453="NAICS-22 Cogen")),FALSE,IF(AND($P$3=FALSE,OR(F2453="Commercial NAICS Cogen",F2453="Commercial NAICS Non-Cogen",F2453="Industrial NAICS Cogen", F2453="industrial NAICS non-Cogen")),FALSE, TRUE))</f>
        <v/>
      </c>
    </row>
    <row r="2454">
      <c r="A2454" s="129" t="n">
        <v>50492</v>
      </c>
      <c r="B2454" s="130" t="inlineStr">
        <is>
          <t>Gas Utilization Facility</t>
        </is>
      </c>
      <c r="C2454" s="130" t="inlineStr">
        <is>
          <t>City of San Diego</t>
        </is>
      </c>
      <c r="D2454" s="129" t="n">
        <v>16764</v>
      </c>
      <c r="E2454" s="130" t="inlineStr">
        <is>
          <t>CA</t>
        </is>
      </c>
      <c r="F2454" s="130" t="inlineStr">
        <is>
          <t>Commercial NAICS Cogen</t>
        </is>
      </c>
      <c r="G2454" s="130" t="inlineStr">
        <is>
          <t>HY</t>
        </is>
      </c>
      <c r="H2454" s="130" t="inlineStr">
        <is>
          <t>WAT</t>
        </is>
      </c>
      <c r="I2454" s="130" t="inlineStr">
        <is>
          <t>HYC</t>
        </is>
      </c>
      <c r="J2454" s="131" t="n">
        <v>0</v>
      </c>
      <c r="K2454" s="129" t="n">
        <v>2020</v>
      </c>
      <c r="L2454" s="120">
        <f>IF(VLOOKUP(H2454,'Cross-Page Data'!$D$4:$F$48,3,FALSE)="natural gas",VLOOKUP(G2454,'Cross-Page Data'!$I$4:$J$19,2,FALSE),IF(VLOOKUP(H2454,'Cross-Page Data'!$D$4:$F$48,3,FALSE)="solar",IF(G2454="PV","solar PV","solar thermal"),IF(VLOOKUP(H2454,'Cross-Page Data'!$D$4:$F$48,3,FALSE)="wind",VLOOKUP(G2454,'Cross-Page Data'!$I$4:$J$19,2,FALSE),IF(VLOOKUP(H2454,'Cross-Page Data'!$D$4:$F$48,3,FALSE)="hydro",VLOOKUP(G2454,'Cross-Page Data'!$I$4:$J$19,2,FALSE),VLOOKUP(H2454,'Cross-Page Data'!$D$4:$F$48,3,FALSE)))))</f>
        <v/>
      </c>
      <c r="M2454" s="120">
        <f>IF(AND($P$2=FALSE,OR(F2454="Commercial NAICS Cogen",F2454="Industrial NAICS Cogen",F2454="NAICS-22 Cogen")),FALSE,IF(AND($P$3=FALSE,OR(F2454="Commercial NAICS Cogen",F2454="Commercial NAICS Non-Cogen",F2454="Industrial NAICS Cogen", F2454="industrial NAICS non-Cogen")),FALSE, TRUE))</f>
        <v/>
      </c>
    </row>
    <row r="2455">
      <c r="A2455" s="129" t="n">
        <v>50492</v>
      </c>
      <c r="B2455" s="130" t="inlineStr">
        <is>
          <t>Gas Utilization Facility</t>
        </is>
      </c>
      <c r="C2455" s="130" t="inlineStr">
        <is>
          <t>City of San Diego</t>
        </is>
      </c>
      <c r="D2455" s="129" t="n">
        <v>16764</v>
      </c>
      <c r="E2455" s="130" t="inlineStr">
        <is>
          <t>CA</t>
        </is>
      </c>
      <c r="F2455" s="130" t="inlineStr">
        <is>
          <t>Commercial NAICS Cogen</t>
        </is>
      </c>
      <c r="G2455" s="130" t="inlineStr">
        <is>
          <t>IC</t>
        </is>
      </c>
      <c r="H2455" s="130" t="inlineStr">
        <is>
          <t>NG</t>
        </is>
      </c>
      <c r="I2455" s="130" t="inlineStr">
        <is>
          <t>NG</t>
        </is>
      </c>
      <c r="J2455" s="131" t="n">
        <v>0</v>
      </c>
      <c r="K2455" s="129" t="n">
        <v>2020</v>
      </c>
      <c r="L2455" s="120">
        <f>IF(VLOOKUP(H2455,'Cross-Page Data'!$D$4:$F$48,3,FALSE)="natural gas",VLOOKUP(G2455,'Cross-Page Data'!$I$4:$J$19,2,FALSE),IF(VLOOKUP(H2455,'Cross-Page Data'!$D$4:$F$48,3,FALSE)="solar",IF(G2455="PV","solar PV","solar thermal"),IF(VLOOKUP(H2455,'Cross-Page Data'!$D$4:$F$48,3,FALSE)="wind",VLOOKUP(G2455,'Cross-Page Data'!$I$4:$J$19,2,FALSE),IF(VLOOKUP(H2455,'Cross-Page Data'!$D$4:$F$48,3,FALSE)="hydro",VLOOKUP(G2455,'Cross-Page Data'!$I$4:$J$19,2,FALSE),VLOOKUP(H2455,'Cross-Page Data'!$D$4:$F$48,3,FALSE)))))</f>
        <v/>
      </c>
      <c r="M2455" s="120">
        <f>IF(AND($P$2=FALSE,OR(F2455="Commercial NAICS Cogen",F2455="Industrial NAICS Cogen",F2455="NAICS-22 Cogen")),FALSE,IF(AND($P$3=FALSE,OR(F2455="Commercial NAICS Cogen",F2455="Commercial NAICS Non-Cogen",F2455="Industrial NAICS Cogen", F2455="industrial NAICS non-Cogen")),FALSE, TRUE))</f>
        <v/>
      </c>
    </row>
    <row r="2456">
      <c r="A2456" s="129" t="n">
        <v>50492</v>
      </c>
      <c r="B2456" s="130" t="inlineStr">
        <is>
          <t>Gas Utilization Facility</t>
        </is>
      </c>
      <c r="C2456" s="130" t="inlineStr">
        <is>
          <t>City of San Diego</t>
        </is>
      </c>
      <c r="D2456" s="129" t="n">
        <v>16764</v>
      </c>
      <c r="E2456" s="130" t="inlineStr">
        <is>
          <t>CA</t>
        </is>
      </c>
      <c r="F2456" s="130" t="inlineStr">
        <is>
          <t>Commercial NAICS Cogen</t>
        </is>
      </c>
      <c r="G2456" s="130" t="inlineStr">
        <is>
          <t>IC</t>
        </is>
      </c>
      <c r="H2456" s="130" t="inlineStr">
        <is>
          <t>OBG</t>
        </is>
      </c>
      <c r="I2456" s="130" t="inlineStr">
        <is>
          <t>ORW</t>
        </is>
      </c>
      <c r="J2456" s="131" t="n">
        <v>11459</v>
      </c>
      <c r="K2456" s="129" t="n">
        <v>2020</v>
      </c>
      <c r="L2456" s="120">
        <f>IF(VLOOKUP(H2456,'Cross-Page Data'!$D$4:$F$48,3,FALSE)="natural gas",VLOOKUP(G2456,'Cross-Page Data'!$I$4:$J$19,2,FALSE),IF(VLOOKUP(H2456,'Cross-Page Data'!$D$4:$F$48,3,FALSE)="solar",IF(G2456="PV","solar PV","solar thermal"),IF(VLOOKUP(H2456,'Cross-Page Data'!$D$4:$F$48,3,FALSE)="wind",VLOOKUP(G2456,'Cross-Page Data'!$I$4:$J$19,2,FALSE),IF(VLOOKUP(H2456,'Cross-Page Data'!$D$4:$F$48,3,FALSE)="hydro",VLOOKUP(G2456,'Cross-Page Data'!$I$4:$J$19,2,FALSE),VLOOKUP(H2456,'Cross-Page Data'!$D$4:$F$48,3,FALSE)))))</f>
        <v/>
      </c>
      <c r="M2456" s="120">
        <f>IF(AND($P$2=FALSE,OR(F2456="Commercial NAICS Cogen",F2456="Industrial NAICS Cogen",F2456="NAICS-22 Cogen")),FALSE,IF(AND($P$3=FALSE,OR(F2456="Commercial NAICS Cogen",F2456="Commercial NAICS Non-Cogen",F2456="Industrial NAICS Cogen", F2456="industrial NAICS non-Cogen")),FALSE, TRUE))</f>
        <v/>
      </c>
    </row>
    <row r="2457">
      <c r="A2457" s="129" t="n">
        <v>50498</v>
      </c>
      <c r="B2457" s="130" t="inlineStr">
        <is>
          <t>Capitol District Energy Center</t>
        </is>
      </c>
      <c r="C2457" s="130" t="inlineStr">
        <is>
          <t>Capitol District Energy Center</t>
        </is>
      </c>
      <c r="D2457" s="129" t="n">
        <v>2956</v>
      </c>
      <c r="E2457" s="130" t="inlineStr">
        <is>
          <t>CT</t>
        </is>
      </c>
      <c r="F2457" s="130" t="inlineStr">
        <is>
          <t>NAICS-22 Cogen</t>
        </is>
      </c>
      <c r="G2457" s="130" t="inlineStr">
        <is>
          <t>CA</t>
        </is>
      </c>
      <c r="H2457" s="130" t="inlineStr">
        <is>
          <t>DFO</t>
        </is>
      </c>
      <c r="I2457" s="130" t="inlineStr">
        <is>
          <t>DFO</t>
        </is>
      </c>
      <c r="J2457" s="131" t="n">
        <v>0</v>
      </c>
      <c r="K2457" s="129" t="n">
        <v>2020</v>
      </c>
      <c r="L2457" s="120">
        <f>IF(VLOOKUP(H2457,'Cross-Page Data'!$D$4:$F$48,3,FALSE)="natural gas",VLOOKUP(G2457,'Cross-Page Data'!$I$4:$J$19,2,FALSE),IF(VLOOKUP(H2457,'Cross-Page Data'!$D$4:$F$48,3,FALSE)="solar",IF(G2457="PV","solar PV","solar thermal"),IF(VLOOKUP(H2457,'Cross-Page Data'!$D$4:$F$48,3,FALSE)="wind",VLOOKUP(G2457,'Cross-Page Data'!$I$4:$J$19,2,FALSE),IF(VLOOKUP(H2457,'Cross-Page Data'!$D$4:$F$48,3,FALSE)="hydro",VLOOKUP(G2457,'Cross-Page Data'!$I$4:$J$19,2,FALSE),VLOOKUP(H2457,'Cross-Page Data'!$D$4:$F$48,3,FALSE)))))</f>
        <v/>
      </c>
      <c r="M2457" s="120">
        <f>IF(AND($P$2=FALSE,OR(F2457="Commercial NAICS Cogen",F2457="Industrial NAICS Cogen",F2457="NAICS-22 Cogen")),FALSE,IF(AND($P$3=FALSE,OR(F2457="Commercial NAICS Cogen",F2457="Commercial NAICS Non-Cogen",F2457="Industrial NAICS Cogen", F2457="industrial NAICS non-Cogen")),FALSE, TRUE))</f>
        <v/>
      </c>
    </row>
    <row r="2458">
      <c r="A2458" s="129" t="n">
        <v>50498</v>
      </c>
      <c r="B2458" s="130" t="inlineStr">
        <is>
          <t>Capitol District Energy Center</t>
        </is>
      </c>
      <c r="C2458" s="130" t="inlineStr">
        <is>
          <t>Capitol District Energy Center</t>
        </is>
      </c>
      <c r="D2458" s="129" t="n">
        <v>2956</v>
      </c>
      <c r="E2458" s="130" t="inlineStr">
        <is>
          <t>CT</t>
        </is>
      </c>
      <c r="F2458" s="130" t="inlineStr">
        <is>
          <t>NAICS-22 Cogen</t>
        </is>
      </c>
      <c r="G2458" s="130" t="inlineStr">
        <is>
          <t>CA</t>
        </is>
      </c>
      <c r="H2458" s="130" t="inlineStr">
        <is>
          <t>NG</t>
        </is>
      </c>
      <c r="I2458" s="130" t="inlineStr">
        <is>
          <t>NG</t>
        </is>
      </c>
      <c r="J2458" s="131" t="n">
        <v>3131</v>
      </c>
      <c r="K2458" s="129" t="n">
        <v>2020</v>
      </c>
      <c r="L2458" s="120">
        <f>IF(VLOOKUP(H2458,'Cross-Page Data'!$D$4:$F$48,3,FALSE)="natural gas",VLOOKUP(G2458,'Cross-Page Data'!$I$4:$J$19,2,FALSE),IF(VLOOKUP(H2458,'Cross-Page Data'!$D$4:$F$48,3,FALSE)="solar",IF(G2458="PV","solar PV","solar thermal"),IF(VLOOKUP(H2458,'Cross-Page Data'!$D$4:$F$48,3,FALSE)="wind",VLOOKUP(G2458,'Cross-Page Data'!$I$4:$J$19,2,FALSE),IF(VLOOKUP(H2458,'Cross-Page Data'!$D$4:$F$48,3,FALSE)="hydro",VLOOKUP(G2458,'Cross-Page Data'!$I$4:$J$19,2,FALSE),VLOOKUP(H2458,'Cross-Page Data'!$D$4:$F$48,3,FALSE)))))</f>
        <v/>
      </c>
      <c r="M2458" s="120">
        <f>IF(AND($P$2=FALSE,OR(F2458="Commercial NAICS Cogen",F2458="Industrial NAICS Cogen",F2458="NAICS-22 Cogen")),FALSE,IF(AND($P$3=FALSE,OR(F2458="Commercial NAICS Cogen",F2458="Commercial NAICS Non-Cogen",F2458="Industrial NAICS Cogen", F2458="industrial NAICS non-Cogen")),FALSE, TRUE))</f>
        <v/>
      </c>
    </row>
    <row r="2459">
      <c r="A2459" s="129" t="n">
        <v>50498</v>
      </c>
      <c r="B2459" s="130" t="inlineStr">
        <is>
          <t>Capitol District Energy Center</t>
        </is>
      </c>
      <c r="C2459" s="130" t="inlineStr">
        <is>
          <t>Capitol District Energy Center</t>
        </is>
      </c>
      <c r="D2459" s="129" t="n">
        <v>2956</v>
      </c>
      <c r="E2459" s="130" t="inlineStr">
        <is>
          <t>CT</t>
        </is>
      </c>
      <c r="F2459" s="130" t="inlineStr">
        <is>
          <t>NAICS-22 Cogen</t>
        </is>
      </c>
      <c r="G2459" s="130" t="inlineStr">
        <is>
          <t>CT</t>
        </is>
      </c>
      <c r="H2459" s="130" t="inlineStr">
        <is>
          <t>DFO</t>
        </is>
      </c>
      <c r="I2459" s="130" t="inlineStr">
        <is>
          <t>DFO</t>
        </is>
      </c>
      <c r="J2459" s="131" t="n">
        <v>0</v>
      </c>
      <c r="K2459" s="129" t="n">
        <v>2020</v>
      </c>
      <c r="L2459" s="120">
        <f>IF(VLOOKUP(H2459,'Cross-Page Data'!$D$4:$F$48,3,FALSE)="natural gas",VLOOKUP(G2459,'Cross-Page Data'!$I$4:$J$19,2,FALSE),IF(VLOOKUP(H2459,'Cross-Page Data'!$D$4:$F$48,3,FALSE)="solar",IF(G2459="PV","solar PV","solar thermal"),IF(VLOOKUP(H2459,'Cross-Page Data'!$D$4:$F$48,3,FALSE)="wind",VLOOKUP(G2459,'Cross-Page Data'!$I$4:$J$19,2,FALSE),IF(VLOOKUP(H2459,'Cross-Page Data'!$D$4:$F$48,3,FALSE)="hydro",VLOOKUP(G2459,'Cross-Page Data'!$I$4:$J$19,2,FALSE),VLOOKUP(H2459,'Cross-Page Data'!$D$4:$F$48,3,FALSE)))))</f>
        <v/>
      </c>
      <c r="M2459" s="120">
        <f>IF(AND($P$2=FALSE,OR(F2459="Commercial NAICS Cogen",F2459="Industrial NAICS Cogen",F2459="NAICS-22 Cogen")),FALSE,IF(AND($P$3=FALSE,OR(F2459="Commercial NAICS Cogen",F2459="Commercial NAICS Non-Cogen",F2459="Industrial NAICS Cogen", F2459="industrial NAICS non-Cogen")),FALSE, TRUE))</f>
        <v/>
      </c>
    </row>
    <row r="2460">
      <c r="A2460" s="129" t="n">
        <v>50498</v>
      </c>
      <c r="B2460" s="130" t="inlineStr">
        <is>
          <t>Capitol District Energy Center</t>
        </is>
      </c>
      <c r="C2460" s="130" t="inlineStr">
        <is>
          <t>Capitol District Energy Center</t>
        </is>
      </c>
      <c r="D2460" s="129" t="n">
        <v>2956</v>
      </c>
      <c r="E2460" s="130" t="inlineStr">
        <is>
          <t>CT</t>
        </is>
      </c>
      <c r="F2460" s="130" t="inlineStr">
        <is>
          <t>NAICS-22 Cogen</t>
        </is>
      </c>
      <c r="G2460" s="130" t="inlineStr">
        <is>
          <t>CT</t>
        </is>
      </c>
      <c r="H2460" s="130" t="inlineStr">
        <is>
          <t>NG</t>
        </is>
      </c>
      <c r="I2460" s="130" t="inlineStr">
        <is>
          <t>NG</t>
        </is>
      </c>
      <c r="J2460" s="131" t="n">
        <v>7364</v>
      </c>
      <c r="K2460" s="129" t="n">
        <v>2020</v>
      </c>
      <c r="L2460" s="120">
        <f>IF(VLOOKUP(H2460,'Cross-Page Data'!$D$4:$F$48,3,FALSE)="natural gas",VLOOKUP(G2460,'Cross-Page Data'!$I$4:$J$19,2,FALSE),IF(VLOOKUP(H2460,'Cross-Page Data'!$D$4:$F$48,3,FALSE)="solar",IF(G2460="PV","solar PV","solar thermal"),IF(VLOOKUP(H2460,'Cross-Page Data'!$D$4:$F$48,3,FALSE)="wind",VLOOKUP(G2460,'Cross-Page Data'!$I$4:$J$19,2,FALSE),IF(VLOOKUP(H2460,'Cross-Page Data'!$D$4:$F$48,3,FALSE)="hydro",VLOOKUP(G2460,'Cross-Page Data'!$I$4:$J$19,2,FALSE),VLOOKUP(H2460,'Cross-Page Data'!$D$4:$F$48,3,FALSE)))))</f>
        <v/>
      </c>
      <c r="M2460" s="120">
        <f>IF(AND($P$2=FALSE,OR(F2460="Commercial NAICS Cogen",F2460="Industrial NAICS Cogen",F2460="NAICS-22 Cogen")),FALSE,IF(AND($P$3=FALSE,OR(F2460="Commercial NAICS Cogen",F2460="Commercial NAICS Non-Cogen",F2460="Industrial NAICS Cogen", F2460="industrial NAICS non-Cogen")),FALSE, TRUE))</f>
        <v/>
      </c>
    </row>
    <row r="2461">
      <c r="A2461" s="129" t="n">
        <v>50509</v>
      </c>
      <c r="B2461" s="130" t="inlineStr">
        <is>
          <t>PCS Phosphate</t>
        </is>
      </c>
      <c r="C2461" s="130" t="inlineStr">
        <is>
          <t>PCS Phosphate</t>
        </is>
      </c>
      <c r="D2461" s="129" t="n">
        <v>22175</v>
      </c>
      <c r="E2461" s="130" t="inlineStr">
        <is>
          <t>NC</t>
        </is>
      </c>
      <c r="F2461" s="130" t="inlineStr">
        <is>
          <t>Industrial NAICS Cogen</t>
        </is>
      </c>
      <c r="G2461" s="130" t="inlineStr">
        <is>
          <t>ST</t>
        </is>
      </c>
      <c r="H2461" s="130" t="inlineStr">
        <is>
          <t>WH</t>
        </is>
      </c>
      <c r="I2461" s="130" t="inlineStr">
        <is>
          <t>OTH</t>
        </is>
      </c>
      <c r="J2461" s="131" t="n">
        <v>197567</v>
      </c>
      <c r="K2461" s="129" t="n">
        <v>2020</v>
      </c>
      <c r="L2461" s="120">
        <f>IF(VLOOKUP(H2461,'Cross-Page Data'!$D$4:$F$48,3,FALSE)="natural gas",VLOOKUP(G2461,'Cross-Page Data'!$I$4:$J$19,2,FALSE),IF(VLOOKUP(H2461,'Cross-Page Data'!$D$4:$F$48,3,FALSE)="solar",IF(G2461="PV","solar PV","solar thermal"),IF(VLOOKUP(H2461,'Cross-Page Data'!$D$4:$F$48,3,FALSE)="wind",VLOOKUP(G2461,'Cross-Page Data'!$I$4:$J$19,2,FALSE),IF(VLOOKUP(H2461,'Cross-Page Data'!$D$4:$F$48,3,FALSE)="hydro",VLOOKUP(G2461,'Cross-Page Data'!$I$4:$J$19,2,FALSE),VLOOKUP(H2461,'Cross-Page Data'!$D$4:$F$48,3,FALSE)))))</f>
        <v/>
      </c>
      <c r="M2461" s="120">
        <f>IF(AND($P$2=FALSE,OR(F2461="Commercial NAICS Cogen",F2461="Industrial NAICS Cogen",F2461="NAICS-22 Cogen")),FALSE,IF(AND($P$3=FALSE,OR(F2461="Commercial NAICS Cogen",F2461="Commercial NAICS Non-Cogen",F2461="Industrial NAICS Cogen", F2461="industrial NAICS non-Cogen")),FALSE, TRUE))</f>
        <v/>
      </c>
    </row>
    <row r="2462">
      <c r="A2462" s="129" t="n">
        <v>50530</v>
      </c>
      <c r="B2462" s="130" t="inlineStr">
        <is>
          <t>Equilon Los Angeles Refining</t>
        </is>
      </c>
      <c r="C2462" s="130" t="inlineStr">
        <is>
          <t>Tesoro Refining and Marketing Company</t>
        </is>
      </c>
      <c r="D2462" s="129" t="n">
        <v>55985</v>
      </c>
      <c r="E2462" s="130" t="inlineStr">
        <is>
          <t>CA</t>
        </is>
      </c>
      <c r="F2462" s="130" t="inlineStr">
        <is>
          <t>Industrial NAICS Cogen</t>
        </is>
      </c>
      <c r="G2462" s="130" t="inlineStr">
        <is>
          <t>GT</t>
        </is>
      </c>
      <c r="H2462" s="130" t="inlineStr">
        <is>
          <t>NG</t>
        </is>
      </c>
      <c r="I2462" s="130" t="inlineStr">
        <is>
          <t>NG</t>
        </is>
      </c>
      <c r="J2462" s="131" t="n">
        <v>67266.287</v>
      </c>
      <c r="K2462" s="129" t="n">
        <v>2020</v>
      </c>
      <c r="L2462" s="120">
        <f>IF(VLOOKUP(H2462,'Cross-Page Data'!$D$4:$F$48,3,FALSE)="natural gas",VLOOKUP(G2462,'Cross-Page Data'!$I$4:$J$19,2,FALSE),IF(VLOOKUP(H2462,'Cross-Page Data'!$D$4:$F$48,3,FALSE)="solar",IF(G2462="PV","solar PV","solar thermal"),IF(VLOOKUP(H2462,'Cross-Page Data'!$D$4:$F$48,3,FALSE)="wind",VLOOKUP(G2462,'Cross-Page Data'!$I$4:$J$19,2,FALSE),IF(VLOOKUP(H2462,'Cross-Page Data'!$D$4:$F$48,3,FALSE)="hydro",VLOOKUP(G2462,'Cross-Page Data'!$I$4:$J$19,2,FALSE),VLOOKUP(H2462,'Cross-Page Data'!$D$4:$F$48,3,FALSE)))))</f>
        <v/>
      </c>
      <c r="M2462" s="120">
        <f>IF(AND($P$2=FALSE,OR(F2462="Commercial NAICS Cogen",F2462="Industrial NAICS Cogen",F2462="NAICS-22 Cogen")),FALSE,IF(AND($P$3=FALSE,OR(F2462="Commercial NAICS Cogen",F2462="Commercial NAICS Non-Cogen",F2462="Industrial NAICS Cogen", F2462="industrial NAICS non-Cogen")),FALSE, TRUE))</f>
        <v/>
      </c>
    </row>
    <row r="2463">
      <c r="A2463" s="129" t="n">
        <v>50530</v>
      </c>
      <c r="B2463" s="130" t="inlineStr">
        <is>
          <t>Equilon Los Angeles Refining</t>
        </is>
      </c>
      <c r="C2463" s="130" t="inlineStr">
        <is>
          <t>Tesoro Refining and Marketing Company</t>
        </is>
      </c>
      <c r="D2463" s="129" t="n">
        <v>55985</v>
      </c>
      <c r="E2463" s="130" t="inlineStr">
        <is>
          <t>CA</t>
        </is>
      </c>
      <c r="F2463" s="130" t="inlineStr">
        <is>
          <t>Industrial NAICS Cogen</t>
        </is>
      </c>
      <c r="G2463" s="130" t="inlineStr">
        <is>
          <t>GT</t>
        </is>
      </c>
      <c r="H2463" s="130" t="inlineStr">
        <is>
          <t>OG</t>
        </is>
      </c>
      <c r="I2463" s="130" t="inlineStr">
        <is>
          <t>OOG</t>
        </is>
      </c>
      <c r="J2463" s="131" t="n">
        <v>247985.99</v>
      </c>
      <c r="K2463" s="129" t="n">
        <v>2020</v>
      </c>
      <c r="L2463" s="120">
        <f>IF(VLOOKUP(H2463,'Cross-Page Data'!$D$4:$F$48,3,FALSE)="natural gas",VLOOKUP(G2463,'Cross-Page Data'!$I$4:$J$19,2,FALSE),IF(VLOOKUP(H2463,'Cross-Page Data'!$D$4:$F$48,3,FALSE)="solar",IF(G2463="PV","solar PV","solar thermal"),IF(VLOOKUP(H2463,'Cross-Page Data'!$D$4:$F$48,3,FALSE)="wind",VLOOKUP(G2463,'Cross-Page Data'!$I$4:$J$19,2,FALSE),IF(VLOOKUP(H2463,'Cross-Page Data'!$D$4:$F$48,3,FALSE)="hydro",VLOOKUP(G2463,'Cross-Page Data'!$I$4:$J$19,2,FALSE),VLOOKUP(H2463,'Cross-Page Data'!$D$4:$F$48,3,FALSE)))))</f>
        <v/>
      </c>
      <c r="M2463" s="120">
        <f>IF(AND($P$2=FALSE,OR(F2463="Commercial NAICS Cogen",F2463="Industrial NAICS Cogen",F2463="NAICS-22 Cogen")),FALSE,IF(AND($P$3=FALSE,OR(F2463="Commercial NAICS Cogen",F2463="Commercial NAICS Non-Cogen",F2463="Industrial NAICS Cogen", F2463="industrial NAICS non-Cogen")),FALSE, TRUE))</f>
        <v/>
      </c>
    </row>
    <row r="2464">
      <c r="A2464" s="129" t="n">
        <v>50530</v>
      </c>
      <c r="B2464" s="130" t="inlineStr">
        <is>
          <t>Equilon Los Angeles Refining</t>
        </is>
      </c>
      <c r="C2464" s="130" t="inlineStr">
        <is>
          <t>Tesoro Refining and Marketing Company</t>
        </is>
      </c>
      <c r="D2464" s="129" t="n">
        <v>55985</v>
      </c>
      <c r="E2464" s="130" t="inlineStr">
        <is>
          <t>CA</t>
        </is>
      </c>
      <c r="F2464" s="130" t="inlineStr">
        <is>
          <t>Industrial NAICS Cogen</t>
        </is>
      </c>
      <c r="G2464" s="130" t="inlineStr">
        <is>
          <t>ST</t>
        </is>
      </c>
      <c r="H2464" s="130" t="inlineStr">
        <is>
          <t>NG</t>
        </is>
      </c>
      <c r="I2464" s="130" t="inlineStr">
        <is>
          <t>NG</t>
        </is>
      </c>
      <c r="J2464" s="131" t="n">
        <v>11604.78</v>
      </c>
      <c r="K2464" s="129" t="n">
        <v>2020</v>
      </c>
      <c r="L2464" s="120">
        <f>IF(VLOOKUP(H2464,'Cross-Page Data'!$D$4:$F$48,3,FALSE)="natural gas",VLOOKUP(G2464,'Cross-Page Data'!$I$4:$J$19,2,FALSE),IF(VLOOKUP(H2464,'Cross-Page Data'!$D$4:$F$48,3,FALSE)="solar",IF(G2464="PV","solar PV","solar thermal"),IF(VLOOKUP(H2464,'Cross-Page Data'!$D$4:$F$48,3,FALSE)="wind",VLOOKUP(G2464,'Cross-Page Data'!$I$4:$J$19,2,FALSE),IF(VLOOKUP(H2464,'Cross-Page Data'!$D$4:$F$48,3,FALSE)="hydro",VLOOKUP(G2464,'Cross-Page Data'!$I$4:$J$19,2,FALSE),VLOOKUP(H2464,'Cross-Page Data'!$D$4:$F$48,3,FALSE)))))</f>
        <v/>
      </c>
      <c r="M2464" s="120">
        <f>IF(AND($P$2=FALSE,OR(F2464="Commercial NAICS Cogen",F2464="Industrial NAICS Cogen",F2464="NAICS-22 Cogen")),FALSE,IF(AND($P$3=FALSE,OR(F2464="Commercial NAICS Cogen",F2464="Commercial NAICS Non-Cogen",F2464="Industrial NAICS Cogen", F2464="industrial NAICS non-Cogen")),FALSE, TRUE))</f>
        <v/>
      </c>
    </row>
    <row r="2465">
      <c r="A2465" s="129" t="n">
        <v>50530</v>
      </c>
      <c r="B2465" s="130" t="inlineStr">
        <is>
          <t>Equilon Los Angeles Refining</t>
        </is>
      </c>
      <c r="C2465" s="130" t="inlineStr">
        <is>
          <t>Tesoro Refining and Marketing Company</t>
        </is>
      </c>
      <c r="D2465" s="129" t="n">
        <v>55985</v>
      </c>
      <c r="E2465" s="130" t="inlineStr">
        <is>
          <t>CA</t>
        </is>
      </c>
      <c r="F2465" s="130" t="inlineStr">
        <is>
          <t>Industrial NAICS Cogen</t>
        </is>
      </c>
      <c r="G2465" s="130" t="inlineStr">
        <is>
          <t>ST</t>
        </is>
      </c>
      <c r="H2465" s="130" t="inlineStr">
        <is>
          <t>OG</t>
        </is>
      </c>
      <c r="I2465" s="130" t="inlineStr">
        <is>
          <t>OOG</t>
        </is>
      </c>
      <c r="J2465" s="131" t="n">
        <v>34183.1</v>
      </c>
      <c r="K2465" s="129" t="n">
        <v>2020</v>
      </c>
      <c r="L2465" s="120">
        <f>IF(VLOOKUP(H2465,'Cross-Page Data'!$D$4:$F$48,3,FALSE)="natural gas",VLOOKUP(G2465,'Cross-Page Data'!$I$4:$J$19,2,FALSE),IF(VLOOKUP(H2465,'Cross-Page Data'!$D$4:$F$48,3,FALSE)="solar",IF(G2465="PV","solar PV","solar thermal"),IF(VLOOKUP(H2465,'Cross-Page Data'!$D$4:$F$48,3,FALSE)="wind",VLOOKUP(G2465,'Cross-Page Data'!$I$4:$J$19,2,FALSE),IF(VLOOKUP(H2465,'Cross-Page Data'!$D$4:$F$48,3,FALSE)="hydro",VLOOKUP(G2465,'Cross-Page Data'!$I$4:$J$19,2,FALSE),VLOOKUP(H2465,'Cross-Page Data'!$D$4:$F$48,3,FALSE)))))</f>
        <v/>
      </c>
      <c r="M2465" s="120">
        <f>IF(AND($P$2=FALSE,OR(F2465="Commercial NAICS Cogen",F2465="Industrial NAICS Cogen",F2465="NAICS-22 Cogen")),FALSE,IF(AND($P$3=FALSE,OR(F2465="Commercial NAICS Cogen",F2465="Commercial NAICS Non-Cogen",F2465="Industrial NAICS Cogen", F2465="industrial NAICS non-Cogen")),FALSE, TRUE))</f>
        <v/>
      </c>
    </row>
    <row r="2466">
      <c r="A2466" s="129" t="n">
        <v>50537</v>
      </c>
      <c r="B2466" s="130" t="inlineStr">
        <is>
          <t>SRI International Cogen Project</t>
        </is>
      </c>
      <c r="C2466" s="130" t="inlineStr">
        <is>
          <t>IPT SRI Cogeneration Inc</t>
        </is>
      </c>
      <c r="D2466" s="129" t="n">
        <v>9297</v>
      </c>
      <c r="E2466" s="130" t="inlineStr">
        <is>
          <t>CA</t>
        </is>
      </c>
      <c r="F2466" s="130" t="inlineStr">
        <is>
          <t>Commercial NAICS Cogen</t>
        </is>
      </c>
      <c r="G2466" s="130" t="inlineStr">
        <is>
          <t>GT</t>
        </is>
      </c>
      <c r="H2466" s="130" t="inlineStr">
        <is>
          <t>DFO</t>
        </is>
      </c>
      <c r="I2466" s="130" t="inlineStr">
        <is>
          <t>DFO</t>
        </is>
      </c>
      <c r="J2466" s="131" t="n">
        <v>0</v>
      </c>
      <c r="K2466" s="129" t="n">
        <v>2020</v>
      </c>
      <c r="L2466" s="120">
        <f>IF(VLOOKUP(H2466,'Cross-Page Data'!$D$4:$F$48,3,FALSE)="natural gas",VLOOKUP(G2466,'Cross-Page Data'!$I$4:$J$19,2,FALSE),IF(VLOOKUP(H2466,'Cross-Page Data'!$D$4:$F$48,3,FALSE)="solar",IF(G2466="PV","solar PV","solar thermal"),IF(VLOOKUP(H2466,'Cross-Page Data'!$D$4:$F$48,3,FALSE)="wind",VLOOKUP(G2466,'Cross-Page Data'!$I$4:$J$19,2,FALSE),IF(VLOOKUP(H2466,'Cross-Page Data'!$D$4:$F$48,3,FALSE)="hydro",VLOOKUP(G2466,'Cross-Page Data'!$I$4:$J$19,2,FALSE),VLOOKUP(H2466,'Cross-Page Data'!$D$4:$F$48,3,FALSE)))))</f>
        <v/>
      </c>
      <c r="M2466" s="120">
        <f>IF(AND($P$2=FALSE,OR(F2466="Commercial NAICS Cogen",F2466="Industrial NAICS Cogen",F2466="NAICS-22 Cogen")),FALSE,IF(AND($P$3=FALSE,OR(F2466="Commercial NAICS Cogen",F2466="Commercial NAICS Non-Cogen",F2466="Industrial NAICS Cogen", F2466="industrial NAICS non-Cogen")),FALSE, TRUE))</f>
        <v/>
      </c>
    </row>
    <row r="2467">
      <c r="A2467" s="129" t="n">
        <v>50537</v>
      </c>
      <c r="B2467" s="130" t="inlineStr">
        <is>
          <t>SRI International Cogen Project</t>
        </is>
      </c>
      <c r="C2467" s="130" t="inlineStr">
        <is>
          <t>IPT SRI Cogeneration Inc</t>
        </is>
      </c>
      <c r="D2467" s="129" t="n">
        <v>9297</v>
      </c>
      <c r="E2467" s="130" t="inlineStr">
        <is>
          <t>CA</t>
        </is>
      </c>
      <c r="F2467" s="130" t="inlineStr">
        <is>
          <t>Commercial NAICS Cogen</t>
        </is>
      </c>
      <c r="G2467" s="130" t="inlineStr">
        <is>
          <t>GT</t>
        </is>
      </c>
      <c r="H2467" s="130" t="inlineStr">
        <is>
          <t>NG</t>
        </is>
      </c>
      <c r="I2467" s="130" t="inlineStr">
        <is>
          <t>NG</t>
        </is>
      </c>
      <c r="J2467" s="131" t="n">
        <v>28459</v>
      </c>
      <c r="K2467" s="129" t="n">
        <v>2020</v>
      </c>
      <c r="L2467" s="120">
        <f>IF(VLOOKUP(H2467,'Cross-Page Data'!$D$4:$F$48,3,FALSE)="natural gas",VLOOKUP(G2467,'Cross-Page Data'!$I$4:$J$19,2,FALSE),IF(VLOOKUP(H2467,'Cross-Page Data'!$D$4:$F$48,3,FALSE)="solar",IF(G2467="PV","solar PV","solar thermal"),IF(VLOOKUP(H2467,'Cross-Page Data'!$D$4:$F$48,3,FALSE)="wind",VLOOKUP(G2467,'Cross-Page Data'!$I$4:$J$19,2,FALSE),IF(VLOOKUP(H2467,'Cross-Page Data'!$D$4:$F$48,3,FALSE)="hydro",VLOOKUP(G2467,'Cross-Page Data'!$I$4:$J$19,2,FALSE),VLOOKUP(H2467,'Cross-Page Data'!$D$4:$F$48,3,FALSE)))))</f>
        <v/>
      </c>
      <c r="M2467" s="120">
        <f>IF(AND($P$2=FALSE,OR(F2467="Commercial NAICS Cogen",F2467="Industrial NAICS Cogen",F2467="NAICS-22 Cogen")),FALSE,IF(AND($P$3=FALSE,OR(F2467="Commercial NAICS Cogen",F2467="Commercial NAICS Non-Cogen",F2467="Industrial NAICS Cogen", F2467="industrial NAICS non-Cogen")),FALSE, TRUE))</f>
        <v/>
      </c>
    </row>
    <row r="2468">
      <c r="A2468" s="129" t="n">
        <v>50540</v>
      </c>
      <c r="B2468" s="130" t="inlineStr">
        <is>
          <t>BP Carson Refinery</t>
        </is>
      </c>
      <c r="C2468" s="130" t="inlineStr">
        <is>
          <t>Tesoro Carson Refinery</t>
        </is>
      </c>
      <c r="D2468" s="129" t="n">
        <v>2696</v>
      </c>
      <c r="E2468" s="130" t="inlineStr">
        <is>
          <t>CA</t>
        </is>
      </c>
      <c r="F2468" s="130" t="inlineStr">
        <is>
          <t>Industrial NAICS Non-Cogen</t>
        </is>
      </c>
      <c r="G2468" s="130" t="inlineStr">
        <is>
          <t>OT</t>
        </is>
      </c>
      <c r="H2468" s="130" t="inlineStr">
        <is>
          <t>NG</t>
        </is>
      </c>
      <c r="I2468" s="130" t="inlineStr">
        <is>
          <t>NG</t>
        </is>
      </c>
      <c r="J2468" s="131" t="n">
        <v>0</v>
      </c>
      <c r="K2468" s="129" t="n">
        <v>2020</v>
      </c>
      <c r="L2468" s="120">
        <f>IF(VLOOKUP(H2468,'Cross-Page Data'!$D$4:$F$48,3,FALSE)="natural gas",VLOOKUP(G2468,'Cross-Page Data'!$I$4:$J$19,2,FALSE),IF(VLOOKUP(H2468,'Cross-Page Data'!$D$4:$F$48,3,FALSE)="solar",IF(G2468="PV","solar PV","solar thermal"),IF(VLOOKUP(H2468,'Cross-Page Data'!$D$4:$F$48,3,FALSE)="wind",VLOOKUP(G2468,'Cross-Page Data'!$I$4:$J$19,2,FALSE),IF(VLOOKUP(H2468,'Cross-Page Data'!$D$4:$F$48,3,FALSE)="hydro",VLOOKUP(G2468,'Cross-Page Data'!$I$4:$J$19,2,FALSE),VLOOKUP(H2468,'Cross-Page Data'!$D$4:$F$48,3,FALSE)))))</f>
        <v/>
      </c>
      <c r="M2468" s="120">
        <f>IF(AND($P$2=FALSE,OR(F2468="Commercial NAICS Cogen",F2468="Industrial NAICS Cogen",F2468="NAICS-22 Cogen")),FALSE,IF(AND($P$3=FALSE,OR(F2468="Commercial NAICS Cogen",F2468="Commercial NAICS Non-Cogen",F2468="Industrial NAICS Cogen", F2468="industrial NAICS non-Cogen")),FALSE, TRUE))</f>
        <v/>
      </c>
    </row>
    <row r="2469">
      <c r="A2469" s="129" t="n">
        <v>50540</v>
      </c>
      <c r="B2469" s="130" t="inlineStr">
        <is>
          <t>BP Carson Refinery</t>
        </is>
      </c>
      <c r="C2469" s="130" t="inlineStr">
        <is>
          <t>Tesoro Carson Refinery</t>
        </is>
      </c>
      <c r="D2469" s="129" t="n">
        <v>2696</v>
      </c>
      <c r="E2469" s="130" t="inlineStr">
        <is>
          <t>CA</t>
        </is>
      </c>
      <c r="F2469" s="130" t="inlineStr">
        <is>
          <t>Industrial NAICS Non-Cogen</t>
        </is>
      </c>
      <c r="G2469" s="130" t="inlineStr">
        <is>
          <t>OT</t>
        </is>
      </c>
      <c r="H2469" s="130" t="inlineStr">
        <is>
          <t>OG</t>
        </is>
      </c>
      <c r="I2469" s="130" t="inlineStr">
        <is>
          <t>OOG</t>
        </is>
      </c>
      <c r="J2469" s="131" t="n">
        <v>0</v>
      </c>
      <c r="K2469" s="129" t="n">
        <v>2020</v>
      </c>
      <c r="L2469" s="120">
        <f>IF(VLOOKUP(H2469,'Cross-Page Data'!$D$4:$F$48,3,FALSE)="natural gas",VLOOKUP(G2469,'Cross-Page Data'!$I$4:$J$19,2,FALSE),IF(VLOOKUP(H2469,'Cross-Page Data'!$D$4:$F$48,3,FALSE)="solar",IF(G2469="PV","solar PV","solar thermal"),IF(VLOOKUP(H2469,'Cross-Page Data'!$D$4:$F$48,3,FALSE)="wind",VLOOKUP(G2469,'Cross-Page Data'!$I$4:$J$19,2,FALSE),IF(VLOOKUP(H2469,'Cross-Page Data'!$D$4:$F$48,3,FALSE)="hydro",VLOOKUP(G2469,'Cross-Page Data'!$I$4:$J$19,2,FALSE),VLOOKUP(H2469,'Cross-Page Data'!$D$4:$F$48,3,FALSE)))))</f>
        <v/>
      </c>
      <c r="M2469" s="120">
        <f>IF(AND($P$2=FALSE,OR(F2469="Commercial NAICS Cogen",F2469="Industrial NAICS Cogen",F2469="NAICS-22 Cogen")),FALSE,IF(AND($P$3=FALSE,OR(F2469="Commercial NAICS Cogen",F2469="Commercial NAICS Non-Cogen",F2469="Industrial NAICS Cogen", F2469="industrial NAICS non-Cogen")),FALSE, TRUE))</f>
        <v/>
      </c>
    </row>
    <row r="2470">
      <c r="A2470" s="129" t="n">
        <v>50558</v>
      </c>
      <c r="B2470" s="130" t="inlineStr">
        <is>
          <t>Frontier</t>
        </is>
      </c>
      <c r="C2470" s="130" t="inlineStr">
        <is>
          <t>Oklahoma Gas &amp; Electric Co</t>
        </is>
      </c>
      <c r="D2470" s="129" t="n">
        <v>14063</v>
      </c>
      <c r="E2470" s="130" t="inlineStr">
        <is>
          <t>OK</t>
        </is>
      </c>
      <c r="F2470" s="130" t="inlineStr">
        <is>
          <t>Electric Utility</t>
        </is>
      </c>
      <c r="G2470" s="130" t="inlineStr">
        <is>
          <t>CA</t>
        </is>
      </c>
      <c r="H2470" s="130" t="inlineStr">
        <is>
          <t>NG</t>
        </is>
      </c>
      <c r="I2470" s="130" t="inlineStr">
        <is>
          <t>NG</t>
        </is>
      </c>
      <c r="J2470" s="131" t="n">
        <v>0</v>
      </c>
      <c r="K2470" s="129" t="n">
        <v>2020</v>
      </c>
      <c r="L2470" s="120">
        <f>IF(VLOOKUP(H2470,'Cross-Page Data'!$D$4:$F$48,3,FALSE)="natural gas",VLOOKUP(G2470,'Cross-Page Data'!$I$4:$J$19,2,FALSE),IF(VLOOKUP(H2470,'Cross-Page Data'!$D$4:$F$48,3,FALSE)="solar",IF(G2470="PV","solar PV","solar thermal"),IF(VLOOKUP(H2470,'Cross-Page Data'!$D$4:$F$48,3,FALSE)="wind",VLOOKUP(G2470,'Cross-Page Data'!$I$4:$J$19,2,FALSE),IF(VLOOKUP(H2470,'Cross-Page Data'!$D$4:$F$48,3,FALSE)="hydro",VLOOKUP(G2470,'Cross-Page Data'!$I$4:$J$19,2,FALSE),VLOOKUP(H2470,'Cross-Page Data'!$D$4:$F$48,3,FALSE)))))</f>
        <v/>
      </c>
      <c r="M2470" s="120">
        <f>IF(AND($P$2=FALSE,OR(F2470="Commercial NAICS Cogen",F2470="Industrial NAICS Cogen",F2470="NAICS-22 Cogen")),FALSE,IF(AND($P$3=FALSE,OR(F2470="Commercial NAICS Cogen",F2470="Commercial NAICS Non-Cogen",F2470="Industrial NAICS Cogen", F2470="industrial NAICS non-Cogen")),FALSE, TRUE))</f>
        <v/>
      </c>
    </row>
    <row r="2471">
      <c r="A2471" s="129" t="n">
        <v>50558</v>
      </c>
      <c r="B2471" s="130" t="inlineStr">
        <is>
          <t>Frontier</t>
        </is>
      </c>
      <c r="C2471" s="130" t="inlineStr">
        <is>
          <t>Oklahoma Gas &amp; Electric Co</t>
        </is>
      </c>
      <c r="D2471" s="129" t="n">
        <v>14063</v>
      </c>
      <c r="E2471" s="130" t="inlineStr">
        <is>
          <t>OK</t>
        </is>
      </c>
      <c r="F2471" s="130" t="inlineStr">
        <is>
          <t>Electric Utility</t>
        </is>
      </c>
      <c r="G2471" s="130" t="inlineStr">
        <is>
          <t>CT</t>
        </is>
      </c>
      <c r="H2471" s="130" t="inlineStr">
        <is>
          <t>NG</t>
        </is>
      </c>
      <c r="I2471" s="130" t="inlineStr">
        <is>
          <t>NG</t>
        </is>
      </c>
      <c r="J2471" s="131" t="n">
        <v>222702</v>
      </c>
      <c r="K2471" s="129" t="n">
        <v>2020</v>
      </c>
      <c r="L2471" s="120">
        <f>IF(VLOOKUP(H2471,'Cross-Page Data'!$D$4:$F$48,3,FALSE)="natural gas",VLOOKUP(G2471,'Cross-Page Data'!$I$4:$J$19,2,FALSE),IF(VLOOKUP(H2471,'Cross-Page Data'!$D$4:$F$48,3,FALSE)="solar",IF(G2471="PV","solar PV","solar thermal"),IF(VLOOKUP(H2471,'Cross-Page Data'!$D$4:$F$48,3,FALSE)="wind",VLOOKUP(G2471,'Cross-Page Data'!$I$4:$J$19,2,FALSE),IF(VLOOKUP(H2471,'Cross-Page Data'!$D$4:$F$48,3,FALSE)="hydro",VLOOKUP(G2471,'Cross-Page Data'!$I$4:$J$19,2,FALSE),VLOOKUP(H2471,'Cross-Page Data'!$D$4:$F$48,3,FALSE)))))</f>
        <v/>
      </c>
      <c r="M2471" s="120">
        <f>IF(AND($P$2=FALSE,OR(F2471="Commercial NAICS Cogen",F2471="Industrial NAICS Cogen",F2471="NAICS-22 Cogen")),FALSE,IF(AND($P$3=FALSE,OR(F2471="Commercial NAICS Cogen",F2471="Commercial NAICS Non-Cogen",F2471="Industrial NAICS Cogen", F2471="industrial NAICS non-Cogen")),FALSE, TRUE))</f>
        <v/>
      </c>
    </row>
    <row r="2472">
      <c r="A2472" s="129" t="n">
        <v>50560</v>
      </c>
      <c r="B2472" s="130" t="inlineStr">
        <is>
          <t>Pacific-Ultrapower Chinese Station</t>
        </is>
      </c>
      <c r="C2472" s="130" t="inlineStr">
        <is>
          <t>IHI Power Services Corp</t>
        </is>
      </c>
      <c r="D2472" s="129" t="n">
        <v>58650</v>
      </c>
      <c r="E2472" s="130" t="inlineStr">
        <is>
          <t>CA</t>
        </is>
      </c>
      <c r="F2472" s="130" t="inlineStr">
        <is>
          <t>NAICS-22 Non-Cogen</t>
        </is>
      </c>
      <c r="G2472" s="130" t="inlineStr">
        <is>
          <t>ST</t>
        </is>
      </c>
      <c r="H2472" s="130" t="inlineStr">
        <is>
          <t>PG</t>
        </is>
      </c>
      <c r="I2472" s="130" t="inlineStr">
        <is>
          <t>WOO</t>
        </is>
      </c>
      <c r="J2472" s="131" t="n">
        <v>0</v>
      </c>
      <c r="K2472" s="129" t="n">
        <v>2020</v>
      </c>
      <c r="L2472" s="120">
        <f>IF(VLOOKUP(H2472,'Cross-Page Data'!$D$4:$F$48,3,FALSE)="natural gas",VLOOKUP(G2472,'Cross-Page Data'!$I$4:$J$19,2,FALSE),IF(VLOOKUP(H2472,'Cross-Page Data'!$D$4:$F$48,3,FALSE)="solar",IF(G2472="PV","solar PV","solar thermal"),IF(VLOOKUP(H2472,'Cross-Page Data'!$D$4:$F$48,3,FALSE)="wind",VLOOKUP(G2472,'Cross-Page Data'!$I$4:$J$19,2,FALSE),IF(VLOOKUP(H2472,'Cross-Page Data'!$D$4:$F$48,3,FALSE)="hydro",VLOOKUP(G2472,'Cross-Page Data'!$I$4:$J$19,2,FALSE),VLOOKUP(H2472,'Cross-Page Data'!$D$4:$F$48,3,FALSE)))))</f>
        <v/>
      </c>
      <c r="M2472" s="120">
        <f>IF(AND($P$2=FALSE,OR(F2472="Commercial NAICS Cogen",F2472="Industrial NAICS Cogen",F2472="NAICS-22 Cogen")),FALSE,IF(AND($P$3=FALSE,OR(F2472="Commercial NAICS Cogen",F2472="Commercial NAICS Non-Cogen",F2472="Industrial NAICS Cogen", F2472="industrial NAICS non-Cogen")),FALSE, TRUE))</f>
        <v/>
      </c>
    </row>
    <row r="2473">
      <c r="A2473" s="129" t="n">
        <v>50560</v>
      </c>
      <c r="B2473" s="130" t="inlineStr">
        <is>
          <t>Pacific-Ultrapower Chinese Station</t>
        </is>
      </c>
      <c r="C2473" s="130" t="inlineStr">
        <is>
          <t>IHI Power Services Corp</t>
        </is>
      </c>
      <c r="D2473" s="129" t="n">
        <v>58650</v>
      </c>
      <c r="E2473" s="130" t="inlineStr">
        <is>
          <t>CA</t>
        </is>
      </c>
      <c r="F2473" s="130" t="inlineStr">
        <is>
          <t>NAICS-22 Non-Cogen</t>
        </is>
      </c>
      <c r="G2473" s="130" t="inlineStr">
        <is>
          <t>ST</t>
        </is>
      </c>
      <c r="H2473" s="130" t="inlineStr">
        <is>
          <t>WDS</t>
        </is>
      </c>
      <c r="I2473" s="130" t="inlineStr">
        <is>
          <t>WWW</t>
        </is>
      </c>
      <c r="J2473" s="131" t="n">
        <v>127045</v>
      </c>
      <c r="K2473" s="129" t="n">
        <v>2020</v>
      </c>
      <c r="L2473" s="120">
        <f>IF(VLOOKUP(H2473,'Cross-Page Data'!$D$4:$F$48,3,FALSE)="natural gas",VLOOKUP(G2473,'Cross-Page Data'!$I$4:$J$19,2,FALSE),IF(VLOOKUP(H2473,'Cross-Page Data'!$D$4:$F$48,3,FALSE)="solar",IF(G2473="PV","solar PV","solar thermal"),IF(VLOOKUP(H2473,'Cross-Page Data'!$D$4:$F$48,3,FALSE)="wind",VLOOKUP(G2473,'Cross-Page Data'!$I$4:$J$19,2,FALSE),IF(VLOOKUP(H2473,'Cross-Page Data'!$D$4:$F$48,3,FALSE)="hydro",VLOOKUP(G2473,'Cross-Page Data'!$I$4:$J$19,2,FALSE),VLOOKUP(H2473,'Cross-Page Data'!$D$4:$F$48,3,FALSE)))))</f>
        <v/>
      </c>
      <c r="M2473" s="120">
        <f>IF(AND($P$2=FALSE,OR(F2473="Commercial NAICS Cogen",F2473="Industrial NAICS Cogen",F2473="NAICS-22 Cogen")),FALSE,IF(AND($P$3=FALSE,OR(F2473="Commercial NAICS Cogen",F2473="Commercial NAICS Non-Cogen",F2473="Industrial NAICS Cogen", F2473="industrial NAICS non-Cogen")),FALSE, TRUE))</f>
        <v/>
      </c>
    </row>
    <row r="2474">
      <c r="A2474" s="129" t="n">
        <v>50569</v>
      </c>
      <c r="B2474" s="130" t="inlineStr">
        <is>
          <t>DFW Gas Recovery</t>
        </is>
      </c>
      <c r="C2474" s="130" t="inlineStr">
        <is>
          <t>WM Renewable Energy LLC</t>
        </is>
      </c>
      <c r="D2474" s="129" t="n">
        <v>54842</v>
      </c>
      <c r="E2474" s="130" t="inlineStr">
        <is>
          <t>TX</t>
        </is>
      </c>
      <c r="F2474" s="130" t="inlineStr">
        <is>
          <t>NAICS-22 Non-Cogen</t>
        </is>
      </c>
      <c r="G2474" s="130" t="inlineStr">
        <is>
          <t>GT</t>
        </is>
      </c>
      <c r="H2474" s="130" t="inlineStr">
        <is>
          <t>LFG</t>
        </is>
      </c>
      <c r="I2474" s="130" t="inlineStr">
        <is>
          <t>MLG</t>
        </is>
      </c>
      <c r="J2474" s="131" t="n">
        <v>40728</v>
      </c>
      <c r="K2474" s="129" t="n">
        <v>2020</v>
      </c>
      <c r="L2474" s="120">
        <f>IF(VLOOKUP(H2474,'Cross-Page Data'!$D$4:$F$48,3,FALSE)="natural gas",VLOOKUP(G2474,'Cross-Page Data'!$I$4:$J$19,2,FALSE),IF(VLOOKUP(H2474,'Cross-Page Data'!$D$4:$F$48,3,FALSE)="solar",IF(G2474="PV","solar PV","solar thermal"),IF(VLOOKUP(H2474,'Cross-Page Data'!$D$4:$F$48,3,FALSE)="wind",VLOOKUP(G2474,'Cross-Page Data'!$I$4:$J$19,2,FALSE),IF(VLOOKUP(H2474,'Cross-Page Data'!$D$4:$F$48,3,FALSE)="hydro",VLOOKUP(G2474,'Cross-Page Data'!$I$4:$J$19,2,FALSE),VLOOKUP(H2474,'Cross-Page Data'!$D$4:$F$48,3,FALSE)))))</f>
        <v/>
      </c>
      <c r="M2474" s="120">
        <f>IF(AND($P$2=FALSE,OR(F2474="Commercial NAICS Cogen",F2474="Industrial NAICS Cogen",F2474="NAICS-22 Cogen")),FALSE,IF(AND($P$3=FALSE,OR(F2474="Commercial NAICS Cogen",F2474="Commercial NAICS Non-Cogen",F2474="Industrial NAICS Cogen", F2474="industrial NAICS non-Cogen")),FALSE, TRUE))</f>
        <v/>
      </c>
    </row>
    <row r="2475">
      <c r="A2475" s="129" t="n">
        <v>50569</v>
      </c>
      <c r="B2475" s="130" t="inlineStr">
        <is>
          <t>DFW Gas Recovery</t>
        </is>
      </c>
      <c r="C2475" s="130" t="inlineStr">
        <is>
          <t>WM Renewable Energy LLC</t>
        </is>
      </c>
      <c r="D2475" s="129" t="n">
        <v>54842</v>
      </c>
      <c r="E2475" s="130" t="inlineStr">
        <is>
          <t>TX</t>
        </is>
      </c>
      <c r="F2475" s="130" t="inlineStr">
        <is>
          <t>NAICS-22 Non-Cogen</t>
        </is>
      </c>
      <c r="G2475" s="130" t="inlineStr">
        <is>
          <t>IC</t>
        </is>
      </c>
      <c r="H2475" s="130" t="inlineStr">
        <is>
          <t>LFG</t>
        </is>
      </c>
      <c r="I2475" s="130" t="inlineStr">
        <is>
          <t>MLG</t>
        </is>
      </c>
      <c r="J2475" s="131" t="n">
        <v>44935</v>
      </c>
      <c r="K2475" s="129" t="n">
        <v>2020</v>
      </c>
      <c r="L2475" s="120">
        <f>IF(VLOOKUP(H2475,'Cross-Page Data'!$D$4:$F$48,3,FALSE)="natural gas",VLOOKUP(G2475,'Cross-Page Data'!$I$4:$J$19,2,FALSE),IF(VLOOKUP(H2475,'Cross-Page Data'!$D$4:$F$48,3,FALSE)="solar",IF(G2475="PV","solar PV","solar thermal"),IF(VLOOKUP(H2475,'Cross-Page Data'!$D$4:$F$48,3,FALSE)="wind",VLOOKUP(G2475,'Cross-Page Data'!$I$4:$J$19,2,FALSE),IF(VLOOKUP(H2475,'Cross-Page Data'!$D$4:$F$48,3,FALSE)="hydro",VLOOKUP(G2475,'Cross-Page Data'!$I$4:$J$19,2,FALSE),VLOOKUP(H2475,'Cross-Page Data'!$D$4:$F$48,3,FALSE)))))</f>
        <v/>
      </c>
      <c r="M2475" s="120">
        <f>IF(AND($P$2=FALSE,OR(F2475="Commercial NAICS Cogen",F2475="Industrial NAICS Cogen",F2475="NAICS-22 Cogen")),FALSE,IF(AND($P$3=FALSE,OR(F2475="Commercial NAICS Cogen",F2475="Commercial NAICS Non-Cogen",F2475="Industrial NAICS Cogen", F2475="industrial NAICS non-Cogen")),FALSE, TRUE))</f>
        <v/>
      </c>
    </row>
    <row r="2476">
      <c r="A2476" s="129" t="n">
        <v>50577</v>
      </c>
      <c r="B2476" s="130" t="inlineStr">
        <is>
          <t>Omega Hills Gas Recovery</t>
        </is>
      </c>
      <c r="C2476" s="130" t="inlineStr">
        <is>
          <t>WM Renewable Energy LLC</t>
        </is>
      </c>
      <c r="D2476" s="129" t="n">
        <v>54842</v>
      </c>
      <c r="E2476" s="130" t="inlineStr">
        <is>
          <t>WI</t>
        </is>
      </c>
      <c r="F2476" s="130" t="inlineStr">
        <is>
          <t>NAICS-22 Non-Cogen</t>
        </is>
      </c>
      <c r="G2476" s="130" t="inlineStr">
        <is>
          <t>GT</t>
        </is>
      </c>
      <c r="H2476" s="130" t="inlineStr">
        <is>
          <t>LFG</t>
        </is>
      </c>
      <c r="I2476" s="130" t="inlineStr">
        <is>
          <t>MLG</t>
        </is>
      </c>
      <c r="J2476" s="131" t="n">
        <v>87503</v>
      </c>
      <c r="K2476" s="129" t="n">
        <v>2020</v>
      </c>
      <c r="L2476" s="120">
        <f>IF(VLOOKUP(H2476,'Cross-Page Data'!$D$4:$F$48,3,FALSE)="natural gas",VLOOKUP(G2476,'Cross-Page Data'!$I$4:$J$19,2,FALSE),IF(VLOOKUP(H2476,'Cross-Page Data'!$D$4:$F$48,3,FALSE)="solar",IF(G2476="PV","solar PV","solar thermal"),IF(VLOOKUP(H2476,'Cross-Page Data'!$D$4:$F$48,3,FALSE)="wind",VLOOKUP(G2476,'Cross-Page Data'!$I$4:$J$19,2,FALSE),IF(VLOOKUP(H2476,'Cross-Page Data'!$D$4:$F$48,3,FALSE)="hydro",VLOOKUP(G2476,'Cross-Page Data'!$I$4:$J$19,2,FALSE),VLOOKUP(H2476,'Cross-Page Data'!$D$4:$F$48,3,FALSE)))))</f>
        <v/>
      </c>
      <c r="M2476" s="120">
        <f>IF(AND($P$2=FALSE,OR(F2476="Commercial NAICS Cogen",F2476="Industrial NAICS Cogen",F2476="NAICS-22 Cogen")),FALSE,IF(AND($P$3=FALSE,OR(F2476="Commercial NAICS Cogen",F2476="Commercial NAICS Non-Cogen",F2476="Industrial NAICS Cogen", F2476="industrial NAICS non-Cogen")),FALSE, TRUE))</f>
        <v/>
      </c>
    </row>
    <row r="2477">
      <c r="A2477" s="129" t="n">
        <v>50612</v>
      </c>
      <c r="B2477" s="130" t="inlineStr">
        <is>
          <t>McKittrick Limited</t>
        </is>
      </c>
      <c r="C2477" s="130" t="inlineStr">
        <is>
          <t>WCAC Operating Company</t>
        </is>
      </c>
      <c r="D2477" s="129" t="n">
        <v>60662</v>
      </c>
      <c r="E2477" s="130" t="inlineStr">
        <is>
          <t>CA</t>
        </is>
      </c>
      <c r="F2477" s="130" t="inlineStr">
        <is>
          <t>NAICS-22 Cogen</t>
        </is>
      </c>
      <c r="G2477" s="130" t="inlineStr">
        <is>
          <t>GT</t>
        </is>
      </c>
      <c r="H2477" s="130" t="inlineStr">
        <is>
          <t>NG</t>
        </is>
      </c>
      <c r="I2477" s="130" t="inlineStr">
        <is>
          <t>NG</t>
        </is>
      </c>
      <c r="J2477" s="131" t="n">
        <v>16096</v>
      </c>
      <c r="K2477" s="129" t="n">
        <v>2020</v>
      </c>
      <c r="L2477" s="120">
        <f>IF(VLOOKUP(H2477,'Cross-Page Data'!$D$4:$F$48,3,FALSE)="natural gas",VLOOKUP(G2477,'Cross-Page Data'!$I$4:$J$19,2,FALSE),IF(VLOOKUP(H2477,'Cross-Page Data'!$D$4:$F$48,3,FALSE)="solar",IF(G2477="PV","solar PV","solar thermal"),IF(VLOOKUP(H2477,'Cross-Page Data'!$D$4:$F$48,3,FALSE)="wind",VLOOKUP(G2477,'Cross-Page Data'!$I$4:$J$19,2,FALSE),IF(VLOOKUP(H2477,'Cross-Page Data'!$D$4:$F$48,3,FALSE)="hydro",VLOOKUP(G2477,'Cross-Page Data'!$I$4:$J$19,2,FALSE),VLOOKUP(H2477,'Cross-Page Data'!$D$4:$F$48,3,FALSE)))))</f>
        <v/>
      </c>
      <c r="M2477" s="120">
        <f>IF(AND($P$2=FALSE,OR(F2477="Commercial NAICS Cogen",F2477="Industrial NAICS Cogen",F2477="NAICS-22 Cogen")),FALSE,IF(AND($P$3=FALSE,OR(F2477="Commercial NAICS Cogen",F2477="Commercial NAICS Non-Cogen",F2477="Industrial NAICS Cogen", F2477="industrial NAICS non-Cogen")),FALSE, TRUE))</f>
        <v/>
      </c>
    </row>
    <row r="2478" ht="29" customHeight="1" s="157">
      <c r="A2478" s="129" t="n">
        <v>50614</v>
      </c>
      <c r="B2478" s="130" t="inlineStr">
        <is>
          <t>Mosinee Mill</t>
        </is>
      </c>
      <c r="C2478" s="130" t="inlineStr">
        <is>
          <t>Ahlstrom-Munksjo NA Specialty Solutions, LLC</t>
        </is>
      </c>
      <c r="D2478" s="129" t="n">
        <v>13008</v>
      </c>
      <c r="E2478" s="130" t="inlineStr">
        <is>
          <t>WI</t>
        </is>
      </c>
      <c r="F2478" s="130" t="inlineStr">
        <is>
          <t>Industrial NAICS Cogen</t>
        </is>
      </c>
      <c r="G2478" s="130" t="inlineStr">
        <is>
          <t>HY</t>
        </is>
      </c>
      <c r="H2478" s="130" t="inlineStr">
        <is>
          <t>WAT</t>
        </is>
      </c>
      <c r="I2478" s="130" t="inlineStr">
        <is>
          <t>HYC</t>
        </is>
      </c>
      <c r="J2478" s="131" t="n">
        <v>21561</v>
      </c>
      <c r="K2478" s="129" t="n">
        <v>2020</v>
      </c>
      <c r="L2478" s="120">
        <f>IF(VLOOKUP(H2478,'Cross-Page Data'!$D$4:$F$48,3,FALSE)="natural gas",VLOOKUP(G2478,'Cross-Page Data'!$I$4:$J$19,2,FALSE),IF(VLOOKUP(H2478,'Cross-Page Data'!$D$4:$F$48,3,FALSE)="solar",IF(G2478="PV","solar PV","solar thermal"),IF(VLOOKUP(H2478,'Cross-Page Data'!$D$4:$F$48,3,FALSE)="wind",VLOOKUP(G2478,'Cross-Page Data'!$I$4:$J$19,2,FALSE),IF(VLOOKUP(H2478,'Cross-Page Data'!$D$4:$F$48,3,FALSE)="hydro",VLOOKUP(G2478,'Cross-Page Data'!$I$4:$J$19,2,FALSE),VLOOKUP(H2478,'Cross-Page Data'!$D$4:$F$48,3,FALSE)))))</f>
        <v/>
      </c>
      <c r="M2478" s="120">
        <f>IF(AND($P$2=FALSE,OR(F2478="Commercial NAICS Cogen",F2478="Industrial NAICS Cogen",F2478="NAICS-22 Cogen")),FALSE,IF(AND($P$3=FALSE,OR(F2478="Commercial NAICS Cogen",F2478="Commercial NAICS Non-Cogen",F2478="Industrial NAICS Cogen", F2478="industrial NAICS non-Cogen")),FALSE, TRUE))</f>
        <v/>
      </c>
    </row>
    <row r="2479" ht="29" customHeight="1" s="157">
      <c r="A2479" s="129" t="n">
        <v>50614</v>
      </c>
      <c r="B2479" s="130" t="inlineStr">
        <is>
          <t>Mosinee Mill</t>
        </is>
      </c>
      <c r="C2479" s="130" t="inlineStr">
        <is>
          <t>Ahlstrom-Munksjo NA Specialty Solutions, LLC</t>
        </is>
      </c>
      <c r="D2479" s="129" t="n">
        <v>13008</v>
      </c>
      <c r="E2479" s="130" t="inlineStr">
        <is>
          <t>WI</t>
        </is>
      </c>
      <c r="F2479" s="130" t="inlineStr">
        <is>
          <t>Industrial NAICS Cogen</t>
        </is>
      </c>
      <c r="G2479" s="130" t="inlineStr">
        <is>
          <t>ST</t>
        </is>
      </c>
      <c r="H2479" s="130" t="inlineStr">
        <is>
          <t>BIT</t>
        </is>
      </c>
      <c r="I2479" s="130" t="inlineStr">
        <is>
          <t>COL</t>
        </is>
      </c>
      <c r="J2479" s="131" t="n">
        <v>34409.691</v>
      </c>
      <c r="K2479" s="129" t="n">
        <v>2020</v>
      </c>
      <c r="L2479" s="120">
        <f>IF(VLOOKUP(H2479,'Cross-Page Data'!$D$4:$F$48,3,FALSE)="natural gas",VLOOKUP(G2479,'Cross-Page Data'!$I$4:$J$19,2,FALSE),IF(VLOOKUP(H2479,'Cross-Page Data'!$D$4:$F$48,3,FALSE)="solar",IF(G2479="PV","solar PV","solar thermal"),IF(VLOOKUP(H2479,'Cross-Page Data'!$D$4:$F$48,3,FALSE)="wind",VLOOKUP(G2479,'Cross-Page Data'!$I$4:$J$19,2,FALSE),IF(VLOOKUP(H2479,'Cross-Page Data'!$D$4:$F$48,3,FALSE)="hydro",VLOOKUP(G2479,'Cross-Page Data'!$I$4:$J$19,2,FALSE),VLOOKUP(H2479,'Cross-Page Data'!$D$4:$F$48,3,FALSE)))))</f>
        <v/>
      </c>
      <c r="M2479" s="120">
        <f>IF(AND($P$2=FALSE,OR(F2479="Commercial NAICS Cogen",F2479="Industrial NAICS Cogen",F2479="NAICS-22 Cogen")),FALSE,IF(AND($P$3=FALSE,OR(F2479="Commercial NAICS Cogen",F2479="Commercial NAICS Non-Cogen",F2479="Industrial NAICS Cogen", F2479="industrial NAICS non-Cogen")),FALSE, TRUE))</f>
        <v/>
      </c>
    </row>
    <row r="2480" ht="29" customHeight="1" s="157">
      <c r="A2480" s="129" t="n">
        <v>50614</v>
      </c>
      <c r="B2480" s="130" t="inlineStr">
        <is>
          <t>Mosinee Mill</t>
        </is>
      </c>
      <c r="C2480" s="130" t="inlineStr">
        <is>
          <t>Ahlstrom-Munksjo NA Specialty Solutions, LLC</t>
        </is>
      </c>
      <c r="D2480" s="129" t="n">
        <v>13008</v>
      </c>
      <c r="E2480" s="130" t="inlineStr">
        <is>
          <t>WI</t>
        </is>
      </c>
      <c r="F2480" s="130" t="inlineStr">
        <is>
          <t>Industrial NAICS Cogen</t>
        </is>
      </c>
      <c r="G2480" s="130" t="inlineStr">
        <is>
          <t>ST</t>
        </is>
      </c>
      <c r="H2480" s="130" t="inlineStr">
        <is>
          <t>BLQ</t>
        </is>
      </c>
      <c r="I2480" s="130" t="inlineStr">
        <is>
          <t>WWW</t>
        </is>
      </c>
      <c r="J2480" s="131" t="n">
        <v>48009.071</v>
      </c>
      <c r="K2480" s="129" t="n">
        <v>2020</v>
      </c>
      <c r="L2480" s="120">
        <f>IF(VLOOKUP(H2480,'Cross-Page Data'!$D$4:$F$48,3,FALSE)="natural gas",VLOOKUP(G2480,'Cross-Page Data'!$I$4:$J$19,2,FALSE),IF(VLOOKUP(H2480,'Cross-Page Data'!$D$4:$F$48,3,FALSE)="solar",IF(G2480="PV","solar PV","solar thermal"),IF(VLOOKUP(H2480,'Cross-Page Data'!$D$4:$F$48,3,FALSE)="wind",VLOOKUP(G2480,'Cross-Page Data'!$I$4:$J$19,2,FALSE),IF(VLOOKUP(H2480,'Cross-Page Data'!$D$4:$F$48,3,FALSE)="hydro",VLOOKUP(G2480,'Cross-Page Data'!$I$4:$J$19,2,FALSE),VLOOKUP(H2480,'Cross-Page Data'!$D$4:$F$48,3,FALSE)))))</f>
        <v/>
      </c>
      <c r="M2480" s="120">
        <f>IF(AND($P$2=FALSE,OR(F2480="Commercial NAICS Cogen",F2480="Industrial NAICS Cogen",F2480="NAICS-22 Cogen")),FALSE,IF(AND($P$3=FALSE,OR(F2480="Commercial NAICS Cogen",F2480="Commercial NAICS Non-Cogen",F2480="Industrial NAICS Cogen", F2480="industrial NAICS non-Cogen")),FALSE, TRUE))</f>
        <v/>
      </c>
    </row>
    <row r="2481" ht="29" customHeight="1" s="157">
      <c r="A2481" s="129" t="n">
        <v>50614</v>
      </c>
      <c r="B2481" s="130" t="inlineStr">
        <is>
          <t>Mosinee Mill</t>
        </is>
      </c>
      <c r="C2481" s="130" t="inlineStr">
        <is>
          <t>Ahlstrom-Munksjo NA Specialty Solutions, LLC</t>
        </is>
      </c>
      <c r="D2481" s="129" t="n">
        <v>13008</v>
      </c>
      <c r="E2481" s="130" t="inlineStr">
        <is>
          <t>WI</t>
        </is>
      </c>
      <c r="F2481" s="130" t="inlineStr">
        <is>
          <t>Industrial NAICS Cogen</t>
        </is>
      </c>
      <c r="G2481" s="130" t="inlineStr">
        <is>
          <t>ST</t>
        </is>
      </c>
      <c r="H2481" s="130" t="inlineStr">
        <is>
          <t>DFO</t>
        </is>
      </c>
      <c r="I2481" s="130" t="inlineStr">
        <is>
          <t>DFO</t>
        </is>
      </c>
      <c r="J2481" s="131" t="n">
        <v>0</v>
      </c>
      <c r="K2481" s="129" t="n">
        <v>2020</v>
      </c>
      <c r="L2481" s="120">
        <f>IF(VLOOKUP(H2481,'Cross-Page Data'!$D$4:$F$48,3,FALSE)="natural gas",VLOOKUP(G2481,'Cross-Page Data'!$I$4:$J$19,2,FALSE),IF(VLOOKUP(H2481,'Cross-Page Data'!$D$4:$F$48,3,FALSE)="solar",IF(G2481="PV","solar PV","solar thermal"),IF(VLOOKUP(H2481,'Cross-Page Data'!$D$4:$F$48,3,FALSE)="wind",VLOOKUP(G2481,'Cross-Page Data'!$I$4:$J$19,2,FALSE),IF(VLOOKUP(H2481,'Cross-Page Data'!$D$4:$F$48,3,FALSE)="hydro",VLOOKUP(G2481,'Cross-Page Data'!$I$4:$J$19,2,FALSE),VLOOKUP(H2481,'Cross-Page Data'!$D$4:$F$48,3,FALSE)))))</f>
        <v/>
      </c>
      <c r="M2481" s="120">
        <f>IF(AND($P$2=FALSE,OR(F2481="Commercial NAICS Cogen",F2481="Industrial NAICS Cogen",F2481="NAICS-22 Cogen")),FALSE,IF(AND($P$3=FALSE,OR(F2481="Commercial NAICS Cogen",F2481="Commercial NAICS Non-Cogen",F2481="Industrial NAICS Cogen", F2481="industrial NAICS non-Cogen")),FALSE, TRUE))</f>
        <v/>
      </c>
    </row>
    <row r="2482" ht="29" customHeight="1" s="157">
      <c r="A2482" s="129" t="n">
        <v>50614</v>
      </c>
      <c r="B2482" s="130" t="inlineStr">
        <is>
          <t>Mosinee Mill</t>
        </is>
      </c>
      <c r="C2482" s="130" t="inlineStr">
        <is>
          <t>Ahlstrom-Munksjo NA Specialty Solutions, LLC</t>
        </is>
      </c>
      <c r="D2482" s="129" t="n">
        <v>13008</v>
      </c>
      <c r="E2482" s="130" t="inlineStr">
        <is>
          <t>WI</t>
        </is>
      </c>
      <c r="F2482" s="130" t="inlineStr">
        <is>
          <t>Industrial NAICS Cogen</t>
        </is>
      </c>
      <c r="G2482" s="130" t="inlineStr">
        <is>
          <t>ST</t>
        </is>
      </c>
      <c r="H2482" s="130" t="inlineStr">
        <is>
          <t>NG</t>
        </is>
      </c>
      <c r="I2482" s="130" t="inlineStr">
        <is>
          <t>NG</t>
        </is>
      </c>
      <c r="J2482" s="131" t="n">
        <v>1909.345</v>
      </c>
      <c r="K2482" s="129" t="n">
        <v>2020</v>
      </c>
      <c r="L2482" s="120">
        <f>IF(VLOOKUP(H2482,'Cross-Page Data'!$D$4:$F$48,3,FALSE)="natural gas",VLOOKUP(G2482,'Cross-Page Data'!$I$4:$J$19,2,FALSE),IF(VLOOKUP(H2482,'Cross-Page Data'!$D$4:$F$48,3,FALSE)="solar",IF(G2482="PV","solar PV","solar thermal"),IF(VLOOKUP(H2482,'Cross-Page Data'!$D$4:$F$48,3,FALSE)="wind",VLOOKUP(G2482,'Cross-Page Data'!$I$4:$J$19,2,FALSE),IF(VLOOKUP(H2482,'Cross-Page Data'!$D$4:$F$48,3,FALSE)="hydro",VLOOKUP(G2482,'Cross-Page Data'!$I$4:$J$19,2,FALSE),VLOOKUP(H2482,'Cross-Page Data'!$D$4:$F$48,3,FALSE)))))</f>
        <v/>
      </c>
      <c r="M2482" s="120">
        <f>IF(AND($P$2=FALSE,OR(F2482="Commercial NAICS Cogen",F2482="Industrial NAICS Cogen",F2482="NAICS-22 Cogen")),FALSE,IF(AND($P$3=FALSE,OR(F2482="Commercial NAICS Cogen",F2482="Commercial NAICS Non-Cogen",F2482="Industrial NAICS Cogen", F2482="industrial NAICS non-Cogen")),FALSE, TRUE))</f>
        <v/>
      </c>
    </row>
    <row r="2483" ht="29" customHeight="1" s="157">
      <c r="A2483" s="129" t="n">
        <v>50614</v>
      </c>
      <c r="B2483" s="130" t="inlineStr">
        <is>
          <t>Mosinee Mill</t>
        </is>
      </c>
      <c r="C2483" s="130" t="inlineStr">
        <is>
          <t>Ahlstrom-Munksjo NA Specialty Solutions, LLC</t>
        </is>
      </c>
      <c r="D2483" s="129" t="n">
        <v>13008</v>
      </c>
      <c r="E2483" s="130" t="inlineStr">
        <is>
          <t>WI</t>
        </is>
      </c>
      <c r="F2483" s="130" t="inlineStr">
        <is>
          <t>Industrial NAICS Cogen</t>
        </is>
      </c>
      <c r="G2483" s="130" t="inlineStr">
        <is>
          <t>ST</t>
        </is>
      </c>
      <c r="H2483" s="130" t="inlineStr">
        <is>
          <t>RFO</t>
        </is>
      </c>
      <c r="I2483" s="130" t="inlineStr">
        <is>
          <t>RFO</t>
        </is>
      </c>
      <c r="J2483" s="131" t="n">
        <v>453.058</v>
      </c>
      <c r="K2483" s="129" t="n">
        <v>2020</v>
      </c>
      <c r="L2483" s="120">
        <f>IF(VLOOKUP(H2483,'Cross-Page Data'!$D$4:$F$48,3,FALSE)="natural gas",VLOOKUP(G2483,'Cross-Page Data'!$I$4:$J$19,2,FALSE),IF(VLOOKUP(H2483,'Cross-Page Data'!$D$4:$F$48,3,FALSE)="solar",IF(G2483="PV","solar PV","solar thermal"),IF(VLOOKUP(H2483,'Cross-Page Data'!$D$4:$F$48,3,FALSE)="wind",VLOOKUP(G2483,'Cross-Page Data'!$I$4:$J$19,2,FALSE),IF(VLOOKUP(H2483,'Cross-Page Data'!$D$4:$F$48,3,FALSE)="hydro",VLOOKUP(G2483,'Cross-Page Data'!$I$4:$J$19,2,FALSE),VLOOKUP(H2483,'Cross-Page Data'!$D$4:$F$48,3,FALSE)))))</f>
        <v/>
      </c>
      <c r="M2483" s="120">
        <f>IF(AND($P$2=FALSE,OR(F2483="Commercial NAICS Cogen",F2483="Industrial NAICS Cogen",F2483="NAICS-22 Cogen")),FALSE,IF(AND($P$3=FALSE,OR(F2483="Commercial NAICS Cogen",F2483="Commercial NAICS Non-Cogen",F2483="Industrial NAICS Cogen", F2483="industrial NAICS non-Cogen")),FALSE, TRUE))</f>
        <v/>
      </c>
    </row>
    <row r="2484" ht="29" customHeight="1" s="157">
      <c r="A2484" s="129" t="n">
        <v>50614</v>
      </c>
      <c r="B2484" s="130" t="inlineStr">
        <is>
          <t>Mosinee Mill</t>
        </is>
      </c>
      <c r="C2484" s="130" t="inlineStr">
        <is>
          <t>Ahlstrom-Munksjo NA Specialty Solutions, LLC</t>
        </is>
      </c>
      <c r="D2484" s="129" t="n">
        <v>13008</v>
      </c>
      <c r="E2484" s="130" t="inlineStr">
        <is>
          <t>WI</t>
        </is>
      </c>
      <c r="F2484" s="130" t="inlineStr">
        <is>
          <t>Industrial NAICS Cogen</t>
        </is>
      </c>
      <c r="G2484" s="130" t="inlineStr">
        <is>
          <t>ST</t>
        </is>
      </c>
      <c r="H2484" s="130" t="inlineStr">
        <is>
          <t>SLW</t>
        </is>
      </c>
      <c r="I2484" s="130" t="inlineStr">
        <is>
          <t>ORW</t>
        </is>
      </c>
      <c r="J2484" s="131" t="n">
        <v>1276.945</v>
      </c>
      <c r="K2484" s="129" t="n">
        <v>2020</v>
      </c>
      <c r="L2484" s="120">
        <f>IF(VLOOKUP(H2484,'Cross-Page Data'!$D$4:$F$48,3,FALSE)="natural gas",VLOOKUP(G2484,'Cross-Page Data'!$I$4:$J$19,2,FALSE),IF(VLOOKUP(H2484,'Cross-Page Data'!$D$4:$F$48,3,FALSE)="solar",IF(G2484="PV","solar PV","solar thermal"),IF(VLOOKUP(H2484,'Cross-Page Data'!$D$4:$F$48,3,FALSE)="wind",VLOOKUP(G2484,'Cross-Page Data'!$I$4:$J$19,2,FALSE),IF(VLOOKUP(H2484,'Cross-Page Data'!$D$4:$F$48,3,FALSE)="hydro",VLOOKUP(G2484,'Cross-Page Data'!$I$4:$J$19,2,FALSE),VLOOKUP(H2484,'Cross-Page Data'!$D$4:$F$48,3,FALSE)))))</f>
        <v/>
      </c>
      <c r="M2484" s="120">
        <f>IF(AND($P$2=FALSE,OR(F2484="Commercial NAICS Cogen",F2484="Industrial NAICS Cogen",F2484="NAICS-22 Cogen")),FALSE,IF(AND($P$3=FALSE,OR(F2484="Commercial NAICS Cogen",F2484="Commercial NAICS Non-Cogen",F2484="Industrial NAICS Cogen", F2484="industrial NAICS non-Cogen")),FALSE, TRUE))</f>
        <v/>
      </c>
    </row>
    <row r="2485" ht="29" customHeight="1" s="157">
      <c r="A2485" s="129" t="n">
        <v>50614</v>
      </c>
      <c r="B2485" s="130" t="inlineStr">
        <is>
          <t>Mosinee Mill</t>
        </is>
      </c>
      <c r="C2485" s="130" t="inlineStr">
        <is>
          <t>Ahlstrom-Munksjo NA Specialty Solutions, LLC</t>
        </is>
      </c>
      <c r="D2485" s="129" t="n">
        <v>13008</v>
      </c>
      <c r="E2485" s="130" t="inlineStr">
        <is>
          <t>WI</t>
        </is>
      </c>
      <c r="F2485" s="130" t="inlineStr">
        <is>
          <t>Industrial NAICS Cogen</t>
        </is>
      </c>
      <c r="G2485" s="130" t="inlineStr">
        <is>
          <t>ST</t>
        </is>
      </c>
      <c r="H2485" s="130" t="inlineStr">
        <is>
          <t>WDS</t>
        </is>
      </c>
      <c r="I2485" s="130" t="inlineStr">
        <is>
          <t>WWW</t>
        </is>
      </c>
      <c r="J2485" s="131" t="n">
        <v>7145.89</v>
      </c>
      <c r="K2485" s="129" t="n">
        <v>2020</v>
      </c>
      <c r="L2485" s="120">
        <f>IF(VLOOKUP(H2485,'Cross-Page Data'!$D$4:$F$48,3,FALSE)="natural gas",VLOOKUP(G2485,'Cross-Page Data'!$I$4:$J$19,2,FALSE),IF(VLOOKUP(H2485,'Cross-Page Data'!$D$4:$F$48,3,FALSE)="solar",IF(G2485="PV","solar PV","solar thermal"),IF(VLOOKUP(H2485,'Cross-Page Data'!$D$4:$F$48,3,FALSE)="wind",VLOOKUP(G2485,'Cross-Page Data'!$I$4:$J$19,2,FALSE),IF(VLOOKUP(H2485,'Cross-Page Data'!$D$4:$F$48,3,FALSE)="hydro",VLOOKUP(G2485,'Cross-Page Data'!$I$4:$J$19,2,FALSE),VLOOKUP(H2485,'Cross-Page Data'!$D$4:$F$48,3,FALSE)))))</f>
        <v/>
      </c>
      <c r="M2485" s="120">
        <f>IF(AND($P$2=FALSE,OR(F2485="Commercial NAICS Cogen",F2485="Industrial NAICS Cogen",F2485="NAICS-22 Cogen")),FALSE,IF(AND($P$3=FALSE,OR(F2485="Commercial NAICS Cogen",F2485="Commercial NAICS Non-Cogen",F2485="Industrial NAICS Cogen", F2485="industrial NAICS non-Cogen")),FALSE, TRUE))</f>
        <v/>
      </c>
    </row>
    <row r="2486">
      <c r="A2486" s="129" t="n">
        <v>50621</v>
      </c>
      <c r="B2486" s="130" t="inlineStr">
        <is>
          <t>Central Power Plant</t>
        </is>
      </c>
      <c r="C2486" s="130" t="inlineStr">
        <is>
          <t>State of Rhode Island</t>
        </is>
      </c>
      <c r="D2486" s="129" t="n">
        <v>18000</v>
      </c>
      <c r="E2486" s="130" t="inlineStr">
        <is>
          <t>RI</t>
        </is>
      </c>
      <c r="F2486" s="130" t="inlineStr">
        <is>
          <t>Commercial NAICS Cogen</t>
        </is>
      </c>
      <c r="G2486" s="130" t="inlineStr">
        <is>
          <t>GT</t>
        </is>
      </c>
      <c r="H2486" s="130" t="inlineStr">
        <is>
          <t>DFO</t>
        </is>
      </c>
      <c r="I2486" s="130" t="inlineStr">
        <is>
          <t>DFO</t>
        </is>
      </c>
      <c r="J2486" s="131" t="n">
        <v>0</v>
      </c>
      <c r="K2486" s="129" t="n">
        <v>2020</v>
      </c>
      <c r="L2486" s="120">
        <f>IF(VLOOKUP(H2486,'Cross-Page Data'!$D$4:$F$48,3,FALSE)="natural gas",VLOOKUP(G2486,'Cross-Page Data'!$I$4:$J$19,2,FALSE),IF(VLOOKUP(H2486,'Cross-Page Data'!$D$4:$F$48,3,FALSE)="solar",IF(G2486="PV","solar PV","solar thermal"),IF(VLOOKUP(H2486,'Cross-Page Data'!$D$4:$F$48,3,FALSE)="wind",VLOOKUP(G2486,'Cross-Page Data'!$I$4:$J$19,2,FALSE),IF(VLOOKUP(H2486,'Cross-Page Data'!$D$4:$F$48,3,FALSE)="hydro",VLOOKUP(G2486,'Cross-Page Data'!$I$4:$J$19,2,FALSE),VLOOKUP(H2486,'Cross-Page Data'!$D$4:$F$48,3,FALSE)))))</f>
        <v/>
      </c>
      <c r="M2486" s="120">
        <f>IF(AND($P$2=FALSE,OR(F2486="Commercial NAICS Cogen",F2486="Industrial NAICS Cogen",F2486="NAICS-22 Cogen")),FALSE,IF(AND($P$3=FALSE,OR(F2486="Commercial NAICS Cogen",F2486="Commercial NAICS Non-Cogen",F2486="Industrial NAICS Cogen", F2486="industrial NAICS non-Cogen")),FALSE, TRUE))</f>
        <v/>
      </c>
    </row>
    <row r="2487">
      <c r="A2487" s="129" t="n">
        <v>50621</v>
      </c>
      <c r="B2487" s="130" t="inlineStr">
        <is>
          <t>Central Power Plant</t>
        </is>
      </c>
      <c r="C2487" s="130" t="inlineStr">
        <is>
          <t>State of Rhode Island</t>
        </is>
      </c>
      <c r="D2487" s="129" t="n">
        <v>18000</v>
      </c>
      <c r="E2487" s="130" t="inlineStr">
        <is>
          <t>RI</t>
        </is>
      </c>
      <c r="F2487" s="130" t="inlineStr">
        <is>
          <t>Commercial NAICS Cogen</t>
        </is>
      </c>
      <c r="G2487" s="130" t="inlineStr">
        <is>
          <t>GT</t>
        </is>
      </c>
      <c r="H2487" s="130" t="inlineStr">
        <is>
          <t>NG</t>
        </is>
      </c>
      <c r="I2487" s="130" t="inlineStr">
        <is>
          <t>NG</t>
        </is>
      </c>
      <c r="J2487" s="131" t="n">
        <v>25827</v>
      </c>
      <c r="K2487" s="129" t="n">
        <v>2020</v>
      </c>
      <c r="L2487" s="120">
        <f>IF(VLOOKUP(H2487,'Cross-Page Data'!$D$4:$F$48,3,FALSE)="natural gas",VLOOKUP(G2487,'Cross-Page Data'!$I$4:$J$19,2,FALSE),IF(VLOOKUP(H2487,'Cross-Page Data'!$D$4:$F$48,3,FALSE)="solar",IF(G2487="PV","solar PV","solar thermal"),IF(VLOOKUP(H2487,'Cross-Page Data'!$D$4:$F$48,3,FALSE)="wind",VLOOKUP(G2487,'Cross-Page Data'!$I$4:$J$19,2,FALSE),IF(VLOOKUP(H2487,'Cross-Page Data'!$D$4:$F$48,3,FALSE)="hydro",VLOOKUP(G2487,'Cross-Page Data'!$I$4:$J$19,2,FALSE),VLOOKUP(H2487,'Cross-Page Data'!$D$4:$F$48,3,FALSE)))))</f>
        <v/>
      </c>
      <c r="M2487" s="120">
        <f>IF(AND($P$2=FALSE,OR(F2487="Commercial NAICS Cogen",F2487="Industrial NAICS Cogen",F2487="NAICS-22 Cogen")),FALSE,IF(AND($P$3=FALSE,OR(F2487="Commercial NAICS Cogen",F2487="Commercial NAICS Non-Cogen",F2487="Industrial NAICS Cogen", F2487="industrial NAICS non-Cogen")),FALSE, TRUE))</f>
        <v/>
      </c>
    </row>
    <row r="2488">
      <c r="A2488" s="129" t="n">
        <v>50621</v>
      </c>
      <c r="B2488" s="130" t="inlineStr">
        <is>
          <t>Central Power Plant</t>
        </is>
      </c>
      <c r="C2488" s="130" t="inlineStr">
        <is>
          <t>State of Rhode Island</t>
        </is>
      </c>
      <c r="D2488" s="129" t="n">
        <v>18000</v>
      </c>
      <c r="E2488" s="130" t="inlineStr">
        <is>
          <t>RI</t>
        </is>
      </c>
      <c r="F2488" s="130" t="inlineStr">
        <is>
          <t>Commercial NAICS Cogen</t>
        </is>
      </c>
      <c r="G2488" s="130" t="inlineStr">
        <is>
          <t>GT</t>
        </is>
      </c>
      <c r="H2488" s="130" t="inlineStr">
        <is>
          <t>RFO</t>
        </is>
      </c>
      <c r="I2488" s="130" t="inlineStr">
        <is>
          <t>RFO</t>
        </is>
      </c>
      <c r="J2488" s="131" t="n">
        <v>0</v>
      </c>
      <c r="K2488" s="129" t="n">
        <v>2020</v>
      </c>
      <c r="L2488" s="120">
        <f>IF(VLOOKUP(H2488,'Cross-Page Data'!$D$4:$F$48,3,FALSE)="natural gas",VLOOKUP(G2488,'Cross-Page Data'!$I$4:$J$19,2,FALSE),IF(VLOOKUP(H2488,'Cross-Page Data'!$D$4:$F$48,3,FALSE)="solar",IF(G2488="PV","solar PV","solar thermal"),IF(VLOOKUP(H2488,'Cross-Page Data'!$D$4:$F$48,3,FALSE)="wind",VLOOKUP(G2488,'Cross-Page Data'!$I$4:$J$19,2,FALSE),IF(VLOOKUP(H2488,'Cross-Page Data'!$D$4:$F$48,3,FALSE)="hydro",VLOOKUP(G2488,'Cross-Page Data'!$I$4:$J$19,2,FALSE),VLOOKUP(H2488,'Cross-Page Data'!$D$4:$F$48,3,FALSE)))))</f>
        <v/>
      </c>
      <c r="M2488" s="120">
        <f>IF(AND($P$2=FALSE,OR(F2488="Commercial NAICS Cogen",F2488="Industrial NAICS Cogen",F2488="NAICS-22 Cogen")),FALSE,IF(AND($P$3=FALSE,OR(F2488="Commercial NAICS Cogen",F2488="Commercial NAICS Non-Cogen",F2488="Industrial NAICS Cogen", F2488="industrial NAICS non-Cogen")),FALSE, TRUE))</f>
        <v/>
      </c>
    </row>
    <row r="2489">
      <c r="A2489" s="129" t="n">
        <v>50621</v>
      </c>
      <c r="B2489" s="130" t="inlineStr">
        <is>
          <t>Central Power Plant</t>
        </is>
      </c>
      <c r="C2489" s="130" t="inlineStr">
        <is>
          <t>State of Rhode Island</t>
        </is>
      </c>
      <c r="D2489" s="129" t="n">
        <v>18000</v>
      </c>
      <c r="E2489" s="130" t="inlineStr">
        <is>
          <t>RI</t>
        </is>
      </c>
      <c r="F2489" s="130" t="inlineStr">
        <is>
          <t>Commercial NAICS Cogen</t>
        </is>
      </c>
      <c r="G2489" s="130" t="inlineStr">
        <is>
          <t>IC</t>
        </is>
      </c>
      <c r="H2489" s="130" t="inlineStr">
        <is>
          <t>NG</t>
        </is>
      </c>
      <c r="I2489" s="130" t="inlineStr">
        <is>
          <t>NG</t>
        </is>
      </c>
      <c r="J2489" s="131" t="n">
        <v>654</v>
      </c>
      <c r="K2489" s="129" t="n">
        <v>2020</v>
      </c>
      <c r="L2489" s="120">
        <f>IF(VLOOKUP(H2489,'Cross-Page Data'!$D$4:$F$48,3,FALSE)="natural gas",VLOOKUP(G2489,'Cross-Page Data'!$I$4:$J$19,2,FALSE),IF(VLOOKUP(H2489,'Cross-Page Data'!$D$4:$F$48,3,FALSE)="solar",IF(G2489="PV","solar PV","solar thermal"),IF(VLOOKUP(H2489,'Cross-Page Data'!$D$4:$F$48,3,FALSE)="wind",VLOOKUP(G2489,'Cross-Page Data'!$I$4:$J$19,2,FALSE),IF(VLOOKUP(H2489,'Cross-Page Data'!$D$4:$F$48,3,FALSE)="hydro",VLOOKUP(G2489,'Cross-Page Data'!$I$4:$J$19,2,FALSE),VLOOKUP(H2489,'Cross-Page Data'!$D$4:$F$48,3,FALSE)))))</f>
        <v/>
      </c>
      <c r="M2489" s="120">
        <f>IF(AND($P$2=FALSE,OR(F2489="Commercial NAICS Cogen",F2489="Industrial NAICS Cogen",F2489="NAICS-22 Cogen")),FALSE,IF(AND($P$3=FALSE,OR(F2489="Commercial NAICS Cogen",F2489="Commercial NAICS Non-Cogen",F2489="Industrial NAICS Cogen", F2489="industrial NAICS non-Cogen")),FALSE, TRUE))</f>
        <v/>
      </c>
    </row>
    <row r="2490">
      <c r="A2490" s="129" t="n">
        <v>50621</v>
      </c>
      <c r="B2490" s="130" t="inlineStr">
        <is>
          <t>Central Power Plant</t>
        </is>
      </c>
      <c r="C2490" s="130" t="inlineStr">
        <is>
          <t>State of Rhode Island</t>
        </is>
      </c>
      <c r="D2490" s="129" t="n">
        <v>18000</v>
      </c>
      <c r="E2490" s="130" t="inlineStr">
        <is>
          <t>RI</t>
        </is>
      </c>
      <c r="F2490" s="130" t="inlineStr">
        <is>
          <t>Commercial NAICS Cogen</t>
        </is>
      </c>
      <c r="G2490" s="130" t="inlineStr">
        <is>
          <t>ST</t>
        </is>
      </c>
      <c r="H2490" s="130" t="inlineStr">
        <is>
          <t>DFO</t>
        </is>
      </c>
      <c r="I2490" s="130" t="inlineStr">
        <is>
          <t>DFO</t>
        </is>
      </c>
      <c r="J2490" s="131" t="n">
        <v>0</v>
      </c>
      <c r="K2490" s="129" t="n">
        <v>2020</v>
      </c>
      <c r="L2490" s="120">
        <f>IF(VLOOKUP(H2490,'Cross-Page Data'!$D$4:$F$48,3,FALSE)="natural gas",VLOOKUP(G2490,'Cross-Page Data'!$I$4:$J$19,2,FALSE),IF(VLOOKUP(H2490,'Cross-Page Data'!$D$4:$F$48,3,FALSE)="solar",IF(G2490="PV","solar PV","solar thermal"),IF(VLOOKUP(H2490,'Cross-Page Data'!$D$4:$F$48,3,FALSE)="wind",VLOOKUP(G2490,'Cross-Page Data'!$I$4:$J$19,2,FALSE),IF(VLOOKUP(H2490,'Cross-Page Data'!$D$4:$F$48,3,FALSE)="hydro",VLOOKUP(G2490,'Cross-Page Data'!$I$4:$J$19,2,FALSE),VLOOKUP(H2490,'Cross-Page Data'!$D$4:$F$48,3,FALSE)))))</f>
        <v/>
      </c>
      <c r="M2490" s="120">
        <f>IF(AND($P$2=FALSE,OR(F2490="Commercial NAICS Cogen",F2490="Industrial NAICS Cogen",F2490="NAICS-22 Cogen")),FALSE,IF(AND($P$3=FALSE,OR(F2490="Commercial NAICS Cogen",F2490="Commercial NAICS Non-Cogen",F2490="Industrial NAICS Cogen", F2490="industrial NAICS non-Cogen")),FALSE, TRUE))</f>
        <v/>
      </c>
    </row>
    <row r="2491">
      <c r="A2491" s="129" t="n">
        <v>50621</v>
      </c>
      <c r="B2491" s="130" t="inlineStr">
        <is>
          <t>Central Power Plant</t>
        </is>
      </c>
      <c r="C2491" s="130" t="inlineStr">
        <is>
          <t>State of Rhode Island</t>
        </is>
      </c>
      <c r="D2491" s="129" t="n">
        <v>18000</v>
      </c>
      <c r="E2491" s="130" t="inlineStr">
        <is>
          <t>RI</t>
        </is>
      </c>
      <c r="F2491" s="130" t="inlineStr">
        <is>
          <t>Commercial NAICS Cogen</t>
        </is>
      </c>
      <c r="G2491" s="130" t="inlineStr">
        <is>
          <t>ST</t>
        </is>
      </c>
      <c r="H2491" s="130" t="inlineStr">
        <is>
          <t>NG</t>
        </is>
      </c>
      <c r="I2491" s="130" t="inlineStr">
        <is>
          <t>NG</t>
        </is>
      </c>
      <c r="J2491" s="131" t="n">
        <v>2</v>
      </c>
      <c r="K2491" s="129" t="n">
        <v>2020</v>
      </c>
      <c r="L2491" s="120">
        <f>IF(VLOOKUP(H2491,'Cross-Page Data'!$D$4:$F$48,3,FALSE)="natural gas",VLOOKUP(G2491,'Cross-Page Data'!$I$4:$J$19,2,FALSE),IF(VLOOKUP(H2491,'Cross-Page Data'!$D$4:$F$48,3,FALSE)="solar",IF(G2491="PV","solar PV","solar thermal"),IF(VLOOKUP(H2491,'Cross-Page Data'!$D$4:$F$48,3,FALSE)="wind",VLOOKUP(G2491,'Cross-Page Data'!$I$4:$J$19,2,FALSE),IF(VLOOKUP(H2491,'Cross-Page Data'!$D$4:$F$48,3,FALSE)="hydro",VLOOKUP(G2491,'Cross-Page Data'!$I$4:$J$19,2,FALSE),VLOOKUP(H2491,'Cross-Page Data'!$D$4:$F$48,3,FALSE)))))</f>
        <v/>
      </c>
      <c r="M2491" s="120">
        <f>IF(AND($P$2=FALSE,OR(F2491="Commercial NAICS Cogen",F2491="Industrial NAICS Cogen",F2491="NAICS-22 Cogen")),FALSE,IF(AND($P$3=FALSE,OR(F2491="Commercial NAICS Cogen",F2491="Commercial NAICS Non-Cogen",F2491="Industrial NAICS Cogen", F2491="industrial NAICS non-Cogen")),FALSE, TRUE))</f>
        <v/>
      </c>
    </row>
    <row r="2492">
      <c r="A2492" s="129" t="n">
        <v>50622</v>
      </c>
      <c r="B2492" s="130" t="inlineStr">
        <is>
          <t>Berry Cogen Tanne Hills 18</t>
        </is>
      </c>
      <c r="C2492" s="130" t="inlineStr">
        <is>
          <t>Berry Petroleum Co</t>
        </is>
      </c>
      <c r="D2492" s="129" t="n">
        <v>1569</v>
      </c>
      <c r="E2492" s="130" t="inlineStr">
        <is>
          <t>CA</t>
        </is>
      </c>
      <c r="F2492" s="130" t="inlineStr">
        <is>
          <t>Industrial NAICS Cogen</t>
        </is>
      </c>
      <c r="G2492" s="130" t="inlineStr">
        <is>
          <t>GT</t>
        </is>
      </c>
      <c r="H2492" s="130" t="inlineStr">
        <is>
          <t>NG</t>
        </is>
      </c>
      <c r="I2492" s="130" t="inlineStr">
        <is>
          <t>NG</t>
        </is>
      </c>
      <c r="J2492" s="131" t="n">
        <v>141002</v>
      </c>
      <c r="K2492" s="129" t="n">
        <v>2020</v>
      </c>
      <c r="L2492" s="120">
        <f>IF(VLOOKUP(H2492,'Cross-Page Data'!$D$4:$F$48,3,FALSE)="natural gas",VLOOKUP(G2492,'Cross-Page Data'!$I$4:$J$19,2,FALSE),IF(VLOOKUP(H2492,'Cross-Page Data'!$D$4:$F$48,3,FALSE)="solar",IF(G2492="PV","solar PV","solar thermal"),IF(VLOOKUP(H2492,'Cross-Page Data'!$D$4:$F$48,3,FALSE)="wind",VLOOKUP(G2492,'Cross-Page Data'!$I$4:$J$19,2,FALSE),IF(VLOOKUP(H2492,'Cross-Page Data'!$D$4:$F$48,3,FALSE)="hydro",VLOOKUP(G2492,'Cross-Page Data'!$I$4:$J$19,2,FALSE),VLOOKUP(H2492,'Cross-Page Data'!$D$4:$F$48,3,FALSE)))))</f>
        <v/>
      </c>
      <c r="M2492" s="120">
        <f>IF(AND($P$2=FALSE,OR(F2492="Commercial NAICS Cogen",F2492="Industrial NAICS Cogen",F2492="NAICS-22 Cogen")),FALSE,IF(AND($P$3=FALSE,OR(F2492="Commercial NAICS Cogen",F2492="Commercial NAICS Non-Cogen",F2492="Industrial NAICS Cogen", F2492="industrial NAICS non-Cogen")),FALSE, TRUE))</f>
        <v/>
      </c>
    </row>
    <row r="2493">
      <c r="A2493" s="129" t="n">
        <v>50624</v>
      </c>
      <c r="B2493" s="130" t="inlineStr">
        <is>
          <t>Torrance Refining Company, LLC</t>
        </is>
      </c>
      <c r="C2493" s="130" t="inlineStr">
        <is>
          <t>Torrance Refining Company, LLC</t>
        </is>
      </c>
      <c r="D2493" s="129" t="n">
        <v>60657</v>
      </c>
      <c r="E2493" s="130" t="inlineStr">
        <is>
          <t>CA</t>
        </is>
      </c>
      <c r="F2493" s="130" t="inlineStr">
        <is>
          <t>Industrial NAICS Cogen</t>
        </is>
      </c>
      <c r="G2493" s="130" t="inlineStr">
        <is>
          <t>GT</t>
        </is>
      </c>
      <c r="H2493" s="130" t="inlineStr">
        <is>
          <t>NG</t>
        </is>
      </c>
      <c r="I2493" s="130" t="inlineStr">
        <is>
          <t>NG</t>
        </is>
      </c>
      <c r="J2493" s="131" t="n">
        <v>11331</v>
      </c>
      <c r="K2493" s="129" t="n">
        <v>2020</v>
      </c>
      <c r="L2493" s="120">
        <f>IF(VLOOKUP(H2493,'Cross-Page Data'!$D$4:$F$48,3,FALSE)="natural gas",VLOOKUP(G2493,'Cross-Page Data'!$I$4:$J$19,2,FALSE),IF(VLOOKUP(H2493,'Cross-Page Data'!$D$4:$F$48,3,FALSE)="solar",IF(G2493="PV","solar PV","solar thermal"),IF(VLOOKUP(H2493,'Cross-Page Data'!$D$4:$F$48,3,FALSE)="wind",VLOOKUP(G2493,'Cross-Page Data'!$I$4:$J$19,2,FALSE),IF(VLOOKUP(H2493,'Cross-Page Data'!$D$4:$F$48,3,FALSE)="hydro",VLOOKUP(G2493,'Cross-Page Data'!$I$4:$J$19,2,FALSE),VLOOKUP(H2493,'Cross-Page Data'!$D$4:$F$48,3,FALSE)))))</f>
        <v/>
      </c>
      <c r="M2493" s="120">
        <f>IF(AND($P$2=FALSE,OR(F2493="Commercial NAICS Cogen",F2493="Industrial NAICS Cogen",F2493="NAICS-22 Cogen")),FALSE,IF(AND($P$3=FALSE,OR(F2493="Commercial NAICS Cogen",F2493="Commercial NAICS Non-Cogen",F2493="Industrial NAICS Cogen", F2493="industrial NAICS non-Cogen")),FALSE, TRUE))</f>
        <v/>
      </c>
    </row>
    <row r="2494">
      <c r="A2494" s="129" t="n">
        <v>50624</v>
      </c>
      <c r="B2494" s="130" t="inlineStr">
        <is>
          <t>Torrance Refining Company, LLC</t>
        </is>
      </c>
      <c r="C2494" s="130" t="inlineStr">
        <is>
          <t>Torrance Refining Company, LLC</t>
        </is>
      </c>
      <c r="D2494" s="129" t="n">
        <v>60657</v>
      </c>
      <c r="E2494" s="130" t="inlineStr">
        <is>
          <t>CA</t>
        </is>
      </c>
      <c r="F2494" s="130" t="inlineStr">
        <is>
          <t>Industrial NAICS Cogen</t>
        </is>
      </c>
      <c r="G2494" s="130" t="inlineStr">
        <is>
          <t>GT</t>
        </is>
      </c>
      <c r="H2494" s="130" t="inlineStr">
        <is>
          <t>OG</t>
        </is>
      </c>
      <c r="I2494" s="130" t="inlineStr">
        <is>
          <t>OOG</t>
        </is>
      </c>
      <c r="J2494" s="131" t="n">
        <v>122105</v>
      </c>
      <c r="K2494" s="129" t="n">
        <v>2020</v>
      </c>
      <c r="L2494" s="120">
        <f>IF(VLOOKUP(H2494,'Cross-Page Data'!$D$4:$F$48,3,FALSE)="natural gas",VLOOKUP(G2494,'Cross-Page Data'!$I$4:$J$19,2,FALSE),IF(VLOOKUP(H2494,'Cross-Page Data'!$D$4:$F$48,3,FALSE)="solar",IF(G2494="PV","solar PV","solar thermal"),IF(VLOOKUP(H2494,'Cross-Page Data'!$D$4:$F$48,3,FALSE)="wind",VLOOKUP(G2494,'Cross-Page Data'!$I$4:$J$19,2,FALSE),IF(VLOOKUP(H2494,'Cross-Page Data'!$D$4:$F$48,3,FALSE)="hydro",VLOOKUP(G2494,'Cross-Page Data'!$I$4:$J$19,2,FALSE),VLOOKUP(H2494,'Cross-Page Data'!$D$4:$F$48,3,FALSE)))))</f>
        <v/>
      </c>
      <c r="M2494" s="120">
        <f>IF(AND($P$2=FALSE,OR(F2494="Commercial NAICS Cogen",F2494="Industrial NAICS Cogen",F2494="NAICS-22 Cogen")),FALSE,IF(AND($P$3=FALSE,OR(F2494="Commercial NAICS Cogen",F2494="Commercial NAICS Non-Cogen",F2494="Industrial NAICS Cogen", F2494="industrial NAICS non-Cogen")),FALSE, TRUE))</f>
        <v/>
      </c>
    </row>
    <row r="2495">
      <c r="A2495" s="129" t="n">
        <v>50624</v>
      </c>
      <c r="B2495" s="130" t="inlineStr">
        <is>
          <t>Torrance Refining Company, LLC</t>
        </is>
      </c>
      <c r="C2495" s="130" t="inlineStr">
        <is>
          <t>Torrance Refining Company, LLC</t>
        </is>
      </c>
      <c r="D2495" s="129" t="n">
        <v>60657</v>
      </c>
      <c r="E2495" s="130" t="inlineStr">
        <is>
          <t>CA</t>
        </is>
      </c>
      <c r="F2495" s="130" t="inlineStr">
        <is>
          <t>Industrial NAICS Cogen</t>
        </is>
      </c>
      <c r="G2495" s="130" t="inlineStr">
        <is>
          <t>ST</t>
        </is>
      </c>
      <c r="H2495" s="130" t="inlineStr">
        <is>
          <t>WH</t>
        </is>
      </c>
      <c r="I2495" s="130" t="inlineStr">
        <is>
          <t>OTH</t>
        </is>
      </c>
      <c r="J2495" s="131" t="n">
        <v>11859</v>
      </c>
      <c r="K2495" s="129" t="n">
        <v>2020</v>
      </c>
      <c r="L2495" s="120">
        <f>IF(VLOOKUP(H2495,'Cross-Page Data'!$D$4:$F$48,3,FALSE)="natural gas",VLOOKUP(G2495,'Cross-Page Data'!$I$4:$J$19,2,FALSE),IF(VLOOKUP(H2495,'Cross-Page Data'!$D$4:$F$48,3,FALSE)="solar",IF(G2495="PV","solar PV","solar thermal"),IF(VLOOKUP(H2495,'Cross-Page Data'!$D$4:$F$48,3,FALSE)="wind",VLOOKUP(G2495,'Cross-Page Data'!$I$4:$J$19,2,FALSE),IF(VLOOKUP(H2495,'Cross-Page Data'!$D$4:$F$48,3,FALSE)="hydro",VLOOKUP(G2495,'Cross-Page Data'!$I$4:$J$19,2,FALSE),VLOOKUP(H2495,'Cross-Page Data'!$D$4:$F$48,3,FALSE)))))</f>
        <v/>
      </c>
      <c r="M2495" s="120">
        <f>IF(AND($P$2=FALSE,OR(F2495="Commercial NAICS Cogen",F2495="Industrial NAICS Cogen",F2495="NAICS-22 Cogen")),FALSE,IF(AND($P$3=FALSE,OR(F2495="Commercial NAICS Cogen",F2495="Commercial NAICS Non-Cogen",F2495="Industrial NAICS Cogen", F2495="industrial NAICS non-Cogen")),FALSE, TRUE))</f>
        <v/>
      </c>
    </row>
    <row r="2496">
      <c r="A2496" s="129" t="n">
        <v>50625</v>
      </c>
      <c r="B2496" s="130" t="inlineStr">
        <is>
          <t>ExxonMobil Beaumont Refinery</t>
        </is>
      </c>
      <c r="C2496" s="130" t="inlineStr">
        <is>
          <t>ExxonMobil Oil Corp</t>
        </is>
      </c>
      <c r="D2496" s="129" t="n">
        <v>6090</v>
      </c>
      <c r="E2496" s="130" t="inlineStr">
        <is>
          <t>TX</t>
        </is>
      </c>
      <c r="F2496" s="130" t="inlineStr">
        <is>
          <t>Industrial NAICS Cogen</t>
        </is>
      </c>
      <c r="G2496" s="130" t="inlineStr">
        <is>
          <t>GT</t>
        </is>
      </c>
      <c r="H2496" s="130" t="inlineStr">
        <is>
          <t>NG</t>
        </is>
      </c>
      <c r="I2496" s="130" t="inlineStr">
        <is>
          <t>NG</t>
        </is>
      </c>
      <c r="J2496" s="131" t="n">
        <v>3287514</v>
      </c>
      <c r="K2496" s="129" t="n">
        <v>2020</v>
      </c>
      <c r="L2496" s="120">
        <f>IF(VLOOKUP(H2496,'Cross-Page Data'!$D$4:$F$48,3,FALSE)="natural gas",VLOOKUP(G2496,'Cross-Page Data'!$I$4:$J$19,2,FALSE),IF(VLOOKUP(H2496,'Cross-Page Data'!$D$4:$F$48,3,FALSE)="solar",IF(G2496="PV","solar PV","solar thermal"),IF(VLOOKUP(H2496,'Cross-Page Data'!$D$4:$F$48,3,FALSE)="wind",VLOOKUP(G2496,'Cross-Page Data'!$I$4:$J$19,2,FALSE),IF(VLOOKUP(H2496,'Cross-Page Data'!$D$4:$F$48,3,FALSE)="hydro",VLOOKUP(G2496,'Cross-Page Data'!$I$4:$J$19,2,FALSE),VLOOKUP(H2496,'Cross-Page Data'!$D$4:$F$48,3,FALSE)))))</f>
        <v/>
      </c>
      <c r="M2496" s="120">
        <f>IF(AND($P$2=FALSE,OR(F2496="Commercial NAICS Cogen",F2496="Industrial NAICS Cogen",F2496="NAICS-22 Cogen")),FALSE,IF(AND($P$3=FALSE,OR(F2496="Commercial NAICS Cogen",F2496="Commercial NAICS Non-Cogen",F2496="Industrial NAICS Cogen", F2496="industrial NAICS non-Cogen")),FALSE, TRUE))</f>
        <v/>
      </c>
    </row>
    <row r="2497">
      <c r="A2497" s="129" t="n">
        <v>50625</v>
      </c>
      <c r="B2497" s="130" t="inlineStr">
        <is>
          <t>ExxonMobil Beaumont Refinery</t>
        </is>
      </c>
      <c r="C2497" s="130" t="inlineStr">
        <is>
          <t>ExxonMobil Oil Corp</t>
        </is>
      </c>
      <c r="D2497" s="129" t="n">
        <v>6090</v>
      </c>
      <c r="E2497" s="130" t="inlineStr">
        <is>
          <t>TX</t>
        </is>
      </c>
      <c r="F2497" s="130" t="inlineStr">
        <is>
          <t>Industrial NAICS Cogen</t>
        </is>
      </c>
      <c r="G2497" s="130" t="inlineStr">
        <is>
          <t>OT</t>
        </is>
      </c>
      <c r="H2497" s="130" t="inlineStr">
        <is>
          <t>OG</t>
        </is>
      </c>
      <c r="I2497" s="130" t="inlineStr">
        <is>
          <t>OOG</t>
        </is>
      </c>
      <c r="J2497" s="131" t="n">
        <v>0</v>
      </c>
      <c r="K2497" s="129" t="n">
        <v>2020</v>
      </c>
      <c r="L2497" s="120">
        <f>IF(VLOOKUP(H2497,'Cross-Page Data'!$D$4:$F$48,3,FALSE)="natural gas",VLOOKUP(G2497,'Cross-Page Data'!$I$4:$J$19,2,FALSE),IF(VLOOKUP(H2497,'Cross-Page Data'!$D$4:$F$48,3,FALSE)="solar",IF(G2497="PV","solar PV","solar thermal"),IF(VLOOKUP(H2497,'Cross-Page Data'!$D$4:$F$48,3,FALSE)="wind",VLOOKUP(G2497,'Cross-Page Data'!$I$4:$J$19,2,FALSE),IF(VLOOKUP(H2497,'Cross-Page Data'!$D$4:$F$48,3,FALSE)="hydro",VLOOKUP(G2497,'Cross-Page Data'!$I$4:$J$19,2,FALSE),VLOOKUP(H2497,'Cross-Page Data'!$D$4:$F$48,3,FALSE)))))</f>
        <v/>
      </c>
      <c r="M2497" s="120">
        <f>IF(AND($P$2=FALSE,OR(F2497="Commercial NAICS Cogen",F2497="Industrial NAICS Cogen",F2497="NAICS-22 Cogen")),FALSE,IF(AND($P$3=FALSE,OR(F2497="Commercial NAICS Cogen",F2497="Commercial NAICS Non-Cogen",F2497="Industrial NAICS Cogen", F2497="industrial NAICS non-Cogen")),FALSE, TRUE))</f>
        <v/>
      </c>
    </row>
    <row r="2498">
      <c r="A2498" s="129" t="n">
        <v>50625</v>
      </c>
      <c r="B2498" s="130" t="inlineStr">
        <is>
          <t>ExxonMobil Beaumont Refinery</t>
        </is>
      </c>
      <c r="C2498" s="130" t="inlineStr">
        <is>
          <t>ExxonMobil Oil Corp</t>
        </is>
      </c>
      <c r="D2498" s="129" t="n">
        <v>6090</v>
      </c>
      <c r="E2498" s="130" t="inlineStr">
        <is>
          <t>TX</t>
        </is>
      </c>
      <c r="F2498" s="130" t="inlineStr">
        <is>
          <t>Industrial NAICS Cogen</t>
        </is>
      </c>
      <c r="G2498" s="130" t="inlineStr">
        <is>
          <t>ST</t>
        </is>
      </c>
      <c r="H2498" s="130" t="inlineStr">
        <is>
          <t>NG</t>
        </is>
      </c>
      <c r="I2498" s="130" t="inlineStr">
        <is>
          <t>NG</t>
        </is>
      </c>
      <c r="J2498" s="131" t="n">
        <v>541573.89</v>
      </c>
      <c r="K2498" s="129" t="n">
        <v>2020</v>
      </c>
      <c r="L2498" s="120">
        <f>IF(VLOOKUP(H2498,'Cross-Page Data'!$D$4:$F$48,3,FALSE)="natural gas",VLOOKUP(G2498,'Cross-Page Data'!$I$4:$J$19,2,FALSE),IF(VLOOKUP(H2498,'Cross-Page Data'!$D$4:$F$48,3,FALSE)="solar",IF(G2498="PV","solar PV","solar thermal"),IF(VLOOKUP(H2498,'Cross-Page Data'!$D$4:$F$48,3,FALSE)="wind",VLOOKUP(G2498,'Cross-Page Data'!$I$4:$J$19,2,FALSE),IF(VLOOKUP(H2498,'Cross-Page Data'!$D$4:$F$48,3,FALSE)="hydro",VLOOKUP(G2498,'Cross-Page Data'!$I$4:$J$19,2,FALSE),VLOOKUP(H2498,'Cross-Page Data'!$D$4:$F$48,3,FALSE)))))</f>
        <v/>
      </c>
      <c r="M2498" s="120">
        <f>IF(AND($P$2=FALSE,OR(F2498="Commercial NAICS Cogen",F2498="Industrial NAICS Cogen",F2498="NAICS-22 Cogen")),FALSE,IF(AND($P$3=FALSE,OR(F2498="Commercial NAICS Cogen",F2498="Commercial NAICS Non-Cogen",F2498="Industrial NAICS Cogen", F2498="industrial NAICS non-Cogen")),FALSE, TRUE))</f>
        <v/>
      </c>
    </row>
    <row r="2499">
      <c r="A2499" s="129" t="n">
        <v>50625</v>
      </c>
      <c r="B2499" s="130" t="inlineStr">
        <is>
          <t>ExxonMobil Beaumont Refinery</t>
        </is>
      </c>
      <c r="C2499" s="130" t="inlineStr">
        <is>
          <t>ExxonMobil Oil Corp</t>
        </is>
      </c>
      <c r="D2499" s="129" t="n">
        <v>6090</v>
      </c>
      <c r="E2499" s="130" t="inlineStr">
        <is>
          <t>TX</t>
        </is>
      </c>
      <c r="F2499" s="130" t="inlineStr">
        <is>
          <t>Industrial NAICS Cogen</t>
        </is>
      </c>
      <c r="G2499" s="130" t="inlineStr">
        <is>
          <t>ST</t>
        </is>
      </c>
      <c r="H2499" s="130" t="inlineStr">
        <is>
          <t>OG</t>
        </is>
      </c>
      <c r="I2499" s="130" t="inlineStr">
        <is>
          <t>OOG</t>
        </is>
      </c>
      <c r="J2499" s="131" t="n">
        <v>143176.11</v>
      </c>
      <c r="K2499" s="129" t="n">
        <v>2020</v>
      </c>
      <c r="L2499" s="120">
        <f>IF(VLOOKUP(H2499,'Cross-Page Data'!$D$4:$F$48,3,FALSE)="natural gas",VLOOKUP(G2499,'Cross-Page Data'!$I$4:$J$19,2,FALSE),IF(VLOOKUP(H2499,'Cross-Page Data'!$D$4:$F$48,3,FALSE)="solar",IF(G2499="PV","solar PV","solar thermal"),IF(VLOOKUP(H2499,'Cross-Page Data'!$D$4:$F$48,3,FALSE)="wind",VLOOKUP(G2499,'Cross-Page Data'!$I$4:$J$19,2,FALSE),IF(VLOOKUP(H2499,'Cross-Page Data'!$D$4:$F$48,3,FALSE)="hydro",VLOOKUP(G2499,'Cross-Page Data'!$I$4:$J$19,2,FALSE),VLOOKUP(H2499,'Cross-Page Data'!$D$4:$F$48,3,FALSE)))))</f>
        <v/>
      </c>
      <c r="M2499" s="120">
        <f>IF(AND($P$2=FALSE,OR(F2499="Commercial NAICS Cogen",F2499="Industrial NAICS Cogen",F2499="NAICS-22 Cogen")),FALSE,IF(AND($P$3=FALSE,OR(F2499="Commercial NAICS Cogen",F2499="Commercial NAICS Non-Cogen",F2499="Industrial NAICS Cogen", F2499="industrial NAICS non-Cogen")),FALSE, TRUE))</f>
        <v/>
      </c>
    </row>
    <row r="2500">
      <c r="A2500" s="129" t="n">
        <v>50627</v>
      </c>
      <c r="B2500" s="130" t="inlineStr">
        <is>
          <t>ExxonMobil Oil Joliet Refinery</t>
        </is>
      </c>
      <c r="C2500" s="130" t="inlineStr">
        <is>
          <t>ExxonMobil Oil Corp</t>
        </is>
      </c>
      <c r="D2500" s="129" t="n">
        <v>5519</v>
      </c>
      <c r="E2500" s="130" t="inlineStr">
        <is>
          <t>IL</t>
        </is>
      </c>
      <c r="F2500" s="130" t="inlineStr">
        <is>
          <t>Industrial NAICS Cogen</t>
        </is>
      </c>
      <c r="G2500" s="130" t="inlineStr">
        <is>
          <t>GT</t>
        </is>
      </c>
      <c r="H2500" s="130" t="inlineStr">
        <is>
          <t>NG</t>
        </is>
      </c>
      <c r="I2500" s="130" t="inlineStr">
        <is>
          <t>NG</t>
        </is>
      </c>
      <c r="J2500" s="131" t="n">
        <v>0</v>
      </c>
      <c r="K2500" s="129" t="n">
        <v>2020</v>
      </c>
      <c r="L2500" s="120">
        <f>IF(VLOOKUP(H2500,'Cross-Page Data'!$D$4:$F$48,3,FALSE)="natural gas",VLOOKUP(G2500,'Cross-Page Data'!$I$4:$J$19,2,FALSE),IF(VLOOKUP(H2500,'Cross-Page Data'!$D$4:$F$48,3,FALSE)="solar",IF(G2500="PV","solar PV","solar thermal"),IF(VLOOKUP(H2500,'Cross-Page Data'!$D$4:$F$48,3,FALSE)="wind",VLOOKUP(G2500,'Cross-Page Data'!$I$4:$J$19,2,FALSE),IF(VLOOKUP(H2500,'Cross-Page Data'!$D$4:$F$48,3,FALSE)="hydro",VLOOKUP(G2500,'Cross-Page Data'!$I$4:$J$19,2,FALSE),VLOOKUP(H2500,'Cross-Page Data'!$D$4:$F$48,3,FALSE)))))</f>
        <v/>
      </c>
      <c r="M2500" s="120">
        <f>IF(AND($P$2=FALSE,OR(F2500="Commercial NAICS Cogen",F2500="Industrial NAICS Cogen",F2500="NAICS-22 Cogen")),FALSE,IF(AND($P$3=FALSE,OR(F2500="Commercial NAICS Cogen",F2500="Commercial NAICS Non-Cogen",F2500="Industrial NAICS Cogen", F2500="industrial NAICS non-Cogen")),FALSE, TRUE))</f>
        <v/>
      </c>
    </row>
    <row r="2501">
      <c r="A2501" s="129" t="n">
        <v>50627</v>
      </c>
      <c r="B2501" s="130" t="inlineStr">
        <is>
          <t>ExxonMobil Oil Joliet Refinery</t>
        </is>
      </c>
      <c r="C2501" s="130" t="inlineStr">
        <is>
          <t>ExxonMobil Oil Corp</t>
        </is>
      </c>
      <c r="D2501" s="129" t="n">
        <v>5519</v>
      </c>
      <c r="E2501" s="130" t="inlineStr">
        <is>
          <t>IL</t>
        </is>
      </c>
      <c r="F2501" s="130" t="inlineStr">
        <is>
          <t>Industrial NAICS Cogen</t>
        </is>
      </c>
      <c r="G2501" s="130" t="inlineStr">
        <is>
          <t>GT</t>
        </is>
      </c>
      <c r="H2501" s="130" t="inlineStr">
        <is>
          <t>OG</t>
        </is>
      </c>
      <c r="I2501" s="130" t="inlineStr">
        <is>
          <t>OOG</t>
        </is>
      </c>
      <c r="J2501" s="131" t="n">
        <v>158766.86</v>
      </c>
      <c r="K2501" s="129" t="n">
        <v>2020</v>
      </c>
      <c r="L2501" s="120">
        <f>IF(VLOOKUP(H2501,'Cross-Page Data'!$D$4:$F$48,3,FALSE)="natural gas",VLOOKUP(G2501,'Cross-Page Data'!$I$4:$J$19,2,FALSE),IF(VLOOKUP(H2501,'Cross-Page Data'!$D$4:$F$48,3,FALSE)="solar",IF(G2501="PV","solar PV","solar thermal"),IF(VLOOKUP(H2501,'Cross-Page Data'!$D$4:$F$48,3,FALSE)="wind",VLOOKUP(G2501,'Cross-Page Data'!$I$4:$J$19,2,FALSE),IF(VLOOKUP(H2501,'Cross-Page Data'!$D$4:$F$48,3,FALSE)="hydro",VLOOKUP(G2501,'Cross-Page Data'!$I$4:$J$19,2,FALSE),VLOOKUP(H2501,'Cross-Page Data'!$D$4:$F$48,3,FALSE)))))</f>
        <v/>
      </c>
      <c r="M2501" s="120">
        <f>IF(AND($P$2=FALSE,OR(F2501="Commercial NAICS Cogen",F2501="Industrial NAICS Cogen",F2501="NAICS-22 Cogen")),FALSE,IF(AND($P$3=FALSE,OR(F2501="Commercial NAICS Cogen",F2501="Commercial NAICS Non-Cogen",F2501="Industrial NAICS Cogen", F2501="industrial NAICS non-Cogen")),FALSE, TRUE))</f>
        <v/>
      </c>
    </row>
    <row r="2502">
      <c r="A2502" s="129" t="n">
        <v>50627</v>
      </c>
      <c r="B2502" s="130" t="inlineStr">
        <is>
          <t>ExxonMobil Oil Joliet Refinery</t>
        </is>
      </c>
      <c r="C2502" s="130" t="inlineStr">
        <is>
          <t>ExxonMobil Oil Corp</t>
        </is>
      </c>
      <c r="D2502" s="129" t="n">
        <v>5519</v>
      </c>
      <c r="E2502" s="130" t="inlineStr">
        <is>
          <t>IL</t>
        </is>
      </c>
      <c r="F2502" s="130" t="inlineStr">
        <is>
          <t>Industrial NAICS Cogen</t>
        </is>
      </c>
      <c r="G2502" s="130" t="inlineStr">
        <is>
          <t>ST</t>
        </is>
      </c>
      <c r="H2502" s="130" t="inlineStr">
        <is>
          <t>NG</t>
        </is>
      </c>
      <c r="I2502" s="130" t="inlineStr">
        <is>
          <t>NG</t>
        </is>
      </c>
      <c r="J2502" s="131" t="n">
        <v>0</v>
      </c>
      <c r="K2502" s="129" t="n">
        <v>2020</v>
      </c>
      <c r="L2502" s="120">
        <f>IF(VLOOKUP(H2502,'Cross-Page Data'!$D$4:$F$48,3,FALSE)="natural gas",VLOOKUP(G2502,'Cross-Page Data'!$I$4:$J$19,2,FALSE),IF(VLOOKUP(H2502,'Cross-Page Data'!$D$4:$F$48,3,FALSE)="solar",IF(G2502="PV","solar PV","solar thermal"),IF(VLOOKUP(H2502,'Cross-Page Data'!$D$4:$F$48,3,FALSE)="wind",VLOOKUP(G2502,'Cross-Page Data'!$I$4:$J$19,2,FALSE),IF(VLOOKUP(H2502,'Cross-Page Data'!$D$4:$F$48,3,FALSE)="hydro",VLOOKUP(G2502,'Cross-Page Data'!$I$4:$J$19,2,FALSE),VLOOKUP(H2502,'Cross-Page Data'!$D$4:$F$48,3,FALSE)))))</f>
        <v/>
      </c>
      <c r="M2502" s="120">
        <f>IF(AND($P$2=FALSE,OR(F2502="Commercial NAICS Cogen",F2502="Industrial NAICS Cogen",F2502="NAICS-22 Cogen")),FALSE,IF(AND($P$3=FALSE,OR(F2502="Commercial NAICS Cogen",F2502="Commercial NAICS Non-Cogen",F2502="Industrial NAICS Cogen", F2502="industrial NAICS non-Cogen")),FALSE, TRUE))</f>
        <v/>
      </c>
    </row>
    <row r="2503">
      <c r="A2503" s="129" t="n">
        <v>50627</v>
      </c>
      <c r="B2503" s="130" t="inlineStr">
        <is>
          <t>ExxonMobil Oil Joliet Refinery</t>
        </is>
      </c>
      <c r="C2503" s="130" t="inlineStr">
        <is>
          <t>ExxonMobil Oil Corp</t>
        </is>
      </c>
      <c r="D2503" s="129" t="n">
        <v>5519</v>
      </c>
      <c r="E2503" s="130" t="inlineStr">
        <is>
          <t>IL</t>
        </is>
      </c>
      <c r="F2503" s="130" t="inlineStr">
        <is>
          <t>Industrial NAICS Cogen</t>
        </is>
      </c>
      <c r="G2503" s="130" t="inlineStr">
        <is>
          <t>ST</t>
        </is>
      </c>
      <c r="H2503" s="130" t="inlineStr">
        <is>
          <t>OG</t>
        </is>
      </c>
      <c r="I2503" s="130" t="inlineStr">
        <is>
          <t>OOG</t>
        </is>
      </c>
      <c r="J2503" s="131" t="n">
        <v>51986.514</v>
      </c>
      <c r="K2503" s="129" t="n">
        <v>2020</v>
      </c>
      <c r="L2503" s="120">
        <f>IF(VLOOKUP(H2503,'Cross-Page Data'!$D$4:$F$48,3,FALSE)="natural gas",VLOOKUP(G2503,'Cross-Page Data'!$I$4:$J$19,2,FALSE),IF(VLOOKUP(H2503,'Cross-Page Data'!$D$4:$F$48,3,FALSE)="solar",IF(G2503="PV","solar PV","solar thermal"),IF(VLOOKUP(H2503,'Cross-Page Data'!$D$4:$F$48,3,FALSE)="wind",VLOOKUP(G2503,'Cross-Page Data'!$I$4:$J$19,2,FALSE),IF(VLOOKUP(H2503,'Cross-Page Data'!$D$4:$F$48,3,FALSE)="hydro",VLOOKUP(G2503,'Cross-Page Data'!$I$4:$J$19,2,FALSE),VLOOKUP(H2503,'Cross-Page Data'!$D$4:$F$48,3,FALSE)))))</f>
        <v/>
      </c>
      <c r="M2503" s="120">
        <f>IF(AND($P$2=FALSE,OR(F2503="Commercial NAICS Cogen",F2503="Industrial NAICS Cogen",F2503="NAICS-22 Cogen")),FALSE,IF(AND($P$3=FALSE,OR(F2503="Commercial NAICS Cogen",F2503="Commercial NAICS Non-Cogen",F2503="Industrial NAICS Cogen", F2503="industrial NAICS non-Cogen")),FALSE, TRUE))</f>
        <v/>
      </c>
    </row>
    <row r="2504">
      <c r="A2504" s="129" t="n">
        <v>50628</v>
      </c>
      <c r="B2504" s="130" t="inlineStr">
        <is>
          <t>Paulsboro Refinery</t>
        </is>
      </c>
      <c r="C2504" s="130" t="inlineStr">
        <is>
          <t>Paulsboro Refining Company - LLC</t>
        </is>
      </c>
      <c r="D2504" s="129" t="n">
        <v>19691</v>
      </c>
      <c r="E2504" s="130" t="inlineStr">
        <is>
          <t>NJ</t>
        </is>
      </c>
      <c r="F2504" s="130" t="inlineStr">
        <is>
          <t>Industrial NAICS Cogen</t>
        </is>
      </c>
      <c r="G2504" s="130" t="inlineStr">
        <is>
          <t>GT</t>
        </is>
      </c>
      <c r="H2504" s="130" t="inlineStr">
        <is>
          <t>NG</t>
        </is>
      </c>
      <c r="I2504" s="130" t="inlineStr">
        <is>
          <t>NG</t>
        </is>
      </c>
      <c r="J2504" s="131" t="n">
        <v>213257.8</v>
      </c>
      <c r="K2504" s="129" t="n">
        <v>2020</v>
      </c>
      <c r="L2504" s="120">
        <f>IF(VLOOKUP(H2504,'Cross-Page Data'!$D$4:$F$48,3,FALSE)="natural gas",VLOOKUP(G2504,'Cross-Page Data'!$I$4:$J$19,2,FALSE),IF(VLOOKUP(H2504,'Cross-Page Data'!$D$4:$F$48,3,FALSE)="solar",IF(G2504="PV","solar PV","solar thermal"),IF(VLOOKUP(H2504,'Cross-Page Data'!$D$4:$F$48,3,FALSE)="wind",VLOOKUP(G2504,'Cross-Page Data'!$I$4:$J$19,2,FALSE),IF(VLOOKUP(H2504,'Cross-Page Data'!$D$4:$F$48,3,FALSE)="hydro",VLOOKUP(G2504,'Cross-Page Data'!$I$4:$J$19,2,FALSE),VLOOKUP(H2504,'Cross-Page Data'!$D$4:$F$48,3,FALSE)))))</f>
        <v/>
      </c>
      <c r="M2504" s="120">
        <f>IF(AND($P$2=FALSE,OR(F2504="Commercial NAICS Cogen",F2504="Industrial NAICS Cogen",F2504="NAICS-22 Cogen")),FALSE,IF(AND($P$3=FALSE,OR(F2504="Commercial NAICS Cogen",F2504="Commercial NAICS Non-Cogen",F2504="Industrial NAICS Cogen", F2504="industrial NAICS non-Cogen")),FALSE, TRUE))</f>
        <v/>
      </c>
    </row>
    <row r="2505">
      <c r="A2505" s="129" t="n">
        <v>50628</v>
      </c>
      <c r="B2505" s="130" t="inlineStr">
        <is>
          <t>Paulsboro Refinery</t>
        </is>
      </c>
      <c r="C2505" s="130" t="inlineStr">
        <is>
          <t>Paulsboro Refining Company - LLC</t>
        </is>
      </c>
      <c r="D2505" s="129" t="n">
        <v>19691</v>
      </c>
      <c r="E2505" s="130" t="inlineStr">
        <is>
          <t>NJ</t>
        </is>
      </c>
      <c r="F2505" s="130" t="inlineStr">
        <is>
          <t>Industrial NAICS Cogen</t>
        </is>
      </c>
      <c r="G2505" s="130" t="inlineStr">
        <is>
          <t>GT</t>
        </is>
      </c>
      <c r="H2505" s="130" t="inlineStr">
        <is>
          <t>OG</t>
        </is>
      </c>
      <c r="I2505" s="130" t="inlineStr">
        <is>
          <t>OOG</t>
        </is>
      </c>
      <c r="J2505" s="131" t="n">
        <v>0</v>
      </c>
      <c r="K2505" s="129" t="n">
        <v>2020</v>
      </c>
      <c r="L2505" s="120">
        <f>IF(VLOOKUP(H2505,'Cross-Page Data'!$D$4:$F$48,3,FALSE)="natural gas",VLOOKUP(G2505,'Cross-Page Data'!$I$4:$J$19,2,FALSE),IF(VLOOKUP(H2505,'Cross-Page Data'!$D$4:$F$48,3,FALSE)="solar",IF(G2505="PV","solar PV","solar thermal"),IF(VLOOKUP(H2505,'Cross-Page Data'!$D$4:$F$48,3,FALSE)="wind",VLOOKUP(G2505,'Cross-Page Data'!$I$4:$J$19,2,FALSE),IF(VLOOKUP(H2505,'Cross-Page Data'!$D$4:$F$48,3,FALSE)="hydro",VLOOKUP(G2505,'Cross-Page Data'!$I$4:$J$19,2,FALSE),VLOOKUP(H2505,'Cross-Page Data'!$D$4:$F$48,3,FALSE)))))</f>
        <v/>
      </c>
      <c r="M2505" s="120">
        <f>IF(AND($P$2=FALSE,OR(F2505="Commercial NAICS Cogen",F2505="Industrial NAICS Cogen",F2505="NAICS-22 Cogen")),FALSE,IF(AND($P$3=FALSE,OR(F2505="Commercial NAICS Cogen",F2505="Commercial NAICS Non-Cogen",F2505="Industrial NAICS Cogen", F2505="industrial NAICS non-Cogen")),FALSE, TRUE))</f>
        <v/>
      </c>
    </row>
    <row r="2506">
      <c r="A2506" s="129" t="n">
        <v>50628</v>
      </c>
      <c r="B2506" s="130" t="inlineStr">
        <is>
          <t>Paulsboro Refinery</t>
        </is>
      </c>
      <c r="C2506" s="130" t="inlineStr">
        <is>
          <t>Paulsboro Refining Company - LLC</t>
        </is>
      </c>
      <c r="D2506" s="129" t="n">
        <v>19691</v>
      </c>
      <c r="E2506" s="130" t="inlineStr">
        <is>
          <t>NJ</t>
        </is>
      </c>
      <c r="F2506" s="130" t="inlineStr">
        <is>
          <t>Industrial NAICS Cogen</t>
        </is>
      </c>
      <c r="G2506" s="130" t="inlineStr">
        <is>
          <t>OT</t>
        </is>
      </c>
      <c r="H2506" s="130" t="inlineStr">
        <is>
          <t>PC</t>
        </is>
      </c>
      <c r="I2506" s="130" t="inlineStr">
        <is>
          <t>PC</t>
        </is>
      </c>
      <c r="J2506" s="131" t="n">
        <v>42648.96</v>
      </c>
      <c r="K2506" s="129" t="n">
        <v>2020</v>
      </c>
      <c r="L2506" s="120">
        <f>IF(VLOOKUP(H2506,'Cross-Page Data'!$D$4:$F$48,3,FALSE)="natural gas",VLOOKUP(G2506,'Cross-Page Data'!$I$4:$J$19,2,FALSE),IF(VLOOKUP(H2506,'Cross-Page Data'!$D$4:$F$48,3,FALSE)="solar",IF(G2506="PV","solar PV","solar thermal"),IF(VLOOKUP(H2506,'Cross-Page Data'!$D$4:$F$48,3,FALSE)="wind",VLOOKUP(G2506,'Cross-Page Data'!$I$4:$J$19,2,FALSE),IF(VLOOKUP(H2506,'Cross-Page Data'!$D$4:$F$48,3,FALSE)="hydro",VLOOKUP(G2506,'Cross-Page Data'!$I$4:$J$19,2,FALSE),VLOOKUP(H2506,'Cross-Page Data'!$D$4:$F$48,3,FALSE)))))</f>
        <v/>
      </c>
      <c r="M2506" s="120">
        <f>IF(AND($P$2=FALSE,OR(F2506="Commercial NAICS Cogen",F2506="Industrial NAICS Cogen",F2506="NAICS-22 Cogen")),FALSE,IF(AND($P$3=FALSE,OR(F2506="Commercial NAICS Cogen",F2506="Commercial NAICS Non-Cogen",F2506="Industrial NAICS Cogen", F2506="industrial NAICS non-Cogen")),FALSE, TRUE))</f>
        <v/>
      </c>
    </row>
    <row r="2507">
      <c r="A2507" s="129" t="n">
        <v>50628</v>
      </c>
      <c r="B2507" s="130" t="inlineStr">
        <is>
          <t>Paulsboro Refinery</t>
        </is>
      </c>
      <c r="C2507" s="130" t="inlineStr">
        <is>
          <t>Paulsboro Refining Company - LLC</t>
        </is>
      </c>
      <c r="D2507" s="129" t="n">
        <v>19691</v>
      </c>
      <c r="E2507" s="130" t="inlineStr">
        <is>
          <t>NJ</t>
        </is>
      </c>
      <c r="F2507" s="130" t="inlineStr">
        <is>
          <t>Industrial NAICS Cogen</t>
        </is>
      </c>
      <c r="G2507" s="130" t="inlineStr">
        <is>
          <t>ST</t>
        </is>
      </c>
      <c r="H2507" s="130" t="inlineStr">
        <is>
          <t>DFO</t>
        </is>
      </c>
      <c r="I2507" s="130" t="inlineStr">
        <is>
          <t>DFO</t>
        </is>
      </c>
      <c r="J2507" s="131" t="n">
        <v>0</v>
      </c>
      <c r="K2507" s="129" t="n">
        <v>2020</v>
      </c>
      <c r="L2507" s="120">
        <f>IF(VLOOKUP(H2507,'Cross-Page Data'!$D$4:$F$48,3,FALSE)="natural gas",VLOOKUP(G2507,'Cross-Page Data'!$I$4:$J$19,2,FALSE),IF(VLOOKUP(H2507,'Cross-Page Data'!$D$4:$F$48,3,FALSE)="solar",IF(G2507="PV","solar PV","solar thermal"),IF(VLOOKUP(H2507,'Cross-Page Data'!$D$4:$F$48,3,FALSE)="wind",VLOOKUP(G2507,'Cross-Page Data'!$I$4:$J$19,2,FALSE),IF(VLOOKUP(H2507,'Cross-Page Data'!$D$4:$F$48,3,FALSE)="hydro",VLOOKUP(G2507,'Cross-Page Data'!$I$4:$J$19,2,FALSE),VLOOKUP(H2507,'Cross-Page Data'!$D$4:$F$48,3,FALSE)))))</f>
        <v/>
      </c>
      <c r="M2507" s="120">
        <f>IF(AND($P$2=FALSE,OR(F2507="Commercial NAICS Cogen",F2507="Industrial NAICS Cogen",F2507="NAICS-22 Cogen")),FALSE,IF(AND($P$3=FALSE,OR(F2507="Commercial NAICS Cogen",F2507="Commercial NAICS Non-Cogen",F2507="Industrial NAICS Cogen", F2507="industrial NAICS non-Cogen")),FALSE, TRUE))</f>
        <v/>
      </c>
    </row>
    <row r="2508">
      <c r="A2508" s="129" t="n">
        <v>50628</v>
      </c>
      <c r="B2508" s="130" t="inlineStr">
        <is>
          <t>Paulsboro Refinery</t>
        </is>
      </c>
      <c r="C2508" s="130" t="inlineStr">
        <is>
          <t>Paulsboro Refining Company - LLC</t>
        </is>
      </c>
      <c r="D2508" s="129" t="n">
        <v>19691</v>
      </c>
      <c r="E2508" s="130" t="inlineStr">
        <is>
          <t>NJ</t>
        </is>
      </c>
      <c r="F2508" s="130" t="inlineStr">
        <is>
          <t>Industrial NAICS Cogen</t>
        </is>
      </c>
      <c r="G2508" s="130" t="inlineStr">
        <is>
          <t>ST</t>
        </is>
      </c>
      <c r="H2508" s="130" t="inlineStr">
        <is>
          <t>NG</t>
        </is>
      </c>
      <c r="I2508" s="130" t="inlineStr">
        <is>
          <t>NG</t>
        </is>
      </c>
      <c r="J2508" s="131" t="n">
        <v>0</v>
      </c>
      <c r="K2508" s="129" t="n">
        <v>2020</v>
      </c>
      <c r="L2508" s="120">
        <f>IF(VLOOKUP(H2508,'Cross-Page Data'!$D$4:$F$48,3,FALSE)="natural gas",VLOOKUP(G2508,'Cross-Page Data'!$I$4:$J$19,2,FALSE),IF(VLOOKUP(H2508,'Cross-Page Data'!$D$4:$F$48,3,FALSE)="solar",IF(G2508="PV","solar PV","solar thermal"),IF(VLOOKUP(H2508,'Cross-Page Data'!$D$4:$F$48,3,FALSE)="wind",VLOOKUP(G2508,'Cross-Page Data'!$I$4:$J$19,2,FALSE),IF(VLOOKUP(H2508,'Cross-Page Data'!$D$4:$F$48,3,FALSE)="hydro",VLOOKUP(G2508,'Cross-Page Data'!$I$4:$J$19,2,FALSE),VLOOKUP(H2508,'Cross-Page Data'!$D$4:$F$48,3,FALSE)))))</f>
        <v/>
      </c>
      <c r="M2508" s="120">
        <f>IF(AND($P$2=FALSE,OR(F2508="Commercial NAICS Cogen",F2508="Industrial NAICS Cogen",F2508="NAICS-22 Cogen")),FALSE,IF(AND($P$3=FALSE,OR(F2508="Commercial NAICS Cogen",F2508="Commercial NAICS Non-Cogen",F2508="Industrial NAICS Cogen", F2508="industrial NAICS non-Cogen")),FALSE, TRUE))</f>
        <v/>
      </c>
    </row>
    <row r="2509">
      <c r="A2509" s="129" t="n">
        <v>50628</v>
      </c>
      <c r="B2509" s="130" t="inlineStr">
        <is>
          <t>Paulsboro Refinery</t>
        </is>
      </c>
      <c r="C2509" s="130" t="inlineStr">
        <is>
          <t>Paulsboro Refining Company - LLC</t>
        </is>
      </c>
      <c r="D2509" s="129" t="n">
        <v>19691</v>
      </c>
      <c r="E2509" s="130" t="inlineStr">
        <is>
          <t>NJ</t>
        </is>
      </c>
      <c r="F2509" s="130" t="inlineStr">
        <is>
          <t>Industrial NAICS Cogen</t>
        </is>
      </c>
      <c r="G2509" s="130" t="inlineStr">
        <is>
          <t>ST</t>
        </is>
      </c>
      <c r="H2509" s="130" t="inlineStr">
        <is>
          <t>OG</t>
        </is>
      </c>
      <c r="I2509" s="130" t="inlineStr">
        <is>
          <t>OOG</t>
        </is>
      </c>
      <c r="J2509" s="131" t="n">
        <v>197096.24</v>
      </c>
      <c r="K2509" s="129" t="n">
        <v>2020</v>
      </c>
      <c r="L2509" s="120">
        <f>IF(VLOOKUP(H2509,'Cross-Page Data'!$D$4:$F$48,3,FALSE)="natural gas",VLOOKUP(G2509,'Cross-Page Data'!$I$4:$J$19,2,FALSE),IF(VLOOKUP(H2509,'Cross-Page Data'!$D$4:$F$48,3,FALSE)="solar",IF(G2509="PV","solar PV","solar thermal"),IF(VLOOKUP(H2509,'Cross-Page Data'!$D$4:$F$48,3,FALSE)="wind",VLOOKUP(G2509,'Cross-Page Data'!$I$4:$J$19,2,FALSE),IF(VLOOKUP(H2509,'Cross-Page Data'!$D$4:$F$48,3,FALSE)="hydro",VLOOKUP(G2509,'Cross-Page Data'!$I$4:$J$19,2,FALSE),VLOOKUP(H2509,'Cross-Page Data'!$D$4:$F$48,3,FALSE)))))</f>
        <v/>
      </c>
      <c r="M2509" s="120">
        <f>IF(AND($P$2=FALSE,OR(F2509="Commercial NAICS Cogen",F2509="Industrial NAICS Cogen",F2509="NAICS-22 Cogen")),FALSE,IF(AND($P$3=FALSE,OR(F2509="Commercial NAICS Cogen",F2509="Commercial NAICS Non-Cogen",F2509="Industrial NAICS Cogen", F2509="industrial NAICS non-Cogen")),FALSE, TRUE))</f>
        <v/>
      </c>
    </row>
    <row r="2510">
      <c r="A2510" s="129" t="n">
        <v>50629</v>
      </c>
      <c r="B2510" s="130" t="inlineStr">
        <is>
          <t>Covanta Lake County Energy</t>
        </is>
      </c>
      <c r="C2510" s="130" t="inlineStr">
        <is>
          <t>Covanta Lake Inc</t>
        </is>
      </c>
      <c r="D2510" s="129" t="n">
        <v>4482</v>
      </c>
      <c r="E2510" s="130" t="inlineStr">
        <is>
          <t>FL</t>
        </is>
      </c>
      <c r="F2510" s="130" t="inlineStr">
        <is>
          <t>NAICS-22 Non-Cogen</t>
        </is>
      </c>
      <c r="G2510" s="130" t="inlineStr">
        <is>
          <t>ST</t>
        </is>
      </c>
      <c r="H2510" s="130" t="inlineStr">
        <is>
          <t>MSB</t>
        </is>
      </c>
      <c r="I2510" s="130" t="inlineStr">
        <is>
          <t>MLG</t>
        </is>
      </c>
      <c r="J2510" s="131" t="n">
        <v>34433.653</v>
      </c>
      <c r="K2510" s="129" t="n">
        <v>2020</v>
      </c>
      <c r="L2510" s="120">
        <f>IF(VLOOKUP(H2510,'Cross-Page Data'!$D$4:$F$48,3,FALSE)="natural gas",VLOOKUP(G2510,'Cross-Page Data'!$I$4:$J$19,2,FALSE),IF(VLOOKUP(H2510,'Cross-Page Data'!$D$4:$F$48,3,FALSE)="solar",IF(G2510="PV","solar PV","solar thermal"),IF(VLOOKUP(H2510,'Cross-Page Data'!$D$4:$F$48,3,FALSE)="wind",VLOOKUP(G2510,'Cross-Page Data'!$I$4:$J$19,2,FALSE),IF(VLOOKUP(H2510,'Cross-Page Data'!$D$4:$F$48,3,FALSE)="hydro",VLOOKUP(G2510,'Cross-Page Data'!$I$4:$J$19,2,FALSE),VLOOKUP(H2510,'Cross-Page Data'!$D$4:$F$48,3,FALSE)))))</f>
        <v/>
      </c>
      <c r="M2510" s="120">
        <f>IF(AND($P$2=FALSE,OR(F2510="Commercial NAICS Cogen",F2510="Industrial NAICS Cogen",F2510="NAICS-22 Cogen")),FALSE,IF(AND($P$3=FALSE,OR(F2510="Commercial NAICS Cogen",F2510="Commercial NAICS Non-Cogen",F2510="Industrial NAICS Cogen", F2510="industrial NAICS non-Cogen")),FALSE, TRUE))</f>
        <v/>
      </c>
    </row>
    <row r="2511">
      <c r="A2511" s="129" t="n">
        <v>50629</v>
      </c>
      <c r="B2511" s="130" t="inlineStr">
        <is>
          <t>Covanta Lake County Energy</t>
        </is>
      </c>
      <c r="C2511" s="130" t="inlineStr">
        <is>
          <t>Covanta Lake Inc</t>
        </is>
      </c>
      <c r="D2511" s="129" t="n">
        <v>4482</v>
      </c>
      <c r="E2511" s="130" t="inlineStr">
        <is>
          <t>FL</t>
        </is>
      </c>
      <c r="F2511" s="130" t="inlineStr">
        <is>
          <t>NAICS-22 Non-Cogen</t>
        </is>
      </c>
      <c r="G2511" s="130" t="inlineStr">
        <is>
          <t>ST</t>
        </is>
      </c>
      <c r="H2511" s="130" t="inlineStr">
        <is>
          <t>MSN</t>
        </is>
      </c>
      <c r="I2511" s="130" t="inlineStr">
        <is>
          <t>OTH</t>
        </is>
      </c>
      <c r="J2511" s="131" t="n">
        <v>42084.808</v>
      </c>
      <c r="K2511" s="129" t="n">
        <v>2020</v>
      </c>
      <c r="L2511" s="120">
        <f>IF(VLOOKUP(H2511,'Cross-Page Data'!$D$4:$F$48,3,FALSE)="natural gas",VLOOKUP(G2511,'Cross-Page Data'!$I$4:$J$19,2,FALSE),IF(VLOOKUP(H2511,'Cross-Page Data'!$D$4:$F$48,3,FALSE)="solar",IF(G2511="PV","solar PV","solar thermal"),IF(VLOOKUP(H2511,'Cross-Page Data'!$D$4:$F$48,3,FALSE)="wind",VLOOKUP(G2511,'Cross-Page Data'!$I$4:$J$19,2,FALSE),IF(VLOOKUP(H2511,'Cross-Page Data'!$D$4:$F$48,3,FALSE)="hydro",VLOOKUP(G2511,'Cross-Page Data'!$I$4:$J$19,2,FALSE),VLOOKUP(H2511,'Cross-Page Data'!$D$4:$F$48,3,FALSE)))))</f>
        <v/>
      </c>
      <c r="M2511" s="120">
        <f>IF(AND($P$2=FALSE,OR(F2511="Commercial NAICS Cogen",F2511="Industrial NAICS Cogen",F2511="NAICS-22 Cogen")),FALSE,IF(AND($P$3=FALSE,OR(F2511="Commercial NAICS Cogen",F2511="Commercial NAICS Non-Cogen",F2511="Industrial NAICS Cogen", F2511="industrial NAICS non-Cogen")),FALSE, TRUE))</f>
        <v/>
      </c>
    </row>
    <row r="2512">
      <c r="A2512" s="129" t="n">
        <v>50629</v>
      </c>
      <c r="B2512" s="130" t="inlineStr">
        <is>
          <t>Covanta Lake County Energy</t>
        </is>
      </c>
      <c r="C2512" s="130" t="inlineStr">
        <is>
          <t>Covanta Lake Inc</t>
        </is>
      </c>
      <c r="D2512" s="129" t="n">
        <v>4482</v>
      </c>
      <c r="E2512" s="130" t="inlineStr">
        <is>
          <t>FL</t>
        </is>
      </c>
      <c r="F2512" s="130" t="inlineStr">
        <is>
          <t>NAICS-22 Non-Cogen</t>
        </is>
      </c>
      <c r="G2512" s="130" t="inlineStr">
        <is>
          <t>ST</t>
        </is>
      </c>
      <c r="H2512" s="130" t="inlineStr">
        <is>
          <t>NG</t>
        </is>
      </c>
      <c r="I2512" s="130" t="inlineStr">
        <is>
          <t>NG</t>
        </is>
      </c>
      <c r="J2512" s="131" t="n">
        <v>1252.539</v>
      </c>
      <c r="K2512" s="129" t="n">
        <v>2020</v>
      </c>
      <c r="L2512" s="120">
        <f>IF(VLOOKUP(H2512,'Cross-Page Data'!$D$4:$F$48,3,FALSE)="natural gas",VLOOKUP(G2512,'Cross-Page Data'!$I$4:$J$19,2,FALSE),IF(VLOOKUP(H2512,'Cross-Page Data'!$D$4:$F$48,3,FALSE)="solar",IF(G2512="PV","solar PV","solar thermal"),IF(VLOOKUP(H2512,'Cross-Page Data'!$D$4:$F$48,3,FALSE)="wind",VLOOKUP(G2512,'Cross-Page Data'!$I$4:$J$19,2,FALSE),IF(VLOOKUP(H2512,'Cross-Page Data'!$D$4:$F$48,3,FALSE)="hydro",VLOOKUP(G2512,'Cross-Page Data'!$I$4:$J$19,2,FALSE),VLOOKUP(H2512,'Cross-Page Data'!$D$4:$F$48,3,FALSE)))))</f>
        <v/>
      </c>
      <c r="M2512" s="120">
        <f>IF(AND($P$2=FALSE,OR(F2512="Commercial NAICS Cogen",F2512="Industrial NAICS Cogen",F2512="NAICS-22 Cogen")),FALSE,IF(AND($P$3=FALSE,OR(F2512="Commercial NAICS Cogen",F2512="Commercial NAICS Non-Cogen",F2512="Industrial NAICS Cogen", F2512="industrial NAICS non-Cogen")),FALSE, TRUE))</f>
        <v/>
      </c>
    </row>
    <row r="2513">
      <c r="A2513" s="129" t="n">
        <v>50630</v>
      </c>
      <c r="B2513" s="130" t="inlineStr">
        <is>
          <t>Covanta Marion Inc</t>
        </is>
      </c>
      <c r="C2513" s="130" t="inlineStr">
        <is>
          <t>Covanta Marion Inc</t>
        </is>
      </c>
      <c r="D2513" s="129" t="n">
        <v>4476</v>
      </c>
      <c r="E2513" s="130" t="inlineStr">
        <is>
          <t>OR</t>
        </is>
      </c>
      <c r="F2513" s="130" t="inlineStr">
        <is>
          <t>NAICS-22 Non-Cogen</t>
        </is>
      </c>
      <c r="G2513" s="130" t="inlineStr">
        <is>
          <t>ST</t>
        </is>
      </c>
      <c r="H2513" s="130" t="inlineStr">
        <is>
          <t>MSB</t>
        </is>
      </c>
      <c r="I2513" s="130" t="inlineStr">
        <is>
          <t>MLG</t>
        </is>
      </c>
      <c r="J2513" s="131" t="n">
        <v>36247.685</v>
      </c>
      <c r="K2513" s="129" t="n">
        <v>2020</v>
      </c>
      <c r="L2513" s="120">
        <f>IF(VLOOKUP(H2513,'Cross-Page Data'!$D$4:$F$48,3,FALSE)="natural gas",VLOOKUP(G2513,'Cross-Page Data'!$I$4:$J$19,2,FALSE),IF(VLOOKUP(H2513,'Cross-Page Data'!$D$4:$F$48,3,FALSE)="solar",IF(G2513="PV","solar PV","solar thermal"),IF(VLOOKUP(H2513,'Cross-Page Data'!$D$4:$F$48,3,FALSE)="wind",VLOOKUP(G2513,'Cross-Page Data'!$I$4:$J$19,2,FALSE),IF(VLOOKUP(H2513,'Cross-Page Data'!$D$4:$F$48,3,FALSE)="hydro",VLOOKUP(G2513,'Cross-Page Data'!$I$4:$J$19,2,FALSE),VLOOKUP(H2513,'Cross-Page Data'!$D$4:$F$48,3,FALSE)))))</f>
        <v/>
      </c>
      <c r="M2513" s="120">
        <f>IF(AND($P$2=FALSE,OR(F2513="Commercial NAICS Cogen",F2513="Industrial NAICS Cogen",F2513="NAICS-22 Cogen")),FALSE,IF(AND($P$3=FALSE,OR(F2513="Commercial NAICS Cogen",F2513="Commercial NAICS Non-Cogen",F2513="Industrial NAICS Cogen", F2513="industrial NAICS non-Cogen")),FALSE, TRUE))</f>
        <v/>
      </c>
    </row>
    <row r="2514">
      <c r="A2514" s="129" t="n">
        <v>50630</v>
      </c>
      <c r="B2514" s="130" t="inlineStr">
        <is>
          <t>Covanta Marion Inc</t>
        </is>
      </c>
      <c r="C2514" s="130" t="inlineStr">
        <is>
          <t>Covanta Marion Inc</t>
        </is>
      </c>
      <c r="D2514" s="129" t="n">
        <v>4476</v>
      </c>
      <c r="E2514" s="130" t="inlineStr">
        <is>
          <t>OR</t>
        </is>
      </c>
      <c r="F2514" s="130" t="inlineStr">
        <is>
          <t>NAICS-22 Non-Cogen</t>
        </is>
      </c>
      <c r="G2514" s="130" t="inlineStr">
        <is>
          <t>ST</t>
        </is>
      </c>
      <c r="H2514" s="130" t="inlineStr">
        <is>
          <t>MSN</t>
        </is>
      </c>
      <c r="I2514" s="130" t="inlineStr">
        <is>
          <t>OTH</t>
        </is>
      </c>
      <c r="J2514" s="131" t="n">
        <v>44302.394</v>
      </c>
      <c r="K2514" s="129" t="n">
        <v>2020</v>
      </c>
      <c r="L2514" s="120">
        <f>IF(VLOOKUP(H2514,'Cross-Page Data'!$D$4:$F$48,3,FALSE)="natural gas",VLOOKUP(G2514,'Cross-Page Data'!$I$4:$J$19,2,FALSE),IF(VLOOKUP(H2514,'Cross-Page Data'!$D$4:$F$48,3,FALSE)="solar",IF(G2514="PV","solar PV","solar thermal"),IF(VLOOKUP(H2514,'Cross-Page Data'!$D$4:$F$48,3,FALSE)="wind",VLOOKUP(G2514,'Cross-Page Data'!$I$4:$J$19,2,FALSE),IF(VLOOKUP(H2514,'Cross-Page Data'!$D$4:$F$48,3,FALSE)="hydro",VLOOKUP(G2514,'Cross-Page Data'!$I$4:$J$19,2,FALSE),VLOOKUP(H2514,'Cross-Page Data'!$D$4:$F$48,3,FALSE)))))</f>
        <v/>
      </c>
      <c r="M2514" s="120">
        <f>IF(AND($P$2=FALSE,OR(F2514="Commercial NAICS Cogen",F2514="Industrial NAICS Cogen",F2514="NAICS-22 Cogen")),FALSE,IF(AND($P$3=FALSE,OR(F2514="Commercial NAICS Cogen",F2514="Commercial NAICS Non-Cogen",F2514="Industrial NAICS Cogen", F2514="industrial NAICS non-Cogen")),FALSE, TRUE))</f>
        <v/>
      </c>
    </row>
    <row r="2515">
      <c r="A2515" s="129" t="n">
        <v>50630</v>
      </c>
      <c r="B2515" s="130" t="inlineStr">
        <is>
          <t>Covanta Marion Inc</t>
        </is>
      </c>
      <c r="C2515" s="130" t="inlineStr">
        <is>
          <t>Covanta Marion Inc</t>
        </is>
      </c>
      <c r="D2515" s="129" t="n">
        <v>4476</v>
      </c>
      <c r="E2515" s="130" t="inlineStr">
        <is>
          <t>OR</t>
        </is>
      </c>
      <c r="F2515" s="130" t="inlineStr">
        <is>
          <t>NAICS-22 Non-Cogen</t>
        </is>
      </c>
      <c r="G2515" s="130" t="inlineStr">
        <is>
          <t>ST</t>
        </is>
      </c>
      <c r="H2515" s="130" t="inlineStr">
        <is>
          <t>NG</t>
        </is>
      </c>
      <c r="I2515" s="130" t="inlineStr">
        <is>
          <t>NG</t>
        </is>
      </c>
      <c r="J2515" s="131" t="n">
        <v>0.921</v>
      </c>
      <c r="K2515" s="129" t="n">
        <v>2020</v>
      </c>
      <c r="L2515" s="120">
        <f>IF(VLOOKUP(H2515,'Cross-Page Data'!$D$4:$F$48,3,FALSE)="natural gas",VLOOKUP(G2515,'Cross-Page Data'!$I$4:$J$19,2,FALSE),IF(VLOOKUP(H2515,'Cross-Page Data'!$D$4:$F$48,3,FALSE)="solar",IF(G2515="PV","solar PV","solar thermal"),IF(VLOOKUP(H2515,'Cross-Page Data'!$D$4:$F$48,3,FALSE)="wind",VLOOKUP(G2515,'Cross-Page Data'!$I$4:$J$19,2,FALSE),IF(VLOOKUP(H2515,'Cross-Page Data'!$D$4:$F$48,3,FALSE)="hydro",VLOOKUP(G2515,'Cross-Page Data'!$I$4:$J$19,2,FALSE),VLOOKUP(H2515,'Cross-Page Data'!$D$4:$F$48,3,FALSE)))))</f>
        <v/>
      </c>
      <c r="M2515" s="120">
        <f>IF(AND($P$2=FALSE,OR(F2515="Commercial NAICS Cogen",F2515="Industrial NAICS Cogen",F2515="NAICS-22 Cogen")),FALSE,IF(AND($P$3=FALSE,OR(F2515="Commercial NAICS Cogen",F2515="Commercial NAICS Non-Cogen",F2515="Industrial NAICS Cogen", F2515="industrial NAICS non-Cogen")),FALSE, TRUE))</f>
        <v/>
      </c>
    </row>
    <row r="2516">
      <c r="A2516" s="129" t="n">
        <v>50632</v>
      </c>
      <c r="B2516" s="130" t="inlineStr">
        <is>
          <t>Covanta Stanislaus Energy</t>
        </is>
      </c>
      <c r="C2516" s="130" t="inlineStr">
        <is>
          <t>Covanta Stanislaus Inc</t>
        </is>
      </c>
      <c r="D2516" s="129" t="n">
        <v>4498</v>
      </c>
      <c r="E2516" s="130" t="inlineStr">
        <is>
          <t>CA</t>
        </is>
      </c>
      <c r="F2516" s="130" t="inlineStr">
        <is>
          <t>NAICS-22 Non-Cogen</t>
        </is>
      </c>
      <c r="G2516" s="130" t="inlineStr">
        <is>
          <t>ST</t>
        </is>
      </c>
      <c r="H2516" s="130" t="inlineStr">
        <is>
          <t>DFO</t>
        </is>
      </c>
      <c r="I2516" s="130" t="inlineStr">
        <is>
          <t>DFO</t>
        </is>
      </c>
      <c r="J2516" s="131" t="n">
        <v>1713.111</v>
      </c>
      <c r="K2516" s="129" t="n">
        <v>2020</v>
      </c>
      <c r="L2516" s="120">
        <f>IF(VLOOKUP(H2516,'Cross-Page Data'!$D$4:$F$48,3,FALSE)="natural gas",VLOOKUP(G2516,'Cross-Page Data'!$I$4:$J$19,2,FALSE),IF(VLOOKUP(H2516,'Cross-Page Data'!$D$4:$F$48,3,FALSE)="solar",IF(G2516="PV","solar PV","solar thermal"),IF(VLOOKUP(H2516,'Cross-Page Data'!$D$4:$F$48,3,FALSE)="wind",VLOOKUP(G2516,'Cross-Page Data'!$I$4:$J$19,2,FALSE),IF(VLOOKUP(H2516,'Cross-Page Data'!$D$4:$F$48,3,FALSE)="hydro",VLOOKUP(G2516,'Cross-Page Data'!$I$4:$J$19,2,FALSE),VLOOKUP(H2516,'Cross-Page Data'!$D$4:$F$48,3,FALSE)))))</f>
        <v/>
      </c>
      <c r="M2516" s="120">
        <f>IF(AND($P$2=FALSE,OR(F2516="Commercial NAICS Cogen",F2516="Industrial NAICS Cogen",F2516="NAICS-22 Cogen")),FALSE,IF(AND($P$3=FALSE,OR(F2516="Commercial NAICS Cogen",F2516="Commercial NAICS Non-Cogen",F2516="Industrial NAICS Cogen", F2516="industrial NAICS non-Cogen")),FALSE, TRUE))</f>
        <v/>
      </c>
    </row>
    <row r="2517">
      <c r="A2517" s="129" t="n">
        <v>50632</v>
      </c>
      <c r="B2517" s="130" t="inlineStr">
        <is>
          <t>Covanta Stanislaus Energy</t>
        </is>
      </c>
      <c r="C2517" s="130" t="inlineStr">
        <is>
          <t>Covanta Stanislaus Inc</t>
        </is>
      </c>
      <c r="D2517" s="129" t="n">
        <v>4498</v>
      </c>
      <c r="E2517" s="130" t="inlineStr">
        <is>
          <t>CA</t>
        </is>
      </c>
      <c r="F2517" s="130" t="inlineStr">
        <is>
          <t>NAICS-22 Non-Cogen</t>
        </is>
      </c>
      <c r="G2517" s="130" t="inlineStr">
        <is>
          <t>ST</t>
        </is>
      </c>
      <c r="H2517" s="130" t="inlineStr">
        <is>
          <t>MSB</t>
        </is>
      </c>
      <c r="I2517" s="130" t="inlineStr">
        <is>
          <t>MLG</t>
        </is>
      </c>
      <c r="J2517" s="131" t="n">
        <v>66155.09699999999</v>
      </c>
      <c r="K2517" s="129" t="n">
        <v>2020</v>
      </c>
      <c r="L2517" s="120">
        <f>IF(VLOOKUP(H2517,'Cross-Page Data'!$D$4:$F$48,3,FALSE)="natural gas",VLOOKUP(G2517,'Cross-Page Data'!$I$4:$J$19,2,FALSE),IF(VLOOKUP(H2517,'Cross-Page Data'!$D$4:$F$48,3,FALSE)="solar",IF(G2517="PV","solar PV","solar thermal"),IF(VLOOKUP(H2517,'Cross-Page Data'!$D$4:$F$48,3,FALSE)="wind",VLOOKUP(G2517,'Cross-Page Data'!$I$4:$J$19,2,FALSE),IF(VLOOKUP(H2517,'Cross-Page Data'!$D$4:$F$48,3,FALSE)="hydro",VLOOKUP(G2517,'Cross-Page Data'!$I$4:$J$19,2,FALSE),VLOOKUP(H2517,'Cross-Page Data'!$D$4:$F$48,3,FALSE)))))</f>
        <v/>
      </c>
      <c r="M2517" s="120">
        <f>IF(AND($P$2=FALSE,OR(F2517="Commercial NAICS Cogen",F2517="Industrial NAICS Cogen",F2517="NAICS-22 Cogen")),FALSE,IF(AND($P$3=FALSE,OR(F2517="Commercial NAICS Cogen",F2517="Commercial NAICS Non-Cogen",F2517="Industrial NAICS Cogen", F2517="industrial NAICS non-Cogen")),FALSE, TRUE))</f>
        <v/>
      </c>
    </row>
    <row r="2518">
      <c r="A2518" s="129" t="n">
        <v>50632</v>
      </c>
      <c r="B2518" s="130" t="inlineStr">
        <is>
          <t>Covanta Stanislaus Energy</t>
        </is>
      </c>
      <c r="C2518" s="130" t="inlineStr">
        <is>
          <t>Covanta Stanislaus Inc</t>
        </is>
      </c>
      <c r="D2518" s="129" t="n">
        <v>4498</v>
      </c>
      <c r="E2518" s="130" t="inlineStr">
        <is>
          <t>CA</t>
        </is>
      </c>
      <c r="F2518" s="130" t="inlineStr">
        <is>
          <t>NAICS-22 Non-Cogen</t>
        </is>
      </c>
      <c r="G2518" s="130" t="inlineStr">
        <is>
          <t>ST</t>
        </is>
      </c>
      <c r="H2518" s="130" t="inlineStr">
        <is>
          <t>MSN</t>
        </is>
      </c>
      <c r="I2518" s="130" t="inlineStr">
        <is>
          <t>OTH</t>
        </is>
      </c>
      <c r="J2518" s="131" t="n">
        <v>80854.792</v>
      </c>
      <c r="K2518" s="129" t="n">
        <v>2020</v>
      </c>
      <c r="L2518" s="120">
        <f>IF(VLOOKUP(H2518,'Cross-Page Data'!$D$4:$F$48,3,FALSE)="natural gas",VLOOKUP(G2518,'Cross-Page Data'!$I$4:$J$19,2,FALSE),IF(VLOOKUP(H2518,'Cross-Page Data'!$D$4:$F$48,3,FALSE)="solar",IF(G2518="PV","solar PV","solar thermal"),IF(VLOOKUP(H2518,'Cross-Page Data'!$D$4:$F$48,3,FALSE)="wind",VLOOKUP(G2518,'Cross-Page Data'!$I$4:$J$19,2,FALSE),IF(VLOOKUP(H2518,'Cross-Page Data'!$D$4:$F$48,3,FALSE)="hydro",VLOOKUP(G2518,'Cross-Page Data'!$I$4:$J$19,2,FALSE),VLOOKUP(H2518,'Cross-Page Data'!$D$4:$F$48,3,FALSE)))))</f>
        <v/>
      </c>
      <c r="M2518" s="120">
        <f>IF(AND($P$2=FALSE,OR(F2518="Commercial NAICS Cogen",F2518="Industrial NAICS Cogen",F2518="NAICS-22 Cogen")),FALSE,IF(AND($P$3=FALSE,OR(F2518="Commercial NAICS Cogen",F2518="Commercial NAICS Non-Cogen",F2518="Industrial NAICS Cogen", F2518="industrial NAICS non-Cogen")),FALSE, TRUE))</f>
        <v/>
      </c>
    </row>
    <row r="2519">
      <c r="A2519" s="129" t="n">
        <v>50633</v>
      </c>
      <c r="B2519" s="130" t="inlineStr">
        <is>
          <t>Mosaic Co Bartow Facility</t>
        </is>
      </c>
      <c r="C2519" s="130" t="inlineStr">
        <is>
          <t>Mosaic Company</t>
        </is>
      </c>
      <c r="D2519" s="129" t="n">
        <v>3102</v>
      </c>
      <c r="E2519" s="130" t="inlineStr">
        <is>
          <t>FL</t>
        </is>
      </c>
      <c r="F2519" s="130" t="inlineStr">
        <is>
          <t>Industrial NAICS Cogen</t>
        </is>
      </c>
      <c r="G2519" s="130" t="inlineStr">
        <is>
          <t>ST</t>
        </is>
      </c>
      <c r="H2519" s="130" t="inlineStr">
        <is>
          <t>WH</t>
        </is>
      </c>
      <c r="I2519" s="130" t="inlineStr">
        <is>
          <t>OTH</t>
        </is>
      </c>
      <c r="J2519" s="131" t="n">
        <v>343170</v>
      </c>
      <c r="K2519" s="129" t="n">
        <v>2020</v>
      </c>
      <c r="L2519" s="120">
        <f>IF(VLOOKUP(H2519,'Cross-Page Data'!$D$4:$F$48,3,FALSE)="natural gas",VLOOKUP(G2519,'Cross-Page Data'!$I$4:$J$19,2,FALSE),IF(VLOOKUP(H2519,'Cross-Page Data'!$D$4:$F$48,3,FALSE)="solar",IF(G2519="PV","solar PV","solar thermal"),IF(VLOOKUP(H2519,'Cross-Page Data'!$D$4:$F$48,3,FALSE)="wind",VLOOKUP(G2519,'Cross-Page Data'!$I$4:$J$19,2,FALSE),IF(VLOOKUP(H2519,'Cross-Page Data'!$D$4:$F$48,3,FALSE)="hydro",VLOOKUP(G2519,'Cross-Page Data'!$I$4:$J$19,2,FALSE),VLOOKUP(H2519,'Cross-Page Data'!$D$4:$F$48,3,FALSE)))))</f>
        <v/>
      </c>
      <c r="M2519" s="120">
        <f>IF(AND($P$2=FALSE,OR(F2519="Commercial NAICS Cogen",F2519="Industrial NAICS Cogen",F2519="NAICS-22 Cogen")),FALSE,IF(AND($P$3=FALSE,OR(F2519="Commercial NAICS Cogen",F2519="Commercial NAICS Non-Cogen",F2519="Industrial NAICS Cogen", F2519="industrial NAICS non-Cogen")),FALSE, TRUE))</f>
        <v/>
      </c>
    </row>
    <row r="2520">
      <c r="A2520" s="129" t="n">
        <v>50637</v>
      </c>
      <c r="B2520" s="130" t="inlineStr">
        <is>
          <t>Clearwater Paper IPP Lewiston</t>
        </is>
      </c>
      <c r="C2520" s="130" t="inlineStr">
        <is>
          <t>Clearwater Paper Corporation</t>
        </is>
      </c>
      <c r="D2520" s="129" t="n">
        <v>56225</v>
      </c>
      <c r="E2520" s="130" t="inlineStr">
        <is>
          <t>ID</t>
        </is>
      </c>
      <c r="F2520" s="130" t="inlineStr">
        <is>
          <t>Industrial NAICS Cogen</t>
        </is>
      </c>
      <c r="G2520" s="130" t="inlineStr">
        <is>
          <t>ST</t>
        </is>
      </c>
      <c r="H2520" s="130" t="inlineStr">
        <is>
          <t>BLQ</t>
        </is>
      </c>
      <c r="I2520" s="130" t="inlineStr">
        <is>
          <t>WWW</t>
        </is>
      </c>
      <c r="J2520" s="131" t="n">
        <v>270722.71</v>
      </c>
      <c r="K2520" s="129" t="n">
        <v>2020</v>
      </c>
      <c r="L2520" s="120">
        <f>IF(VLOOKUP(H2520,'Cross-Page Data'!$D$4:$F$48,3,FALSE)="natural gas",VLOOKUP(G2520,'Cross-Page Data'!$I$4:$J$19,2,FALSE),IF(VLOOKUP(H2520,'Cross-Page Data'!$D$4:$F$48,3,FALSE)="solar",IF(G2520="PV","solar PV","solar thermal"),IF(VLOOKUP(H2520,'Cross-Page Data'!$D$4:$F$48,3,FALSE)="wind",VLOOKUP(G2520,'Cross-Page Data'!$I$4:$J$19,2,FALSE),IF(VLOOKUP(H2520,'Cross-Page Data'!$D$4:$F$48,3,FALSE)="hydro",VLOOKUP(G2520,'Cross-Page Data'!$I$4:$J$19,2,FALSE),VLOOKUP(H2520,'Cross-Page Data'!$D$4:$F$48,3,FALSE)))))</f>
        <v/>
      </c>
      <c r="M2520" s="120">
        <f>IF(AND($P$2=FALSE,OR(F2520="Commercial NAICS Cogen",F2520="Industrial NAICS Cogen",F2520="NAICS-22 Cogen")),FALSE,IF(AND($P$3=FALSE,OR(F2520="Commercial NAICS Cogen",F2520="Commercial NAICS Non-Cogen",F2520="Industrial NAICS Cogen", F2520="industrial NAICS non-Cogen")),FALSE, TRUE))</f>
        <v/>
      </c>
    </row>
    <row r="2521">
      <c r="A2521" s="129" t="n">
        <v>50637</v>
      </c>
      <c r="B2521" s="130" t="inlineStr">
        <is>
          <t>Clearwater Paper IPP Lewiston</t>
        </is>
      </c>
      <c r="C2521" s="130" t="inlineStr">
        <is>
          <t>Clearwater Paper Corporation</t>
        </is>
      </c>
      <c r="D2521" s="129" t="n">
        <v>56225</v>
      </c>
      <c r="E2521" s="130" t="inlineStr">
        <is>
          <t>ID</t>
        </is>
      </c>
      <c r="F2521" s="130" t="inlineStr">
        <is>
          <t>Industrial NAICS Cogen</t>
        </is>
      </c>
      <c r="G2521" s="130" t="inlineStr">
        <is>
          <t>ST</t>
        </is>
      </c>
      <c r="H2521" s="130" t="inlineStr">
        <is>
          <t>DFO</t>
        </is>
      </c>
      <c r="I2521" s="130" t="inlineStr">
        <is>
          <t>DFO</t>
        </is>
      </c>
      <c r="J2521" s="131" t="n">
        <v>0</v>
      </c>
      <c r="K2521" s="129" t="n">
        <v>2020</v>
      </c>
      <c r="L2521" s="120">
        <f>IF(VLOOKUP(H2521,'Cross-Page Data'!$D$4:$F$48,3,FALSE)="natural gas",VLOOKUP(G2521,'Cross-Page Data'!$I$4:$J$19,2,FALSE),IF(VLOOKUP(H2521,'Cross-Page Data'!$D$4:$F$48,3,FALSE)="solar",IF(G2521="PV","solar PV","solar thermal"),IF(VLOOKUP(H2521,'Cross-Page Data'!$D$4:$F$48,3,FALSE)="wind",VLOOKUP(G2521,'Cross-Page Data'!$I$4:$J$19,2,FALSE),IF(VLOOKUP(H2521,'Cross-Page Data'!$D$4:$F$48,3,FALSE)="hydro",VLOOKUP(G2521,'Cross-Page Data'!$I$4:$J$19,2,FALSE),VLOOKUP(H2521,'Cross-Page Data'!$D$4:$F$48,3,FALSE)))))</f>
        <v/>
      </c>
      <c r="M2521" s="120">
        <f>IF(AND($P$2=FALSE,OR(F2521="Commercial NAICS Cogen",F2521="Industrial NAICS Cogen",F2521="NAICS-22 Cogen")),FALSE,IF(AND($P$3=FALSE,OR(F2521="Commercial NAICS Cogen",F2521="Commercial NAICS Non-Cogen",F2521="Industrial NAICS Cogen", F2521="industrial NAICS non-Cogen")),FALSE, TRUE))</f>
        <v/>
      </c>
    </row>
    <row r="2522">
      <c r="A2522" s="129" t="n">
        <v>50637</v>
      </c>
      <c r="B2522" s="130" t="inlineStr">
        <is>
          <t>Clearwater Paper IPP Lewiston</t>
        </is>
      </c>
      <c r="C2522" s="130" t="inlineStr">
        <is>
          <t>Clearwater Paper Corporation</t>
        </is>
      </c>
      <c r="D2522" s="129" t="n">
        <v>56225</v>
      </c>
      <c r="E2522" s="130" t="inlineStr">
        <is>
          <t>ID</t>
        </is>
      </c>
      <c r="F2522" s="130" t="inlineStr">
        <is>
          <t>Industrial NAICS Cogen</t>
        </is>
      </c>
      <c r="G2522" s="130" t="inlineStr">
        <is>
          <t>ST</t>
        </is>
      </c>
      <c r="H2522" s="130" t="inlineStr">
        <is>
          <t>NG</t>
        </is>
      </c>
      <c r="I2522" s="130" t="inlineStr">
        <is>
          <t>NG</t>
        </is>
      </c>
      <c r="J2522" s="131" t="n">
        <v>73979.08900000001</v>
      </c>
      <c r="K2522" s="129" t="n">
        <v>2020</v>
      </c>
      <c r="L2522" s="120">
        <f>IF(VLOOKUP(H2522,'Cross-Page Data'!$D$4:$F$48,3,FALSE)="natural gas",VLOOKUP(G2522,'Cross-Page Data'!$I$4:$J$19,2,FALSE),IF(VLOOKUP(H2522,'Cross-Page Data'!$D$4:$F$48,3,FALSE)="solar",IF(G2522="PV","solar PV","solar thermal"),IF(VLOOKUP(H2522,'Cross-Page Data'!$D$4:$F$48,3,FALSE)="wind",VLOOKUP(G2522,'Cross-Page Data'!$I$4:$J$19,2,FALSE),IF(VLOOKUP(H2522,'Cross-Page Data'!$D$4:$F$48,3,FALSE)="hydro",VLOOKUP(G2522,'Cross-Page Data'!$I$4:$J$19,2,FALSE),VLOOKUP(H2522,'Cross-Page Data'!$D$4:$F$48,3,FALSE)))))</f>
        <v/>
      </c>
      <c r="M2522" s="120">
        <f>IF(AND($P$2=FALSE,OR(F2522="Commercial NAICS Cogen",F2522="Industrial NAICS Cogen",F2522="NAICS-22 Cogen")),FALSE,IF(AND($P$3=FALSE,OR(F2522="Commercial NAICS Cogen",F2522="Commercial NAICS Non-Cogen",F2522="Industrial NAICS Cogen", F2522="industrial NAICS non-Cogen")),FALSE, TRUE))</f>
        <v/>
      </c>
    </row>
    <row r="2523">
      <c r="A2523" s="129" t="n">
        <v>50637</v>
      </c>
      <c r="B2523" s="130" t="inlineStr">
        <is>
          <t>Clearwater Paper IPP Lewiston</t>
        </is>
      </c>
      <c r="C2523" s="130" t="inlineStr">
        <is>
          <t>Clearwater Paper Corporation</t>
        </is>
      </c>
      <c r="D2523" s="129" t="n">
        <v>56225</v>
      </c>
      <c r="E2523" s="130" t="inlineStr">
        <is>
          <t>ID</t>
        </is>
      </c>
      <c r="F2523" s="130" t="inlineStr">
        <is>
          <t>Industrial NAICS Cogen</t>
        </is>
      </c>
      <c r="G2523" s="130" t="inlineStr">
        <is>
          <t>ST</t>
        </is>
      </c>
      <c r="H2523" s="130" t="inlineStr">
        <is>
          <t>RFO</t>
        </is>
      </c>
      <c r="I2523" s="130" t="inlineStr">
        <is>
          <t>RFO</t>
        </is>
      </c>
      <c r="J2523" s="131" t="n">
        <v>0</v>
      </c>
      <c r="K2523" s="129" t="n">
        <v>2020</v>
      </c>
      <c r="L2523" s="120">
        <f>IF(VLOOKUP(H2523,'Cross-Page Data'!$D$4:$F$48,3,FALSE)="natural gas",VLOOKUP(G2523,'Cross-Page Data'!$I$4:$J$19,2,FALSE),IF(VLOOKUP(H2523,'Cross-Page Data'!$D$4:$F$48,3,FALSE)="solar",IF(G2523="PV","solar PV","solar thermal"),IF(VLOOKUP(H2523,'Cross-Page Data'!$D$4:$F$48,3,FALSE)="wind",VLOOKUP(G2523,'Cross-Page Data'!$I$4:$J$19,2,FALSE),IF(VLOOKUP(H2523,'Cross-Page Data'!$D$4:$F$48,3,FALSE)="hydro",VLOOKUP(G2523,'Cross-Page Data'!$I$4:$J$19,2,FALSE),VLOOKUP(H2523,'Cross-Page Data'!$D$4:$F$48,3,FALSE)))))</f>
        <v/>
      </c>
      <c r="M2523" s="120">
        <f>IF(AND($P$2=FALSE,OR(F2523="Commercial NAICS Cogen",F2523="Industrial NAICS Cogen",F2523="NAICS-22 Cogen")),FALSE,IF(AND($P$3=FALSE,OR(F2523="Commercial NAICS Cogen",F2523="Commercial NAICS Non-Cogen",F2523="Industrial NAICS Cogen", F2523="industrial NAICS non-Cogen")),FALSE, TRUE))</f>
        <v/>
      </c>
    </row>
    <row r="2524">
      <c r="A2524" s="129" t="n">
        <v>50637</v>
      </c>
      <c r="B2524" s="130" t="inlineStr">
        <is>
          <t>Clearwater Paper IPP Lewiston</t>
        </is>
      </c>
      <c r="C2524" s="130" t="inlineStr">
        <is>
          <t>Clearwater Paper Corporation</t>
        </is>
      </c>
      <c r="D2524" s="129" t="n">
        <v>56225</v>
      </c>
      <c r="E2524" s="130" t="inlineStr">
        <is>
          <t>ID</t>
        </is>
      </c>
      <c r="F2524" s="130" t="inlineStr">
        <is>
          <t>Industrial NAICS Cogen</t>
        </is>
      </c>
      <c r="G2524" s="130" t="inlineStr">
        <is>
          <t>ST</t>
        </is>
      </c>
      <c r="H2524" s="130" t="inlineStr">
        <is>
          <t>WDS</t>
        </is>
      </c>
      <c r="I2524" s="130" t="inlineStr">
        <is>
          <t>WWW</t>
        </is>
      </c>
      <c r="J2524" s="131" t="n">
        <v>75088.20600000001</v>
      </c>
      <c r="K2524" s="129" t="n">
        <v>2020</v>
      </c>
      <c r="L2524" s="120">
        <f>IF(VLOOKUP(H2524,'Cross-Page Data'!$D$4:$F$48,3,FALSE)="natural gas",VLOOKUP(G2524,'Cross-Page Data'!$I$4:$J$19,2,FALSE),IF(VLOOKUP(H2524,'Cross-Page Data'!$D$4:$F$48,3,FALSE)="solar",IF(G2524="PV","solar PV","solar thermal"),IF(VLOOKUP(H2524,'Cross-Page Data'!$D$4:$F$48,3,FALSE)="wind",VLOOKUP(G2524,'Cross-Page Data'!$I$4:$J$19,2,FALSE),IF(VLOOKUP(H2524,'Cross-Page Data'!$D$4:$F$48,3,FALSE)="hydro",VLOOKUP(G2524,'Cross-Page Data'!$I$4:$J$19,2,FALSE),VLOOKUP(H2524,'Cross-Page Data'!$D$4:$F$48,3,FALSE)))))</f>
        <v/>
      </c>
      <c r="M2524" s="120">
        <f>IF(AND($P$2=FALSE,OR(F2524="Commercial NAICS Cogen",F2524="Industrial NAICS Cogen",F2524="NAICS-22 Cogen")),FALSE,IF(AND($P$3=FALSE,OR(F2524="Commercial NAICS Cogen",F2524="Commercial NAICS Non-Cogen",F2524="Industrial NAICS Cogen", F2524="industrial NAICS non-Cogen")),FALSE, TRUE))</f>
        <v/>
      </c>
    </row>
    <row r="2525">
      <c r="A2525" s="129" t="n">
        <v>50639</v>
      </c>
      <c r="B2525" s="130" t="inlineStr">
        <is>
          <t>Sappi Cloquet Mill</t>
        </is>
      </c>
      <c r="C2525" s="130" t="inlineStr">
        <is>
          <t>Sappi Cloquet LLC</t>
        </is>
      </c>
      <c r="D2525" s="129" t="n">
        <v>16653</v>
      </c>
      <c r="E2525" s="130" t="inlineStr">
        <is>
          <t>MN</t>
        </is>
      </c>
      <c r="F2525" s="130" t="inlineStr">
        <is>
          <t>Industrial NAICS Cogen</t>
        </is>
      </c>
      <c r="G2525" s="130" t="inlineStr">
        <is>
          <t>HY</t>
        </is>
      </c>
      <c r="H2525" s="130" t="inlineStr">
        <is>
          <t>WAT</t>
        </is>
      </c>
      <c r="I2525" s="130" t="inlineStr">
        <is>
          <t>HYC</t>
        </is>
      </c>
      <c r="J2525" s="131" t="n">
        <v>21037.28</v>
      </c>
      <c r="K2525" s="129" t="n">
        <v>2020</v>
      </c>
      <c r="L2525" s="120">
        <f>IF(VLOOKUP(H2525,'Cross-Page Data'!$D$4:$F$48,3,FALSE)="natural gas",VLOOKUP(G2525,'Cross-Page Data'!$I$4:$J$19,2,FALSE),IF(VLOOKUP(H2525,'Cross-Page Data'!$D$4:$F$48,3,FALSE)="solar",IF(G2525="PV","solar PV","solar thermal"),IF(VLOOKUP(H2525,'Cross-Page Data'!$D$4:$F$48,3,FALSE)="wind",VLOOKUP(G2525,'Cross-Page Data'!$I$4:$J$19,2,FALSE),IF(VLOOKUP(H2525,'Cross-Page Data'!$D$4:$F$48,3,FALSE)="hydro",VLOOKUP(G2525,'Cross-Page Data'!$I$4:$J$19,2,FALSE),VLOOKUP(H2525,'Cross-Page Data'!$D$4:$F$48,3,FALSE)))))</f>
        <v/>
      </c>
      <c r="M2525" s="120">
        <f>IF(AND($P$2=FALSE,OR(F2525="Commercial NAICS Cogen",F2525="Industrial NAICS Cogen",F2525="NAICS-22 Cogen")),FALSE,IF(AND($P$3=FALSE,OR(F2525="Commercial NAICS Cogen",F2525="Commercial NAICS Non-Cogen",F2525="Industrial NAICS Cogen", F2525="industrial NAICS non-Cogen")),FALSE, TRUE))</f>
        <v/>
      </c>
    </row>
    <row r="2526">
      <c r="A2526" s="129" t="n">
        <v>50639</v>
      </c>
      <c r="B2526" s="130" t="inlineStr">
        <is>
          <t>Sappi Cloquet Mill</t>
        </is>
      </c>
      <c r="C2526" s="130" t="inlineStr">
        <is>
          <t>Sappi Cloquet LLC</t>
        </is>
      </c>
      <c r="D2526" s="129" t="n">
        <v>16653</v>
      </c>
      <c r="E2526" s="130" t="inlineStr">
        <is>
          <t>MN</t>
        </is>
      </c>
      <c r="F2526" s="130" t="inlineStr">
        <is>
          <t>Industrial NAICS Cogen</t>
        </is>
      </c>
      <c r="G2526" s="130" t="inlineStr">
        <is>
          <t>ST</t>
        </is>
      </c>
      <c r="H2526" s="130" t="inlineStr">
        <is>
          <t>BLQ</t>
        </is>
      </c>
      <c r="I2526" s="130" t="inlineStr">
        <is>
          <t>WWW</t>
        </is>
      </c>
      <c r="J2526" s="131" t="n">
        <v>307102.68</v>
      </c>
      <c r="K2526" s="129" t="n">
        <v>2020</v>
      </c>
      <c r="L2526" s="120">
        <f>IF(VLOOKUP(H2526,'Cross-Page Data'!$D$4:$F$48,3,FALSE)="natural gas",VLOOKUP(G2526,'Cross-Page Data'!$I$4:$J$19,2,FALSE),IF(VLOOKUP(H2526,'Cross-Page Data'!$D$4:$F$48,3,FALSE)="solar",IF(G2526="PV","solar PV","solar thermal"),IF(VLOOKUP(H2526,'Cross-Page Data'!$D$4:$F$48,3,FALSE)="wind",VLOOKUP(G2526,'Cross-Page Data'!$I$4:$J$19,2,FALSE),IF(VLOOKUP(H2526,'Cross-Page Data'!$D$4:$F$48,3,FALSE)="hydro",VLOOKUP(G2526,'Cross-Page Data'!$I$4:$J$19,2,FALSE),VLOOKUP(H2526,'Cross-Page Data'!$D$4:$F$48,3,FALSE)))))</f>
        <v/>
      </c>
      <c r="M2526" s="120">
        <f>IF(AND($P$2=FALSE,OR(F2526="Commercial NAICS Cogen",F2526="Industrial NAICS Cogen",F2526="NAICS-22 Cogen")),FALSE,IF(AND($P$3=FALSE,OR(F2526="Commercial NAICS Cogen",F2526="Commercial NAICS Non-Cogen",F2526="Industrial NAICS Cogen", F2526="industrial NAICS non-Cogen")),FALSE, TRUE))</f>
        <v/>
      </c>
    </row>
    <row r="2527">
      <c r="A2527" s="129" t="n">
        <v>50639</v>
      </c>
      <c r="B2527" s="130" t="inlineStr">
        <is>
          <t>Sappi Cloquet Mill</t>
        </is>
      </c>
      <c r="C2527" s="130" t="inlineStr">
        <is>
          <t>Sappi Cloquet LLC</t>
        </is>
      </c>
      <c r="D2527" s="129" t="n">
        <v>16653</v>
      </c>
      <c r="E2527" s="130" t="inlineStr">
        <is>
          <t>MN</t>
        </is>
      </c>
      <c r="F2527" s="130" t="inlineStr">
        <is>
          <t>Industrial NAICS Cogen</t>
        </is>
      </c>
      <c r="G2527" s="130" t="inlineStr">
        <is>
          <t>ST</t>
        </is>
      </c>
      <c r="H2527" s="130" t="inlineStr">
        <is>
          <t>DFO</t>
        </is>
      </c>
      <c r="I2527" s="130" t="inlineStr">
        <is>
          <t>DFO</t>
        </is>
      </c>
      <c r="J2527" s="131" t="n">
        <v>683.981</v>
      </c>
      <c r="K2527" s="129" t="n">
        <v>2020</v>
      </c>
      <c r="L2527" s="120">
        <f>IF(VLOOKUP(H2527,'Cross-Page Data'!$D$4:$F$48,3,FALSE)="natural gas",VLOOKUP(G2527,'Cross-Page Data'!$I$4:$J$19,2,FALSE),IF(VLOOKUP(H2527,'Cross-Page Data'!$D$4:$F$48,3,FALSE)="solar",IF(G2527="PV","solar PV","solar thermal"),IF(VLOOKUP(H2527,'Cross-Page Data'!$D$4:$F$48,3,FALSE)="wind",VLOOKUP(G2527,'Cross-Page Data'!$I$4:$J$19,2,FALSE),IF(VLOOKUP(H2527,'Cross-Page Data'!$D$4:$F$48,3,FALSE)="hydro",VLOOKUP(G2527,'Cross-Page Data'!$I$4:$J$19,2,FALSE),VLOOKUP(H2527,'Cross-Page Data'!$D$4:$F$48,3,FALSE)))))</f>
        <v/>
      </c>
      <c r="M2527" s="120">
        <f>IF(AND($P$2=FALSE,OR(F2527="Commercial NAICS Cogen",F2527="Industrial NAICS Cogen",F2527="NAICS-22 Cogen")),FALSE,IF(AND($P$3=FALSE,OR(F2527="Commercial NAICS Cogen",F2527="Commercial NAICS Non-Cogen",F2527="Industrial NAICS Cogen", F2527="industrial NAICS non-Cogen")),FALSE, TRUE))</f>
        <v/>
      </c>
    </row>
    <row r="2528">
      <c r="A2528" s="129" t="n">
        <v>50639</v>
      </c>
      <c r="B2528" s="130" t="inlineStr">
        <is>
          <t>Sappi Cloquet Mill</t>
        </is>
      </c>
      <c r="C2528" s="130" t="inlineStr">
        <is>
          <t>Sappi Cloquet LLC</t>
        </is>
      </c>
      <c r="D2528" s="129" t="n">
        <v>16653</v>
      </c>
      <c r="E2528" s="130" t="inlineStr">
        <is>
          <t>MN</t>
        </is>
      </c>
      <c r="F2528" s="130" t="inlineStr">
        <is>
          <t>Industrial NAICS Cogen</t>
        </is>
      </c>
      <c r="G2528" s="130" t="inlineStr">
        <is>
          <t>ST</t>
        </is>
      </c>
      <c r="H2528" s="130" t="inlineStr">
        <is>
          <t>NG</t>
        </is>
      </c>
      <c r="I2528" s="130" t="inlineStr">
        <is>
          <t>NG</t>
        </is>
      </c>
      <c r="J2528" s="131" t="n">
        <v>46322.105</v>
      </c>
      <c r="K2528" s="129" t="n">
        <v>2020</v>
      </c>
      <c r="L2528" s="120">
        <f>IF(VLOOKUP(H2528,'Cross-Page Data'!$D$4:$F$48,3,FALSE)="natural gas",VLOOKUP(G2528,'Cross-Page Data'!$I$4:$J$19,2,FALSE),IF(VLOOKUP(H2528,'Cross-Page Data'!$D$4:$F$48,3,FALSE)="solar",IF(G2528="PV","solar PV","solar thermal"),IF(VLOOKUP(H2528,'Cross-Page Data'!$D$4:$F$48,3,FALSE)="wind",VLOOKUP(G2528,'Cross-Page Data'!$I$4:$J$19,2,FALSE),IF(VLOOKUP(H2528,'Cross-Page Data'!$D$4:$F$48,3,FALSE)="hydro",VLOOKUP(G2528,'Cross-Page Data'!$I$4:$J$19,2,FALSE),VLOOKUP(H2528,'Cross-Page Data'!$D$4:$F$48,3,FALSE)))))</f>
        <v/>
      </c>
      <c r="M2528" s="120">
        <f>IF(AND($P$2=FALSE,OR(F2528="Commercial NAICS Cogen",F2528="Industrial NAICS Cogen",F2528="NAICS-22 Cogen")),FALSE,IF(AND($P$3=FALSE,OR(F2528="Commercial NAICS Cogen",F2528="Commercial NAICS Non-Cogen",F2528="Industrial NAICS Cogen", F2528="industrial NAICS non-Cogen")),FALSE, TRUE))</f>
        <v/>
      </c>
    </row>
    <row r="2529">
      <c r="A2529" s="129" t="n">
        <v>50639</v>
      </c>
      <c r="B2529" s="130" t="inlineStr">
        <is>
          <t>Sappi Cloquet Mill</t>
        </is>
      </c>
      <c r="C2529" s="130" t="inlineStr">
        <is>
          <t>Sappi Cloquet LLC</t>
        </is>
      </c>
      <c r="D2529" s="129" t="n">
        <v>16653</v>
      </c>
      <c r="E2529" s="130" t="inlineStr">
        <is>
          <t>MN</t>
        </is>
      </c>
      <c r="F2529" s="130" t="inlineStr">
        <is>
          <t>Industrial NAICS Cogen</t>
        </is>
      </c>
      <c r="G2529" s="130" t="inlineStr">
        <is>
          <t>ST</t>
        </is>
      </c>
      <c r="H2529" s="130" t="inlineStr">
        <is>
          <t>SLW</t>
        </is>
      </c>
      <c r="I2529" s="130" t="inlineStr">
        <is>
          <t>ORW</t>
        </is>
      </c>
      <c r="J2529" s="131" t="n">
        <v>3097.253</v>
      </c>
      <c r="K2529" s="129" t="n">
        <v>2020</v>
      </c>
      <c r="L2529" s="120">
        <f>IF(VLOOKUP(H2529,'Cross-Page Data'!$D$4:$F$48,3,FALSE)="natural gas",VLOOKUP(G2529,'Cross-Page Data'!$I$4:$J$19,2,FALSE),IF(VLOOKUP(H2529,'Cross-Page Data'!$D$4:$F$48,3,FALSE)="solar",IF(G2529="PV","solar PV","solar thermal"),IF(VLOOKUP(H2529,'Cross-Page Data'!$D$4:$F$48,3,FALSE)="wind",VLOOKUP(G2529,'Cross-Page Data'!$I$4:$J$19,2,FALSE),IF(VLOOKUP(H2529,'Cross-Page Data'!$D$4:$F$48,3,FALSE)="hydro",VLOOKUP(G2529,'Cross-Page Data'!$I$4:$J$19,2,FALSE),VLOOKUP(H2529,'Cross-Page Data'!$D$4:$F$48,3,FALSE)))))</f>
        <v/>
      </c>
      <c r="M2529" s="120">
        <f>IF(AND($P$2=FALSE,OR(F2529="Commercial NAICS Cogen",F2529="Industrial NAICS Cogen",F2529="NAICS-22 Cogen")),FALSE,IF(AND($P$3=FALSE,OR(F2529="Commercial NAICS Cogen",F2529="Commercial NAICS Non-Cogen",F2529="Industrial NAICS Cogen", F2529="industrial NAICS non-Cogen")),FALSE, TRUE))</f>
        <v/>
      </c>
    </row>
    <row r="2530">
      <c r="A2530" s="129" t="n">
        <v>50639</v>
      </c>
      <c r="B2530" s="130" t="inlineStr">
        <is>
          <t>Sappi Cloquet Mill</t>
        </is>
      </c>
      <c r="C2530" s="130" t="inlineStr">
        <is>
          <t>Sappi Cloquet LLC</t>
        </is>
      </c>
      <c r="D2530" s="129" t="n">
        <v>16653</v>
      </c>
      <c r="E2530" s="130" t="inlineStr">
        <is>
          <t>MN</t>
        </is>
      </c>
      <c r="F2530" s="130" t="inlineStr">
        <is>
          <t>Industrial NAICS Cogen</t>
        </is>
      </c>
      <c r="G2530" s="130" t="inlineStr">
        <is>
          <t>ST</t>
        </is>
      </c>
      <c r="H2530" s="130" t="inlineStr">
        <is>
          <t>WDS</t>
        </is>
      </c>
      <c r="I2530" s="130" t="inlineStr">
        <is>
          <t>WWW</t>
        </is>
      </c>
      <c r="J2530" s="131" t="n">
        <v>88541.98699999999</v>
      </c>
      <c r="K2530" s="129" t="n">
        <v>2020</v>
      </c>
      <c r="L2530" s="120">
        <f>IF(VLOOKUP(H2530,'Cross-Page Data'!$D$4:$F$48,3,FALSE)="natural gas",VLOOKUP(G2530,'Cross-Page Data'!$I$4:$J$19,2,FALSE),IF(VLOOKUP(H2530,'Cross-Page Data'!$D$4:$F$48,3,FALSE)="solar",IF(G2530="PV","solar PV","solar thermal"),IF(VLOOKUP(H2530,'Cross-Page Data'!$D$4:$F$48,3,FALSE)="wind",VLOOKUP(G2530,'Cross-Page Data'!$I$4:$J$19,2,FALSE),IF(VLOOKUP(H2530,'Cross-Page Data'!$D$4:$F$48,3,FALSE)="hydro",VLOOKUP(G2530,'Cross-Page Data'!$I$4:$J$19,2,FALSE),VLOOKUP(H2530,'Cross-Page Data'!$D$4:$F$48,3,FALSE)))))</f>
        <v/>
      </c>
      <c r="M2530" s="120">
        <f>IF(AND($P$2=FALSE,OR(F2530="Commercial NAICS Cogen",F2530="Industrial NAICS Cogen",F2530="NAICS-22 Cogen")),FALSE,IF(AND($P$3=FALSE,OR(F2530="Commercial NAICS Cogen",F2530="Commercial NAICS Non-Cogen",F2530="Industrial NAICS Cogen", F2530="industrial NAICS non-Cogen")),FALSE, TRUE))</f>
        <v/>
      </c>
    </row>
    <row r="2531">
      <c r="A2531" s="129" t="n">
        <v>50647</v>
      </c>
      <c r="B2531" s="130" t="inlineStr">
        <is>
          <t>Covanta Indianapolis Energy</t>
        </is>
      </c>
      <c r="C2531" s="130" t="inlineStr">
        <is>
          <t>Covanta Indianapolis Inc</t>
        </is>
      </c>
      <c r="D2531" s="129" t="n">
        <v>4497</v>
      </c>
      <c r="E2531" s="130" t="inlineStr">
        <is>
          <t>IN</t>
        </is>
      </c>
      <c r="F2531" s="130" t="inlineStr">
        <is>
          <t>Commercial NAICS Cogen</t>
        </is>
      </c>
      <c r="G2531" s="130" t="inlineStr">
        <is>
          <t>ST</t>
        </is>
      </c>
      <c r="H2531" s="130" t="inlineStr">
        <is>
          <t>MSB</t>
        </is>
      </c>
      <c r="I2531" s="130" t="inlineStr">
        <is>
          <t>MLG</t>
        </is>
      </c>
      <c r="J2531" s="131" t="n">
        <v>19762.008</v>
      </c>
      <c r="K2531" s="129" t="n">
        <v>2020</v>
      </c>
      <c r="L2531" s="120">
        <f>IF(VLOOKUP(H2531,'Cross-Page Data'!$D$4:$F$48,3,FALSE)="natural gas",VLOOKUP(G2531,'Cross-Page Data'!$I$4:$J$19,2,FALSE),IF(VLOOKUP(H2531,'Cross-Page Data'!$D$4:$F$48,3,FALSE)="solar",IF(G2531="PV","solar PV","solar thermal"),IF(VLOOKUP(H2531,'Cross-Page Data'!$D$4:$F$48,3,FALSE)="wind",VLOOKUP(G2531,'Cross-Page Data'!$I$4:$J$19,2,FALSE),IF(VLOOKUP(H2531,'Cross-Page Data'!$D$4:$F$48,3,FALSE)="hydro",VLOOKUP(G2531,'Cross-Page Data'!$I$4:$J$19,2,FALSE),VLOOKUP(H2531,'Cross-Page Data'!$D$4:$F$48,3,FALSE)))))</f>
        <v/>
      </c>
      <c r="M2531" s="120">
        <f>IF(AND($P$2=FALSE,OR(F2531="Commercial NAICS Cogen",F2531="Industrial NAICS Cogen",F2531="NAICS-22 Cogen")),FALSE,IF(AND($P$3=FALSE,OR(F2531="Commercial NAICS Cogen",F2531="Commercial NAICS Non-Cogen",F2531="Industrial NAICS Cogen", F2531="industrial NAICS non-Cogen")),FALSE, TRUE))</f>
        <v/>
      </c>
    </row>
    <row r="2532">
      <c r="A2532" s="129" t="n">
        <v>50647</v>
      </c>
      <c r="B2532" s="130" t="inlineStr">
        <is>
          <t>Covanta Indianapolis Energy</t>
        </is>
      </c>
      <c r="C2532" s="130" t="inlineStr">
        <is>
          <t>Covanta Indianapolis Inc</t>
        </is>
      </c>
      <c r="D2532" s="129" t="n">
        <v>4497</v>
      </c>
      <c r="E2532" s="130" t="inlineStr">
        <is>
          <t>IN</t>
        </is>
      </c>
      <c r="F2532" s="130" t="inlineStr">
        <is>
          <t>Commercial NAICS Cogen</t>
        </is>
      </c>
      <c r="G2532" s="130" t="inlineStr">
        <is>
          <t>ST</t>
        </is>
      </c>
      <c r="H2532" s="130" t="inlineStr">
        <is>
          <t>MSN</t>
        </is>
      </c>
      <c r="I2532" s="130" t="inlineStr">
        <is>
          <t>OTH</t>
        </is>
      </c>
      <c r="J2532" s="131" t="n">
        <v>24153.484</v>
      </c>
      <c r="K2532" s="129" t="n">
        <v>2020</v>
      </c>
      <c r="L2532" s="120">
        <f>IF(VLOOKUP(H2532,'Cross-Page Data'!$D$4:$F$48,3,FALSE)="natural gas",VLOOKUP(G2532,'Cross-Page Data'!$I$4:$J$19,2,FALSE),IF(VLOOKUP(H2532,'Cross-Page Data'!$D$4:$F$48,3,FALSE)="solar",IF(G2532="PV","solar PV","solar thermal"),IF(VLOOKUP(H2532,'Cross-Page Data'!$D$4:$F$48,3,FALSE)="wind",VLOOKUP(G2532,'Cross-Page Data'!$I$4:$J$19,2,FALSE),IF(VLOOKUP(H2532,'Cross-Page Data'!$D$4:$F$48,3,FALSE)="hydro",VLOOKUP(G2532,'Cross-Page Data'!$I$4:$J$19,2,FALSE),VLOOKUP(H2532,'Cross-Page Data'!$D$4:$F$48,3,FALSE)))))</f>
        <v/>
      </c>
      <c r="M2532" s="120">
        <f>IF(AND($P$2=FALSE,OR(F2532="Commercial NAICS Cogen",F2532="Industrial NAICS Cogen",F2532="NAICS-22 Cogen")),FALSE,IF(AND($P$3=FALSE,OR(F2532="Commercial NAICS Cogen",F2532="Commercial NAICS Non-Cogen",F2532="Industrial NAICS Cogen", F2532="industrial NAICS non-Cogen")),FALSE, TRUE))</f>
        <v/>
      </c>
    </row>
    <row r="2533">
      <c r="A2533" s="129" t="n">
        <v>50647</v>
      </c>
      <c r="B2533" s="130" t="inlineStr">
        <is>
          <t>Covanta Indianapolis Energy</t>
        </is>
      </c>
      <c r="C2533" s="130" t="inlineStr">
        <is>
          <t>Covanta Indianapolis Inc</t>
        </is>
      </c>
      <c r="D2533" s="129" t="n">
        <v>4497</v>
      </c>
      <c r="E2533" s="130" t="inlineStr">
        <is>
          <t>IN</t>
        </is>
      </c>
      <c r="F2533" s="130" t="inlineStr">
        <is>
          <t>Commercial NAICS Cogen</t>
        </is>
      </c>
      <c r="G2533" s="130" t="inlineStr">
        <is>
          <t>ST</t>
        </is>
      </c>
      <c r="H2533" s="130" t="inlineStr">
        <is>
          <t>NG</t>
        </is>
      </c>
      <c r="I2533" s="130" t="inlineStr">
        <is>
          <t>NG</t>
        </is>
      </c>
      <c r="J2533" s="131" t="n">
        <v>700.508</v>
      </c>
      <c r="K2533" s="129" t="n">
        <v>2020</v>
      </c>
      <c r="L2533" s="120">
        <f>IF(VLOOKUP(H2533,'Cross-Page Data'!$D$4:$F$48,3,FALSE)="natural gas",VLOOKUP(G2533,'Cross-Page Data'!$I$4:$J$19,2,FALSE),IF(VLOOKUP(H2533,'Cross-Page Data'!$D$4:$F$48,3,FALSE)="solar",IF(G2533="PV","solar PV","solar thermal"),IF(VLOOKUP(H2533,'Cross-Page Data'!$D$4:$F$48,3,FALSE)="wind",VLOOKUP(G2533,'Cross-Page Data'!$I$4:$J$19,2,FALSE),IF(VLOOKUP(H2533,'Cross-Page Data'!$D$4:$F$48,3,FALSE)="hydro",VLOOKUP(G2533,'Cross-Page Data'!$I$4:$J$19,2,FALSE),VLOOKUP(H2533,'Cross-Page Data'!$D$4:$F$48,3,FALSE)))))</f>
        <v/>
      </c>
      <c r="M2533" s="120">
        <f>IF(AND($P$2=FALSE,OR(F2533="Commercial NAICS Cogen",F2533="Industrial NAICS Cogen",F2533="NAICS-22 Cogen")),FALSE,IF(AND($P$3=FALSE,OR(F2533="Commercial NAICS Cogen",F2533="Commercial NAICS Non-Cogen",F2533="Industrial NAICS Cogen", F2533="industrial NAICS non-Cogen")),FALSE, TRUE))</f>
        <v/>
      </c>
    </row>
    <row r="2534">
      <c r="A2534" s="129" t="n">
        <v>50648</v>
      </c>
      <c r="B2534" s="130" t="inlineStr">
        <is>
          <t>Covanta Bristol Energy</t>
        </is>
      </c>
      <c r="C2534" s="130" t="inlineStr">
        <is>
          <t>Covanta Bristol Inc</t>
        </is>
      </c>
      <c r="D2534" s="129" t="n">
        <v>4474</v>
      </c>
      <c r="E2534" s="130" t="inlineStr">
        <is>
          <t>CT</t>
        </is>
      </c>
      <c r="F2534" s="130" t="inlineStr">
        <is>
          <t>NAICS-22 Non-Cogen</t>
        </is>
      </c>
      <c r="G2534" s="130" t="inlineStr">
        <is>
          <t>ST</t>
        </is>
      </c>
      <c r="H2534" s="130" t="inlineStr">
        <is>
          <t>MSB</t>
        </is>
      </c>
      <c r="I2534" s="130" t="inlineStr">
        <is>
          <t>MLG</t>
        </is>
      </c>
      <c r="J2534" s="131" t="n">
        <v>46748.824</v>
      </c>
      <c r="K2534" s="129" t="n">
        <v>2020</v>
      </c>
      <c r="L2534" s="120">
        <f>IF(VLOOKUP(H2534,'Cross-Page Data'!$D$4:$F$48,3,FALSE)="natural gas",VLOOKUP(G2534,'Cross-Page Data'!$I$4:$J$19,2,FALSE),IF(VLOOKUP(H2534,'Cross-Page Data'!$D$4:$F$48,3,FALSE)="solar",IF(G2534="PV","solar PV","solar thermal"),IF(VLOOKUP(H2534,'Cross-Page Data'!$D$4:$F$48,3,FALSE)="wind",VLOOKUP(G2534,'Cross-Page Data'!$I$4:$J$19,2,FALSE),IF(VLOOKUP(H2534,'Cross-Page Data'!$D$4:$F$48,3,FALSE)="hydro",VLOOKUP(G2534,'Cross-Page Data'!$I$4:$J$19,2,FALSE),VLOOKUP(H2534,'Cross-Page Data'!$D$4:$F$48,3,FALSE)))))</f>
        <v/>
      </c>
      <c r="M2534" s="120">
        <f>IF(AND($P$2=FALSE,OR(F2534="Commercial NAICS Cogen",F2534="Industrial NAICS Cogen",F2534="NAICS-22 Cogen")),FALSE,IF(AND($P$3=FALSE,OR(F2534="Commercial NAICS Cogen",F2534="Commercial NAICS Non-Cogen",F2534="Industrial NAICS Cogen", F2534="industrial NAICS non-Cogen")),FALSE, TRUE))</f>
        <v/>
      </c>
    </row>
    <row r="2535">
      <c r="A2535" s="129" t="n">
        <v>50648</v>
      </c>
      <c r="B2535" s="130" t="inlineStr">
        <is>
          <t>Covanta Bristol Energy</t>
        </is>
      </c>
      <c r="C2535" s="130" t="inlineStr">
        <is>
          <t>Covanta Bristol Inc</t>
        </is>
      </c>
      <c r="D2535" s="129" t="n">
        <v>4474</v>
      </c>
      <c r="E2535" s="130" t="inlineStr">
        <is>
          <t>CT</t>
        </is>
      </c>
      <c r="F2535" s="130" t="inlineStr">
        <is>
          <t>NAICS-22 Non-Cogen</t>
        </is>
      </c>
      <c r="G2535" s="130" t="inlineStr">
        <is>
          <t>ST</t>
        </is>
      </c>
      <c r="H2535" s="130" t="inlineStr">
        <is>
          <t>MSN</t>
        </is>
      </c>
      <c r="I2535" s="130" t="inlineStr">
        <is>
          <t>OTH</t>
        </is>
      </c>
      <c r="J2535" s="131" t="n">
        <v>57138.176</v>
      </c>
      <c r="K2535" s="129" t="n">
        <v>2020</v>
      </c>
      <c r="L2535" s="120">
        <f>IF(VLOOKUP(H2535,'Cross-Page Data'!$D$4:$F$48,3,FALSE)="natural gas",VLOOKUP(G2535,'Cross-Page Data'!$I$4:$J$19,2,FALSE),IF(VLOOKUP(H2535,'Cross-Page Data'!$D$4:$F$48,3,FALSE)="solar",IF(G2535="PV","solar PV","solar thermal"),IF(VLOOKUP(H2535,'Cross-Page Data'!$D$4:$F$48,3,FALSE)="wind",VLOOKUP(G2535,'Cross-Page Data'!$I$4:$J$19,2,FALSE),IF(VLOOKUP(H2535,'Cross-Page Data'!$D$4:$F$48,3,FALSE)="hydro",VLOOKUP(G2535,'Cross-Page Data'!$I$4:$J$19,2,FALSE),VLOOKUP(H2535,'Cross-Page Data'!$D$4:$F$48,3,FALSE)))))</f>
        <v/>
      </c>
      <c r="M2535" s="120">
        <f>IF(AND($P$2=FALSE,OR(F2535="Commercial NAICS Cogen",F2535="Industrial NAICS Cogen",F2535="NAICS-22 Cogen")),FALSE,IF(AND($P$3=FALSE,OR(F2535="Commercial NAICS Cogen",F2535="Commercial NAICS Non-Cogen",F2535="Industrial NAICS Cogen", F2535="industrial NAICS non-Cogen")),FALSE, TRUE))</f>
        <v/>
      </c>
    </row>
    <row r="2536">
      <c r="A2536" s="129" t="n">
        <v>50648</v>
      </c>
      <c r="B2536" s="130" t="inlineStr">
        <is>
          <t>Covanta Bristol Energy</t>
        </is>
      </c>
      <c r="C2536" s="130" t="inlineStr">
        <is>
          <t>Covanta Bristol Inc</t>
        </is>
      </c>
      <c r="D2536" s="129" t="n">
        <v>4474</v>
      </c>
      <c r="E2536" s="130" t="inlineStr">
        <is>
          <t>CT</t>
        </is>
      </c>
      <c r="F2536" s="130" t="inlineStr">
        <is>
          <t>NAICS-22 Non-Cogen</t>
        </is>
      </c>
      <c r="G2536" s="130" t="inlineStr">
        <is>
          <t>ST</t>
        </is>
      </c>
      <c r="H2536" s="130" t="inlineStr">
        <is>
          <t>NG</t>
        </is>
      </c>
      <c r="I2536" s="130" t="inlineStr">
        <is>
          <t>NG</t>
        </is>
      </c>
      <c r="J2536" s="131" t="n">
        <v>0</v>
      </c>
      <c r="K2536" s="129" t="n">
        <v>2020</v>
      </c>
      <c r="L2536" s="120">
        <f>IF(VLOOKUP(H2536,'Cross-Page Data'!$D$4:$F$48,3,FALSE)="natural gas",VLOOKUP(G2536,'Cross-Page Data'!$I$4:$J$19,2,FALSE),IF(VLOOKUP(H2536,'Cross-Page Data'!$D$4:$F$48,3,FALSE)="solar",IF(G2536="PV","solar PV","solar thermal"),IF(VLOOKUP(H2536,'Cross-Page Data'!$D$4:$F$48,3,FALSE)="wind",VLOOKUP(G2536,'Cross-Page Data'!$I$4:$J$19,2,FALSE),IF(VLOOKUP(H2536,'Cross-Page Data'!$D$4:$F$48,3,FALSE)="hydro",VLOOKUP(G2536,'Cross-Page Data'!$I$4:$J$19,2,FALSE),VLOOKUP(H2536,'Cross-Page Data'!$D$4:$F$48,3,FALSE)))))</f>
        <v/>
      </c>
      <c r="M2536" s="120">
        <f>IF(AND($P$2=FALSE,OR(F2536="Commercial NAICS Cogen",F2536="Industrial NAICS Cogen",F2536="NAICS-22 Cogen")),FALSE,IF(AND($P$3=FALSE,OR(F2536="Commercial NAICS Cogen",F2536="Commercial NAICS Non-Cogen",F2536="Industrial NAICS Cogen", F2536="industrial NAICS non-Cogen")),FALSE, TRUE))</f>
        <v/>
      </c>
    </row>
    <row r="2537">
      <c r="A2537" s="129" t="n">
        <v>50649</v>
      </c>
      <c r="B2537" s="130" t="inlineStr">
        <is>
          <t>Covanta Babylon Inc</t>
        </is>
      </c>
      <c r="C2537" s="130" t="inlineStr">
        <is>
          <t>Covanta Babylon Inc</t>
        </is>
      </c>
      <c r="D2537" s="129" t="n">
        <v>4484</v>
      </c>
      <c r="E2537" s="130" t="inlineStr">
        <is>
          <t>NY</t>
        </is>
      </c>
      <c r="F2537" s="130" t="inlineStr">
        <is>
          <t>Commercial NAICS Non-Cogen</t>
        </is>
      </c>
      <c r="G2537" s="130" t="inlineStr">
        <is>
          <t>ST</t>
        </is>
      </c>
      <c r="H2537" s="130" t="inlineStr">
        <is>
          <t>DFO</t>
        </is>
      </c>
      <c r="I2537" s="130" t="inlineStr">
        <is>
          <t>DFO</t>
        </is>
      </c>
      <c r="J2537" s="131" t="n">
        <v>301.395</v>
      </c>
      <c r="K2537" s="129" t="n">
        <v>2020</v>
      </c>
      <c r="L2537" s="120">
        <f>IF(VLOOKUP(H2537,'Cross-Page Data'!$D$4:$F$48,3,FALSE)="natural gas",VLOOKUP(G2537,'Cross-Page Data'!$I$4:$J$19,2,FALSE),IF(VLOOKUP(H2537,'Cross-Page Data'!$D$4:$F$48,3,FALSE)="solar",IF(G2537="PV","solar PV","solar thermal"),IF(VLOOKUP(H2537,'Cross-Page Data'!$D$4:$F$48,3,FALSE)="wind",VLOOKUP(G2537,'Cross-Page Data'!$I$4:$J$19,2,FALSE),IF(VLOOKUP(H2537,'Cross-Page Data'!$D$4:$F$48,3,FALSE)="hydro",VLOOKUP(G2537,'Cross-Page Data'!$I$4:$J$19,2,FALSE),VLOOKUP(H2537,'Cross-Page Data'!$D$4:$F$48,3,FALSE)))))</f>
        <v/>
      </c>
      <c r="M2537" s="120">
        <f>IF(AND($P$2=FALSE,OR(F2537="Commercial NAICS Cogen",F2537="Industrial NAICS Cogen",F2537="NAICS-22 Cogen")),FALSE,IF(AND($P$3=FALSE,OR(F2537="Commercial NAICS Cogen",F2537="Commercial NAICS Non-Cogen",F2537="Industrial NAICS Cogen", F2537="industrial NAICS non-Cogen")),FALSE, TRUE))</f>
        <v/>
      </c>
    </row>
    <row r="2538">
      <c r="A2538" s="129" t="n">
        <v>50649</v>
      </c>
      <c r="B2538" s="130" t="inlineStr">
        <is>
          <t>Covanta Babylon Inc</t>
        </is>
      </c>
      <c r="C2538" s="130" t="inlineStr">
        <is>
          <t>Covanta Babylon Inc</t>
        </is>
      </c>
      <c r="D2538" s="129" t="n">
        <v>4484</v>
      </c>
      <c r="E2538" s="130" t="inlineStr">
        <is>
          <t>NY</t>
        </is>
      </c>
      <c r="F2538" s="130" t="inlineStr">
        <is>
          <t>Commercial NAICS Non-Cogen</t>
        </is>
      </c>
      <c r="G2538" s="130" t="inlineStr">
        <is>
          <t>ST</t>
        </is>
      </c>
      <c r="H2538" s="130" t="inlineStr">
        <is>
          <t>MSB</t>
        </is>
      </c>
      <c r="I2538" s="130" t="inlineStr">
        <is>
          <t>MLG</t>
        </is>
      </c>
      <c r="J2538" s="131" t="n">
        <v>52280.764</v>
      </c>
      <c r="K2538" s="129" t="n">
        <v>2020</v>
      </c>
      <c r="L2538" s="120">
        <f>IF(VLOOKUP(H2538,'Cross-Page Data'!$D$4:$F$48,3,FALSE)="natural gas",VLOOKUP(G2538,'Cross-Page Data'!$I$4:$J$19,2,FALSE),IF(VLOOKUP(H2538,'Cross-Page Data'!$D$4:$F$48,3,FALSE)="solar",IF(G2538="PV","solar PV","solar thermal"),IF(VLOOKUP(H2538,'Cross-Page Data'!$D$4:$F$48,3,FALSE)="wind",VLOOKUP(G2538,'Cross-Page Data'!$I$4:$J$19,2,FALSE),IF(VLOOKUP(H2538,'Cross-Page Data'!$D$4:$F$48,3,FALSE)="hydro",VLOOKUP(G2538,'Cross-Page Data'!$I$4:$J$19,2,FALSE),VLOOKUP(H2538,'Cross-Page Data'!$D$4:$F$48,3,FALSE)))))</f>
        <v/>
      </c>
      <c r="M2538" s="120">
        <f>IF(AND($P$2=FALSE,OR(F2538="Commercial NAICS Cogen",F2538="Industrial NAICS Cogen",F2538="NAICS-22 Cogen")),FALSE,IF(AND($P$3=FALSE,OR(F2538="Commercial NAICS Cogen",F2538="Commercial NAICS Non-Cogen",F2538="Industrial NAICS Cogen", F2538="industrial NAICS non-Cogen")),FALSE, TRUE))</f>
        <v/>
      </c>
    </row>
    <row r="2539">
      <c r="A2539" s="129" t="n">
        <v>50649</v>
      </c>
      <c r="B2539" s="130" t="inlineStr">
        <is>
          <t>Covanta Babylon Inc</t>
        </is>
      </c>
      <c r="C2539" s="130" t="inlineStr">
        <is>
          <t>Covanta Babylon Inc</t>
        </is>
      </c>
      <c r="D2539" s="129" t="n">
        <v>4484</v>
      </c>
      <c r="E2539" s="130" t="inlineStr">
        <is>
          <t>NY</t>
        </is>
      </c>
      <c r="F2539" s="130" t="inlineStr">
        <is>
          <t>Commercial NAICS Non-Cogen</t>
        </is>
      </c>
      <c r="G2539" s="130" t="inlineStr">
        <is>
          <t>ST</t>
        </is>
      </c>
      <c r="H2539" s="130" t="inlineStr">
        <is>
          <t>MSN</t>
        </is>
      </c>
      <c r="I2539" s="130" t="inlineStr">
        <is>
          <t>OTH</t>
        </is>
      </c>
      <c r="J2539" s="131" t="n">
        <v>63897.841</v>
      </c>
      <c r="K2539" s="129" t="n">
        <v>2020</v>
      </c>
      <c r="L2539" s="120">
        <f>IF(VLOOKUP(H2539,'Cross-Page Data'!$D$4:$F$48,3,FALSE)="natural gas",VLOOKUP(G2539,'Cross-Page Data'!$I$4:$J$19,2,FALSE),IF(VLOOKUP(H2539,'Cross-Page Data'!$D$4:$F$48,3,FALSE)="solar",IF(G2539="PV","solar PV","solar thermal"),IF(VLOOKUP(H2539,'Cross-Page Data'!$D$4:$F$48,3,FALSE)="wind",VLOOKUP(G2539,'Cross-Page Data'!$I$4:$J$19,2,FALSE),IF(VLOOKUP(H2539,'Cross-Page Data'!$D$4:$F$48,3,FALSE)="hydro",VLOOKUP(G2539,'Cross-Page Data'!$I$4:$J$19,2,FALSE),VLOOKUP(H2539,'Cross-Page Data'!$D$4:$F$48,3,FALSE)))))</f>
        <v/>
      </c>
      <c r="M2539" s="120">
        <f>IF(AND($P$2=FALSE,OR(F2539="Commercial NAICS Cogen",F2539="Industrial NAICS Cogen",F2539="NAICS-22 Cogen")),FALSE,IF(AND($P$3=FALSE,OR(F2539="Commercial NAICS Cogen",F2539="Commercial NAICS Non-Cogen",F2539="Industrial NAICS Cogen", F2539="industrial NAICS non-Cogen")),FALSE, TRUE))</f>
        <v/>
      </c>
    </row>
    <row r="2540">
      <c r="A2540" s="129" t="n">
        <v>50656</v>
      </c>
      <c r="B2540" s="130" t="inlineStr">
        <is>
          <t>Huntington Resource Recovery Facility</t>
        </is>
      </c>
      <c r="C2540" s="130" t="inlineStr">
        <is>
          <t>Huntington Resource Recovery</t>
        </is>
      </c>
      <c r="D2540" s="129" t="n">
        <v>9097</v>
      </c>
      <c r="E2540" s="130" t="inlineStr">
        <is>
          <t>NY</t>
        </is>
      </c>
      <c r="F2540" s="130" t="inlineStr">
        <is>
          <t>NAICS-22 Non-Cogen</t>
        </is>
      </c>
      <c r="G2540" s="130" t="inlineStr">
        <is>
          <t>ST</t>
        </is>
      </c>
      <c r="H2540" s="130" t="inlineStr">
        <is>
          <t>MSB</t>
        </is>
      </c>
      <c r="I2540" s="130" t="inlineStr">
        <is>
          <t>MLG</t>
        </is>
      </c>
      <c r="J2540" s="131" t="n">
        <v>86668.761</v>
      </c>
      <c r="K2540" s="129" t="n">
        <v>2020</v>
      </c>
      <c r="L2540" s="120">
        <f>IF(VLOOKUP(H2540,'Cross-Page Data'!$D$4:$F$48,3,FALSE)="natural gas",VLOOKUP(G2540,'Cross-Page Data'!$I$4:$J$19,2,FALSE),IF(VLOOKUP(H2540,'Cross-Page Data'!$D$4:$F$48,3,FALSE)="solar",IF(G2540="PV","solar PV","solar thermal"),IF(VLOOKUP(H2540,'Cross-Page Data'!$D$4:$F$48,3,FALSE)="wind",VLOOKUP(G2540,'Cross-Page Data'!$I$4:$J$19,2,FALSE),IF(VLOOKUP(H2540,'Cross-Page Data'!$D$4:$F$48,3,FALSE)="hydro",VLOOKUP(G2540,'Cross-Page Data'!$I$4:$J$19,2,FALSE),VLOOKUP(H2540,'Cross-Page Data'!$D$4:$F$48,3,FALSE)))))</f>
        <v/>
      </c>
      <c r="M2540" s="120">
        <f>IF(AND($P$2=FALSE,OR(F2540="Commercial NAICS Cogen",F2540="Industrial NAICS Cogen",F2540="NAICS-22 Cogen")),FALSE,IF(AND($P$3=FALSE,OR(F2540="Commercial NAICS Cogen",F2540="Commercial NAICS Non-Cogen",F2540="Industrial NAICS Cogen", F2540="industrial NAICS non-Cogen")),FALSE, TRUE))</f>
        <v/>
      </c>
    </row>
    <row r="2541">
      <c r="A2541" s="129" t="n">
        <v>50656</v>
      </c>
      <c r="B2541" s="130" t="inlineStr">
        <is>
          <t>Huntington Resource Recovery Facility</t>
        </is>
      </c>
      <c r="C2541" s="130" t="inlineStr">
        <is>
          <t>Huntington Resource Recovery</t>
        </is>
      </c>
      <c r="D2541" s="129" t="n">
        <v>9097</v>
      </c>
      <c r="E2541" s="130" t="inlineStr">
        <is>
          <t>NY</t>
        </is>
      </c>
      <c r="F2541" s="130" t="inlineStr">
        <is>
          <t>NAICS-22 Non-Cogen</t>
        </is>
      </c>
      <c r="G2541" s="130" t="inlineStr">
        <is>
          <t>ST</t>
        </is>
      </c>
      <c r="H2541" s="130" t="inlineStr">
        <is>
          <t>MSN</t>
        </is>
      </c>
      <c r="I2541" s="130" t="inlineStr">
        <is>
          <t>OTH</t>
        </is>
      </c>
      <c r="J2541" s="131" t="n">
        <v>105928.04</v>
      </c>
      <c r="K2541" s="129" t="n">
        <v>2020</v>
      </c>
      <c r="L2541" s="120">
        <f>IF(VLOOKUP(H2541,'Cross-Page Data'!$D$4:$F$48,3,FALSE)="natural gas",VLOOKUP(G2541,'Cross-Page Data'!$I$4:$J$19,2,FALSE),IF(VLOOKUP(H2541,'Cross-Page Data'!$D$4:$F$48,3,FALSE)="solar",IF(G2541="PV","solar PV","solar thermal"),IF(VLOOKUP(H2541,'Cross-Page Data'!$D$4:$F$48,3,FALSE)="wind",VLOOKUP(G2541,'Cross-Page Data'!$I$4:$J$19,2,FALSE),IF(VLOOKUP(H2541,'Cross-Page Data'!$D$4:$F$48,3,FALSE)="hydro",VLOOKUP(G2541,'Cross-Page Data'!$I$4:$J$19,2,FALSE),VLOOKUP(H2541,'Cross-Page Data'!$D$4:$F$48,3,FALSE)))))</f>
        <v/>
      </c>
      <c r="M2541" s="120">
        <f>IF(AND($P$2=FALSE,OR(F2541="Commercial NAICS Cogen",F2541="Industrial NAICS Cogen",F2541="NAICS-22 Cogen")),FALSE,IF(AND($P$3=FALSE,OR(F2541="Commercial NAICS Cogen",F2541="Commercial NAICS Non-Cogen",F2541="Industrial NAICS Cogen", F2541="industrial NAICS non-Cogen")),FALSE, TRUE))</f>
        <v/>
      </c>
    </row>
    <row r="2542">
      <c r="A2542" s="129" t="n">
        <v>50656</v>
      </c>
      <c r="B2542" s="130" t="inlineStr">
        <is>
          <t>Huntington Resource Recovery Facility</t>
        </is>
      </c>
      <c r="C2542" s="130" t="inlineStr">
        <is>
          <t>Huntington Resource Recovery</t>
        </is>
      </c>
      <c r="D2542" s="129" t="n">
        <v>9097</v>
      </c>
      <c r="E2542" s="130" t="inlineStr">
        <is>
          <t>NY</t>
        </is>
      </c>
      <c r="F2542" s="130" t="inlineStr">
        <is>
          <t>NAICS-22 Non-Cogen</t>
        </is>
      </c>
      <c r="G2542" s="130" t="inlineStr">
        <is>
          <t>ST</t>
        </is>
      </c>
      <c r="H2542" s="130" t="inlineStr">
        <is>
          <t>PG</t>
        </is>
      </c>
      <c r="I2542" s="130" t="inlineStr">
        <is>
          <t>WOO</t>
        </is>
      </c>
      <c r="J2542" s="131" t="n">
        <v>401.198</v>
      </c>
      <c r="K2542" s="129" t="n">
        <v>2020</v>
      </c>
      <c r="L2542" s="120">
        <f>IF(VLOOKUP(H2542,'Cross-Page Data'!$D$4:$F$48,3,FALSE)="natural gas",VLOOKUP(G2542,'Cross-Page Data'!$I$4:$J$19,2,FALSE),IF(VLOOKUP(H2542,'Cross-Page Data'!$D$4:$F$48,3,FALSE)="solar",IF(G2542="PV","solar PV","solar thermal"),IF(VLOOKUP(H2542,'Cross-Page Data'!$D$4:$F$48,3,FALSE)="wind",VLOOKUP(G2542,'Cross-Page Data'!$I$4:$J$19,2,FALSE),IF(VLOOKUP(H2542,'Cross-Page Data'!$D$4:$F$48,3,FALSE)="hydro",VLOOKUP(G2542,'Cross-Page Data'!$I$4:$J$19,2,FALSE),VLOOKUP(H2542,'Cross-Page Data'!$D$4:$F$48,3,FALSE)))))</f>
        <v/>
      </c>
      <c r="M2542" s="120">
        <f>IF(AND($P$2=FALSE,OR(F2542="Commercial NAICS Cogen",F2542="Industrial NAICS Cogen",F2542="NAICS-22 Cogen")),FALSE,IF(AND($P$3=FALSE,OR(F2542="Commercial NAICS Cogen",F2542="Commercial NAICS Non-Cogen",F2542="Industrial NAICS Cogen", F2542="industrial NAICS non-Cogen")),FALSE, TRUE))</f>
        <v/>
      </c>
    </row>
    <row r="2543">
      <c r="A2543" s="129" t="n">
        <v>50657</v>
      </c>
      <c r="B2543" s="130" t="inlineStr">
        <is>
          <t>Montgomery County Resource Recovery</t>
        </is>
      </c>
      <c r="C2543" s="130" t="inlineStr">
        <is>
          <t>Covanta Montgomery, Inc.</t>
        </is>
      </c>
      <c r="D2543" s="129" t="n">
        <v>49760</v>
      </c>
      <c r="E2543" s="130" t="inlineStr">
        <is>
          <t>MD</t>
        </is>
      </c>
      <c r="F2543" s="130" t="inlineStr">
        <is>
          <t>NAICS-22 Non-Cogen</t>
        </is>
      </c>
      <c r="G2543" s="130" t="inlineStr">
        <is>
          <t>ST</t>
        </is>
      </c>
      <c r="H2543" s="130" t="inlineStr">
        <is>
          <t>MSB</t>
        </is>
      </c>
      <c r="I2543" s="130" t="inlineStr">
        <is>
          <t>MLG</t>
        </is>
      </c>
      <c r="J2543" s="131" t="n">
        <v>129739.22</v>
      </c>
      <c r="K2543" s="129" t="n">
        <v>2020</v>
      </c>
      <c r="L2543" s="120">
        <f>IF(VLOOKUP(H2543,'Cross-Page Data'!$D$4:$F$48,3,FALSE)="natural gas",VLOOKUP(G2543,'Cross-Page Data'!$I$4:$J$19,2,FALSE),IF(VLOOKUP(H2543,'Cross-Page Data'!$D$4:$F$48,3,FALSE)="solar",IF(G2543="PV","solar PV","solar thermal"),IF(VLOOKUP(H2543,'Cross-Page Data'!$D$4:$F$48,3,FALSE)="wind",VLOOKUP(G2543,'Cross-Page Data'!$I$4:$J$19,2,FALSE),IF(VLOOKUP(H2543,'Cross-Page Data'!$D$4:$F$48,3,FALSE)="hydro",VLOOKUP(G2543,'Cross-Page Data'!$I$4:$J$19,2,FALSE),VLOOKUP(H2543,'Cross-Page Data'!$D$4:$F$48,3,FALSE)))))</f>
        <v/>
      </c>
      <c r="M2543" s="120">
        <f>IF(AND($P$2=FALSE,OR(F2543="Commercial NAICS Cogen",F2543="Industrial NAICS Cogen",F2543="NAICS-22 Cogen")),FALSE,IF(AND($P$3=FALSE,OR(F2543="Commercial NAICS Cogen",F2543="Commercial NAICS Non-Cogen",F2543="Industrial NAICS Cogen", F2543="industrial NAICS non-Cogen")),FALSE, TRUE))</f>
        <v/>
      </c>
    </row>
    <row r="2544">
      <c r="A2544" s="129" t="n">
        <v>50657</v>
      </c>
      <c r="B2544" s="130" t="inlineStr">
        <is>
          <t>Montgomery County Resource Recovery</t>
        </is>
      </c>
      <c r="C2544" s="130" t="inlineStr">
        <is>
          <t>Covanta Montgomery, Inc.</t>
        </is>
      </c>
      <c r="D2544" s="129" t="n">
        <v>49760</v>
      </c>
      <c r="E2544" s="130" t="inlineStr">
        <is>
          <t>MD</t>
        </is>
      </c>
      <c r="F2544" s="130" t="inlineStr">
        <is>
          <t>NAICS-22 Non-Cogen</t>
        </is>
      </c>
      <c r="G2544" s="130" t="inlineStr">
        <is>
          <t>ST</t>
        </is>
      </c>
      <c r="H2544" s="130" t="inlineStr">
        <is>
          <t>MSN</t>
        </is>
      </c>
      <c r="I2544" s="130" t="inlineStr">
        <is>
          <t>OTH</t>
        </is>
      </c>
      <c r="J2544" s="131" t="n">
        <v>158571.07</v>
      </c>
      <c r="K2544" s="129" t="n">
        <v>2020</v>
      </c>
      <c r="L2544" s="120">
        <f>IF(VLOOKUP(H2544,'Cross-Page Data'!$D$4:$F$48,3,FALSE)="natural gas",VLOOKUP(G2544,'Cross-Page Data'!$I$4:$J$19,2,FALSE),IF(VLOOKUP(H2544,'Cross-Page Data'!$D$4:$F$48,3,FALSE)="solar",IF(G2544="PV","solar PV","solar thermal"),IF(VLOOKUP(H2544,'Cross-Page Data'!$D$4:$F$48,3,FALSE)="wind",VLOOKUP(G2544,'Cross-Page Data'!$I$4:$J$19,2,FALSE),IF(VLOOKUP(H2544,'Cross-Page Data'!$D$4:$F$48,3,FALSE)="hydro",VLOOKUP(G2544,'Cross-Page Data'!$I$4:$J$19,2,FALSE),VLOOKUP(H2544,'Cross-Page Data'!$D$4:$F$48,3,FALSE)))))</f>
        <v/>
      </c>
      <c r="M2544" s="120">
        <f>IF(AND($P$2=FALSE,OR(F2544="Commercial NAICS Cogen",F2544="Industrial NAICS Cogen",F2544="NAICS-22 Cogen")),FALSE,IF(AND($P$3=FALSE,OR(F2544="Commercial NAICS Cogen",F2544="Commercial NAICS Non-Cogen",F2544="Industrial NAICS Cogen", F2544="industrial NAICS non-Cogen")),FALSE, TRUE))</f>
        <v/>
      </c>
    </row>
    <row r="2545">
      <c r="A2545" s="129" t="n">
        <v>50657</v>
      </c>
      <c r="B2545" s="130" t="inlineStr">
        <is>
          <t>Montgomery County Resource Recovery</t>
        </is>
      </c>
      <c r="C2545" s="130" t="inlineStr">
        <is>
          <t>Covanta Montgomery, Inc.</t>
        </is>
      </c>
      <c r="D2545" s="129" t="n">
        <v>49760</v>
      </c>
      <c r="E2545" s="130" t="inlineStr">
        <is>
          <t>MD</t>
        </is>
      </c>
      <c r="F2545" s="130" t="inlineStr">
        <is>
          <t>NAICS-22 Non-Cogen</t>
        </is>
      </c>
      <c r="G2545" s="130" t="inlineStr">
        <is>
          <t>ST</t>
        </is>
      </c>
      <c r="H2545" s="130" t="inlineStr">
        <is>
          <t>NG</t>
        </is>
      </c>
      <c r="I2545" s="130" t="inlineStr">
        <is>
          <t>NG</t>
        </is>
      </c>
      <c r="J2545" s="131" t="n">
        <v>2204.715</v>
      </c>
      <c r="K2545" s="129" t="n">
        <v>2020</v>
      </c>
      <c r="L2545" s="120">
        <f>IF(VLOOKUP(H2545,'Cross-Page Data'!$D$4:$F$48,3,FALSE)="natural gas",VLOOKUP(G2545,'Cross-Page Data'!$I$4:$J$19,2,FALSE),IF(VLOOKUP(H2545,'Cross-Page Data'!$D$4:$F$48,3,FALSE)="solar",IF(G2545="PV","solar PV","solar thermal"),IF(VLOOKUP(H2545,'Cross-Page Data'!$D$4:$F$48,3,FALSE)="wind",VLOOKUP(G2545,'Cross-Page Data'!$I$4:$J$19,2,FALSE),IF(VLOOKUP(H2545,'Cross-Page Data'!$D$4:$F$48,3,FALSE)="hydro",VLOOKUP(G2545,'Cross-Page Data'!$I$4:$J$19,2,FALSE),VLOOKUP(H2545,'Cross-Page Data'!$D$4:$F$48,3,FALSE)))))</f>
        <v/>
      </c>
      <c r="M2545" s="120">
        <f>IF(AND($P$2=FALSE,OR(F2545="Commercial NAICS Cogen",F2545="Industrial NAICS Cogen",F2545="NAICS-22 Cogen")),FALSE,IF(AND($P$3=FALSE,OR(F2545="Commercial NAICS Cogen",F2545="Commercial NAICS Non-Cogen",F2545="Industrial NAICS Cogen", F2545="industrial NAICS non-Cogen")),FALSE, TRUE))</f>
        <v/>
      </c>
    </row>
    <row r="2546">
      <c r="A2546" s="129" t="n">
        <v>50658</v>
      </c>
      <c r="B2546" s="130" t="inlineStr">
        <is>
          <t>Covanta Fairfax Energy</t>
        </is>
      </c>
      <c r="C2546" s="130" t="inlineStr">
        <is>
          <t>Covanta Fairfax Inc</t>
        </is>
      </c>
      <c r="D2546" s="129" t="n">
        <v>4425</v>
      </c>
      <c r="E2546" s="130" t="inlineStr">
        <is>
          <t>VA</t>
        </is>
      </c>
      <c r="F2546" s="130" t="inlineStr">
        <is>
          <t>NAICS-22 Non-Cogen</t>
        </is>
      </c>
      <c r="G2546" s="130" t="inlineStr">
        <is>
          <t>ST</t>
        </is>
      </c>
      <c r="H2546" s="130" t="inlineStr">
        <is>
          <t>MSB</t>
        </is>
      </c>
      <c r="I2546" s="130" t="inlineStr">
        <is>
          <t>MLG</t>
        </is>
      </c>
      <c r="J2546" s="131" t="n">
        <v>322347.39</v>
      </c>
      <c r="K2546" s="129" t="n">
        <v>2020</v>
      </c>
      <c r="L2546" s="120">
        <f>IF(VLOOKUP(H2546,'Cross-Page Data'!$D$4:$F$48,3,FALSE)="natural gas",VLOOKUP(G2546,'Cross-Page Data'!$I$4:$J$19,2,FALSE),IF(VLOOKUP(H2546,'Cross-Page Data'!$D$4:$F$48,3,FALSE)="solar",IF(G2546="PV","solar PV","solar thermal"),IF(VLOOKUP(H2546,'Cross-Page Data'!$D$4:$F$48,3,FALSE)="wind",VLOOKUP(G2546,'Cross-Page Data'!$I$4:$J$19,2,FALSE),IF(VLOOKUP(H2546,'Cross-Page Data'!$D$4:$F$48,3,FALSE)="hydro",VLOOKUP(G2546,'Cross-Page Data'!$I$4:$J$19,2,FALSE),VLOOKUP(H2546,'Cross-Page Data'!$D$4:$F$48,3,FALSE)))))</f>
        <v/>
      </c>
      <c r="M2546" s="120">
        <f>IF(AND($P$2=FALSE,OR(F2546="Commercial NAICS Cogen",F2546="Industrial NAICS Cogen",F2546="NAICS-22 Cogen")),FALSE,IF(AND($P$3=FALSE,OR(F2546="Commercial NAICS Cogen",F2546="Commercial NAICS Non-Cogen",F2546="Industrial NAICS Cogen", F2546="industrial NAICS non-Cogen")),FALSE, TRUE))</f>
        <v/>
      </c>
    </row>
    <row r="2547">
      <c r="A2547" s="129" t="n">
        <v>50658</v>
      </c>
      <c r="B2547" s="130" t="inlineStr">
        <is>
          <t>Covanta Fairfax Energy</t>
        </is>
      </c>
      <c r="C2547" s="130" t="inlineStr">
        <is>
          <t>Covanta Fairfax Inc</t>
        </is>
      </c>
      <c r="D2547" s="129" t="n">
        <v>4425</v>
      </c>
      <c r="E2547" s="130" t="inlineStr">
        <is>
          <t>VA</t>
        </is>
      </c>
      <c r="F2547" s="130" t="inlineStr">
        <is>
          <t>NAICS-22 Non-Cogen</t>
        </is>
      </c>
      <c r="G2547" s="130" t="inlineStr">
        <is>
          <t>ST</t>
        </is>
      </c>
      <c r="H2547" s="130" t="inlineStr">
        <is>
          <t>MSN</t>
        </is>
      </c>
      <c r="I2547" s="130" t="inlineStr">
        <is>
          <t>OTH</t>
        </is>
      </c>
      <c r="J2547" s="131" t="n">
        <v>393979.27</v>
      </c>
      <c r="K2547" s="129" t="n">
        <v>2020</v>
      </c>
      <c r="L2547" s="120">
        <f>IF(VLOOKUP(H2547,'Cross-Page Data'!$D$4:$F$48,3,FALSE)="natural gas",VLOOKUP(G2547,'Cross-Page Data'!$I$4:$J$19,2,FALSE),IF(VLOOKUP(H2547,'Cross-Page Data'!$D$4:$F$48,3,FALSE)="solar",IF(G2547="PV","solar PV","solar thermal"),IF(VLOOKUP(H2547,'Cross-Page Data'!$D$4:$F$48,3,FALSE)="wind",VLOOKUP(G2547,'Cross-Page Data'!$I$4:$J$19,2,FALSE),IF(VLOOKUP(H2547,'Cross-Page Data'!$D$4:$F$48,3,FALSE)="hydro",VLOOKUP(G2547,'Cross-Page Data'!$I$4:$J$19,2,FALSE),VLOOKUP(H2547,'Cross-Page Data'!$D$4:$F$48,3,FALSE)))))</f>
        <v/>
      </c>
      <c r="M2547" s="120">
        <f>IF(AND($P$2=FALSE,OR(F2547="Commercial NAICS Cogen",F2547="Industrial NAICS Cogen",F2547="NAICS-22 Cogen")),FALSE,IF(AND($P$3=FALSE,OR(F2547="Commercial NAICS Cogen",F2547="Commercial NAICS Non-Cogen",F2547="Industrial NAICS Cogen", F2547="industrial NAICS non-Cogen")),FALSE, TRUE))</f>
        <v/>
      </c>
    </row>
    <row r="2548">
      <c r="A2548" s="129" t="n">
        <v>50658</v>
      </c>
      <c r="B2548" s="130" t="inlineStr">
        <is>
          <t>Covanta Fairfax Energy</t>
        </is>
      </c>
      <c r="C2548" s="130" t="inlineStr">
        <is>
          <t>Covanta Fairfax Inc</t>
        </is>
      </c>
      <c r="D2548" s="129" t="n">
        <v>4425</v>
      </c>
      <c r="E2548" s="130" t="inlineStr">
        <is>
          <t>VA</t>
        </is>
      </c>
      <c r="F2548" s="130" t="inlineStr">
        <is>
          <t>NAICS-22 Non-Cogen</t>
        </is>
      </c>
      <c r="G2548" s="130" t="inlineStr">
        <is>
          <t>ST</t>
        </is>
      </c>
      <c r="H2548" s="130" t="inlineStr">
        <is>
          <t>NG</t>
        </is>
      </c>
      <c r="I2548" s="130" t="inlineStr">
        <is>
          <t>NG</t>
        </is>
      </c>
      <c r="J2548" s="131" t="n">
        <v>4390.338</v>
      </c>
      <c r="K2548" s="129" t="n">
        <v>2020</v>
      </c>
      <c r="L2548" s="120">
        <f>IF(VLOOKUP(H2548,'Cross-Page Data'!$D$4:$F$48,3,FALSE)="natural gas",VLOOKUP(G2548,'Cross-Page Data'!$I$4:$J$19,2,FALSE),IF(VLOOKUP(H2548,'Cross-Page Data'!$D$4:$F$48,3,FALSE)="solar",IF(G2548="PV","solar PV","solar thermal"),IF(VLOOKUP(H2548,'Cross-Page Data'!$D$4:$F$48,3,FALSE)="wind",VLOOKUP(G2548,'Cross-Page Data'!$I$4:$J$19,2,FALSE),IF(VLOOKUP(H2548,'Cross-Page Data'!$D$4:$F$48,3,FALSE)="hydro",VLOOKUP(G2548,'Cross-Page Data'!$I$4:$J$19,2,FALSE),VLOOKUP(H2548,'Cross-Page Data'!$D$4:$F$48,3,FALSE)))))</f>
        <v/>
      </c>
      <c r="M2548" s="120">
        <f>IF(AND($P$2=FALSE,OR(F2548="Commercial NAICS Cogen",F2548="Industrial NAICS Cogen",F2548="NAICS-22 Cogen")),FALSE,IF(AND($P$3=FALSE,OR(F2548="Commercial NAICS Cogen",F2548="Commercial NAICS Non-Cogen",F2548="Industrial NAICS Cogen", F2548="industrial NAICS non-Cogen")),FALSE, TRUE))</f>
        <v/>
      </c>
    </row>
    <row r="2549">
      <c r="A2549" s="129" t="n">
        <v>50660</v>
      </c>
      <c r="B2549" s="130" t="inlineStr">
        <is>
          <t>Covanta Tulsa Renewable Energy LLC</t>
        </is>
      </c>
      <c r="C2549" s="130" t="inlineStr">
        <is>
          <t>Covanta Tulsa Renewable Energy LLC</t>
        </is>
      </c>
      <c r="D2549" s="129" t="n">
        <v>56316</v>
      </c>
      <c r="E2549" s="130" t="inlineStr">
        <is>
          <t>OK</t>
        </is>
      </c>
      <c r="F2549" s="130" t="inlineStr">
        <is>
          <t>Industrial NAICS Cogen</t>
        </is>
      </c>
      <c r="G2549" s="130" t="inlineStr">
        <is>
          <t>ST</t>
        </is>
      </c>
      <c r="H2549" s="130" t="inlineStr">
        <is>
          <t>MSB</t>
        </is>
      </c>
      <c r="I2549" s="130" t="inlineStr">
        <is>
          <t>MLG</t>
        </is>
      </c>
      <c r="J2549" s="131" t="n">
        <v>4932.445</v>
      </c>
      <c r="K2549" s="129" t="n">
        <v>2020</v>
      </c>
      <c r="L2549" s="120">
        <f>IF(VLOOKUP(H2549,'Cross-Page Data'!$D$4:$F$48,3,FALSE)="natural gas",VLOOKUP(G2549,'Cross-Page Data'!$I$4:$J$19,2,FALSE),IF(VLOOKUP(H2549,'Cross-Page Data'!$D$4:$F$48,3,FALSE)="solar",IF(G2549="PV","solar PV","solar thermal"),IF(VLOOKUP(H2549,'Cross-Page Data'!$D$4:$F$48,3,FALSE)="wind",VLOOKUP(G2549,'Cross-Page Data'!$I$4:$J$19,2,FALSE),IF(VLOOKUP(H2549,'Cross-Page Data'!$D$4:$F$48,3,FALSE)="hydro",VLOOKUP(G2549,'Cross-Page Data'!$I$4:$J$19,2,FALSE),VLOOKUP(H2549,'Cross-Page Data'!$D$4:$F$48,3,FALSE)))))</f>
        <v/>
      </c>
      <c r="M2549" s="120">
        <f>IF(AND($P$2=FALSE,OR(F2549="Commercial NAICS Cogen",F2549="Industrial NAICS Cogen",F2549="NAICS-22 Cogen")),FALSE,IF(AND($P$3=FALSE,OR(F2549="Commercial NAICS Cogen",F2549="Commercial NAICS Non-Cogen",F2549="Industrial NAICS Cogen", F2549="industrial NAICS non-Cogen")),FALSE, TRUE))</f>
        <v/>
      </c>
    </row>
    <row r="2550">
      <c r="A2550" s="129" t="n">
        <v>50660</v>
      </c>
      <c r="B2550" s="130" t="inlineStr">
        <is>
          <t>Covanta Tulsa Renewable Energy LLC</t>
        </is>
      </c>
      <c r="C2550" s="130" t="inlineStr">
        <is>
          <t>Covanta Tulsa Renewable Energy LLC</t>
        </is>
      </c>
      <c r="D2550" s="129" t="n">
        <v>56316</v>
      </c>
      <c r="E2550" s="130" t="inlineStr">
        <is>
          <t>OK</t>
        </is>
      </c>
      <c r="F2550" s="130" t="inlineStr">
        <is>
          <t>Industrial NAICS Cogen</t>
        </is>
      </c>
      <c r="G2550" s="130" t="inlineStr">
        <is>
          <t>ST</t>
        </is>
      </c>
      <c r="H2550" s="130" t="inlineStr">
        <is>
          <t>MSN</t>
        </is>
      </c>
      <c r="I2550" s="130" t="inlineStr">
        <is>
          <t>OTH</t>
        </is>
      </c>
      <c r="J2550" s="131" t="n">
        <v>6028.629</v>
      </c>
      <c r="K2550" s="129" t="n">
        <v>2020</v>
      </c>
      <c r="L2550" s="120">
        <f>IF(VLOOKUP(H2550,'Cross-Page Data'!$D$4:$F$48,3,FALSE)="natural gas",VLOOKUP(G2550,'Cross-Page Data'!$I$4:$J$19,2,FALSE),IF(VLOOKUP(H2550,'Cross-Page Data'!$D$4:$F$48,3,FALSE)="solar",IF(G2550="PV","solar PV","solar thermal"),IF(VLOOKUP(H2550,'Cross-Page Data'!$D$4:$F$48,3,FALSE)="wind",VLOOKUP(G2550,'Cross-Page Data'!$I$4:$J$19,2,FALSE),IF(VLOOKUP(H2550,'Cross-Page Data'!$D$4:$F$48,3,FALSE)="hydro",VLOOKUP(G2550,'Cross-Page Data'!$I$4:$J$19,2,FALSE),VLOOKUP(H2550,'Cross-Page Data'!$D$4:$F$48,3,FALSE)))))</f>
        <v/>
      </c>
      <c r="M2550" s="120">
        <f>IF(AND($P$2=FALSE,OR(F2550="Commercial NAICS Cogen",F2550="Industrial NAICS Cogen",F2550="NAICS-22 Cogen")),FALSE,IF(AND($P$3=FALSE,OR(F2550="Commercial NAICS Cogen",F2550="Commercial NAICS Non-Cogen",F2550="Industrial NAICS Cogen", F2550="industrial NAICS non-Cogen")),FALSE, TRUE))</f>
        <v/>
      </c>
    </row>
    <row r="2551">
      <c r="A2551" s="129" t="n">
        <v>50660</v>
      </c>
      <c r="B2551" s="130" t="inlineStr">
        <is>
          <t>Covanta Tulsa Renewable Energy LLC</t>
        </is>
      </c>
      <c r="C2551" s="130" t="inlineStr">
        <is>
          <t>Covanta Tulsa Renewable Energy LLC</t>
        </is>
      </c>
      <c r="D2551" s="129" t="n">
        <v>56316</v>
      </c>
      <c r="E2551" s="130" t="inlineStr">
        <is>
          <t>OK</t>
        </is>
      </c>
      <c r="F2551" s="130" t="inlineStr">
        <is>
          <t>Industrial NAICS Cogen</t>
        </is>
      </c>
      <c r="G2551" s="130" t="inlineStr">
        <is>
          <t>ST</t>
        </is>
      </c>
      <c r="H2551" s="130" t="inlineStr">
        <is>
          <t>NG</t>
        </is>
      </c>
      <c r="I2551" s="130" t="inlineStr">
        <is>
          <t>NG</t>
        </is>
      </c>
      <c r="J2551" s="131" t="n">
        <v>147.926</v>
      </c>
      <c r="K2551" s="129" t="n">
        <v>2020</v>
      </c>
      <c r="L2551" s="120">
        <f>IF(VLOOKUP(H2551,'Cross-Page Data'!$D$4:$F$48,3,FALSE)="natural gas",VLOOKUP(G2551,'Cross-Page Data'!$I$4:$J$19,2,FALSE),IF(VLOOKUP(H2551,'Cross-Page Data'!$D$4:$F$48,3,FALSE)="solar",IF(G2551="PV","solar PV","solar thermal"),IF(VLOOKUP(H2551,'Cross-Page Data'!$D$4:$F$48,3,FALSE)="wind",VLOOKUP(G2551,'Cross-Page Data'!$I$4:$J$19,2,FALSE),IF(VLOOKUP(H2551,'Cross-Page Data'!$D$4:$F$48,3,FALSE)="hydro",VLOOKUP(G2551,'Cross-Page Data'!$I$4:$J$19,2,FALSE),VLOOKUP(H2551,'Cross-Page Data'!$D$4:$F$48,3,FALSE)))))</f>
        <v/>
      </c>
      <c r="M2551" s="120">
        <f>IF(AND($P$2=FALSE,OR(F2551="Commercial NAICS Cogen",F2551="Industrial NAICS Cogen",F2551="NAICS-22 Cogen")),FALSE,IF(AND($P$3=FALSE,OR(F2551="Commercial NAICS Cogen",F2551="Commercial NAICS Non-Cogen",F2551="Industrial NAICS Cogen", F2551="industrial NAICS non-Cogen")),FALSE, TRUE))</f>
        <v/>
      </c>
    </row>
    <row r="2552">
      <c r="A2552" s="129" t="n">
        <v>50661</v>
      </c>
      <c r="B2552" s="130" t="inlineStr">
        <is>
          <t>Covanta Haverhill</t>
        </is>
      </c>
      <c r="C2552" s="130" t="inlineStr">
        <is>
          <t>Ogden Projects Inc-Haverhill</t>
        </is>
      </c>
      <c r="D2552" s="129" t="n">
        <v>13982</v>
      </c>
      <c r="E2552" s="130" t="inlineStr">
        <is>
          <t>MA</t>
        </is>
      </c>
      <c r="F2552" s="130" t="inlineStr">
        <is>
          <t>NAICS-22 Non-Cogen</t>
        </is>
      </c>
      <c r="G2552" s="130" t="inlineStr">
        <is>
          <t>ST</t>
        </is>
      </c>
      <c r="H2552" s="130" t="inlineStr">
        <is>
          <t>DFO</t>
        </is>
      </c>
      <c r="I2552" s="130" t="inlineStr">
        <is>
          <t>DFO</t>
        </is>
      </c>
      <c r="J2552" s="131" t="n">
        <v>747.923</v>
      </c>
      <c r="K2552" s="129" t="n">
        <v>2020</v>
      </c>
      <c r="L2552" s="120">
        <f>IF(VLOOKUP(H2552,'Cross-Page Data'!$D$4:$F$48,3,FALSE)="natural gas",VLOOKUP(G2552,'Cross-Page Data'!$I$4:$J$19,2,FALSE),IF(VLOOKUP(H2552,'Cross-Page Data'!$D$4:$F$48,3,FALSE)="solar",IF(G2552="PV","solar PV","solar thermal"),IF(VLOOKUP(H2552,'Cross-Page Data'!$D$4:$F$48,3,FALSE)="wind",VLOOKUP(G2552,'Cross-Page Data'!$I$4:$J$19,2,FALSE),IF(VLOOKUP(H2552,'Cross-Page Data'!$D$4:$F$48,3,FALSE)="hydro",VLOOKUP(G2552,'Cross-Page Data'!$I$4:$J$19,2,FALSE),VLOOKUP(H2552,'Cross-Page Data'!$D$4:$F$48,3,FALSE)))))</f>
        <v/>
      </c>
      <c r="M2552" s="120">
        <f>IF(AND($P$2=FALSE,OR(F2552="Commercial NAICS Cogen",F2552="Industrial NAICS Cogen",F2552="NAICS-22 Cogen")),FALSE,IF(AND($P$3=FALSE,OR(F2552="Commercial NAICS Cogen",F2552="Commercial NAICS Non-Cogen",F2552="Industrial NAICS Cogen", F2552="industrial NAICS non-Cogen")),FALSE, TRUE))</f>
        <v/>
      </c>
    </row>
    <row r="2553">
      <c r="A2553" s="129" t="n">
        <v>50661</v>
      </c>
      <c r="B2553" s="130" t="inlineStr">
        <is>
          <t>Covanta Haverhill</t>
        </is>
      </c>
      <c r="C2553" s="130" t="inlineStr">
        <is>
          <t>Ogden Projects Inc-Haverhill</t>
        </is>
      </c>
      <c r="D2553" s="129" t="n">
        <v>13982</v>
      </c>
      <c r="E2553" s="130" t="inlineStr">
        <is>
          <t>MA</t>
        </is>
      </c>
      <c r="F2553" s="130" t="inlineStr">
        <is>
          <t>NAICS-22 Non-Cogen</t>
        </is>
      </c>
      <c r="G2553" s="130" t="inlineStr">
        <is>
          <t>ST</t>
        </is>
      </c>
      <c r="H2553" s="130" t="inlineStr">
        <is>
          <t>MSB</t>
        </is>
      </c>
      <c r="I2553" s="130" t="inlineStr">
        <is>
          <t>MLG</t>
        </is>
      </c>
      <c r="J2553" s="131" t="n">
        <v>156340.81</v>
      </c>
      <c r="K2553" s="129" t="n">
        <v>2020</v>
      </c>
      <c r="L2553" s="120">
        <f>IF(VLOOKUP(H2553,'Cross-Page Data'!$D$4:$F$48,3,FALSE)="natural gas",VLOOKUP(G2553,'Cross-Page Data'!$I$4:$J$19,2,FALSE),IF(VLOOKUP(H2553,'Cross-Page Data'!$D$4:$F$48,3,FALSE)="solar",IF(G2553="PV","solar PV","solar thermal"),IF(VLOOKUP(H2553,'Cross-Page Data'!$D$4:$F$48,3,FALSE)="wind",VLOOKUP(G2553,'Cross-Page Data'!$I$4:$J$19,2,FALSE),IF(VLOOKUP(H2553,'Cross-Page Data'!$D$4:$F$48,3,FALSE)="hydro",VLOOKUP(G2553,'Cross-Page Data'!$I$4:$J$19,2,FALSE),VLOOKUP(H2553,'Cross-Page Data'!$D$4:$F$48,3,FALSE)))))</f>
        <v/>
      </c>
      <c r="M2553" s="120">
        <f>IF(AND($P$2=FALSE,OR(F2553="Commercial NAICS Cogen",F2553="Industrial NAICS Cogen",F2553="NAICS-22 Cogen")),FALSE,IF(AND($P$3=FALSE,OR(F2553="Commercial NAICS Cogen",F2553="Commercial NAICS Non-Cogen",F2553="Industrial NAICS Cogen", F2553="industrial NAICS non-Cogen")),FALSE, TRUE))</f>
        <v/>
      </c>
    </row>
    <row r="2554">
      <c r="A2554" s="129" t="n">
        <v>50661</v>
      </c>
      <c r="B2554" s="130" t="inlineStr">
        <is>
          <t>Covanta Haverhill</t>
        </is>
      </c>
      <c r="C2554" s="130" t="inlineStr">
        <is>
          <t>Ogden Projects Inc-Haverhill</t>
        </is>
      </c>
      <c r="D2554" s="129" t="n">
        <v>13982</v>
      </c>
      <c r="E2554" s="130" t="inlineStr">
        <is>
          <t>MA</t>
        </is>
      </c>
      <c r="F2554" s="130" t="inlineStr">
        <is>
          <t>NAICS-22 Non-Cogen</t>
        </is>
      </c>
      <c r="G2554" s="130" t="inlineStr">
        <is>
          <t>ST</t>
        </is>
      </c>
      <c r="H2554" s="130" t="inlineStr">
        <is>
          <t>MSN</t>
        </is>
      </c>
      <c r="I2554" s="130" t="inlineStr">
        <is>
          <t>OTH</t>
        </is>
      </c>
      <c r="J2554" s="131" t="n">
        <v>191089.26</v>
      </c>
      <c r="K2554" s="129" t="n">
        <v>2020</v>
      </c>
      <c r="L2554" s="120">
        <f>IF(VLOOKUP(H2554,'Cross-Page Data'!$D$4:$F$48,3,FALSE)="natural gas",VLOOKUP(G2554,'Cross-Page Data'!$I$4:$J$19,2,FALSE),IF(VLOOKUP(H2554,'Cross-Page Data'!$D$4:$F$48,3,FALSE)="solar",IF(G2554="PV","solar PV","solar thermal"),IF(VLOOKUP(H2554,'Cross-Page Data'!$D$4:$F$48,3,FALSE)="wind",VLOOKUP(G2554,'Cross-Page Data'!$I$4:$J$19,2,FALSE),IF(VLOOKUP(H2554,'Cross-Page Data'!$D$4:$F$48,3,FALSE)="hydro",VLOOKUP(G2554,'Cross-Page Data'!$I$4:$J$19,2,FALSE),VLOOKUP(H2554,'Cross-Page Data'!$D$4:$F$48,3,FALSE)))))</f>
        <v/>
      </c>
      <c r="M2554" s="120">
        <f>IF(AND($P$2=FALSE,OR(F2554="Commercial NAICS Cogen",F2554="Industrial NAICS Cogen",F2554="NAICS-22 Cogen")),FALSE,IF(AND($P$3=FALSE,OR(F2554="Commercial NAICS Cogen",F2554="Commercial NAICS Non-Cogen",F2554="Industrial NAICS Cogen", F2554="industrial NAICS non-Cogen")),FALSE, TRUE))</f>
        <v/>
      </c>
    </row>
    <row r="2555">
      <c r="A2555" s="129" t="n">
        <v>50662</v>
      </c>
      <c r="B2555" s="130" t="inlineStr">
        <is>
          <t>Onondaga County Resource Recovery</t>
        </is>
      </c>
      <c r="C2555" s="130" t="inlineStr">
        <is>
          <t>Covanta Onondega LP</t>
        </is>
      </c>
      <c r="D2555" s="129" t="n">
        <v>4487</v>
      </c>
      <c r="E2555" s="130" t="inlineStr">
        <is>
          <t>NY</t>
        </is>
      </c>
      <c r="F2555" s="130" t="inlineStr">
        <is>
          <t>Commercial NAICS Non-Cogen</t>
        </is>
      </c>
      <c r="G2555" s="130" t="inlineStr">
        <is>
          <t>ST</t>
        </is>
      </c>
      <c r="H2555" s="130" t="inlineStr">
        <is>
          <t>MSB</t>
        </is>
      </c>
      <c r="I2555" s="130" t="inlineStr">
        <is>
          <t>MLG</t>
        </is>
      </c>
      <c r="J2555" s="131" t="n">
        <v>100470.87</v>
      </c>
      <c r="K2555" s="129" t="n">
        <v>2020</v>
      </c>
      <c r="L2555" s="120">
        <f>IF(VLOOKUP(H2555,'Cross-Page Data'!$D$4:$F$48,3,FALSE)="natural gas",VLOOKUP(G2555,'Cross-Page Data'!$I$4:$J$19,2,FALSE),IF(VLOOKUP(H2555,'Cross-Page Data'!$D$4:$F$48,3,FALSE)="solar",IF(G2555="PV","solar PV","solar thermal"),IF(VLOOKUP(H2555,'Cross-Page Data'!$D$4:$F$48,3,FALSE)="wind",VLOOKUP(G2555,'Cross-Page Data'!$I$4:$J$19,2,FALSE),IF(VLOOKUP(H2555,'Cross-Page Data'!$D$4:$F$48,3,FALSE)="hydro",VLOOKUP(G2555,'Cross-Page Data'!$I$4:$J$19,2,FALSE),VLOOKUP(H2555,'Cross-Page Data'!$D$4:$F$48,3,FALSE)))))</f>
        <v/>
      </c>
      <c r="M2555" s="120">
        <f>IF(AND($P$2=FALSE,OR(F2555="Commercial NAICS Cogen",F2555="Industrial NAICS Cogen",F2555="NAICS-22 Cogen")),FALSE,IF(AND($P$3=FALSE,OR(F2555="Commercial NAICS Cogen",F2555="Commercial NAICS Non-Cogen",F2555="Industrial NAICS Cogen", F2555="industrial NAICS non-Cogen")),FALSE, TRUE))</f>
        <v/>
      </c>
    </row>
    <row r="2556">
      <c r="A2556" s="129" t="n">
        <v>50662</v>
      </c>
      <c r="B2556" s="130" t="inlineStr">
        <is>
          <t>Onondaga County Resource Recovery</t>
        </is>
      </c>
      <c r="C2556" s="130" t="inlineStr">
        <is>
          <t>Covanta Onondega LP</t>
        </is>
      </c>
      <c r="D2556" s="129" t="n">
        <v>4487</v>
      </c>
      <c r="E2556" s="130" t="inlineStr">
        <is>
          <t>NY</t>
        </is>
      </c>
      <c r="F2556" s="130" t="inlineStr">
        <is>
          <t>Commercial NAICS Non-Cogen</t>
        </is>
      </c>
      <c r="G2556" s="130" t="inlineStr">
        <is>
          <t>ST</t>
        </is>
      </c>
      <c r="H2556" s="130" t="inlineStr">
        <is>
          <t>MSN</t>
        </is>
      </c>
      <c r="I2556" s="130" t="inlineStr">
        <is>
          <t>OTH</t>
        </is>
      </c>
      <c r="J2556" s="131" t="n">
        <v>122795.16</v>
      </c>
      <c r="K2556" s="129" t="n">
        <v>2020</v>
      </c>
      <c r="L2556" s="120">
        <f>IF(VLOOKUP(H2556,'Cross-Page Data'!$D$4:$F$48,3,FALSE)="natural gas",VLOOKUP(G2556,'Cross-Page Data'!$I$4:$J$19,2,FALSE),IF(VLOOKUP(H2556,'Cross-Page Data'!$D$4:$F$48,3,FALSE)="solar",IF(G2556="PV","solar PV","solar thermal"),IF(VLOOKUP(H2556,'Cross-Page Data'!$D$4:$F$48,3,FALSE)="wind",VLOOKUP(G2556,'Cross-Page Data'!$I$4:$J$19,2,FALSE),IF(VLOOKUP(H2556,'Cross-Page Data'!$D$4:$F$48,3,FALSE)="hydro",VLOOKUP(G2556,'Cross-Page Data'!$I$4:$J$19,2,FALSE),VLOOKUP(H2556,'Cross-Page Data'!$D$4:$F$48,3,FALSE)))))</f>
        <v/>
      </c>
      <c r="M2556" s="120">
        <f>IF(AND($P$2=FALSE,OR(F2556="Commercial NAICS Cogen",F2556="Industrial NAICS Cogen",F2556="NAICS-22 Cogen")),FALSE,IF(AND($P$3=FALSE,OR(F2556="Commercial NAICS Cogen",F2556="Commercial NAICS Non-Cogen",F2556="Industrial NAICS Cogen", F2556="industrial NAICS non-Cogen")),FALSE, TRUE))</f>
        <v/>
      </c>
    </row>
    <row r="2557">
      <c r="A2557" s="129" t="n">
        <v>50662</v>
      </c>
      <c r="B2557" s="130" t="inlineStr">
        <is>
          <t>Onondaga County Resource Recovery</t>
        </is>
      </c>
      <c r="C2557" s="130" t="inlineStr">
        <is>
          <t>Covanta Onondega LP</t>
        </is>
      </c>
      <c r="D2557" s="129" t="n">
        <v>4487</v>
      </c>
      <c r="E2557" s="130" t="inlineStr">
        <is>
          <t>NY</t>
        </is>
      </c>
      <c r="F2557" s="130" t="inlineStr">
        <is>
          <t>Commercial NAICS Non-Cogen</t>
        </is>
      </c>
      <c r="G2557" s="130" t="inlineStr">
        <is>
          <t>ST</t>
        </is>
      </c>
      <c r="H2557" s="130" t="inlineStr">
        <is>
          <t>NG</t>
        </is>
      </c>
      <c r="I2557" s="130" t="inlineStr">
        <is>
          <t>NG</t>
        </is>
      </c>
      <c r="J2557" s="131" t="n">
        <v>962.97</v>
      </c>
      <c r="K2557" s="129" t="n">
        <v>2020</v>
      </c>
      <c r="L2557" s="120">
        <f>IF(VLOOKUP(H2557,'Cross-Page Data'!$D$4:$F$48,3,FALSE)="natural gas",VLOOKUP(G2557,'Cross-Page Data'!$I$4:$J$19,2,FALSE),IF(VLOOKUP(H2557,'Cross-Page Data'!$D$4:$F$48,3,FALSE)="solar",IF(G2557="PV","solar PV","solar thermal"),IF(VLOOKUP(H2557,'Cross-Page Data'!$D$4:$F$48,3,FALSE)="wind",VLOOKUP(G2557,'Cross-Page Data'!$I$4:$J$19,2,FALSE),IF(VLOOKUP(H2557,'Cross-Page Data'!$D$4:$F$48,3,FALSE)="hydro",VLOOKUP(G2557,'Cross-Page Data'!$I$4:$J$19,2,FALSE),VLOOKUP(H2557,'Cross-Page Data'!$D$4:$F$48,3,FALSE)))))</f>
        <v/>
      </c>
      <c r="M2557" s="120">
        <f>IF(AND($P$2=FALSE,OR(F2557="Commercial NAICS Cogen",F2557="Industrial NAICS Cogen",F2557="NAICS-22 Cogen")),FALSE,IF(AND($P$3=FALSE,OR(F2557="Commercial NAICS Cogen",F2557="Commercial NAICS Non-Cogen",F2557="Industrial NAICS Cogen", F2557="industrial NAICS non-Cogen")),FALSE, TRUE))</f>
        <v/>
      </c>
    </row>
    <row r="2558">
      <c r="A2558" s="129" t="n">
        <v>50663</v>
      </c>
      <c r="B2558" s="130" t="inlineStr">
        <is>
          <t>Covanta Alexandria/Arlington Energy</t>
        </is>
      </c>
      <c r="C2558" s="130" t="inlineStr">
        <is>
          <t>Covanta Alexandria/Arlington</t>
        </is>
      </c>
      <c r="D2558" s="129" t="n">
        <v>4496</v>
      </c>
      <c r="E2558" s="130" t="inlineStr">
        <is>
          <t>VA</t>
        </is>
      </c>
      <c r="F2558" s="130" t="inlineStr">
        <is>
          <t>Commercial NAICS Non-Cogen</t>
        </is>
      </c>
      <c r="G2558" s="130" t="inlineStr">
        <is>
          <t>ST</t>
        </is>
      </c>
      <c r="H2558" s="130" t="inlineStr">
        <is>
          <t>MSB</t>
        </is>
      </c>
      <c r="I2558" s="130" t="inlineStr">
        <is>
          <t>MLG</t>
        </is>
      </c>
      <c r="J2558" s="131" t="n">
        <v>63825.517</v>
      </c>
      <c r="K2558" s="129" t="n">
        <v>2020</v>
      </c>
      <c r="L2558" s="120">
        <f>IF(VLOOKUP(H2558,'Cross-Page Data'!$D$4:$F$48,3,FALSE)="natural gas",VLOOKUP(G2558,'Cross-Page Data'!$I$4:$J$19,2,FALSE),IF(VLOOKUP(H2558,'Cross-Page Data'!$D$4:$F$48,3,FALSE)="solar",IF(G2558="PV","solar PV","solar thermal"),IF(VLOOKUP(H2558,'Cross-Page Data'!$D$4:$F$48,3,FALSE)="wind",VLOOKUP(G2558,'Cross-Page Data'!$I$4:$J$19,2,FALSE),IF(VLOOKUP(H2558,'Cross-Page Data'!$D$4:$F$48,3,FALSE)="hydro",VLOOKUP(G2558,'Cross-Page Data'!$I$4:$J$19,2,FALSE),VLOOKUP(H2558,'Cross-Page Data'!$D$4:$F$48,3,FALSE)))))</f>
        <v/>
      </c>
      <c r="M2558" s="120">
        <f>IF(AND($P$2=FALSE,OR(F2558="Commercial NAICS Cogen",F2558="Industrial NAICS Cogen",F2558="NAICS-22 Cogen")),FALSE,IF(AND($P$3=FALSE,OR(F2558="Commercial NAICS Cogen",F2558="Commercial NAICS Non-Cogen",F2558="Industrial NAICS Cogen", F2558="industrial NAICS non-Cogen")),FALSE, TRUE))</f>
        <v/>
      </c>
    </row>
    <row r="2559">
      <c r="A2559" s="129" t="n">
        <v>50663</v>
      </c>
      <c r="B2559" s="130" t="inlineStr">
        <is>
          <t>Covanta Alexandria/Arlington Energy</t>
        </is>
      </c>
      <c r="C2559" s="130" t="inlineStr">
        <is>
          <t>Covanta Alexandria/Arlington</t>
        </is>
      </c>
      <c r="D2559" s="129" t="n">
        <v>4496</v>
      </c>
      <c r="E2559" s="130" t="inlineStr">
        <is>
          <t>VA</t>
        </is>
      </c>
      <c r="F2559" s="130" t="inlineStr">
        <is>
          <t>Commercial NAICS Non-Cogen</t>
        </is>
      </c>
      <c r="G2559" s="130" t="inlineStr">
        <is>
          <t>ST</t>
        </is>
      </c>
      <c r="H2559" s="130" t="inlineStr">
        <is>
          <t>MSN</t>
        </is>
      </c>
      <c r="I2559" s="130" t="inlineStr">
        <is>
          <t>OTH</t>
        </is>
      </c>
      <c r="J2559" s="131" t="n">
        <v>78008.48299999999</v>
      </c>
      <c r="K2559" s="129" t="n">
        <v>2020</v>
      </c>
      <c r="L2559" s="120">
        <f>IF(VLOOKUP(H2559,'Cross-Page Data'!$D$4:$F$48,3,FALSE)="natural gas",VLOOKUP(G2559,'Cross-Page Data'!$I$4:$J$19,2,FALSE),IF(VLOOKUP(H2559,'Cross-Page Data'!$D$4:$F$48,3,FALSE)="solar",IF(G2559="PV","solar PV","solar thermal"),IF(VLOOKUP(H2559,'Cross-Page Data'!$D$4:$F$48,3,FALSE)="wind",VLOOKUP(G2559,'Cross-Page Data'!$I$4:$J$19,2,FALSE),IF(VLOOKUP(H2559,'Cross-Page Data'!$D$4:$F$48,3,FALSE)="hydro",VLOOKUP(G2559,'Cross-Page Data'!$I$4:$J$19,2,FALSE),VLOOKUP(H2559,'Cross-Page Data'!$D$4:$F$48,3,FALSE)))))</f>
        <v/>
      </c>
      <c r="M2559" s="120">
        <f>IF(AND($P$2=FALSE,OR(F2559="Commercial NAICS Cogen",F2559="Industrial NAICS Cogen",F2559="NAICS-22 Cogen")),FALSE,IF(AND($P$3=FALSE,OR(F2559="Commercial NAICS Cogen",F2559="Commercial NAICS Non-Cogen",F2559="Industrial NAICS Cogen", F2559="industrial NAICS non-Cogen")),FALSE, TRUE))</f>
        <v/>
      </c>
    </row>
    <row r="2560" ht="29" customHeight="1" s="157">
      <c r="A2560" s="129" t="n">
        <v>50666</v>
      </c>
      <c r="B2560" s="130" t="inlineStr">
        <is>
          <t>Pasco Cnty Solid Waste Resource Recovery</t>
        </is>
      </c>
      <c r="C2560" s="130" t="inlineStr">
        <is>
          <t>Pasco County</t>
        </is>
      </c>
      <c r="D2560" s="129" t="n">
        <v>14519</v>
      </c>
      <c r="E2560" s="130" t="inlineStr">
        <is>
          <t>FL</t>
        </is>
      </c>
      <c r="F2560" s="130" t="inlineStr">
        <is>
          <t>NAICS-22 Non-Cogen</t>
        </is>
      </c>
      <c r="G2560" s="130" t="inlineStr">
        <is>
          <t>ST</t>
        </is>
      </c>
      <c r="H2560" s="130" t="inlineStr">
        <is>
          <t>MSB</t>
        </is>
      </c>
      <c r="I2560" s="130" t="inlineStr">
        <is>
          <t>MLG</t>
        </is>
      </c>
      <c r="J2560" s="131" t="n">
        <v>85900.084</v>
      </c>
      <c r="K2560" s="129" t="n">
        <v>2020</v>
      </c>
      <c r="L2560" s="120">
        <f>IF(VLOOKUP(H2560,'Cross-Page Data'!$D$4:$F$48,3,FALSE)="natural gas",VLOOKUP(G2560,'Cross-Page Data'!$I$4:$J$19,2,FALSE),IF(VLOOKUP(H2560,'Cross-Page Data'!$D$4:$F$48,3,FALSE)="solar",IF(G2560="PV","solar PV","solar thermal"),IF(VLOOKUP(H2560,'Cross-Page Data'!$D$4:$F$48,3,FALSE)="wind",VLOOKUP(G2560,'Cross-Page Data'!$I$4:$J$19,2,FALSE),IF(VLOOKUP(H2560,'Cross-Page Data'!$D$4:$F$48,3,FALSE)="hydro",VLOOKUP(G2560,'Cross-Page Data'!$I$4:$J$19,2,FALSE),VLOOKUP(H2560,'Cross-Page Data'!$D$4:$F$48,3,FALSE)))))</f>
        <v/>
      </c>
      <c r="M2560" s="120">
        <f>IF(AND($P$2=FALSE,OR(F2560="Commercial NAICS Cogen",F2560="Industrial NAICS Cogen",F2560="NAICS-22 Cogen")),FALSE,IF(AND($P$3=FALSE,OR(F2560="Commercial NAICS Cogen",F2560="Commercial NAICS Non-Cogen",F2560="Industrial NAICS Cogen", F2560="industrial NAICS non-Cogen")),FALSE, TRUE))</f>
        <v/>
      </c>
    </row>
    <row r="2561" ht="29" customHeight="1" s="157">
      <c r="A2561" s="129" t="n">
        <v>50666</v>
      </c>
      <c r="B2561" s="130" t="inlineStr">
        <is>
          <t>Pasco Cnty Solid Waste Resource Recovery</t>
        </is>
      </c>
      <c r="C2561" s="130" t="inlineStr">
        <is>
          <t>Pasco County</t>
        </is>
      </c>
      <c r="D2561" s="129" t="n">
        <v>14519</v>
      </c>
      <c r="E2561" s="130" t="inlineStr">
        <is>
          <t>FL</t>
        </is>
      </c>
      <c r="F2561" s="130" t="inlineStr">
        <is>
          <t>NAICS-22 Non-Cogen</t>
        </is>
      </c>
      <c r="G2561" s="130" t="inlineStr">
        <is>
          <t>ST</t>
        </is>
      </c>
      <c r="H2561" s="130" t="inlineStr">
        <is>
          <t>MSN</t>
        </is>
      </c>
      <c r="I2561" s="130" t="inlineStr">
        <is>
          <t>OTH</t>
        </is>
      </c>
      <c r="J2561" s="131" t="n">
        <v>104989.65</v>
      </c>
      <c r="K2561" s="129" t="n">
        <v>2020</v>
      </c>
      <c r="L2561" s="120">
        <f>IF(VLOOKUP(H2561,'Cross-Page Data'!$D$4:$F$48,3,FALSE)="natural gas",VLOOKUP(G2561,'Cross-Page Data'!$I$4:$J$19,2,FALSE),IF(VLOOKUP(H2561,'Cross-Page Data'!$D$4:$F$48,3,FALSE)="solar",IF(G2561="PV","solar PV","solar thermal"),IF(VLOOKUP(H2561,'Cross-Page Data'!$D$4:$F$48,3,FALSE)="wind",VLOOKUP(G2561,'Cross-Page Data'!$I$4:$J$19,2,FALSE),IF(VLOOKUP(H2561,'Cross-Page Data'!$D$4:$F$48,3,FALSE)="hydro",VLOOKUP(G2561,'Cross-Page Data'!$I$4:$J$19,2,FALSE),VLOOKUP(H2561,'Cross-Page Data'!$D$4:$F$48,3,FALSE)))))</f>
        <v/>
      </c>
      <c r="M2561" s="120">
        <f>IF(AND($P$2=FALSE,OR(F2561="Commercial NAICS Cogen",F2561="Industrial NAICS Cogen",F2561="NAICS-22 Cogen")),FALSE,IF(AND($P$3=FALSE,OR(F2561="Commercial NAICS Cogen",F2561="Commercial NAICS Non-Cogen",F2561="Industrial NAICS Cogen", F2561="industrial NAICS non-Cogen")),FALSE, TRUE))</f>
        <v/>
      </c>
    </row>
    <row r="2562" ht="29" customHeight="1" s="157">
      <c r="A2562" s="129" t="n">
        <v>50666</v>
      </c>
      <c r="B2562" s="130" t="inlineStr">
        <is>
          <t>Pasco Cnty Solid Waste Resource Recovery</t>
        </is>
      </c>
      <c r="C2562" s="130" t="inlineStr">
        <is>
          <t>Pasco County</t>
        </is>
      </c>
      <c r="D2562" s="129" t="n">
        <v>14519</v>
      </c>
      <c r="E2562" s="130" t="inlineStr">
        <is>
          <t>FL</t>
        </is>
      </c>
      <c r="F2562" s="130" t="inlineStr">
        <is>
          <t>NAICS-22 Non-Cogen</t>
        </is>
      </c>
      <c r="G2562" s="130" t="inlineStr">
        <is>
          <t>ST</t>
        </is>
      </c>
      <c r="H2562" s="130" t="inlineStr">
        <is>
          <t>NG</t>
        </is>
      </c>
      <c r="I2562" s="130" t="inlineStr">
        <is>
          <t>NG</t>
        </is>
      </c>
      <c r="J2562" s="131" t="n">
        <v>386.263</v>
      </c>
      <c r="K2562" s="129" t="n">
        <v>2020</v>
      </c>
      <c r="L2562" s="120">
        <f>IF(VLOOKUP(H2562,'Cross-Page Data'!$D$4:$F$48,3,FALSE)="natural gas",VLOOKUP(G2562,'Cross-Page Data'!$I$4:$J$19,2,FALSE),IF(VLOOKUP(H2562,'Cross-Page Data'!$D$4:$F$48,3,FALSE)="solar",IF(G2562="PV","solar PV","solar thermal"),IF(VLOOKUP(H2562,'Cross-Page Data'!$D$4:$F$48,3,FALSE)="wind",VLOOKUP(G2562,'Cross-Page Data'!$I$4:$J$19,2,FALSE),IF(VLOOKUP(H2562,'Cross-Page Data'!$D$4:$F$48,3,FALSE)="hydro",VLOOKUP(G2562,'Cross-Page Data'!$I$4:$J$19,2,FALSE),VLOOKUP(H2562,'Cross-Page Data'!$D$4:$F$48,3,FALSE)))))</f>
        <v/>
      </c>
      <c r="M2562" s="120">
        <f>IF(AND($P$2=FALSE,OR(F2562="Commercial NAICS Cogen",F2562="Industrial NAICS Cogen",F2562="NAICS-22 Cogen")),FALSE,IF(AND($P$3=FALSE,OR(F2562="Commercial NAICS Cogen",F2562="Commercial NAICS Non-Cogen",F2562="Industrial NAICS Cogen", F2562="industrial NAICS non-Cogen")),FALSE, TRUE))</f>
        <v/>
      </c>
    </row>
    <row r="2563">
      <c r="A2563" s="129" t="n">
        <v>50674</v>
      </c>
      <c r="B2563" s="130" t="inlineStr">
        <is>
          <t>Municipal Cogen Plant</t>
        </is>
      </c>
      <c r="C2563" s="130" t="inlineStr">
        <is>
          <t>Palm Springs City of</t>
        </is>
      </c>
      <c r="D2563" s="129" t="n">
        <v>14395</v>
      </c>
      <c r="E2563" s="130" t="inlineStr">
        <is>
          <t>CA</t>
        </is>
      </c>
      <c r="F2563" s="130" t="inlineStr">
        <is>
          <t>Commercial NAICS Non-Cogen</t>
        </is>
      </c>
      <c r="G2563" s="130" t="inlineStr">
        <is>
          <t>IC</t>
        </is>
      </c>
      <c r="H2563" s="130" t="inlineStr">
        <is>
          <t>NG</t>
        </is>
      </c>
      <c r="I2563" s="130" t="inlineStr">
        <is>
          <t>NG</t>
        </is>
      </c>
      <c r="J2563" s="131" t="n">
        <v>7094</v>
      </c>
      <c r="K2563" s="129" t="n">
        <v>2020</v>
      </c>
      <c r="L2563" s="120">
        <f>IF(VLOOKUP(H2563,'Cross-Page Data'!$D$4:$F$48,3,FALSE)="natural gas",VLOOKUP(G2563,'Cross-Page Data'!$I$4:$J$19,2,FALSE),IF(VLOOKUP(H2563,'Cross-Page Data'!$D$4:$F$48,3,FALSE)="solar",IF(G2563="PV","solar PV","solar thermal"),IF(VLOOKUP(H2563,'Cross-Page Data'!$D$4:$F$48,3,FALSE)="wind",VLOOKUP(G2563,'Cross-Page Data'!$I$4:$J$19,2,FALSE),IF(VLOOKUP(H2563,'Cross-Page Data'!$D$4:$F$48,3,FALSE)="hydro",VLOOKUP(G2563,'Cross-Page Data'!$I$4:$J$19,2,FALSE),VLOOKUP(H2563,'Cross-Page Data'!$D$4:$F$48,3,FALSE)))))</f>
        <v/>
      </c>
      <c r="M2563" s="120">
        <f>IF(AND($P$2=FALSE,OR(F2563="Commercial NAICS Cogen",F2563="Industrial NAICS Cogen",F2563="NAICS-22 Cogen")),FALSE,IF(AND($P$3=FALSE,OR(F2563="Commercial NAICS Cogen",F2563="Commercial NAICS Non-Cogen",F2563="Industrial NAICS Cogen", F2563="industrial NAICS non-Cogen")),FALSE, TRUE))</f>
        <v/>
      </c>
    </row>
    <row r="2564">
      <c r="A2564" s="129" t="n">
        <v>50707</v>
      </c>
      <c r="B2564" s="130" t="inlineStr">
        <is>
          <t>JM Shafer Generating Station</t>
        </is>
      </c>
      <c r="C2564" s="130" t="inlineStr">
        <is>
          <t>Tri-State G &amp; T Assn, Inc</t>
        </is>
      </c>
      <c r="D2564" s="129" t="n">
        <v>30151</v>
      </c>
      <c r="E2564" s="130" t="inlineStr">
        <is>
          <t>CO</t>
        </is>
      </c>
      <c r="F2564" s="130" t="inlineStr">
        <is>
          <t>Electric Utility</t>
        </is>
      </c>
      <c r="G2564" s="130" t="inlineStr">
        <is>
          <t>CA</t>
        </is>
      </c>
      <c r="H2564" s="130" t="inlineStr">
        <is>
          <t>NG</t>
        </is>
      </c>
      <c r="I2564" s="130" t="inlineStr">
        <is>
          <t>NG</t>
        </is>
      </c>
      <c r="J2564" s="131" t="n">
        <v>151457</v>
      </c>
      <c r="K2564" s="129" t="n">
        <v>2020</v>
      </c>
      <c r="L2564" s="120">
        <f>IF(VLOOKUP(H2564,'Cross-Page Data'!$D$4:$F$48,3,FALSE)="natural gas",VLOOKUP(G2564,'Cross-Page Data'!$I$4:$J$19,2,FALSE),IF(VLOOKUP(H2564,'Cross-Page Data'!$D$4:$F$48,3,FALSE)="solar",IF(G2564="PV","solar PV","solar thermal"),IF(VLOOKUP(H2564,'Cross-Page Data'!$D$4:$F$48,3,FALSE)="wind",VLOOKUP(G2564,'Cross-Page Data'!$I$4:$J$19,2,FALSE),IF(VLOOKUP(H2564,'Cross-Page Data'!$D$4:$F$48,3,FALSE)="hydro",VLOOKUP(G2564,'Cross-Page Data'!$I$4:$J$19,2,FALSE),VLOOKUP(H2564,'Cross-Page Data'!$D$4:$F$48,3,FALSE)))))</f>
        <v/>
      </c>
      <c r="M2564" s="120">
        <f>IF(AND($P$2=FALSE,OR(F2564="Commercial NAICS Cogen",F2564="Industrial NAICS Cogen",F2564="NAICS-22 Cogen")),FALSE,IF(AND($P$3=FALSE,OR(F2564="Commercial NAICS Cogen",F2564="Commercial NAICS Non-Cogen",F2564="Industrial NAICS Cogen", F2564="industrial NAICS non-Cogen")),FALSE, TRUE))</f>
        <v/>
      </c>
    </row>
    <row r="2565">
      <c r="A2565" s="129" t="n">
        <v>50707</v>
      </c>
      <c r="B2565" s="130" t="inlineStr">
        <is>
          <t>JM Shafer Generating Station</t>
        </is>
      </c>
      <c r="C2565" s="130" t="inlineStr">
        <is>
          <t>Tri-State G &amp; T Assn, Inc</t>
        </is>
      </c>
      <c r="D2565" s="129" t="n">
        <v>30151</v>
      </c>
      <c r="E2565" s="130" t="inlineStr">
        <is>
          <t>CO</t>
        </is>
      </c>
      <c r="F2565" s="130" t="inlineStr">
        <is>
          <t>Electric Utility</t>
        </is>
      </c>
      <c r="G2565" s="130" t="inlineStr">
        <is>
          <t>CT</t>
        </is>
      </c>
      <c r="H2565" s="130" t="inlineStr">
        <is>
          <t>NG</t>
        </is>
      </c>
      <c r="I2565" s="130" t="inlineStr">
        <is>
          <t>NG</t>
        </is>
      </c>
      <c r="J2565" s="131" t="n">
        <v>761064</v>
      </c>
      <c r="K2565" s="129" t="n">
        <v>2020</v>
      </c>
      <c r="L2565" s="120">
        <f>IF(VLOOKUP(H2565,'Cross-Page Data'!$D$4:$F$48,3,FALSE)="natural gas",VLOOKUP(G2565,'Cross-Page Data'!$I$4:$J$19,2,FALSE),IF(VLOOKUP(H2565,'Cross-Page Data'!$D$4:$F$48,3,FALSE)="solar",IF(G2565="PV","solar PV","solar thermal"),IF(VLOOKUP(H2565,'Cross-Page Data'!$D$4:$F$48,3,FALSE)="wind",VLOOKUP(G2565,'Cross-Page Data'!$I$4:$J$19,2,FALSE),IF(VLOOKUP(H2565,'Cross-Page Data'!$D$4:$F$48,3,FALSE)="hydro",VLOOKUP(G2565,'Cross-Page Data'!$I$4:$J$19,2,FALSE),VLOOKUP(H2565,'Cross-Page Data'!$D$4:$F$48,3,FALSE)))))</f>
        <v/>
      </c>
      <c r="M2565" s="120">
        <f>IF(AND($P$2=FALSE,OR(F2565="Commercial NAICS Cogen",F2565="Industrial NAICS Cogen",F2565="NAICS-22 Cogen")),FALSE,IF(AND($P$3=FALSE,OR(F2565="Commercial NAICS Cogen",F2565="Commercial NAICS Non-Cogen",F2565="Industrial NAICS Cogen", F2565="industrial NAICS non-Cogen")),FALSE, TRUE))</f>
        <v/>
      </c>
    </row>
    <row r="2566">
      <c r="A2566" s="129" t="n">
        <v>50711</v>
      </c>
      <c r="B2566" s="130" t="inlineStr">
        <is>
          <t>University of Alaska Fairbanks</t>
        </is>
      </c>
      <c r="C2566" s="130" t="inlineStr">
        <is>
          <t>University of Alaska</t>
        </is>
      </c>
      <c r="D2566" s="129" t="n">
        <v>19511</v>
      </c>
      <c r="E2566" s="130" t="inlineStr">
        <is>
          <t>AK</t>
        </is>
      </c>
      <c r="F2566" s="130" t="inlineStr">
        <is>
          <t>Commercial NAICS Cogen</t>
        </is>
      </c>
      <c r="G2566" s="130" t="inlineStr">
        <is>
          <t>IC</t>
        </is>
      </c>
      <c r="H2566" s="130" t="inlineStr">
        <is>
          <t>DFO</t>
        </is>
      </c>
      <c r="I2566" s="130" t="inlineStr">
        <is>
          <t>DFO</t>
        </is>
      </c>
      <c r="J2566" s="131" t="n">
        <v>-178</v>
      </c>
      <c r="K2566" s="129" t="n">
        <v>2020</v>
      </c>
      <c r="L2566" s="120">
        <f>IF(VLOOKUP(H2566,'Cross-Page Data'!$D$4:$F$48,3,FALSE)="natural gas",VLOOKUP(G2566,'Cross-Page Data'!$I$4:$J$19,2,FALSE),IF(VLOOKUP(H2566,'Cross-Page Data'!$D$4:$F$48,3,FALSE)="solar",IF(G2566="PV","solar PV","solar thermal"),IF(VLOOKUP(H2566,'Cross-Page Data'!$D$4:$F$48,3,FALSE)="wind",VLOOKUP(G2566,'Cross-Page Data'!$I$4:$J$19,2,FALSE),IF(VLOOKUP(H2566,'Cross-Page Data'!$D$4:$F$48,3,FALSE)="hydro",VLOOKUP(G2566,'Cross-Page Data'!$I$4:$J$19,2,FALSE),VLOOKUP(H2566,'Cross-Page Data'!$D$4:$F$48,3,FALSE)))))</f>
        <v/>
      </c>
      <c r="M2566" s="120">
        <f>IF(AND($P$2=FALSE,OR(F2566="Commercial NAICS Cogen",F2566="Industrial NAICS Cogen",F2566="NAICS-22 Cogen")),FALSE,IF(AND($P$3=FALSE,OR(F2566="Commercial NAICS Cogen",F2566="Commercial NAICS Non-Cogen",F2566="Industrial NAICS Cogen", F2566="industrial NAICS non-Cogen")),FALSE, TRUE))</f>
        <v/>
      </c>
    </row>
    <row r="2567">
      <c r="A2567" s="129" t="n">
        <v>50711</v>
      </c>
      <c r="B2567" s="130" t="inlineStr">
        <is>
          <t>University of Alaska Fairbanks</t>
        </is>
      </c>
      <c r="C2567" s="130" t="inlineStr">
        <is>
          <t>University of Alaska</t>
        </is>
      </c>
      <c r="D2567" s="129" t="n">
        <v>19511</v>
      </c>
      <c r="E2567" s="130" t="inlineStr">
        <is>
          <t>AK</t>
        </is>
      </c>
      <c r="F2567" s="130" t="inlineStr">
        <is>
          <t>Commercial NAICS Cogen</t>
        </is>
      </c>
      <c r="G2567" s="130" t="inlineStr">
        <is>
          <t>ST</t>
        </is>
      </c>
      <c r="H2567" s="130" t="inlineStr">
        <is>
          <t>DFO</t>
        </is>
      </c>
      <c r="I2567" s="130" t="inlineStr">
        <is>
          <t>DFO</t>
        </is>
      </c>
      <c r="J2567" s="131" t="n">
        <v>0</v>
      </c>
      <c r="K2567" s="129" t="n">
        <v>2020</v>
      </c>
      <c r="L2567" s="120">
        <f>IF(VLOOKUP(H2567,'Cross-Page Data'!$D$4:$F$48,3,FALSE)="natural gas",VLOOKUP(G2567,'Cross-Page Data'!$I$4:$J$19,2,FALSE),IF(VLOOKUP(H2567,'Cross-Page Data'!$D$4:$F$48,3,FALSE)="solar",IF(G2567="PV","solar PV","solar thermal"),IF(VLOOKUP(H2567,'Cross-Page Data'!$D$4:$F$48,3,FALSE)="wind",VLOOKUP(G2567,'Cross-Page Data'!$I$4:$J$19,2,FALSE),IF(VLOOKUP(H2567,'Cross-Page Data'!$D$4:$F$48,3,FALSE)="hydro",VLOOKUP(G2567,'Cross-Page Data'!$I$4:$J$19,2,FALSE),VLOOKUP(H2567,'Cross-Page Data'!$D$4:$F$48,3,FALSE)))))</f>
        <v/>
      </c>
      <c r="M2567" s="120">
        <f>IF(AND($P$2=FALSE,OR(F2567="Commercial NAICS Cogen",F2567="Industrial NAICS Cogen",F2567="NAICS-22 Cogen")),FALSE,IF(AND($P$3=FALSE,OR(F2567="Commercial NAICS Cogen",F2567="Commercial NAICS Non-Cogen",F2567="Industrial NAICS Cogen", F2567="industrial NAICS non-Cogen")),FALSE, TRUE))</f>
        <v/>
      </c>
    </row>
    <row r="2568">
      <c r="A2568" s="129" t="n">
        <v>50711</v>
      </c>
      <c r="B2568" s="130" t="inlineStr">
        <is>
          <t>University of Alaska Fairbanks</t>
        </is>
      </c>
      <c r="C2568" s="130" t="inlineStr">
        <is>
          <t>University of Alaska</t>
        </is>
      </c>
      <c r="D2568" s="129" t="n">
        <v>19511</v>
      </c>
      <c r="E2568" s="130" t="inlineStr">
        <is>
          <t>AK</t>
        </is>
      </c>
      <c r="F2568" s="130" t="inlineStr">
        <is>
          <t>Commercial NAICS Cogen</t>
        </is>
      </c>
      <c r="G2568" s="130" t="inlineStr">
        <is>
          <t>ST</t>
        </is>
      </c>
      <c r="H2568" s="130" t="inlineStr">
        <is>
          <t>JF</t>
        </is>
      </c>
      <c r="I2568" s="130" t="inlineStr">
        <is>
          <t>WOO</t>
        </is>
      </c>
      <c r="J2568" s="131" t="n">
        <v>2081.775</v>
      </c>
      <c r="K2568" s="129" t="n">
        <v>2020</v>
      </c>
      <c r="L2568" s="120">
        <f>IF(VLOOKUP(H2568,'Cross-Page Data'!$D$4:$F$48,3,FALSE)="natural gas",VLOOKUP(G2568,'Cross-Page Data'!$I$4:$J$19,2,FALSE),IF(VLOOKUP(H2568,'Cross-Page Data'!$D$4:$F$48,3,FALSE)="solar",IF(G2568="PV","solar PV","solar thermal"),IF(VLOOKUP(H2568,'Cross-Page Data'!$D$4:$F$48,3,FALSE)="wind",VLOOKUP(G2568,'Cross-Page Data'!$I$4:$J$19,2,FALSE),IF(VLOOKUP(H2568,'Cross-Page Data'!$D$4:$F$48,3,FALSE)="hydro",VLOOKUP(G2568,'Cross-Page Data'!$I$4:$J$19,2,FALSE),VLOOKUP(H2568,'Cross-Page Data'!$D$4:$F$48,3,FALSE)))))</f>
        <v/>
      </c>
      <c r="M2568" s="120">
        <f>IF(AND($P$2=FALSE,OR(F2568="Commercial NAICS Cogen",F2568="Industrial NAICS Cogen",F2568="NAICS-22 Cogen")),FALSE,IF(AND($P$3=FALSE,OR(F2568="Commercial NAICS Cogen",F2568="Commercial NAICS Non-Cogen",F2568="Industrial NAICS Cogen", F2568="industrial NAICS non-Cogen")),FALSE, TRUE))</f>
        <v/>
      </c>
    </row>
    <row r="2569">
      <c r="A2569" s="129" t="n">
        <v>50711</v>
      </c>
      <c r="B2569" s="130" t="inlineStr">
        <is>
          <t>University of Alaska Fairbanks</t>
        </is>
      </c>
      <c r="C2569" s="130" t="inlineStr">
        <is>
          <t>University of Alaska</t>
        </is>
      </c>
      <c r="D2569" s="129" t="n">
        <v>19511</v>
      </c>
      <c r="E2569" s="130" t="inlineStr">
        <is>
          <t>AK</t>
        </is>
      </c>
      <c r="F2569" s="130" t="inlineStr">
        <is>
          <t>Commercial NAICS Cogen</t>
        </is>
      </c>
      <c r="G2569" s="130" t="inlineStr">
        <is>
          <t>ST</t>
        </is>
      </c>
      <c r="H2569" s="130" t="inlineStr">
        <is>
          <t>NG</t>
        </is>
      </c>
      <c r="I2569" s="130" t="inlineStr">
        <is>
          <t>NG</t>
        </is>
      </c>
      <c r="J2569" s="131" t="n">
        <v>6.054</v>
      </c>
      <c r="K2569" s="129" t="n">
        <v>2020</v>
      </c>
      <c r="L2569" s="120">
        <f>IF(VLOOKUP(H2569,'Cross-Page Data'!$D$4:$F$48,3,FALSE)="natural gas",VLOOKUP(G2569,'Cross-Page Data'!$I$4:$J$19,2,FALSE),IF(VLOOKUP(H2569,'Cross-Page Data'!$D$4:$F$48,3,FALSE)="solar",IF(G2569="PV","solar PV","solar thermal"),IF(VLOOKUP(H2569,'Cross-Page Data'!$D$4:$F$48,3,FALSE)="wind",VLOOKUP(G2569,'Cross-Page Data'!$I$4:$J$19,2,FALSE),IF(VLOOKUP(H2569,'Cross-Page Data'!$D$4:$F$48,3,FALSE)="hydro",VLOOKUP(G2569,'Cross-Page Data'!$I$4:$J$19,2,FALSE),VLOOKUP(H2569,'Cross-Page Data'!$D$4:$F$48,3,FALSE)))))</f>
        <v/>
      </c>
      <c r="M2569" s="120">
        <f>IF(AND($P$2=FALSE,OR(F2569="Commercial NAICS Cogen",F2569="Industrial NAICS Cogen",F2569="NAICS-22 Cogen")),FALSE,IF(AND($P$3=FALSE,OR(F2569="Commercial NAICS Cogen",F2569="Commercial NAICS Non-Cogen",F2569="Industrial NAICS Cogen", F2569="industrial NAICS non-Cogen")),FALSE, TRUE))</f>
        <v/>
      </c>
    </row>
    <row r="2570">
      <c r="A2570" s="129" t="n">
        <v>50711</v>
      </c>
      <c r="B2570" s="130" t="inlineStr">
        <is>
          <t>University of Alaska Fairbanks</t>
        </is>
      </c>
      <c r="C2570" s="130" t="inlineStr">
        <is>
          <t>University of Alaska</t>
        </is>
      </c>
      <c r="D2570" s="129" t="n">
        <v>19511</v>
      </c>
      <c r="E2570" s="130" t="inlineStr">
        <is>
          <t>AK</t>
        </is>
      </c>
      <c r="F2570" s="130" t="inlineStr">
        <is>
          <t>Commercial NAICS Cogen</t>
        </is>
      </c>
      <c r="G2570" s="130" t="inlineStr">
        <is>
          <t>ST</t>
        </is>
      </c>
      <c r="H2570" s="130" t="inlineStr">
        <is>
          <t>SUB</t>
        </is>
      </c>
      <c r="I2570" s="130" t="inlineStr">
        <is>
          <t>COL</t>
        </is>
      </c>
      <c r="J2570" s="131" t="n">
        <v>43541.171</v>
      </c>
      <c r="K2570" s="129" t="n">
        <v>2020</v>
      </c>
      <c r="L2570" s="120">
        <f>IF(VLOOKUP(H2570,'Cross-Page Data'!$D$4:$F$48,3,FALSE)="natural gas",VLOOKUP(G2570,'Cross-Page Data'!$I$4:$J$19,2,FALSE),IF(VLOOKUP(H2570,'Cross-Page Data'!$D$4:$F$48,3,FALSE)="solar",IF(G2570="PV","solar PV","solar thermal"),IF(VLOOKUP(H2570,'Cross-Page Data'!$D$4:$F$48,3,FALSE)="wind",VLOOKUP(G2570,'Cross-Page Data'!$I$4:$J$19,2,FALSE),IF(VLOOKUP(H2570,'Cross-Page Data'!$D$4:$F$48,3,FALSE)="hydro",VLOOKUP(G2570,'Cross-Page Data'!$I$4:$J$19,2,FALSE),VLOOKUP(H2570,'Cross-Page Data'!$D$4:$F$48,3,FALSE)))))</f>
        <v/>
      </c>
      <c r="M2570" s="120">
        <f>IF(AND($P$2=FALSE,OR(F2570="Commercial NAICS Cogen",F2570="Industrial NAICS Cogen",F2570="NAICS-22 Cogen")),FALSE,IF(AND($P$3=FALSE,OR(F2570="Commercial NAICS Cogen",F2570="Commercial NAICS Non-Cogen",F2570="Industrial NAICS Cogen", F2570="industrial NAICS non-Cogen")),FALSE, TRUE))</f>
        <v/>
      </c>
    </row>
    <row r="2571">
      <c r="A2571" s="129" t="n">
        <v>50711</v>
      </c>
      <c r="B2571" s="130" t="inlineStr">
        <is>
          <t>University of Alaska Fairbanks</t>
        </is>
      </c>
      <c r="C2571" s="130" t="inlineStr">
        <is>
          <t>University of Alaska</t>
        </is>
      </c>
      <c r="D2571" s="129" t="n">
        <v>19511</v>
      </c>
      <c r="E2571" s="130" t="inlineStr">
        <is>
          <t>AK</t>
        </is>
      </c>
      <c r="F2571" s="130" t="inlineStr">
        <is>
          <t>Commercial NAICS Cogen</t>
        </is>
      </c>
      <c r="G2571" s="130" t="inlineStr">
        <is>
          <t>ST</t>
        </is>
      </c>
      <c r="H2571" s="130" t="inlineStr">
        <is>
          <t>WDS</t>
        </is>
      </c>
      <c r="I2571" s="130" t="inlineStr">
        <is>
          <t>WWW</t>
        </is>
      </c>
      <c r="J2571" s="131" t="n">
        <v>0</v>
      </c>
      <c r="K2571" s="129" t="n">
        <v>2020</v>
      </c>
      <c r="L2571" s="120">
        <f>IF(VLOOKUP(H2571,'Cross-Page Data'!$D$4:$F$48,3,FALSE)="natural gas",VLOOKUP(G2571,'Cross-Page Data'!$I$4:$J$19,2,FALSE),IF(VLOOKUP(H2571,'Cross-Page Data'!$D$4:$F$48,3,FALSE)="solar",IF(G2571="PV","solar PV","solar thermal"),IF(VLOOKUP(H2571,'Cross-Page Data'!$D$4:$F$48,3,FALSE)="wind",VLOOKUP(G2571,'Cross-Page Data'!$I$4:$J$19,2,FALSE),IF(VLOOKUP(H2571,'Cross-Page Data'!$D$4:$F$48,3,FALSE)="hydro",VLOOKUP(G2571,'Cross-Page Data'!$I$4:$J$19,2,FALSE),VLOOKUP(H2571,'Cross-Page Data'!$D$4:$F$48,3,FALSE)))))</f>
        <v/>
      </c>
      <c r="M2571" s="120">
        <f>IF(AND($P$2=FALSE,OR(F2571="Commercial NAICS Cogen",F2571="Industrial NAICS Cogen",F2571="NAICS-22 Cogen")),FALSE,IF(AND($P$3=FALSE,OR(F2571="Commercial NAICS Cogen",F2571="Commercial NAICS Non-Cogen",F2571="Industrial NAICS Cogen", F2571="industrial NAICS non-Cogen")),FALSE, TRUE))</f>
        <v/>
      </c>
    </row>
    <row r="2572">
      <c r="A2572" s="129" t="n">
        <v>50733</v>
      </c>
      <c r="B2572" s="130" t="inlineStr">
        <is>
          <t>Gary Works</t>
        </is>
      </c>
      <c r="C2572" s="130" t="inlineStr">
        <is>
          <t>United States Steel-Gary</t>
        </is>
      </c>
      <c r="D2572" s="129" t="n">
        <v>19526</v>
      </c>
      <c r="E2572" s="130" t="inlineStr">
        <is>
          <t>IN</t>
        </is>
      </c>
      <c r="F2572" s="130" t="inlineStr">
        <is>
          <t>Industrial NAICS Cogen</t>
        </is>
      </c>
      <c r="G2572" s="130" t="inlineStr">
        <is>
          <t>ST</t>
        </is>
      </c>
      <c r="H2572" s="130" t="inlineStr">
        <is>
          <t>BFG</t>
        </is>
      </c>
      <c r="I2572" s="130" t="inlineStr">
        <is>
          <t>OOG</t>
        </is>
      </c>
      <c r="J2572" s="131" t="n">
        <v>715628.33</v>
      </c>
      <c r="K2572" s="129" t="n">
        <v>2020</v>
      </c>
      <c r="L2572" s="120">
        <f>IF(VLOOKUP(H2572,'Cross-Page Data'!$D$4:$F$48,3,FALSE)="natural gas",VLOOKUP(G2572,'Cross-Page Data'!$I$4:$J$19,2,FALSE),IF(VLOOKUP(H2572,'Cross-Page Data'!$D$4:$F$48,3,FALSE)="solar",IF(G2572="PV","solar PV","solar thermal"),IF(VLOOKUP(H2572,'Cross-Page Data'!$D$4:$F$48,3,FALSE)="wind",VLOOKUP(G2572,'Cross-Page Data'!$I$4:$J$19,2,FALSE),IF(VLOOKUP(H2572,'Cross-Page Data'!$D$4:$F$48,3,FALSE)="hydro",VLOOKUP(G2572,'Cross-Page Data'!$I$4:$J$19,2,FALSE),VLOOKUP(H2572,'Cross-Page Data'!$D$4:$F$48,3,FALSE)))))</f>
        <v/>
      </c>
      <c r="M2572" s="120">
        <f>IF(AND($P$2=FALSE,OR(F2572="Commercial NAICS Cogen",F2572="Industrial NAICS Cogen",F2572="NAICS-22 Cogen")),FALSE,IF(AND($P$3=FALSE,OR(F2572="Commercial NAICS Cogen",F2572="Commercial NAICS Non-Cogen",F2572="Industrial NAICS Cogen", F2572="industrial NAICS non-Cogen")),FALSE, TRUE))</f>
        <v/>
      </c>
    </row>
    <row r="2573">
      <c r="A2573" s="129" t="n">
        <v>50733</v>
      </c>
      <c r="B2573" s="130" t="inlineStr">
        <is>
          <t>Gary Works</t>
        </is>
      </c>
      <c r="C2573" s="130" t="inlineStr">
        <is>
          <t>United States Steel-Gary</t>
        </is>
      </c>
      <c r="D2573" s="129" t="n">
        <v>19526</v>
      </c>
      <c r="E2573" s="130" t="inlineStr">
        <is>
          <t>IN</t>
        </is>
      </c>
      <c r="F2573" s="130" t="inlineStr">
        <is>
          <t>Industrial NAICS Cogen</t>
        </is>
      </c>
      <c r="G2573" s="130" t="inlineStr">
        <is>
          <t>ST</t>
        </is>
      </c>
      <c r="H2573" s="130" t="inlineStr">
        <is>
          <t>NG</t>
        </is>
      </c>
      <c r="I2573" s="130" t="inlineStr">
        <is>
          <t>NG</t>
        </is>
      </c>
      <c r="J2573" s="131" t="n">
        <v>579293.85</v>
      </c>
      <c r="K2573" s="129" t="n">
        <v>2020</v>
      </c>
      <c r="L2573" s="120">
        <f>IF(VLOOKUP(H2573,'Cross-Page Data'!$D$4:$F$48,3,FALSE)="natural gas",VLOOKUP(G2573,'Cross-Page Data'!$I$4:$J$19,2,FALSE),IF(VLOOKUP(H2573,'Cross-Page Data'!$D$4:$F$48,3,FALSE)="solar",IF(G2573="PV","solar PV","solar thermal"),IF(VLOOKUP(H2573,'Cross-Page Data'!$D$4:$F$48,3,FALSE)="wind",VLOOKUP(G2573,'Cross-Page Data'!$I$4:$J$19,2,FALSE),IF(VLOOKUP(H2573,'Cross-Page Data'!$D$4:$F$48,3,FALSE)="hydro",VLOOKUP(G2573,'Cross-Page Data'!$I$4:$J$19,2,FALSE),VLOOKUP(H2573,'Cross-Page Data'!$D$4:$F$48,3,FALSE)))))</f>
        <v/>
      </c>
      <c r="M2573" s="120">
        <f>IF(AND($P$2=FALSE,OR(F2573="Commercial NAICS Cogen",F2573="Industrial NAICS Cogen",F2573="NAICS-22 Cogen")),FALSE,IF(AND($P$3=FALSE,OR(F2573="Commercial NAICS Cogen",F2573="Commercial NAICS Non-Cogen",F2573="Industrial NAICS Cogen", F2573="industrial NAICS non-Cogen")),FALSE, TRUE))</f>
        <v/>
      </c>
    </row>
    <row r="2574">
      <c r="A2574" s="129" t="n">
        <v>50733</v>
      </c>
      <c r="B2574" s="130" t="inlineStr">
        <is>
          <t>Gary Works</t>
        </is>
      </c>
      <c r="C2574" s="130" t="inlineStr">
        <is>
          <t>United States Steel-Gary</t>
        </is>
      </c>
      <c r="D2574" s="129" t="n">
        <v>19526</v>
      </c>
      <c r="E2574" s="130" t="inlineStr">
        <is>
          <t>IN</t>
        </is>
      </c>
      <c r="F2574" s="130" t="inlineStr">
        <is>
          <t>Industrial NAICS Cogen</t>
        </is>
      </c>
      <c r="G2574" s="130" t="inlineStr">
        <is>
          <t>ST</t>
        </is>
      </c>
      <c r="H2574" s="130" t="inlineStr">
        <is>
          <t>OG</t>
        </is>
      </c>
      <c r="I2574" s="130" t="inlineStr">
        <is>
          <t>OOG</t>
        </is>
      </c>
      <c r="J2574" s="131" t="n">
        <v>0</v>
      </c>
      <c r="K2574" s="129" t="n">
        <v>2020</v>
      </c>
      <c r="L2574" s="120">
        <f>IF(VLOOKUP(H2574,'Cross-Page Data'!$D$4:$F$48,3,FALSE)="natural gas",VLOOKUP(G2574,'Cross-Page Data'!$I$4:$J$19,2,FALSE),IF(VLOOKUP(H2574,'Cross-Page Data'!$D$4:$F$48,3,FALSE)="solar",IF(G2574="PV","solar PV","solar thermal"),IF(VLOOKUP(H2574,'Cross-Page Data'!$D$4:$F$48,3,FALSE)="wind",VLOOKUP(G2574,'Cross-Page Data'!$I$4:$J$19,2,FALSE),IF(VLOOKUP(H2574,'Cross-Page Data'!$D$4:$F$48,3,FALSE)="hydro",VLOOKUP(G2574,'Cross-Page Data'!$I$4:$J$19,2,FALSE),VLOOKUP(H2574,'Cross-Page Data'!$D$4:$F$48,3,FALSE)))))</f>
        <v/>
      </c>
      <c r="M2574" s="120">
        <f>IF(AND($P$2=FALSE,OR(F2574="Commercial NAICS Cogen",F2574="Industrial NAICS Cogen",F2574="NAICS-22 Cogen")),FALSE,IF(AND($P$3=FALSE,OR(F2574="Commercial NAICS Cogen",F2574="Commercial NAICS Non-Cogen",F2574="Industrial NAICS Cogen", F2574="industrial NAICS non-Cogen")),FALSE, TRUE))</f>
        <v/>
      </c>
    </row>
    <row r="2575">
      <c r="A2575" s="129" t="n">
        <v>50733</v>
      </c>
      <c r="B2575" s="130" t="inlineStr">
        <is>
          <t>Gary Works</t>
        </is>
      </c>
      <c r="C2575" s="130" t="inlineStr">
        <is>
          <t>United States Steel-Gary</t>
        </is>
      </c>
      <c r="D2575" s="129" t="n">
        <v>19526</v>
      </c>
      <c r="E2575" s="130" t="inlineStr">
        <is>
          <t>IN</t>
        </is>
      </c>
      <c r="F2575" s="130" t="inlineStr">
        <is>
          <t>Industrial NAICS Cogen</t>
        </is>
      </c>
      <c r="G2575" s="130" t="inlineStr">
        <is>
          <t>ST</t>
        </is>
      </c>
      <c r="H2575" s="130" t="inlineStr">
        <is>
          <t>RFO</t>
        </is>
      </c>
      <c r="I2575" s="130" t="inlineStr">
        <is>
          <t>RFO</t>
        </is>
      </c>
      <c r="J2575" s="131" t="n">
        <v>1201.824</v>
      </c>
      <c r="K2575" s="129" t="n">
        <v>2020</v>
      </c>
      <c r="L2575" s="120">
        <f>IF(VLOOKUP(H2575,'Cross-Page Data'!$D$4:$F$48,3,FALSE)="natural gas",VLOOKUP(G2575,'Cross-Page Data'!$I$4:$J$19,2,FALSE),IF(VLOOKUP(H2575,'Cross-Page Data'!$D$4:$F$48,3,FALSE)="solar",IF(G2575="PV","solar PV","solar thermal"),IF(VLOOKUP(H2575,'Cross-Page Data'!$D$4:$F$48,3,FALSE)="wind",VLOOKUP(G2575,'Cross-Page Data'!$I$4:$J$19,2,FALSE),IF(VLOOKUP(H2575,'Cross-Page Data'!$D$4:$F$48,3,FALSE)="hydro",VLOOKUP(G2575,'Cross-Page Data'!$I$4:$J$19,2,FALSE),VLOOKUP(H2575,'Cross-Page Data'!$D$4:$F$48,3,FALSE)))))</f>
        <v/>
      </c>
      <c r="M2575" s="120">
        <f>IF(AND($P$2=FALSE,OR(F2575="Commercial NAICS Cogen",F2575="Industrial NAICS Cogen",F2575="NAICS-22 Cogen")),FALSE,IF(AND($P$3=FALSE,OR(F2575="Commercial NAICS Cogen",F2575="Commercial NAICS Non-Cogen",F2575="Industrial NAICS Cogen", F2575="industrial NAICS non-Cogen")),FALSE, TRUE))</f>
        <v/>
      </c>
    </row>
    <row r="2576">
      <c r="A2576" s="129" t="n">
        <v>50751</v>
      </c>
      <c r="B2576" s="130" t="inlineStr">
        <is>
          <t>Southeast Kern River Cogen</t>
        </is>
      </c>
      <c r="C2576" s="130" t="inlineStr">
        <is>
          <t>Chevron USA Inc</t>
        </is>
      </c>
      <c r="D2576" s="129" t="n">
        <v>54713</v>
      </c>
      <c r="E2576" s="130" t="inlineStr">
        <is>
          <t>CA</t>
        </is>
      </c>
      <c r="F2576" s="130" t="inlineStr">
        <is>
          <t>Industrial NAICS Cogen</t>
        </is>
      </c>
      <c r="G2576" s="130" t="inlineStr">
        <is>
          <t>GT</t>
        </is>
      </c>
      <c r="H2576" s="130" t="inlineStr">
        <is>
          <t>NG</t>
        </is>
      </c>
      <c r="I2576" s="130" t="inlineStr">
        <is>
          <t>NG</t>
        </is>
      </c>
      <c r="J2576" s="131" t="n">
        <v>120426</v>
      </c>
      <c r="K2576" s="129" t="n">
        <v>2020</v>
      </c>
      <c r="L2576" s="120">
        <f>IF(VLOOKUP(H2576,'Cross-Page Data'!$D$4:$F$48,3,FALSE)="natural gas",VLOOKUP(G2576,'Cross-Page Data'!$I$4:$J$19,2,FALSE),IF(VLOOKUP(H2576,'Cross-Page Data'!$D$4:$F$48,3,FALSE)="solar",IF(G2576="PV","solar PV","solar thermal"),IF(VLOOKUP(H2576,'Cross-Page Data'!$D$4:$F$48,3,FALSE)="wind",VLOOKUP(G2576,'Cross-Page Data'!$I$4:$J$19,2,FALSE),IF(VLOOKUP(H2576,'Cross-Page Data'!$D$4:$F$48,3,FALSE)="hydro",VLOOKUP(G2576,'Cross-Page Data'!$I$4:$J$19,2,FALSE),VLOOKUP(H2576,'Cross-Page Data'!$D$4:$F$48,3,FALSE)))))</f>
        <v/>
      </c>
      <c r="M2576" s="120">
        <f>IF(AND($P$2=FALSE,OR(F2576="Commercial NAICS Cogen",F2576="Industrial NAICS Cogen",F2576="NAICS-22 Cogen")),FALSE,IF(AND($P$3=FALSE,OR(F2576="Commercial NAICS Cogen",F2576="Commercial NAICS Non-Cogen",F2576="Industrial NAICS Cogen", F2576="industrial NAICS non-Cogen")),FALSE, TRUE))</f>
        <v/>
      </c>
    </row>
    <row r="2577">
      <c r="A2577" s="129" t="n">
        <v>50752</v>
      </c>
      <c r="B2577" s="130" t="inlineStr">
        <is>
          <t>South Belridge Cogeneration Facility</t>
        </is>
      </c>
      <c r="C2577" s="130" t="inlineStr">
        <is>
          <t>AERA Energy LLC</t>
        </is>
      </c>
      <c r="D2577" s="129" t="n">
        <v>164</v>
      </c>
      <c r="E2577" s="130" t="inlineStr">
        <is>
          <t>CA</t>
        </is>
      </c>
      <c r="F2577" s="130" t="inlineStr">
        <is>
          <t>Industrial NAICS Cogen</t>
        </is>
      </c>
      <c r="G2577" s="130" t="inlineStr">
        <is>
          <t>GT</t>
        </is>
      </c>
      <c r="H2577" s="130" t="inlineStr">
        <is>
          <t>NG</t>
        </is>
      </c>
      <c r="I2577" s="130" t="inlineStr">
        <is>
          <t>NG</t>
        </is>
      </c>
      <c r="J2577" s="131" t="n">
        <v>464117</v>
      </c>
      <c r="K2577" s="129" t="n">
        <v>2020</v>
      </c>
      <c r="L2577" s="120">
        <f>IF(VLOOKUP(H2577,'Cross-Page Data'!$D$4:$F$48,3,FALSE)="natural gas",VLOOKUP(G2577,'Cross-Page Data'!$I$4:$J$19,2,FALSE),IF(VLOOKUP(H2577,'Cross-Page Data'!$D$4:$F$48,3,FALSE)="solar",IF(G2577="PV","solar PV","solar thermal"),IF(VLOOKUP(H2577,'Cross-Page Data'!$D$4:$F$48,3,FALSE)="wind",VLOOKUP(G2577,'Cross-Page Data'!$I$4:$J$19,2,FALSE),IF(VLOOKUP(H2577,'Cross-Page Data'!$D$4:$F$48,3,FALSE)="hydro",VLOOKUP(G2577,'Cross-Page Data'!$I$4:$J$19,2,FALSE),VLOOKUP(H2577,'Cross-Page Data'!$D$4:$F$48,3,FALSE)))))</f>
        <v/>
      </c>
      <c r="M2577" s="120">
        <f>IF(AND($P$2=FALSE,OR(F2577="Commercial NAICS Cogen",F2577="Industrial NAICS Cogen",F2577="NAICS-22 Cogen")),FALSE,IF(AND($P$3=FALSE,OR(F2577="Commercial NAICS Cogen",F2577="Commercial NAICS Non-Cogen",F2577="Industrial NAICS Cogen", F2577="industrial NAICS non-Cogen")),FALSE, TRUE))</f>
        <v/>
      </c>
    </row>
    <row r="2578">
      <c r="A2578" s="129" t="n">
        <v>50806</v>
      </c>
      <c r="B2578" s="130" t="inlineStr">
        <is>
          <t>Florence Mill</t>
        </is>
      </c>
      <c r="C2578" s="130" t="inlineStr">
        <is>
          <t>WestRock-Florence</t>
        </is>
      </c>
      <c r="D2578" s="129" t="n">
        <v>18162</v>
      </c>
      <c r="E2578" s="130" t="inlineStr">
        <is>
          <t>SC</t>
        </is>
      </c>
      <c r="F2578" s="130" t="inlineStr">
        <is>
          <t>Industrial NAICS Cogen</t>
        </is>
      </c>
      <c r="G2578" s="130" t="inlineStr">
        <is>
          <t>ST</t>
        </is>
      </c>
      <c r="H2578" s="130" t="inlineStr">
        <is>
          <t>BIT</t>
        </is>
      </c>
      <c r="I2578" s="130" t="inlineStr">
        <is>
          <t>COL</t>
        </is>
      </c>
      <c r="J2578" s="131" t="n">
        <v>16061.295</v>
      </c>
      <c r="K2578" s="129" t="n">
        <v>2020</v>
      </c>
      <c r="L2578" s="120">
        <f>IF(VLOOKUP(H2578,'Cross-Page Data'!$D$4:$F$48,3,FALSE)="natural gas",VLOOKUP(G2578,'Cross-Page Data'!$I$4:$J$19,2,FALSE),IF(VLOOKUP(H2578,'Cross-Page Data'!$D$4:$F$48,3,FALSE)="solar",IF(G2578="PV","solar PV","solar thermal"),IF(VLOOKUP(H2578,'Cross-Page Data'!$D$4:$F$48,3,FALSE)="wind",VLOOKUP(G2578,'Cross-Page Data'!$I$4:$J$19,2,FALSE),IF(VLOOKUP(H2578,'Cross-Page Data'!$D$4:$F$48,3,FALSE)="hydro",VLOOKUP(G2578,'Cross-Page Data'!$I$4:$J$19,2,FALSE),VLOOKUP(H2578,'Cross-Page Data'!$D$4:$F$48,3,FALSE)))))</f>
        <v/>
      </c>
      <c r="M2578" s="120">
        <f>IF(AND($P$2=FALSE,OR(F2578="Commercial NAICS Cogen",F2578="Industrial NAICS Cogen",F2578="NAICS-22 Cogen")),FALSE,IF(AND($P$3=FALSE,OR(F2578="Commercial NAICS Cogen",F2578="Commercial NAICS Non-Cogen",F2578="Industrial NAICS Cogen", F2578="industrial NAICS non-Cogen")),FALSE, TRUE))</f>
        <v/>
      </c>
    </row>
    <row r="2579">
      <c r="A2579" s="129" t="n">
        <v>50806</v>
      </c>
      <c r="B2579" s="130" t="inlineStr">
        <is>
          <t>Florence Mill</t>
        </is>
      </c>
      <c r="C2579" s="130" t="inlineStr">
        <is>
          <t>WestRock-Florence</t>
        </is>
      </c>
      <c r="D2579" s="129" t="n">
        <v>18162</v>
      </c>
      <c r="E2579" s="130" t="inlineStr">
        <is>
          <t>SC</t>
        </is>
      </c>
      <c r="F2579" s="130" t="inlineStr">
        <is>
          <t>Industrial NAICS Cogen</t>
        </is>
      </c>
      <c r="G2579" s="130" t="inlineStr">
        <is>
          <t>ST</t>
        </is>
      </c>
      <c r="H2579" s="130" t="inlineStr">
        <is>
          <t>BLQ</t>
        </is>
      </c>
      <c r="I2579" s="130" t="inlineStr">
        <is>
          <t>WWW</t>
        </is>
      </c>
      <c r="J2579" s="131" t="n">
        <v>160866.69</v>
      </c>
      <c r="K2579" s="129" t="n">
        <v>2020</v>
      </c>
      <c r="L2579" s="120">
        <f>IF(VLOOKUP(H2579,'Cross-Page Data'!$D$4:$F$48,3,FALSE)="natural gas",VLOOKUP(G2579,'Cross-Page Data'!$I$4:$J$19,2,FALSE),IF(VLOOKUP(H2579,'Cross-Page Data'!$D$4:$F$48,3,FALSE)="solar",IF(G2579="PV","solar PV","solar thermal"),IF(VLOOKUP(H2579,'Cross-Page Data'!$D$4:$F$48,3,FALSE)="wind",VLOOKUP(G2579,'Cross-Page Data'!$I$4:$J$19,2,FALSE),IF(VLOOKUP(H2579,'Cross-Page Data'!$D$4:$F$48,3,FALSE)="hydro",VLOOKUP(G2579,'Cross-Page Data'!$I$4:$J$19,2,FALSE),VLOOKUP(H2579,'Cross-Page Data'!$D$4:$F$48,3,FALSE)))))</f>
        <v/>
      </c>
      <c r="M2579" s="120">
        <f>IF(AND($P$2=FALSE,OR(F2579="Commercial NAICS Cogen",F2579="Industrial NAICS Cogen",F2579="NAICS-22 Cogen")),FALSE,IF(AND($P$3=FALSE,OR(F2579="Commercial NAICS Cogen",F2579="Commercial NAICS Non-Cogen",F2579="Industrial NAICS Cogen", F2579="industrial NAICS non-Cogen")),FALSE, TRUE))</f>
        <v/>
      </c>
    </row>
    <row r="2580">
      <c r="A2580" s="129" t="n">
        <v>50806</v>
      </c>
      <c r="B2580" s="130" t="inlineStr">
        <is>
          <t>Florence Mill</t>
        </is>
      </c>
      <c r="C2580" s="130" t="inlineStr">
        <is>
          <t>WestRock-Florence</t>
        </is>
      </c>
      <c r="D2580" s="129" t="n">
        <v>18162</v>
      </c>
      <c r="E2580" s="130" t="inlineStr">
        <is>
          <t>SC</t>
        </is>
      </c>
      <c r="F2580" s="130" t="inlineStr">
        <is>
          <t>Industrial NAICS Cogen</t>
        </is>
      </c>
      <c r="G2580" s="130" t="inlineStr">
        <is>
          <t>ST</t>
        </is>
      </c>
      <c r="H2580" s="130" t="inlineStr">
        <is>
          <t>NG</t>
        </is>
      </c>
      <c r="I2580" s="130" t="inlineStr">
        <is>
          <t>NG</t>
        </is>
      </c>
      <c r="J2580" s="131" t="n">
        <v>23759.808</v>
      </c>
      <c r="K2580" s="129" t="n">
        <v>2020</v>
      </c>
      <c r="L2580" s="120">
        <f>IF(VLOOKUP(H2580,'Cross-Page Data'!$D$4:$F$48,3,FALSE)="natural gas",VLOOKUP(G2580,'Cross-Page Data'!$I$4:$J$19,2,FALSE),IF(VLOOKUP(H2580,'Cross-Page Data'!$D$4:$F$48,3,FALSE)="solar",IF(G2580="PV","solar PV","solar thermal"),IF(VLOOKUP(H2580,'Cross-Page Data'!$D$4:$F$48,3,FALSE)="wind",VLOOKUP(G2580,'Cross-Page Data'!$I$4:$J$19,2,FALSE),IF(VLOOKUP(H2580,'Cross-Page Data'!$D$4:$F$48,3,FALSE)="hydro",VLOOKUP(G2580,'Cross-Page Data'!$I$4:$J$19,2,FALSE),VLOOKUP(H2580,'Cross-Page Data'!$D$4:$F$48,3,FALSE)))))</f>
        <v/>
      </c>
      <c r="M2580" s="120">
        <f>IF(AND($P$2=FALSE,OR(F2580="Commercial NAICS Cogen",F2580="Industrial NAICS Cogen",F2580="NAICS-22 Cogen")),FALSE,IF(AND($P$3=FALSE,OR(F2580="Commercial NAICS Cogen",F2580="Commercial NAICS Non-Cogen",F2580="Industrial NAICS Cogen", F2580="industrial NAICS non-Cogen")),FALSE, TRUE))</f>
        <v/>
      </c>
    </row>
    <row r="2581">
      <c r="A2581" s="129" t="n">
        <v>50806</v>
      </c>
      <c r="B2581" s="130" t="inlineStr">
        <is>
          <t>Florence Mill</t>
        </is>
      </c>
      <c r="C2581" s="130" t="inlineStr">
        <is>
          <t>WestRock-Florence</t>
        </is>
      </c>
      <c r="D2581" s="129" t="n">
        <v>18162</v>
      </c>
      <c r="E2581" s="130" t="inlineStr">
        <is>
          <t>SC</t>
        </is>
      </c>
      <c r="F2581" s="130" t="inlineStr">
        <is>
          <t>Industrial NAICS Cogen</t>
        </is>
      </c>
      <c r="G2581" s="130" t="inlineStr">
        <is>
          <t>ST</t>
        </is>
      </c>
      <c r="H2581" s="130" t="inlineStr">
        <is>
          <t>RFO</t>
        </is>
      </c>
      <c r="I2581" s="130" t="inlineStr">
        <is>
          <t>RFO</t>
        </is>
      </c>
      <c r="J2581" s="131" t="n">
        <v>828.867</v>
      </c>
      <c r="K2581" s="129" t="n">
        <v>2020</v>
      </c>
      <c r="L2581" s="120">
        <f>IF(VLOOKUP(H2581,'Cross-Page Data'!$D$4:$F$48,3,FALSE)="natural gas",VLOOKUP(G2581,'Cross-Page Data'!$I$4:$J$19,2,FALSE),IF(VLOOKUP(H2581,'Cross-Page Data'!$D$4:$F$48,3,FALSE)="solar",IF(G2581="PV","solar PV","solar thermal"),IF(VLOOKUP(H2581,'Cross-Page Data'!$D$4:$F$48,3,FALSE)="wind",VLOOKUP(G2581,'Cross-Page Data'!$I$4:$J$19,2,FALSE),IF(VLOOKUP(H2581,'Cross-Page Data'!$D$4:$F$48,3,FALSE)="hydro",VLOOKUP(G2581,'Cross-Page Data'!$I$4:$J$19,2,FALSE),VLOOKUP(H2581,'Cross-Page Data'!$D$4:$F$48,3,FALSE)))))</f>
        <v/>
      </c>
      <c r="M2581" s="120">
        <f>IF(AND($P$2=FALSE,OR(F2581="Commercial NAICS Cogen",F2581="Industrial NAICS Cogen",F2581="NAICS-22 Cogen")),FALSE,IF(AND($P$3=FALSE,OR(F2581="Commercial NAICS Cogen",F2581="Commercial NAICS Non-Cogen",F2581="Industrial NAICS Cogen", F2581="industrial NAICS non-Cogen")),FALSE, TRUE))</f>
        <v/>
      </c>
    </row>
    <row r="2582">
      <c r="A2582" s="129" t="n">
        <v>50806</v>
      </c>
      <c r="B2582" s="130" t="inlineStr">
        <is>
          <t>Florence Mill</t>
        </is>
      </c>
      <c r="C2582" s="130" t="inlineStr">
        <is>
          <t>WestRock-Florence</t>
        </is>
      </c>
      <c r="D2582" s="129" t="n">
        <v>18162</v>
      </c>
      <c r="E2582" s="130" t="inlineStr">
        <is>
          <t>SC</t>
        </is>
      </c>
      <c r="F2582" s="130" t="inlineStr">
        <is>
          <t>Industrial NAICS Cogen</t>
        </is>
      </c>
      <c r="G2582" s="130" t="inlineStr">
        <is>
          <t>ST</t>
        </is>
      </c>
      <c r="H2582" s="130" t="inlineStr">
        <is>
          <t>WDS</t>
        </is>
      </c>
      <c r="I2582" s="130" t="inlineStr">
        <is>
          <t>WWW</t>
        </is>
      </c>
      <c r="J2582" s="131" t="n">
        <v>171665.53</v>
      </c>
      <c r="K2582" s="129" t="n">
        <v>2020</v>
      </c>
      <c r="L2582" s="120">
        <f>IF(VLOOKUP(H2582,'Cross-Page Data'!$D$4:$F$48,3,FALSE)="natural gas",VLOOKUP(G2582,'Cross-Page Data'!$I$4:$J$19,2,FALSE),IF(VLOOKUP(H2582,'Cross-Page Data'!$D$4:$F$48,3,FALSE)="solar",IF(G2582="PV","solar PV","solar thermal"),IF(VLOOKUP(H2582,'Cross-Page Data'!$D$4:$F$48,3,FALSE)="wind",VLOOKUP(G2582,'Cross-Page Data'!$I$4:$J$19,2,FALSE),IF(VLOOKUP(H2582,'Cross-Page Data'!$D$4:$F$48,3,FALSE)="hydro",VLOOKUP(G2582,'Cross-Page Data'!$I$4:$J$19,2,FALSE),VLOOKUP(H2582,'Cross-Page Data'!$D$4:$F$48,3,FALSE)))))</f>
        <v/>
      </c>
      <c r="M2582" s="120">
        <f>IF(AND($P$2=FALSE,OR(F2582="Commercial NAICS Cogen",F2582="Industrial NAICS Cogen",F2582="NAICS-22 Cogen")),FALSE,IF(AND($P$3=FALSE,OR(F2582="Commercial NAICS Cogen",F2582="Commercial NAICS Non-Cogen",F2582="Industrial NAICS Cogen", F2582="industrial NAICS non-Cogen")),FALSE, TRUE))</f>
        <v/>
      </c>
    </row>
    <row r="2583">
      <c r="A2583" s="129" t="n">
        <v>50813</v>
      </c>
      <c r="B2583" s="130" t="inlineStr">
        <is>
          <t>Hopewell Mill</t>
        </is>
      </c>
      <c r="C2583" s="130" t="inlineStr">
        <is>
          <t>RockTenn-Hopewell</t>
        </is>
      </c>
      <c r="D2583" s="129" t="n">
        <v>18147</v>
      </c>
      <c r="E2583" s="130" t="inlineStr">
        <is>
          <t>VA</t>
        </is>
      </c>
      <c r="F2583" s="130" t="inlineStr">
        <is>
          <t>Industrial NAICS Cogen</t>
        </is>
      </c>
      <c r="G2583" s="130" t="inlineStr">
        <is>
          <t>ST</t>
        </is>
      </c>
      <c r="H2583" s="130" t="inlineStr">
        <is>
          <t>BIT</t>
        </is>
      </c>
      <c r="I2583" s="130" t="inlineStr">
        <is>
          <t>COL</t>
        </is>
      </c>
      <c r="J2583" s="131" t="n">
        <v>1714.558</v>
      </c>
      <c r="K2583" s="129" t="n">
        <v>2020</v>
      </c>
      <c r="L2583" s="120">
        <f>IF(VLOOKUP(H2583,'Cross-Page Data'!$D$4:$F$48,3,FALSE)="natural gas",VLOOKUP(G2583,'Cross-Page Data'!$I$4:$J$19,2,FALSE),IF(VLOOKUP(H2583,'Cross-Page Data'!$D$4:$F$48,3,FALSE)="solar",IF(G2583="PV","solar PV","solar thermal"),IF(VLOOKUP(H2583,'Cross-Page Data'!$D$4:$F$48,3,FALSE)="wind",VLOOKUP(G2583,'Cross-Page Data'!$I$4:$J$19,2,FALSE),IF(VLOOKUP(H2583,'Cross-Page Data'!$D$4:$F$48,3,FALSE)="hydro",VLOOKUP(G2583,'Cross-Page Data'!$I$4:$J$19,2,FALSE),VLOOKUP(H2583,'Cross-Page Data'!$D$4:$F$48,3,FALSE)))))</f>
        <v/>
      </c>
      <c r="M2583" s="120">
        <f>IF(AND($P$2=FALSE,OR(F2583="Commercial NAICS Cogen",F2583="Industrial NAICS Cogen",F2583="NAICS-22 Cogen")),FALSE,IF(AND($P$3=FALSE,OR(F2583="Commercial NAICS Cogen",F2583="Commercial NAICS Non-Cogen",F2583="Industrial NAICS Cogen", F2583="industrial NAICS non-Cogen")),FALSE, TRUE))</f>
        <v/>
      </c>
    </row>
    <row r="2584">
      <c r="A2584" s="129" t="n">
        <v>50813</v>
      </c>
      <c r="B2584" s="130" t="inlineStr">
        <is>
          <t>Hopewell Mill</t>
        </is>
      </c>
      <c r="C2584" s="130" t="inlineStr">
        <is>
          <t>RockTenn-Hopewell</t>
        </is>
      </c>
      <c r="D2584" s="129" t="n">
        <v>18147</v>
      </c>
      <c r="E2584" s="130" t="inlineStr">
        <is>
          <t>VA</t>
        </is>
      </c>
      <c r="F2584" s="130" t="inlineStr">
        <is>
          <t>Industrial NAICS Cogen</t>
        </is>
      </c>
      <c r="G2584" s="130" t="inlineStr">
        <is>
          <t>ST</t>
        </is>
      </c>
      <c r="H2584" s="130" t="inlineStr">
        <is>
          <t>BLQ</t>
        </is>
      </c>
      <c r="I2584" s="130" t="inlineStr">
        <is>
          <t>WWW</t>
        </is>
      </c>
      <c r="J2584" s="131" t="n">
        <v>131601.39</v>
      </c>
      <c r="K2584" s="129" t="n">
        <v>2020</v>
      </c>
      <c r="L2584" s="120">
        <f>IF(VLOOKUP(H2584,'Cross-Page Data'!$D$4:$F$48,3,FALSE)="natural gas",VLOOKUP(G2584,'Cross-Page Data'!$I$4:$J$19,2,FALSE),IF(VLOOKUP(H2584,'Cross-Page Data'!$D$4:$F$48,3,FALSE)="solar",IF(G2584="PV","solar PV","solar thermal"),IF(VLOOKUP(H2584,'Cross-Page Data'!$D$4:$F$48,3,FALSE)="wind",VLOOKUP(G2584,'Cross-Page Data'!$I$4:$J$19,2,FALSE),IF(VLOOKUP(H2584,'Cross-Page Data'!$D$4:$F$48,3,FALSE)="hydro",VLOOKUP(G2584,'Cross-Page Data'!$I$4:$J$19,2,FALSE),VLOOKUP(H2584,'Cross-Page Data'!$D$4:$F$48,3,FALSE)))))</f>
        <v/>
      </c>
      <c r="M2584" s="120">
        <f>IF(AND($P$2=FALSE,OR(F2584="Commercial NAICS Cogen",F2584="Industrial NAICS Cogen",F2584="NAICS-22 Cogen")),FALSE,IF(AND($P$3=FALSE,OR(F2584="Commercial NAICS Cogen",F2584="Commercial NAICS Non-Cogen",F2584="Industrial NAICS Cogen", F2584="industrial NAICS non-Cogen")),FALSE, TRUE))</f>
        <v/>
      </c>
    </row>
    <row r="2585">
      <c r="A2585" s="129" t="n">
        <v>50813</v>
      </c>
      <c r="B2585" s="130" t="inlineStr">
        <is>
          <t>Hopewell Mill</t>
        </is>
      </c>
      <c r="C2585" s="130" t="inlineStr">
        <is>
          <t>RockTenn-Hopewell</t>
        </is>
      </c>
      <c r="D2585" s="129" t="n">
        <v>18147</v>
      </c>
      <c r="E2585" s="130" t="inlineStr">
        <is>
          <t>VA</t>
        </is>
      </c>
      <c r="F2585" s="130" t="inlineStr">
        <is>
          <t>Industrial NAICS Cogen</t>
        </is>
      </c>
      <c r="G2585" s="130" t="inlineStr">
        <is>
          <t>ST</t>
        </is>
      </c>
      <c r="H2585" s="130" t="inlineStr">
        <is>
          <t>DFO</t>
        </is>
      </c>
      <c r="I2585" s="130" t="inlineStr">
        <is>
          <t>DFO</t>
        </is>
      </c>
      <c r="J2585" s="131" t="n">
        <v>0</v>
      </c>
      <c r="K2585" s="129" t="n">
        <v>2020</v>
      </c>
      <c r="L2585" s="120">
        <f>IF(VLOOKUP(H2585,'Cross-Page Data'!$D$4:$F$48,3,FALSE)="natural gas",VLOOKUP(G2585,'Cross-Page Data'!$I$4:$J$19,2,FALSE),IF(VLOOKUP(H2585,'Cross-Page Data'!$D$4:$F$48,3,FALSE)="solar",IF(G2585="PV","solar PV","solar thermal"),IF(VLOOKUP(H2585,'Cross-Page Data'!$D$4:$F$48,3,FALSE)="wind",VLOOKUP(G2585,'Cross-Page Data'!$I$4:$J$19,2,FALSE),IF(VLOOKUP(H2585,'Cross-Page Data'!$D$4:$F$48,3,FALSE)="hydro",VLOOKUP(G2585,'Cross-Page Data'!$I$4:$J$19,2,FALSE),VLOOKUP(H2585,'Cross-Page Data'!$D$4:$F$48,3,FALSE)))))</f>
        <v/>
      </c>
      <c r="M2585" s="120">
        <f>IF(AND($P$2=FALSE,OR(F2585="Commercial NAICS Cogen",F2585="Industrial NAICS Cogen",F2585="NAICS-22 Cogen")),FALSE,IF(AND($P$3=FALSE,OR(F2585="Commercial NAICS Cogen",F2585="Commercial NAICS Non-Cogen",F2585="Industrial NAICS Cogen", F2585="industrial NAICS non-Cogen")),FALSE, TRUE))</f>
        <v/>
      </c>
    </row>
    <row r="2586">
      <c r="A2586" s="129" t="n">
        <v>50813</v>
      </c>
      <c r="B2586" s="130" t="inlineStr">
        <is>
          <t>Hopewell Mill</t>
        </is>
      </c>
      <c r="C2586" s="130" t="inlineStr">
        <is>
          <t>RockTenn-Hopewell</t>
        </is>
      </c>
      <c r="D2586" s="129" t="n">
        <v>18147</v>
      </c>
      <c r="E2586" s="130" t="inlineStr">
        <is>
          <t>VA</t>
        </is>
      </c>
      <c r="F2586" s="130" t="inlineStr">
        <is>
          <t>Industrial NAICS Cogen</t>
        </is>
      </c>
      <c r="G2586" s="130" t="inlineStr">
        <is>
          <t>ST</t>
        </is>
      </c>
      <c r="H2586" s="130" t="inlineStr">
        <is>
          <t>NG</t>
        </is>
      </c>
      <c r="I2586" s="130" t="inlineStr">
        <is>
          <t>NG</t>
        </is>
      </c>
      <c r="J2586" s="131" t="n">
        <v>74197.732</v>
      </c>
      <c r="K2586" s="129" t="n">
        <v>2020</v>
      </c>
      <c r="L2586" s="120">
        <f>IF(VLOOKUP(H2586,'Cross-Page Data'!$D$4:$F$48,3,FALSE)="natural gas",VLOOKUP(G2586,'Cross-Page Data'!$I$4:$J$19,2,FALSE),IF(VLOOKUP(H2586,'Cross-Page Data'!$D$4:$F$48,3,FALSE)="solar",IF(G2586="PV","solar PV","solar thermal"),IF(VLOOKUP(H2586,'Cross-Page Data'!$D$4:$F$48,3,FALSE)="wind",VLOOKUP(G2586,'Cross-Page Data'!$I$4:$J$19,2,FALSE),IF(VLOOKUP(H2586,'Cross-Page Data'!$D$4:$F$48,3,FALSE)="hydro",VLOOKUP(G2586,'Cross-Page Data'!$I$4:$J$19,2,FALSE),VLOOKUP(H2586,'Cross-Page Data'!$D$4:$F$48,3,FALSE)))))</f>
        <v/>
      </c>
      <c r="M2586" s="120">
        <f>IF(AND($P$2=FALSE,OR(F2586="Commercial NAICS Cogen",F2586="Industrial NAICS Cogen",F2586="NAICS-22 Cogen")),FALSE,IF(AND($P$3=FALSE,OR(F2586="Commercial NAICS Cogen",F2586="Commercial NAICS Non-Cogen",F2586="Industrial NAICS Cogen", F2586="industrial NAICS non-Cogen")),FALSE, TRUE))</f>
        <v/>
      </c>
    </row>
    <row r="2587">
      <c r="A2587" s="129" t="n">
        <v>50813</v>
      </c>
      <c r="B2587" s="130" t="inlineStr">
        <is>
          <t>Hopewell Mill</t>
        </is>
      </c>
      <c r="C2587" s="130" t="inlineStr">
        <is>
          <t>RockTenn-Hopewell</t>
        </is>
      </c>
      <c r="D2587" s="129" t="n">
        <v>18147</v>
      </c>
      <c r="E2587" s="130" t="inlineStr">
        <is>
          <t>VA</t>
        </is>
      </c>
      <c r="F2587" s="130" t="inlineStr">
        <is>
          <t>Industrial NAICS Cogen</t>
        </is>
      </c>
      <c r="G2587" s="130" t="inlineStr">
        <is>
          <t>ST</t>
        </is>
      </c>
      <c r="H2587" s="130" t="inlineStr">
        <is>
          <t>RFO</t>
        </is>
      </c>
      <c r="I2587" s="130" t="inlineStr">
        <is>
          <t>RFO</t>
        </is>
      </c>
      <c r="J2587" s="131" t="n">
        <v>0</v>
      </c>
      <c r="K2587" s="129" t="n">
        <v>2020</v>
      </c>
      <c r="L2587" s="120">
        <f>IF(VLOOKUP(H2587,'Cross-Page Data'!$D$4:$F$48,3,FALSE)="natural gas",VLOOKUP(G2587,'Cross-Page Data'!$I$4:$J$19,2,FALSE),IF(VLOOKUP(H2587,'Cross-Page Data'!$D$4:$F$48,3,FALSE)="solar",IF(G2587="PV","solar PV","solar thermal"),IF(VLOOKUP(H2587,'Cross-Page Data'!$D$4:$F$48,3,FALSE)="wind",VLOOKUP(G2587,'Cross-Page Data'!$I$4:$J$19,2,FALSE),IF(VLOOKUP(H2587,'Cross-Page Data'!$D$4:$F$48,3,FALSE)="hydro",VLOOKUP(G2587,'Cross-Page Data'!$I$4:$J$19,2,FALSE),VLOOKUP(H2587,'Cross-Page Data'!$D$4:$F$48,3,FALSE)))))</f>
        <v/>
      </c>
      <c r="M2587" s="120">
        <f>IF(AND($P$2=FALSE,OR(F2587="Commercial NAICS Cogen",F2587="Industrial NAICS Cogen",F2587="NAICS-22 Cogen")),FALSE,IF(AND($P$3=FALSE,OR(F2587="Commercial NAICS Cogen",F2587="Commercial NAICS Non-Cogen",F2587="Industrial NAICS Cogen", F2587="industrial NAICS non-Cogen")),FALSE, TRUE))</f>
        <v/>
      </c>
    </row>
    <row r="2588">
      <c r="A2588" s="129" t="n">
        <v>50813</v>
      </c>
      <c r="B2588" s="130" t="inlineStr">
        <is>
          <t>Hopewell Mill</t>
        </is>
      </c>
      <c r="C2588" s="130" t="inlineStr">
        <is>
          <t>RockTenn-Hopewell</t>
        </is>
      </c>
      <c r="D2588" s="129" t="n">
        <v>18147</v>
      </c>
      <c r="E2588" s="130" t="inlineStr">
        <is>
          <t>VA</t>
        </is>
      </c>
      <c r="F2588" s="130" t="inlineStr">
        <is>
          <t>Industrial NAICS Cogen</t>
        </is>
      </c>
      <c r="G2588" s="130" t="inlineStr">
        <is>
          <t>ST</t>
        </is>
      </c>
      <c r="H2588" s="130" t="inlineStr">
        <is>
          <t>WDS</t>
        </is>
      </c>
      <c r="I2588" s="130" t="inlineStr">
        <is>
          <t>WWW</t>
        </is>
      </c>
      <c r="J2588" s="131" t="n">
        <v>73365.318</v>
      </c>
      <c r="K2588" s="129" t="n">
        <v>2020</v>
      </c>
      <c r="L2588" s="120">
        <f>IF(VLOOKUP(H2588,'Cross-Page Data'!$D$4:$F$48,3,FALSE)="natural gas",VLOOKUP(G2588,'Cross-Page Data'!$I$4:$J$19,2,FALSE),IF(VLOOKUP(H2588,'Cross-Page Data'!$D$4:$F$48,3,FALSE)="solar",IF(G2588="PV","solar PV","solar thermal"),IF(VLOOKUP(H2588,'Cross-Page Data'!$D$4:$F$48,3,FALSE)="wind",VLOOKUP(G2588,'Cross-Page Data'!$I$4:$J$19,2,FALSE),IF(VLOOKUP(H2588,'Cross-Page Data'!$D$4:$F$48,3,FALSE)="hydro",VLOOKUP(G2588,'Cross-Page Data'!$I$4:$J$19,2,FALSE),VLOOKUP(H2588,'Cross-Page Data'!$D$4:$F$48,3,FALSE)))))</f>
        <v/>
      </c>
      <c r="M2588" s="120">
        <f>IF(AND($P$2=FALSE,OR(F2588="Commercial NAICS Cogen",F2588="Industrial NAICS Cogen",F2588="NAICS-22 Cogen")),FALSE,IF(AND($P$3=FALSE,OR(F2588="Commercial NAICS Cogen",F2588="Commercial NAICS Non-Cogen",F2588="Industrial NAICS Cogen", F2588="industrial NAICS non-Cogen")),FALSE, TRUE))</f>
        <v/>
      </c>
    </row>
    <row r="2589">
      <c r="A2589" s="129" t="n">
        <v>50815</v>
      </c>
      <c r="B2589" s="130" t="inlineStr">
        <is>
          <t>Optim Energy Altura Cogen LLC</t>
        </is>
      </c>
      <c r="C2589" s="130" t="inlineStr">
        <is>
          <t>Optim Energy LLC</t>
        </is>
      </c>
      <c r="D2589" s="129" t="n">
        <v>55879</v>
      </c>
      <c r="E2589" s="130" t="inlineStr">
        <is>
          <t>TX</t>
        </is>
      </c>
      <c r="F2589" s="130" t="inlineStr">
        <is>
          <t>NAICS-22 Cogen</t>
        </is>
      </c>
      <c r="G2589" s="130" t="inlineStr">
        <is>
          <t>CA</t>
        </is>
      </c>
      <c r="H2589" s="130" t="inlineStr">
        <is>
          <t>NG</t>
        </is>
      </c>
      <c r="I2589" s="130" t="inlineStr">
        <is>
          <t>NG</t>
        </is>
      </c>
      <c r="J2589" s="131" t="n">
        <v>638191</v>
      </c>
      <c r="K2589" s="129" t="n">
        <v>2020</v>
      </c>
      <c r="L2589" s="120">
        <f>IF(VLOOKUP(H2589,'Cross-Page Data'!$D$4:$F$48,3,FALSE)="natural gas",VLOOKUP(G2589,'Cross-Page Data'!$I$4:$J$19,2,FALSE),IF(VLOOKUP(H2589,'Cross-Page Data'!$D$4:$F$48,3,FALSE)="solar",IF(G2589="PV","solar PV","solar thermal"),IF(VLOOKUP(H2589,'Cross-Page Data'!$D$4:$F$48,3,FALSE)="wind",VLOOKUP(G2589,'Cross-Page Data'!$I$4:$J$19,2,FALSE),IF(VLOOKUP(H2589,'Cross-Page Data'!$D$4:$F$48,3,FALSE)="hydro",VLOOKUP(G2589,'Cross-Page Data'!$I$4:$J$19,2,FALSE),VLOOKUP(H2589,'Cross-Page Data'!$D$4:$F$48,3,FALSE)))))</f>
        <v/>
      </c>
      <c r="M2589" s="120">
        <f>IF(AND($P$2=FALSE,OR(F2589="Commercial NAICS Cogen",F2589="Industrial NAICS Cogen",F2589="NAICS-22 Cogen")),FALSE,IF(AND($P$3=FALSE,OR(F2589="Commercial NAICS Cogen",F2589="Commercial NAICS Non-Cogen",F2589="Industrial NAICS Cogen", F2589="industrial NAICS non-Cogen")),FALSE, TRUE))</f>
        <v/>
      </c>
    </row>
    <row r="2590">
      <c r="A2590" s="129" t="n">
        <v>50815</v>
      </c>
      <c r="B2590" s="130" t="inlineStr">
        <is>
          <t>Optim Energy Altura Cogen LLC</t>
        </is>
      </c>
      <c r="C2590" s="130" t="inlineStr">
        <is>
          <t>Optim Energy LLC</t>
        </is>
      </c>
      <c r="D2590" s="129" t="n">
        <v>55879</v>
      </c>
      <c r="E2590" s="130" t="inlineStr">
        <is>
          <t>TX</t>
        </is>
      </c>
      <c r="F2590" s="130" t="inlineStr">
        <is>
          <t>NAICS-22 Cogen</t>
        </is>
      </c>
      <c r="G2590" s="130" t="inlineStr">
        <is>
          <t>CT</t>
        </is>
      </c>
      <c r="H2590" s="130" t="inlineStr">
        <is>
          <t>NG</t>
        </is>
      </c>
      <c r="I2590" s="130" t="inlineStr">
        <is>
          <t>NG</t>
        </is>
      </c>
      <c r="J2590" s="131" t="n">
        <v>2703742</v>
      </c>
      <c r="K2590" s="129" t="n">
        <v>2020</v>
      </c>
      <c r="L2590" s="120">
        <f>IF(VLOOKUP(H2590,'Cross-Page Data'!$D$4:$F$48,3,FALSE)="natural gas",VLOOKUP(G2590,'Cross-Page Data'!$I$4:$J$19,2,FALSE),IF(VLOOKUP(H2590,'Cross-Page Data'!$D$4:$F$48,3,FALSE)="solar",IF(G2590="PV","solar PV","solar thermal"),IF(VLOOKUP(H2590,'Cross-Page Data'!$D$4:$F$48,3,FALSE)="wind",VLOOKUP(G2590,'Cross-Page Data'!$I$4:$J$19,2,FALSE),IF(VLOOKUP(H2590,'Cross-Page Data'!$D$4:$F$48,3,FALSE)="hydro",VLOOKUP(G2590,'Cross-Page Data'!$I$4:$J$19,2,FALSE),VLOOKUP(H2590,'Cross-Page Data'!$D$4:$F$48,3,FALSE)))))</f>
        <v/>
      </c>
      <c r="M2590" s="120">
        <f>IF(AND($P$2=FALSE,OR(F2590="Commercial NAICS Cogen",F2590="Industrial NAICS Cogen",F2590="NAICS-22 Cogen")),FALSE,IF(AND($P$3=FALSE,OR(F2590="Commercial NAICS Cogen",F2590="Commercial NAICS Non-Cogen",F2590="Industrial NAICS Cogen", F2590="industrial NAICS non-Cogen")),FALSE, TRUE))</f>
        <v/>
      </c>
    </row>
    <row r="2591">
      <c r="A2591" s="129" t="n">
        <v>50835</v>
      </c>
      <c r="B2591" s="130" t="inlineStr">
        <is>
          <t>TES Filer City Station</t>
        </is>
      </c>
      <c r="C2591" s="130" t="inlineStr">
        <is>
          <t>TES Filer City Station LP</t>
        </is>
      </c>
      <c r="D2591" s="129" t="n">
        <v>18414</v>
      </c>
      <c r="E2591" s="130" t="inlineStr">
        <is>
          <t>MI</t>
        </is>
      </c>
      <c r="F2591" s="130" t="inlineStr">
        <is>
          <t>NAICS-22 Cogen</t>
        </is>
      </c>
      <c r="G2591" s="130" t="inlineStr">
        <is>
          <t>ST</t>
        </is>
      </c>
      <c r="H2591" s="130" t="inlineStr">
        <is>
          <t>BIT</t>
        </is>
      </c>
      <c r="I2591" s="130" t="inlineStr">
        <is>
          <t>COL</t>
        </is>
      </c>
      <c r="J2591" s="131" t="n">
        <v>370465.21</v>
      </c>
      <c r="K2591" s="129" t="n">
        <v>2020</v>
      </c>
      <c r="L2591" s="120">
        <f>IF(VLOOKUP(H2591,'Cross-Page Data'!$D$4:$F$48,3,FALSE)="natural gas",VLOOKUP(G2591,'Cross-Page Data'!$I$4:$J$19,2,FALSE),IF(VLOOKUP(H2591,'Cross-Page Data'!$D$4:$F$48,3,FALSE)="solar",IF(G2591="PV","solar PV","solar thermal"),IF(VLOOKUP(H2591,'Cross-Page Data'!$D$4:$F$48,3,FALSE)="wind",VLOOKUP(G2591,'Cross-Page Data'!$I$4:$J$19,2,FALSE),IF(VLOOKUP(H2591,'Cross-Page Data'!$D$4:$F$48,3,FALSE)="hydro",VLOOKUP(G2591,'Cross-Page Data'!$I$4:$J$19,2,FALSE),VLOOKUP(H2591,'Cross-Page Data'!$D$4:$F$48,3,FALSE)))))</f>
        <v/>
      </c>
      <c r="M2591" s="120">
        <f>IF(AND($P$2=FALSE,OR(F2591="Commercial NAICS Cogen",F2591="Industrial NAICS Cogen",F2591="NAICS-22 Cogen")),FALSE,IF(AND($P$3=FALSE,OR(F2591="Commercial NAICS Cogen",F2591="Commercial NAICS Non-Cogen",F2591="Industrial NAICS Cogen", F2591="industrial NAICS non-Cogen")),FALSE, TRUE))</f>
        <v/>
      </c>
    </row>
    <row r="2592">
      <c r="A2592" s="129" t="n">
        <v>50835</v>
      </c>
      <c r="B2592" s="130" t="inlineStr">
        <is>
          <t>TES Filer City Station</t>
        </is>
      </c>
      <c r="C2592" s="130" t="inlineStr">
        <is>
          <t>TES Filer City Station LP</t>
        </is>
      </c>
      <c r="D2592" s="129" t="n">
        <v>18414</v>
      </c>
      <c r="E2592" s="130" t="inlineStr">
        <is>
          <t>MI</t>
        </is>
      </c>
      <c r="F2592" s="130" t="inlineStr">
        <is>
          <t>NAICS-22 Cogen</t>
        </is>
      </c>
      <c r="G2592" s="130" t="inlineStr">
        <is>
          <t>ST</t>
        </is>
      </c>
      <c r="H2592" s="130" t="inlineStr">
        <is>
          <t>NG</t>
        </is>
      </c>
      <c r="I2592" s="130" t="inlineStr">
        <is>
          <t>NG</t>
        </is>
      </c>
      <c r="J2592" s="131" t="n">
        <v>107963.43</v>
      </c>
      <c r="K2592" s="129" t="n">
        <v>2020</v>
      </c>
      <c r="L2592" s="120">
        <f>IF(VLOOKUP(H2592,'Cross-Page Data'!$D$4:$F$48,3,FALSE)="natural gas",VLOOKUP(G2592,'Cross-Page Data'!$I$4:$J$19,2,FALSE),IF(VLOOKUP(H2592,'Cross-Page Data'!$D$4:$F$48,3,FALSE)="solar",IF(G2592="PV","solar PV","solar thermal"),IF(VLOOKUP(H2592,'Cross-Page Data'!$D$4:$F$48,3,FALSE)="wind",VLOOKUP(G2592,'Cross-Page Data'!$I$4:$J$19,2,FALSE),IF(VLOOKUP(H2592,'Cross-Page Data'!$D$4:$F$48,3,FALSE)="hydro",VLOOKUP(G2592,'Cross-Page Data'!$I$4:$J$19,2,FALSE),VLOOKUP(H2592,'Cross-Page Data'!$D$4:$F$48,3,FALSE)))))</f>
        <v/>
      </c>
      <c r="M2592" s="120">
        <f>IF(AND($P$2=FALSE,OR(F2592="Commercial NAICS Cogen",F2592="Industrial NAICS Cogen",F2592="NAICS-22 Cogen")),FALSE,IF(AND($P$3=FALSE,OR(F2592="Commercial NAICS Cogen",F2592="Commercial NAICS Non-Cogen",F2592="Industrial NAICS Cogen", F2592="industrial NAICS non-Cogen")),FALSE, TRUE))</f>
        <v/>
      </c>
    </row>
    <row r="2593">
      <c r="A2593" s="129" t="n">
        <v>50835</v>
      </c>
      <c r="B2593" s="130" t="inlineStr">
        <is>
          <t>TES Filer City Station</t>
        </is>
      </c>
      <c r="C2593" s="130" t="inlineStr">
        <is>
          <t>TES Filer City Station LP</t>
        </is>
      </c>
      <c r="D2593" s="129" t="n">
        <v>18414</v>
      </c>
      <c r="E2593" s="130" t="inlineStr">
        <is>
          <t>MI</t>
        </is>
      </c>
      <c r="F2593" s="130" t="inlineStr">
        <is>
          <t>NAICS-22 Cogen</t>
        </is>
      </c>
      <c r="G2593" s="130" t="inlineStr">
        <is>
          <t>ST</t>
        </is>
      </c>
      <c r="H2593" s="130" t="inlineStr">
        <is>
          <t>PC</t>
        </is>
      </c>
      <c r="I2593" s="130" t="inlineStr">
        <is>
          <t>PC</t>
        </is>
      </c>
      <c r="J2593" s="131" t="n">
        <v>0</v>
      </c>
      <c r="K2593" s="129" t="n">
        <v>2020</v>
      </c>
      <c r="L2593" s="120">
        <f>IF(VLOOKUP(H2593,'Cross-Page Data'!$D$4:$F$48,3,FALSE)="natural gas",VLOOKUP(G2593,'Cross-Page Data'!$I$4:$J$19,2,FALSE),IF(VLOOKUP(H2593,'Cross-Page Data'!$D$4:$F$48,3,FALSE)="solar",IF(G2593="PV","solar PV","solar thermal"),IF(VLOOKUP(H2593,'Cross-Page Data'!$D$4:$F$48,3,FALSE)="wind",VLOOKUP(G2593,'Cross-Page Data'!$I$4:$J$19,2,FALSE),IF(VLOOKUP(H2593,'Cross-Page Data'!$D$4:$F$48,3,FALSE)="hydro",VLOOKUP(G2593,'Cross-Page Data'!$I$4:$J$19,2,FALSE),VLOOKUP(H2593,'Cross-Page Data'!$D$4:$F$48,3,FALSE)))))</f>
        <v/>
      </c>
      <c r="M2593" s="120">
        <f>IF(AND($P$2=FALSE,OR(F2593="Commercial NAICS Cogen",F2593="Industrial NAICS Cogen",F2593="NAICS-22 Cogen")),FALSE,IF(AND($P$3=FALSE,OR(F2593="Commercial NAICS Cogen",F2593="Commercial NAICS Non-Cogen",F2593="Industrial NAICS Cogen", F2593="industrial NAICS non-Cogen")),FALSE, TRUE))</f>
        <v/>
      </c>
    </row>
    <row r="2594">
      <c r="A2594" s="129" t="n">
        <v>50835</v>
      </c>
      <c r="B2594" s="130" t="inlineStr">
        <is>
          <t>TES Filer City Station</t>
        </is>
      </c>
      <c r="C2594" s="130" t="inlineStr">
        <is>
          <t>TES Filer City Station LP</t>
        </is>
      </c>
      <c r="D2594" s="129" t="n">
        <v>18414</v>
      </c>
      <c r="E2594" s="130" t="inlineStr">
        <is>
          <t>MI</t>
        </is>
      </c>
      <c r="F2594" s="130" t="inlineStr">
        <is>
          <t>NAICS-22 Cogen</t>
        </is>
      </c>
      <c r="G2594" s="130" t="inlineStr">
        <is>
          <t>ST</t>
        </is>
      </c>
      <c r="H2594" s="130" t="inlineStr">
        <is>
          <t>SUB</t>
        </is>
      </c>
      <c r="I2594" s="130" t="inlineStr">
        <is>
          <t>COL</t>
        </is>
      </c>
      <c r="J2594" s="131" t="n">
        <v>0</v>
      </c>
      <c r="K2594" s="129" t="n">
        <v>2020</v>
      </c>
      <c r="L2594" s="120">
        <f>IF(VLOOKUP(H2594,'Cross-Page Data'!$D$4:$F$48,3,FALSE)="natural gas",VLOOKUP(G2594,'Cross-Page Data'!$I$4:$J$19,2,FALSE),IF(VLOOKUP(H2594,'Cross-Page Data'!$D$4:$F$48,3,FALSE)="solar",IF(G2594="PV","solar PV","solar thermal"),IF(VLOOKUP(H2594,'Cross-Page Data'!$D$4:$F$48,3,FALSE)="wind",VLOOKUP(G2594,'Cross-Page Data'!$I$4:$J$19,2,FALSE),IF(VLOOKUP(H2594,'Cross-Page Data'!$D$4:$F$48,3,FALSE)="hydro",VLOOKUP(G2594,'Cross-Page Data'!$I$4:$J$19,2,FALSE),VLOOKUP(H2594,'Cross-Page Data'!$D$4:$F$48,3,FALSE)))))</f>
        <v/>
      </c>
      <c r="M2594" s="120">
        <f>IF(AND($P$2=FALSE,OR(F2594="Commercial NAICS Cogen",F2594="Industrial NAICS Cogen",F2594="NAICS-22 Cogen")),FALSE,IF(AND($P$3=FALSE,OR(F2594="Commercial NAICS Cogen",F2594="Commercial NAICS Non-Cogen",F2594="Industrial NAICS Cogen", F2594="industrial NAICS non-Cogen")),FALSE, TRUE))</f>
        <v/>
      </c>
    </row>
    <row r="2595">
      <c r="A2595" s="129" t="n">
        <v>50835</v>
      </c>
      <c r="B2595" s="130" t="inlineStr">
        <is>
          <t>TES Filer City Station</t>
        </is>
      </c>
      <c r="C2595" s="130" t="inlineStr">
        <is>
          <t>TES Filer City Station LP</t>
        </is>
      </c>
      <c r="D2595" s="129" t="n">
        <v>18414</v>
      </c>
      <c r="E2595" s="130" t="inlineStr">
        <is>
          <t>MI</t>
        </is>
      </c>
      <c r="F2595" s="130" t="inlineStr">
        <is>
          <t>NAICS-22 Cogen</t>
        </is>
      </c>
      <c r="G2595" s="130" t="inlineStr">
        <is>
          <t>ST</t>
        </is>
      </c>
      <c r="H2595" s="130" t="inlineStr">
        <is>
          <t>TDF</t>
        </is>
      </c>
      <c r="I2595" s="130" t="inlineStr">
        <is>
          <t>OTH</t>
        </is>
      </c>
      <c r="J2595" s="131" t="n">
        <v>2884.549</v>
      </c>
      <c r="K2595" s="129" t="n">
        <v>2020</v>
      </c>
      <c r="L2595" s="120">
        <f>IF(VLOOKUP(H2595,'Cross-Page Data'!$D$4:$F$48,3,FALSE)="natural gas",VLOOKUP(G2595,'Cross-Page Data'!$I$4:$J$19,2,FALSE),IF(VLOOKUP(H2595,'Cross-Page Data'!$D$4:$F$48,3,FALSE)="solar",IF(G2595="PV","solar PV","solar thermal"),IF(VLOOKUP(H2595,'Cross-Page Data'!$D$4:$F$48,3,FALSE)="wind",VLOOKUP(G2595,'Cross-Page Data'!$I$4:$J$19,2,FALSE),IF(VLOOKUP(H2595,'Cross-Page Data'!$D$4:$F$48,3,FALSE)="hydro",VLOOKUP(G2595,'Cross-Page Data'!$I$4:$J$19,2,FALSE),VLOOKUP(H2595,'Cross-Page Data'!$D$4:$F$48,3,FALSE)))))</f>
        <v/>
      </c>
      <c r="M2595" s="120">
        <f>IF(AND($P$2=FALSE,OR(F2595="Commercial NAICS Cogen",F2595="Industrial NAICS Cogen",F2595="NAICS-22 Cogen")),FALSE,IF(AND($P$3=FALSE,OR(F2595="Commercial NAICS Cogen",F2595="Commercial NAICS Non-Cogen",F2595="Industrial NAICS Cogen", F2595="industrial NAICS non-Cogen")),FALSE, TRUE))</f>
        <v/>
      </c>
    </row>
    <row r="2596">
      <c r="A2596" s="129" t="n">
        <v>50835</v>
      </c>
      <c r="B2596" s="130" t="inlineStr">
        <is>
          <t>TES Filer City Station</t>
        </is>
      </c>
      <c r="C2596" s="130" t="inlineStr">
        <is>
          <t>TES Filer City Station LP</t>
        </is>
      </c>
      <c r="D2596" s="129" t="n">
        <v>18414</v>
      </c>
      <c r="E2596" s="130" t="inlineStr">
        <is>
          <t>MI</t>
        </is>
      </c>
      <c r="F2596" s="130" t="inlineStr">
        <is>
          <t>NAICS-22 Cogen</t>
        </is>
      </c>
      <c r="G2596" s="130" t="inlineStr">
        <is>
          <t>ST</t>
        </is>
      </c>
      <c r="H2596" s="130" t="inlineStr">
        <is>
          <t>WDS</t>
        </is>
      </c>
      <c r="I2596" s="130" t="inlineStr">
        <is>
          <t>WWW</t>
        </is>
      </c>
      <c r="J2596" s="131" t="n">
        <v>29116.811</v>
      </c>
      <c r="K2596" s="129" t="n">
        <v>2020</v>
      </c>
      <c r="L2596" s="120">
        <f>IF(VLOOKUP(H2596,'Cross-Page Data'!$D$4:$F$48,3,FALSE)="natural gas",VLOOKUP(G2596,'Cross-Page Data'!$I$4:$J$19,2,FALSE),IF(VLOOKUP(H2596,'Cross-Page Data'!$D$4:$F$48,3,FALSE)="solar",IF(G2596="PV","solar PV","solar thermal"),IF(VLOOKUP(H2596,'Cross-Page Data'!$D$4:$F$48,3,FALSE)="wind",VLOOKUP(G2596,'Cross-Page Data'!$I$4:$J$19,2,FALSE),IF(VLOOKUP(H2596,'Cross-Page Data'!$D$4:$F$48,3,FALSE)="hydro",VLOOKUP(G2596,'Cross-Page Data'!$I$4:$J$19,2,FALSE),VLOOKUP(H2596,'Cross-Page Data'!$D$4:$F$48,3,FALSE)))))</f>
        <v/>
      </c>
      <c r="M2596" s="120">
        <f>IF(AND($P$2=FALSE,OR(F2596="Commercial NAICS Cogen",F2596="Industrial NAICS Cogen",F2596="NAICS-22 Cogen")),FALSE,IF(AND($P$3=FALSE,OR(F2596="Commercial NAICS Cogen",F2596="Commercial NAICS Non-Cogen",F2596="Industrial NAICS Cogen", F2596="industrial NAICS non-Cogen")),FALSE, TRUE))</f>
        <v/>
      </c>
    </row>
    <row r="2597">
      <c r="A2597" s="129" t="n">
        <v>50837</v>
      </c>
      <c r="B2597" s="130" t="inlineStr">
        <is>
          <t>Southeast Resource Recovery</t>
        </is>
      </c>
      <c r="C2597" s="130" t="inlineStr">
        <is>
          <t>SERRF Joint Powers Authority</t>
        </is>
      </c>
      <c r="D2597" s="129" t="n">
        <v>16899</v>
      </c>
      <c r="E2597" s="130" t="inlineStr">
        <is>
          <t>CA</t>
        </is>
      </c>
      <c r="F2597" s="130" t="inlineStr">
        <is>
          <t>NAICS-22 Cogen</t>
        </is>
      </c>
      <c r="G2597" s="130" t="inlineStr">
        <is>
          <t>ST</t>
        </is>
      </c>
      <c r="H2597" s="130" t="inlineStr">
        <is>
          <t>MSB</t>
        </is>
      </c>
      <c r="I2597" s="130" t="inlineStr">
        <is>
          <t>MLG</t>
        </is>
      </c>
      <c r="J2597" s="131" t="n">
        <v>73475.28</v>
      </c>
      <c r="K2597" s="129" t="n">
        <v>2020</v>
      </c>
      <c r="L2597" s="120">
        <f>IF(VLOOKUP(H2597,'Cross-Page Data'!$D$4:$F$48,3,FALSE)="natural gas",VLOOKUP(G2597,'Cross-Page Data'!$I$4:$J$19,2,FALSE),IF(VLOOKUP(H2597,'Cross-Page Data'!$D$4:$F$48,3,FALSE)="solar",IF(G2597="PV","solar PV","solar thermal"),IF(VLOOKUP(H2597,'Cross-Page Data'!$D$4:$F$48,3,FALSE)="wind",VLOOKUP(G2597,'Cross-Page Data'!$I$4:$J$19,2,FALSE),IF(VLOOKUP(H2597,'Cross-Page Data'!$D$4:$F$48,3,FALSE)="hydro",VLOOKUP(G2597,'Cross-Page Data'!$I$4:$J$19,2,FALSE),VLOOKUP(H2597,'Cross-Page Data'!$D$4:$F$48,3,FALSE)))))</f>
        <v/>
      </c>
      <c r="M2597" s="120">
        <f>IF(AND($P$2=FALSE,OR(F2597="Commercial NAICS Cogen",F2597="Industrial NAICS Cogen",F2597="NAICS-22 Cogen")),FALSE,IF(AND($P$3=FALSE,OR(F2597="Commercial NAICS Cogen",F2597="Commercial NAICS Non-Cogen",F2597="Industrial NAICS Cogen", F2597="industrial NAICS non-Cogen")),FALSE, TRUE))</f>
        <v/>
      </c>
    </row>
    <row r="2598">
      <c r="A2598" s="129" t="n">
        <v>50837</v>
      </c>
      <c r="B2598" s="130" t="inlineStr">
        <is>
          <t>Southeast Resource Recovery</t>
        </is>
      </c>
      <c r="C2598" s="130" t="inlineStr">
        <is>
          <t>SERRF Joint Powers Authority</t>
        </is>
      </c>
      <c r="D2598" s="129" t="n">
        <v>16899</v>
      </c>
      <c r="E2598" s="130" t="inlineStr">
        <is>
          <t>CA</t>
        </is>
      </c>
      <c r="F2598" s="130" t="inlineStr">
        <is>
          <t>NAICS-22 Cogen</t>
        </is>
      </c>
      <c r="G2598" s="130" t="inlineStr">
        <is>
          <t>ST</t>
        </is>
      </c>
      <c r="H2598" s="130" t="inlineStr">
        <is>
          <t>MSN</t>
        </is>
      </c>
      <c r="I2598" s="130" t="inlineStr">
        <is>
          <t>OTH</t>
        </is>
      </c>
      <c r="J2598" s="131" t="n">
        <v>89805.807</v>
      </c>
      <c r="K2598" s="129" t="n">
        <v>2020</v>
      </c>
      <c r="L2598" s="120">
        <f>IF(VLOOKUP(H2598,'Cross-Page Data'!$D$4:$F$48,3,FALSE)="natural gas",VLOOKUP(G2598,'Cross-Page Data'!$I$4:$J$19,2,FALSE),IF(VLOOKUP(H2598,'Cross-Page Data'!$D$4:$F$48,3,FALSE)="solar",IF(G2598="PV","solar PV","solar thermal"),IF(VLOOKUP(H2598,'Cross-Page Data'!$D$4:$F$48,3,FALSE)="wind",VLOOKUP(G2598,'Cross-Page Data'!$I$4:$J$19,2,FALSE),IF(VLOOKUP(H2598,'Cross-Page Data'!$D$4:$F$48,3,FALSE)="hydro",VLOOKUP(G2598,'Cross-Page Data'!$I$4:$J$19,2,FALSE),VLOOKUP(H2598,'Cross-Page Data'!$D$4:$F$48,3,FALSE)))))</f>
        <v/>
      </c>
      <c r="M2598" s="120">
        <f>IF(AND($P$2=FALSE,OR(F2598="Commercial NAICS Cogen",F2598="Industrial NAICS Cogen",F2598="NAICS-22 Cogen")),FALSE,IF(AND($P$3=FALSE,OR(F2598="Commercial NAICS Cogen",F2598="Commercial NAICS Non-Cogen",F2598="Industrial NAICS Cogen", F2598="industrial NAICS non-Cogen")),FALSE, TRUE))</f>
        <v/>
      </c>
    </row>
    <row r="2599">
      <c r="A2599" s="129" t="n">
        <v>50837</v>
      </c>
      <c r="B2599" s="130" t="inlineStr">
        <is>
          <t>Southeast Resource Recovery</t>
        </is>
      </c>
      <c r="C2599" s="130" t="inlineStr">
        <is>
          <t>SERRF Joint Powers Authority</t>
        </is>
      </c>
      <c r="D2599" s="129" t="n">
        <v>16899</v>
      </c>
      <c r="E2599" s="130" t="inlineStr">
        <is>
          <t>CA</t>
        </is>
      </c>
      <c r="F2599" s="130" t="inlineStr">
        <is>
          <t>NAICS-22 Cogen</t>
        </is>
      </c>
      <c r="G2599" s="130" t="inlineStr">
        <is>
          <t>ST</t>
        </is>
      </c>
      <c r="H2599" s="130" t="inlineStr">
        <is>
          <t>NG</t>
        </is>
      </c>
      <c r="I2599" s="130" t="inlineStr">
        <is>
          <t>NG</t>
        </is>
      </c>
      <c r="J2599" s="131" t="n">
        <v>9833.913</v>
      </c>
      <c r="K2599" s="129" t="n">
        <v>2020</v>
      </c>
      <c r="L2599" s="120">
        <f>IF(VLOOKUP(H2599,'Cross-Page Data'!$D$4:$F$48,3,FALSE)="natural gas",VLOOKUP(G2599,'Cross-Page Data'!$I$4:$J$19,2,FALSE),IF(VLOOKUP(H2599,'Cross-Page Data'!$D$4:$F$48,3,FALSE)="solar",IF(G2599="PV","solar PV","solar thermal"),IF(VLOOKUP(H2599,'Cross-Page Data'!$D$4:$F$48,3,FALSE)="wind",VLOOKUP(G2599,'Cross-Page Data'!$I$4:$J$19,2,FALSE),IF(VLOOKUP(H2599,'Cross-Page Data'!$D$4:$F$48,3,FALSE)="hydro",VLOOKUP(G2599,'Cross-Page Data'!$I$4:$J$19,2,FALSE),VLOOKUP(H2599,'Cross-Page Data'!$D$4:$F$48,3,FALSE)))))</f>
        <v/>
      </c>
      <c r="M2599" s="120">
        <f>IF(AND($P$2=FALSE,OR(F2599="Commercial NAICS Cogen",F2599="Industrial NAICS Cogen",F2599="NAICS-22 Cogen")),FALSE,IF(AND($P$3=FALSE,OR(F2599="Commercial NAICS Cogen",F2599="Commercial NAICS Non-Cogen",F2599="Industrial NAICS Cogen", F2599="industrial NAICS non-Cogen")),FALSE, TRUE))</f>
        <v/>
      </c>
    </row>
    <row r="2600">
      <c r="A2600" s="129" t="n">
        <v>50849</v>
      </c>
      <c r="B2600" s="130" t="inlineStr">
        <is>
          <t>PE Berkeley</t>
        </is>
      </c>
      <c r="C2600" s="130" t="inlineStr">
        <is>
          <t>Berkeley Cogeneration Facility</t>
        </is>
      </c>
      <c r="D2600" s="129" t="n">
        <v>61261</v>
      </c>
      <c r="E2600" s="130" t="inlineStr">
        <is>
          <t>CA</t>
        </is>
      </c>
      <c r="F2600" s="130" t="inlineStr">
        <is>
          <t>Commercial NAICS Cogen</t>
        </is>
      </c>
      <c r="G2600" s="130" t="inlineStr">
        <is>
          <t>CA</t>
        </is>
      </c>
      <c r="H2600" s="130" t="inlineStr">
        <is>
          <t>DFO</t>
        </is>
      </c>
      <c r="I2600" s="130" t="inlineStr">
        <is>
          <t>DFO</t>
        </is>
      </c>
      <c r="J2600" s="131" t="n">
        <v>0</v>
      </c>
      <c r="K2600" s="129" t="n">
        <v>2020</v>
      </c>
      <c r="L2600" s="120">
        <f>IF(VLOOKUP(H2600,'Cross-Page Data'!$D$4:$F$48,3,FALSE)="natural gas",VLOOKUP(G2600,'Cross-Page Data'!$I$4:$J$19,2,FALSE),IF(VLOOKUP(H2600,'Cross-Page Data'!$D$4:$F$48,3,FALSE)="solar",IF(G2600="PV","solar PV","solar thermal"),IF(VLOOKUP(H2600,'Cross-Page Data'!$D$4:$F$48,3,FALSE)="wind",VLOOKUP(G2600,'Cross-Page Data'!$I$4:$J$19,2,FALSE),IF(VLOOKUP(H2600,'Cross-Page Data'!$D$4:$F$48,3,FALSE)="hydro",VLOOKUP(G2600,'Cross-Page Data'!$I$4:$J$19,2,FALSE),VLOOKUP(H2600,'Cross-Page Data'!$D$4:$F$48,3,FALSE)))))</f>
        <v/>
      </c>
      <c r="M2600" s="120">
        <f>IF(AND($P$2=FALSE,OR(F2600="Commercial NAICS Cogen",F2600="Industrial NAICS Cogen",F2600="NAICS-22 Cogen")),FALSE,IF(AND($P$3=FALSE,OR(F2600="Commercial NAICS Cogen",F2600="Commercial NAICS Non-Cogen",F2600="Industrial NAICS Cogen", F2600="industrial NAICS non-Cogen")),FALSE, TRUE))</f>
        <v/>
      </c>
    </row>
    <row r="2601">
      <c r="A2601" s="129" t="n">
        <v>50849</v>
      </c>
      <c r="B2601" s="130" t="inlineStr">
        <is>
          <t>PE Berkeley</t>
        </is>
      </c>
      <c r="C2601" s="130" t="inlineStr">
        <is>
          <t>Berkeley Cogeneration Facility</t>
        </is>
      </c>
      <c r="D2601" s="129" t="n">
        <v>61261</v>
      </c>
      <c r="E2601" s="130" t="inlineStr">
        <is>
          <t>CA</t>
        </is>
      </c>
      <c r="F2601" s="130" t="inlineStr">
        <is>
          <t>Commercial NAICS Cogen</t>
        </is>
      </c>
      <c r="G2601" s="130" t="inlineStr">
        <is>
          <t>CA</t>
        </is>
      </c>
      <c r="H2601" s="130" t="inlineStr">
        <is>
          <t>NG</t>
        </is>
      </c>
      <c r="I2601" s="130" t="inlineStr">
        <is>
          <t>NG</t>
        </is>
      </c>
      <c r="J2601" s="131" t="n">
        <v>7036</v>
      </c>
      <c r="K2601" s="129" t="n">
        <v>2020</v>
      </c>
      <c r="L2601" s="120">
        <f>IF(VLOOKUP(H2601,'Cross-Page Data'!$D$4:$F$48,3,FALSE)="natural gas",VLOOKUP(G2601,'Cross-Page Data'!$I$4:$J$19,2,FALSE),IF(VLOOKUP(H2601,'Cross-Page Data'!$D$4:$F$48,3,FALSE)="solar",IF(G2601="PV","solar PV","solar thermal"),IF(VLOOKUP(H2601,'Cross-Page Data'!$D$4:$F$48,3,FALSE)="wind",VLOOKUP(G2601,'Cross-Page Data'!$I$4:$J$19,2,FALSE),IF(VLOOKUP(H2601,'Cross-Page Data'!$D$4:$F$48,3,FALSE)="hydro",VLOOKUP(G2601,'Cross-Page Data'!$I$4:$J$19,2,FALSE),VLOOKUP(H2601,'Cross-Page Data'!$D$4:$F$48,3,FALSE)))))</f>
        <v/>
      </c>
      <c r="M2601" s="120">
        <f>IF(AND($P$2=FALSE,OR(F2601="Commercial NAICS Cogen",F2601="Industrial NAICS Cogen",F2601="NAICS-22 Cogen")),FALSE,IF(AND($P$3=FALSE,OR(F2601="Commercial NAICS Cogen",F2601="Commercial NAICS Non-Cogen",F2601="Industrial NAICS Cogen", F2601="industrial NAICS non-Cogen")),FALSE, TRUE))</f>
        <v/>
      </c>
    </row>
    <row r="2602">
      <c r="A2602" s="129" t="n">
        <v>50849</v>
      </c>
      <c r="B2602" s="130" t="inlineStr">
        <is>
          <t>PE Berkeley</t>
        </is>
      </c>
      <c r="C2602" s="130" t="inlineStr">
        <is>
          <t>Berkeley Cogeneration Facility</t>
        </is>
      </c>
      <c r="D2602" s="129" t="n">
        <v>61261</v>
      </c>
      <c r="E2602" s="130" t="inlineStr">
        <is>
          <t>CA</t>
        </is>
      </c>
      <c r="F2602" s="130" t="inlineStr">
        <is>
          <t>Commercial NAICS Cogen</t>
        </is>
      </c>
      <c r="G2602" s="130" t="inlineStr">
        <is>
          <t>CT</t>
        </is>
      </c>
      <c r="H2602" s="130" t="inlineStr">
        <is>
          <t>DFO</t>
        </is>
      </c>
      <c r="I2602" s="130" t="inlineStr">
        <is>
          <t>DFO</t>
        </is>
      </c>
      <c r="J2602" s="131" t="n">
        <v>0</v>
      </c>
      <c r="K2602" s="129" t="n">
        <v>2020</v>
      </c>
      <c r="L2602" s="120">
        <f>IF(VLOOKUP(H2602,'Cross-Page Data'!$D$4:$F$48,3,FALSE)="natural gas",VLOOKUP(G2602,'Cross-Page Data'!$I$4:$J$19,2,FALSE),IF(VLOOKUP(H2602,'Cross-Page Data'!$D$4:$F$48,3,FALSE)="solar",IF(G2602="PV","solar PV","solar thermal"),IF(VLOOKUP(H2602,'Cross-Page Data'!$D$4:$F$48,3,FALSE)="wind",VLOOKUP(G2602,'Cross-Page Data'!$I$4:$J$19,2,FALSE),IF(VLOOKUP(H2602,'Cross-Page Data'!$D$4:$F$48,3,FALSE)="hydro",VLOOKUP(G2602,'Cross-Page Data'!$I$4:$J$19,2,FALSE),VLOOKUP(H2602,'Cross-Page Data'!$D$4:$F$48,3,FALSE)))))</f>
        <v/>
      </c>
      <c r="M2602" s="120">
        <f>IF(AND($P$2=FALSE,OR(F2602="Commercial NAICS Cogen",F2602="Industrial NAICS Cogen",F2602="NAICS-22 Cogen")),FALSE,IF(AND($P$3=FALSE,OR(F2602="Commercial NAICS Cogen",F2602="Commercial NAICS Non-Cogen",F2602="Industrial NAICS Cogen", F2602="industrial NAICS non-Cogen")),FALSE, TRUE))</f>
        <v/>
      </c>
    </row>
    <row r="2603">
      <c r="A2603" s="129" t="n">
        <v>50849</v>
      </c>
      <c r="B2603" s="130" t="inlineStr">
        <is>
          <t>PE Berkeley</t>
        </is>
      </c>
      <c r="C2603" s="130" t="inlineStr">
        <is>
          <t>Berkeley Cogeneration Facility</t>
        </is>
      </c>
      <c r="D2603" s="129" t="n">
        <v>61261</v>
      </c>
      <c r="E2603" s="130" t="inlineStr">
        <is>
          <t>CA</t>
        </is>
      </c>
      <c r="F2603" s="130" t="inlineStr">
        <is>
          <t>Commercial NAICS Cogen</t>
        </is>
      </c>
      <c r="G2603" s="130" t="inlineStr">
        <is>
          <t>CT</t>
        </is>
      </c>
      <c r="H2603" s="130" t="inlineStr">
        <is>
          <t>NG</t>
        </is>
      </c>
      <c r="I2603" s="130" t="inlineStr">
        <is>
          <t>NG</t>
        </is>
      </c>
      <c r="J2603" s="131" t="n">
        <v>158849</v>
      </c>
      <c r="K2603" s="129" t="n">
        <v>2020</v>
      </c>
      <c r="L2603" s="120">
        <f>IF(VLOOKUP(H2603,'Cross-Page Data'!$D$4:$F$48,3,FALSE)="natural gas",VLOOKUP(G2603,'Cross-Page Data'!$I$4:$J$19,2,FALSE),IF(VLOOKUP(H2603,'Cross-Page Data'!$D$4:$F$48,3,FALSE)="solar",IF(G2603="PV","solar PV","solar thermal"),IF(VLOOKUP(H2603,'Cross-Page Data'!$D$4:$F$48,3,FALSE)="wind",VLOOKUP(G2603,'Cross-Page Data'!$I$4:$J$19,2,FALSE),IF(VLOOKUP(H2603,'Cross-Page Data'!$D$4:$F$48,3,FALSE)="hydro",VLOOKUP(G2603,'Cross-Page Data'!$I$4:$J$19,2,FALSE),VLOOKUP(H2603,'Cross-Page Data'!$D$4:$F$48,3,FALSE)))))</f>
        <v/>
      </c>
      <c r="M2603" s="120">
        <f>IF(AND($P$2=FALSE,OR(F2603="Commercial NAICS Cogen",F2603="Industrial NAICS Cogen",F2603="NAICS-22 Cogen")),FALSE,IF(AND($P$3=FALSE,OR(F2603="Commercial NAICS Cogen",F2603="Commercial NAICS Non-Cogen",F2603="Industrial NAICS Cogen", F2603="industrial NAICS non-Cogen")),FALSE, TRUE))</f>
        <v/>
      </c>
    </row>
    <row r="2604">
      <c r="A2604" s="129" t="n">
        <v>50851</v>
      </c>
      <c r="B2604" s="130" t="inlineStr">
        <is>
          <t>CSUCI Site Authority</t>
        </is>
      </c>
      <c r="C2604" s="130" t="inlineStr">
        <is>
          <t>CSUCI Site Authority</t>
        </is>
      </c>
      <c r="D2604" s="129" t="n">
        <v>56835</v>
      </c>
      <c r="E2604" s="130" t="inlineStr">
        <is>
          <t>CA</t>
        </is>
      </c>
      <c r="F2604" s="130" t="inlineStr">
        <is>
          <t>NAICS-22 Cogen</t>
        </is>
      </c>
      <c r="G2604" s="130" t="inlineStr">
        <is>
          <t>CA</t>
        </is>
      </c>
      <c r="H2604" s="130" t="inlineStr">
        <is>
          <t>NG</t>
        </is>
      </c>
      <c r="I2604" s="130" t="inlineStr">
        <is>
          <t>NG</t>
        </is>
      </c>
      <c r="J2604" s="131" t="n">
        <v>1949</v>
      </c>
      <c r="K2604" s="129" t="n">
        <v>2020</v>
      </c>
      <c r="L2604" s="120">
        <f>IF(VLOOKUP(H2604,'Cross-Page Data'!$D$4:$F$48,3,FALSE)="natural gas",VLOOKUP(G2604,'Cross-Page Data'!$I$4:$J$19,2,FALSE),IF(VLOOKUP(H2604,'Cross-Page Data'!$D$4:$F$48,3,FALSE)="solar",IF(G2604="PV","solar PV","solar thermal"),IF(VLOOKUP(H2604,'Cross-Page Data'!$D$4:$F$48,3,FALSE)="wind",VLOOKUP(G2604,'Cross-Page Data'!$I$4:$J$19,2,FALSE),IF(VLOOKUP(H2604,'Cross-Page Data'!$D$4:$F$48,3,FALSE)="hydro",VLOOKUP(G2604,'Cross-Page Data'!$I$4:$J$19,2,FALSE),VLOOKUP(H2604,'Cross-Page Data'!$D$4:$F$48,3,FALSE)))))</f>
        <v/>
      </c>
      <c r="M2604" s="120">
        <f>IF(AND($P$2=FALSE,OR(F2604="Commercial NAICS Cogen",F2604="Industrial NAICS Cogen",F2604="NAICS-22 Cogen")),FALSE,IF(AND($P$3=FALSE,OR(F2604="Commercial NAICS Cogen",F2604="Commercial NAICS Non-Cogen",F2604="Industrial NAICS Cogen", F2604="industrial NAICS non-Cogen")),FALSE, TRUE))</f>
        <v/>
      </c>
    </row>
    <row r="2605">
      <c r="A2605" s="129" t="n">
        <v>50851</v>
      </c>
      <c r="B2605" s="130" t="inlineStr">
        <is>
          <t>CSUCI Site Authority</t>
        </is>
      </c>
      <c r="C2605" s="130" t="inlineStr">
        <is>
          <t>CSUCI Site Authority</t>
        </is>
      </c>
      <c r="D2605" s="129" t="n">
        <v>56835</v>
      </c>
      <c r="E2605" s="130" t="inlineStr">
        <is>
          <t>CA</t>
        </is>
      </c>
      <c r="F2605" s="130" t="inlineStr">
        <is>
          <t>NAICS-22 Cogen</t>
        </is>
      </c>
      <c r="G2605" s="130" t="inlineStr">
        <is>
          <t>CT</t>
        </is>
      </c>
      <c r="H2605" s="130" t="inlineStr">
        <is>
          <t>DFO</t>
        </is>
      </c>
      <c r="I2605" s="130" t="inlineStr">
        <is>
          <t>DFO</t>
        </is>
      </c>
      <c r="J2605" s="131" t="n">
        <v>0</v>
      </c>
      <c r="K2605" s="129" t="n">
        <v>2020</v>
      </c>
      <c r="L2605" s="120">
        <f>IF(VLOOKUP(H2605,'Cross-Page Data'!$D$4:$F$48,3,FALSE)="natural gas",VLOOKUP(G2605,'Cross-Page Data'!$I$4:$J$19,2,FALSE),IF(VLOOKUP(H2605,'Cross-Page Data'!$D$4:$F$48,3,FALSE)="solar",IF(G2605="PV","solar PV","solar thermal"),IF(VLOOKUP(H2605,'Cross-Page Data'!$D$4:$F$48,3,FALSE)="wind",VLOOKUP(G2605,'Cross-Page Data'!$I$4:$J$19,2,FALSE),IF(VLOOKUP(H2605,'Cross-Page Data'!$D$4:$F$48,3,FALSE)="hydro",VLOOKUP(G2605,'Cross-Page Data'!$I$4:$J$19,2,FALSE),VLOOKUP(H2605,'Cross-Page Data'!$D$4:$F$48,3,FALSE)))))</f>
        <v/>
      </c>
      <c r="M2605" s="120">
        <f>IF(AND($P$2=FALSE,OR(F2605="Commercial NAICS Cogen",F2605="Industrial NAICS Cogen",F2605="NAICS-22 Cogen")),FALSE,IF(AND($P$3=FALSE,OR(F2605="Commercial NAICS Cogen",F2605="Commercial NAICS Non-Cogen",F2605="Industrial NAICS Cogen", F2605="industrial NAICS non-Cogen")),FALSE, TRUE))</f>
        <v/>
      </c>
    </row>
    <row r="2606">
      <c r="A2606" s="129" t="n">
        <v>50851</v>
      </c>
      <c r="B2606" s="130" t="inlineStr">
        <is>
          <t>CSUCI Site Authority</t>
        </is>
      </c>
      <c r="C2606" s="130" t="inlineStr">
        <is>
          <t>CSUCI Site Authority</t>
        </is>
      </c>
      <c r="D2606" s="129" t="n">
        <v>56835</v>
      </c>
      <c r="E2606" s="130" t="inlineStr">
        <is>
          <t>CA</t>
        </is>
      </c>
      <c r="F2606" s="130" t="inlineStr">
        <is>
          <t>NAICS-22 Cogen</t>
        </is>
      </c>
      <c r="G2606" s="130" t="inlineStr">
        <is>
          <t>CT</t>
        </is>
      </c>
      <c r="H2606" s="130" t="inlineStr">
        <is>
          <t>NG</t>
        </is>
      </c>
      <c r="I2606" s="130" t="inlineStr">
        <is>
          <t>NG</t>
        </is>
      </c>
      <c r="J2606" s="131" t="n">
        <v>6443</v>
      </c>
      <c r="K2606" s="129" t="n">
        <v>2020</v>
      </c>
      <c r="L2606" s="120">
        <f>IF(VLOOKUP(H2606,'Cross-Page Data'!$D$4:$F$48,3,FALSE)="natural gas",VLOOKUP(G2606,'Cross-Page Data'!$I$4:$J$19,2,FALSE),IF(VLOOKUP(H2606,'Cross-Page Data'!$D$4:$F$48,3,FALSE)="solar",IF(G2606="PV","solar PV","solar thermal"),IF(VLOOKUP(H2606,'Cross-Page Data'!$D$4:$F$48,3,FALSE)="wind",VLOOKUP(G2606,'Cross-Page Data'!$I$4:$J$19,2,FALSE),IF(VLOOKUP(H2606,'Cross-Page Data'!$D$4:$F$48,3,FALSE)="hydro",VLOOKUP(G2606,'Cross-Page Data'!$I$4:$J$19,2,FALSE),VLOOKUP(H2606,'Cross-Page Data'!$D$4:$F$48,3,FALSE)))))</f>
        <v/>
      </c>
      <c r="M2606" s="120">
        <f>IF(AND($P$2=FALSE,OR(F2606="Commercial NAICS Cogen",F2606="Industrial NAICS Cogen",F2606="NAICS-22 Cogen")),FALSE,IF(AND($P$3=FALSE,OR(F2606="Commercial NAICS Cogen",F2606="Commercial NAICS Non-Cogen",F2606="Industrial NAICS Cogen", F2606="industrial NAICS non-Cogen")),FALSE, TRUE))</f>
        <v/>
      </c>
    </row>
    <row r="2607">
      <c r="A2607" s="129" t="n">
        <v>50858</v>
      </c>
      <c r="B2607" s="130" t="inlineStr">
        <is>
          <t>Hillsborough County Resource Recovery</t>
        </is>
      </c>
      <c r="C2607" s="130" t="inlineStr">
        <is>
          <t>Hillsborough County</t>
        </is>
      </c>
      <c r="D2607" s="129" t="n">
        <v>8633</v>
      </c>
      <c r="E2607" s="130" t="inlineStr">
        <is>
          <t>FL</t>
        </is>
      </c>
      <c r="F2607" s="130" t="inlineStr">
        <is>
          <t>NAICS-22 Non-Cogen</t>
        </is>
      </c>
      <c r="G2607" s="130" t="inlineStr">
        <is>
          <t>ST</t>
        </is>
      </c>
      <c r="H2607" s="130" t="inlineStr">
        <is>
          <t>MSB</t>
        </is>
      </c>
      <c r="I2607" s="130" t="inlineStr">
        <is>
          <t>MLG</t>
        </is>
      </c>
      <c r="J2607" s="131" t="n">
        <v>92917.69899999999</v>
      </c>
      <c r="K2607" s="129" t="n">
        <v>2020</v>
      </c>
      <c r="L2607" s="120">
        <f>IF(VLOOKUP(H2607,'Cross-Page Data'!$D$4:$F$48,3,FALSE)="natural gas",VLOOKUP(G2607,'Cross-Page Data'!$I$4:$J$19,2,FALSE),IF(VLOOKUP(H2607,'Cross-Page Data'!$D$4:$F$48,3,FALSE)="solar",IF(G2607="PV","solar PV","solar thermal"),IF(VLOOKUP(H2607,'Cross-Page Data'!$D$4:$F$48,3,FALSE)="wind",VLOOKUP(G2607,'Cross-Page Data'!$I$4:$J$19,2,FALSE),IF(VLOOKUP(H2607,'Cross-Page Data'!$D$4:$F$48,3,FALSE)="hydro",VLOOKUP(G2607,'Cross-Page Data'!$I$4:$J$19,2,FALSE),VLOOKUP(H2607,'Cross-Page Data'!$D$4:$F$48,3,FALSE)))))</f>
        <v/>
      </c>
      <c r="M2607" s="120">
        <f>IF(AND($P$2=FALSE,OR(F2607="Commercial NAICS Cogen",F2607="Industrial NAICS Cogen",F2607="NAICS-22 Cogen")),FALSE,IF(AND($P$3=FALSE,OR(F2607="Commercial NAICS Cogen",F2607="Commercial NAICS Non-Cogen",F2607="Industrial NAICS Cogen", F2607="industrial NAICS non-Cogen")),FALSE, TRUE))</f>
        <v/>
      </c>
    </row>
    <row r="2608">
      <c r="A2608" s="129" t="n">
        <v>50858</v>
      </c>
      <c r="B2608" s="130" t="inlineStr">
        <is>
          <t>Hillsborough County Resource Recovery</t>
        </is>
      </c>
      <c r="C2608" s="130" t="inlineStr">
        <is>
          <t>Hillsborough County</t>
        </is>
      </c>
      <c r="D2608" s="129" t="n">
        <v>8633</v>
      </c>
      <c r="E2608" s="130" t="inlineStr">
        <is>
          <t>FL</t>
        </is>
      </c>
      <c r="F2608" s="130" t="inlineStr">
        <is>
          <t>NAICS-22 Non-Cogen</t>
        </is>
      </c>
      <c r="G2608" s="130" t="inlineStr">
        <is>
          <t>ST</t>
        </is>
      </c>
      <c r="H2608" s="130" t="inlineStr">
        <is>
          <t>MSN</t>
        </is>
      </c>
      <c r="I2608" s="130" t="inlineStr">
        <is>
          <t>OTH</t>
        </is>
      </c>
      <c r="J2608" s="131" t="n">
        <v>113566.3</v>
      </c>
      <c r="K2608" s="129" t="n">
        <v>2020</v>
      </c>
      <c r="L2608" s="120">
        <f>IF(VLOOKUP(H2608,'Cross-Page Data'!$D$4:$F$48,3,FALSE)="natural gas",VLOOKUP(G2608,'Cross-Page Data'!$I$4:$J$19,2,FALSE),IF(VLOOKUP(H2608,'Cross-Page Data'!$D$4:$F$48,3,FALSE)="solar",IF(G2608="PV","solar PV","solar thermal"),IF(VLOOKUP(H2608,'Cross-Page Data'!$D$4:$F$48,3,FALSE)="wind",VLOOKUP(G2608,'Cross-Page Data'!$I$4:$J$19,2,FALSE),IF(VLOOKUP(H2608,'Cross-Page Data'!$D$4:$F$48,3,FALSE)="hydro",VLOOKUP(G2608,'Cross-Page Data'!$I$4:$J$19,2,FALSE),VLOOKUP(H2608,'Cross-Page Data'!$D$4:$F$48,3,FALSE)))))</f>
        <v/>
      </c>
      <c r="M2608" s="120">
        <f>IF(AND($P$2=FALSE,OR(F2608="Commercial NAICS Cogen",F2608="Industrial NAICS Cogen",F2608="NAICS-22 Cogen")),FALSE,IF(AND($P$3=FALSE,OR(F2608="Commercial NAICS Cogen",F2608="Commercial NAICS Non-Cogen",F2608="Industrial NAICS Cogen", F2608="industrial NAICS non-Cogen")),FALSE, TRUE))</f>
        <v/>
      </c>
    </row>
    <row r="2609">
      <c r="A2609" s="129" t="n">
        <v>50858</v>
      </c>
      <c r="B2609" s="130" t="inlineStr">
        <is>
          <t>Hillsborough County Resource Recovery</t>
        </is>
      </c>
      <c r="C2609" s="130" t="inlineStr">
        <is>
          <t>Hillsborough County</t>
        </is>
      </c>
      <c r="D2609" s="129" t="n">
        <v>8633</v>
      </c>
      <c r="E2609" s="130" t="inlineStr">
        <is>
          <t>FL</t>
        </is>
      </c>
      <c r="F2609" s="130" t="inlineStr">
        <is>
          <t>NAICS-22 Non-Cogen</t>
        </is>
      </c>
      <c r="G2609" s="130" t="inlineStr">
        <is>
          <t>ST</t>
        </is>
      </c>
      <c r="H2609" s="130" t="inlineStr">
        <is>
          <t>NG</t>
        </is>
      </c>
      <c r="I2609" s="130" t="inlineStr">
        <is>
          <t>NG</t>
        </is>
      </c>
      <c r="J2609" s="131" t="n">
        <v>0</v>
      </c>
      <c r="K2609" s="129" t="n">
        <v>2020</v>
      </c>
      <c r="L2609" s="120">
        <f>IF(VLOOKUP(H2609,'Cross-Page Data'!$D$4:$F$48,3,FALSE)="natural gas",VLOOKUP(G2609,'Cross-Page Data'!$I$4:$J$19,2,FALSE),IF(VLOOKUP(H2609,'Cross-Page Data'!$D$4:$F$48,3,FALSE)="solar",IF(G2609="PV","solar PV","solar thermal"),IF(VLOOKUP(H2609,'Cross-Page Data'!$D$4:$F$48,3,FALSE)="wind",VLOOKUP(G2609,'Cross-Page Data'!$I$4:$J$19,2,FALSE),IF(VLOOKUP(H2609,'Cross-Page Data'!$D$4:$F$48,3,FALSE)="hydro",VLOOKUP(G2609,'Cross-Page Data'!$I$4:$J$19,2,FALSE),VLOOKUP(H2609,'Cross-Page Data'!$D$4:$F$48,3,FALSE)))))</f>
        <v/>
      </c>
      <c r="M2609" s="120">
        <f>IF(AND($P$2=FALSE,OR(F2609="Commercial NAICS Cogen",F2609="Industrial NAICS Cogen",F2609="NAICS-22 Cogen")),FALSE,IF(AND($P$3=FALSE,OR(F2609="Commercial NAICS Cogen",F2609="Commercial NAICS Non-Cogen",F2609="Industrial NAICS Cogen", F2609="industrial NAICS non-Cogen")),FALSE, TRUE))</f>
        <v/>
      </c>
    </row>
    <row r="2610">
      <c r="A2610" s="129" t="n">
        <v>50859</v>
      </c>
      <c r="B2610" s="130" t="inlineStr">
        <is>
          <t>Lancaster County Resource Recovery</t>
        </is>
      </c>
      <c r="C2610" s="130" t="inlineStr">
        <is>
          <t>Covanta Lancaster Inc</t>
        </is>
      </c>
      <c r="D2610" s="129" t="n">
        <v>4447</v>
      </c>
      <c r="E2610" s="130" t="inlineStr">
        <is>
          <t>PA</t>
        </is>
      </c>
      <c r="F2610" s="130" t="inlineStr">
        <is>
          <t>NAICS-22 Non-Cogen</t>
        </is>
      </c>
      <c r="G2610" s="130" t="inlineStr">
        <is>
          <t>ST</t>
        </is>
      </c>
      <c r="H2610" s="130" t="inlineStr">
        <is>
          <t>MSB</t>
        </is>
      </c>
      <c r="I2610" s="130" t="inlineStr">
        <is>
          <t>MLG</t>
        </is>
      </c>
      <c r="J2610" s="131" t="n">
        <v>85184.482</v>
      </c>
      <c r="K2610" s="129" t="n">
        <v>2020</v>
      </c>
      <c r="L2610" s="120">
        <f>IF(VLOOKUP(H2610,'Cross-Page Data'!$D$4:$F$48,3,FALSE)="natural gas",VLOOKUP(G2610,'Cross-Page Data'!$I$4:$J$19,2,FALSE),IF(VLOOKUP(H2610,'Cross-Page Data'!$D$4:$F$48,3,FALSE)="solar",IF(G2610="PV","solar PV","solar thermal"),IF(VLOOKUP(H2610,'Cross-Page Data'!$D$4:$F$48,3,FALSE)="wind",VLOOKUP(G2610,'Cross-Page Data'!$I$4:$J$19,2,FALSE),IF(VLOOKUP(H2610,'Cross-Page Data'!$D$4:$F$48,3,FALSE)="hydro",VLOOKUP(G2610,'Cross-Page Data'!$I$4:$J$19,2,FALSE),VLOOKUP(H2610,'Cross-Page Data'!$D$4:$F$48,3,FALSE)))))</f>
        <v/>
      </c>
      <c r="M2610" s="120">
        <f>IF(AND($P$2=FALSE,OR(F2610="Commercial NAICS Cogen",F2610="Industrial NAICS Cogen",F2610="NAICS-22 Cogen")),FALSE,IF(AND($P$3=FALSE,OR(F2610="Commercial NAICS Cogen",F2610="Commercial NAICS Non-Cogen",F2610="Industrial NAICS Cogen", F2610="industrial NAICS non-Cogen")),FALSE, TRUE))</f>
        <v/>
      </c>
    </row>
    <row r="2611">
      <c r="A2611" s="129" t="n">
        <v>50859</v>
      </c>
      <c r="B2611" s="130" t="inlineStr">
        <is>
          <t>Lancaster County Resource Recovery</t>
        </is>
      </c>
      <c r="C2611" s="130" t="inlineStr">
        <is>
          <t>Covanta Lancaster Inc</t>
        </is>
      </c>
      <c r="D2611" s="129" t="n">
        <v>4447</v>
      </c>
      <c r="E2611" s="130" t="inlineStr">
        <is>
          <t>PA</t>
        </is>
      </c>
      <c r="F2611" s="130" t="inlineStr">
        <is>
          <t>NAICS-22 Non-Cogen</t>
        </is>
      </c>
      <c r="G2611" s="130" t="inlineStr">
        <is>
          <t>ST</t>
        </is>
      </c>
      <c r="H2611" s="130" t="inlineStr">
        <is>
          <t>MSN</t>
        </is>
      </c>
      <c r="I2611" s="130" t="inlineStr">
        <is>
          <t>OTH</t>
        </is>
      </c>
      <c r="J2611" s="131" t="n">
        <v>104114.85</v>
      </c>
      <c r="K2611" s="129" t="n">
        <v>2020</v>
      </c>
      <c r="L2611" s="120">
        <f>IF(VLOOKUP(H2611,'Cross-Page Data'!$D$4:$F$48,3,FALSE)="natural gas",VLOOKUP(G2611,'Cross-Page Data'!$I$4:$J$19,2,FALSE),IF(VLOOKUP(H2611,'Cross-Page Data'!$D$4:$F$48,3,FALSE)="solar",IF(G2611="PV","solar PV","solar thermal"),IF(VLOOKUP(H2611,'Cross-Page Data'!$D$4:$F$48,3,FALSE)="wind",VLOOKUP(G2611,'Cross-Page Data'!$I$4:$J$19,2,FALSE),IF(VLOOKUP(H2611,'Cross-Page Data'!$D$4:$F$48,3,FALSE)="hydro",VLOOKUP(G2611,'Cross-Page Data'!$I$4:$J$19,2,FALSE),VLOOKUP(H2611,'Cross-Page Data'!$D$4:$F$48,3,FALSE)))))</f>
        <v/>
      </c>
      <c r="M2611" s="120">
        <f>IF(AND($P$2=FALSE,OR(F2611="Commercial NAICS Cogen",F2611="Industrial NAICS Cogen",F2611="NAICS-22 Cogen")),FALSE,IF(AND($P$3=FALSE,OR(F2611="Commercial NAICS Cogen",F2611="Commercial NAICS Non-Cogen",F2611="Industrial NAICS Cogen", F2611="industrial NAICS non-Cogen")),FALSE, TRUE))</f>
        <v/>
      </c>
    </row>
    <row r="2612">
      <c r="A2612" s="129" t="n">
        <v>50859</v>
      </c>
      <c r="B2612" s="130" t="inlineStr">
        <is>
          <t>Lancaster County Resource Recovery</t>
        </is>
      </c>
      <c r="C2612" s="130" t="inlineStr">
        <is>
          <t>Covanta Lancaster Inc</t>
        </is>
      </c>
      <c r="D2612" s="129" t="n">
        <v>4447</v>
      </c>
      <c r="E2612" s="130" t="inlineStr">
        <is>
          <t>PA</t>
        </is>
      </c>
      <c r="F2612" s="130" t="inlineStr">
        <is>
          <t>NAICS-22 Non-Cogen</t>
        </is>
      </c>
      <c r="G2612" s="130" t="inlineStr">
        <is>
          <t>ST</t>
        </is>
      </c>
      <c r="H2612" s="130" t="inlineStr">
        <is>
          <t>PG</t>
        </is>
      </c>
      <c r="I2612" s="130" t="inlineStr">
        <is>
          <t>WOO</t>
        </is>
      </c>
      <c r="J2612" s="131" t="n">
        <v>422.665</v>
      </c>
      <c r="K2612" s="129" t="n">
        <v>2020</v>
      </c>
      <c r="L2612" s="120">
        <f>IF(VLOOKUP(H2612,'Cross-Page Data'!$D$4:$F$48,3,FALSE)="natural gas",VLOOKUP(G2612,'Cross-Page Data'!$I$4:$J$19,2,FALSE),IF(VLOOKUP(H2612,'Cross-Page Data'!$D$4:$F$48,3,FALSE)="solar",IF(G2612="PV","solar PV","solar thermal"),IF(VLOOKUP(H2612,'Cross-Page Data'!$D$4:$F$48,3,FALSE)="wind",VLOOKUP(G2612,'Cross-Page Data'!$I$4:$J$19,2,FALSE),IF(VLOOKUP(H2612,'Cross-Page Data'!$D$4:$F$48,3,FALSE)="hydro",VLOOKUP(G2612,'Cross-Page Data'!$I$4:$J$19,2,FALSE),VLOOKUP(H2612,'Cross-Page Data'!$D$4:$F$48,3,FALSE)))))</f>
        <v/>
      </c>
      <c r="M2612" s="120">
        <f>IF(AND($P$2=FALSE,OR(F2612="Commercial NAICS Cogen",F2612="Industrial NAICS Cogen",F2612="NAICS-22 Cogen")),FALSE,IF(AND($P$3=FALSE,OR(F2612="Commercial NAICS Cogen",F2612="Commercial NAICS Non-Cogen",F2612="Industrial NAICS Cogen", F2612="industrial NAICS non-Cogen")),FALSE, TRUE))</f>
        <v/>
      </c>
    </row>
    <row r="2613">
      <c r="A2613" s="129" t="n">
        <v>50860</v>
      </c>
      <c r="B2613" s="130" t="inlineStr">
        <is>
          <t>Kent County Waste to Energy Facility</t>
        </is>
      </c>
      <c r="C2613" s="130" t="inlineStr">
        <is>
          <t>Kent County</t>
        </is>
      </c>
      <c r="D2613" s="129" t="n">
        <v>10162</v>
      </c>
      <c r="E2613" s="130" t="inlineStr">
        <is>
          <t>MI</t>
        </is>
      </c>
      <c r="F2613" s="130" t="inlineStr">
        <is>
          <t>Commercial NAICS Non-Cogen</t>
        </is>
      </c>
      <c r="G2613" s="130" t="inlineStr">
        <is>
          <t>ST</t>
        </is>
      </c>
      <c r="H2613" s="130" t="inlineStr">
        <is>
          <t>MSB</t>
        </is>
      </c>
      <c r="I2613" s="130" t="inlineStr">
        <is>
          <t>MLG</t>
        </is>
      </c>
      <c r="J2613" s="131" t="n">
        <v>45067.829</v>
      </c>
      <c r="K2613" s="129" t="n">
        <v>2020</v>
      </c>
      <c r="L2613" s="120">
        <f>IF(VLOOKUP(H2613,'Cross-Page Data'!$D$4:$F$48,3,FALSE)="natural gas",VLOOKUP(G2613,'Cross-Page Data'!$I$4:$J$19,2,FALSE),IF(VLOOKUP(H2613,'Cross-Page Data'!$D$4:$F$48,3,FALSE)="solar",IF(G2613="PV","solar PV","solar thermal"),IF(VLOOKUP(H2613,'Cross-Page Data'!$D$4:$F$48,3,FALSE)="wind",VLOOKUP(G2613,'Cross-Page Data'!$I$4:$J$19,2,FALSE),IF(VLOOKUP(H2613,'Cross-Page Data'!$D$4:$F$48,3,FALSE)="hydro",VLOOKUP(G2613,'Cross-Page Data'!$I$4:$J$19,2,FALSE),VLOOKUP(H2613,'Cross-Page Data'!$D$4:$F$48,3,FALSE)))))</f>
        <v/>
      </c>
      <c r="M2613" s="120">
        <f>IF(AND($P$2=FALSE,OR(F2613="Commercial NAICS Cogen",F2613="Industrial NAICS Cogen",F2613="NAICS-22 Cogen")),FALSE,IF(AND($P$3=FALSE,OR(F2613="Commercial NAICS Cogen",F2613="Commercial NAICS Non-Cogen",F2613="Industrial NAICS Cogen", F2613="industrial NAICS non-Cogen")),FALSE, TRUE))</f>
        <v/>
      </c>
    </row>
    <row r="2614">
      <c r="A2614" s="129" t="n">
        <v>50860</v>
      </c>
      <c r="B2614" s="130" t="inlineStr">
        <is>
          <t>Kent County Waste to Energy Facility</t>
        </is>
      </c>
      <c r="C2614" s="130" t="inlineStr">
        <is>
          <t>Kent County</t>
        </is>
      </c>
      <c r="D2614" s="129" t="n">
        <v>10162</v>
      </c>
      <c r="E2614" s="130" t="inlineStr">
        <is>
          <t>MI</t>
        </is>
      </c>
      <c r="F2614" s="130" t="inlineStr">
        <is>
          <t>Commercial NAICS Non-Cogen</t>
        </is>
      </c>
      <c r="G2614" s="130" t="inlineStr">
        <is>
          <t>ST</t>
        </is>
      </c>
      <c r="H2614" s="130" t="inlineStr">
        <is>
          <t>MSN</t>
        </is>
      </c>
      <c r="I2614" s="130" t="inlineStr">
        <is>
          <t>OTH</t>
        </is>
      </c>
      <c r="J2614" s="131" t="n">
        <v>55082.483</v>
      </c>
      <c r="K2614" s="129" t="n">
        <v>2020</v>
      </c>
      <c r="L2614" s="120">
        <f>IF(VLOOKUP(H2614,'Cross-Page Data'!$D$4:$F$48,3,FALSE)="natural gas",VLOOKUP(G2614,'Cross-Page Data'!$I$4:$J$19,2,FALSE),IF(VLOOKUP(H2614,'Cross-Page Data'!$D$4:$F$48,3,FALSE)="solar",IF(G2614="PV","solar PV","solar thermal"),IF(VLOOKUP(H2614,'Cross-Page Data'!$D$4:$F$48,3,FALSE)="wind",VLOOKUP(G2614,'Cross-Page Data'!$I$4:$J$19,2,FALSE),IF(VLOOKUP(H2614,'Cross-Page Data'!$D$4:$F$48,3,FALSE)="hydro",VLOOKUP(G2614,'Cross-Page Data'!$I$4:$J$19,2,FALSE),VLOOKUP(H2614,'Cross-Page Data'!$D$4:$F$48,3,FALSE)))))</f>
        <v/>
      </c>
      <c r="M2614" s="120">
        <f>IF(AND($P$2=FALSE,OR(F2614="Commercial NAICS Cogen",F2614="Industrial NAICS Cogen",F2614="NAICS-22 Cogen")),FALSE,IF(AND($P$3=FALSE,OR(F2614="Commercial NAICS Cogen",F2614="Commercial NAICS Non-Cogen",F2614="Industrial NAICS Cogen", F2614="industrial NAICS non-Cogen")),FALSE, TRUE))</f>
        <v/>
      </c>
    </row>
    <row r="2615">
      <c r="A2615" s="129" t="n">
        <v>50860</v>
      </c>
      <c r="B2615" s="130" t="inlineStr">
        <is>
          <t>Kent County Waste to Energy Facility</t>
        </is>
      </c>
      <c r="C2615" s="130" t="inlineStr">
        <is>
          <t>Kent County</t>
        </is>
      </c>
      <c r="D2615" s="129" t="n">
        <v>10162</v>
      </c>
      <c r="E2615" s="130" t="inlineStr">
        <is>
          <t>MI</t>
        </is>
      </c>
      <c r="F2615" s="130" t="inlineStr">
        <is>
          <t>Commercial NAICS Non-Cogen</t>
        </is>
      </c>
      <c r="G2615" s="130" t="inlineStr">
        <is>
          <t>ST</t>
        </is>
      </c>
      <c r="H2615" s="130" t="inlineStr">
        <is>
          <t>NG</t>
        </is>
      </c>
      <c r="I2615" s="130" t="inlineStr">
        <is>
          <t>NG</t>
        </is>
      </c>
      <c r="J2615" s="131" t="n">
        <v>673.688</v>
      </c>
      <c r="K2615" s="129" t="n">
        <v>2020</v>
      </c>
      <c r="L2615" s="120">
        <f>IF(VLOOKUP(H2615,'Cross-Page Data'!$D$4:$F$48,3,FALSE)="natural gas",VLOOKUP(G2615,'Cross-Page Data'!$I$4:$J$19,2,FALSE),IF(VLOOKUP(H2615,'Cross-Page Data'!$D$4:$F$48,3,FALSE)="solar",IF(G2615="PV","solar PV","solar thermal"),IF(VLOOKUP(H2615,'Cross-Page Data'!$D$4:$F$48,3,FALSE)="wind",VLOOKUP(G2615,'Cross-Page Data'!$I$4:$J$19,2,FALSE),IF(VLOOKUP(H2615,'Cross-Page Data'!$D$4:$F$48,3,FALSE)="hydro",VLOOKUP(G2615,'Cross-Page Data'!$I$4:$J$19,2,FALSE),VLOOKUP(H2615,'Cross-Page Data'!$D$4:$F$48,3,FALSE)))))</f>
        <v/>
      </c>
      <c r="M2615" s="120">
        <f>IF(AND($P$2=FALSE,OR(F2615="Commercial NAICS Cogen",F2615="Industrial NAICS Cogen",F2615="NAICS-22 Cogen")),FALSE,IF(AND($P$3=FALSE,OR(F2615="Commercial NAICS Cogen",F2615="Commercial NAICS Non-Cogen",F2615="Industrial NAICS Cogen", F2615="industrial NAICS non-Cogen")),FALSE, TRUE))</f>
        <v/>
      </c>
    </row>
    <row r="2616">
      <c r="A2616" s="129" t="n">
        <v>50864</v>
      </c>
      <c r="B2616" s="130" t="inlineStr">
        <is>
          <t>Sargent Canyon Cogeneration</t>
        </is>
      </c>
      <c r="C2616" s="130" t="inlineStr">
        <is>
          <t>Sargent Canyon Cogeneration Co</t>
        </is>
      </c>
      <c r="D2616" s="129" t="n">
        <v>16636</v>
      </c>
      <c r="E2616" s="130" t="inlineStr">
        <is>
          <t>CA</t>
        </is>
      </c>
      <c r="F2616" s="130" t="inlineStr">
        <is>
          <t>NAICS-22 Cogen</t>
        </is>
      </c>
      <c r="G2616" s="130" t="inlineStr">
        <is>
          <t>GT</t>
        </is>
      </c>
      <c r="H2616" s="130" t="inlineStr">
        <is>
          <t>NG</t>
        </is>
      </c>
      <c r="I2616" s="130" t="inlineStr">
        <is>
          <t>NG</t>
        </is>
      </c>
      <c r="J2616" s="131" t="n">
        <v>0</v>
      </c>
      <c r="K2616" s="129" t="n">
        <v>2020</v>
      </c>
      <c r="L2616" s="120">
        <f>IF(VLOOKUP(H2616,'Cross-Page Data'!$D$4:$F$48,3,FALSE)="natural gas",VLOOKUP(G2616,'Cross-Page Data'!$I$4:$J$19,2,FALSE),IF(VLOOKUP(H2616,'Cross-Page Data'!$D$4:$F$48,3,FALSE)="solar",IF(G2616="PV","solar PV","solar thermal"),IF(VLOOKUP(H2616,'Cross-Page Data'!$D$4:$F$48,3,FALSE)="wind",VLOOKUP(G2616,'Cross-Page Data'!$I$4:$J$19,2,FALSE),IF(VLOOKUP(H2616,'Cross-Page Data'!$D$4:$F$48,3,FALSE)="hydro",VLOOKUP(G2616,'Cross-Page Data'!$I$4:$J$19,2,FALSE),VLOOKUP(H2616,'Cross-Page Data'!$D$4:$F$48,3,FALSE)))))</f>
        <v/>
      </c>
      <c r="M2616" s="120">
        <f>IF(AND($P$2=FALSE,OR(F2616="Commercial NAICS Cogen",F2616="Industrial NAICS Cogen",F2616="NAICS-22 Cogen")),FALSE,IF(AND($P$3=FALSE,OR(F2616="Commercial NAICS Cogen",F2616="Commercial NAICS Non-Cogen",F2616="Industrial NAICS Cogen", F2616="industrial NAICS non-Cogen")),FALSE, TRUE))</f>
        <v/>
      </c>
    </row>
    <row r="2617">
      <c r="A2617" s="129" t="n">
        <v>50865</v>
      </c>
      <c r="B2617" s="130" t="inlineStr">
        <is>
          <t>Salinas River Cogeneration</t>
        </is>
      </c>
      <c r="C2617" s="130" t="inlineStr">
        <is>
          <t>Salinas River Cogeneration Co</t>
        </is>
      </c>
      <c r="D2617" s="129" t="n">
        <v>16506</v>
      </c>
      <c r="E2617" s="130" t="inlineStr">
        <is>
          <t>CA</t>
        </is>
      </c>
      <c r="F2617" s="130" t="inlineStr">
        <is>
          <t>NAICS-22 Cogen</t>
        </is>
      </c>
      <c r="G2617" s="130" t="inlineStr">
        <is>
          <t>GT</t>
        </is>
      </c>
      <c r="H2617" s="130" t="inlineStr">
        <is>
          <t>NG</t>
        </is>
      </c>
      <c r="I2617" s="130" t="inlineStr">
        <is>
          <t>NG</t>
        </is>
      </c>
      <c r="J2617" s="131" t="n">
        <v>254600</v>
      </c>
      <c r="K2617" s="129" t="n">
        <v>2020</v>
      </c>
      <c r="L2617" s="120">
        <f>IF(VLOOKUP(H2617,'Cross-Page Data'!$D$4:$F$48,3,FALSE)="natural gas",VLOOKUP(G2617,'Cross-Page Data'!$I$4:$J$19,2,FALSE),IF(VLOOKUP(H2617,'Cross-Page Data'!$D$4:$F$48,3,FALSE)="solar",IF(G2617="PV","solar PV","solar thermal"),IF(VLOOKUP(H2617,'Cross-Page Data'!$D$4:$F$48,3,FALSE)="wind",VLOOKUP(G2617,'Cross-Page Data'!$I$4:$J$19,2,FALSE),IF(VLOOKUP(H2617,'Cross-Page Data'!$D$4:$F$48,3,FALSE)="hydro",VLOOKUP(G2617,'Cross-Page Data'!$I$4:$J$19,2,FALSE),VLOOKUP(H2617,'Cross-Page Data'!$D$4:$F$48,3,FALSE)))))</f>
        <v/>
      </c>
      <c r="M2617" s="120">
        <f>IF(AND($P$2=FALSE,OR(F2617="Commercial NAICS Cogen",F2617="Industrial NAICS Cogen",F2617="NAICS-22 Cogen")),FALSE,IF(AND($P$3=FALSE,OR(F2617="Commercial NAICS Cogen",F2617="Commercial NAICS Non-Cogen",F2617="Industrial NAICS Cogen", F2617="industrial NAICS non-Cogen")),FALSE, TRUE))</f>
        <v/>
      </c>
    </row>
    <row r="2618">
      <c r="A2618" s="129" t="n">
        <v>50873</v>
      </c>
      <c r="B2618" s="130" t="inlineStr">
        <is>
          <t>Wheelabrator Concord Facility</t>
        </is>
      </c>
      <c r="C2618" s="130" t="inlineStr">
        <is>
          <t>Wheelabrator Environmental Systems</t>
        </is>
      </c>
      <c r="D2618" s="129" t="n">
        <v>20541</v>
      </c>
      <c r="E2618" s="130" t="inlineStr">
        <is>
          <t>NH</t>
        </is>
      </c>
      <c r="F2618" s="130" t="inlineStr">
        <is>
          <t>NAICS-22 Non-Cogen</t>
        </is>
      </c>
      <c r="G2618" s="130" t="inlineStr">
        <is>
          <t>ST</t>
        </is>
      </c>
      <c r="H2618" s="130" t="inlineStr">
        <is>
          <t>MSB</t>
        </is>
      </c>
      <c r="I2618" s="130" t="inlineStr">
        <is>
          <t>MLG</t>
        </is>
      </c>
      <c r="J2618" s="131" t="n">
        <v>45473.648</v>
      </c>
      <c r="K2618" s="129" t="n">
        <v>2020</v>
      </c>
      <c r="L2618" s="120">
        <f>IF(VLOOKUP(H2618,'Cross-Page Data'!$D$4:$F$48,3,FALSE)="natural gas",VLOOKUP(G2618,'Cross-Page Data'!$I$4:$J$19,2,FALSE),IF(VLOOKUP(H2618,'Cross-Page Data'!$D$4:$F$48,3,FALSE)="solar",IF(G2618="PV","solar PV","solar thermal"),IF(VLOOKUP(H2618,'Cross-Page Data'!$D$4:$F$48,3,FALSE)="wind",VLOOKUP(G2618,'Cross-Page Data'!$I$4:$J$19,2,FALSE),IF(VLOOKUP(H2618,'Cross-Page Data'!$D$4:$F$48,3,FALSE)="hydro",VLOOKUP(G2618,'Cross-Page Data'!$I$4:$J$19,2,FALSE),VLOOKUP(H2618,'Cross-Page Data'!$D$4:$F$48,3,FALSE)))))</f>
        <v/>
      </c>
      <c r="M2618" s="120">
        <f>IF(AND($P$2=FALSE,OR(F2618="Commercial NAICS Cogen",F2618="Industrial NAICS Cogen",F2618="NAICS-22 Cogen")),FALSE,IF(AND($P$3=FALSE,OR(F2618="Commercial NAICS Cogen",F2618="Commercial NAICS Non-Cogen",F2618="Industrial NAICS Cogen", F2618="industrial NAICS non-Cogen")),FALSE, TRUE))</f>
        <v/>
      </c>
    </row>
    <row r="2619">
      <c r="A2619" s="129" t="n">
        <v>50873</v>
      </c>
      <c r="B2619" s="130" t="inlineStr">
        <is>
          <t>Wheelabrator Concord Facility</t>
        </is>
      </c>
      <c r="C2619" s="130" t="inlineStr">
        <is>
          <t>Wheelabrator Environmental Systems</t>
        </is>
      </c>
      <c r="D2619" s="129" t="n">
        <v>20541</v>
      </c>
      <c r="E2619" s="130" t="inlineStr">
        <is>
          <t>NH</t>
        </is>
      </c>
      <c r="F2619" s="130" t="inlineStr">
        <is>
          <t>NAICS-22 Non-Cogen</t>
        </is>
      </c>
      <c r="G2619" s="130" t="inlineStr">
        <is>
          <t>ST</t>
        </is>
      </c>
      <c r="H2619" s="130" t="inlineStr">
        <is>
          <t>MSN</t>
        </is>
      </c>
      <c r="I2619" s="130" t="inlineStr">
        <is>
          <t>OTH</t>
        </is>
      </c>
      <c r="J2619" s="131" t="n">
        <v>55578.352</v>
      </c>
      <c r="K2619" s="129" t="n">
        <v>2020</v>
      </c>
      <c r="L2619" s="120">
        <f>IF(VLOOKUP(H2619,'Cross-Page Data'!$D$4:$F$48,3,FALSE)="natural gas",VLOOKUP(G2619,'Cross-Page Data'!$I$4:$J$19,2,FALSE),IF(VLOOKUP(H2619,'Cross-Page Data'!$D$4:$F$48,3,FALSE)="solar",IF(G2619="PV","solar PV","solar thermal"),IF(VLOOKUP(H2619,'Cross-Page Data'!$D$4:$F$48,3,FALSE)="wind",VLOOKUP(G2619,'Cross-Page Data'!$I$4:$J$19,2,FALSE),IF(VLOOKUP(H2619,'Cross-Page Data'!$D$4:$F$48,3,FALSE)="hydro",VLOOKUP(G2619,'Cross-Page Data'!$I$4:$J$19,2,FALSE),VLOOKUP(H2619,'Cross-Page Data'!$D$4:$F$48,3,FALSE)))))</f>
        <v/>
      </c>
      <c r="M2619" s="120">
        <f>IF(AND($P$2=FALSE,OR(F2619="Commercial NAICS Cogen",F2619="Industrial NAICS Cogen",F2619="NAICS-22 Cogen")),FALSE,IF(AND($P$3=FALSE,OR(F2619="Commercial NAICS Cogen",F2619="Commercial NAICS Non-Cogen",F2619="Industrial NAICS Cogen", F2619="industrial NAICS non-Cogen")),FALSE, TRUE))</f>
        <v/>
      </c>
    </row>
    <row r="2620">
      <c r="A2620" s="129" t="n">
        <v>50875</v>
      </c>
      <c r="B2620" s="130" t="inlineStr">
        <is>
          <t>McKay Bay Facility</t>
        </is>
      </c>
      <c r="C2620" s="130" t="inlineStr">
        <is>
          <t>City of Tampa</t>
        </is>
      </c>
      <c r="D2620" s="129" t="n">
        <v>63619</v>
      </c>
      <c r="E2620" s="130" t="inlineStr">
        <is>
          <t>FL</t>
        </is>
      </c>
      <c r="F2620" s="130" t="inlineStr">
        <is>
          <t>NAICS-22 Non-Cogen</t>
        </is>
      </c>
      <c r="G2620" s="130" t="inlineStr">
        <is>
          <t>ST</t>
        </is>
      </c>
      <c r="H2620" s="130" t="inlineStr">
        <is>
          <t>MSB</t>
        </is>
      </c>
      <c r="I2620" s="130" t="inlineStr">
        <is>
          <t>MLG</t>
        </is>
      </c>
      <c r="J2620" s="131" t="n">
        <v>60369.541</v>
      </c>
      <c r="K2620" s="129" t="n">
        <v>2020</v>
      </c>
      <c r="L2620" s="120">
        <f>IF(VLOOKUP(H2620,'Cross-Page Data'!$D$4:$F$48,3,FALSE)="natural gas",VLOOKUP(G2620,'Cross-Page Data'!$I$4:$J$19,2,FALSE),IF(VLOOKUP(H2620,'Cross-Page Data'!$D$4:$F$48,3,FALSE)="solar",IF(G2620="PV","solar PV","solar thermal"),IF(VLOOKUP(H2620,'Cross-Page Data'!$D$4:$F$48,3,FALSE)="wind",VLOOKUP(G2620,'Cross-Page Data'!$I$4:$J$19,2,FALSE),IF(VLOOKUP(H2620,'Cross-Page Data'!$D$4:$F$48,3,FALSE)="hydro",VLOOKUP(G2620,'Cross-Page Data'!$I$4:$J$19,2,FALSE),VLOOKUP(H2620,'Cross-Page Data'!$D$4:$F$48,3,FALSE)))))</f>
        <v/>
      </c>
      <c r="M2620" s="120">
        <f>IF(AND($P$2=FALSE,OR(F2620="Commercial NAICS Cogen",F2620="Industrial NAICS Cogen",F2620="NAICS-22 Cogen")),FALSE,IF(AND($P$3=FALSE,OR(F2620="Commercial NAICS Cogen",F2620="Commercial NAICS Non-Cogen",F2620="Industrial NAICS Cogen", F2620="industrial NAICS non-Cogen")),FALSE, TRUE))</f>
        <v/>
      </c>
    </row>
    <row r="2621">
      <c r="A2621" s="129" t="n">
        <v>50875</v>
      </c>
      <c r="B2621" s="130" t="inlineStr">
        <is>
          <t>McKay Bay Facility</t>
        </is>
      </c>
      <c r="C2621" s="130" t="inlineStr">
        <is>
          <t>City of Tampa</t>
        </is>
      </c>
      <c r="D2621" s="129" t="n">
        <v>63619</v>
      </c>
      <c r="E2621" s="130" t="inlineStr">
        <is>
          <t>FL</t>
        </is>
      </c>
      <c r="F2621" s="130" t="inlineStr">
        <is>
          <t>NAICS-22 Non-Cogen</t>
        </is>
      </c>
      <c r="G2621" s="130" t="inlineStr">
        <is>
          <t>ST</t>
        </is>
      </c>
      <c r="H2621" s="130" t="inlineStr">
        <is>
          <t>MSN</t>
        </is>
      </c>
      <c r="I2621" s="130" t="inlineStr">
        <is>
          <t>OTH</t>
        </is>
      </c>
      <c r="J2621" s="131" t="n">
        <v>73785.459</v>
      </c>
      <c r="K2621" s="129" t="n">
        <v>2020</v>
      </c>
      <c r="L2621" s="120">
        <f>IF(VLOOKUP(H2621,'Cross-Page Data'!$D$4:$F$48,3,FALSE)="natural gas",VLOOKUP(G2621,'Cross-Page Data'!$I$4:$J$19,2,FALSE),IF(VLOOKUP(H2621,'Cross-Page Data'!$D$4:$F$48,3,FALSE)="solar",IF(G2621="PV","solar PV","solar thermal"),IF(VLOOKUP(H2621,'Cross-Page Data'!$D$4:$F$48,3,FALSE)="wind",VLOOKUP(G2621,'Cross-Page Data'!$I$4:$J$19,2,FALSE),IF(VLOOKUP(H2621,'Cross-Page Data'!$D$4:$F$48,3,FALSE)="hydro",VLOOKUP(G2621,'Cross-Page Data'!$I$4:$J$19,2,FALSE),VLOOKUP(H2621,'Cross-Page Data'!$D$4:$F$48,3,FALSE)))))</f>
        <v/>
      </c>
      <c r="M2621" s="120">
        <f>IF(AND($P$2=FALSE,OR(F2621="Commercial NAICS Cogen",F2621="Industrial NAICS Cogen",F2621="NAICS-22 Cogen")),FALSE,IF(AND($P$3=FALSE,OR(F2621="Commercial NAICS Cogen",F2621="Commercial NAICS Non-Cogen",F2621="Industrial NAICS Cogen", F2621="industrial NAICS non-Cogen")),FALSE, TRUE))</f>
        <v/>
      </c>
    </row>
    <row r="2622">
      <c r="A2622" s="129" t="n">
        <v>50877</v>
      </c>
      <c r="B2622" s="130" t="inlineStr">
        <is>
          <t>Wheelabrator North Andover</t>
        </is>
      </c>
      <c r="C2622" s="130" t="inlineStr">
        <is>
          <t>Wheelabrator Environmental Systems</t>
        </is>
      </c>
      <c r="D2622" s="129" t="n">
        <v>20541</v>
      </c>
      <c r="E2622" s="130" t="inlineStr">
        <is>
          <t>MA</t>
        </is>
      </c>
      <c r="F2622" s="130" t="inlineStr">
        <is>
          <t>NAICS-22 Non-Cogen</t>
        </is>
      </c>
      <c r="G2622" s="130" t="inlineStr">
        <is>
          <t>ST</t>
        </is>
      </c>
      <c r="H2622" s="130" t="inlineStr">
        <is>
          <t>MSB</t>
        </is>
      </c>
      <c r="I2622" s="130" t="inlineStr">
        <is>
          <t>MLG</t>
        </is>
      </c>
      <c r="J2622" s="131" t="n">
        <v>103474.66</v>
      </c>
      <c r="K2622" s="129" t="n">
        <v>2020</v>
      </c>
      <c r="L2622" s="120">
        <f>IF(VLOOKUP(H2622,'Cross-Page Data'!$D$4:$F$48,3,FALSE)="natural gas",VLOOKUP(G2622,'Cross-Page Data'!$I$4:$J$19,2,FALSE),IF(VLOOKUP(H2622,'Cross-Page Data'!$D$4:$F$48,3,FALSE)="solar",IF(G2622="PV","solar PV","solar thermal"),IF(VLOOKUP(H2622,'Cross-Page Data'!$D$4:$F$48,3,FALSE)="wind",VLOOKUP(G2622,'Cross-Page Data'!$I$4:$J$19,2,FALSE),IF(VLOOKUP(H2622,'Cross-Page Data'!$D$4:$F$48,3,FALSE)="hydro",VLOOKUP(G2622,'Cross-Page Data'!$I$4:$J$19,2,FALSE),VLOOKUP(H2622,'Cross-Page Data'!$D$4:$F$48,3,FALSE)))))</f>
        <v/>
      </c>
      <c r="M2622" s="120">
        <f>IF(AND($P$2=FALSE,OR(F2622="Commercial NAICS Cogen",F2622="Industrial NAICS Cogen",F2622="NAICS-22 Cogen")),FALSE,IF(AND($P$3=FALSE,OR(F2622="Commercial NAICS Cogen",F2622="Commercial NAICS Non-Cogen",F2622="Industrial NAICS Cogen", F2622="industrial NAICS non-Cogen")),FALSE, TRUE))</f>
        <v/>
      </c>
    </row>
    <row r="2623">
      <c r="A2623" s="129" t="n">
        <v>50877</v>
      </c>
      <c r="B2623" s="130" t="inlineStr">
        <is>
          <t>Wheelabrator North Andover</t>
        </is>
      </c>
      <c r="C2623" s="130" t="inlineStr">
        <is>
          <t>Wheelabrator Environmental Systems</t>
        </is>
      </c>
      <c r="D2623" s="129" t="n">
        <v>20541</v>
      </c>
      <c r="E2623" s="130" t="inlineStr">
        <is>
          <t>MA</t>
        </is>
      </c>
      <c r="F2623" s="130" t="inlineStr">
        <is>
          <t>NAICS-22 Non-Cogen</t>
        </is>
      </c>
      <c r="G2623" s="130" t="inlineStr">
        <is>
          <t>ST</t>
        </is>
      </c>
      <c r="H2623" s="130" t="inlineStr">
        <is>
          <t>MSN</t>
        </is>
      </c>
      <c r="I2623" s="130" t="inlineStr">
        <is>
          <t>OTH</t>
        </is>
      </c>
      <c r="J2623" s="131" t="n">
        <v>126470.34</v>
      </c>
      <c r="K2623" s="129" t="n">
        <v>2020</v>
      </c>
      <c r="L2623" s="120">
        <f>IF(VLOOKUP(H2623,'Cross-Page Data'!$D$4:$F$48,3,FALSE)="natural gas",VLOOKUP(G2623,'Cross-Page Data'!$I$4:$J$19,2,FALSE),IF(VLOOKUP(H2623,'Cross-Page Data'!$D$4:$F$48,3,FALSE)="solar",IF(G2623="PV","solar PV","solar thermal"),IF(VLOOKUP(H2623,'Cross-Page Data'!$D$4:$F$48,3,FALSE)="wind",VLOOKUP(G2623,'Cross-Page Data'!$I$4:$J$19,2,FALSE),IF(VLOOKUP(H2623,'Cross-Page Data'!$D$4:$F$48,3,FALSE)="hydro",VLOOKUP(G2623,'Cross-Page Data'!$I$4:$J$19,2,FALSE),VLOOKUP(H2623,'Cross-Page Data'!$D$4:$F$48,3,FALSE)))))</f>
        <v/>
      </c>
      <c r="M2623" s="120">
        <f>IF(AND($P$2=FALSE,OR(F2623="Commercial NAICS Cogen",F2623="Industrial NAICS Cogen",F2623="NAICS-22 Cogen")),FALSE,IF(AND($P$3=FALSE,OR(F2623="Commercial NAICS Cogen",F2623="Commercial NAICS Non-Cogen",F2623="Industrial NAICS Cogen", F2623="industrial NAICS non-Cogen")),FALSE, TRUE))</f>
        <v/>
      </c>
    </row>
    <row r="2624">
      <c r="A2624" s="129" t="n">
        <v>50877</v>
      </c>
      <c r="B2624" s="130" t="inlineStr">
        <is>
          <t>Wheelabrator North Andover</t>
        </is>
      </c>
      <c r="C2624" s="130" t="inlineStr">
        <is>
          <t>Wheelabrator Environmental Systems</t>
        </is>
      </c>
      <c r="D2624" s="129" t="n">
        <v>20541</v>
      </c>
      <c r="E2624" s="130" t="inlineStr">
        <is>
          <t>MA</t>
        </is>
      </c>
      <c r="F2624" s="130" t="inlineStr">
        <is>
          <t>NAICS-22 Non-Cogen</t>
        </is>
      </c>
      <c r="G2624" s="130" t="inlineStr">
        <is>
          <t>ST</t>
        </is>
      </c>
      <c r="H2624" s="130" t="inlineStr">
        <is>
          <t>NG</t>
        </is>
      </c>
      <c r="I2624" s="130" t="inlineStr">
        <is>
          <t>NG</t>
        </is>
      </c>
      <c r="J2624" s="131" t="n">
        <v>0</v>
      </c>
      <c r="K2624" s="129" t="n">
        <v>2020</v>
      </c>
      <c r="L2624" s="120">
        <f>IF(VLOOKUP(H2624,'Cross-Page Data'!$D$4:$F$48,3,FALSE)="natural gas",VLOOKUP(G2624,'Cross-Page Data'!$I$4:$J$19,2,FALSE),IF(VLOOKUP(H2624,'Cross-Page Data'!$D$4:$F$48,3,FALSE)="solar",IF(G2624="PV","solar PV","solar thermal"),IF(VLOOKUP(H2624,'Cross-Page Data'!$D$4:$F$48,3,FALSE)="wind",VLOOKUP(G2624,'Cross-Page Data'!$I$4:$J$19,2,FALSE),IF(VLOOKUP(H2624,'Cross-Page Data'!$D$4:$F$48,3,FALSE)="hydro",VLOOKUP(G2624,'Cross-Page Data'!$I$4:$J$19,2,FALSE),VLOOKUP(H2624,'Cross-Page Data'!$D$4:$F$48,3,FALSE)))))</f>
        <v/>
      </c>
      <c r="M2624" s="120">
        <f>IF(AND($P$2=FALSE,OR(F2624="Commercial NAICS Cogen",F2624="Industrial NAICS Cogen",F2624="NAICS-22 Cogen")),FALSE,IF(AND($P$3=FALSE,OR(F2624="Commercial NAICS Cogen",F2624="Commercial NAICS Non-Cogen",F2624="Industrial NAICS Cogen", F2624="industrial NAICS non-Cogen")),FALSE, TRUE))</f>
        <v/>
      </c>
    </row>
    <row r="2625">
      <c r="A2625" s="129" t="n">
        <v>50878</v>
      </c>
      <c r="B2625" s="130" t="inlineStr">
        <is>
          <t>Wheelabrator Millbury Facility</t>
        </is>
      </c>
      <c r="C2625" s="130" t="inlineStr">
        <is>
          <t>Wheelabrator Environmental Systems</t>
        </is>
      </c>
      <c r="D2625" s="129" t="n">
        <v>20541</v>
      </c>
      <c r="E2625" s="130" t="inlineStr">
        <is>
          <t>MA</t>
        </is>
      </c>
      <c r="F2625" s="130" t="inlineStr">
        <is>
          <t>NAICS-22 Non-Cogen</t>
        </is>
      </c>
      <c r="G2625" s="130" t="inlineStr">
        <is>
          <t>ST</t>
        </is>
      </c>
      <c r="H2625" s="130" t="inlineStr">
        <is>
          <t>MSB</t>
        </is>
      </c>
      <c r="I2625" s="130" t="inlineStr">
        <is>
          <t>MLG</t>
        </is>
      </c>
      <c r="J2625" s="131" t="n">
        <v>140947.33</v>
      </c>
      <c r="K2625" s="129" t="n">
        <v>2020</v>
      </c>
      <c r="L2625" s="120">
        <f>IF(VLOOKUP(H2625,'Cross-Page Data'!$D$4:$F$48,3,FALSE)="natural gas",VLOOKUP(G2625,'Cross-Page Data'!$I$4:$J$19,2,FALSE),IF(VLOOKUP(H2625,'Cross-Page Data'!$D$4:$F$48,3,FALSE)="solar",IF(G2625="PV","solar PV","solar thermal"),IF(VLOOKUP(H2625,'Cross-Page Data'!$D$4:$F$48,3,FALSE)="wind",VLOOKUP(G2625,'Cross-Page Data'!$I$4:$J$19,2,FALSE),IF(VLOOKUP(H2625,'Cross-Page Data'!$D$4:$F$48,3,FALSE)="hydro",VLOOKUP(G2625,'Cross-Page Data'!$I$4:$J$19,2,FALSE),VLOOKUP(H2625,'Cross-Page Data'!$D$4:$F$48,3,FALSE)))))</f>
        <v/>
      </c>
      <c r="M2625" s="120">
        <f>IF(AND($P$2=FALSE,OR(F2625="Commercial NAICS Cogen",F2625="Industrial NAICS Cogen",F2625="NAICS-22 Cogen")),FALSE,IF(AND($P$3=FALSE,OR(F2625="Commercial NAICS Cogen",F2625="Commercial NAICS Non-Cogen",F2625="Industrial NAICS Cogen", F2625="industrial NAICS non-Cogen")),FALSE, TRUE))</f>
        <v/>
      </c>
    </row>
    <row r="2626">
      <c r="A2626" s="129" t="n">
        <v>50878</v>
      </c>
      <c r="B2626" s="130" t="inlineStr">
        <is>
          <t>Wheelabrator Millbury Facility</t>
        </is>
      </c>
      <c r="C2626" s="130" t="inlineStr">
        <is>
          <t>Wheelabrator Environmental Systems</t>
        </is>
      </c>
      <c r="D2626" s="129" t="n">
        <v>20541</v>
      </c>
      <c r="E2626" s="130" t="inlineStr">
        <is>
          <t>MA</t>
        </is>
      </c>
      <c r="F2626" s="130" t="inlineStr">
        <is>
          <t>NAICS-22 Non-Cogen</t>
        </is>
      </c>
      <c r="G2626" s="130" t="inlineStr">
        <is>
          <t>ST</t>
        </is>
      </c>
      <c r="H2626" s="130" t="inlineStr">
        <is>
          <t>MSN</t>
        </is>
      </c>
      <c r="I2626" s="130" t="inlineStr">
        <is>
          <t>OTH</t>
        </is>
      </c>
      <c r="J2626" s="131" t="n">
        <v>172269.67</v>
      </c>
      <c r="K2626" s="129" t="n">
        <v>2020</v>
      </c>
      <c r="L2626" s="120">
        <f>IF(VLOOKUP(H2626,'Cross-Page Data'!$D$4:$F$48,3,FALSE)="natural gas",VLOOKUP(G2626,'Cross-Page Data'!$I$4:$J$19,2,FALSE),IF(VLOOKUP(H2626,'Cross-Page Data'!$D$4:$F$48,3,FALSE)="solar",IF(G2626="PV","solar PV","solar thermal"),IF(VLOOKUP(H2626,'Cross-Page Data'!$D$4:$F$48,3,FALSE)="wind",VLOOKUP(G2626,'Cross-Page Data'!$I$4:$J$19,2,FALSE),IF(VLOOKUP(H2626,'Cross-Page Data'!$D$4:$F$48,3,FALSE)="hydro",VLOOKUP(G2626,'Cross-Page Data'!$I$4:$J$19,2,FALSE),VLOOKUP(H2626,'Cross-Page Data'!$D$4:$F$48,3,FALSE)))))</f>
        <v/>
      </c>
      <c r="M2626" s="120">
        <f>IF(AND($P$2=FALSE,OR(F2626="Commercial NAICS Cogen",F2626="Industrial NAICS Cogen",F2626="NAICS-22 Cogen")),FALSE,IF(AND($P$3=FALSE,OR(F2626="Commercial NAICS Cogen",F2626="Commercial NAICS Non-Cogen",F2626="Industrial NAICS Cogen", F2626="industrial NAICS non-Cogen")),FALSE, TRUE))</f>
        <v/>
      </c>
    </row>
    <row r="2627">
      <c r="A2627" s="129" t="n">
        <v>50880</v>
      </c>
      <c r="B2627" s="130" t="inlineStr">
        <is>
          <t>Wheelabrator Saugus</t>
        </is>
      </c>
      <c r="C2627" s="130" t="inlineStr">
        <is>
          <t>Wheelabrator Environmental Systems</t>
        </is>
      </c>
      <c r="D2627" s="129" t="n">
        <v>20541</v>
      </c>
      <c r="E2627" s="130" t="inlineStr">
        <is>
          <t>MA</t>
        </is>
      </c>
      <c r="F2627" s="130" t="inlineStr">
        <is>
          <t>NAICS-22 Non-Cogen</t>
        </is>
      </c>
      <c r="G2627" s="130" t="inlineStr">
        <is>
          <t>ST</t>
        </is>
      </c>
      <c r="H2627" s="130" t="inlineStr">
        <is>
          <t>MSB</t>
        </is>
      </c>
      <c r="I2627" s="130" t="inlineStr">
        <is>
          <t>MLG</t>
        </is>
      </c>
      <c r="J2627" s="131" t="n">
        <v>86178.068</v>
      </c>
      <c r="K2627" s="129" t="n">
        <v>2020</v>
      </c>
      <c r="L2627" s="120">
        <f>IF(VLOOKUP(H2627,'Cross-Page Data'!$D$4:$F$48,3,FALSE)="natural gas",VLOOKUP(G2627,'Cross-Page Data'!$I$4:$J$19,2,FALSE),IF(VLOOKUP(H2627,'Cross-Page Data'!$D$4:$F$48,3,FALSE)="solar",IF(G2627="PV","solar PV","solar thermal"),IF(VLOOKUP(H2627,'Cross-Page Data'!$D$4:$F$48,3,FALSE)="wind",VLOOKUP(G2627,'Cross-Page Data'!$I$4:$J$19,2,FALSE),IF(VLOOKUP(H2627,'Cross-Page Data'!$D$4:$F$48,3,FALSE)="hydro",VLOOKUP(G2627,'Cross-Page Data'!$I$4:$J$19,2,FALSE),VLOOKUP(H2627,'Cross-Page Data'!$D$4:$F$48,3,FALSE)))))</f>
        <v/>
      </c>
      <c r="M2627" s="120">
        <f>IF(AND($P$2=FALSE,OR(F2627="Commercial NAICS Cogen",F2627="Industrial NAICS Cogen",F2627="NAICS-22 Cogen")),FALSE,IF(AND($P$3=FALSE,OR(F2627="Commercial NAICS Cogen",F2627="Commercial NAICS Non-Cogen",F2627="Industrial NAICS Cogen", F2627="industrial NAICS non-Cogen")),FALSE, TRUE))</f>
        <v/>
      </c>
    </row>
    <row r="2628">
      <c r="A2628" s="129" t="n">
        <v>50880</v>
      </c>
      <c r="B2628" s="130" t="inlineStr">
        <is>
          <t>Wheelabrator Saugus</t>
        </is>
      </c>
      <c r="C2628" s="130" t="inlineStr">
        <is>
          <t>Wheelabrator Environmental Systems</t>
        </is>
      </c>
      <c r="D2628" s="129" t="n">
        <v>20541</v>
      </c>
      <c r="E2628" s="130" t="inlineStr">
        <is>
          <t>MA</t>
        </is>
      </c>
      <c r="F2628" s="130" t="inlineStr">
        <is>
          <t>NAICS-22 Non-Cogen</t>
        </is>
      </c>
      <c r="G2628" s="130" t="inlineStr">
        <is>
          <t>ST</t>
        </is>
      </c>
      <c r="H2628" s="130" t="inlineStr">
        <is>
          <t>MSN</t>
        </is>
      </c>
      <c r="I2628" s="130" t="inlineStr">
        <is>
          <t>OTH</t>
        </is>
      </c>
      <c r="J2628" s="131" t="n">
        <v>105330.93</v>
      </c>
      <c r="K2628" s="129" t="n">
        <v>2020</v>
      </c>
      <c r="L2628" s="120">
        <f>IF(VLOOKUP(H2628,'Cross-Page Data'!$D$4:$F$48,3,FALSE)="natural gas",VLOOKUP(G2628,'Cross-Page Data'!$I$4:$J$19,2,FALSE),IF(VLOOKUP(H2628,'Cross-Page Data'!$D$4:$F$48,3,FALSE)="solar",IF(G2628="PV","solar PV","solar thermal"),IF(VLOOKUP(H2628,'Cross-Page Data'!$D$4:$F$48,3,FALSE)="wind",VLOOKUP(G2628,'Cross-Page Data'!$I$4:$J$19,2,FALSE),IF(VLOOKUP(H2628,'Cross-Page Data'!$D$4:$F$48,3,FALSE)="hydro",VLOOKUP(G2628,'Cross-Page Data'!$I$4:$J$19,2,FALSE),VLOOKUP(H2628,'Cross-Page Data'!$D$4:$F$48,3,FALSE)))))</f>
        <v/>
      </c>
      <c r="M2628" s="120">
        <f>IF(AND($P$2=FALSE,OR(F2628="Commercial NAICS Cogen",F2628="Industrial NAICS Cogen",F2628="NAICS-22 Cogen")),FALSE,IF(AND($P$3=FALSE,OR(F2628="Commercial NAICS Cogen",F2628="Commercial NAICS Non-Cogen",F2628="Industrial NAICS Cogen", F2628="industrial NAICS non-Cogen")),FALSE, TRUE))</f>
        <v/>
      </c>
    </row>
    <row r="2629">
      <c r="A2629" s="129" t="n">
        <v>50881</v>
      </c>
      <c r="B2629" s="130" t="inlineStr">
        <is>
          <t>Wheelabrator Shasta</t>
        </is>
      </c>
      <c r="C2629" s="130" t="inlineStr">
        <is>
          <t>Wheelabrator Environmental Systems</t>
        </is>
      </c>
      <c r="D2629" s="129" t="n">
        <v>20541</v>
      </c>
      <c r="E2629" s="130" t="inlineStr">
        <is>
          <t>CA</t>
        </is>
      </c>
      <c r="F2629" s="130" t="inlineStr">
        <is>
          <t>NAICS-22 Non-Cogen</t>
        </is>
      </c>
      <c r="G2629" s="130" t="inlineStr">
        <is>
          <t>ST</t>
        </is>
      </c>
      <c r="H2629" s="130" t="inlineStr">
        <is>
          <t>AB</t>
        </is>
      </c>
      <c r="I2629" s="130" t="inlineStr">
        <is>
          <t>ORW</t>
        </is>
      </c>
      <c r="J2629" s="131" t="n">
        <v>0</v>
      </c>
      <c r="K2629" s="129" t="n">
        <v>2020</v>
      </c>
      <c r="L2629" s="120">
        <f>IF(VLOOKUP(H2629,'Cross-Page Data'!$D$4:$F$48,3,FALSE)="natural gas",VLOOKUP(G2629,'Cross-Page Data'!$I$4:$J$19,2,FALSE),IF(VLOOKUP(H2629,'Cross-Page Data'!$D$4:$F$48,3,FALSE)="solar",IF(G2629="PV","solar PV","solar thermal"),IF(VLOOKUP(H2629,'Cross-Page Data'!$D$4:$F$48,3,FALSE)="wind",VLOOKUP(G2629,'Cross-Page Data'!$I$4:$J$19,2,FALSE),IF(VLOOKUP(H2629,'Cross-Page Data'!$D$4:$F$48,3,FALSE)="hydro",VLOOKUP(G2629,'Cross-Page Data'!$I$4:$J$19,2,FALSE),VLOOKUP(H2629,'Cross-Page Data'!$D$4:$F$48,3,FALSE)))))</f>
        <v/>
      </c>
      <c r="M2629" s="120">
        <f>IF(AND($P$2=FALSE,OR(F2629="Commercial NAICS Cogen",F2629="Industrial NAICS Cogen",F2629="NAICS-22 Cogen")),FALSE,IF(AND($P$3=FALSE,OR(F2629="Commercial NAICS Cogen",F2629="Commercial NAICS Non-Cogen",F2629="Industrial NAICS Cogen", F2629="industrial NAICS non-Cogen")),FALSE, TRUE))</f>
        <v/>
      </c>
    </row>
    <row r="2630">
      <c r="A2630" s="129" t="n">
        <v>50881</v>
      </c>
      <c r="B2630" s="130" t="inlineStr">
        <is>
          <t>Wheelabrator Shasta</t>
        </is>
      </c>
      <c r="C2630" s="130" t="inlineStr">
        <is>
          <t>Wheelabrator Environmental Systems</t>
        </is>
      </c>
      <c r="D2630" s="129" t="n">
        <v>20541</v>
      </c>
      <c r="E2630" s="130" t="inlineStr">
        <is>
          <t>CA</t>
        </is>
      </c>
      <c r="F2630" s="130" t="inlineStr">
        <is>
          <t>NAICS-22 Non-Cogen</t>
        </is>
      </c>
      <c r="G2630" s="130" t="inlineStr">
        <is>
          <t>ST</t>
        </is>
      </c>
      <c r="H2630" s="130" t="inlineStr">
        <is>
          <t>NG</t>
        </is>
      </c>
      <c r="I2630" s="130" t="inlineStr">
        <is>
          <t>NG</t>
        </is>
      </c>
      <c r="J2630" s="131" t="n">
        <v>0</v>
      </c>
      <c r="K2630" s="129" t="n">
        <v>2020</v>
      </c>
      <c r="L2630" s="120">
        <f>IF(VLOOKUP(H2630,'Cross-Page Data'!$D$4:$F$48,3,FALSE)="natural gas",VLOOKUP(G2630,'Cross-Page Data'!$I$4:$J$19,2,FALSE),IF(VLOOKUP(H2630,'Cross-Page Data'!$D$4:$F$48,3,FALSE)="solar",IF(G2630="PV","solar PV","solar thermal"),IF(VLOOKUP(H2630,'Cross-Page Data'!$D$4:$F$48,3,FALSE)="wind",VLOOKUP(G2630,'Cross-Page Data'!$I$4:$J$19,2,FALSE),IF(VLOOKUP(H2630,'Cross-Page Data'!$D$4:$F$48,3,FALSE)="hydro",VLOOKUP(G2630,'Cross-Page Data'!$I$4:$J$19,2,FALSE),VLOOKUP(H2630,'Cross-Page Data'!$D$4:$F$48,3,FALSE)))))</f>
        <v/>
      </c>
      <c r="M2630" s="120">
        <f>IF(AND($P$2=FALSE,OR(F2630="Commercial NAICS Cogen",F2630="Industrial NAICS Cogen",F2630="NAICS-22 Cogen")),FALSE,IF(AND($P$3=FALSE,OR(F2630="Commercial NAICS Cogen",F2630="Commercial NAICS Non-Cogen",F2630="Industrial NAICS Cogen", F2630="industrial NAICS non-Cogen")),FALSE, TRUE))</f>
        <v/>
      </c>
    </row>
    <row r="2631">
      <c r="A2631" s="129" t="n">
        <v>50881</v>
      </c>
      <c r="B2631" s="130" t="inlineStr">
        <is>
          <t>Wheelabrator Shasta</t>
        </is>
      </c>
      <c r="C2631" s="130" t="inlineStr">
        <is>
          <t>Wheelabrator Environmental Systems</t>
        </is>
      </c>
      <c r="D2631" s="129" t="n">
        <v>20541</v>
      </c>
      <c r="E2631" s="130" t="inlineStr">
        <is>
          <t>CA</t>
        </is>
      </c>
      <c r="F2631" s="130" t="inlineStr">
        <is>
          <t>NAICS-22 Non-Cogen</t>
        </is>
      </c>
      <c r="G2631" s="130" t="inlineStr">
        <is>
          <t>ST</t>
        </is>
      </c>
      <c r="H2631" s="130" t="inlineStr">
        <is>
          <t>WDS</t>
        </is>
      </c>
      <c r="I2631" s="130" t="inlineStr">
        <is>
          <t>WWW</t>
        </is>
      </c>
      <c r="J2631" s="131" t="n">
        <v>277226</v>
      </c>
      <c r="K2631" s="129" t="n">
        <v>2020</v>
      </c>
      <c r="L2631" s="120">
        <f>IF(VLOOKUP(H2631,'Cross-Page Data'!$D$4:$F$48,3,FALSE)="natural gas",VLOOKUP(G2631,'Cross-Page Data'!$I$4:$J$19,2,FALSE),IF(VLOOKUP(H2631,'Cross-Page Data'!$D$4:$F$48,3,FALSE)="solar",IF(G2631="PV","solar PV","solar thermal"),IF(VLOOKUP(H2631,'Cross-Page Data'!$D$4:$F$48,3,FALSE)="wind",VLOOKUP(G2631,'Cross-Page Data'!$I$4:$J$19,2,FALSE),IF(VLOOKUP(H2631,'Cross-Page Data'!$D$4:$F$48,3,FALSE)="hydro",VLOOKUP(G2631,'Cross-Page Data'!$I$4:$J$19,2,FALSE),VLOOKUP(H2631,'Cross-Page Data'!$D$4:$F$48,3,FALSE)))))</f>
        <v/>
      </c>
      <c r="M2631" s="120">
        <f>IF(AND($P$2=FALSE,OR(F2631="Commercial NAICS Cogen",F2631="Industrial NAICS Cogen",F2631="NAICS-22 Cogen")),FALSE,IF(AND($P$3=FALSE,OR(F2631="Commercial NAICS Cogen",F2631="Commercial NAICS Non-Cogen",F2631="Industrial NAICS Cogen", F2631="industrial NAICS non-Cogen")),FALSE, TRUE))</f>
        <v/>
      </c>
    </row>
    <row r="2632">
      <c r="A2632" s="129" t="n">
        <v>50882</v>
      </c>
      <c r="B2632" s="130" t="inlineStr">
        <is>
          <t>Wheelabrator Westchester</t>
        </is>
      </c>
      <c r="C2632" s="130" t="inlineStr">
        <is>
          <t>Wheelabrator Environmental Systems</t>
        </is>
      </c>
      <c r="D2632" s="129" t="n">
        <v>20541</v>
      </c>
      <c r="E2632" s="130" t="inlineStr">
        <is>
          <t>NY</t>
        </is>
      </c>
      <c r="F2632" s="130" t="inlineStr">
        <is>
          <t>NAICS-22 Non-Cogen</t>
        </is>
      </c>
      <c r="G2632" s="130" t="inlineStr">
        <is>
          <t>ST</t>
        </is>
      </c>
      <c r="H2632" s="130" t="inlineStr">
        <is>
          <t>MSB</t>
        </is>
      </c>
      <c r="I2632" s="130" t="inlineStr">
        <is>
          <t>MLG</t>
        </is>
      </c>
      <c r="J2632" s="131" t="n">
        <v>166114.48</v>
      </c>
      <c r="K2632" s="129" t="n">
        <v>2020</v>
      </c>
      <c r="L2632" s="120">
        <f>IF(VLOOKUP(H2632,'Cross-Page Data'!$D$4:$F$48,3,FALSE)="natural gas",VLOOKUP(G2632,'Cross-Page Data'!$I$4:$J$19,2,FALSE),IF(VLOOKUP(H2632,'Cross-Page Data'!$D$4:$F$48,3,FALSE)="solar",IF(G2632="PV","solar PV","solar thermal"),IF(VLOOKUP(H2632,'Cross-Page Data'!$D$4:$F$48,3,FALSE)="wind",VLOOKUP(G2632,'Cross-Page Data'!$I$4:$J$19,2,FALSE),IF(VLOOKUP(H2632,'Cross-Page Data'!$D$4:$F$48,3,FALSE)="hydro",VLOOKUP(G2632,'Cross-Page Data'!$I$4:$J$19,2,FALSE),VLOOKUP(H2632,'Cross-Page Data'!$D$4:$F$48,3,FALSE)))))</f>
        <v/>
      </c>
      <c r="M2632" s="120">
        <f>IF(AND($P$2=FALSE,OR(F2632="Commercial NAICS Cogen",F2632="Industrial NAICS Cogen",F2632="NAICS-22 Cogen")),FALSE,IF(AND($P$3=FALSE,OR(F2632="Commercial NAICS Cogen",F2632="Commercial NAICS Non-Cogen",F2632="Industrial NAICS Cogen", F2632="industrial NAICS non-Cogen")),FALSE, TRUE))</f>
        <v/>
      </c>
    </row>
    <row r="2633">
      <c r="A2633" s="129" t="n">
        <v>50882</v>
      </c>
      <c r="B2633" s="130" t="inlineStr">
        <is>
          <t>Wheelabrator Westchester</t>
        </is>
      </c>
      <c r="C2633" s="130" t="inlineStr">
        <is>
          <t>Wheelabrator Environmental Systems</t>
        </is>
      </c>
      <c r="D2633" s="129" t="n">
        <v>20541</v>
      </c>
      <c r="E2633" s="130" t="inlineStr">
        <is>
          <t>NY</t>
        </is>
      </c>
      <c r="F2633" s="130" t="inlineStr">
        <is>
          <t>NAICS-22 Non-Cogen</t>
        </is>
      </c>
      <c r="G2633" s="130" t="inlineStr">
        <is>
          <t>ST</t>
        </is>
      </c>
      <c r="H2633" s="130" t="inlineStr">
        <is>
          <t>MSN</t>
        </is>
      </c>
      <c r="I2633" s="130" t="inlineStr">
        <is>
          <t>OTH</t>
        </is>
      </c>
      <c r="J2633" s="131" t="n">
        <v>203033.52</v>
      </c>
      <c r="K2633" s="129" t="n">
        <v>2020</v>
      </c>
      <c r="L2633" s="120">
        <f>IF(VLOOKUP(H2633,'Cross-Page Data'!$D$4:$F$48,3,FALSE)="natural gas",VLOOKUP(G2633,'Cross-Page Data'!$I$4:$J$19,2,FALSE),IF(VLOOKUP(H2633,'Cross-Page Data'!$D$4:$F$48,3,FALSE)="solar",IF(G2633="PV","solar PV","solar thermal"),IF(VLOOKUP(H2633,'Cross-Page Data'!$D$4:$F$48,3,FALSE)="wind",VLOOKUP(G2633,'Cross-Page Data'!$I$4:$J$19,2,FALSE),IF(VLOOKUP(H2633,'Cross-Page Data'!$D$4:$F$48,3,FALSE)="hydro",VLOOKUP(G2633,'Cross-Page Data'!$I$4:$J$19,2,FALSE),VLOOKUP(H2633,'Cross-Page Data'!$D$4:$F$48,3,FALSE)))))</f>
        <v/>
      </c>
      <c r="M2633" s="120">
        <f>IF(AND($P$2=FALSE,OR(F2633="Commercial NAICS Cogen",F2633="Industrial NAICS Cogen",F2633="NAICS-22 Cogen")),FALSE,IF(AND($P$3=FALSE,OR(F2633="Commercial NAICS Cogen",F2633="Commercial NAICS Non-Cogen",F2633="Industrial NAICS Cogen", F2633="industrial NAICS non-Cogen")),FALSE, TRUE))</f>
        <v/>
      </c>
    </row>
    <row r="2634">
      <c r="A2634" s="129" t="n">
        <v>50882</v>
      </c>
      <c r="B2634" s="130" t="inlineStr">
        <is>
          <t>Wheelabrator Westchester</t>
        </is>
      </c>
      <c r="C2634" s="130" t="inlineStr">
        <is>
          <t>Wheelabrator Environmental Systems</t>
        </is>
      </c>
      <c r="D2634" s="129" t="n">
        <v>20541</v>
      </c>
      <c r="E2634" s="130" t="inlineStr">
        <is>
          <t>NY</t>
        </is>
      </c>
      <c r="F2634" s="130" t="inlineStr">
        <is>
          <t>NAICS-22 Non-Cogen</t>
        </is>
      </c>
      <c r="G2634" s="130" t="inlineStr">
        <is>
          <t>ST</t>
        </is>
      </c>
      <c r="H2634" s="130" t="inlineStr">
        <is>
          <t>NG</t>
        </is>
      </c>
      <c r="I2634" s="130" t="inlineStr">
        <is>
          <t>NG</t>
        </is>
      </c>
      <c r="J2634" s="131" t="n">
        <v>0</v>
      </c>
      <c r="K2634" s="129" t="n">
        <v>2020</v>
      </c>
      <c r="L2634" s="120">
        <f>IF(VLOOKUP(H2634,'Cross-Page Data'!$D$4:$F$48,3,FALSE)="natural gas",VLOOKUP(G2634,'Cross-Page Data'!$I$4:$J$19,2,FALSE),IF(VLOOKUP(H2634,'Cross-Page Data'!$D$4:$F$48,3,FALSE)="solar",IF(G2634="PV","solar PV","solar thermal"),IF(VLOOKUP(H2634,'Cross-Page Data'!$D$4:$F$48,3,FALSE)="wind",VLOOKUP(G2634,'Cross-Page Data'!$I$4:$J$19,2,FALSE),IF(VLOOKUP(H2634,'Cross-Page Data'!$D$4:$F$48,3,FALSE)="hydro",VLOOKUP(G2634,'Cross-Page Data'!$I$4:$J$19,2,FALSE),VLOOKUP(H2634,'Cross-Page Data'!$D$4:$F$48,3,FALSE)))))</f>
        <v/>
      </c>
      <c r="M2634" s="120">
        <f>IF(AND($P$2=FALSE,OR(F2634="Commercial NAICS Cogen",F2634="Industrial NAICS Cogen",F2634="NAICS-22 Cogen")),FALSE,IF(AND($P$3=FALSE,OR(F2634="Commercial NAICS Cogen",F2634="Commercial NAICS Non-Cogen",F2634="Industrial NAICS Cogen", F2634="industrial NAICS non-Cogen")),FALSE, TRUE))</f>
        <v/>
      </c>
    </row>
    <row r="2635">
      <c r="A2635" s="129" t="n">
        <v>50883</v>
      </c>
      <c r="B2635" s="130" t="inlineStr">
        <is>
          <t>Wheelabrator Bridgeport</t>
        </is>
      </c>
      <c r="C2635" s="130" t="inlineStr">
        <is>
          <t>Wheelabrator Environmental Systems</t>
        </is>
      </c>
      <c r="D2635" s="129" t="n">
        <v>20541</v>
      </c>
      <c r="E2635" s="130" t="inlineStr">
        <is>
          <t>CT</t>
        </is>
      </c>
      <c r="F2635" s="130" t="inlineStr">
        <is>
          <t>NAICS-22 Non-Cogen</t>
        </is>
      </c>
      <c r="G2635" s="130" t="inlineStr">
        <is>
          <t>ST</t>
        </is>
      </c>
      <c r="H2635" s="130" t="inlineStr">
        <is>
          <t>MSB</t>
        </is>
      </c>
      <c r="I2635" s="130" t="inlineStr">
        <is>
          <t>MLG</t>
        </is>
      </c>
      <c r="J2635" s="131" t="n">
        <v>215052.47</v>
      </c>
      <c r="K2635" s="129" t="n">
        <v>2020</v>
      </c>
      <c r="L2635" s="120">
        <f>IF(VLOOKUP(H2635,'Cross-Page Data'!$D$4:$F$48,3,FALSE)="natural gas",VLOOKUP(G2635,'Cross-Page Data'!$I$4:$J$19,2,FALSE),IF(VLOOKUP(H2635,'Cross-Page Data'!$D$4:$F$48,3,FALSE)="solar",IF(G2635="PV","solar PV","solar thermal"),IF(VLOOKUP(H2635,'Cross-Page Data'!$D$4:$F$48,3,FALSE)="wind",VLOOKUP(G2635,'Cross-Page Data'!$I$4:$J$19,2,FALSE),IF(VLOOKUP(H2635,'Cross-Page Data'!$D$4:$F$48,3,FALSE)="hydro",VLOOKUP(G2635,'Cross-Page Data'!$I$4:$J$19,2,FALSE),VLOOKUP(H2635,'Cross-Page Data'!$D$4:$F$48,3,FALSE)))))</f>
        <v/>
      </c>
      <c r="M2635" s="120">
        <f>IF(AND($P$2=FALSE,OR(F2635="Commercial NAICS Cogen",F2635="Industrial NAICS Cogen",F2635="NAICS-22 Cogen")),FALSE,IF(AND($P$3=FALSE,OR(F2635="Commercial NAICS Cogen",F2635="Commercial NAICS Non-Cogen",F2635="Industrial NAICS Cogen", F2635="industrial NAICS non-Cogen")),FALSE, TRUE))</f>
        <v/>
      </c>
    </row>
    <row r="2636">
      <c r="A2636" s="129" t="n">
        <v>50883</v>
      </c>
      <c r="B2636" s="130" t="inlineStr">
        <is>
          <t>Wheelabrator Bridgeport</t>
        </is>
      </c>
      <c r="C2636" s="130" t="inlineStr">
        <is>
          <t>Wheelabrator Environmental Systems</t>
        </is>
      </c>
      <c r="D2636" s="129" t="n">
        <v>20541</v>
      </c>
      <c r="E2636" s="130" t="inlineStr">
        <is>
          <t>CT</t>
        </is>
      </c>
      <c r="F2636" s="130" t="inlineStr">
        <is>
          <t>NAICS-22 Non-Cogen</t>
        </is>
      </c>
      <c r="G2636" s="130" t="inlineStr">
        <is>
          <t>ST</t>
        </is>
      </c>
      <c r="H2636" s="130" t="inlineStr">
        <is>
          <t>MSN</t>
        </is>
      </c>
      <c r="I2636" s="130" t="inlineStr">
        <is>
          <t>OTH</t>
        </is>
      </c>
      <c r="J2636" s="131" t="n">
        <v>262845.53</v>
      </c>
      <c r="K2636" s="129" t="n">
        <v>2020</v>
      </c>
      <c r="L2636" s="120">
        <f>IF(VLOOKUP(H2636,'Cross-Page Data'!$D$4:$F$48,3,FALSE)="natural gas",VLOOKUP(G2636,'Cross-Page Data'!$I$4:$J$19,2,FALSE),IF(VLOOKUP(H2636,'Cross-Page Data'!$D$4:$F$48,3,FALSE)="solar",IF(G2636="PV","solar PV","solar thermal"),IF(VLOOKUP(H2636,'Cross-Page Data'!$D$4:$F$48,3,FALSE)="wind",VLOOKUP(G2636,'Cross-Page Data'!$I$4:$J$19,2,FALSE),IF(VLOOKUP(H2636,'Cross-Page Data'!$D$4:$F$48,3,FALSE)="hydro",VLOOKUP(G2636,'Cross-Page Data'!$I$4:$J$19,2,FALSE),VLOOKUP(H2636,'Cross-Page Data'!$D$4:$F$48,3,FALSE)))))</f>
        <v/>
      </c>
      <c r="M2636" s="120">
        <f>IF(AND($P$2=FALSE,OR(F2636="Commercial NAICS Cogen",F2636="Industrial NAICS Cogen",F2636="NAICS-22 Cogen")),FALSE,IF(AND($P$3=FALSE,OR(F2636="Commercial NAICS Cogen",F2636="Commercial NAICS Non-Cogen",F2636="Industrial NAICS Cogen", F2636="industrial NAICS non-Cogen")),FALSE, TRUE))</f>
        <v/>
      </c>
    </row>
    <row r="2637">
      <c r="A2637" s="129" t="n">
        <v>50884</v>
      </c>
      <c r="B2637" s="130" t="inlineStr">
        <is>
          <t>Pinellas County Resource Recovery</t>
        </is>
      </c>
      <c r="C2637" s="130" t="inlineStr">
        <is>
          <t>Covanta Projects, LLC</t>
        </is>
      </c>
      <c r="D2637" s="129" t="n">
        <v>55871</v>
      </c>
      <c r="E2637" s="130" t="inlineStr">
        <is>
          <t>FL</t>
        </is>
      </c>
      <c r="F2637" s="130" t="inlineStr">
        <is>
          <t>NAICS-22 Non-Cogen</t>
        </is>
      </c>
      <c r="G2637" s="130" t="inlineStr">
        <is>
          <t>ST</t>
        </is>
      </c>
      <c r="H2637" s="130" t="inlineStr">
        <is>
          <t>MSB</t>
        </is>
      </c>
      <c r="I2637" s="130" t="inlineStr">
        <is>
          <t>MLG</t>
        </is>
      </c>
      <c r="J2637" s="131" t="n">
        <v>198629.28</v>
      </c>
      <c r="K2637" s="129" t="n">
        <v>2020</v>
      </c>
      <c r="L2637" s="120">
        <f>IF(VLOOKUP(H2637,'Cross-Page Data'!$D$4:$F$48,3,FALSE)="natural gas",VLOOKUP(G2637,'Cross-Page Data'!$I$4:$J$19,2,FALSE),IF(VLOOKUP(H2637,'Cross-Page Data'!$D$4:$F$48,3,FALSE)="solar",IF(G2637="PV","solar PV","solar thermal"),IF(VLOOKUP(H2637,'Cross-Page Data'!$D$4:$F$48,3,FALSE)="wind",VLOOKUP(G2637,'Cross-Page Data'!$I$4:$J$19,2,FALSE),IF(VLOOKUP(H2637,'Cross-Page Data'!$D$4:$F$48,3,FALSE)="hydro",VLOOKUP(G2637,'Cross-Page Data'!$I$4:$J$19,2,FALSE),VLOOKUP(H2637,'Cross-Page Data'!$D$4:$F$48,3,FALSE)))))</f>
        <v/>
      </c>
      <c r="M2637" s="120">
        <f>IF(AND($P$2=FALSE,OR(F2637="Commercial NAICS Cogen",F2637="Industrial NAICS Cogen",F2637="NAICS-22 Cogen")),FALSE,IF(AND($P$3=FALSE,OR(F2637="Commercial NAICS Cogen",F2637="Commercial NAICS Non-Cogen",F2637="Industrial NAICS Cogen", F2637="industrial NAICS non-Cogen")),FALSE, TRUE))</f>
        <v/>
      </c>
    </row>
    <row r="2638">
      <c r="A2638" s="129" t="n">
        <v>50884</v>
      </c>
      <c r="B2638" s="130" t="inlineStr">
        <is>
          <t>Pinellas County Resource Recovery</t>
        </is>
      </c>
      <c r="C2638" s="130" t="inlineStr">
        <is>
          <t>Covanta Projects, LLC</t>
        </is>
      </c>
      <c r="D2638" s="129" t="n">
        <v>55871</v>
      </c>
      <c r="E2638" s="130" t="inlineStr">
        <is>
          <t>FL</t>
        </is>
      </c>
      <c r="F2638" s="130" t="inlineStr">
        <is>
          <t>NAICS-22 Non-Cogen</t>
        </is>
      </c>
      <c r="G2638" s="130" t="inlineStr">
        <is>
          <t>ST</t>
        </is>
      </c>
      <c r="H2638" s="130" t="inlineStr">
        <is>
          <t>MSN</t>
        </is>
      </c>
      <c r="I2638" s="130" t="inlineStr">
        <is>
          <t>OTH</t>
        </is>
      </c>
      <c r="J2638" s="131" t="n">
        <v>242763.35</v>
      </c>
      <c r="K2638" s="129" t="n">
        <v>2020</v>
      </c>
      <c r="L2638" s="120">
        <f>IF(VLOOKUP(H2638,'Cross-Page Data'!$D$4:$F$48,3,FALSE)="natural gas",VLOOKUP(G2638,'Cross-Page Data'!$I$4:$J$19,2,FALSE),IF(VLOOKUP(H2638,'Cross-Page Data'!$D$4:$F$48,3,FALSE)="solar",IF(G2638="PV","solar PV","solar thermal"),IF(VLOOKUP(H2638,'Cross-Page Data'!$D$4:$F$48,3,FALSE)="wind",VLOOKUP(G2638,'Cross-Page Data'!$I$4:$J$19,2,FALSE),IF(VLOOKUP(H2638,'Cross-Page Data'!$D$4:$F$48,3,FALSE)="hydro",VLOOKUP(G2638,'Cross-Page Data'!$I$4:$J$19,2,FALSE),VLOOKUP(H2638,'Cross-Page Data'!$D$4:$F$48,3,FALSE)))))</f>
        <v/>
      </c>
      <c r="M2638" s="120">
        <f>IF(AND($P$2=FALSE,OR(F2638="Commercial NAICS Cogen",F2638="Industrial NAICS Cogen",F2638="NAICS-22 Cogen")),FALSE,IF(AND($P$3=FALSE,OR(F2638="Commercial NAICS Cogen",F2638="Commercial NAICS Non-Cogen",F2638="Industrial NAICS Cogen", F2638="industrial NAICS non-Cogen")),FALSE, TRUE))</f>
        <v/>
      </c>
    </row>
    <row r="2639">
      <c r="A2639" s="129" t="n">
        <v>50884</v>
      </c>
      <c r="B2639" s="130" t="inlineStr">
        <is>
          <t>Pinellas County Resource Recovery</t>
        </is>
      </c>
      <c r="C2639" s="130" t="inlineStr">
        <is>
          <t>Covanta Projects, LLC</t>
        </is>
      </c>
      <c r="D2639" s="129" t="n">
        <v>55871</v>
      </c>
      <c r="E2639" s="130" t="inlineStr">
        <is>
          <t>FL</t>
        </is>
      </c>
      <c r="F2639" s="130" t="inlineStr">
        <is>
          <t>NAICS-22 Non-Cogen</t>
        </is>
      </c>
      <c r="G2639" s="130" t="inlineStr">
        <is>
          <t>ST</t>
        </is>
      </c>
      <c r="H2639" s="130" t="inlineStr">
        <is>
          <t>NG</t>
        </is>
      </c>
      <c r="I2639" s="130" t="inlineStr">
        <is>
          <t>NG</t>
        </is>
      </c>
      <c r="J2639" s="131" t="n">
        <v>3.37</v>
      </c>
      <c r="K2639" s="129" t="n">
        <v>2020</v>
      </c>
      <c r="L2639" s="120">
        <f>IF(VLOOKUP(H2639,'Cross-Page Data'!$D$4:$F$48,3,FALSE)="natural gas",VLOOKUP(G2639,'Cross-Page Data'!$I$4:$J$19,2,FALSE),IF(VLOOKUP(H2639,'Cross-Page Data'!$D$4:$F$48,3,FALSE)="solar",IF(G2639="PV","solar PV","solar thermal"),IF(VLOOKUP(H2639,'Cross-Page Data'!$D$4:$F$48,3,FALSE)="wind",VLOOKUP(G2639,'Cross-Page Data'!$I$4:$J$19,2,FALSE),IF(VLOOKUP(H2639,'Cross-Page Data'!$D$4:$F$48,3,FALSE)="hydro",VLOOKUP(G2639,'Cross-Page Data'!$I$4:$J$19,2,FALSE),VLOOKUP(H2639,'Cross-Page Data'!$D$4:$F$48,3,FALSE)))))</f>
        <v/>
      </c>
      <c r="M2639" s="120">
        <f>IF(AND($P$2=FALSE,OR(F2639="Commercial NAICS Cogen",F2639="Industrial NAICS Cogen",F2639="NAICS-22 Cogen")),FALSE,IF(AND($P$3=FALSE,OR(F2639="Commercial NAICS Cogen",F2639="Commercial NAICS Non-Cogen",F2639="Industrial NAICS Cogen", F2639="industrial NAICS non-Cogen")),FALSE, TRUE))</f>
        <v/>
      </c>
    </row>
    <row r="2640">
      <c r="A2640" s="129" t="n">
        <v>50885</v>
      </c>
      <c r="B2640" s="130" t="inlineStr">
        <is>
          <t>Wheelabrator Gloucester LP</t>
        </is>
      </c>
      <c r="C2640" s="130" t="inlineStr">
        <is>
          <t>Wheelabrator Environmental Systems</t>
        </is>
      </c>
      <c r="D2640" s="129" t="n">
        <v>20541</v>
      </c>
      <c r="E2640" s="130" t="inlineStr">
        <is>
          <t>NJ</t>
        </is>
      </c>
      <c r="F2640" s="130" t="inlineStr">
        <is>
          <t>NAICS-22 Non-Cogen</t>
        </is>
      </c>
      <c r="G2640" s="130" t="inlineStr">
        <is>
          <t>ST</t>
        </is>
      </c>
      <c r="H2640" s="130" t="inlineStr">
        <is>
          <t>MSB</t>
        </is>
      </c>
      <c r="I2640" s="130" t="inlineStr">
        <is>
          <t>MLG</t>
        </is>
      </c>
      <c r="J2640" s="131" t="n">
        <v>38223.385</v>
      </c>
      <c r="K2640" s="129" t="n">
        <v>2020</v>
      </c>
      <c r="L2640" s="120">
        <f>IF(VLOOKUP(H2640,'Cross-Page Data'!$D$4:$F$48,3,FALSE)="natural gas",VLOOKUP(G2640,'Cross-Page Data'!$I$4:$J$19,2,FALSE),IF(VLOOKUP(H2640,'Cross-Page Data'!$D$4:$F$48,3,FALSE)="solar",IF(G2640="PV","solar PV","solar thermal"),IF(VLOOKUP(H2640,'Cross-Page Data'!$D$4:$F$48,3,FALSE)="wind",VLOOKUP(G2640,'Cross-Page Data'!$I$4:$J$19,2,FALSE),IF(VLOOKUP(H2640,'Cross-Page Data'!$D$4:$F$48,3,FALSE)="hydro",VLOOKUP(G2640,'Cross-Page Data'!$I$4:$J$19,2,FALSE),VLOOKUP(H2640,'Cross-Page Data'!$D$4:$F$48,3,FALSE)))))</f>
        <v/>
      </c>
      <c r="M2640" s="120">
        <f>IF(AND($P$2=FALSE,OR(F2640="Commercial NAICS Cogen",F2640="Industrial NAICS Cogen",F2640="NAICS-22 Cogen")),FALSE,IF(AND($P$3=FALSE,OR(F2640="Commercial NAICS Cogen",F2640="Commercial NAICS Non-Cogen",F2640="Industrial NAICS Cogen", F2640="industrial NAICS non-Cogen")),FALSE, TRUE))</f>
        <v/>
      </c>
    </row>
    <row r="2641">
      <c r="A2641" s="129" t="n">
        <v>50885</v>
      </c>
      <c r="B2641" s="130" t="inlineStr">
        <is>
          <t>Wheelabrator Gloucester LP</t>
        </is>
      </c>
      <c r="C2641" s="130" t="inlineStr">
        <is>
          <t>Wheelabrator Environmental Systems</t>
        </is>
      </c>
      <c r="D2641" s="129" t="n">
        <v>20541</v>
      </c>
      <c r="E2641" s="130" t="inlineStr">
        <is>
          <t>NJ</t>
        </is>
      </c>
      <c r="F2641" s="130" t="inlineStr">
        <is>
          <t>NAICS-22 Non-Cogen</t>
        </is>
      </c>
      <c r="G2641" s="130" t="inlineStr">
        <is>
          <t>ST</t>
        </is>
      </c>
      <c r="H2641" s="130" t="inlineStr">
        <is>
          <t>MSN</t>
        </is>
      </c>
      <c r="I2641" s="130" t="inlineStr">
        <is>
          <t>OTH</t>
        </is>
      </c>
      <c r="J2641" s="131" t="n">
        <v>46717.615</v>
      </c>
      <c r="K2641" s="129" t="n">
        <v>2020</v>
      </c>
      <c r="L2641" s="120">
        <f>IF(VLOOKUP(H2641,'Cross-Page Data'!$D$4:$F$48,3,FALSE)="natural gas",VLOOKUP(G2641,'Cross-Page Data'!$I$4:$J$19,2,FALSE),IF(VLOOKUP(H2641,'Cross-Page Data'!$D$4:$F$48,3,FALSE)="solar",IF(G2641="PV","solar PV","solar thermal"),IF(VLOOKUP(H2641,'Cross-Page Data'!$D$4:$F$48,3,FALSE)="wind",VLOOKUP(G2641,'Cross-Page Data'!$I$4:$J$19,2,FALSE),IF(VLOOKUP(H2641,'Cross-Page Data'!$D$4:$F$48,3,FALSE)="hydro",VLOOKUP(G2641,'Cross-Page Data'!$I$4:$J$19,2,FALSE),VLOOKUP(H2641,'Cross-Page Data'!$D$4:$F$48,3,FALSE)))))</f>
        <v/>
      </c>
      <c r="M2641" s="120">
        <f>IF(AND($P$2=FALSE,OR(F2641="Commercial NAICS Cogen",F2641="Industrial NAICS Cogen",F2641="NAICS-22 Cogen")),FALSE,IF(AND($P$3=FALSE,OR(F2641="Commercial NAICS Cogen",F2641="Commercial NAICS Non-Cogen",F2641="Industrial NAICS Cogen", F2641="industrial NAICS non-Cogen")),FALSE, TRUE))</f>
        <v/>
      </c>
    </row>
    <row r="2642">
      <c r="A2642" s="129" t="n">
        <v>50886</v>
      </c>
      <c r="B2642" s="130" t="inlineStr">
        <is>
          <t>Spokane Waste to Energy</t>
        </is>
      </c>
      <c r="C2642" s="130" t="inlineStr">
        <is>
          <t>City of Spokane</t>
        </is>
      </c>
      <c r="D2642" s="129" t="n">
        <v>42892</v>
      </c>
      <c r="E2642" s="130" t="inlineStr">
        <is>
          <t>WA</t>
        </is>
      </c>
      <c r="F2642" s="130" t="inlineStr">
        <is>
          <t>NAICS-22 Non-Cogen</t>
        </is>
      </c>
      <c r="G2642" s="130" t="inlineStr">
        <is>
          <t>ST</t>
        </is>
      </c>
      <c r="H2642" s="130" t="inlineStr">
        <is>
          <t>MSB</t>
        </is>
      </c>
      <c r="I2642" s="130" t="inlineStr">
        <is>
          <t>MLG</t>
        </is>
      </c>
      <c r="J2642" s="131" t="n">
        <v>56376.592</v>
      </c>
      <c r="K2642" s="129" t="n">
        <v>2020</v>
      </c>
      <c r="L2642" s="120">
        <f>IF(VLOOKUP(H2642,'Cross-Page Data'!$D$4:$F$48,3,FALSE)="natural gas",VLOOKUP(G2642,'Cross-Page Data'!$I$4:$J$19,2,FALSE),IF(VLOOKUP(H2642,'Cross-Page Data'!$D$4:$F$48,3,FALSE)="solar",IF(G2642="PV","solar PV","solar thermal"),IF(VLOOKUP(H2642,'Cross-Page Data'!$D$4:$F$48,3,FALSE)="wind",VLOOKUP(G2642,'Cross-Page Data'!$I$4:$J$19,2,FALSE),IF(VLOOKUP(H2642,'Cross-Page Data'!$D$4:$F$48,3,FALSE)="hydro",VLOOKUP(G2642,'Cross-Page Data'!$I$4:$J$19,2,FALSE),VLOOKUP(H2642,'Cross-Page Data'!$D$4:$F$48,3,FALSE)))))</f>
        <v/>
      </c>
      <c r="M2642" s="120">
        <f>IF(AND($P$2=FALSE,OR(F2642="Commercial NAICS Cogen",F2642="Industrial NAICS Cogen",F2642="NAICS-22 Cogen")),FALSE,IF(AND($P$3=FALSE,OR(F2642="Commercial NAICS Cogen",F2642="Commercial NAICS Non-Cogen",F2642="Industrial NAICS Cogen", F2642="industrial NAICS non-Cogen")),FALSE, TRUE))</f>
        <v/>
      </c>
    </row>
    <row r="2643">
      <c r="A2643" s="129" t="n">
        <v>50886</v>
      </c>
      <c r="B2643" s="130" t="inlineStr">
        <is>
          <t>Spokane Waste to Energy</t>
        </is>
      </c>
      <c r="C2643" s="130" t="inlineStr">
        <is>
          <t>City of Spokane</t>
        </is>
      </c>
      <c r="D2643" s="129" t="n">
        <v>42892</v>
      </c>
      <c r="E2643" s="130" t="inlineStr">
        <is>
          <t>WA</t>
        </is>
      </c>
      <c r="F2643" s="130" t="inlineStr">
        <is>
          <t>NAICS-22 Non-Cogen</t>
        </is>
      </c>
      <c r="G2643" s="130" t="inlineStr">
        <is>
          <t>ST</t>
        </is>
      </c>
      <c r="H2643" s="130" t="inlineStr">
        <is>
          <t>MSN</t>
        </is>
      </c>
      <c r="I2643" s="130" t="inlineStr">
        <is>
          <t>OTH</t>
        </is>
      </c>
      <c r="J2643" s="131" t="n">
        <v>68903.408</v>
      </c>
      <c r="K2643" s="129" t="n">
        <v>2020</v>
      </c>
      <c r="L2643" s="120">
        <f>IF(VLOOKUP(H2643,'Cross-Page Data'!$D$4:$F$48,3,FALSE)="natural gas",VLOOKUP(G2643,'Cross-Page Data'!$I$4:$J$19,2,FALSE),IF(VLOOKUP(H2643,'Cross-Page Data'!$D$4:$F$48,3,FALSE)="solar",IF(G2643="PV","solar PV","solar thermal"),IF(VLOOKUP(H2643,'Cross-Page Data'!$D$4:$F$48,3,FALSE)="wind",VLOOKUP(G2643,'Cross-Page Data'!$I$4:$J$19,2,FALSE),IF(VLOOKUP(H2643,'Cross-Page Data'!$D$4:$F$48,3,FALSE)="hydro",VLOOKUP(G2643,'Cross-Page Data'!$I$4:$J$19,2,FALSE),VLOOKUP(H2643,'Cross-Page Data'!$D$4:$F$48,3,FALSE)))))</f>
        <v/>
      </c>
      <c r="M2643" s="120">
        <f>IF(AND($P$2=FALSE,OR(F2643="Commercial NAICS Cogen",F2643="Industrial NAICS Cogen",F2643="NAICS-22 Cogen")),FALSE,IF(AND($P$3=FALSE,OR(F2643="Commercial NAICS Cogen",F2643="Commercial NAICS Non-Cogen",F2643="Industrial NAICS Cogen", F2643="industrial NAICS non-Cogen")),FALSE, TRUE))</f>
        <v/>
      </c>
    </row>
    <row r="2644">
      <c r="A2644" s="129" t="n">
        <v>50887</v>
      </c>
      <c r="B2644" s="130" t="inlineStr">
        <is>
          <t>Wheelabrator South Broward</t>
        </is>
      </c>
      <c r="C2644" s="130" t="inlineStr">
        <is>
          <t>Wheelabrator Environmental Systems</t>
        </is>
      </c>
      <c r="D2644" s="129" t="n">
        <v>20541</v>
      </c>
      <c r="E2644" s="130" t="inlineStr">
        <is>
          <t>FL</t>
        </is>
      </c>
      <c r="F2644" s="130" t="inlineStr">
        <is>
          <t>NAICS-22 Non-Cogen</t>
        </is>
      </c>
      <c r="G2644" s="130" t="inlineStr">
        <is>
          <t>ST</t>
        </is>
      </c>
      <c r="H2644" s="130" t="inlineStr">
        <is>
          <t>MSB</t>
        </is>
      </c>
      <c r="I2644" s="130" t="inlineStr">
        <is>
          <t>MLG</t>
        </is>
      </c>
      <c r="J2644" s="131" t="n">
        <v>184838.47</v>
      </c>
      <c r="K2644" s="129" t="n">
        <v>2020</v>
      </c>
      <c r="L2644" s="120">
        <f>IF(VLOOKUP(H2644,'Cross-Page Data'!$D$4:$F$48,3,FALSE)="natural gas",VLOOKUP(G2644,'Cross-Page Data'!$I$4:$J$19,2,FALSE),IF(VLOOKUP(H2644,'Cross-Page Data'!$D$4:$F$48,3,FALSE)="solar",IF(G2644="PV","solar PV","solar thermal"),IF(VLOOKUP(H2644,'Cross-Page Data'!$D$4:$F$48,3,FALSE)="wind",VLOOKUP(G2644,'Cross-Page Data'!$I$4:$J$19,2,FALSE),IF(VLOOKUP(H2644,'Cross-Page Data'!$D$4:$F$48,3,FALSE)="hydro",VLOOKUP(G2644,'Cross-Page Data'!$I$4:$J$19,2,FALSE),VLOOKUP(H2644,'Cross-Page Data'!$D$4:$F$48,3,FALSE)))))</f>
        <v/>
      </c>
      <c r="M2644" s="120">
        <f>IF(AND($P$2=FALSE,OR(F2644="Commercial NAICS Cogen",F2644="Industrial NAICS Cogen",F2644="NAICS-22 Cogen")),FALSE,IF(AND($P$3=FALSE,OR(F2644="Commercial NAICS Cogen",F2644="Commercial NAICS Non-Cogen",F2644="Industrial NAICS Cogen", F2644="industrial NAICS non-Cogen")),FALSE, TRUE))</f>
        <v/>
      </c>
    </row>
    <row r="2645">
      <c r="A2645" s="129" t="n">
        <v>50887</v>
      </c>
      <c r="B2645" s="130" t="inlineStr">
        <is>
          <t>Wheelabrator South Broward</t>
        </is>
      </c>
      <c r="C2645" s="130" t="inlineStr">
        <is>
          <t>Wheelabrator Environmental Systems</t>
        </is>
      </c>
      <c r="D2645" s="129" t="n">
        <v>20541</v>
      </c>
      <c r="E2645" s="130" t="inlineStr">
        <is>
          <t>FL</t>
        </is>
      </c>
      <c r="F2645" s="130" t="inlineStr">
        <is>
          <t>NAICS-22 Non-Cogen</t>
        </is>
      </c>
      <c r="G2645" s="130" t="inlineStr">
        <is>
          <t>ST</t>
        </is>
      </c>
      <c r="H2645" s="130" t="inlineStr">
        <is>
          <t>MSN</t>
        </is>
      </c>
      <c r="I2645" s="130" t="inlineStr">
        <is>
          <t>OTH</t>
        </is>
      </c>
      <c r="J2645" s="131" t="n">
        <v>225919.53</v>
      </c>
      <c r="K2645" s="129" t="n">
        <v>2020</v>
      </c>
      <c r="L2645" s="120">
        <f>IF(VLOOKUP(H2645,'Cross-Page Data'!$D$4:$F$48,3,FALSE)="natural gas",VLOOKUP(G2645,'Cross-Page Data'!$I$4:$J$19,2,FALSE),IF(VLOOKUP(H2645,'Cross-Page Data'!$D$4:$F$48,3,FALSE)="solar",IF(G2645="PV","solar PV","solar thermal"),IF(VLOOKUP(H2645,'Cross-Page Data'!$D$4:$F$48,3,FALSE)="wind",VLOOKUP(G2645,'Cross-Page Data'!$I$4:$J$19,2,FALSE),IF(VLOOKUP(H2645,'Cross-Page Data'!$D$4:$F$48,3,FALSE)="hydro",VLOOKUP(G2645,'Cross-Page Data'!$I$4:$J$19,2,FALSE),VLOOKUP(H2645,'Cross-Page Data'!$D$4:$F$48,3,FALSE)))))</f>
        <v/>
      </c>
      <c r="M2645" s="120">
        <f>IF(AND($P$2=FALSE,OR(F2645="Commercial NAICS Cogen",F2645="Industrial NAICS Cogen",F2645="NAICS-22 Cogen")),FALSE,IF(AND($P$3=FALSE,OR(F2645="Commercial NAICS Cogen",F2645="Commercial NAICS Non-Cogen",F2645="Industrial NAICS Cogen", F2645="industrial NAICS non-Cogen")),FALSE, TRUE))</f>
        <v/>
      </c>
    </row>
    <row r="2646">
      <c r="A2646" s="129" t="n">
        <v>50888</v>
      </c>
      <c r="B2646" s="130" t="inlineStr">
        <is>
          <t>Northampton Generating Company LP</t>
        </is>
      </c>
      <c r="C2646" s="130" t="inlineStr">
        <is>
          <t>EIF Northampton GP, LLC</t>
        </is>
      </c>
      <c r="D2646" s="129" t="n">
        <v>23013</v>
      </c>
      <c r="E2646" s="130" t="inlineStr">
        <is>
          <t>PA</t>
        </is>
      </c>
      <c r="F2646" s="130" t="inlineStr">
        <is>
          <t>NAICS-22 Non-Cogen</t>
        </is>
      </c>
      <c r="G2646" s="130" t="inlineStr">
        <is>
          <t>ST</t>
        </is>
      </c>
      <c r="H2646" s="130" t="inlineStr">
        <is>
          <t>PC</t>
        </is>
      </c>
      <c r="I2646" s="130" t="inlineStr">
        <is>
          <t>PC</t>
        </is>
      </c>
      <c r="J2646" s="131" t="n">
        <v>0</v>
      </c>
      <c r="K2646" s="129" t="n">
        <v>2020</v>
      </c>
      <c r="L2646" s="120">
        <f>IF(VLOOKUP(H2646,'Cross-Page Data'!$D$4:$F$48,3,FALSE)="natural gas",VLOOKUP(G2646,'Cross-Page Data'!$I$4:$J$19,2,FALSE),IF(VLOOKUP(H2646,'Cross-Page Data'!$D$4:$F$48,3,FALSE)="solar",IF(G2646="PV","solar PV","solar thermal"),IF(VLOOKUP(H2646,'Cross-Page Data'!$D$4:$F$48,3,FALSE)="wind",VLOOKUP(G2646,'Cross-Page Data'!$I$4:$J$19,2,FALSE),IF(VLOOKUP(H2646,'Cross-Page Data'!$D$4:$F$48,3,FALSE)="hydro",VLOOKUP(G2646,'Cross-Page Data'!$I$4:$J$19,2,FALSE),VLOOKUP(H2646,'Cross-Page Data'!$D$4:$F$48,3,FALSE)))))</f>
        <v/>
      </c>
      <c r="M2646" s="120">
        <f>IF(AND($P$2=FALSE,OR(F2646="Commercial NAICS Cogen",F2646="Industrial NAICS Cogen",F2646="NAICS-22 Cogen")),FALSE,IF(AND($P$3=FALSE,OR(F2646="Commercial NAICS Cogen",F2646="Commercial NAICS Non-Cogen",F2646="Industrial NAICS Cogen", F2646="industrial NAICS non-Cogen")),FALSE, TRUE))</f>
        <v/>
      </c>
    </row>
    <row r="2647">
      <c r="A2647" s="129" t="n">
        <v>50888</v>
      </c>
      <c r="B2647" s="130" t="inlineStr">
        <is>
          <t>Northampton Generating Company LP</t>
        </is>
      </c>
      <c r="C2647" s="130" t="inlineStr">
        <is>
          <t>EIF Northampton GP, LLC</t>
        </is>
      </c>
      <c r="D2647" s="129" t="n">
        <v>23013</v>
      </c>
      <c r="E2647" s="130" t="inlineStr">
        <is>
          <t>PA</t>
        </is>
      </c>
      <c r="F2647" s="130" t="inlineStr">
        <is>
          <t>NAICS-22 Non-Cogen</t>
        </is>
      </c>
      <c r="G2647" s="130" t="inlineStr">
        <is>
          <t>ST</t>
        </is>
      </c>
      <c r="H2647" s="130" t="inlineStr">
        <is>
          <t>TDF</t>
        </is>
      </c>
      <c r="I2647" s="130" t="inlineStr">
        <is>
          <t>OTH</t>
        </is>
      </c>
      <c r="J2647" s="131" t="n">
        <v>881.7809999999999</v>
      </c>
      <c r="K2647" s="129" t="n">
        <v>2020</v>
      </c>
      <c r="L2647" s="120">
        <f>IF(VLOOKUP(H2647,'Cross-Page Data'!$D$4:$F$48,3,FALSE)="natural gas",VLOOKUP(G2647,'Cross-Page Data'!$I$4:$J$19,2,FALSE),IF(VLOOKUP(H2647,'Cross-Page Data'!$D$4:$F$48,3,FALSE)="solar",IF(G2647="PV","solar PV","solar thermal"),IF(VLOOKUP(H2647,'Cross-Page Data'!$D$4:$F$48,3,FALSE)="wind",VLOOKUP(G2647,'Cross-Page Data'!$I$4:$J$19,2,FALSE),IF(VLOOKUP(H2647,'Cross-Page Data'!$D$4:$F$48,3,FALSE)="hydro",VLOOKUP(G2647,'Cross-Page Data'!$I$4:$J$19,2,FALSE),VLOOKUP(H2647,'Cross-Page Data'!$D$4:$F$48,3,FALSE)))))</f>
        <v/>
      </c>
      <c r="M2647" s="120">
        <f>IF(AND($P$2=FALSE,OR(F2647="Commercial NAICS Cogen",F2647="Industrial NAICS Cogen",F2647="NAICS-22 Cogen")),FALSE,IF(AND($P$3=FALSE,OR(F2647="Commercial NAICS Cogen",F2647="Commercial NAICS Non-Cogen",F2647="Industrial NAICS Cogen", F2647="industrial NAICS non-Cogen")),FALSE, TRUE))</f>
        <v/>
      </c>
    </row>
    <row r="2648">
      <c r="A2648" s="129" t="n">
        <v>50888</v>
      </c>
      <c r="B2648" s="130" t="inlineStr">
        <is>
          <t>Northampton Generating Company LP</t>
        </is>
      </c>
      <c r="C2648" s="130" t="inlineStr">
        <is>
          <t>EIF Northampton GP, LLC</t>
        </is>
      </c>
      <c r="D2648" s="129" t="n">
        <v>23013</v>
      </c>
      <c r="E2648" s="130" t="inlineStr">
        <is>
          <t>PA</t>
        </is>
      </c>
      <c r="F2648" s="130" t="inlineStr">
        <is>
          <t>NAICS-22 Non-Cogen</t>
        </is>
      </c>
      <c r="G2648" s="130" t="inlineStr">
        <is>
          <t>ST</t>
        </is>
      </c>
      <c r="H2648" s="130" t="inlineStr">
        <is>
          <t>WC</t>
        </is>
      </c>
      <c r="I2648" s="130" t="inlineStr">
        <is>
          <t>WOC</t>
        </is>
      </c>
      <c r="J2648" s="131" t="n">
        <v>8048.552</v>
      </c>
      <c r="K2648" s="129" t="n">
        <v>2020</v>
      </c>
      <c r="L2648" s="120">
        <f>IF(VLOOKUP(H2648,'Cross-Page Data'!$D$4:$F$48,3,FALSE)="natural gas",VLOOKUP(G2648,'Cross-Page Data'!$I$4:$J$19,2,FALSE),IF(VLOOKUP(H2648,'Cross-Page Data'!$D$4:$F$48,3,FALSE)="solar",IF(G2648="PV","solar PV","solar thermal"),IF(VLOOKUP(H2648,'Cross-Page Data'!$D$4:$F$48,3,FALSE)="wind",VLOOKUP(G2648,'Cross-Page Data'!$I$4:$J$19,2,FALSE),IF(VLOOKUP(H2648,'Cross-Page Data'!$D$4:$F$48,3,FALSE)="hydro",VLOOKUP(G2648,'Cross-Page Data'!$I$4:$J$19,2,FALSE),VLOOKUP(H2648,'Cross-Page Data'!$D$4:$F$48,3,FALSE)))))</f>
        <v/>
      </c>
      <c r="M2648" s="120">
        <f>IF(AND($P$2=FALSE,OR(F2648="Commercial NAICS Cogen",F2648="Industrial NAICS Cogen",F2648="NAICS-22 Cogen")),FALSE,IF(AND($P$3=FALSE,OR(F2648="Commercial NAICS Cogen",F2648="Commercial NAICS Non-Cogen",F2648="Industrial NAICS Cogen", F2648="industrial NAICS non-Cogen")),FALSE, TRUE))</f>
        <v/>
      </c>
    </row>
    <row r="2649">
      <c r="A2649" s="129" t="n">
        <v>50888</v>
      </c>
      <c r="B2649" s="130" t="inlineStr">
        <is>
          <t>Northampton Generating Company LP</t>
        </is>
      </c>
      <c r="C2649" s="130" t="inlineStr">
        <is>
          <t>EIF Northampton GP, LLC</t>
        </is>
      </c>
      <c r="D2649" s="129" t="n">
        <v>23013</v>
      </c>
      <c r="E2649" s="130" t="inlineStr">
        <is>
          <t>PA</t>
        </is>
      </c>
      <c r="F2649" s="130" t="inlineStr">
        <is>
          <t>NAICS-22 Non-Cogen</t>
        </is>
      </c>
      <c r="G2649" s="130" t="inlineStr">
        <is>
          <t>ST</t>
        </is>
      </c>
      <c r="H2649" s="130" t="inlineStr">
        <is>
          <t>WDS</t>
        </is>
      </c>
      <c r="I2649" s="130" t="inlineStr">
        <is>
          <t>WWW</t>
        </is>
      </c>
      <c r="J2649" s="131" t="n">
        <v>57.333</v>
      </c>
      <c r="K2649" s="129" t="n">
        <v>2020</v>
      </c>
      <c r="L2649" s="120">
        <f>IF(VLOOKUP(H2649,'Cross-Page Data'!$D$4:$F$48,3,FALSE)="natural gas",VLOOKUP(G2649,'Cross-Page Data'!$I$4:$J$19,2,FALSE),IF(VLOOKUP(H2649,'Cross-Page Data'!$D$4:$F$48,3,FALSE)="solar",IF(G2649="PV","solar PV","solar thermal"),IF(VLOOKUP(H2649,'Cross-Page Data'!$D$4:$F$48,3,FALSE)="wind",VLOOKUP(G2649,'Cross-Page Data'!$I$4:$J$19,2,FALSE),IF(VLOOKUP(H2649,'Cross-Page Data'!$D$4:$F$48,3,FALSE)="hydro",VLOOKUP(G2649,'Cross-Page Data'!$I$4:$J$19,2,FALSE),VLOOKUP(H2649,'Cross-Page Data'!$D$4:$F$48,3,FALSE)))))</f>
        <v/>
      </c>
      <c r="M2649" s="120">
        <f>IF(AND($P$2=FALSE,OR(F2649="Commercial NAICS Cogen",F2649="Industrial NAICS Cogen",F2649="NAICS-22 Cogen")),FALSE,IF(AND($P$3=FALSE,OR(F2649="Commercial NAICS Cogen",F2649="Commercial NAICS Non-Cogen",F2649="Industrial NAICS Cogen", F2649="industrial NAICS non-Cogen")),FALSE, TRUE))</f>
        <v/>
      </c>
    </row>
    <row r="2650">
      <c r="A2650" s="129" t="n">
        <v>50888</v>
      </c>
      <c r="B2650" s="130" t="inlineStr">
        <is>
          <t>Northampton Generating Company LP</t>
        </is>
      </c>
      <c r="C2650" s="130" t="inlineStr">
        <is>
          <t>EIF Northampton GP, LLC</t>
        </is>
      </c>
      <c r="D2650" s="129" t="n">
        <v>23013</v>
      </c>
      <c r="E2650" s="130" t="inlineStr">
        <is>
          <t>PA</t>
        </is>
      </c>
      <c r="F2650" s="130" t="inlineStr">
        <is>
          <t>NAICS-22 Non-Cogen</t>
        </is>
      </c>
      <c r="G2650" s="130" t="inlineStr">
        <is>
          <t>ST</t>
        </is>
      </c>
      <c r="H2650" s="130" t="inlineStr">
        <is>
          <t>WO</t>
        </is>
      </c>
      <c r="I2650" s="130" t="inlineStr">
        <is>
          <t>WOO</t>
        </is>
      </c>
      <c r="J2650" s="131" t="n">
        <v>459.334</v>
      </c>
      <c r="K2650" s="129" t="n">
        <v>2020</v>
      </c>
      <c r="L2650" s="120">
        <f>IF(VLOOKUP(H2650,'Cross-Page Data'!$D$4:$F$48,3,FALSE)="natural gas",VLOOKUP(G2650,'Cross-Page Data'!$I$4:$J$19,2,FALSE),IF(VLOOKUP(H2650,'Cross-Page Data'!$D$4:$F$48,3,FALSE)="solar",IF(G2650="PV","solar PV","solar thermal"),IF(VLOOKUP(H2650,'Cross-Page Data'!$D$4:$F$48,3,FALSE)="wind",VLOOKUP(G2650,'Cross-Page Data'!$I$4:$J$19,2,FALSE),IF(VLOOKUP(H2650,'Cross-Page Data'!$D$4:$F$48,3,FALSE)="hydro",VLOOKUP(G2650,'Cross-Page Data'!$I$4:$J$19,2,FALSE),VLOOKUP(H2650,'Cross-Page Data'!$D$4:$F$48,3,FALSE)))))</f>
        <v/>
      </c>
      <c r="M2650" s="120">
        <f>IF(AND($P$2=FALSE,OR(F2650="Commercial NAICS Cogen",F2650="Industrial NAICS Cogen",F2650="NAICS-22 Cogen")),FALSE,IF(AND($P$3=FALSE,OR(F2650="Commercial NAICS Cogen",F2650="Commercial NAICS Non-Cogen",F2650="Industrial NAICS Cogen", F2650="industrial NAICS non-Cogen")),FALSE, TRUE))</f>
        <v/>
      </c>
    </row>
    <row r="2651">
      <c r="A2651" s="129" t="n">
        <v>50900</v>
      </c>
      <c r="B2651" s="130" t="inlineStr">
        <is>
          <t>Covington Facility</t>
        </is>
      </c>
      <c r="C2651" s="130" t="inlineStr">
        <is>
          <t>WestRock Corp</t>
        </is>
      </c>
      <c r="D2651" s="129" t="n">
        <v>20508</v>
      </c>
      <c r="E2651" s="130" t="inlineStr">
        <is>
          <t>VA</t>
        </is>
      </c>
      <c r="F2651" s="130" t="inlineStr">
        <is>
          <t>Industrial NAICS Cogen</t>
        </is>
      </c>
      <c r="G2651" s="130" t="inlineStr">
        <is>
          <t>ST</t>
        </is>
      </c>
      <c r="H2651" s="130" t="inlineStr">
        <is>
          <t>BIT</t>
        </is>
      </c>
      <c r="I2651" s="130" t="inlineStr">
        <is>
          <t>COL</t>
        </is>
      </c>
      <c r="J2651" s="131" t="n">
        <v>105215.26</v>
      </c>
      <c r="K2651" s="129" t="n">
        <v>2020</v>
      </c>
      <c r="L2651" s="120">
        <f>IF(VLOOKUP(H2651,'Cross-Page Data'!$D$4:$F$48,3,FALSE)="natural gas",VLOOKUP(G2651,'Cross-Page Data'!$I$4:$J$19,2,FALSE),IF(VLOOKUP(H2651,'Cross-Page Data'!$D$4:$F$48,3,FALSE)="solar",IF(G2651="PV","solar PV","solar thermal"),IF(VLOOKUP(H2651,'Cross-Page Data'!$D$4:$F$48,3,FALSE)="wind",VLOOKUP(G2651,'Cross-Page Data'!$I$4:$J$19,2,FALSE),IF(VLOOKUP(H2651,'Cross-Page Data'!$D$4:$F$48,3,FALSE)="hydro",VLOOKUP(G2651,'Cross-Page Data'!$I$4:$J$19,2,FALSE),VLOOKUP(H2651,'Cross-Page Data'!$D$4:$F$48,3,FALSE)))))</f>
        <v/>
      </c>
      <c r="M2651" s="120">
        <f>IF(AND($P$2=FALSE,OR(F2651="Commercial NAICS Cogen",F2651="Industrial NAICS Cogen",F2651="NAICS-22 Cogen")),FALSE,IF(AND($P$3=FALSE,OR(F2651="Commercial NAICS Cogen",F2651="Commercial NAICS Non-Cogen",F2651="Industrial NAICS Cogen", F2651="industrial NAICS non-Cogen")),FALSE, TRUE))</f>
        <v/>
      </c>
    </row>
    <row r="2652">
      <c r="A2652" s="129" t="n">
        <v>50900</v>
      </c>
      <c r="B2652" s="130" t="inlineStr">
        <is>
          <t>Covington Facility</t>
        </is>
      </c>
      <c r="C2652" s="130" t="inlineStr">
        <is>
          <t>WestRock Corp</t>
        </is>
      </c>
      <c r="D2652" s="129" t="n">
        <v>20508</v>
      </c>
      <c r="E2652" s="130" t="inlineStr">
        <is>
          <t>VA</t>
        </is>
      </c>
      <c r="F2652" s="130" t="inlineStr">
        <is>
          <t>Industrial NAICS Cogen</t>
        </is>
      </c>
      <c r="G2652" s="130" t="inlineStr">
        <is>
          <t>ST</t>
        </is>
      </c>
      <c r="H2652" s="130" t="inlineStr">
        <is>
          <t>BLQ</t>
        </is>
      </c>
      <c r="I2652" s="130" t="inlineStr">
        <is>
          <t>WWW</t>
        </is>
      </c>
      <c r="J2652" s="131" t="n">
        <v>395340.88</v>
      </c>
      <c r="K2652" s="129" t="n">
        <v>2020</v>
      </c>
      <c r="L2652" s="120">
        <f>IF(VLOOKUP(H2652,'Cross-Page Data'!$D$4:$F$48,3,FALSE)="natural gas",VLOOKUP(G2652,'Cross-Page Data'!$I$4:$J$19,2,FALSE),IF(VLOOKUP(H2652,'Cross-Page Data'!$D$4:$F$48,3,FALSE)="solar",IF(G2652="PV","solar PV","solar thermal"),IF(VLOOKUP(H2652,'Cross-Page Data'!$D$4:$F$48,3,FALSE)="wind",VLOOKUP(G2652,'Cross-Page Data'!$I$4:$J$19,2,FALSE),IF(VLOOKUP(H2652,'Cross-Page Data'!$D$4:$F$48,3,FALSE)="hydro",VLOOKUP(G2652,'Cross-Page Data'!$I$4:$J$19,2,FALSE),VLOOKUP(H2652,'Cross-Page Data'!$D$4:$F$48,3,FALSE)))))</f>
        <v/>
      </c>
      <c r="M2652" s="120">
        <f>IF(AND($P$2=FALSE,OR(F2652="Commercial NAICS Cogen",F2652="Industrial NAICS Cogen",F2652="NAICS-22 Cogen")),FALSE,IF(AND($P$3=FALSE,OR(F2652="Commercial NAICS Cogen",F2652="Commercial NAICS Non-Cogen",F2652="Industrial NAICS Cogen", F2652="industrial NAICS non-Cogen")),FALSE, TRUE))</f>
        <v/>
      </c>
    </row>
    <row r="2653">
      <c r="A2653" s="129" t="n">
        <v>50900</v>
      </c>
      <c r="B2653" s="130" t="inlineStr">
        <is>
          <t>Covington Facility</t>
        </is>
      </c>
      <c r="C2653" s="130" t="inlineStr">
        <is>
          <t>WestRock Corp</t>
        </is>
      </c>
      <c r="D2653" s="129" t="n">
        <v>20508</v>
      </c>
      <c r="E2653" s="130" t="inlineStr">
        <is>
          <t>VA</t>
        </is>
      </c>
      <c r="F2653" s="130" t="inlineStr">
        <is>
          <t>Industrial NAICS Cogen</t>
        </is>
      </c>
      <c r="G2653" s="130" t="inlineStr">
        <is>
          <t>ST</t>
        </is>
      </c>
      <c r="H2653" s="130" t="inlineStr">
        <is>
          <t>DFO</t>
        </is>
      </c>
      <c r="I2653" s="130" t="inlineStr">
        <is>
          <t>DFO</t>
        </is>
      </c>
      <c r="J2653" s="131" t="n">
        <v>74.779</v>
      </c>
      <c r="K2653" s="129" t="n">
        <v>2020</v>
      </c>
      <c r="L2653" s="120">
        <f>IF(VLOOKUP(H2653,'Cross-Page Data'!$D$4:$F$48,3,FALSE)="natural gas",VLOOKUP(G2653,'Cross-Page Data'!$I$4:$J$19,2,FALSE),IF(VLOOKUP(H2653,'Cross-Page Data'!$D$4:$F$48,3,FALSE)="solar",IF(G2653="PV","solar PV","solar thermal"),IF(VLOOKUP(H2653,'Cross-Page Data'!$D$4:$F$48,3,FALSE)="wind",VLOOKUP(G2653,'Cross-Page Data'!$I$4:$J$19,2,FALSE),IF(VLOOKUP(H2653,'Cross-Page Data'!$D$4:$F$48,3,FALSE)="hydro",VLOOKUP(G2653,'Cross-Page Data'!$I$4:$J$19,2,FALSE),VLOOKUP(H2653,'Cross-Page Data'!$D$4:$F$48,3,FALSE)))))</f>
        <v/>
      </c>
      <c r="M2653" s="120">
        <f>IF(AND($P$2=FALSE,OR(F2653="Commercial NAICS Cogen",F2653="Industrial NAICS Cogen",F2653="NAICS-22 Cogen")),FALSE,IF(AND($P$3=FALSE,OR(F2653="Commercial NAICS Cogen",F2653="Commercial NAICS Non-Cogen",F2653="Industrial NAICS Cogen", F2653="industrial NAICS non-Cogen")),FALSE, TRUE))</f>
        <v/>
      </c>
    </row>
    <row r="2654">
      <c r="A2654" s="129" t="n">
        <v>50900</v>
      </c>
      <c r="B2654" s="130" t="inlineStr">
        <is>
          <t>Covington Facility</t>
        </is>
      </c>
      <c r="C2654" s="130" t="inlineStr">
        <is>
          <t>WestRock Corp</t>
        </is>
      </c>
      <c r="D2654" s="129" t="n">
        <v>20508</v>
      </c>
      <c r="E2654" s="130" t="inlineStr">
        <is>
          <t>VA</t>
        </is>
      </c>
      <c r="F2654" s="130" t="inlineStr">
        <is>
          <t>Industrial NAICS Cogen</t>
        </is>
      </c>
      <c r="G2654" s="130" t="inlineStr">
        <is>
          <t>ST</t>
        </is>
      </c>
      <c r="H2654" s="130" t="inlineStr">
        <is>
          <t>NG</t>
        </is>
      </c>
      <c r="I2654" s="130" t="inlineStr">
        <is>
          <t>NG</t>
        </is>
      </c>
      <c r="J2654" s="131" t="n">
        <v>179337.46</v>
      </c>
      <c r="K2654" s="129" t="n">
        <v>2020</v>
      </c>
      <c r="L2654" s="120">
        <f>IF(VLOOKUP(H2654,'Cross-Page Data'!$D$4:$F$48,3,FALSE)="natural gas",VLOOKUP(G2654,'Cross-Page Data'!$I$4:$J$19,2,FALSE),IF(VLOOKUP(H2654,'Cross-Page Data'!$D$4:$F$48,3,FALSE)="solar",IF(G2654="PV","solar PV","solar thermal"),IF(VLOOKUP(H2654,'Cross-Page Data'!$D$4:$F$48,3,FALSE)="wind",VLOOKUP(G2654,'Cross-Page Data'!$I$4:$J$19,2,FALSE),IF(VLOOKUP(H2654,'Cross-Page Data'!$D$4:$F$48,3,FALSE)="hydro",VLOOKUP(G2654,'Cross-Page Data'!$I$4:$J$19,2,FALSE),VLOOKUP(H2654,'Cross-Page Data'!$D$4:$F$48,3,FALSE)))))</f>
        <v/>
      </c>
      <c r="M2654" s="120">
        <f>IF(AND($P$2=FALSE,OR(F2654="Commercial NAICS Cogen",F2654="Industrial NAICS Cogen",F2654="NAICS-22 Cogen")),FALSE,IF(AND($P$3=FALSE,OR(F2654="Commercial NAICS Cogen",F2654="Commercial NAICS Non-Cogen",F2654="Industrial NAICS Cogen", F2654="industrial NAICS non-Cogen")),FALSE, TRUE))</f>
        <v/>
      </c>
    </row>
    <row r="2655">
      <c r="A2655" s="129" t="n">
        <v>50900</v>
      </c>
      <c r="B2655" s="130" t="inlineStr">
        <is>
          <t>Covington Facility</t>
        </is>
      </c>
      <c r="C2655" s="130" t="inlineStr">
        <is>
          <t>WestRock Corp</t>
        </is>
      </c>
      <c r="D2655" s="129" t="n">
        <v>20508</v>
      </c>
      <c r="E2655" s="130" t="inlineStr">
        <is>
          <t>VA</t>
        </is>
      </c>
      <c r="F2655" s="130" t="inlineStr">
        <is>
          <t>Industrial NAICS Cogen</t>
        </is>
      </c>
      <c r="G2655" s="130" t="inlineStr">
        <is>
          <t>ST</t>
        </is>
      </c>
      <c r="H2655" s="130" t="inlineStr">
        <is>
          <t>RFO</t>
        </is>
      </c>
      <c r="I2655" s="130" t="inlineStr">
        <is>
          <t>RFO</t>
        </is>
      </c>
      <c r="J2655" s="131" t="n">
        <v>2817.516</v>
      </c>
      <c r="K2655" s="129" t="n">
        <v>2020</v>
      </c>
      <c r="L2655" s="120">
        <f>IF(VLOOKUP(H2655,'Cross-Page Data'!$D$4:$F$48,3,FALSE)="natural gas",VLOOKUP(G2655,'Cross-Page Data'!$I$4:$J$19,2,FALSE),IF(VLOOKUP(H2655,'Cross-Page Data'!$D$4:$F$48,3,FALSE)="solar",IF(G2655="PV","solar PV","solar thermal"),IF(VLOOKUP(H2655,'Cross-Page Data'!$D$4:$F$48,3,FALSE)="wind",VLOOKUP(G2655,'Cross-Page Data'!$I$4:$J$19,2,FALSE),IF(VLOOKUP(H2655,'Cross-Page Data'!$D$4:$F$48,3,FALSE)="hydro",VLOOKUP(G2655,'Cross-Page Data'!$I$4:$J$19,2,FALSE),VLOOKUP(H2655,'Cross-Page Data'!$D$4:$F$48,3,FALSE)))))</f>
        <v/>
      </c>
      <c r="M2655" s="120">
        <f>IF(AND($P$2=FALSE,OR(F2655="Commercial NAICS Cogen",F2655="Industrial NAICS Cogen",F2655="NAICS-22 Cogen")),FALSE,IF(AND($P$3=FALSE,OR(F2655="Commercial NAICS Cogen",F2655="Commercial NAICS Non-Cogen",F2655="Industrial NAICS Cogen", F2655="industrial NAICS non-Cogen")),FALSE, TRUE))</f>
        <v/>
      </c>
    </row>
    <row r="2656">
      <c r="A2656" s="129" t="n">
        <v>50900</v>
      </c>
      <c r="B2656" s="130" t="inlineStr">
        <is>
          <t>Covington Facility</t>
        </is>
      </c>
      <c r="C2656" s="130" t="inlineStr">
        <is>
          <t>WestRock Corp</t>
        </is>
      </c>
      <c r="D2656" s="129" t="n">
        <v>20508</v>
      </c>
      <c r="E2656" s="130" t="inlineStr">
        <is>
          <t>VA</t>
        </is>
      </c>
      <c r="F2656" s="130" t="inlineStr">
        <is>
          <t>Industrial NAICS Cogen</t>
        </is>
      </c>
      <c r="G2656" s="130" t="inlineStr">
        <is>
          <t>ST</t>
        </is>
      </c>
      <c r="H2656" s="130" t="inlineStr">
        <is>
          <t>WDS</t>
        </is>
      </c>
      <c r="I2656" s="130" t="inlineStr">
        <is>
          <t>WWW</t>
        </is>
      </c>
      <c r="J2656" s="131" t="n">
        <v>150504.1</v>
      </c>
      <c r="K2656" s="129" t="n">
        <v>2020</v>
      </c>
      <c r="L2656" s="120">
        <f>IF(VLOOKUP(H2656,'Cross-Page Data'!$D$4:$F$48,3,FALSE)="natural gas",VLOOKUP(G2656,'Cross-Page Data'!$I$4:$J$19,2,FALSE),IF(VLOOKUP(H2656,'Cross-Page Data'!$D$4:$F$48,3,FALSE)="solar",IF(G2656="PV","solar PV","solar thermal"),IF(VLOOKUP(H2656,'Cross-Page Data'!$D$4:$F$48,3,FALSE)="wind",VLOOKUP(G2656,'Cross-Page Data'!$I$4:$J$19,2,FALSE),IF(VLOOKUP(H2656,'Cross-Page Data'!$D$4:$F$48,3,FALSE)="hydro",VLOOKUP(G2656,'Cross-Page Data'!$I$4:$J$19,2,FALSE),VLOOKUP(H2656,'Cross-Page Data'!$D$4:$F$48,3,FALSE)))))</f>
        <v/>
      </c>
      <c r="M2656" s="120">
        <f>IF(AND($P$2=FALSE,OR(F2656="Commercial NAICS Cogen",F2656="Industrial NAICS Cogen",F2656="NAICS-22 Cogen")),FALSE,IF(AND($P$3=FALSE,OR(F2656="Commercial NAICS Cogen",F2656="Commercial NAICS Non-Cogen",F2656="Industrial NAICS Cogen", F2656="industrial NAICS non-Cogen")),FALSE, TRUE))</f>
        <v/>
      </c>
    </row>
    <row r="2657">
      <c r="A2657" s="129" t="n">
        <v>50903</v>
      </c>
      <c r="B2657" s="130" t="inlineStr">
        <is>
          <t>Sagamore Plant Cogeneration</t>
        </is>
      </c>
      <c r="C2657" s="130" t="inlineStr">
        <is>
          <t>Tate &amp; Lyle Ingredients Americas Inc</t>
        </is>
      </c>
      <c r="D2657" s="129" t="n">
        <v>8</v>
      </c>
      <c r="E2657" s="130" t="inlineStr">
        <is>
          <t>IN</t>
        </is>
      </c>
      <c r="F2657" s="130" t="inlineStr">
        <is>
          <t>Industrial NAICS Cogen</t>
        </is>
      </c>
      <c r="G2657" s="130" t="inlineStr">
        <is>
          <t>ST</t>
        </is>
      </c>
      <c r="H2657" s="130" t="inlineStr">
        <is>
          <t>BIT</t>
        </is>
      </c>
      <c r="I2657" s="130" t="inlineStr">
        <is>
          <t>COL</t>
        </is>
      </c>
      <c r="J2657" s="131" t="n">
        <v>0</v>
      </c>
      <c r="K2657" s="129" t="n">
        <v>2020</v>
      </c>
      <c r="L2657" s="120">
        <f>IF(VLOOKUP(H2657,'Cross-Page Data'!$D$4:$F$48,3,FALSE)="natural gas",VLOOKUP(G2657,'Cross-Page Data'!$I$4:$J$19,2,FALSE),IF(VLOOKUP(H2657,'Cross-Page Data'!$D$4:$F$48,3,FALSE)="solar",IF(G2657="PV","solar PV","solar thermal"),IF(VLOOKUP(H2657,'Cross-Page Data'!$D$4:$F$48,3,FALSE)="wind",VLOOKUP(G2657,'Cross-Page Data'!$I$4:$J$19,2,FALSE),IF(VLOOKUP(H2657,'Cross-Page Data'!$D$4:$F$48,3,FALSE)="hydro",VLOOKUP(G2657,'Cross-Page Data'!$I$4:$J$19,2,FALSE),VLOOKUP(H2657,'Cross-Page Data'!$D$4:$F$48,3,FALSE)))))</f>
        <v/>
      </c>
      <c r="M2657" s="120">
        <f>IF(AND($P$2=FALSE,OR(F2657="Commercial NAICS Cogen",F2657="Industrial NAICS Cogen",F2657="NAICS-22 Cogen")),FALSE,IF(AND($P$3=FALSE,OR(F2657="Commercial NAICS Cogen",F2657="Commercial NAICS Non-Cogen",F2657="Industrial NAICS Cogen", F2657="industrial NAICS non-Cogen")),FALSE, TRUE))</f>
        <v/>
      </c>
    </row>
    <row r="2658">
      <c r="A2658" s="129" t="n">
        <v>50903</v>
      </c>
      <c r="B2658" s="130" t="inlineStr">
        <is>
          <t>Sagamore Plant Cogeneration</t>
        </is>
      </c>
      <c r="C2658" s="130" t="inlineStr">
        <is>
          <t>Tate &amp; Lyle Ingredients Americas Inc</t>
        </is>
      </c>
      <c r="D2658" s="129" t="n">
        <v>8</v>
      </c>
      <c r="E2658" s="130" t="inlineStr">
        <is>
          <t>IN</t>
        </is>
      </c>
      <c r="F2658" s="130" t="inlineStr">
        <is>
          <t>Industrial NAICS Cogen</t>
        </is>
      </c>
      <c r="G2658" s="130" t="inlineStr">
        <is>
          <t>ST</t>
        </is>
      </c>
      <c r="H2658" s="130" t="inlineStr">
        <is>
          <t>NG</t>
        </is>
      </c>
      <c r="I2658" s="130" t="inlineStr">
        <is>
          <t>NG</t>
        </is>
      </c>
      <c r="J2658" s="131" t="n">
        <v>6725.98</v>
      </c>
      <c r="K2658" s="129" t="n">
        <v>2020</v>
      </c>
      <c r="L2658" s="120">
        <f>IF(VLOOKUP(H2658,'Cross-Page Data'!$D$4:$F$48,3,FALSE)="natural gas",VLOOKUP(G2658,'Cross-Page Data'!$I$4:$J$19,2,FALSE),IF(VLOOKUP(H2658,'Cross-Page Data'!$D$4:$F$48,3,FALSE)="solar",IF(G2658="PV","solar PV","solar thermal"),IF(VLOOKUP(H2658,'Cross-Page Data'!$D$4:$F$48,3,FALSE)="wind",VLOOKUP(G2658,'Cross-Page Data'!$I$4:$J$19,2,FALSE),IF(VLOOKUP(H2658,'Cross-Page Data'!$D$4:$F$48,3,FALSE)="hydro",VLOOKUP(G2658,'Cross-Page Data'!$I$4:$J$19,2,FALSE),VLOOKUP(H2658,'Cross-Page Data'!$D$4:$F$48,3,FALSE)))))</f>
        <v/>
      </c>
      <c r="M2658" s="120">
        <f>IF(AND($P$2=FALSE,OR(F2658="Commercial NAICS Cogen",F2658="Industrial NAICS Cogen",F2658="NAICS-22 Cogen")),FALSE,IF(AND($P$3=FALSE,OR(F2658="Commercial NAICS Cogen",F2658="Commercial NAICS Non-Cogen",F2658="Industrial NAICS Cogen", F2658="industrial NAICS non-Cogen")),FALSE, TRUE))</f>
        <v/>
      </c>
    </row>
    <row r="2659">
      <c r="A2659" s="129" t="n">
        <v>50931</v>
      </c>
      <c r="B2659" s="130" t="inlineStr">
        <is>
          <t>Yellowstone Energy LP</t>
        </is>
      </c>
      <c r="C2659" s="130" t="inlineStr">
        <is>
          <t>Yellowstone Energy LP</t>
        </is>
      </c>
      <c r="D2659" s="129" t="n">
        <v>21773</v>
      </c>
      <c r="E2659" s="130" t="inlineStr">
        <is>
          <t>MT</t>
        </is>
      </c>
      <c r="F2659" s="130" t="inlineStr">
        <is>
          <t>NAICS-22 Cogen</t>
        </is>
      </c>
      <c r="G2659" s="130" t="inlineStr">
        <is>
          <t>ST</t>
        </is>
      </c>
      <c r="H2659" s="130" t="inlineStr">
        <is>
          <t>DFO</t>
        </is>
      </c>
      <c r="I2659" s="130" t="inlineStr">
        <is>
          <t>DFO</t>
        </is>
      </c>
      <c r="J2659" s="131" t="n">
        <v>385.054</v>
      </c>
      <c r="K2659" s="129" t="n">
        <v>2020</v>
      </c>
      <c r="L2659" s="120">
        <f>IF(VLOOKUP(H2659,'Cross-Page Data'!$D$4:$F$48,3,FALSE)="natural gas",VLOOKUP(G2659,'Cross-Page Data'!$I$4:$J$19,2,FALSE),IF(VLOOKUP(H2659,'Cross-Page Data'!$D$4:$F$48,3,FALSE)="solar",IF(G2659="PV","solar PV","solar thermal"),IF(VLOOKUP(H2659,'Cross-Page Data'!$D$4:$F$48,3,FALSE)="wind",VLOOKUP(G2659,'Cross-Page Data'!$I$4:$J$19,2,FALSE),IF(VLOOKUP(H2659,'Cross-Page Data'!$D$4:$F$48,3,FALSE)="hydro",VLOOKUP(G2659,'Cross-Page Data'!$I$4:$J$19,2,FALSE),VLOOKUP(H2659,'Cross-Page Data'!$D$4:$F$48,3,FALSE)))))</f>
        <v/>
      </c>
      <c r="M2659" s="120">
        <f>IF(AND($P$2=FALSE,OR(F2659="Commercial NAICS Cogen",F2659="Industrial NAICS Cogen",F2659="NAICS-22 Cogen")),FALSE,IF(AND($P$3=FALSE,OR(F2659="Commercial NAICS Cogen",F2659="Commercial NAICS Non-Cogen",F2659="Industrial NAICS Cogen", F2659="industrial NAICS non-Cogen")),FALSE, TRUE))</f>
        <v/>
      </c>
    </row>
    <row r="2660">
      <c r="A2660" s="129" t="n">
        <v>50931</v>
      </c>
      <c r="B2660" s="130" t="inlineStr">
        <is>
          <t>Yellowstone Energy LP</t>
        </is>
      </c>
      <c r="C2660" s="130" t="inlineStr">
        <is>
          <t>Yellowstone Energy LP</t>
        </is>
      </c>
      <c r="D2660" s="129" t="n">
        <v>21773</v>
      </c>
      <c r="E2660" s="130" t="inlineStr">
        <is>
          <t>MT</t>
        </is>
      </c>
      <c r="F2660" s="130" t="inlineStr">
        <is>
          <t>NAICS-22 Cogen</t>
        </is>
      </c>
      <c r="G2660" s="130" t="inlineStr">
        <is>
          <t>ST</t>
        </is>
      </c>
      <c r="H2660" s="130" t="inlineStr">
        <is>
          <t>OG</t>
        </is>
      </c>
      <c r="I2660" s="130" t="inlineStr">
        <is>
          <t>OOG</t>
        </is>
      </c>
      <c r="J2660" s="131" t="n">
        <v>11635.256</v>
      </c>
      <c r="K2660" s="129" t="n">
        <v>2020</v>
      </c>
      <c r="L2660" s="120">
        <f>IF(VLOOKUP(H2660,'Cross-Page Data'!$D$4:$F$48,3,FALSE)="natural gas",VLOOKUP(G2660,'Cross-Page Data'!$I$4:$J$19,2,FALSE),IF(VLOOKUP(H2660,'Cross-Page Data'!$D$4:$F$48,3,FALSE)="solar",IF(G2660="PV","solar PV","solar thermal"),IF(VLOOKUP(H2660,'Cross-Page Data'!$D$4:$F$48,3,FALSE)="wind",VLOOKUP(G2660,'Cross-Page Data'!$I$4:$J$19,2,FALSE),IF(VLOOKUP(H2660,'Cross-Page Data'!$D$4:$F$48,3,FALSE)="hydro",VLOOKUP(G2660,'Cross-Page Data'!$I$4:$J$19,2,FALSE),VLOOKUP(H2660,'Cross-Page Data'!$D$4:$F$48,3,FALSE)))))</f>
        <v/>
      </c>
      <c r="M2660" s="120">
        <f>IF(AND($P$2=FALSE,OR(F2660="Commercial NAICS Cogen",F2660="Industrial NAICS Cogen",F2660="NAICS-22 Cogen")),FALSE,IF(AND($P$3=FALSE,OR(F2660="Commercial NAICS Cogen",F2660="Commercial NAICS Non-Cogen",F2660="Industrial NAICS Cogen", F2660="industrial NAICS non-Cogen")),FALSE, TRUE))</f>
        <v/>
      </c>
    </row>
    <row r="2661">
      <c r="A2661" s="129" t="n">
        <v>50931</v>
      </c>
      <c r="B2661" s="130" t="inlineStr">
        <is>
          <t>Yellowstone Energy LP</t>
        </is>
      </c>
      <c r="C2661" s="130" t="inlineStr">
        <is>
          <t>Yellowstone Energy LP</t>
        </is>
      </c>
      <c r="D2661" s="129" t="n">
        <v>21773</v>
      </c>
      <c r="E2661" s="130" t="inlineStr">
        <is>
          <t>MT</t>
        </is>
      </c>
      <c r="F2661" s="130" t="inlineStr">
        <is>
          <t>NAICS-22 Cogen</t>
        </is>
      </c>
      <c r="G2661" s="130" t="inlineStr">
        <is>
          <t>ST</t>
        </is>
      </c>
      <c r="H2661" s="130" t="inlineStr">
        <is>
          <t>PC</t>
        </is>
      </c>
      <c r="I2661" s="130" t="inlineStr">
        <is>
          <t>PC</t>
        </is>
      </c>
      <c r="J2661" s="131" t="n">
        <v>447318.69</v>
      </c>
      <c r="K2661" s="129" t="n">
        <v>2020</v>
      </c>
      <c r="L2661" s="120">
        <f>IF(VLOOKUP(H2661,'Cross-Page Data'!$D$4:$F$48,3,FALSE)="natural gas",VLOOKUP(G2661,'Cross-Page Data'!$I$4:$J$19,2,FALSE),IF(VLOOKUP(H2661,'Cross-Page Data'!$D$4:$F$48,3,FALSE)="solar",IF(G2661="PV","solar PV","solar thermal"),IF(VLOOKUP(H2661,'Cross-Page Data'!$D$4:$F$48,3,FALSE)="wind",VLOOKUP(G2661,'Cross-Page Data'!$I$4:$J$19,2,FALSE),IF(VLOOKUP(H2661,'Cross-Page Data'!$D$4:$F$48,3,FALSE)="hydro",VLOOKUP(G2661,'Cross-Page Data'!$I$4:$J$19,2,FALSE),VLOOKUP(H2661,'Cross-Page Data'!$D$4:$F$48,3,FALSE)))))</f>
        <v/>
      </c>
      <c r="M2661" s="120">
        <f>IF(AND($P$2=FALSE,OR(F2661="Commercial NAICS Cogen",F2661="Industrial NAICS Cogen",F2661="NAICS-22 Cogen")),FALSE,IF(AND($P$3=FALSE,OR(F2661="Commercial NAICS Cogen",F2661="Commercial NAICS Non-Cogen",F2661="Industrial NAICS Cogen", F2661="industrial NAICS non-Cogen")),FALSE, TRUE))</f>
        <v/>
      </c>
    </row>
    <row r="2662">
      <c r="A2662" s="129" t="n">
        <v>50933</v>
      </c>
      <c r="B2662" s="130" t="inlineStr">
        <is>
          <t>Rhinelander Mill</t>
        </is>
      </c>
      <c r="C2662" s="130" t="inlineStr">
        <is>
          <t>Ahlstrom-Munksjo</t>
        </is>
      </c>
      <c r="D2662" s="129" t="n">
        <v>61707</v>
      </c>
      <c r="E2662" s="130" t="inlineStr">
        <is>
          <t>WI</t>
        </is>
      </c>
      <c r="F2662" s="130" t="inlineStr">
        <is>
          <t>Industrial NAICS Cogen</t>
        </is>
      </c>
      <c r="G2662" s="130" t="inlineStr">
        <is>
          <t>HY</t>
        </is>
      </c>
      <c r="H2662" s="130" t="inlineStr">
        <is>
          <t>WAT</t>
        </is>
      </c>
      <c r="I2662" s="130" t="inlineStr">
        <is>
          <t>HYC</t>
        </is>
      </c>
      <c r="J2662" s="131" t="n">
        <v>12726</v>
      </c>
      <c r="K2662" s="129" t="n">
        <v>2020</v>
      </c>
      <c r="L2662" s="120">
        <f>IF(VLOOKUP(H2662,'Cross-Page Data'!$D$4:$F$48,3,FALSE)="natural gas",VLOOKUP(G2662,'Cross-Page Data'!$I$4:$J$19,2,FALSE),IF(VLOOKUP(H2662,'Cross-Page Data'!$D$4:$F$48,3,FALSE)="solar",IF(G2662="PV","solar PV","solar thermal"),IF(VLOOKUP(H2662,'Cross-Page Data'!$D$4:$F$48,3,FALSE)="wind",VLOOKUP(G2662,'Cross-Page Data'!$I$4:$J$19,2,FALSE),IF(VLOOKUP(H2662,'Cross-Page Data'!$D$4:$F$48,3,FALSE)="hydro",VLOOKUP(G2662,'Cross-Page Data'!$I$4:$J$19,2,FALSE),VLOOKUP(H2662,'Cross-Page Data'!$D$4:$F$48,3,FALSE)))))</f>
        <v/>
      </c>
      <c r="M2662" s="120">
        <f>IF(AND($P$2=FALSE,OR(F2662="Commercial NAICS Cogen",F2662="Industrial NAICS Cogen",F2662="NAICS-22 Cogen")),FALSE,IF(AND($P$3=FALSE,OR(F2662="Commercial NAICS Cogen",F2662="Commercial NAICS Non-Cogen",F2662="Industrial NAICS Cogen", F2662="industrial NAICS non-Cogen")),FALSE, TRUE))</f>
        <v/>
      </c>
    </row>
    <row r="2663">
      <c r="A2663" s="129" t="n">
        <v>50933</v>
      </c>
      <c r="B2663" s="130" t="inlineStr">
        <is>
          <t>Rhinelander Mill</t>
        </is>
      </c>
      <c r="C2663" s="130" t="inlineStr">
        <is>
          <t>Ahlstrom-Munksjo</t>
        </is>
      </c>
      <c r="D2663" s="129" t="n">
        <v>61707</v>
      </c>
      <c r="E2663" s="130" t="inlineStr">
        <is>
          <t>WI</t>
        </is>
      </c>
      <c r="F2663" s="130" t="inlineStr">
        <is>
          <t>Industrial NAICS Cogen</t>
        </is>
      </c>
      <c r="G2663" s="130" t="inlineStr">
        <is>
          <t>ST</t>
        </is>
      </c>
      <c r="H2663" s="130" t="inlineStr">
        <is>
          <t>BIT</t>
        </is>
      </c>
      <c r="I2663" s="130" t="inlineStr">
        <is>
          <t>COL</t>
        </is>
      </c>
      <c r="J2663" s="131" t="n">
        <v>-3058.455</v>
      </c>
      <c r="K2663" s="129" t="n">
        <v>2020</v>
      </c>
      <c r="L2663" s="120">
        <f>IF(VLOOKUP(H2663,'Cross-Page Data'!$D$4:$F$48,3,FALSE)="natural gas",VLOOKUP(G2663,'Cross-Page Data'!$I$4:$J$19,2,FALSE),IF(VLOOKUP(H2663,'Cross-Page Data'!$D$4:$F$48,3,FALSE)="solar",IF(G2663="PV","solar PV","solar thermal"),IF(VLOOKUP(H2663,'Cross-Page Data'!$D$4:$F$48,3,FALSE)="wind",VLOOKUP(G2663,'Cross-Page Data'!$I$4:$J$19,2,FALSE),IF(VLOOKUP(H2663,'Cross-Page Data'!$D$4:$F$48,3,FALSE)="hydro",VLOOKUP(G2663,'Cross-Page Data'!$I$4:$J$19,2,FALSE),VLOOKUP(H2663,'Cross-Page Data'!$D$4:$F$48,3,FALSE)))))</f>
        <v/>
      </c>
      <c r="M2663" s="120">
        <f>IF(AND($P$2=FALSE,OR(F2663="Commercial NAICS Cogen",F2663="Industrial NAICS Cogen",F2663="NAICS-22 Cogen")),FALSE,IF(AND($P$3=FALSE,OR(F2663="Commercial NAICS Cogen",F2663="Commercial NAICS Non-Cogen",F2663="Industrial NAICS Cogen", F2663="industrial NAICS non-Cogen")),FALSE, TRUE))</f>
        <v/>
      </c>
    </row>
    <row r="2664">
      <c r="A2664" s="129" t="n">
        <v>50933</v>
      </c>
      <c r="B2664" s="130" t="inlineStr">
        <is>
          <t>Rhinelander Mill</t>
        </is>
      </c>
      <c r="C2664" s="130" t="inlineStr">
        <is>
          <t>Ahlstrom-Munksjo</t>
        </is>
      </c>
      <c r="D2664" s="129" t="n">
        <v>61707</v>
      </c>
      <c r="E2664" s="130" t="inlineStr">
        <is>
          <t>WI</t>
        </is>
      </c>
      <c r="F2664" s="130" t="inlineStr">
        <is>
          <t>Industrial NAICS Cogen</t>
        </is>
      </c>
      <c r="G2664" s="130" t="inlineStr">
        <is>
          <t>ST</t>
        </is>
      </c>
      <c r="H2664" s="130" t="inlineStr">
        <is>
          <t>DFO</t>
        </is>
      </c>
      <c r="I2664" s="130" t="inlineStr">
        <is>
          <t>DFO</t>
        </is>
      </c>
      <c r="J2664" s="131" t="n">
        <v>-35.255</v>
      </c>
      <c r="K2664" s="129" t="n">
        <v>2020</v>
      </c>
      <c r="L2664" s="120">
        <f>IF(VLOOKUP(H2664,'Cross-Page Data'!$D$4:$F$48,3,FALSE)="natural gas",VLOOKUP(G2664,'Cross-Page Data'!$I$4:$J$19,2,FALSE),IF(VLOOKUP(H2664,'Cross-Page Data'!$D$4:$F$48,3,FALSE)="solar",IF(G2664="PV","solar PV","solar thermal"),IF(VLOOKUP(H2664,'Cross-Page Data'!$D$4:$F$48,3,FALSE)="wind",VLOOKUP(G2664,'Cross-Page Data'!$I$4:$J$19,2,FALSE),IF(VLOOKUP(H2664,'Cross-Page Data'!$D$4:$F$48,3,FALSE)="hydro",VLOOKUP(G2664,'Cross-Page Data'!$I$4:$J$19,2,FALSE),VLOOKUP(H2664,'Cross-Page Data'!$D$4:$F$48,3,FALSE)))))</f>
        <v/>
      </c>
      <c r="M2664" s="120">
        <f>IF(AND($P$2=FALSE,OR(F2664="Commercial NAICS Cogen",F2664="Industrial NAICS Cogen",F2664="NAICS-22 Cogen")),FALSE,IF(AND($P$3=FALSE,OR(F2664="Commercial NAICS Cogen",F2664="Commercial NAICS Non-Cogen",F2664="Industrial NAICS Cogen", F2664="industrial NAICS non-Cogen")),FALSE, TRUE))</f>
        <v/>
      </c>
    </row>
    <row r="2665">
      <c r="A2665" s="129" t="n">
        <v>50933</v>
      </c>
      <c r="B2665" s="130" t="inlineStr">
        <is>
          <t>Rhinelander Mill</t>
        </is>
      </c>
      <c r="C2665" s="130" t="inlineStr">
        <is>
          <t>Ahlstrom-Munksjo</t>
        </is>
      </c>
      <c r="D2665" s="129" t="n">
        <v>61707</v>
      </c>
      <c r="E2665" s="130" t="inlineStr">
        <is>
          <t>WI</t>
        </is>
      </c>
      <c r="F2665" s="130" t="inlineStr">
        <is>
          <t>Industrial NAICS Cogen</t>
        </is>
      </c>
      <c r="G2665" s="130" t="inlineStr">
        <is>
          <t>ST</t>
        </is>
      </c>
      <c r="H2665" s="130" t="inlineStr">
        <is>
          <t>NG</t>
        </is>
      </c>
      <c r="I2665" s="130" t="inlineStr">
        <is>
          <t>NG</t>
        </is>
      </c>
      <c r="J2665" s="131" t="n">
        <v>-6587.29</v>
      </c>
      <c r="K2665" s="129" t="n">
        <v>2020</v>
      </c>
      <c r="L2665" s="120">
        <f>IF(VLOOKUP(H2665,'Cross-Page Data'!$D$4:$F$48,3,FALSE)="natural gas",VLOOKUP(G2665,'Cross-Page Data'!$I$4:$J$19,2,FALSE),IF(VLOOKUP(H2665,'Cross-Page Data'!$D$4:$F$48,3,FALSE)="solar",IF(G2665="PV","solar PV","solar thermal"),IF(VLOOKUP(H2665,'Cross-Page Data'!$D$4:$F$48,3,FALSE)="wind",VLOOKUP(G2665,'Cross-Page Data'!$I$4:$J$19,2,FALSE),IF(VLOOKUP(H2665,'Cross-Page Data'!$D$4:$F$48,3,FALSE)="hydro",VLOOKUP(G2665,'Cross-Page Data'!$I$4:$J$19,2,FALSE),VLOOKUP(H2665,'Cross-Page Data'!$D$4:$F$48,3,FALSE)))))</f>
        <v/>
      </c>
      <c r="M2665" s="120">
        <f>IF(AND($P$2=FALSE,OR(F2665="Commercial NAICS Cogen",F2665="Industrial NAICS Cogen",F2665="NAICS-22 Cogen")),FALSE,IF(AND($P$3=FALSE,OR(F2665="Commercial NAICS Cogen",F2665="Commercial NAICS Non-Cogen",F2665="Industrial NAICS Cogen", F2665="industrial NAICS non-Cogen")),FALSE, TRUE))</f>
        <v/>
      </c>
    </row>
    <row r="2666">
      <c r="A2666" s="129" t="n">
        <v>50933</v>
      </c>
      <c r="B2666" s="130" t="inlineStr">
        <is>
          <t>Rhinelander Mill</t>
        </is>
      </c>
      <c r="C2666" s="130" t="inlineStr">
        <is>
          <t>Ahlstrom-Munksjo</t>
        </is>
      </c>
      <c r="D2666" s="129" t="n">
        <v>61707</v>
      </c>
      <c r="E2666" s="130" t="inlineStr">
        <is>
          <t>WI</t>
        </is>
      </c>
      <c r="F2666" s="130" t="inlineStr">
        <is>
          <t>Industrial NAICS Cogen</t>
        </is>
      </c>
      <c r="G2666" s="130" t="inlineStr">
        <is>
          <t>ST</t>
        </is>
      </c>
      <c r="H2666" s="130" t="inlineStr">
        <is>
          <t>SUB</t>
        </is>
      </c>
      <c r="I2666" s="130" t="inlineStr">
        <is>
          <t>COL</t>
        </is>
      </c>
      <c r="J2666" s="131" t="n">
        <v>0</v>
      </c>
      <c r="K2666" s="129" t="n">
        <v>2020</v>
      </c>
      <c r="L2666" s="120">
        <f>IF(VLOOKUP(H2666,'Cross-Page Data'!$D$4:$F$48,3,FALSE)="natural gas",VLOOKUP(G2666,'Cross-Page Data'!$I$4:$J$19,2,FALSE),IF(VLOOKUP(H2666,'Cross-Page Data'!$D$4:$F$48,3,FALSE)="solar",IF(G2666="PV","solar PV","solar thermal"),IF(VLOOKUP(H2666,'Cross-Page Data'!$D$4:$F$48,3,FALSE)="wind",VLOOKUP(G2666,'Cross-Page Data'!$I$4:$J$19,2,FALSE),IF(VLOOKUP(H2666,'Cross-Page Data'!$D$4:$F$48,3,FALSE)="hydro",VLOOKUP(G2666,'Cross-Page Data'!$I$4:$J$19,2,FALSE),VLOOKUP(H2666,'Cross-Page Data'!$D$4:$F$48,3,FALSE)))))</f>
        <v/>
      </c>
      <c r="M2666" s="120">
        <f>IF(AND($P$2=FALSE,OR(F2666="Commercial NAICS Cogen",F2666="Industrial NAICS Cogen",F2666="NAICS-22 Cogen")),FALSE,IF(AND($P$3=FALSE,OR(F2666="Commercial NAICS Cogen",F2666="Commercial NAICS Non-Cogen",F2666="Industrial NAICS Cogen", F2666="industrial NAICS non-Cogen")),FALSE, TRUE))</f>
        <v/>
      </c>
    </row>
    <row r="2667">
      <c r="A2667" s="129" t="n">
        <v>50935</v>
      </c>
      <c r="B2667" s="130" t="inlineStr">
        <is>
          <t>Caterpillar</t>
        </is>
      </c>
      <c r="C2667" s="130" t="inlineStr">
        <is>
          <t>Caterpillar Inc</t>
        </is>
      </c>
      <c r="D2667" s="129" t="n">
        <v>3179</v>
      </c>
      <c r="E2667" s="130" t="inlineStr">
        <is>
          <t>IN</t>
        </is>
      </c>
      <c r="F2667" s="130" t="inlineStr">
        <is>
          <t>Industrial NAICS Non-Cogen</t>
        </is>
      </c>
      <c r="G2667" s="130" t="inlineStr">
        <is>
          <t>IC</t>
        </is>
      </c>
      <c r="H2667" s="130" t="inlineStr">
        <is>
          <t>DFO</t>
        </is>
      </c>
      <c r="I2667" s="130" t="inlineStr">
        <is>
          <t>DFO</t>
        </is>
      </c>
      <c r="J2667" s="131" t="n">
        <v>420.755</v>
      </c>
      <c r="K2667" s="129" t="n">
        <v>2020</v>
      </c>
      <c r="L2667" s="120">
        <f>IF(VLOOKUP(H2667,'Cross-Page Data'!$D$4:$F$48,3,FALSE)="natural gas",VLOOKUP(G2667,'Cross-Page Data'!$I$4:$J$19,2,FALSE),IF(VLOOKUP(H2667,'Cross-Page Data'!$D$4:$F$48,3,FALSE)="solar",IF(G2667="PV","solar PV","solar thermal"),IF(VLOOKUP(H2667,'Cross-Page Data'!$D$4:$F$48,3,FALSE)="wind",VLOOKUP(G2667,'Cross-Page Data'!$I$4:$J$19,2,FALSE),IF(VLOOKUP(H2667,'Cross-Page Data'!$D$4:$F$48,3,FALSE)="hydro",VLOOKUP(G2667,'Cross-Page Data'!$I$4:$J$19,2,FALSE),VLOOKUP(H2667,'Cross-Page Data'!$D$4:$F$48,3,FALSE)))))</f>
        <v/>
      </c>
      <c r="M2667" s="120">
        <f>IF(AND($P$2=FALSE,OR(F2667="Commercial NAICS Cogen",F2667="Industrial NAICS Cogen",F2667="NAICS-22 Cogen")),FALSE,IF(AND($P$3=FALSE,OR(F2667="Commercial NAICS Cogen",F2667="Commercial NAICS Non-Cogen",F2667="Industrial NAICS Cogen", F2667="industrial NAICS non-Cogen")),FALSE, TRUE))</f>
        <v/>
      </c>
    </row>
    <row r="2668">
      <c r="A2668" s="129" t="n">
        <v>50935</v>
      </c>
      <c r="B2668" s="130" t="inlineStr">
        <is>
          <t>Caterpillar</t>
        </is>
      </c>
      <c r="C2668" s="130" t="inlineStr">
        <is>
          <t>Caterpillar Inc</t>
        </is>
      </c>
      <c r="D2668" s="129" t="n">
        <v>3179</v>
      </c>
      <c r="E2668" s="130" t="inlineStr">
        <is>
          <t>IN</t>
        </is>
      </c>
      <c r="F2668" s="130" t="inlineStr">
        <is>
          <t>Industrial NAICS Non-Cogen</t>
        </is>
      </c>
      <c r="G2668" s="130" t="inlineStr">
        <is>
          <t>IC</t>
        </is>
      </c>
      <c r="H2668" s="130" t="inlineStr">
        <is>
          <t>NG</t>
        </is>
      </c>
      <c r="I2668" s="130" t="inlineStr">
        <is>
          <t>NG</t>
        </is>
      </c>
      <c r="J2668" s="131" t="n">
        <v>33493.245</v>
      </c>
      <c r="K2668" s="129" t="n">
        <v>2020</v>
      </c>
      <c r="L2668" s="120">
        <f>IF(VLOOKUP(H2668,'Cross-Page Data'!$D$4:$F$48,3,FALSE)="natural gas",VLOOKUP(G2668,'Cross-Page Data'!$I$4:$J$19,2,FALSE),IF(VLOOKUP(H2668,'Cross-Page Data'!$D$4:$F$48,3,FALSE)="solar",IF(G2668="PV","solar PV","solar thermal"),IF(VLOOKUP(H2668,'Cross-Page Data'!$D$4:$F$48,3,FALSE)="wind",VLOOKUP(G2668,'Cross-Page Data'!$I$4:$J$19,2,FALSE),IF(VLOOKUP(H2668,'Cross-Page Data'!$D$4:$F$48,3,FALSE)="hydro",VLOOKUP(G2668,'Cross-Page Data'!$I$4:$J$19,2,FALSE),VLOOKUP(H2668,'Cross-Page Data'!$D$4:$F$48,3,FALSE)))))</f>
        <v/>
      </c>
      <c r="M2668" s="120">
        <f>IF(AND($P$2=FALSE,OR(F2668="Commercial NAICS Cogen",F2668="Industrial NAICS Cogen",F2668="NAICS-22 Cogen")),FALSE,IF(AND($P$3=FALSE,OR(F2668="Commercial NAICS Cogen",F2668="Commercial NAICS Non-Cogen",F2668="Industrial NAICS Cogen", F2668="industrial NAICS non-Cogen")),FALSE, TRUE))</f>
        <v/>
      </c>
    </row>
    <row r="2669">
      <c r="A2669" s="129" t="n">
        <v>50937</v>
      </c>
      <c r="B2669" s="130" t="inlineStr">
        <is>
          <t>William Beaumont Hospital</t>
        </is>
      </c>
      <c r="C2669" s="130" t="inlineStr">
        <is>
          <t>William Beaumont Hospital</t>
        </is>
      </c>
      <c r="D2669" s="129" t="n">
        <v>20680</v>
      </c>
      <c r="E2669" s="130" t="inlineStr">
        <is>
          <t>MI</t>
        </is>
      </c>
      <c r="F2669" s="130" t="inlineStr">
        <is>
          <t>Commercial NAICS Non-Cogen</t>
        </is>
      </c>
      <c r="G2669" s="130" t="inlineStr">
        <is>
          <t>IC</t>
        </is>
      </c>
      <c r="H2669" s="130" t="inlineStr">
        <is>
          <t>DFO</t>
        </is>
      </c>
      <c r="I2669" s="130" t="inlineStr">
        <is>
          <t>DFO</t>
        </is>
      </c>
      <c r="J2669" s="131" t="n">
        <v>0</v>
      </c>
      <c r="K2669" s="129" t="n">
        <v>2020</v>
      </c>
      <c r="L2669" s="120">
        <f>IF(VLOOKUP(H2669,'Cross-Page Data'!$D$4:$F$48,3,FALSE)="natural gas",VLOOKUP(G2669,'Cross-Page Data'!$I$4:$J$19,2,FALSE),IF(VLOOKUP(H2669,'Cross-Page Data'!$D$4:$F$48,3,FALSE)="solar",IF(G2669="PV","solar PV","solar thermal"),IF(VLOOKUP(H2669,'Cross-Page Data'!$D$4:$F$48,3,FALSE)="wind",VLOOKUP(G2669,'Cross-Page Data'!$I$4:$J$19,2,FALSE),IF(VLOOKUP(H2669,'Cross-Page Data'!$D$4:$F$48,3,FALSE)="hydro",VLOOKUP(G2669,'Cross-Page Data'!$I$4:$J$19,2,FALSE),VLOOKUP(H2669,'Cross-Page Data'!$D$4:$F$48,3,FALSE)))))</f>
        <v/>
      </c>
      <c r="M2669" s="120">
        <f>IF(AND($P$2=FALSE,OR(F2669="Commercial NAICS Cogen",F2669="Industrial NAICS Cogen",F2669="NAICS-22 Cogen")),FALSE,IF(AND($P$3=FALSE,OR(F2669="Commercial NAICS Cogen",F2669="Commercial NAICS Non-Cogen",F2669="Industrial NAICS Cogen", F2669="industrial NAICS non-Cogen")),FALSE, TRUE))</f>
        <v/>
      </c>
    </row>
    <row r="2670">
      <c r="A2670" s="129" t="n">
        <v>50937</v>
      </c>
      <c r="B2670" s="130" t="inlineStr">
        <is>
          <t>William Beaumont Hospital</t>
        </is>
      </c>
      <c r="C2670" s="130" t="inlineStr">
        <is>
          <t>William Beaumont Hospital</t>
        </is>
      </c>
      <c r="D2670" s="129" t="n">
        <v>20680</v>
      </c>
      <c r="E2670" s="130" t="inlineStr">
        <is>
          <t>MI</t>
        </is>
      </c>
      <c r="F2670" s="130" t="inlineStr">
        <is>
          <t>Commercial NAICS Non-Cogen</t>
        </is>
      </c>
      <c r="G2670" s="130" t="inlineStr">
        <is>
          <t>IC</t>
        </is>
      </c>
      <c r="H2670" s="130" t="inlineStr">
        <is>
          <t>NG</t>
        </is>
      </c>
      <c r="I2670" s="130" t="inlineStr">
        <is>
          <t>NG</t>
        </is>
      </c>
      <c r="J2670" s="131" t="n">
        <v>0</v>
      </c>
      <c r="K2670" s="129" t="n">
        <v>2020</v>
      </c>
      <c r="L2670" s="120">
        <f>IF(VLOOKUP(H2670,'Cross-Page Data'!$D$4:$F$48,3,FALSE)="natural gas",VLOOKUP(G2670,'Cross-Page Data'!$I$4:$J$19,2,FALSE),IF(VLOOKUP(H2670,'Cross-Page Data'!$D$4:$F$48,3,FALSE)="solar",IF(G2670="PV","solar PV","solar thermal"),IF(VLOOKUP(H2670,'Cross-Page Data'!$D$4:$F$48,3,FALSE)="wind",VLOOKUP(G2670,'Cross-Page Data'!$I$4:$J$19,2,FALSE),IF(VLOOKUP(H2670,'Cross-Page Data'!$D$4:$F$48,3,FALSE)="hydro",VLOOKUP(G2670,'Cross-Page Data'!$I$4:$J$19,2,FALSE),VLOOKUP(H2670,'Cross-Page Data'!$D$4:$F$48,3,FALSE)))))</f>
        <v/>
      </c>
      <c r="M2670" s="120">
        <f>IF(AND($P$2=FALSE,OR(F2670="Commercial NAICS Cogen",F2670="Industrial NAICS Cogen",F2670="NAICS-22 Cogen")),FALSE,IF(AND($P$3=FALSE,OR(F2670="Commercial NAICS Cogen",F2670="Commercial NAICS Non-Cogen",F2670="Industrial NAICS Cogen", F2670="industrial NAICS non-Cogen")),FALSE, TRUE))</f>
        <v/>
      </c>
    </row>
    <row r="2671">
      <c r="A2671" s="129" t="n">
        <v>50949</v>
      </c>
      <c r="B2671" s="130" t="inlineStr">
        <is>
          <t>Hardee Power Station</t>
        </is>
      </c>
      <c r="C2671" s="130" t="inlineStr">
        <is>
          <t>Invenergy Services LLC</t>
        </is>
      </c>
      <c r="D2671" s="129" t="n">
        <v>49893</v>
      </c>
      <c r="E2671" s="130" t="inlineStr">
        <is>
          <t>FL</t>
        </is>
      </c>
      <c r="F2671" s="130" t="inlineStr">
        <is>
          <t>NAICS-22 Non-Cogen</t>
        </is>
      </c>
      <c r="G2671" s="130" t="inlineStr">
        <is>
          <t>CA</t>
        </is>
      </c>
      <c r="H2671" s="130" t="inlineStr">
        <is>
          <t>DFO</t>
        </is>
      </c>
      <c r="I2671" s="130" t="inlineStr">
        <is>
          <t>DFO</t>
        </is>
      </c>
      <c r="J2671" s="131" t="n">
        <v>32.677</v>
      </c>
      <c r="K2671" s="129" t="n">
        <v>2020</v>
      </c>
      <c r="L2671" s="120">
        <f>IF(VLOOKUP(H2671,'Cross-Page Data'!$D$4:$F$48,3,FALSE)="natural gas",VLOOKUP(G2671,'Cross-Page Data'!$I$4:$J$19,2,FALSE),IF(VLOOKUP(H2671,'Cross-Page Data'!$D$4:$F$48,3,FALSE)="solar",IF(G2671="PV","solar PV","solar thermal"),IF(VLOOKUP(H2671,'Cross-Page Data'!$D$4:$F$48,3,FALSE)="wind",VLOOKUP(G2671,'Cross-Page Data'!$I$4:$J$19,2,FALSE),IF(VLOOKUP(H2671,'Cross-Page Data'!$D$4:$F$48,3,FALSE)="hydro",VLOOKUP(G2671,'Cross-Page Data'!$I$4:$J$19,2,FALSE),VLOOKUP(H2671,'Cross-Page Data'!$D$4:$F$48,3,FALSE)))))</f>
        <v/>
      </c>
      <c r="M2671" s="120">
        <f>IF(AND($P$2=FALSE,OR(F2671="Commercial NAICS Cogen",F2671="Industrial NAICS Cogen",F2671="NAICS-22 Cogen")),FALSE,IF(AND($P$3=FALSE,OR(F2671="Commercial NAICS Cogen",F2671="Commercial NAICS Non-Cogen",F2671="Industrial NAICS Cogen", F2671="industrial NAICS non-Cogen")),FALSE, TRUE))</f>
        <v/>
      </c>
    </row>
    <row r="2672">
      <c r="A2672" s="129" t="n">
        <v>50949</v>
      </c>
      <c r="B2672" s="130" t="inlineStr">
        <is>
          <t>Hardee Power Station</t>
        </is>
      </c>
      <c r="C2672" s="130" t="inlineStr">
        <is>
          <t>Invenergy Services LLC</t>
        </is>
      </c>
      <c r="D2672" s="129" t="n">
        <v>49893</v>
      </c>
      <c r="E2672" s="130" t="inlineStr">
        <is>
          <t>FL</t>
        </is>
      </c>
      <c r="F2672" s="130" t="inlineStr">
        <is>
          <t>NAICS-22 Non-Cogen</t>
        </is>
      </c>
      <c r="G2672" s="130" t="inlineStr">
        <is>
          <t>CA</t>
        </is>
      </c>
      <c r="H2672" s="130" t="inlineStr">
        <is>
          <t>NG</t>
        </is>
      </c>
      <c r="I2672" s="130" t="inlineStr">
        <is>
          <t>NG</t>
        </is>
      </c>
      <c r="J2672" s="131" t="n">
        <v>267650.32</v>
      </c>
      <c r="K2672" s="129" t="n">
        <v>2020</v>
      </c>
      <c r="L2672" s="120">
        <f>IF(VLOOKUP(H2672,'Cross-Page Data'!$D$4:$F$48,3,FALSE)="natural gas",VLOOKUP(G2672,'Cross-Page Data'!$I$4:$J$19,2,FALSE),IF(VLOOKUP(H2672,'Cross-Page Data'!$D$4:$F$48,3,FALSE)="solar",IF(G2672="PV","solar PV","solar thermal"),IF(VLOOKUP(H2672,'Cross-Page Data'!$D$4:$F$48,3,FALSE)="wind",VLOOKUP(G2672,'Cross-Page Data'!$I$4:$J$19,2,FALSE),IF(VLOOKUP(H2672,'Cross-Page Data'!$D$4:$F$48,3,FALSE)="hydro",VLOOKUP(G2672,'Cross-Page Data'!$I$4:$J$19,2,FALSE),VLOOKUP(H2672,'Cross-Page Data'!$D$4:$F$48,3,FALSE)))))</f>
        <v/>
      </c>
      <c r="M2672" s="120">
        <f>IF(AND($P$2=FALSE,OR(F2672="Commercial NAICS Cogen",F2672="Industrial NAICS Cogen",F2672="NAICS-22 Cogen")),FALSE,IF(AND($P$3=FALSE,OR(F2672="Commercial NAICS Cogen",F2672="Commercial NAICS Non-Cogen",F2672="Industrial NAICS Cogen", F2672="industrial NAICS non-Cogen")),FALSE, TRUE))</f>
        <v/>
      </c>
    </row>
    <row r="2673">
      <c r="A2673" s="129" t="n">
        <v>50949</v>
      </c>
      <c r="B2673" s="130" t="inlineStr">
        <is>
          <t>Hardee Power Station</t>
        </is>
      </c>
      <c r="C2673" s="130" t="inlineStr">
        <is>
          <t>Invenergy Services LLC</t>
        </is>
      </c>
      <c r="D2673" s="129" t="n">
        <v>49893</v>
      </c>
      <c r="E2673" s="130" t="inlineStr">
        <is>
          <t>FL</t>
        </is>
      </c>
      <c r="F2673" s="130" t="inlineStr">
        <is>
          <t>NAICS-22 Non-Cogen</t>
        </is>
      </c>
      <c r="G2673" s="130" t="inlineStr">
        <is>
          <t>CT</t>
        </is>
      </c>
      <c r="H2673" s="130" t="inlineStr">
        <is>
          <t>DFO</t>
        </is>
      </c>
      <c r="I2673" s="130" t="inlineStr">
        <is>
          <t>DFO</t>
        </is>
      </c>
      <c r="J2673" s="131" t="n">
        <v>0</v>
      </c>
      <c r="K2673" s="129" t="n">
        <v>2020</v>
      </c>
      <c r="L2673" s="120">
        <f>IF(VLOOKUP(H2673,'Cross-Page Data'!$D$4:$F$48,3,FALSE)="natural gas",VLOOKUP(G2673,'Cross-Page Data'!$I$4:$J$19,2,FALSE),IF(VLOOKUP(H2673,'Cross-Page Data'!$D$4:$F$48,3,FALSE)="solar",IF(G2673="PV","solar PV","solar thermal"),IF(VLOOKUP(H2673,'Cross-Page Data'!$D$4:$F$48,3,FALSE)="wind",VLOOKUP(G2673,'Cross-Page Data'!$I$4:$J$19,2,FALSE),IF(VLOOKUP(H2673,'Cross-Page Data'!$D$4:$F$48,3,FALSE)="hydro",VLOOKUP(G2673,'Cross-Page Data'!$I$4:$J$19,2,FALSE),VLOOKUP(H2673,'Cross-Page Data'!$D$4:$F$48,3,FALSE)))))</f>
        <v/>
      </c>
      <c r="M2673" s="120">
        <f>IF(AND($P$2=FALSE,OR(F2673="Commercial NAICS Cogen",F2673="Industrial NAICS Cogen",F2673="NAICS-22 Cogen")),FALSE,IF(AND($P$3=FALSE,OR(F2673="Commercial NAICS Cogen",F2673="Commercial NAICS Non-Cogen",F2673="Industrial NAICS Cogen", F2673="industrial NAICS non-Cogen")),FALSE, TRUE))</f>
        <v/>
      </c>
    </row>
    <row r="2674">
      <c r="A2674" s="129" t="n">
        <v>50949</v>
      </c>
      <c r="B2674" s="130" t="inlineStr">
        <is>
          <t>Hardee Power Station</t>
        </is>
      </c>
      <c r="C2674" s="130" t="inlineStr">
        <is>
          <t>Invenergy Services LLC</t>
        </is>
      </c>
      <c r="D2674" s="129" t="n">
        <v>49893</v>
      </c>
      <c r="E2674" s="130" t="inlineStr">
        <is>
          <t>FL</t>
        </is>
      </c>
      <c r="F2674" s="130" t="inlineStr">
        <is>
          <t>NAICS-22 Non-Cogen</t>
        </is>
      </c>
      <c r="G2674" s="130" t="inlineStr">
        <is>
          <t>CT</t>
        </is>
      </c>
      <c r="H2674" s="130" t="inlineStr">
        <is>
          <t>NG</t>
        </is>
      </c>
      <c r="I2674" s="130" t="inlineStr">
        <is>
          <t>NG</t>
        </is>
      </c>
      <c r="J2674" s="131" t="n">
        <v>521241</v>
      </c>
      <c r="K2674" s="129" t="n">
        <v>2020</v>
      </c>
      <c r="L2674" s="120">
        <f>IF(VLOOKUP(H2674,'Cross-Page Data'!$D$4:$F$48,3,FALSE)="natural gas",VLOOKUP(G2674,'Cross-Page Data'!$I$4:$J$19,2,FALSE),IF(VLOOKUP(H2674,'Cross-Page Data'!$D$4:$F$48,3,FALSE)="solar",IF(G2674="PV","solar PV","solar thermal"),IF(VLOOKUP(H2674,'Cross-Page Data'!$D$4:$F$48,3,FALSE)="wind",VLOOKUP(G2674,'Cross-Page Data'!$I$4:$J$19,2,FALSE),IF(VLOOKUP(H2674,'Cross-Page Data'!$D$4:$F$48,3,FALSE)="hydro",VLOOKUP(G2674,'Cross-Page Data'!$I$4:$J$19,2,FALSE),VLOOKUP(H2674,'Cross-Page Data'!$D$4:$F$48,3,FALSE)))))</f>
        <v/>
      </c>
      <c r="M2674" s="120">
        <f>IF(AND($P$2=FALSE,OR(F2674="Commercial NAICS Cogen",F2674="Industrial NAICS Cogen",F2674="NAICS-22 Cogen")),FALSE,IF(AND($P$3=FALSE,OR(F2674="Commercial NAICS Cogen",F2674="Commercial NAICS Non-Cogen",F2674="Industrial NAICS Cogen", F2674="industrial NAICS non-Cogen")),FALSE, TRUE))</f>
        <v/>
      </c>
    </row>
    <row r="2675">
      <c r="A2675" s="129" t="n">
        <v>50949</v>
      </c>
      <c r="B2675" s="130" t="inlineStr">
        <is>
          <t>Hardee Power Station</t>
        </is>
      </c>
      <c r="C2675" s="130" t="inlineStr">
        <is>
          <t>Invenergy Services LLC</t>
        </is>
      </c>
      <c r="D2675" s="129" t="n">
        <v>49893</v>
      </c>
      <c r="E2675" s="130" t="inlineStr">
        <is>
          <t>FL</t>
        </is>
      </c>
      <c r="F2675" s="130" t="inlineStr">
        <is>
          <t>NAICS-22 Non-Cogen</t>
        </is>
      </c>
      <c r="G2675" s="130" t="inlineStr">
        <is>
          <t>GT</t>
        </is>
      </c>
      <c r="H2675" s="130" t="inlineStr">
        <is>
          <t>DFO</t>
        </is>
      </c>
      <c r="I2675" s="130" t="inlineStr">
        <is>
          <t>DFO</t>
        </is>
      </c>
      <c r="J2675" s="131" t="n">
        <v>102.181</v>
      </c>
      <c r="K2675" s="129" t="n">
        <v>2020</v>
      </c>
      <c r="L2675" s="120">
        <f>IF(VLOOKUP(H2675,'Cross-Page Data'!$D$4:$F$48,3,FALSE)="natural gas",VLOOKUP(G2675,'Cross-Page Data'!$I$4:$J$19,2,FALSE),IF(VLOOKUP(H2675,'Cross-Page Data'!$D$4:$F$48,3,FALSE)="solar",IF(G2675="PV","solar PV","solar thermal"),IF(VLOOKUP(H2675,'Cross-Page Data'!$D$4:$F$48,3,FALSE)="wind",VLOOKUP(G2675,'Cross-Page Data'!$I$4:$J$19,2,FALSE),IF(VLOOKUP(H2675,'Cross-Page Data'!$D$4:$F$48,3,FALSE)="hydro",VLOOKUP(G2675,'Cross-Page Data'!$I$4:$J$19,2,FALSE),VLOOKUP(H2675,'Cross-Page Data'!$D$4:$F$48,3,FALSE)))))</f>
        <v/>
      </c>
      <c r="M2675" s="120">
        <f>IF(AND($P$2=FALSE,OR(F2675="Commercial NAICS Cogen",F2675="Industrial NAICS Cogen",F2675="NAICS-22 Cogen")),FALSE,IF(AND($P$3=FALSE,OR(F2675="Commercial NAICS Cogen",F2675="Commercial NAICS Non-Cogen",F2675="Industrial NAICS Cogen", F2675="industrial NAICS non-Cogen")),FALSE, TRUE))</f>
        <v/>
      </c>
    </row>
    <row r="2676">
      <c r="A2676" s="129" t="n">
        <v>50949</v>
      </c>
      <c r="B2676" s="130" t="inlineStr">
        <is>
          <t>Hardee Power Station</t>
        </is>
      </c>
      <c r="C2676" s="130" t="inlineStr">
        <is>
          <t>Invenergy Services LLC</t>
        </is>
      </c>
      <c r="D2676" s="129" t="n">
        <v>49893</v>
      </c>
      <c r="E2676" s="130" t="inlineStr">
        <is>
          <t>FL</t>
        </is>
      </c>
      <c r="F2676" s="130" t="inlineStr">
        <is>
          <t>NAICS-22 Non-Cogen</t>
        </is>
      </c>
      <c r="G2676" s="130" t="inlineStr">
        <is>
          <t>GT</t>
        </is>
      </c>
      <c r="H2676" s="130" t="inlineStr">
        <is>
          <t>NG</t>
        </is>
      </c>
      <c r="I2676" s="130" t="inlineStr">
        <is>
          <t>NG</t>
        </is>
      </c>
      <c r="J2676" s="131" t="n">
        <v>19285.819</v>
      </c>
      <c r="K2676" s="129" t="n">
        <v>2020</v>
      </c>
      <c r="L2676" s="120">
        <f>IF(VLOOKUP(H2676,'Cross-Page Data'!$D$4:$F$48,3,FALSE)="natural gas",VLOOKUP(G2676,'Cross-Page Data'!$I$4:$J$19,2,FALSE),IF(VLOOKUP(H2676,'Cross-Page Data'!$D$4:$F$48,3,FALSE)="solar",IF(G2676="PV","solar PV","solar thermal"),IF(VLOOKUP(H2676,'Cross-Page Data'!$D$4:$F$48,3,FALSE)="wind",VLOOKUP(G2676,'Cross-Page Data'!$I$4:$J$19,2,FALSE),IF(VLOOKUP(H2676,'Cross-Page Data'!$D$4:$F$48,3,FALSE)="hydro",VLOOKUP(G2676,'Cross-Page Data'!$I$4:$J$19,2,FALSE),VLOOKUP(H2676,'Cross-Page Data'!$D$4:$F$48,3,FALSE)))))</f>
        <v/>
      </c>
      <c r="M2676" s="120">
        <f>IF(AND($P$2=FALSE,OR(F2676="Commercial NAICS Cogen",F2676="Industrial NAICS Cogen",F2676="NAICS-22 Cogen")),FALSE,IF(AND($P$3=FALSE,OR(F2676="Commercial NAICS Cogen",F2676="Commercial NAICS Non-Cogen",F2676="Industrial NAICS Cogen", F2676="industrial NAICS non-Cogen")),FALSE, TRUE))</f>
        <v/>
      </c>
    </row>
    <row r="2677">
      <c r="A2677" s="129" t="n">
        <v>50951</v>
      </c>
      <c r="B2677" s="130" t="inlineStr">
        <is>
          <t>Sunnyside Cogen Associates</t>
        </is>
      </c>
      <c r="C2677" s="130" t="inlineStr">
        <is>
          <t>Sunnyside Cogeneration Assoc</t>
        </is>
      </c>
      <c r="D2677" s="129" t="n">
        <v>21734</v>
      </c>
      <c r="E2677" s="130" t="inlineStr">
        <is>
          <t>UT</t>
        </is>
      </c>
      <c r="F2677" s="130" t="inlineStr">
        <is>
          <t>NAICS-22 Non-Cogen</t>
        </is>
      </c>
      <c r="G2677" s="130" t="inlineStr">
        <is>
          <t>ST</t>
        </is>
      </c>
      <c r="H2677" s="130" t="inlineStr">
        <is>
          <t>DFO</t>
        </is>
      </c>
      <c r="I2677" s="130" t="inlineStr">
        <is>
          <t>DFO</t>
        </is>
      </c>
      <c r="J2677" s="131" t="n">
        <v>2499.265</v>
      </c>
      <c r="K2677" s="129" t="n">
        <v>2020</v>
      </c>
      <c r="L2677" s="120">
        <f>IF(VLOOKUP(H2677,'Cross-Page Data'!$D$4:$F$48,3,FALSE)="natural gas",VLOOKUP(G2677,'Cross-Page Data'!$I$4:$J$19,2,FALSE),IF(VLOOKUP(H2677,'Cross-Page Data'!$D$4:$F$48,3,FALSE)="solar",IF(G2677="PV","solar PV","solar thermal"),IF(VLOOKUP(H2677,'Cross-Page Data'!$D$4:$F$48,3,FALSE)="wind",VLOOKUP(G2677,'Cross-Page Data'!$I$4:$J$19,2,FALSE),IF(VLOOKUP(H2677,'Cross-Page Data'!$D$4:$F$48,3,FALSE)="hydro",VLOOKUP(G2677,'Cross-Page Data'!$I$4:$J$19,2,FALSE),VLOOKUP(H2677,'Cross-Page Data'!$D$4:$F$48,3,FALSE)))))</f>
        <v/>
      </c>
      <c r="M2677" s="120">
        <f>IF(AND($P$2=FALSE,OR(F2677="Commercial NAICS Cogen",F2677="Industrial NAICS Cogen",F2677="NAICS-22 Cogen")),FALSE,IF(AND($P$3=FALSE,OR(F2677="Commercial NAICS Cogen",F2677="Commercial NAICS Non-Cogen",F2677="Industrial NAICS Cogen", F2677="industrial NAICS non-Cogen")),FALSE, TRUE))</f>
        <v/>
      </c>
    </row>
    <row r="2678">
      <c r="A2678" s="129" t="n">
        <v>50951</v>
      </c>
      <c r="B2678" s="130" t="inlineStr">
        <is>
          <t>Sunnyside Cogen Associates</t>
        </is>
      </c>
      <c r="C2678" s="130" t="inlineStr">
        <is>
          <t>Sunnyside Cogeneration Assoc</t>
        </is>
      </c>
      <c r="D2678" s="129" t="n">
        <v>21734</v>
      </c>
      <c r="E2678" s="130" t="inlineStr">
        <is>
          <t>UT</t>
        </is>
      </c>
      <c r="F2678" s="130" t="inlineStr">
        <is>
          <t>NAICS-22 Non-Cogen</t>
        </is>
      </c>
      <c r="G2678" s="130" t="inlineStr">
        <is>
          <t>ST</t>
        </is>
      </c>
      <c r="H2678" s="130" t="inlineStr">
        <is>
          <t>WC</t>
        </is>
      </c>
      <c r="I2678" s="130" t="inlineStr">
        <is>
          <t>WOC</t>
        </is>
      </c>
      <c r="J2678" s="131" t="n">
        <v>319574.74</v>
      </c>
      <c r="K2678" s="129" t="n">
        <v>2020</v>
      </c>
      <c r="L2678" s="120">
        <f>IF(VLOOKUP(H2678,'Cross-Page Data'!$D$4:$F$48,3,FALSE)="natural gas",VLOOKUP(G2678,'Cross-Page Data'!$I$4:$J$19,2,FALSE),IF(VLOOKUP(H2678,'Cross-Page Data'!$D$4:$F$48,3,FALSE)="solar",IF(G2678="PV","solar PV","solar thermal"),IF(VLOOKUP(H2678,'Cross-Page Data'!$D$4:$F$48,3,FALSE)="wind",VLOOKUP(G2678,'Cross-Page Data'!$I$4:$J$19,2,FALSE),IF(VLOOKUP(H2678,'Cross-Page Data'!$D$4:$F$48,3,FALSE)="hydro",VLOOKUP(G2678,'Cross-Page Data'!$I$4:$J$19,2,FALSE),VLOOKUP(H2678,'Cross-Page Data'!$D$4:$F$48,3,FALSE)))))</f>
        <v/>
      </c>
      <c r="M2678" s="120">
        <f>IF(AND($P$2=FALSE,OR(F2678="Commercial NAICS Cogen",F2678="Industrial NAICS Cogen",F2678="NAICS-22 Cogen")),FALSE,IF(AND($P$3=FALSE,OR(F2678="Commercial NAICS Cogen",F2678="Commercial NAICS Non-Cogen",F2678="Industrial NAICS Cogen", F2678="industrial NAICS non-Cogen")),FALSE, TRUE))</f>
        <v/>
      </c>
    </row>
    <row r="2679">
      <c r="A2679" s="129" t="n">
        <v>50955</v>
      </c>
      <c r="B2679" s="130" t="inlineStr">
        <is>
          <t>Rousselot Inc</t>
        </is>
      </c>
      <c r="C2679" s="130" t="inlineStr">
        <is>
          <t>Rousselot Inc</t>
        </is>
      </c>
      <c r="D2679" s="129" t="n">
        <v>5623</v>
      </c>
      <c r="E2679" s="130" t="inlineStr">
        <is>
          <t>MA</t>
        </is>
      </c>
      <c r="F2679" s="130" t="inlineStr">
        <is>
          <t>Industrial NAICS Cogen</t>
        </is>
      </c>
      <c r="G2679" s="130" t="inlineStr">
        <is>
          <t>ST</t>
        </is>
      </c>
      <c r="H2679" s="130" t="inlineStr">
        <is>
          <t>NG</t>
        </is>
      </c>
      <c r="I2679" s="130" t="inlineStr">
        <is>
          <t>NG</t>
        </is>
      </c>
      <c r="J2679" s="131" t="n">
        <v>17746.694</v>
      </c>
      <c r="K2679" s="129" t="n">
        <v>2020</v>
      </c>
      <c r="L2679" s="120">
        <f>IF(VLOOKUP(H2679,'Cross-Page Data'!$D$4:$F$48,3,FALSE)="natural gas",VLOOKUP(G2679,'Cross-Page Data'!$I$4:$J$19,2,FALSE),IF(VLOOKUP(H2679,'Cross-Page Data'!$D$4:$F$48,3,FALSE)="solar",IF(G2679="PV","solar PV","solar thermal"),IF(VLOOKUP(H2679,'Cross-Page Data'!$D$4:$F$48,3,FALSE)="wind",VLOOKUP(G2679,'Cross-Page Data'!$I$4:$J$19,2,FALSE),IF(VLOOKUP(H2679,'Cross-Page Data'!$D$4:$F$48,3,FALSE)="hydro",VLOOKUP(G2679,'Cross-Page Data'!$I$4:$J$19,2,FALSE),VLOOKUP(H2679,'Cross-Page Data'!$D$4:$F$48,3,FALSE)))))</f>
        <v/>
      </c>
      <c r="M2679" s="120">
        <f>IF(AND($P$2=FALSE,OR(F2679="Commercial NAICS Cogen",F2679="Industrial NAICS Cogen",F2679="NAICS-22 Cogen")),FALSE,IF(AND($P$3=FALSE,OR(F2679="Commercial NAICS Cogen",F2679="Commercial NAICS Non-Cogen",F2679="Industrial NAICS Cogen", F2679="industrial NAICS non-Cogen")),FALSE, TRUE))</f>
        <v/>
      </c>
    </row>
    <row r="2680">
      <c r="A2680" s="129" t="n">
        <v>50955</v>
      </c>
      <c r="B2680" s="130" t="inlineStr">
        <is>
          <t>Rousselot Inc</t>
        </is>
      </c>
      <c r="C2680" s="130" t="inlineStr">
        <is>
          <t>Rousselot Inc</t>
        </is>
      </c>
      <c r="D2680" s="129" t="n">
        <v>5623</v>
      </c>
      <c r="E2680" s="130" t="inlineStr">
        <is>
          <t>MA</t>
        </is>
      </c>
      <c r="F2680" s="130" t="inlineStr">
        <is>
          <t>Industrial NAICS Cogen</t>
        </is>
      </c>
      <c r="G2680" s="130" t="inlineStr">
        <is>
          <t>ST</t>
        </is>
      </c>
      <c r="H2680" s="130" t="inlineStr">
        <is>
          <t>PG</t>
        </is>
      </c>
      <c r="I2680" s="130" t="inlineStr">
        <is>
          <t>WOO</t>
        </is>
      </c>
      <c r="J2680" s="131" t="n">
        <v>0.306</v>
      </c>
      <c r="K2680" s="129" t="n">
        <v>2020</v>
      </c>
      <c r="L2680" s="120">
        <f>IF(VLOOKUP(H2680,'Cross-Page Data'!$D$4:$F$48,3,FALSE)="natural gas",VLOOKUP(G2680,'Cross-Page Data'!$I$4:$J$19,2,FALSE),IF(VLOOKUP(H2680,'Cross-Page Data'!$D$4:$F$48,3,FALSE)="solar",IF(G2680="PV","solar PV","solar thermal"),IF(VLOOKUP(H2680,'Cross-Page Data'!$D$4:$F$48,3,FALSE)="wind",VLOOKUP(G2680,'Cross-Page Data'!$I$4:$J$19,2,FALSE),IF(VLOOKUP(H2680,'Cross-Page Data'!$D$4:$F$48,3,FALSE)="hydro",VLOOKUP(G2680,'Cross-Page Data'!$I$4:$J$19,2,FALSE),VLOOKUP(H2680,'Cross-Page Data'!$D$4:$F$48,3,FALSE)))))</f>
        <v/>
      </c>
      <c r="M2680" s="120">
        <f>IF(AND($P$2=FALSE,OR(F2680="Commercial NAICS Cogen",F2680="Industrial NAICS Cogen",F2680="NAICS-22 Cogen")),FALSE,IF(AND($P$3=FALSE,OR(F2680="Commercial NAICS Cogen",F2680="Commercial NAICS Non-Cogen",F2680="Industrial NAICS Cogen", F2680="industrial NAICS non-Cogen")),FALSE, TRUE))</f>
        <v/>
      </c>
    </row>
    <row r="2681">
      <c r="A2681" s="129" t="n">
        <v>50955</v>
      </c>
      <c r="B2681" s="130" t="inlineStr">
        <is>
          <t>Rousselot Inc</t>
        </is>
      </c>
      <c r="C2681" s="130" t="inlineStr">
        <is>
          <t>Rousselot Inc</t>
        </is>
      </c>
      <c r="D2681" s="129" t="n">
        <v>5623</v>
      </c>
      <c r="E2681" s="130" t="inlineStr">
        <is>
          <t>MA</t>
        </is>
      </c>
      <c r="F2681" s="130" t="inlineStr">
        <is>
          <t>Industrial NAICS Cogen</t>
        </is>
      </c>
      <c r="G2681" s="130" t="inlineStr">
        <is>
          <t>ST</t>
        </is>
      </c>
      <c r="H2681" s="130" t="inlineStr">
        <is>
          <t>RFO</t>
        </is>
      </c>
      <c r="I2681" s="130" t="inlineStr">
        <is>
          <t>RFO</t>
        </is>
      </c>
      <c r="J2681" s="131" t="n">
        <v>0</v>
      </c>
      <c r="K2681" s="129" t="n">
        <v>2020</v>
      </c>
      <c r="L2681" s="120">
        <f>IF(VLOOKUP(H2681,'Cross-Page Data'!$D$4:$F$48,3,FALSE)="natural gas",VLOOKUP(G2681,'Cross-Page Data'!$I$4:$J$19,2,FALSE),IF(VLOOKUP(H2681,'Cross-Page Data'!$D$4:$F$48,3,FALSE)="solar",IF(G2681="PV","solar PV","solar thermal"),IF(VLOOKUP(H2681,'Cross-Page Data'!$D$4:$F$48,3,FALSE)="wind",VLOOKUP(G2681,'Cross-Page Data'!$I$4:$J$19,2,FALSE),IF(VLOOKUP(H2681,'Cross-Page Data'!$D$4:$F$48,3,FALSE)="hydro",VLOOKUP(G2681,'Cross-Page Data'!$I$4:$J$19,2,FALSE),VLOOKUP(H2681,'Cross-Page Data'!$D$4:$F$48,3,FALSE)))))</f>
        <v/>
      </c>
      <c r="M2681" s="120">
        <f>IF(AND($P$2=FALSE,OR(F2681="Commercial NAICS Cogen",F2681="Industrial NAICS Cogen",F2681="NAICS-22 Cogen")),FALSE,IF(AND($P$3=FALSE,OR(F2681="Commercial NAICS Cogen",F2681="Commercial NAICS Non-Cogen",F2681="Industrial NAICS Cogen", F2681="industrial NAICS non-Cogen")),FALSE, TRUE))</f>
        <v/>
      </c>
    </row>
    <row r="2682">
      <c r="A2682" s="129" t="n">
        <v>50960</v>
      </c>
      <c r="B2682" s="130" t="inlineStr">
        <is>
          <t>Union County Resource Recovery</t>
        </is>
      </c>
      <c r="C2682" s="130" t="inlineStr">
        <is>
          <t>Covanta Union Operations LLC</t>
        </is>
      </c>
      <c r="D2682" s="129" t="n">
        <v>4440</v>
      </c>
      <c r="E2682" s="130" t="inlineStr">
        <is>
          <t>NJ</t>
        </is>
      </c>
      <c r="F2682" s="130" t="inlineStr">
        <is>
          <t>Commercial NAICS Non-Cogen</t>
        </is>
      </c>
      <c r="G2682" s="130" t="inlineStr">
        <is>
          <t>ST</t>
        </is>
      </c>
      <c r="H2682" s="130" t="inlineStr">
        <is>
          <t>MSB</t>
        </is>
      </c>
      <c r="I2682" s="130" t="inlineStr">
        <is>
          <t>MLG</t>
        </is>
      </c>
      <c r="J2682" s="131" t="n">
        <v>133609.99</v>
      </c>
      <c r="K2682" s="129" t="n">
        <v>2020</v>
      </c>
      <c r="L2682" s="120">
        <f>IF(VLOOKUP(H2682,'Cross-Page Data'!$D$4:$F$48,3,FALSE)="natural gas",VLOOKUP(G2682,'Cross-Page Data'!$I$4:$J$19,2,FALSE),IF(VLOOKUP(H2682,'Cross-Page Data'!$D$4:$F$48,3,FALSE)="solar",IF(G2682="PV","solar PV","solar thermal"),IF(VLOOKUP(H2682,'Cross-Page Data'!$D$4:$F$48,3,FALSE)="wind",VLOOKUP(G2682,'Cross-Page Data'!$I$4:$J$19,2,FALSE),IF(VLOOKUP(H2682,'Cross-Page Data'!$D$4:$F$48,3,FALSE)="hydro",VLOOKUP(G2682,'Cross-Page Data'!$I$4:$J$19,2,FALSE),VLOOKUP(H2682,'Cross-Page Data'!$D$4:$F$48,3,FALSE)))))</f>
        <v/>
      </c>
      <c r="M2682" s="120">
        <f>IF(AND($P$2=FALSE,OR(F2682="Commercial NAICS Cogen",F2682="Industrial NAICS Cogen",F2682="NAICS-22 Cogen")),FALSE,IF(AND($P$3=FALSE,OR(F2682="Commercial NAICS Cogen",F2682="Commercial NAICS Non-Cogen",F2682="Industrial NAICS Cogen", F2682="industrial NAICS non-Cogen")),FALSE, TRUE))</f>
        <v/>
      </c>
    </row>
    <row r="2683">
      <c r="A2683" s="129" t="n">
        <v>50960</v>
      </c>
      <c r="B2683" s="130" t="inlineStr">
        <is>
          <t>Union County Resource Recovery</t>
        </is>
      </c>
      <c r="C2683" s="130" t="inlineStr">
        <is>
          <t>Covanta Union Operations LLC</t>
        </is>
      </c>
      <c r="D2683" s="129" t="n">
        <v>4440</v>
      </c>
      <c r="E2683" s="130" t="inlineStr">
        <is>
          <t>NJ</t>
        </is>
      </c>
      <c r="F2683" s="130" t="inlineStr">
        <is>
          <t>Commercial NAICS Non-Cogen</t>
        </is>
      </c>
      <c r="G2683" s="130" t="inlineStr">
        <is>
          <t>ST</t>
        </is>
      </c>
      <c r="H2683" s="130" t="inlineStr">
        <is>
          <t>MSN</t>
        </is>
      </c>
      <c r="I2683" s="130" t="inlineStr">
        <is>
          <t>OTH</t>
        </is>
      </c>
      <c r="J2683" s="131" t="n">
        <v>163303.01</v>
      </c>
      <c r="K2683" s="129" t="n">
        <v>2020</v>
      </c>
      <c r="L2683" s="120">
        <f>IF(VLOOKUP(H2683,'Cross-Page Data'!$D$4:$F$48,3,FALSE)="natural gas",VLOOKUP(G2683,'Cross-Page Data'!$I$4:$J$19,2,FALSE),IF(VLOOKUP(H2683,'Cross-Page Data'!$D$4:$F$48,3,FALSE)="solar",IF(G2683="PV","solar PV","solar thermal"),IF(VLOOKUP(H2683,'Cross-Page Data'!$D$4:$F$48,3,FALSE)="wind",VLOOKUP(G2683,'Cross-Page Data'!$I$4:$J$19,2,FALSE),IF(VLOOKUP(H2683,'Cross-Page Data'!$D$4:$F$48,3,FALSE)="hydro",VLOOKUP(G2683,'Cross-Page Data'!$I$4:$J$19,2,FALSE),VLOOKUP(H2683,'Cross-Page Data'!$D$4:$F$48,3,FALSE)))))</f>
        <v/>
      </c>
      <c r="M2683" s="120">
        <f>IF(AND($P$2=FALSE,OR(F2683="Commercial NAICS Cogen",F2683="Industrial NAICS Cogen",F2683="NAICS-22 Cogen")),FALSE,IF(AND($P$3=FALSE,OR(F2683="Commercial NAICS Cogen",F2683="Commercial NAICS Non-Cogen",F2683="Industrial NAICS Cogen", F2683="industrial NAICS non-Cogen")),FALSE, TRUE))</f>
        <v/>
      </c>
    </row>
    <row r="2684">
      <c r="A2684" s="129" t="n">
        <v>50960</v>
      </c>
      <c r="B2684" s="130" t="inlineStr">
        <is>
          <t>Union County Resource Recovery</t>
        </is>
      </c>
      <c r="C2684" s="130" t="inlineStr">
        <is>
          <t>Covanta Union Operations LLC</t>
        </is>
      </c>
      <c r="D2684" s="129" t="n">
        <v>4440</v>
      </c>
      <c r="E2684" s="130" t="inlineStr">
        <is>
          <t>NJ</t>
        </is>
      </c>
      <c r="F2684" s="130" t="inlineStr">
        <is>
          <t>Commercial NAICS Non-Cogen</t>
        </is>
      </c>
      <c r="G2684" s="130" t="inlineStr">
        <is>
          <t>ST</t>
        </is>
      </c>
      <c r="H2684" s="130" t="inlineStr">
        <is>
          <t>NG</t>
        </is>
      </c>
      <c r="I2684" s="130" t="inlineStr">
        <is>
          <t>NG</t>
        </is>
      </c>
      <c r="J2684" s="131" t="n">
        <v>0</v>
      </c>
      <c r="K2684" s="129" t="n">
        <v>2020</v>
      </c>
      <c r="L2684" s="120">
        <f>IF(VLOOKUP(H2684,'Cross-Page Data'!$D$4:$F$48,3,FALSE)="natural gas",VLOOKUP(G2684,'Cross-Page Data'!$I$4:$J$19,2,FALSE),IF(VLOOKUP(H2684,'Cross-Page Data'!$D$4:$F$48,3,FALSE)="solar",IF(G2684="PV","solar PV","solar thermal"),IF(VLOOKUP(H2684,'Cross-Page Data'!$D$4:$F$48,3,FALSE)="wind",VLOOKUP(G2684,'Cross-Page Data'!$I$4:$J$19,2,FALSE),IF(VLOOKUP(H2684,'Cross-Page Data'!$D$4:$F$48,3,FALSE)="hydro",VLOOKUP(G2684,'Cross-Page Data'!$I$4:$J$19,2,FALSE),VLOOKUP(H2684,'Cross-Page Data'!$D$4:$F$48,3,FALSE)))))</f>
        <v/>
      </c>
      <c r="M2684" s="120">
        <f>IF(AND($P$2=FALSE,OR(F2684="Commercial NAICS Cogen",F2684="Industrial NAICS Cogen",F2684="NAICS-22 Cogen")),FALSE,IF(AND($P$3=FALSE,OR(F2684="Commercial NAICS Cogen",F2684="Commercial NAICS Non-Cogen",F2684="Industrial NAICS Cogen", F2684="industrial NAICS non-Cogen")),FALSE, TRUE))</f>
        <v/>
      </c>
    </row>
    <row r="2685">
      <c r="A2685" s="129" t="n">
        <v>50963</v>
      </c>
      <c r="B2685" s="130" t="inlineStr">
        <is>
          <t>Naval Hospital Medical Center</t>
        </is>
      </c>
      <c r="C2685" s="130" t="inlineStr">
        <is>
          <t>Department of the Navy</t>
        </is>
      </c>
      <c r="D2685" s="129" t="n">
        <v>2844</v>
      </c>
      <c r="E2685" s="130" t="inlineStr">
        <is>
          <t>CA</t>
        </is>
      </c>
      <c r="F2685" s="130" t="inlineStr">
        <is>
          <t>Commercial NAICS Cogen</t>
        </is>
      </c>
      <c r="G2685" s="130" t="inlineStr">
        <is>
          <t>GT</t>
        </is>
      </c>
      <c r="H2685" s="130" t="inlineStr">
        <is>
          <t>NG</t>
        </is>
      </c>
      <c r="I2685" s="130" t="inlineStr">
        <is>
          <t>NG</t>
        </is>
      </c>
      <c r="J2685" s="131" t="n">
        <v>13444</v>
      </c>
      <c r="K2685" s="129" t="n">
        <v>2020</v>
      </c>
      <c r="L2685" s="120">
        <f>IF(VLOOKUP(H2685,'Cross-Page Data'!$D$4:$F$48,3,FALSE)="natural gas",VLOOKUP(G2685,'Cross-Page Data'!$I$4:$J$19,2,FALSE),IF(VLOOKUP(H2685,'Cross-Page Data'!$D$4:$F$48,3,FALSE)="solar",IF(G2685="PV","solar PV","solar thermal"),IF(VLOOKUP(H2685,'Cross-Page Data'!$D$4:$F$48,3,FALSE)="wind",VLOOKUP(G2685,'Cross-Page Data'!$I$4:$J$19,2,FALSE),IF(VLOOKUP(H2685,'Cross-Page Data'!$D$4:$F$48,3,FALSE)="hydro",VLOOKUP(G2685,'Cross-Page Data'!$I$4:$J$19,2,FALSE),VLOOKUP(H2685,'Cross-Page Data'!$D$4:$F$48,3,FALSE)))))</f>
        <v/>
      </c>
      <c r="M2685" s="120">
        <f>IF(AND($P$2=FALSE,OR(F2685="Commercial NAICS Cogen",F2685="Industrial NAICS Cogen",F2685="NAICS-22 Cogen")),FALSE,IF(AND($P$3=FALSE,OR(F2685="Commercial NAICS Cogen",F2685="Commercial NAICS Non-Cogen",F2685="Industrial NAICS Cogen", F2685="industrial NAICS non-Cogen")),FALSE, TRUE))</f>
        <v/>
      </c>
    </row>
    <row r="2686">
      <c r="A2686" s="129" t="n">
        <v>50965</v>
      </c>
      <c r="B2686" s="130" t="inlineStr">
        <is>
          <t>Toledo Ref Power Recovery Train</t>
        </is>
      </c>
      <c r="C2686" s="130" t="inlineStr">
        <is>
          <t>Toledo Refining Company</t>
        </is>
      </c>
      <c r="D2686" s="129" t="n">
        <v>18323</v>
      </c>
      <c r="E2686" s="130" t="inlineStr">
        <is>
          <t>OH</t>
        </is>
      </c>
      <c r="F2686" s="130" t="inlineStr">
        <is>
          <t>Industrial NAICS Cogen</t>
        </is>
      </c>
      <c r="G2686" s="130" t="inlineStr">
        <is>
          <t>OT</t>
        </is>
      </c>
      <c r="H2686" s="130" t="inlineStr">
        <is>
          <t>LFG</t>
        </is>
      </c>
      <c r="I2686" s="130" t="inlineStr">
        <is>
          <t>MLG</t>
        </is>
      </c>
      <c r="J2686" s="131" t="n">
        <v>0</v>
      </c>
      <c r="K2686" s="129" t="n">
        <v>2020</v>
      </c>
      <c r="L2686" s="120">
        <f>IF(VLOOKUP(H2686,'Cross-Page Data'!$D$4:$F$48,3,FALSE)="natural gas",VLOOKUP(G2686,'Cross-Page Data'!$I$4:$J$19,2,FALSE),IF(VLOOKUP(H2686,'Cross-Page Data'!$D$4:$F$48,3,FALSE)="solar",IF(G2686="PV","solar PV","solar thermal"),IF(VLOOKUP(H2686,'Cross-Page Data'!$D$4:$F$48,3,FALSE)="wind",VLOOKUP(G2686,'Cross-Page Data'!$I$4:$J$19,2,FALSE),IF(VLOOKUP(H2686,'Cross-Page Data'!$D$4:$F$48,3,FALSE)="hydro",VLOOKUP(G2686,'Cross-Page Data'!$I$4:$J$19,2,FALSE),VLOOKUP(H2686,'Cross-Page Data'!$D$4:$F$48,3,FALSE)))))</f>
        <v/>
      </c>
      <c r="M2686" s="120">
        <f>IF(AND($P$2=FALSE,OR(F2686="Commercial NAICS Cogen",F2686="Industrial NAICS Cogen",F2686="NAICS-22 Cogen")),FALSE,IF(AND($P$3=FALSE,OR(F2686="Commercial NAICS Cogen",F2686="Commercial NAICS Non-Cogen",F2686="Industrial NAICS Cogen", F2686="industrial NAICS non-Cogen")),FALSE, TRUE))</f>
        <v/>
      </c>
    </row>
    <row r="2687">
      <c r="A2687" s="129" t="n">
        <v>50965</v>
      </c>
      <c r="B2687" s="130" t="inlineStr">
        <is>
          <t>Toledo Ref Power Recovery Train</t>
        </is>
      </c>
      <c r="C2687" s="130" t="inlineStr">
        <is>
          <t>Toledo Refining Company</t>
        </is>
      </c>
      <c r="D2687" s="129" t="n">
        <v>18323</v>
      </c>
      <c r="E2687" s="130" t="inlineStr">
        <is>
          <t>OH</t>
        </is>
      </c>
      <c r="F2687" s="130" t="inlineStr">
        <is>
          <t>Industrial NAICS Cogen</t>
        </is>
      </c>
      <c r="G2687" s="130" t="inlineStr">
        <is>
          <t>OT</t>
        </is>
      </c>
      <c r="H2687" s="130" t="inlineStr">
        <is>
          <t>NG</t>
        </is>
      </c>
      <c r="I2687" s="130" t="inlineStr">
        <is>
          <t>NG</t>
        </is>
      </c>
      <c r="J2687" s="131" t="n">
        <v>0</v>
      </c>
      <c r="K2687" s="129" t="n">
        <v>2020</v>
      </c>
      <c r="L2687" s="120">
        <f>IF(VLOOKUP(H2687,'Cross-Page Data'!$D$4:$F$48,3,FALSE)="natural gas",VLOOKUP(G2687,'Cross-Page Data'!$I$4:$J$19,2,FALSE),IF(VLOOKUP(H2687,'Cross-Page Data'!$D$4:$F$48,3,FALSE)="solar",IF(G2687="PV","solar PV","solar thermal"),IF(VLOOKUP(H2687,'Cross-Page Data'!$D$4:$F$48,3,FALSE)="wind",VLOOKUP(G2687,'Cross-Page Data'!$I$4:$J$19,2,FALSE),IF(VLOOKUP(H2687,'Cross-Page Data'!$D$4:$F$48,3,FALSE)="hydro",VLOOKUP(G2687,'Cross-Page Data'!$I$4:$J$19,2,FALSE),VLOOKUP(H2687,'Cross-Page Data'!$D$4:$F$48,3,FALSE)))))</f>
        <v/>
      </c>
      <c r="M2687" s="120">
        <f>IF(AND($P$2=FALSE,OR(F2687="Commercial NAICS Cogen",F2687="Industrial NAICS Cogen",F2687="NAICS-22 Cogen")),FALSE,IF(AND($P$3=FALSE,OR(F2687="Commercial NAICS Cogen",F2687="Commercial NAICS Non-Cogen",F2687="Industrial NAICS Cogen", F2687="industrial NAICS non-Cogen")),FALSE, TRUE))</f>
        <v/>
      </c>
    </row>
    <row r="2688">
      <c r="A2688" s="129" t="n">
        <v>50965</v>
      </c>
      <c r="B2688" s="130" t="inlineStr">
        <is>
          <t>Toledo Ref Power Recovery Train</t>
        </is>
      </c>
      <c r="C2688" s="130" t="inlineStr">
        <is>
          <t>Toledo Refining Company</t>
        </is>
      </c>
      <c r="D2688" s="129" t="n">
        <v>18323</v>
      </c>
      <c r="E2688" s="130" t="inlineStr">
        <is>
          <t>OH</t>
        </is>
      </c>
      <c r="F2688" s="130" t="inlineStr">
        <is>
          <t>Industrial NAICS Cogen</t>
        </is>
      </c>
      <c r="G2688" s="130" t="inlineStr">
        <is>
          <t>OT</t>
        </is>
      </c>
      <c r="H2688" s="130" t="inlineStr">
        <is>
          <t>OG</t>
        </is>
      </c>
      <c r="I2688" s="130" t="inlineStr">
        <is>
          <t>OOG</t>
        </is>
      </c>
      <c r="J2688" s="131" t="n">
        <v>0</v>
      </c>
      <c r="K2688" s="129" t="n">
        <v>2020</v>
      </c>
      <c r="L2688" s="120">
        <f>IF(VLOOKUP(H2688,'Cross-Page Data'!$D$4:$F$48,3,FALSE)="natural gas",VLOOKUP(G2688,'Cross-Page Data'!$I$4:$J$19,2,FALSE),IF(VLOOKUP(H2688,'Cross-Page Data'!$D$4:$F$48,3,FALSE)="solar",IF(G2688="PV","solar PV","solar thermal"),IF(VLOOKUP(H2688,'Cross-Page Data'!$D$4:$F$48,3,FALSE)="wind",VLOOKUP(G2688,'Cross-Page Data'!$I$4:$J$19,2,FALSE),IF(VLOOKUP(H2688,'Cross-Page Data'!$D$4:$F$48,3,FALSE)="hydro",VLOOKUP(G2688,'Cross-Page Data'!$I$4:$J$19,2,FALSE),VLOOKUP(H2688,'Cross-Page Data'!$D$4:$F$48,3,FALSE)))))</f>
        <v/>
      </c>
      <c r="M2688" s="120">
        <f>IF(AND($P$2=FALSE,OR(F2688="Commercial NAICS Cogen",F2688="Industrial NAICS Cogen",F2688="NAICS-22 Cogen")),FALSE,IF(AND($P$3=FALSE,OR(F2688="Commercial NAICS Cogen",F2688="Commercial NAICS Non-Cogen",F2688="Industrial NAICS Cogen", F2688="industrial NAICS non-Cogen")),FALSE, TRUE))</f>
        <v/>
      </c>
    </row>
    <row r="2689">
      <c r="A2689" s="129" t="n">
        <v>50965</v>
      </c>
      <c r="B2689" s="130" t="inlineStr">
        <is>
          <t>Toledo Ref Power Recovery Train</t>
        </is>
      </c>
      <c r="C2689" s="130" t="inlineStr">
        <is>
          <t>Toledo Refining Company</t>
        </is>
      </c>
      <c r="D2689" s="129" t="n">
        <v>18323</v>
      </c>
      <c r="E2689" s="130" t="inlineStr">
        <is>
          <t>OH</t>
        </is>
      </c>
      <c r="F2689" s="130" t="inlineStr">
        <is>
          <t>Industrial NAICS Cogen</t>
        </is>
      </c>
      <c r="G2689" s="130" t="inlineStr">
        <is>
          <t>OT</t>
        </is>
      </c>
      <c r="H2689" s="130" t="inlineStr">
        <is>
          <t>PC</t>
        </is>
      </c>
      <c r="I2689" s="130" t="inlineStr">
        <is>
          <t>PC</t>
        </is>
      </c>
      <c r="J2689" s="131" t="n">
        <v>258.02</v>
      </c>
      <c r="K2689" s="129" t="n">
        <v>2020</v>
      </c>
      <c r="L2689" s="120">
        <f>IF(VLOOKUP(H2689,'Cross-Page Data'!$D$4:$F$48,3,FALSE)="natural gas",VLOOKUP(G2689,'Cross-Page Data'!$I$4:$J$19,2,FALSE),IF(VLOOKUP(H2689,'Cross-Page Data'!$D$4:$F$48,3,FALSE)="solar",IF(G2689="PV","solar PV","solar thermal"),IF(VLOOKUP(H2689,'Cross-Page Data'!$D$4:$F$48,3,FALSE)="wind",VLOOKUP(G2689,'Cross-Page Data'!$I$4:$J$19,2,FALSE),IF(VLOOKUP(H2689,'Cross-Page Data'!$D$4:$F$48,3,FALSE)="hydro",VLOOKUP(G2689,'Cross-Page Data'!$I$4:$J$19,2,FALSE),VLOOKUP(H2689,'Cross-Page Data'!$D$4:$F$48,3,FALSE)))))</f>
        <v/>
      </c>
      <c r="M2689" s="120">
        <f>IF(AND($P$2=FALSE,OR(F2689="Commercial NAICS Cogen",F2689="Industrial NAICS Cogen",F2689="NAICS-22 Cogen")),FALSE,IF(AND($P$3=FALSE,OR(F2689="Commercial NAICS Cogen",F2689="Commercial NAICS Non-Cogen",F2689="Industrial NAICS Cogen", F2689="industrial NAICS non-Cogen")),FALSE, TRUE))</f>
        <v/>
      </c>
    </row>
    <row r="2690">
      <c r="A2690" s="129" t="n">
        <v>50969</v>
      </c>
      <c r="B2690" s="130" t="inlineStr">
        <is>
          <t>MU Combined Heat and Power Plant</t>
        </is>
      </c>
      <c r="C2690" s="130" t="inlineStr">
        <is>
          <t>Curators of the University of Missouri</t>
        </is>
      </c>
      <c r="D2690" s="129" t="n">
        <v>34359</v>
      </c>
      <c r="E2690" s="130" t="inlineStr">
        <is>
          <t>MO</t>
        </is>
      </c>
      <c r="F2690" s="130" t="inlineStr">
        <is>
          <t>Commercial NAICS Cogen</t>
        </is>
      </c>
      <c r="G2690" s="130" t="inlineStr">
        <is>
          <t>GT</t>
        </is>
      </c>
      <c r="H2690" s="130" t="inlineStr">
        <is>
          <t>DFO</t>
        </is>
      </c>
      <c r="I2690" s="130" t="inlineStr">
        <is>
          <t>DFO</t>
        </is>
      </c>
      <c r="J2690" s="131" t="n">
        <v>1.808</v>
      </c>
      <c r="K2690" s="129" t="n">
        <v>2020</v>
      </c>
      <c r="L2690" s="120">
        <f>IF(VLOOKUP(H2690,'Cross-Page Data'!$D$4:$F$48,3,FALSE)="natural gas",VLOOKUP(G2690,'Cross-Page Data'!$I$4:$J$19,2,FALSE),IF(VLOOKUP(H2690,'Cross-Page Data'!$D$4:$F$48,3,FALSE)="solar",IF(G2690="PV","solar PV","solar thermal"),IF(VLOOKUP(H2690,'Cross-Page Data'!$D$4:$F$48,3,FALSE)="wind",VLOOKUP(G2690,'Cross-Page Data'!$I$4:$J$19,2,FALSE),IF(VLOOKUP(H2690,'Cross-Page Data'!$D$4:$F$48,3,FALSE)="hydro",VLOOKUP(G2690,'Cross-Page Data'!$I$4:$J$19,2,FALSE),VLOOKUP(H2690,'Cross-Page Data'!$D$4:$F$48,3,FALSE)))))</f>
        <v/>
      </c>
      <c r="M2690" s="120">
        <f>IF(AND($P$2=FALSE,OR(F2690="Commercial NAICS Cogen",F2690="Industrial NAICS Cogen",F2690="NAICS-22 Cogen")),FALSE,IF(AND($P$3=FALSE,OR(F2690="Commercial NAICS Cogen",F2690="Commercial NAICS Non-Cogen",F2690="Industrial NAICS Cogen", F2690="industrial NAICS non-Cogen")),FALSE, TRUE))</f>
        <v/>
      </c>
    </row>
    <row r="2691">
      <c r="A2691" s="129" t="n">
        <v>50969</v>
      </c>
      <c r="B2691" s="130" t="inlineStr">
        <is>
          <t>MU Combined Heat and Power Plant</t>
        </is>
      </c>
      <c r="C2691" s="130" t="inlineStr">
        <is>
          <t>Curators of the University of Missouri</t>
        </is>
      </c>
      <c r="D2691" s="129" t="n">
        <v>34359</v>
      </c>
      <c r="E2691" s="130" t="inlineStr">
        <is>
          <t>MO</t>
        </is>
      </c>
      <c r="F2691" s="130" t="inlineStr">
        <is>
          <t>Commercial NAICS Cogen</t>
        </is>
      </c>
      <c r="G2691" s="130" t="inlineStr">
        <is>
          <t>GT</t>
        </is>
      </c>
      <c r="H2691" s="130" t="inlineStr">
        <is>
          <t>NG</t>
        </is>
      </c>
      <c r="I2691" s="130" t="inlineStr">
        <is>
          <t>NG</t>
        </is>
      </c>
      <c r="J2691" s="131" t="n">
        <v>83647.192</v>
      </c>
      <c r="K2691" s="129" t="n">
        <v>2020</v>
      </c>
      <c r="L2691" s="120">
        <f>IF(VLOOKUP(H2691,'Cross-Page Data'!$D$4:$F$48,3,FALSE)="natural gas",VLOOKUP(G2691,'Cross-Page Data'!$I$4:$J$19,2,FALSE),IF(VLOOKUP(H2691,'Cross-Page Data'!$D$4:$F$48,3,FALSE)="solar",IF(G2691="PV","solar PV","solar thermal"),IF(VLOOKUP(H2691,'Cross-Page Data'!$D$4:$F$48,3,FALSE)="wind",VLOOKUP(G2691,'Cross-Page Data'!$I$4:$J$19,2,FALSE),IF(VLOOKUP(H2691,'Cross-Page Data'!$D$4:$F$48,3,FALSE)="hydro",VLOOKUP(G2691,'Cross-Page Data'!$I$4:$J$19,2,FALSE),VLOOKUP(H2691,'Cross-Page Data'!$D$4:$F$48,3,FALSE)))))</f>
        <v/>
      </c>
      <c r="M2691" s="120">
        <f>IF(AND($P$2=FALSE,OR(F2691="Commercial NAICS Cogen",F2691="Industrial NAICS Cogen",F2691="NAICS-22 Cogen")),FALSE,IF(AND($P$3=FALSE,OR(F2691="Commercial NAICS Cogen",F2691="Commercial NAICS Non-Cogen",F2691="Industrial NAICS Cogen", F2691="industrial NAICS non-Cogen")),FALSE, TRUE))</f>
        <v/>
      </c>
    </row>
    <row r="2692">
      <c r="A2692" s="129" t="n">
        <v>50969</v>
      </c>
      <c r="B2692" s="130" t="inlineStr">
        <is>
          <t>MU Combined Heat and Power Plant</t>
        </is>
      </c>
      <c r="C2692" s="130" t="inlineStr">
        <is>
          <t>Curators of the University of Missouri</t>
        </is>
      </c>
      <c r="D2692" s="129" t="n">
        <v>34359</v>
      </c>
      <c r="E2692" s="130" t="inlineStr">
        <is>
          <t>MO</t>
        </is>
      </c>
      <c r="F2692" s="130" t="inlineStr">
        <is>
          <t>Commercial NAICS Cogen</t>
        </is>
      </c>
      <c r="G2692" s="130" t="inlineStr">
        <is>
          <t>IC</t>
        </is>
      </c>
      <c r="H2692" s="130" t="inlineStr">
        <is>
          <t>DFO</t>
        </is>
      </c>
      <c r="I2692" s="130" t="inlineStr">
        <is>
          <t>DFO</t>
        </is>
      </c>
      <c r="J2692" s="131" t="n">
        <v>0</v>
      </c>
      <c r="K2692" s="129" t="n">
        <v>2020</v>
      </c>
      <c r="L2692" s="120">
        <f>IF(VLOOKUP(H2692,'Cross-Page Data'!$D$4:$F$48,3,FALSE)="natural gas",VLOOKUP(G2692,'Cross-Page Data'!$I$4:$J$19,2,FALSE),IF(VLOOKUP(H2692,'Cross-Page Data'!$D$4:$F$48,3,FALSE)="solar",IF(G2692="PV","solar PV","solar thermal"),IF(VLOOKUP(H2692,'Cross-Page Data'!$D$4:$F$48,3,FALSE)="wind",VLOOKUP(G2692,'Cross-Page Data'!$I$4:$J$19,2,FALSE),IF(VLOOKUP(H2692,'Cross-Page Data'!$D$4:$F$48,3,FALSE)="hydro",VLOOKUP(G2692,'Cross-Page Data'!$I$4:$J$19,2,FALSE),VLOOKUP(H2692,'Cross-Page Data'!$D$4:$F$48,3,FALSE)))))</f>
        <v/>
      </c>
      <c r="M2692" s="120">
        <f>IF(AND($P$2=FALSE,OR(F2692="Commercial NAICS Cogen",F2692="Industrial NAICS Cogen",F2692="NAICS-22 Cogen")),FALSE,IF(AND($P$3=FALSE,OR(F2692="Commercial NAICS Cogen",F2692="Commercial NAICS Non-Cogen",F2692="Industrial NAICS Cogen", F2692="industrial NAICS non-Cogen")),FALSE, TRUE))</f>
        <v/>
      </c>
    </row>
    <row r="2693">
      <c r="A2693" s="129" t="n">
        <v>50969</v>
      </c>
      <c r="B2693" s="130" t="inlineStr">
        <is>
          <t>MU Combined Heat and Power Plant</t>
        </is>
      </c>
      <c r="C2693" s="130" t="inlineStr">
        <is>
          <t>Curators of the University of Missouri</t>
        </is>
      </c>
      <c r="D2693" s="129" t="n">
        <v>34359</v>
      </c>
      <c r="E2693" s="130" t="inlineStr">
        <is>
          <t>MO</t>
        </is>
      </c>
      <c r="F2693" s="130" t="inlineStr">
        <is>
          <t>Commercial NAICS Cogen</t>
        </is>
      </c>
      <c r="G2693" s="130" t="inlineStr">
        <is>
          <t>ST</t>
        </is>
      </c>
      <c r="H2693" s="130" t="inlineStr">
        <is>
          <t>BIT</t>
        </is>
      </c>
      <c r="I2693" s="130" t="inlineStr">
        <is>
          <t>COL</t>
        </is>
      </c>
      <c r="J2693" s="131" t="n">
        <v>4429.71</v>
      </c>
      <c r="K2693" s="129" t="n">
        <v>2020</v>
      </c>
      <c r="L2693" s="120">
        <f>IF(VLOOKUP(H2693,'Cross-Page Data'!$D$4:$F$48,3,FALSE)="natural gas",VLOOKUP(G2693,'Cross-Page Data'!$I$4:$J$19,2,FALSE),IF(VLOOKUP(H2693,'Cross-Page Data'!$D$4:$F$48,3,FALSE)="solar",IF(G2693="PV","solar PV","solar thermal"),IF(VLOOKUP(H2693,'Cross-Page Data'!$D$4:$F$48,3,FALSE)="wind",VLOOKUP(G2693,'Cross-Page Data'!$I$4:$J$19,2,FALSE),IF(VLOOKUP(H2693,'Cross-Page Data'!$D$4:$F$48,3,FALSE)="hydro",VLOOKUP(G2693,'Cross-Page Data'!$I$4:$J$19,2,FALSE),VLOOKUP(H2693,'Cross-Page Data'!$D$4:$F$48,3,FALSE)))))</f>
        <v/>
      </c>
      <c r="M2693" s="120">
        <f>IF(AND($P$2=FALSE,OR(F2693="Commercial NAICS Cogen",F2693="Industrial NAICS Cogen",F2693="NAICS-22 Cogen")),FALSE,IF(AND($P$3=FALSE,OR(F2693="Commercial NAICS Cogen",F2693="Commercial NAICS Non-Cogen",F2693="Industrial NAICS Cogen", F2693="industrial NAICS non-Cogen")),FALSE, TRUE))</f>
        <v/>
      </c>
    </row>
    <row r="2694">
      <c r="A2694" s="129" t="n">
        <v>50969</v>
      </c>
      <c r="B2694" s="130" t="inlineStr">
        <is>
          <t>MU Combined Heat and Power Plant</t>
        </is>
      </c>
      <c r="C2694" s="130" t="inlineStr">
        <is>
          <t>Curators of the University of Missouri</t>
        </is>
      </c>
      <c r="D2694" s="129" t="n">
        <v>34359</v>
      </c>
      <c r="E2694" s="130" t="inlineStr">
        <is>
          <t>MO</t>
        </is>
      </c>
      <c r="F2694" s="130" t="inlineStr">
        <is>
          <t>Commercial NAICS Cogen</t>
        </is>
      </c>
      <c r="G2694" s="130" t="inlineStr">
        <is>
          <t>ST</t>
        </is>
      </c>
      <c r="H2694" s="130" t="inlineStr">
        <is>
          <t>DFO</t>
        </is>
      </c>
      <c r="I2694" s="130" t="inlineStr">
        <is>
          <t>DFO</t>
        </is>
      </c>
      <c r="J2694" s="131" t="n">
        <v>0</v>
      </c>
      <c r="K2694" s="129" t="n">
        <v>2020</v>
      </c>
      <c r="L2694" s="120">
        <f>IF(VLOOKUP(H2694,'Cross-Page Data'!$D$4:$F$48,3,FALSE)="natural gas",VLOOKUP(G2694,'Cross-Page Data'!$I$4:$J$19,2,FALSE),IF(VLOOKUP(H2694,'Cross-Page Data'!$D$4:$F$48,3,FALSE)="solar",IF(G2694="PV","solar PV","solar thermal"),IF(VLOOKUP(H2694,'Cross-Page Data'!$D$4:$F$48,3,FALSE)="wind",VLOOKUP(G2694,'Cross-Page Data'!$I$4:$J$19,2,FALSE),IF(VLOOKUP(H2694,'Cross-Page Data'!$D$4:$F$48,3,FALSE)="hydro",VLOOKUP(G2694,'Cross-Page Data'!$I$4:$J$19,2,FALSE),VLOOKUP(H2694,'Cross-Page Data'!$D$4:$F$48,3,FALSE)))))</f>
        <v/>
      </c>
      <c r="M2694" s="120">
        <f>IF(AND($P$2=FALSE,OR(F2694="Commercial NAICS Cogen",F2694="Industrial NAICS Cogen",F2694="NAICS-22 Cogen")),FALSE,IF(AND($P$3=FALSE,OR(F2694="Commercial NAICS Cogen",F2694="Commercial NAICS Non-Cogen",F2694="Industrial NAICS Cogen", F2694="industrial NAICS non-Cogen")),FALSE, TRUE))</f>
        <v/>
      </c>
    </row>
    <row r="2695">
      <c r="A2695" s="129" t="n">
        <v>50969</v>
      </c>
      <c r="B2695" s="130" t="inlineStr">
        <is>
          <t>MU Combined Heat and Power Plant</t>
        </is>
      </c>
      <c r="C2695" s="130" t="inlineStr">
        <is>
          <t>Curators of the University of Missouri</t>
        </is>
      </c>
      <c r="D2695" s="129" t="n">
        <v>34359</v>
      </c>
      <c r="E2695" s="130" t="inlineStr">
        <is>
          <t>MO</t>
        </is>
      </c>
      <c r="F2695" s="130" t="inlineStr">
        <is>
          <t>Commercial NAICS Cogen</t>
        </is>
      </c>
      <c r="G2695" s="130" t="inlineStr">
        <is>
          <t>ST</t>
        </is>
      </c>
      <c r="H2695" s="130" t="inlineStr">
        <is>
          <t>NG</t>
        </is>
      </c>
      <c r="I2695" s="130" t="inlineStr">
        <is>
          <t>NG</t>
        </is>
      </c>
      <c r="J2695" s="131" t="n">
        <v>42766.763</v>
      </c>
      <c r="K2695" s="129" t="n">
        <v>2020</v>
      </c>
      <c r="L2695" s="120">
        <f>IF(VLOOKUP(H2695,'Cross-Page Data'!$D$4:$F$48,3,FALSE)="natural gas",VLOOKUP(G2695,'Cross-Page Data'!$I$4:$J$19,2,FALSE),IF(VLOOKUP(H2695,'Cross-Page Data'!$D$4:$F$48,3,FALSE)="solar",IF(G2695="PV","solar PV","solar thermal"),IF(VLOOKUP(H2695,'Cross-Page Data'!$D$4:$F$48,3,FALSE)="wind",VLOOKUP(G2695,'Cross-Page Data'!$I$4:$J$19,2,FALSE),IF(VLOOKUP(H2695,'Cross-Page Data'!$D$4:$F$48,3,FALSE)="hydro",VLOOKUP(G2695,'Cross-Page Data'!$I$4:$J$19,2,FALSE),VLOOKUP(H2695,'Cross-Page Data'!$D$4:$F$48,3,FALSE)))))</f>
        <v/>
      </c>
      <c r="M2695" s="120">
        <f>IF(AND($P$2=FALSE,OR(F2695="Commercial NAICS Cogen",F2695="Industrial NAICS Cogen",F2695="NAICS-22 Cogen")),FALSE,IF(AND($P$3=FALSE,OR(F2695="Commercial NAICS Cogen",F2695="Commercial NAICS Non-Cogen",F2695="Industrial NAICS Cogen", F2695="industrial NAICS non-Cogen")),FALSE, TRUE))</f>
        <v/>
      </c>
    </row>
    <row r="2696">
      <c r="A2696" s="129" t="n">
        <v>50969</v>
      </c>
      <c r="B2696" s="130" t="inlineStr">
        <is>
          <t>MU Combined Heat and Power Plant</t>
        </is>
      </c>
      <c r="C2696" s="130" t="inlineStr">
        <is>
          <t>Curators of the University of Missouri</t>
        </is>
      </c>
      <c r="D2696" s="129" t="n">
        <v>34359</v>
      </c>
      <c r="E2696" s="130" t="inlineStr">
        <is>
          <t>MO</t>
        </is>
      </c>
      <c r="F2696" s="130" t="inlineStr">
        <is>
          <t>Commercial NAICS Cogen</t>
        </is>
      </c>
      <c r="G2696" s="130" t="inlineStr">
        <is>
          <t>ST</t>
        </is>
      </c>
      <c r="H2696" s="130" t="inlineStr">
        <is>
          <t>WDS</t>
        </is>
      </c>
      <c r="I2696" s="130" t="inlineStr">
        <is>
          <t>WWW</t>
        </is>
      </c>
      <c r="J2696" s="131" t="n">
        <v>42175.527</v>
      </c>
      <c r="K2696" s="129" t="n">
        <v>2020</v>
      </c>
      <c r="L2696" s="120">
        <f>IF(VLOOKUP(H2696,'Cross-Page Data'!$D$4:$F$48,3,FALSE)="natural gas",VLOOKUP(G2696,'Cross-Page Data'!$I$4:$J$19,2,FALSE),IF(VLOOKUP(H2696,'Cross-Page Data'!$D$4:$F$48,3,FALSE)="solar",IF(G2696="PV","solar PV","solar thermal"),IF(VLOOKUP(H2696,'Cross-Page Data'!$D$4:$F$48,3,FALSE)="wind",VLOOKUP(G2696,'Cross-Page Data'!$I$4:$J$19,2,FALSE),IF(VLOOKUP(H2696,'Cross-Page Data'!$D$4:$F$48,3,FALSE)="hydro",VLOOKUP(G2696,'Cross-Page Data'!$I$4:$J$19,2,FALSE),VLOOKUP(H2696,'Cross-Page Data'!$D$4:$F$48,3,FALSE)))))</f>
        <v/>
      </c>
      <c r="M2696" s="120">
        <f>IF(AND($P$2=FALSE,OR(F2696="Commercial NAICS Cogen",F2696="Industrial NAICS Cogen",F2696="NAICS-22 Cogen")),FALSE,IF(AND($P$3=FALSE,OR(F2696="Commercial NAICS Cogen",F2696="Commercial NAICS Non-Cogen",F2696="Industrial NAICS Cogen", F2696="industrial NAICS non-Cogen")),FALSE, TRUE))</f>
        <v/>
      </c>
    </row>
    <row r="2697">
      <c r="A2697" s="129" t="n">
        <v>50973</v>
      </c>
      <c r="B2697" s="130" t="inlineStr">
        <is>
          <t>Motiva Enterprises Port Arthur Refinery</t>
        </is>
      </c>
      <c r="C2697" s="130" t="inlineStr">
        <is>
          <t>Motiva Enterprises LLC</t>
        </is>
      </c>
      <c r="D2697" s="129" t="n">
        <v>12981</v>
      </c>
      <c r="E2697" s="130" t="inlineStr">
        <is>
          <t>TX</t>
        </is>
      </c>
      <c r="F2697" s="130" t="inlineStr">
        <is>
          <t>Industrial NAICS Cogen</t>
        </is>
      </c>
      <c r="G2697" s="130" t="inlineStr">
        <is>
          <t>CA</t>
        </is>
      </c>
      <c r="H2697" s="130" t="inlineStr">
        <is>
          <t>NG</t>
        </is>
      </c>
      <c r="I2697" s="130" t="inlineStr">
        <is>
          <t>NG</t>
        </is>
      </c>
      <c r="J2697" s="131" t="n">
        <v>56847.709</v>
      </c>
      <c r="K2697" s="129" t="n">
        <v>2020</v>
      </c>
      <c r="L2697" s="120">
        <f>IF(VLOOKUP(H2697,'Cross-Page Data'!$D$4:$F$48,3,FALSE)="natural gas",VLOOKUP(G2697,'Cross-Page Data'!$I$4:$J$19,2,FALSE),IF(VLOOKUP(H2697,'Cross-Page Data'!$D$4:$F$48,3,FALSE)="solar",IF(G2697="PV","solar PV","solar thermal"),IF(VLOOKUP(H2697,'Cross-Page Data'!$D$4:$F$48,3,FALSE)="wind",VLOOKUP(G2697,'Cross-Page Data'!$I$4:$J$19,2,FALSE),IF(VLOOKUP(H2697,'Cross-Page Data'!$D$4:$F$48,3,FALSE)="hydro",VLOOKUP(G2697,'Cross-Page Data'!$I$4:$J$19,2,FALSE),VLOOKUP(H2697,'Cross-Page Data'!$D$4:$F$48,3,FALSE)))))</f>
        <v/>
      </c>
      <c r="M2697" s="120">
        <f>IF(AND($P$2=FALSE,OR(F2697="Commercial NAICS Cogen",F2697="Industrial NAICS Cogen",F2697="NAICS-22 Cogen")),FALSE,IF(AND($P$3=FALSE,OR(F2697="Commercial NAICS Cogen",F2697="Commercial NAICS Non-Cogen",F2697="Industrial NAICS Cogen", F2697="industrial NAICS non-Cogen")),FALSE, TRUE))</f>
        <v/>
      </c>
    </row>
    <row r="2698">
      <c r="A2698" s="129" t="n">
        <v>50973</v>
      </c>
      <c r="B2698" s="130" t="inlineStr">
        <is>
          <t>Motiva Enterprises Port Arthur Refinery</t>
        </is>
      </c>
      <c r="C2698" s="130" t="inlineStr">
        <is>
          <t>Motiva Enterprises LLC</t>
        </is>
      </c>
      <c r="D2698" s="129" t="n">
        <v>12981</v>
      </c>
      <c r="E2698" s="130" t="inlineStr">
        <is>
          <t>TX</t>
        </is>
      </c>
      <c r="F2698" s="130" t="inlineStr">
        <is>
          <t>Industrial NAICS Cogen</t>
        </is>
      </c>
      <c r="G2698" s="130" t="inlineStr">
        <is>
          <t>CA</t>
        </is>
      </c>
      <c r="H2698" s="130" t="inlineStr">
        <is>
          <t>OG</t>
        </is>
      </c>
      <c r="I2698" s="130" t="inlineStr">
        <is>
          <t>OOG</t>
        </is>
      </c>
      <c r="J2698" s="131" t="n">
        <v>47466.091</v>
      </c>
      <c r="K2698" s="129" t="n">
        <v>2020</v>
      </c>
      <c r="L2698" s="120">
        <f>IF(VLOOKUP(H2698,'Cross-Page Data'!$D$4:$F$48,3,FALSE)="natural gas",VLOOKUP(G2698,'Cross-Page Data'!$I$4:$J$19,2,FALSE),IF(VLOOKUP(H2698,'Cross-Page Data'!$D$4:$F$48,3,FALSE)="solar",IF(G2698="PV","solar PV","solar thermal"),IF(VLOOKUP(H2698,'Cross-Page Data'!$D$4:$F$48,3,FALSE)="wind",VLOOKUP(G2698,'Cross-Page Data'!$I$4:$J$19,2,FALSE),IF(VLOOKUP(H2698,'Cross-Page Data'!$D$4:$F$48,3,FALSE)="hydro",VLOOKUP(G2698,'Cross-Page Data'!$I$4:$J$19,2,FALSE),VLOOKUP(H2698,'Cross-Page Data'!$D$4:$F$48,3,FALSE)))))</f>
        <v/>
      </c>
      <c r="M2698" s="120">
        <f>IF(AND($P$2=FALSE,OR(F2698="Commercial NAICS Cogen",F2698="Industrial NAICS Cogen",F2698="NAICS-22 Cogen")),FALSE,IF(AND($P$3=FALSE,OR(F2698="Commercial NAICS Cogen",F2698="Commercial NAICS Non-Cogen",F2698="Industrial NAICS Cogen", F2698="industrial NAICS non-Cogen")),FALSE, TRUE))</f>
        <v/>
      </c>
    </row>
    <row r="2699">
      <c r="A2699" s="129" t="n">
        <v>50973</v>
      </c>
      <c r="B2699" s="130" t="inlineStr">
        <is>
          <t>Motiva Enterprises Port Arthur Refinery</t>
        </is>
      </c>
      <c r="C2699" s="130" t="inlineStr">
        <is>
          <t>Motiva Enterprises LLC</t>
        </is>
      </c>
      <c r="D2699" s="129" t="n">
        <v>12981</v>
      </c>
      <c r="E2699" s="130" t="inlineStr">
        <is>
          <t>TX</t>
        </is>
      </c>
      <c r="F2699" s="130" t="inlineStr">
        <is>
          <t>Industrial NAICS Cogen</t>
        </is>
      </c>
      <c r="G2699" s="130" t="inlineStr">
        <is>
          <t>CT</t>
        </is>
      </c>
      <c r="H2699" s="130" t="inlineStr">
        <is>
          <t>NG</t>
        </is>
      </c>
      <c r="I2699" s="130" t="inlineStr">
        <is>
          <t>NG</t>
        </is>
      </c>
      <c r="J2699" s="131" t="n">
        <v>497375.26</v>
      </c>
      <c r="K2699" s="129" t="n">
        <v>2020</v>
      </c>
      <c r="L2699" s="120">
        <f>IF(VLOOKUP(H2699,'Cross-Page Data'!$D$4:$F$48,3,FALSE)="natural gas",VLOOKUP(G2699,'Cross-Page Data'!$I$4:$J$19,2,FALSE),IF(VLOOKUP(H2699,'Cross-Page Data'!$D$4:$F$48,3,FALSE)="solar",IF(G2699="PV","solar PV","solar thermal"),IF(VLOOKUP(H2699,'Cross-Page Data'!$D$4:$F$48,3,FALSE)="wind",VLOOKUP(G2699,'Cross-Page Data'!$I$4:$J$19,2,FALSE),IF(VLOOKUP(H2699,'Cross-Page Data'!$D$4:$F$48,3,FALSE)="hydro",VLOOKUP(G2699,'Cross-Page Data'!$I$4:$J$19,2,FALSE),VLOOKUP(H2699,'Cross-Page Data'!$D$4:$F$48,3,FALSE)))))</f>
        <v/>
      </c>
      <c r="M2699" s="120">
        <f>IF(AND($P$2=FALSE,OR(F2699="Commercial NAICS Cogen",F2699="Industrial NAICS Cogen",F2699="NAICS-22 Cogen")),FALSE,IF(AND($P$3=FALSE,OR(F2699="Commercial NAICS Cogen",F2699="Commercial NAICS Non-Cogen",F2699="Industrial NAICS Cogen", F2699="industrial NAICS non-Cogen")),FALSE, TRUE))</f>
        <v/>
      </c>
    </row>
    <row r="2700">
      <c r="A2700" s="129" t="n">
        <v>50973</v>
      </c>
      <c r="B2700" s="130" t="inlineStr">
        <is>
          <t>Motiva Enterprises Port Arthur Refinery</t>
        </is>
      </c>
      <c r="C2700" s="130" t="inlineStr">
        <is>
          <t>Motiva Enterprises LLC</t>
        </is>
      </c>
      <c r="D2700" s="129" t="n">
        <v>12981</v>
      </c>
      <c r="E2700" s="130" t="inlineStr">
        <is>
          <t>TX</t>
        </is>
      </c>
      <c r="F2700" s="130" t="inlineStr">
        <is>
          <t>Industrial NAICS Cogen</t>
        </is>
      </c>
      <c r="G2700" s="130" t="inlineStr">
        <is>
          <t>CT</t>
        </is>
      </c>
      <c r="H2700" s="130" t="inlineStr">
        <is>
          <t>OG</t>
        </is>
      </c>
      <c r="I2700" s="130" t="inlineStr">
        <is>
          <t>OOG</t>
        </is>
      </c>
      <c r="J2700" s="131" t="n">
        <v>0</v>
      </c>
      <c r="K2700" s="129" t="n">
        <v>2020</v>
      </c>
      <c r="L2700" s="120">
        <f>IF(VLOOKUP(H2700,'Cross-Page Data'!$D$4:$F$48,3,FALSE)="natural gas",VLOOKUP(G2700,'Cross-Page Data'!$I$4:$J$19,2,FALSE),IF(VLOOKUP(H2700,'Cross-Page Data'!$D$4:$F$48,3,FALSE)="solar",IF(G2700="PV","solar PV","solar thermal"),IF(VLOOKUP(H2700,'Cross-Page Data'!$D$4:$F$48,3,FALSE)="wind",VLOOKUP(G2700,'Cross-Page Data'!$I$4:$J$19,2,FALSE),IF(VLOOKUP(H2700,'Cross-Page Data'!$D$4:$F$48,3,FALSE)="hydro",VLOOKUP(G2700,'Cross-Page Data'!$I$4:$J$19,2,FALSE),VLOOKUP(H2700,'Cross-Page Data'!$D$4:$F$48,3,FALSE)))))</f>
        <v/>
      </c>
      <c r="M2700" s="120">
        <f>IF(AND($P$2=FALSE,OR(F2700="Commercial NAICS Cogen",F2700="Industrial NAICS Cogen",F2700="NAICS-22 Cogen")),FALSE,IF(AND($P$3=FALSE,OR(F2700="Commercial NAICS Cogen",F2700="Commercial NAICS Non-Cogen",F2700="Industrial NAICS Cogen", F2700="industrial NAICS non-Cogen")),FALSE, TRUE))</f>
        <v/>
      </c>
    </row>
    <row r="2701">
      <c r="A2701" s="129" t="n">
        <v>50973</v>
      </c>
      <c r="B2701" s="130" t="inlineStr">
        <is>
          <t>Motiva Enterprises Port Arthur Refinery</t>
        </is>
      </c>
      <c r="C2701" s="130" t="inlineStr">
        <is>
          <t>Motiva Enterprises LLC</t>
        </is>
      </c>
      <c r="D2701" s="129" t="n">
        <v>12981</v>
      </c>
      <c r="E2701" s="130" t="inlineStr">
        <is>
          <t>TX</t>
        </is>
      </c>
      <c r="F2701" s="130" t="inlineStr">
        <is>
          <t>Industrial NAICS Cogen</t>
        </is>
      </c>
      <c r="G2701" s="130" t="inlineStr">
        <is>
          <t>GT</t>
        </is>
      </c>
      <c r="H2701" s="130" t="inlineStr">
        <is>
          <t>NG</t>
        </is>
      </c>
      <c r="I2701" s="130" t="inlineStr">
        <is>
          <t>NG</t>
        </is>
      </c>
      <c r="J2701" s="131" t="n">
        <v>119208.18</v>
      </c>
      <c r="K2701" s="129" t="n">
        <v>2020</v>
      </c>
      <c r="L2701" s="120">
        <f>IF(VLOOKUP(H2701,'Cross-Page Data'!$D$4:$F$48,3,FALSE)="natural gas",VLOOKUP(G2701,'Cross-Page Data'!$I$4:$J$19,2,FALSE),IF(VLOOKUP(H2701,'Cross-Page Data'!$D$4:$F$48,3,FALSE)="solar",IF(G2701="PV","solar PV","solar thermal"),IF(VLOOKUP(H2701,'Cross-Page Data'!$D$4:$F$48,3,FALSE)="wind",VLOOKUP(G2701,'Cross-Page Data'!$I$4:$J$19,2,FALSE),IF(VLOOKUP(H2701,'Cross-Page Data'!$D$4:$F$48,3,FALSE)="hydro",VLOOKUP(G2701,'Cross-Page Data'!$I$4:$J$19,2,FALSE),VLOOKUP(H2701,'Cross-Page Data'!$D$4:$F$48,3,FALSE)))))</f>
        <v/>
      </c>
      <c r="M2701" s="120">
        <f>IF(AND($P$2=FALSE,OR(F2701="Commercial NAICS Cogen",F2701="Industrial NAICS Cogen",F2701="NAICS-22 Cogen")),FALSE,IF(AND($P$3=FALSE,OR(F2701="Commercial NAICS Cogen",F2701="Commercial NAICS Non-Cogen",F2701="Industrial NAICS Cogen", F2701="industrial NAICS non-Cogen")),FALSE, TRUE))</f>
        <v/>
      </c>
    </row>
    <row r="2702">
      <c r="A2702" s="129" t="n">
        <v>50976</v>
      </c>
      <c r="B2702" s="130" t="inlineStr">
        <is>
          <t>Indiantown Cogeneration LP</t>
        </is>
      </c>
      <c r="C2702" s="130" t="inlineStr">
        <is>
          <t>Florida Power &amp; Light Co</t>
        </is>
      </c>
      <c r="D2702" s="129" t="n">
        <v>6452</v>
      </c>
      <c r="E2702" s="130" t="inlineStr">
        <is>
          <t>FL</t>
        </is>
      </c>
      <c r="F2702" s="130" t="inlineStr">
        <is>
          <t>Electric Utility</t>
        </is>
      </c>
      <c r="G2702" s="130" t="inlineStr">
        <is>
          <t>ST</t>
        </is>
      </c>
      <c r="H2702" s="130" t="inlineStr">
        <is>
          <t>BIT</t>
        </is>
      </c>
      <c r="I2702" s="130" t="inlineStr">
        <is>
          <t>COL</t>
        </is>
      </c>
      <c r="J2702" s="131" t="n">
        <v>0</v>
      </c>
      <c r="K2702" s="129" t="n">
        <v>2020</v>
      </c>
      <c r="L2702" s="120">
        <f>IF(VLOOKUP(H2702,'Cross-Page Data'!$D$4:$F$48,3,FALSE)="natural gas",VLOOKUP(G2702,'Cross-Page Data'!$I$4:$J$19,2,FALSE),IF(VLOOKUP(H2702,'Cross-Page Data'!$D$4:$F$48,3,FALSE)="solar",IF(G2702="PV","solar PV","solar thermal"),IF(VLOOKUP(H2702,'Cross-Page Data'!$D$4:$F$48,3,FALSE)="wind",VLOOKUP(G2702,'Cross-Page Data'!$I$4:$J$19,2,FALSE),IF(VLOOKUP(H2702,'Cross-Page Data'!$D$4:$F$48,3,FALSE)="hydro",VLOOKUP(G2702,'Cross-Page Data'!$I$4:$J$19,2,FALSE),VLOOKUP(H2702,'Cross-Page Data'!$D$4:$F$48,3,FALSE)))))</f>
        <v/>
      </c>
      <c r="M2702" s="120">
        <f>IF(AND($P$2=FALSE,OR(F2702="Commercial NAICS Cogen",F2702="Industrial NAICS Cogen",F2702="NAICS-22 Cogen")),FALSE,IF(AND($P$3=FALSE,OR(F2702="Commercial NAICS Cogen",F2702="Commercial NAICS Non-Cogen",F2702="Industrial NAICS Cogen", F2702="industrial NAICS non-Cogen")),FALSE, TRUE))</f>
        <v/>
      </c>
    </row>
    <row r="2703">
      <c r="A2703" s="129" t="n">
        <v>50976</v>
      </c>
      <c r="B2703" s="130" t="inlineStr">
        <is>
          <t>Indiantown Cogeneration LP</t>
        </is>
      </c>
      <c r="C2703" s="130" t="inlineStr">
        <is>
          <t>Florida Power &amp; Light Co</t>
        </is>
      </c>
      <c r="D2703" s="129" t="n">
        <v>6452</v>
      </c>
      <c r="E2703" s="130" t="inlineStr">
        <is>
          <t>FL</t>
        </is>
      </c>
      <c r="F2703" s="130" t="inlineStr">
        <is>
          <t>Electric Utility</t>
        </is>
      </c>
      <c r="G2703" s="130" t="inlineStr">
        <is>
          <t>ST</t>
        </is>
      </c>
      <c r="H2703" s="130" t="inlineStr">
        <is>
          <t>NG</t>
        </is>
      </c>
      <c r="I2703" s="130" t="inlineStr">
        <is>
          <t>NG</t>
        </is>
      </c>
      <c r="J2703" s="131" t="n">
        <v>0</v>
      </c>
      <c r="K2703" s="129" t="n">
        <v>2020</v>
      </c>
      <c r="L2703" s="120">
        <f>IF(VLOOKUP(H2703,'Cross-Page Data'!$D$4:$F$48,3,FALSE)="natural gas",VLOOKUP(G2703,'Cross-Page Data'!$I$4:$J$19,2,FALSE),IF(VLOOKUP(H2703,'Cross-Page Data'!$D$4:$F$48,3,FALSE)="solar",IF(G2703="PV","solar PV","solar thermal"),IF(VLOOKUP(H2703,'Cross-Page Data'!$D$4:$F$48,3,FALSE)="wind",VLOOKUP(G2703,'Cross-Page Data'!$I$4:$J$19,2,FALSE),IF(VLOOKUP(H2703,'Cross-Page Data'!$D$4:$F$48,3,FALSE)="hydro",VLOOKUP(G2703,'Cross-Page Data'!$I$4:$J$19,2,FALSE),VLOOKUP(H2703,'Cross-Page Data'!$D$4:$F$48,3,FALSE)))))</f>
        <v/>
      </c>
      <c r="M2703" s="120">
        <f>IF(AND($P$2=FALSE,OR(F2703="Commercial NAICS Cogen",F2703="Industrial NAICS Cogen",F2703="NAICS-22 Cogen")),FALSE,IF(AND($P$3=FALSE,OR(F2703="Commercial NAICS Cogen",F2703="Commercial NAICS Non-Cogen",F2703="Industrial NAICS Cogen", F2703="industrial NAICS non-Cogen")),FALSE, TRUE))</f>
        <v/>
      </c>
    </row>
    <row r="2704">
      <c r="A2704" s="129" t="n">
        <v>50976</v>
      </c>
      <c r="B2704" s="130" t="inlineStr">
        <is>
          <t>Indiantown Cogeneration LP</t>
        </is>
      </c>
      <c r="C2704" s="130" t="inlineStr">
        <is>
          <t>Florida Power &amp; Light Co</t>
        </is>
      </c>
      <c r="D2704" s="129" t="n">
        <v>6452</v>
      </c>
      <c r="E2704" s="130" t="inlineStr">
        <is>
          <t>FL</t>
        </is>
      </c>
      <c r="F2704" s="130" t="inlineStr">
        <is>
          <t>Electric Utility</t>
        </is>
      </c>
      <c r="G2704" s="130" t="inlineStr">
        <is>
          <t>ST</t>
        </is>
      </c>
      <c r="H2704" s="130" t="inlineStr">
        <is>
          <t>WO</t>
        </is>
      </c>
      <c r="I2704" s="130" t="inlineStr">
        <is>
          <t>WOO</t>
        </is>
      </c>
      <c r="J2704" s="131" t="n">
        <v>0</v>
      </c>
      <c r="K2704" s="129" t="n">
        <v>2020</v>
      </c>
      <c r="L2704" s="120">
        <f>IF(VLOOKUP(H2704,'Cross-Page Data'!$D$4:$F$48,3,FALSE)="natural gas",VLOOKUP(G2704,'Cross-Page Data'!$I$4:$J$19,2,FALSE),IF(VLOOKUP(H2704,'Cross-Page Data'!$D$4:$F$48,3,FALSE)="solar",IF(G2704="PV","solar PV","solar thermal"),IF(VLOOKUP(H2704,'Cross-Page Data'!$D$4:$F$48,3,FALSE)="wind",VLOOKUP(G2704,'Cross-Page Data'!$I$4:$J$19,2,FALSE),IF(VLOOKUP(H2704,'Cross-Page Data'!$D$4:$F$48,3,FALSE)="hydro",VLOOKUP(G2704,'Cross-Page Data'!$I$4:$J$19,2,FALSE),VLOOKUP(H2704,'Cross-Page Data'!$D$4:$F$48,3,FALSE)))))</f>
        <v/>
      </c>
      <c r="M2704" s="120">
        <f>IF(AND($P$2=FALSE,OR(F2704="Commercial NAICS Cogen",F2704="Industrial NAICS Cogen",F2704="NAICS-22 Cogen")),FALSE,IF(AND($P$3=FALSE,OR(F2704="Commercial NAICS Cogen",F2704="Commercial NAICS Non-Cogen",F2704="Industrial NAICS Cogen", F2704="industrial NAICS non-Cogen")),FALSE, TRUE))</f>
        <v/>
      </c>
    </row>
    <row r="2705">
      <c r="A2705" s="129" t="n">
        <v>50990</v>
      </c>
      <c r="B2705" s="130" t="inlineStr">
        <is>
          <t>Marathon Electric</t>
        </is>
      </c>
      <c r="C2705" s="130" t="inlineStr">
        <is>
          <t>Marathon Electric Mfg Corp</t>
        </is>
      </c>
      <c r="D2705" s="129" t="n">
        <v>11637</v>
      </c>
      <c r="E2705" s="130" t="inlineStr">
        <is>
          <t>WI</t>
        </is>
      </c>
      <c r="F2705" s="130" t="inlineStr">
        <is>
          <t>Industrial NAICS Non-Cogen</t>
        </is>
      </c>
      <c r="G2705" s="130" t="inlineStr">
        <is>
          <t>IC</t>
        </is>
      </c>
      <c r="H2705" s="130" t="inlineStr">
        <is>
          <t>DFO</t>
        </is>
      </c>
      <c r="I2705" s="130" t="inlineStr">
        <is>
          <t>DFO</t>
        </is>
      </c>
      <c r="J2705" s="131" t="n">
        <v>0</v>
      </c>
      <c r="K2705" s="129" t="n">
        <v>2020</v>
      </c>
      <c r="L2705" s="120">
        <f>IF(VLOOKUP(H2705,'Cross-Page Data'!$D$4:$F$48,3,FALSE)="natural gas",VLOOKUP(G2705,'Cross-Page Data'!$I$4:$J$19,2,FALSE),IF(VLOOKUP(H2705,'Cross-Page Data'!$D$4:$F$48,3,FALSE)="solar",IF(G2705="PV","solar PV","solar thermal"),IF(VLOOKUP(H2705,'Cross-Page Data'!$D$4:$F$48,3,FALSE)="wind",VLOOKUP(G2705,'Cross-Page Data'!$I$4:$J$19,2,FALSE),IF(VLOOKUP(H2705,'Cross-Page Data'!$D$4:$F$48,3,FALSE)="hydro",VLOOKUP(G2705,'Cross-Page Data'!$I$4:$J$19,2,FALSE),VLOOKUP(H2705,'Cross-Page Data'!$D$4:$F$48,3,FALSE)))))</f>
        <v/>
      </c>
      <c r="M2705" s="120">
        <f>IF(AND($P$2=FALSE,OR(F2705="Commercial NAICS Cogen",F2705="Industrial NAICS Cogen",F2705="NAICS-22 Cogen")),FALSE,IF(AND($P$3=FALSE,OR(F2705="Commercial NAICS Cogen",F2705="Commercial NAICS Non-Cogen",F2705="Industrial NAICS Cogen", F2705="industrial NAICS non-Cogen")),FALSE, TRUE))</f>
        <v/>
      </c>
    </row>
    <row r="2706">
      <c r="A2706" s="129" t="n">
        <v>51038</v>
      </c>
      <c r="B2706" s="130" t="inlineStr">
        <is>
          <t>MacArthur Waste to Energy Facility</t>
        </is>
      </c>
      <c r="C2706" s="130" t="inlineStr">
        <is>
          <t>Covanta MacArthur Renewable Energy</t>
        </is>
      </c>
      <c r="D2706" s="129" t="n">
        <v>56601</v>
      </c>
      <c r="E2706" s="130" t="inlineStr">
        <is>
          <t>NY</t>
        </is>
      </c>
      <c r="F2706" s="130" t="inlineStr">
        <is>
          <t>Commercial NAICS Non-Cogen</t>
        </is>
      </c>
      <c r="G2706" s="130" t="inlineStr">
        <is>
          <t>ST</t>
        </is>
      </c>
      <c r="H2706" s="130" t="inlineStr">
        <is>
          <t>DFO</t>
        </is>
      </c>
      <c r="I2706" s="130" t="inlineStr">
        <is>
          <t>DFO</t>
        </is>
      </c>
      <c r="J2706" s="131" t="n">
        <v>0</v>
      </c>
      <c r="K2706" s="129" t="n">
        <v>2020</v>
      </c>
      <c r="L2706" s="120">
        <f>IF(VLOOKUP(H2706,'Cross-Page Data'!$D$4:$F$48,3,FALSE)="natural gas",VLOOKUP(G2706,'Cross-Page Data'!$I$4:$J$19,2,FALSE),IF(VLOOKUP(H2706,'Cross-Page Data'!$D$4:$F$48,3,FALSE)="solar",IF(G2706="PV","solar PV","solar thermal"),IF(VLOOKUP(H2706,'Cross-Page Data'!$D$4:$F$48,3,FALSE)="wind",VLOOKUP(G2706,'Cross-Page Data'!$I$4:$J$19,2,FALSE),IF(VLOOKUP(H2706,'Cross-Page Data'!$D$4:$F$48,3,FALSE)="hydro",VLOOKUP(G2706,'Cross-Page Data'!$I$4:$J$19,2,FALSE),VLOOKUP(H2706,'Cross-Page Data'!$D$4:$F$48,3,FALSE)))))</f>
        <v/>
      </c>
      <c r="M2706" s="120">
        <f>IF(AND($P$2=FALSE,OR(F2706="Commercial NAICS Cogen",F2706="Industrial NAICS Cogen",F2706="NAICS-22 Cogen")),FALSE,IF(AND($P$3=FALSE,OR(F2706="Commercial NAICS Cogen",F2706="Commercial NAICS Non-Cogen",F2706="Industrial NAICS Cogen", F2706="industrial NAICS non-Cogen")),FALSE, TRUE))</f>
        <v/>
      </c>
    </row>
    <row r="2707">
      <c r="A2707" s="129" t="n">
        <v>51038</v>
      </c>
      <c r="B2707" s="130" t="inlineStr">
        <is>
          <t>MacArthur Waste to Energy Facility</t>
        </is>
      </c>
      <c r="C2707" s="130" t="inlineStr">
        <is>
          <t>Covanta MacArthur Renewable Energy</t>
        </is>
      </c>
      <c r="D2707" s="129" t="n">
        <v>56601</v>
      </c>
      <c r="E2707" s="130" t="inlineStr">
        <is>
          <t>NY</t>
        </is>
      </c>
      <c r="F2707" s="130" t="inlineStr">
        <is>
          <t>Commercial NAICS Non-Cogen</t>
        </is>
      </c>
      <c r="G2707" s="130" t="inlineStr">
        <is>
          <t>ST</t>
        </is>
      </c>
      <c r="H2707" s="130" t="inlineStr">
        <is>
          <t>MSB</t>
        </is>
      </c>
      <c r="I2707" s="130" t="inlineStr">
        <is>
          <t>MLG</t>
        </is>
      </c>
      <c r="J2707" s="131" t="n">
        <v>24318.23</v>
      </c>
      <c r="K2707" s="129" t="n">
        <v>2020</v>
      </c>
      <c r="L2707" s="120">
        <f>IF(VLOOKUP(H2707,'Cross-Page Data'!$D$4:$F$48,3,FALSE)="natural gas",VLOOKUP(G2707,'Cross-Page Data'!$I$4:$J$19,2,FALSE),IF(VLOOKUP(H2707,'Cross-Page Data'!$D$4:$F$48,3,FALSE)="solar",IF(G2707="PV","solar PV","solar thermal"),IF(VLOOKUP(H2707,'Cross-Page Data'!$D$4:$F$48,3,FALSE)="wind",VLOOKUP(G2707,'Cross-Page Data'!$I$4:$J$19,2,FALSE),IF(VLOOKUP(H2707,'Cross-Page Data'!$D$4:$F$48,3,FALSE)="hydro",VLOOKUP(G2707,'Cross-Page Data'!$I$4:$J$19,2,FALSE),VLOOKUP(H2707,'Cross-Page Data'!$D$4:$F$48,3,FALSE)))))</f>
        <v/>
      </c>
      <c r="M2707" s="120">
        <f>IF(AND($P$2=FALSE,OR(F2707="Commercial NAICS Cogen",F2707="Industrial NAICS Cogen",F2707="NAICS-22 Cogen")),FALSE,IF(AND($P$3=FALSE,OR(F2707="Commercial NAICS Cogen",F2707="Commercial NAICS Non-Cogen",F2707="Industrial NAICS Cogen", F2707="industrial NAICS non-Cogen")),FALSE, TRUE))</f>
        <v/>
      </c>
    </row>
    <row r="2708">
      <c r="A2708" s="129" t="n">
        <v>51038</v>
      </c>
      <c r="B2708" s="130" t="inlineStr">
        <is>
          <t>MacArthur Waste to Energy Facility</t>
        </is>
      </c>
      <c r="C2708" s="130" t="inlineStr">
        <is>
          <t>Covanta MacArthur Renewable Energy</t>
        </is>
      </c>
      <c r="D2708" s="129" t="n">
        <v>56601</v>
      </c>
      <c r="E2708" s="130" t="inlineStr">
        <is>
          <t>NY</t>
        </is>
      </c>
      <c r="F2708" s="130" t="inlineStr">
        <is>
          <t>Commercial NAICS Non-Cogen</t>
        </is>
      </c>
      <c r="G2708" s="130" t="inlineStr">
        <is>
          <t>ST</t>
        </is>
      </c>
      <c r="H2708" s="130" t="inlineStr">
        <is>
          <t>MSN</t>
        </is>
      </c>
      <c r="I2708" s="130" t="inlineStr">
        <is>
          <t>OTH</t>
        </is>
      </c>
      <c r="J2708" s="131" t="n">
        <v>29721.633</v>
      </c>
      <c r="K2708" s="129" t="n">
        <v>2020</v>
      </c>
      <c r="L2708" s="120">
        <f>IF(VLOOKUP(H2708,'Cross-Page Data'!$D$4:$F$48,3,FALSE)="natural gas",VLOOKUP(G2708,'Cross-Page Data'!$I$4:$J$19,2,FALSE),IF(VLOOKUP(H2708,'Cross-Page Data'!$D$4:$F$48,3,FALSE)="solar",IF(G2708="PV","solar PV","solar thermal"),IF(VLOOKUP(H2708,'Cross-Page Data'!$D$4:$F$48,3,FALSE)="wind",VLOOKUP(G2708,'Cross-Page Data'!$I$4:$J$19,2,FALSE),IF(VLOOKUP(H2708,'Cross-Page Data'!$D$4:$F$48,3,FALSE)="hydro",VLOOKUP(G2708,'Cross-Page Data'!$I$4:$J$19,2,FALSE),VLOOKUP(H2708,'Cross-Page Data'!$D$4:$F$48,3,FALSE)))))</f>
        <v/>
      </c>
      <c r="M2708" s="120">
        <f>IF(AND($P$2=FALSE,OR(F2708="Commercial NAICS Cogen",F2708="Industrial NAICS Cogen",F2708="NAICS-22 Cogen")),FALSE,IF(AND($P$3=FALSE,OR(F2708="Commercial NAICS Cogen",F2708="Commercial NAICS Non-Cogen",F2708="Industrial NAICS Cogen", F2708="industrial NAICS non-Cogen")),FALSE, TRUE))</f>
        <v/>
      </c>
    </row>
    <row r="2709">
      <c r="A2709" s="129" t="n">
        <v>51038</v>
      </c>
      <c r="B2709" s="130" t="inlineStr">
        <is>
          <t>MacArthur Waste to Energy Facility</t>
        </is>
      </c>
      <c r="C2709" s="130" t="inlineStr">
        <is>
          <t>Covanta MacArthur Renewable Energy</t>
        </is>
      </c>
      <c r="D2709" s="129" t="n">
        <v>56601</v>
      </c>
      <c r="E2709" s="130" t="inlineStr">
        <is>
          <t>NY</t>
        </is>
      </c>
      <c r="F2709" s="130" t="inlineStr">
        <is>
          <t>Commercial NAICS Non-Cogen</t>
        </is>
      </c>
      <c r="G2709" s="130" t="inlineStr">
        <is>
          <t>ST</t>
        </is>
      </c>
      <c r="H2709" s="130" t="inlineStr">
        <is>
          <t>NG</t>
        </is>
      </c>
      <c r="I2709" s="130" t="inlineStr">
        <is>
          <t>NG</t>
        </is>
      </c>
      <c r="J2709" s="131" t="n">
        <v>1081.137</v>
      </c>
      <c r="K2709" s="129" t="n">
        <v>2020</v>
      </c>
      <c r="L2709" s="120">
        <f>IF(VLOOKUP(H2709,'Cross-Page Data'!$D$4:$F$48,3,FALSE)="natural gas",VLOOKUP(G2709,'Cross-Page Data'!$I$4:$J$19,2,FALSE),IF(VLOOKUP(H2709,'Cross-Page Data'!$D$4:$F$48,3,FALSE)="solar",IF(G2709="PV","solar PV","solar thermal"),IF(VLOOKUP(H2709,'Cross-Page Data'!$D$4:$F$48,3,FALSE)="wind",VLOOKUP(G2709,'Cross-Page Data'!$I$4:$J$19,2,FALSE),IF(VLOOKUP(H2709,'Cross-Page Data'!$D$4:$F$48,3,FALSE)="hydro",VLOOKUP(G2709,'Cross-Page Data'!$I$4:$J$19,2,FALSE),VLOOKUP(H2709,'Cross-Page Data'!$D$4:$F$48,3,FALSE)))))</f>
        <v/>
      </c>
      <c r="M2709" s="120">
        <f>IF(AND($P$2=FALSE,OR(F2709="Commercial NAICS Cogen",F2709="Industrial NAICS Cogen",F2709="NAICS-22 Cogen")),FALSE,IF(AND($P$3=FALSE,OR(F2709="Commercial NAICS Cogen",F2709="Commercial NAICS Non-Cogen",F2709="Industrial NAICS Cogen", F2709="industrial NAICS non-Cogen")),FALSE, TRUE))</f>
        <v/>
      </c>
    </row>
    <row r="2710">
      <c r="A2710" s="129" t="n">
        <v>52010</v>
      </c>
      <c r="B2710" s="130" t="inlineStr">
        <is>
          <t>Lee County Solid Waste Energy</t>
        </is>
      </c>
      <c r="C2710" s="130" t="inlineStr">
        <is>
          <t>Lee County Board-Commissioners</t>
        </is>
      </c>
      <c r="D2710" s="129" t="n">
        <v>10875</v>
      </c>
      <c r="E2710" s="130" t="inlineStr">
        <is>
          <t>FL</t>
        </is>
      </c>
      <c r="F2710" s="130" t="inlineStr">
        <is>
          <t>NAICS-22 Non-Cogen</t>
        </is>
      </c>
      <c r="G2710" s="130" t="inlineStr">
        <is>
          <t>ST</t>
        </is>
      </c>
      <c r="H2710" s="130" t="inlineStr">
        <is>
          <t>MSB</t>
        </is>
      </c>
      <c r="I2710" s="130" t="inlineStr">
        <is>
          <t>MLG</t>
        </is>
      </c>
      <c r="J2710" s="131" t="n">
        <v>124432.3</v>
      </c>
      <c r="K2710" s="129" t="n">
        <v>2020</v>
      </c>
      <c r="L2710" s="120">
        <f>IF(VLOOKUP(H2710,'Cross-Page Data'!$D$4:$F$48,3,FALSE)="natural gas",VLOOKUP(G2710,'Cross-Page Data'!$I$4:$J$19,2,FALSE),IF(VLOOKUP(H2710,'Cross-Page Data'!$D$4:$F$48,3,FALSE)="solar",IF(G2710="PV","solar PV","solar thermal"),IF(VLOOKUP(H2710,'Cross-Page Data'!$D$4:$F$48,3,FALSE)="wind",VLOOKUP(G2710,'Cross-Page Data'!$I$4:$J$19,2,FALSE),IF(VLOOKUP(H2710,'Cross-Page Data'!$D$4:$F$48,3,FALSE)="hydro",VLOOKUP(G2710,'Cross-Page Data'!$I$4:$J$19,2,FALSE),VLOOKUP(H2710,'Cross-Page Data'!$D$4:$F$48,3,FALSE)))))</f>
        <v/>
      </c>
      <c r="M2710" s="120">
        <f>IF(AND($P$2=FALSE,OR(F2710="Commercial NAICS Cogen",F2710="Industrial NAICS Cogen",F2710="NAICS-22 Cogen")),FALSE,IF(AND($P$3=FALSE,OR(F2710="Commercial NAICS Cogen",F2710="Commercial NAICS Non-Cogen",F2710="Industrial NAICS Cogen", F2710="industrial NAICS non-Cogen")),FALSE, TRUE))</f>
        <v/>
      </c>
    </row>
    <row r="2711">
      <c r="A2711" s="129" t="n">
        <v>52010</v>
      </c>
      <c r="B2711" s="130" t="inlineStr">
        <is>
          <t>Lee County Solid Waste Energy</t>
        </is>
      </c>
      <c r="C2711" s="130" t="inlineStr">
        <is>
          <t>Lee County Board-Commissioners</t>
        </is>
      </c>
      <c r="D2711" s="129" t="n">
        <v>10875</v>
      </c>
      <c r="E2711" s="130" t="inlineStr">
        <is>
          <t>FL</t>
        </is>
      </c>
      <c r="F2711" s="130" t="inlineStr">
        <is>
          <t>NAICS-22 Non-Cogen</t>
        </is>
      </c>
      <c r="G2711" s="130" t="inlineStr">
        <is>
          <t>ST</t>
        </is>
      </c>
      <c r="H2711" s="130" t="inlineStr">
        <is>
          <t>MSN</t>
        </is>
      </c>
      <c r="I2711" s="130" t="inlineStr">
        <is>
          <t>OTH</t>
        </is>
      </c>
      <c r="J2711" s="131" t="n">
        <v>152084.79</v>
      </c>
      <c r="K2711" s="129" t="n">
        <v>2020</v>
      </c>
      <c r="L2711" s="120">
        <f>IF(VLOOKUP(H2711,'Cross-Page Data'!$D$4:$F$48,3,FALSE)="natural gas",VLOOKUP(G2711,'Cross-Page Data'!$I$4:$J$19,2,FALSE),IF(VLOOKUP(H2711,'Cross-Page Data'!$D$4:$F$48,3,FALSE)="solar",IF(G2711="PV","solar PV","solar thermal"),IF(VLOOKUP(H2711,'Cross-Page Data'!$D$4:$F$48,3,FALSE)="wind",VLOOKUP(G2711,'Cross-Page Data'!$I$4:$J$19,2,FALSE),IF(VLOOKUP(H2711,'Cross-Page Data'!$D$4:$F$48,3,FALSE)="hydro",VLOOKUP(G2711,'Cross-Page Data'!$I$4:$J$19,2,FALSE),VLOOKUP(H2711,'Cross-Page Data'!$D$4:$F$48,3,FALSE)))))</f>
        <v/>
      </c>
      <c r="M2711" s="120">
        <f>IF(AND($P$2=FALSE,OR(F2711="Commercial NAICS Cogen",F2711="Industrial NAICS Cogen",F2711="NAICS-22 Cogen")),FALSE,IF(AND($P$3=FALSE,OR(F2711="Commercial NAICS Cogen",F2711="Commercial NAICS Non-Cogen",F2711="Industrial NAICS Cogen", F2711="industrial NAICS non-Cogen")),FALSE, TRUE))</f>
        <v/>
      </c>
    </row>
    <row r="2712">
      <c r="A2712" s="129" t="n">
        <v>52010</v>
      </c>
      <c r="B2712" s="130" t="inlineStr">
        <is>
          <t>Lee County Solid Waste Energy</t>
        </is>
      </c>
      <c r="C2712" s="130" t="inlineStr">
        <is>
          <t>Lee County Board-Commissioners</t>
        </is>
      </c>
      <c r="D2712" s="129" t="n">
        <v>10875</v>
      </c>
      <c r="E2712" s="130" t="inlineStr">
        <is>
          <t>FL</t>
        </is>
      </c>
      <c r="F2712" s="130" t="inlineStr">
        <is>
          <t>NAICS-22 Non-Cogen</t>
        </is>
      </c>
      <c r="G2712" s="130" t="inlineStr">
        <is>
          <t>ST</t>
        </is>
      </c>
      <c r="H2712" s="130" t="inlineStr">
        <is>
          <t>WO</t>
        </is>
      </c>
      <c r="I2712" s="130" t="inlineStr">
        <is>
          <t>WOO</t>
        </is>
      </c>
      <c r="J2712" s="131" t="n">
        <v>1219.912</v>
      </c>
      <c r="K2712" s="129" t="n">
        <v>2020</v>
      </c>
      <c r="L2712" s="120">
        <f>IF(VLOOKUP(H2712,'Cross-Page Data'!$D$4:$F$48,3,FALSE)="natural gas",VLOOKUP(G2712,'Cross-Page Data'!$I$4:$J$19,2,FALSE),IF(VLOOKUP(H2712,'Cross-Page Data'!$D$4:$F$48,3,FALSE)="solar",IF(G2712="PV","solar PV","solar thermal"),IF(VLOOKUP(H2712,'Cross-Page Data'!$D$4:$F$48,3,FALSE)="wind",VLOOKUP(G2712,'Cross-Page Data'!$I$4:$J$19,2,FALSE),IF(VLOOKUP(H2712,'Cross-Page Data'!$D$4:$F$48,3,FALSE)="hydro",VLOOKUP(G2712,'Cross-Page Data'!$I$4:$J$19,2,FALSE),VLOOKUP(H2712,'Cross-Page Data'!$D$4:$F$48,3,FALSE)))))</f>
        <v/>
      </c>
      <c r="M2712" s="120">
        <f>IF(AND($P$2=FALSE,OR(F2712="Commercial NAICS Cogen",F2712="Industrial NAICS Cogen",F2712="NAICS-22 Cogen")),FALSE,IF(AND($P$3=FALSE,OR(F2712="Commercial NAICS Cogen",F2712="Commercial NAICS Non-Cogen",F2712="Industrial NAICS Cogen", F2712="industrial NAICS non-Cogen")),FALSE, TRUE))</f>
        <v/>
      </c>
    </row>
    <row r="2713">
      <c r="A2713" s="129" t="n">
        <v>52015</v>
      </c>
      <c r="B2713" s="130" t="inlineStr">
        <is>
          <t>Terra-Gen Dixie Valley</t>
        </is>
      </c>
      <c r="C2713" s="130" t="inlineStr">
        <is>
          <t>Terra-Gen Operating Co-Geo</t>
        </is>
      </c>
      <c r="D2713" s="129" t="n">
        <v>2782</v>
      </c>
      <c r="E2713" s="130" t="inlineStr">
        <is>
          <t>NV</t>
        </is>
      </c>
      <c r="F2713" s="130" t="inlineStr">
        <is>
          <t>NAICS-22 Non-Cogen</t>
        </is>
      </c>
      <c r="G2713" s="130" t="inlineStr">
        <is>
          <t>BT</t>
        </is>
      </c>
      <c r="H2713" s="130" t="inlineStr">
        <is>
          <t>GEO</t>
        </is>
      </c>
      <c r="I2713" s="130" t="inlineStr">
        <is>
          <t>GEO</t>
        </is>
      </c>
      <c r="J2713" s="131" t="n">
        <v>21830</v>
      </c>
      <c r="K2713" s="129" t="n">
        <v>2020</v>
      </c>
      <c r="L2713" s="120">
        <f>IF(VLOOKUP(H2713,'Cross-Page Data'!$D$4:$F$48,3,FALSE)="natural gas",VLOOKUP(G2713,'Cross-Page Data'!$I$4:$J$19,2,FALSE),IF(VLOOKUP(H2713,'Cross-Page Data'!$D$4:$F$48,3,FALSE)="solar",IF(G2713="PV","solar PV","solar thermal"),IF(VLOOKUP(H2713,'Cross-Page Data'!$D$4:$F$48,3,FALSE)="wind",VLOOKUP(G2713,'Cross-Page Data'!$I$4:$J$19,2,FALSE),IF(VLOOKUP(H2713,'Cross-Page Data'!$D$4:$F$48,3,FALSE)="hydro",VLOOKUP(G2713,'Cross-Page Data'!$I$4:$J$19,2,FALSE),VLOOKUP(H2713,'Cross-Page Data'!$D$4:$F$48,3,FALSE)))))</f>
        <v/>
      </c>
      <c r="M2713" s="120">
        <f>IF(AND($P$2=FALSE,OR(F2713="Commercial NAICS Cogen",F2713="Industrial NAICS Cogen",F2713="NAICS-22 Cogen")),FALSE,IF(AND($P$3=FALSE,OR(F2713="Commercial NAICS Cogen",F2713="Commercial NAICS Non-Cogen",F2713="Industrial NAICS Cogen", F2713="industrial NAICS non-Cogen")),FALSE, TRUE))</f>
        <v/>
      </c>
    </row>
    <row r="2714">
      <c r="A2714" s="129" t="n">
        <v>52015</v>
      </c>
      <c r="B2714" s="130" t="inlineStr">
        <is>
          <t>Terra-Gen Dixie Valley</t>
        </is>
      </c>
      <c r="C2714" s="130" t="inlineStr">
        <is>
          <t>Terra-Gen Operating Co-Geo</t>
        </is>
      </c>
      <c r="D2714" s="129" t="n">
        <v>2782</v>
      </c>
      <c r="E2714" s="130" t="inlineStr">
        <is>
          <t>NV</t>
        </is>
      </c>
      <c r="F2714" s="130" t="inlineStr">
        <is>
          <t>NAICS-22 Non-Cogen</t>
        </is>
      </c>
      <c r="G2714" s="130" t="inlineStr">
        <is>
          <t>ST</t>
        </is>
      </c>
      <c r="H2714" s="130" t="inlineStr">
        <is>
          <t>GEO</t>
        </is>
      </c>
      <c r="I2714" s="130" t="inlineStr">
        <is>
          <t>GEO</t>
        </is>
      </c>
      <c r="J2714" s="131" t="n">
        <v>482225</v>
      </c>
      <c r="K2714" s="129" t="n">
        <v>2020</v>
      </c>
      <c r="L2714" s="120">
        <f>IF(VLOOKUP(H2714,'Cross-Page Data'!$D$4:$F$48,3,FALSE)="natural gas",VLOOKUP(G2714,'Cross-Page Data'!$I$4:$J$19,2,FALSE),IF(VLOOKUP(H2714,'Cross-Page Data'!$D$4:$F$48,3,FALSE)="solar",IF(G2714="PV","solar PV","solar thermal"),IF(VLOOKUP(H2714,'Cross-Page Data'!$D$4:$F$48,3,FALSE)="wind",VLOOKUP(G2714,'Cross-Page Data'!$I$4:$J$19,2,FALSE),IF(VLOOKUP(H2714,'Cross-Page Data'!$D$4:$F$48,3,FALSE)="hydro",VLOOKUP(G2714,'Cross-Page Data'!$I$4:$J$19,2,FALSE),VLOOKUP(H2714,'Cross-Page Data'!$D$4:$F$48,3,FALSE)))))</f>
        <v/>
      </c>
      <c r="M2714" s="120">
        <f>IF(AND($P$2=FALSE,OR(F2714="Commercial NAICS Cogen",F2714="Industrial NAICS Cogen",F2714="NAICS-22 Cogen")),FALSE,IF(AND($P$3=FALSE,OR(F2714="Commercial NAICS Cogen",F2714="Commercial NAICS Non-Cogen",F2714="Industrial NAICS Cogen", F2714="industrial NAICS non-Cogen")),FALSE, TRUE))</f>
        <v/>
      </c>
    </row>
    <row r="2715">
      <c r="A2715" s="129" t="n">
        <v>52019</v>
      </c>
      <c r="B2715" s="130" t="inlineStr">
        <is>
          <t>Doswell Energy Center</t>
        </is>
      </c>
      <c r="C2715" s="130" t="inlineStr">
        <is>
          <t>Doswell Ltd Partnership</t>
        </is>
      </c>
      <c r="D2715" s="129" t="n">
        <v>5310</v>
      </c>
      <c r="E2715" s="130" t="inlineStr">
        <is>
          <t>VA</t>
        </is>
      </c>
      <c r="F2715" s="130" t="inlineStr">
        <is>
          <t>NAICS-22 Non-Cogen</t>
        </is>
      </c>
      <c r="G2715" s="130" t="inlineStr">
        <is>
          <t>CA</t>
        </is>
      </c>
      <c r="H2715" s="130" t="inlineStr">
        <is>
          <t>DFO</t>
        </is>
      </c>
      <c r="I2715" s="130" t="inlineStr">
        <is>
          <t>DFO</t>
        </is>
      </c>
      <c r="J2715" s="131" t="n">
        <v>109.804</v>
      </c>
      <c r="K2715" s="129" t="n">
        <v>2020</v>
      </c>
      <c r="L2715" s="120">
        <f>IF(VLOOKUP(H2715,'Cross-Page Data'!$D$4:$F$48,3,FALSE)="natural gas",VLOOKUP(G2715,'Cross-Page Data'!$I$4:$J$19,2,FALSE),IF(VLOOKUP(H2715,'Cross-Page Data'!$D$4:$F$48,3,FALSE)="solar",IF(G2715="PV","solar PV","solar thermal"),IF(VLOOKUP(H2715,'Cross-Page Data'!$D$4:$F$48,3,FALSE)="wind",VLOOKUP(G2715,'Cross-Page Data'!$I$4:$J$19,2,FALSE),IF(VLOOKUP(H2715,'Cross-Page Data'!$D$4:$F$48,3,FALSE)="hydro",VLOOKUP(G2715,'Cross-Page Data'!$I$4:$J$19,2,FALSE),VLOOKUP(H2715,'Cross-Page Data'!$D$4:$F$48,3,FALSE)))))</f>
        <v/>
      </c>
      <c r="M2715" s="120">
        <f>IF(AND($P$2=FALSE,OR(F2715="Commercial NAICS Cogen",F2715="Industrial NAICS Cogen",F2715="NAICS-22 Cogen")),FALSE,IF(AND($P$3=FALSE,OR(F2715="Commercial NAICS Cogen",F2715="Commercial NAICS Non-Cogen",F2715="Industrial NAICS Cogen", F2715="industrial NAICS non-Cogen")),FALSE, TRUE))</f>
        <v/>
      </c>
    </row>
    <row r="2716">
      <c r="A2716" s="129" t="n">
        <v>52019</v>
      </c>
      <c r="B2716" s="130" t="inlineStr">
        <is>
          <t>Doswell Energy Center</t>
        </is>
      </c>
      <c r="C2716" s="130" t="inlineStr">
        <is>
          <t>Doswell Ltd Partnership</t>
        </is>
      </c>
      <c r="D2716" s="129" t="n">
        <v>5310</v>
      </c>
      <c r="E2716" s="130" t="inlineStr">
        <is>
          <t>VA</t>
        </is>
      </c>
      <c r="F2716" s="130" t="inlineStr">
        <is>
          <t>NAICS-22 Non-Cogen</t>
        </is>
      </c>
      <c r="G2716" s="130" t="inlineStr">
        <is>
          <t>CA</t>
        </is>
      </c>
      <c r="H2716" s="130" t="inlineStr">
        <is>
          <t>NG</t>
        </is>
      </c>
      <c r="I2716" s="130" t="inlineStr">
        <is>
          <t>NG</t>
        </is>
      </c>
      <c r="J2716" s="131" t="n">
        <v>1672118.7</v>
      </c>
      <c r="K2716" s="129" t="n">
        <v>2020</v>
      </c>
      <c r="L2716" s="120">
        <f>IF(VLOOKUP(H2716,'Cross-Page Data'!$D$4:$F$48,3,FALSE)="natural gas",VLOOKUP(G2716,'Cross-Page Data'!$I$4:$J$19,2,FALSE),IF(VLOOKUP(H2716,'Cross-Page Data'!$D$4:$F$48,3,FALSE)="solar",IF(G2716="PV","solar PV","solar thermal"),IF(VLOOKUP(H2716,'Cross-Page Data'!$D$4:$F$48,3,FALSE)="wind",VLOOKUP(G2716,'Cross-Page Data'!$I$4:$J$19,2,FALSE),IF(VLOOKUP(H2716,'Cross-Page Data'!$D$4:$F$48,3,FALSE)="hydro",VLOOKUP(G2716,'Cross-Page Data'!$I$4:$J$19,2,FALSE),VLOOKUP(H2716,'Cross-Page Data'!$D$4:$F$48,3,FALSE)))))</f>
        <v/>
      </c>
      <c r="M2716" s="120">
        <f>IF(AND($P$2=FALSE,OR(F2716="Commercial NAICS Cogen",F2716="Industrial NAICS Cogen",F2716="NAICS-22 Cogen")),FALSE,IF(AND($P$3=FALSE,OR(F2716="Commercial NAICS Cogen",F2716="Commercial NAICS Non-Cogen",F2716="Industrial NAICS Cogen", F2716="industrial NAICS non-Cogen")),FALSE, TRUE))</f>
        <v/>
      </c>
    </row>
    <row r="2717">
      <c r="A2717" s="129" t="n">
        <v>52019</v>
      </c>
      <c r="B2717" s="130" t="inlineStr">
        <is>
          <t>Doswell Energy Center</t>
        </is>
      </c>
      <c r="C2717" s="130" t="inlineStr">
        <is>
          <t>Doswell Ltd Partnership</t>
        </is>
      </c>
      <c r="D2717" s="129" t="n">
        <v>5310</v>
      </c>
      <c r="E2717" s="130" t="inlineStr">
        <is>
          <t>VA</t>
        </is>
      </c>
      <c r="F2717" s="130" t="inlineStr">
        <is>
          <t>NAICS-22 Non-Cogen</t>
        </is>
      </c>
      <c r="G2717" s="130" t="inlineStr">
        <is>
          <t>CT</t>
        </is>
      </c>
      <c r="H2717" s="130" t="inlineStr">
        <is>
          <t>DFO</t>
        </is>
      </c>
      <c r="I2717" s="130" t="inlineStr">
        <is>
          <t>DFO</t>
        </is>
      </c>
      <c r="J2717" s="131" t="n">
        <v>215.098</v>
      </c>
      <c r="K2717" s="129" t="n">
        <v>2020</v>
      </c>
      <c r="L2717" s="120">
        <f>IF(VLOOKUP(H2717,'Cross-Page Data'!$D$4:$F$48,3,FALSE)="natural gas",VLOOKUP(G2717,'Cross-Page Data'!$I$4:$J$19,2,FALSE),IF(VLOOKUP(H2717,'Cross-Page Data'!$D$4:$F$48,3,FALSE)="solar",IF(G2717="PV","solar PV","solar thermal"),IF(VLOOKUP(H2717,'Cross-Page Data'!$D$4:$F$48,3,FALSE)="wind",VLOOKUP(G2717,'Cross-Page Data'!$I$4:$J$19,2,FALSE),IF(VLOOKUP(H2717,'Cross-Page Data'!$D$4:$F$48,3,FALSE)="hydro",VLOOKUP(G2717,'Cross-Page Data'!$I$4:$J$19,2,FALSE),VLOOKUP(H2717,'Cross-Page Data'!$D$4:$F$48,3,FALSE)))))</f>
        <v/>
      </c>
      <c r="M2717" s="120">
        <f>IF(AND($P$2=FALSE,OR(F2717="Commercial NAICS Cogen",F2717="Industrial NAICS Cogen",F2717="NAICS-22 Cogen")),FALSE,IF(AND($P$3=FALSE,OR(F2717="Commercial NAICS Cogen",F2717="Commercial NAICS Non-Cogen",F2717="Industrial NAICS Cogen", F2717="industrial NAICS non-Cogen")),FALSE, TRUE))</f>
        <v/>
      </c>
    </row>
    <row r="2718">
      <c r="A2718" s="129" t="n">
        <v>52019</v>
      </c>
      <c r="B2718" s="130" t="inlineStr">
        <is>
          <t>Doswell Energy Center</t>
        </is>
      </c>
      <c r="C2718" s="130" t="inlineStr">
        <is>
          <t>Doswell Ltd Partnership</t>
        </is>
      </c>
      <c r="D2718" s="129" t="n">
        <v>5310</v>
      </c>
      <c r="E2718" s="130" t="inlineStr">
        <is>
          <t>VA</t>
        </is>
      </c>
      <c r="F2718" s="130" t="inlineStr">
        <is>
          <t>NAICS-22 Non-Cogen</t>
        </is>
      </c>
      <c r="G2718" s="130" t="inlineStr">
        <is>
          <t>CT</t>
        </is>
      </c>
      <c r="H2718" s="130" t="inlineStr">
        <is>
          <t>NG</t>
        </is>
      </c>
      <c r="I2718" s="130" t="inlineStr">
        <is>
          <t>NG</t>
        </is>
      </c>
      <c r="J2718" s="131" t="n">
        <v>2994950.1</v>
      </c>
      <c r="K2718" s="129" t="n">
        <v>2020</v>
      </c>
      <c r="L2718" s="120">
        <f>IF(VLOOKUP(H2718,'Cross-Page Data'!$D$4:$F$48,3,FALSE)="natural gas",VLOOKUP(G2718,'Cross-Page Data'!$I$4:$J$19,2,FALSE),IF(VLOOKUP(H2718,'Cross-Page Data'!$D$4:$F$48,3,FALSE)="solar",IF(G2718="PV","solar PV","solar thermal"),IF(VLOOKUP(H2718,'Cross-Page Data'!$D$4:$F$48,3,FALSE)="wind",VLOOKUP(G2718,'Cross-Page Data'!$I$4:$J$19,2,FALSE),IF(VLOOKUP(H2718,'Cross-Page Data'!$D$4:$F$48,3,FALSE)="hydro",VLOOKUP(G2718,'Cross-Page Data'!$I$4:$J$19,2,FALSE),VLOOKUP(H2718,'Cross-Page Data'!$D$4:$F$48,3,FALSE)))))</f>
        <v/>
      </c>
      <c r="M2718" s="120">
        <f>IF(AND($P$2=FALSE,OR(F2718="Commercial NAICS Cogen",F2718="Industrial NAICS Cogen",F2718="NAICS-22 Cogen")),FALSE,IF(AND($P$3=FALSE,OR(F2718="Commercial NAICS Cogen",F2718="Commercial NAICS Non-Cogen",F2718="Industrial NAICS Cogen", F2718="industrial NAICS non-Cogen")),FALSE, TRUE))</f>
        <v/>
      </c>
    </row>
    <row r="2719">
      <c r="A2719" s="129" t="n">
        <v>52019</v>
      </c>
      <c r="B2719" s="130" t="inlineStr">
        <is>
          <t>Doswell Energy Center</t>
        </is>
      </c>
      <c r="C2719" s="130" t="inlineStr">
        <is>
          <t>Doswell Ltd Partnership</t>
        </is>
      </c>
      <c r="D2719" s="129" t="n">
        <v>5310</v>
      </c>
      <c r="E2719" s="130" t="inlineStr">
        <is>
          <t>VA</t>
        </is>
      </c>
      <c r="F2719" s="130" t="inlineStr">
        <is>
          <t>NAICS-22 Non-Cogen</t>
        </is>
      </c>
      <c r="G2719" s="130" t="inlineStr">
        <is>
          <t>GT</t>
        </is>
      </c>
      <c r="H2719" s="130" t="inlineStr">
        <is>
          <t>DFO</t>
        </is>
      </c>
      <c r="I2719" s="130" t="inlineStr">
        <is>
          <t>DFO</t>
        </is>
      </c>
      <c r="J2719" s="131" t="n">
        <v>452.175</v>
      </c>
      <c r="K2719" s="129" t="n">
        <v>2020</v>
      </c>
      <c r="L2719" s="120">
        <f>IF(VLOOKUP(H2719,'Cross-Page Data'!$D$4:$F$48,3,FALSE)="natural gas",VLOOKUP(G2719,'Cross-Page Data'!$I$4:$J$19,2,FALSE),IF(VLOOKUP(H2719,'Cross-Page Data'!$D$4:$F$48,3,FALSE)="solar",IF(G2719="PV","solar PV","solar thermal"),IF(VLOOKUP(H2719,'Cross-Page Data'!$D$4:$F$48,3,FALSE)="wind",VLOOKUP(G2719,'Cross-Page Data'!$I$4:$J$19,2,FALSE),IF(VLOOKUP(H2719,'Cross-Page Data'!$D$4:$F$48,3,FALSE)="hydro",VLOOKUP(G2719,'Cross-Page Data'!$I$4:$J$19,2,FALSE),VLOOKUP(H2719,'Cross-Page Data'!$D$4:$F$48,3,FALSE)))))</f>
        <v/>
      </c>
      <c r="M2719" s="120">
        <f>IF(AND($P$2=FALSE,OR(F2719="Commercial NAICS Cogen",F2719="Industrial NAICS Cogen",F2719="NAICS-22 Cogen")),FALSE,IF(AND($P$3=FALSE,OR(F2719="Commercial NAICS Cogen",F2719="Commercial NAICS Non-Cogen",F2719="Industrial NAICS Cogen", F2719="industrial NAICS non-Cogen")),FALSE, TRUE))</f>
        <v/>
      </c>
    </row>
    <row r="2720">
      <c r="A2720" s="129" t="n">
        <v>52019</v>
      </c>
      <c r="B2720" s="130" t="inlineStr">
        <is>
          <t>Doswell Energy Center</t>
        </is>
      </c>
      <c r="C2720" s="130" t="inlineStr">
        <is>
          <t>Doswell Ltd Partnership</t>
        </is>
      </c>
      <c r="D2720" s="129" t="n">
        <v>5310</v>
      </c>
      <c r="E2720" s="130" t="inlineStr">
        <is>
          <t>VA</t>
        </is>
      </c>
      <c r="F2720" s="130" t="inlineStr">
        <is>
          <t>NAICS-22 Non-Cogen</t>
        </is>
      </c>
      <c r="G2720" s="130" t="inlineStr">
        <is>
          <t>GT</t>
        </is>
      </c>
      <c r="H2720" s="130" t="inlineStr">
        <is>
          <t>NG</t>
        </is>
      </c>
      <c r="I2720" s="130" t="inlineStr">
        <is>
          <t>NG</t>
        </is>
      </c>
      <c r="J2720" s="131" t="n">
        <v>1042944.8</v>
      </c>
      <c r="K2720" s="129" t="n">
        <v>2020</v>
      </c>
      <c r="L2720" s="120">
        <f>IF(VLOOKUP(H2720,'Cross-Page Data'!$D$4:$F$48,3,FALSE)="natural gas",VLOOKUP(G2720,'Cross-Page Data'!$I$4:$J$19,2,FALSE),IF(VLOOKUP(H2720,'Cross-Page Data'!$D$4:$F$48,3,FALSE)="solar",IF(G2720="PV","solar PV","solar thermal"),IF(VLOOKUP(H2720,'Cross-Page Data'!$D$4:$F$48,3,FALSE)="wind",VLOOKUP(G2720,'Cross-Page Data'!$I$4:$J$19,2,FALSE),IF(VLOOKUP(H2720,'Cross-Page Data'!$D$4:$F$48,3,FALSE)="hydro",VLOOKUP(G2720,'Cross-Page Data'!$I$4:$J$19,2,FALSE),VLOOKUP(H2720,'Cross-Page Data'!$D$4:$F$48,3,FALSE)))))</f>
        <v/>
      </c>
      <c r="M2720" s="120">
        <f>IF(AND($P$2=FALSE,OR(F2720="Commercial NAICS Cogen",F2720="Industrial NAICS Cogen",F2720="NAICS-22 Cogen")),FALSE,IF(AND($P$3=FALSE,OR(F2720="Commercial NAICS Cogen",F2720="Commercial NAICS Non-Cogen",F2720="Industrial NAICS Cogen", F2720="industrial NAICS non-Cogen")),FALSE, TRUE))</f>
        <v/>
      </c>
    </row>
    <row r="2721">
      <c r="A2721" s="129" t="n">
        <v>52024</v>
      </c>
      <c r="B2721" s="130" t="inlineStr">
        <is>
          <t>Rhode Island Hospital</t>
        </is>
      </c>
      <c r="C2721" s="130" t="inlineStr">
        <is>
          <t>Rhode Island Hospital</t>
        </is>
      </c>
      <c r="D2721" s="129" t="n">
        <v>16001</v>
      </c>
      <c r="E2721" s="130" t="inlineStr">
        <is>
          <t>RI</t>
        </is>
      </c>
      <c r="F2721" s="130" t="inlineStr">
        <is>
          <t>Commercial NAICS Cogen</t>
        </is>
      </c>
      <c r="G2721" s="130" t="inlineStr">
        <is>
          <t>ST</t>
        </is>
      </c>
      <c r="H2721" s="130" t="inlineStr">
        <is>
          <t>NG</t>
        </is>
      </c>
      <c r="I2721" s="130" t="inlineStr">
        <is>
          <t>NG</t>
        </is>
      </c>
      <c r="J2721" s="131" t="n">
        <v>22553.009</v>
      </c>
      <c r="K2721" s="129" t="n">
        <v>2020</v>
      </c>
      <c r="L2721" s="120">
        <f>IF(VLOOKUP(H2721,'Cross-Page Data'!$D$4:$F$48,3,FALSE)="natural gas",VLOOKUP(G2721,'Cross-Page Data'!$I$4:$J$19,2,FALSE),IF(VLOOKUP(H2721,'Cross-Page Data'!$D$4:$F$48,3,FALSE)="solar",IF(G2721="PV","solar PV","solar thermal"),IF(VLOOKUP(H2721,'Cross-Page Data'!$D$4:$F$48,3,FALSE)="wind",VLOOKUP(G2721,'Cross-Page Data'!$I$4:$J$19,2,FALSE),IF(VLOOKUP(H2721,'Cross-Page Data'!$D$4:$F$48,3,FALSE)="hydro",VLOOKUP(G2721,'Cross-Page Data'!$I$4:$J$19,2,FALSE),VLOOKUP(H2721,'Cross-Page Data'!$D$4:$F$48,3,FALSE)))))</f>
        <v/>
      </c>
      <c r="M2721" s="120">
        <f>IF(AND($P$2=FALSE,OR(F2721="Commercial NAICS Cogen",F2721="Industrial NAICS Cogen",F2721="NAICS-22 Cogen")),FALSE,IF(AND($P$3=FALSE,OR(F2721="Commercial NAICS Cogen",F2721="Commercial NAICS Non-Cogen",F2721="Industrial NAICS Cogen", F2721="industrial NAICS non-Cogen")),FALSE, TRUE))</f>
        <v/>
      </c>
    </row>
    <row r="2722">
      <c r="A2722" s="129" t="n">
        <v>52024</v>
      </c>
      <c r="B2722" s="130" t="inlineStr">
        <is>
          <t>Rhode Island Hospital</t>
        </is>
      </c>
      <c r="C2722" s="130" t="inlineStr">
        <is>
          <t>Rhode Island Hospital</t>
        </is>
      </c>
      <c r="D2722" s="129" t="n">
        <v>16001</v>
      </c>
      <c r="E2722" s="130" t="inlineStr">
        <is>
          <t>RI</t>
        </is>
      </c>
      <c r="F2722" s="130" t="inlineStr">
        <is>
          <t>Commercial NAICS Cogen</t>
        </is>
      </c>
      <c r="G2722" s="130" t="inlineStr">
        <is>
          <t>ST</t>
        </is>
      </c>
      <c r="H2722" s="130" t="inlineStr">
        <is>
          <t>RFO</t>
        </is>
      </c>
      <c r="I2722" s="130" t="inlineStr">
        <is>
          <t>RFO</t>
        </is>
      </c>
      <c r="J2722" s="131" t="n">
        <v>838.991</v>
      </c>
      <c r="K2722" s="129" t="n">
        <v>2020</v>
      </c>
      <c r="L2722" s="120">
        <f>IF(VLOOKUP(H2722,'Cross-Page Data'!$D$4:$F$48,3,FALSE)="natural gas",VLOOKUP(G2722,'Cross-Page Data'!$I$4:$J$19,2,FALSE),IF(VLOOKUP(H2722,'Cross-Page Data'!$D$4:$F$48,3,FALSE)="solar",IF(G2722="PV","solar PV","solar thermal"),IF(VLOOKUP(H2722,'Cross-Page Data'!$D$4:$F$48,3,FALSE)="wind",VLOOKUP(G2722,'Cross-Page Data'!$I$4:$J$19,2,FALSE),IF(VLOOKUP(H2722,'Cross-Page Data'!$D$4:$F$48,3,FALSE)="hydro",VLOOKUP(G2722,'Cross-Page Data'!$I$4:$J$19,2,FALSE),VLOOKUP(H2722,'Cross-Page Data'!$D$4:$F$48,3,FALSE)))))</f>
        <v/>
      </c>
      <c r="M2722" s="120">
        <f>IF(AND($P$2=FALSE,OR(F2722="Commercial NAICS Cogen",F2722="Industrial NAICS Cogen",F2722="NAICS-22 Cogen")),FALSE,IF(AND($P$3=FALSE,OR(F2722="Commercial NAICS Cogen",F2722="Commercial NAICS Non-Cogen",F2722="Industrial NAICS Cogen", F2722="industrial NAICS non-Cogen")),FALSE, TRUE))</f>
        <v/>
      </c>
    </row>
    <row r="2723">
      <c r="A2723" s="129" t="n">
        <v>52031</v>
      </c>
      <c r="B2723" s="130" t="inlineStr">
        <is>
          <t>Alliance Refinery</t>
        </is>
      </c>
      <c r="C2723" s="130" t="inlineStr">
        <is>
          <t>Phillips 66</t>
        </is>
      </c>
      <c r="D2723" s="129" t="n">
        <v>2091</v>
      </c>
      <c r="E2723" s="130" t="inlineStr">
        <is>
          <t>LA</t>
        </is>
      </c>
      <c r="F2723" s="130" t="inlineStr">
        <is>
          <t>Industrial NAICS Non-Cogen</t>
        </is>
      </c>
      <c r="G2723" s="130" t="inlineStr">
        <is>
          <t>OT</t>
        </is>
      </c>
      <c r="H2723" s="130" t="inlineStr">
        <is>
          <t>NG</t>
        </is>
      </c>
      <c r="I2723" s="130" t="inlineStr">
        <is>
          <t>NG</t>
        </is>
      </c>
      <c r="J2723" s="131" t="n">
        <v>0</v>
      </c>
      <c r="K2723" s="129" t="n">
        <v>2020</v>
      </c>
      <c r="L2723" s="120">
        <f>IF(VLOOKUP(H2723,'Cross-Page Data'!$D$4:$F$48,3,FALSE)="natural gas",VLOOKUP(G2723,'Cross-Page Data'!$I$4:$J$19,2,FALSE),IF(VLOOKUP(H2723,'Cross-Page Data'!$D$4:$F$48,3,FALSE)="solar",IF(G2723="PV","solar PV","solar thermal"),IF(VLOOKUP(H2723,'Cross-Page Data'!$D$4:$F$48,3,FALSE)="wind",VLOOKUP(G2723,'Cross-Page Data'!$I$4:$J$19,2,FALSE),IF(VLOOKUP(H2723,'Cross-Page Data'!$D$4:$F$48,3,FALSE)="hydro",VLOOKUP(G2723,'Cross-Page Data'!$I$4:$J$19,2,FALSE),VLOOKUP(H2723,'Cross-Page Data'!$D$4:$F$48,3,FALSE)))))</f>
        <v/>
      </c>
      <c r="M2723" s="120">
        <f>IF(AND($P$2=FALSE,OR(F2723="Commercial NAICS Cogen",F2723="Industrial NAICS Cogen",F2723="NAICS-22 Cogen")),FALSE,IF(AND($P$3=FALSE,OR(F2723="Commercial NAICS Cogen",F2723="Commercial NAICS Non-Cogen",F2723="Industrial NAICS Cogen", F2723="industrial NAICS non-Cogen")),FALSE, TRUE))</f>
        <v/>
      </c>
    </row>
    <row r="2724">
      <c r="A2724" s="129" t="n">
        <v>52031</v>
      </c>
      <c r="B2724" s="130" t="inlineStr">
        <is>
          <t>Alliance Refinery</t>
        </is>
      </c>
      <c r="C2724" s="130" t="inlineStr">
        <is>
          <t>Phillips 66</t>
        </is>
      </c>
      <c r="D2724" s="129" t="n">
        <v>2091</v>
      </c>
      <c r="E2724" s="130" t="inlineStr">
        <is>
          <t>LA</t>
        </is>
      </c>
      <c r="F2724" s="130" t="inlineStr">
        <is>
          <t>Industrial NAICS Non-Cogen</t>
        </is>
      </c>
      <c r="G2724" s="130" t="inlineStr">
        <is>
          <t>OT</t>
        </is>
      </c>
      <c r="H2724" s="130" t="inlineStr">
        <is>
          <t>OG</t>
        </is>
      </c>
      <c r="I2724" s="130" t="inlineStr">
        <is>
          <t>OOG</t>
        </is>
      </c>
      <c r="J2724" s="131" t="n">
        <v>0</v>
      </c>
      <c r="K2724" s="129" t="n">
        <v>2020</v>
      </c>
      <c r="L2724" s="120">
        <f>IF(VLOOKUP(H2724,'Cross-Page Data'!$D$4:$F$48,3,FALSE)="natural gas",VLOOKUP(G2724,'Cross-Page Data'!$I$4:$J$19,2,FALSE),IF(VLOOKUP(H2724,'Cross-Page Data'!$D$4:$F$48,3,FALSE)="solar",IF(G2724="PV","solar PV","solar thermal"),IF(VLOOKUP(H2724,'Cross-Page Data'!$D$4:$F$48,3,FALSE)="wind",VLOOKUP(G2724,'Cross-Page Data'!$I$4:$J$19,2,FALSE),IF(VLOOKUP(H2724,'Cross-Page Data'!$D$4:$F$48,3,FALSE)="hydro",VLOOKUP(G2724,'Cross-Page Data'!$I$4:$J$19,2,FALSE),VLOOKUP(H2724,'Cross-Page Data'!$D$4:$F$48,3,FALSE)))))</f>
        <v/>
      </c>
      <c r="M2724" s="120">
        <f>IF(AND($P$2=FALSE,OR(F2724="Commercial NAICS Cogen",F2724="Industrial NAICS Cogen",F2724="NAICS-22 Cogen")),FALSE,IF(AND($P$3=FALSE,OR(F2724="Commercial NAICS Cogen",F2724="Commercial NAICS Non-Cogen",F2724="Industrial NAICS Cogen", F2724="industrial NAICS non-Cogen")),FALSE, TRUE))</f>
        <v/>
      </c>
    </row>
    <row r="2725">
      <c r="A2725" s="129" t="n">
        <v>52031</v>
      </c>
      <c r="B2725" s="130" t="inlineStr">
        <is>
          <t>Alliance Refinery</t>
        </is>
      </c>
      <c r="C2725" s="130" t="inlineStr">
        <is>
          <t>Phillips 66</t>
        </is>
      </c>
      <c r="D2725" s="129" t="n">
        <v>2091</v>
      </c>
      <c r="E2725" s="130" t="inlineStr">
        <is>
          <t>LA</t>
        </is>
      </c>
      <c r="F2725" s="130" t="inlineStr">
        <is>
          <t>Industrial NAICS Non-Cogen</t>
        </is>
      </c>
      <c r="G2725" s="130" t="inlineStr">
        <is>
          <t>ST</t>
        </is>
      </c>
      <c r="H2725" s="130" t="inlineStr">
        <is>
          <t>NG</t>
        </is>
      </c>
      <c r="I2725" s="130" t="inlineStr">
        <is>
          <t>NG</t>
        </is>
      </c>
      <c r="J2725" s="131" t="n">
        <v>9021.26</v>
      </c>
      <c r="K2725" s="129" t="n">
        <v>2020</v>
      </c>
      <c r="L2725" s="120">
        <f>IF(VLOOKUP(H2725,'Cross-Page Data'!$D$4:$F$48,3,FALSE)="natural gas",VLOOKUP(G2725,'Cross-Page Data'!$I$4:$J$19,2,FALSE),IF(VLOOKUP(H2725,'Cross-Page Data'!$D$4:$F$48,3,FALSE)="solar",IF(G2725="PV","solar PV","solar thermal"),IF(VLOOKUP(H2725,'Cross-Page Data'!$D$4:$F$48,3,FALSE)="wind",VLOOKUP(G2725,'Cross-Page Data'!$I$4:$J$19,2,FALSE),IF(VLOOKUP(H2725,'Cross-Page Data'!$D$4:$F$48,3,FALSE)="hydro",VLOOKUP(G2725,'Cross-Page Data'!$I$4:$J$19,2,FALSE),VLOOKUP(H2725,'Cross-Page Data'!$D$4:$F$48,3,FALSE)))))</f>
        <v/>
      </c>
      <c r="M2725" s="120">
        <f>IF(AND($P$2=FALSE,OR(F2725="Commercial NAICS Cogen",F2725="Industrial NAICS Cogen",F2725="NAICS-22 Cogen")),FALSE,IF(AND($P$3=FALSE,OR(F2725="Commercial NAICS Cogen",F2725="Commercial NAICS Non-Cogen",F2725="Industrial NAICS Cogen", F2725="industrial NAICS non-Cogen")),FALSE, TRUE))</f>
        <v/>
      </c>
    </row>
    <row r="2726">
      <c r="A2726" s="129" t="n">
        <v>52031</v>
      </c>
      <c r="B2726" s="130" t="inlineStr">
        <is>
          <t>Alliance Refinery</t>
        </is>
      </c>
      <c r="C2726" s="130" t="inlineStr">
        <is>
          <t>Phillips 66</t>
        </is>
      </c>
      <c r="D2726" s="129" t="n">
        <v>2091</v>
      </c>
      <c r="E2726" s="130" t="inlineStr">
        <is>
          <t>LA</t>
        </is>
      </c>
      <c r="F2726" s="130" t="inlineStr">
        <is>
          <t>Industrial NAICS Non-Cogen</t>
        </is>
      </c>
      <c r="G2726" s="130" t="inlineStr">
        <is>
          <t>ST</t>
        </is>
      </c>
      <c r="H2726" s="130" t="inlineStr">
        <is>
          <t>OG</t>
        </is>
      </c>
      <c r="I2726" s="130" t="inlineStr">
        <is>
          <t>OOG</t>
        </is>
      </c>
      <c r="J2726" s="131" t="n">
        <v>10499.99</v>
      </c>
      <c r="K2726" s="129" t="n">
        <v>2020</v>
      </c>
      <c r="L2726" s="120">
        <f>IF(VLOOKUP(H2726,'Cross-Page Data'!$D$4:$F$48,3,FALSE)="natural gas",VLOOKUP(G2726,'Cross-Page Data'!$I$4:$J$19,2,FALSE),IF(VLOOKUP(H2726,'Cross-Page Data'!$D$4:$F$48,3,FALSE)="solar",IF(G2726="PV","solar PV","solar thermal"),IF(VLOOKUP(H2726,'Cross-Page Data'!$D$4:$F$48,3,FALSE)="wind",VLOOKUP(G2726,'Cross-Page Data'!$I$4:$J$19,2,FALSE),IF(VLOOKUP(H2726,'Cross-Page Data'!$D$4:$F$48,3,FALSE)="hydro",VLOOKUP(G2726,'Cross-Page Data'!$I$4:$J$19,2,FALSE),VLOOKUP(H2726,'Cross-Page Data'!$D$4:$F$48,3,FALSE)))))</f>
        <v/>
      </c>
      <c r="M2726" s="120">
        <f>IF(AND($P$2=FALSE,OR(F2726="Commercial NAICS Cogen",F2726="Industrial NAICS Cogen",F2726="NAICS-22 Cogen")),FALSE,IF(AND($P$3=FALSE,OR(F2726="Commercial NAICS Cogen",F2726="Commercial NAICS Non-Cogen",F2726="Industrial NAICS Cogen", F2726="industrial NAICS non-Cogen")),FALSE, TRUE))</f>
        <v/>
      </c>
    </row>
    <row r="2727">
      <c r="A2727" s="129" t="n">
        <v>52039</v>
      </c>
      <c r="B2727" s="130" t="inlineStr">
        <is>
          <t>Quail Creek Hydro Plant #1</t>
        </is>
      </c>
      <c r="C2727" s="130" t="inlineStr">
        <is>
          <t>Washington Cnty Wtr Consv Dist</t>
        </is>
      </c>
      <c r="D2727" s="129" t="n">
        <v>31613</v>
      </c>
      <c r="E2727" s="130" t="inlineStr">
        <is>
          <t>UT</t>
        </is>
      </c>
      <c r="F2727" s="130" t="inlineStr">
        <is>
          <t>NAICS-22 Non-Cogen</t>
        </is>
      </c>
      <c r="G2727" s="130" t="inlineStr">
        <is>
          <t>HY</t>
        </is>
      </c>
      <c r="H2727" s="130" t="inlineStr">
        <is>
          <t>WAT</t>
        </is>
      </c>
      <c r="I2727" s="130" t="inlineStr">
        <is>
          <t>HYC</t>
        </is>
      </c>
      <c r="J2727" s="131" t="n">
        <v>10147</v>
      </c>
      <c r="K2727" s="129" t="n">
        <v>2020</v>
      </c>
      <c r="L2727" s="120">
        <f>IF(VLOOKUP(H2727,'Cross-Page Data'!$D$4:$F$48,3,FALSE)="natural gas",VLOOKUP(G2727,'Cross-Page Data'!$I$4:$J$19,2,FALSE),IF(VLOOKUP(H2727,'Cross-Page Data'!$D$4:$F$48,3,FALSE)="solar",IF(G2727="PV","solar PV","solar thermal"),IF(VLOOKUP(H2727,'Cross-Page Data'!$D$4:$F$48,3,FALSE)="wind",VLOOKUP(G2727,'Cross-Page Data'!$I$4:$J$19,2,FALSE),IF(VLOOKUP(H2727,'Cross-Page Data'!$D$4:$F$48,3,FALSE)="hydro",VLOOKUP(G2727,'Cross-Page Data'!$I$4:$J$19,2,FALSE),VLOOKUP(H2727,'Cross-Page Data'!$D$4:$F$48,3,FALSE)))))</f>
        <v/>
      </c>
      <c r="M2727" s="120">
        <f>IF(AND($P$2=FALSE,OR(F2727="Commercial NAICS Cogen",F2727="Industrial NAICS Cogen",F2727="NAICS-22 Cogen")),FALSE,IF(AND($P$3=FALSE,OR(F2727="Commercial NAICS Cogen",F2727="Commercial NAICS Non-Cogen",F2727="Industrial NAICS Cogen", F2727="industrial NAICS non-Cogen")),FALSE, TRUE))</f>
        <v/>
      </c>
    </row>
    <row r="2728">
      <c r="A2728" s="129" t="n">
        <v>52068</v>
      </c>
      <c r="B2728" s="130" t="inlineStr">
        <is>
          <t>Great Falls Hydro Project</t>
        </is>
      </c>
      <c r="C2728" s="130" t="inlineStr">
        <is>
          <t>Eagle Creek Renewable Energy, LLC</t>
        </is>
      </c>
      <c r="D2728" s="129" t="n">
        <v>57280</v>
      </c>
      <c r="E2728" s="130" t="inlineStr">
        <is>
          <t>NJ</t>
        </is>
      </c>
      <c r="F2728" s="130" t="inlineStr">
        <is>
          <t>NAICS-22 Non-Cogen</t>
        </is>
      </c>
      <c r="G2728" s="130" t="inlineStr">
        <is>
          <t>HY</t>
        </is>
      </c>
      <c r="H2728" s="130" t="inlineStr">
        <is>
          <t>WAT</t>
        </is>
      </c>
      <c r="I2728" s="130" t="inlineStr">
        <is>
          <t>HYC</t>
        </is>
      </c>
      <c r="J2728" s="131" t="n">
        <v>15356</v>
      </c>
      <c r="K2728" s="129" t="n">
        <v>2020</v>
      </c>
      <c r="L2728" s="120">
        <f>IF(VLOOKUP(H2728,'Cross-Page Data'!$D$4:$F$48,3,FALSE)="natural gas",VLOOKUP(G2728,'Cross-Page Data'!$I$4:$J$19,2,FALSE),IF(VLOOKUP(H2728,'Cross-Page Data'!$D$4:$F$48,3,FALSE)="solar",IF(G2728="PV","solar PV","solar thermal"),IF(VLOOKUP(H2728,'Cross-Page Data'!$D$4:$F$48,3,FALSE)="wind",VLOOKUP(G2728,'Cross-Page Data'!$I$4:$J$19,2,FALSE),IF(VLOOKUP(H2728,'Cross-Page Data'!$D$4:$F$48,3,FALSE)="hydro",VLOOKUP(G2728,'Cross-Page Data'!$I$4:$J$19,2,FALSE),VLOOKUP(H2728,'Cross-Page Data'!$D$4:$F$48,3,FALSE)))))</f>
        <v/>
      </c>
      <c r="M2728" s="120">
        <f>IF(AND($P$2=FALSE,OR(F2728="Commercial NAICS Cogen",F2728="Industrial NAICS Cogen",F2728="NAICS-22 Cogen")),FALSE,IF(AND($P$3=FALSE,OR(F2728="Commercial NAICS Cogen",F2728="Commercial NAICS Non-Cogen",F2728="Industrial NAICS Cogen", F2728="industrial NAICS non-Cogen")),FALSE, TRUE))</f>
        <v/>
      </c>
    </row>
    <row r="2729">
      <c r="A2729" s="129" t="n">
        <v>52073</v>
      </c>
      <c r="B2729" s="130" t="inlineStr">
        <is>
          <t>UCLA So Campus Cogen Project</t>
        </is>
      </c>
      <c r="C2729" s="130" t="inlineStr">
        <is>
          <t>University of California-LA</t>
        </is>
      </c>
      <c r="D2729" s="129" t="n">
        <v>19524</v>
      </c>
      <c r="E2729" s="130" t="inlineStr">
        <is>
          <t>CA</t>
        </is>
      </c>
      <c r="F2729" s="130" t="inlineStr">
        <is>
          <t>Commercial NAICS Cogen</t>
        </is>
      </c>
      <c r="G2729" s="130" t="inlineStr">
        <is>
          <t>CA</t>
        </is>
      </c>
      <c r="H2729" s="130" t="inlineStr">
        <is>
          <t>DFO</t>
        </is>
      </c>
      <c r="I2729" s="130" t="inlineStr">
        <is>
          <t>DFO</t>
        </is>
      </c>
      <c r="J2729" s="131" t="n">
        <v>0</v>
      </c>
      <c r="K2729" s="129" t="n">
        <v>2020</v>
      </c>
      <c r="L2729" s="120">
        <f>IF(VLOOKUP(H2729,'Cross-Page Data'!$D$4:$F$48,3,FALSE)="natural gas",VLOOKUP(G2729,'Cross-Page Data'!$I$4:$J$19,2,FALSE),IF(VLOOKUP(H2729,'Cross-Page Data'!$D$4:$F$48,3,FALSE)="solar",IF(G2729="PV","solar PV","solar thermal"),IF(VLOOKUP(H2729,'Cross-Page Data'!$D$4:$F$48,3,FALSE)="wind",VLOOKUP(G2729,'Cross-Page Data'!$I$4:$J$19,2,FALSE),IF(VLOOKUP(H2729,'Cross-Page Data'!$D$4:$F$48,3,FALSE)="hydro",VLOOKUP(G2729,'Cross-Page Data'!$I$4:$J$19,2,FALSE),VLOOKUP(H2729,'Cross-Page Data'!$D$4:$F$48,3,FALSE)))))</f>
        <v/>
      </c>
      <c r="M2729" s="120">
        <f>IF(AND($P$2=FALSE,OR(F2729="Commercial NAICS Cogen",F2729="Industrial NAICS Cogen",F2729="NAICS-22 Cogen")),FALSE,IF(AND($P$3=FALSE,OR(F2729="Commercial NAICS Cogen",F2729="Commercial NAICS Non-Cogen",F2729="Industrial NAICS Cogen", F2729="industrial NAICS non-Cogen")),FALSE, TRUE))</f>
        <v/>
      </c>
    </row>
    <row r="2730">
      <c r="A2730" s="129" t="n">
        <v>52073</v>
      </c>
      <c r="B2730" s="130" t="inlineStr">
        <is>
          <t>UCLA So Campus Cogen Project</t>
        </is>
      </c>
      <c r="C2730" s="130" t="inlineStr">
        <is>
          <t>University of California-LA</t>
        </is>
      </c>
      <c r="D2730" s="129" t="n">
        <v>19524</v>
      </c>
      <c r="E2730" s="130" t="inlineStr">
        <is>
          <t>CA</t>
        </is>
      </c>
      <c r="F2730" s="130" t="inlineStr">
        <is>
          <t>Commercial NAICS Cogen</t>
        </is>
      </c>
      <c r="G2730" s="130" t="inlineStr">
        <is>
          <t>CA</t>
        </is>
      </c>
      <c r="H2730" s="130" t="inlineStr">
        <is>
          <t>LFG</t>
        </is>
      </c>
      <c r="I2730" s="130" t="inlineStr">
        <is>
          <t>MLG</t>
        </is>
      </c>
      <c r="J2730" s="131" t="n">
        <v>0</v>
      </c>
      <c r="K2730" s="129" t="n">
        <v>2020</v>
      </c>
      <c r="L2730" s="120">
        <f>IF(VLOOKUP(H2730,'Cross-Page Data'!$D$4:$F$48,3,FALSE)="natural gas",VLOOKUP(G2730,'Cross-Page Data'!$I$4:$J$19,2,FALSE),IF(VLOOKUP(H2730,'Cross-Page Data'!$D$4:$F$48,3,FALSE)="solar",IF(G2730="PV","solar PV","solar thermal"),IF(VLOOKUP(H2730,'Cross-Page Data'!$D$4:$F$48,3,FALSE)="wind",VLOOKUP(G2730,'Cross-Page Data'!$I$4:$J$19,2,FALSE),IF(VLOOKUP(H2730,'Cross-Page Data'!$D$4:$F$48,3,FALSE)="hydro",VLOOKUP(G2730,'Cross-Page Data'!$I$4:$J$19,2,FALSE),VLOOKUP(H2730,'Cross-Page Data'!$D$4:$F$48,3,FALSE)))))</f>
        <v/>
      </c>
      <c r="M2730" s="120">
        <f>IF(AND($P$2=FALSE,OR(F2730="Commercial NAICS Cogen",F2730="Industrial NAICS Cogen",F2730="NAICS-22 Cogen")),FALSE,IF(AND($P$3=FALSE,OR(F2730="Commercial NAICS Cogen",F2730="Commercial NAICS Non-Cogen",F2730="Industrial NAICS Cogen", F2730="industrial NAICS non-Cogen")),FALSE, TRUE))</f>
        <v/>
      </c>
    </row>
    <row r="2731">
      <c r="A2731" s="129" t="n">
        <v>52073</v>
      </c>
      <c r="B2731" s="130" t="inlineStr">
        <is>
          <t>UCLA So Campus Cogen Project</t>
        </is>
      </c>
      <c r="C2731" s="130" t="inlineStr">
        <is>
          <t>University of California-LA</t>
        </is>
      </c>
      <c r="D2731" s="129" t="n">
        <v>19524</v>
      </c>
      <c r="E2731" s="130" t="inlineStr">
        <is>
          <t>CA</t>
        </is>
      </c>
      <c r="F2731" s="130" t="inlineStr">
        <is>
          <t>Commercial NAICS Cogen</t>
        </is>
      </c>
      <c r="G2731" s="130" t="inlineStr">
        <is>
          <t>CA</t>
        </is>
      </c>
      <c r="H2731" s="130" t="inlineStr">
        <is>
          <t>NG</t>
        </is>
      </c>
      <c r="I2731" s="130" t="inlineStr">
        <is>
          <t>NG</t>
        </is>
      </c>
      <c r="J2731" s="131" t="n">
        <v>60073</v>
      </c>
      <c r="K2731" s="129" t="n">
        <v>2020</v>
      </c>
      <c r="L2731" s="120">
        <f>IF(VLOOKUP(H2731,'Cross-Page Data'!$D$4:$F$48,3,FALSE)="natural gas",VLOOKUP(G2731,'Cross-Page Data'!$I$4:$J$19,2,FALSE),IF(VLOOKUP(H2731,'Cross-Page Data'!$D$4:$F$48,3,FALSE)="solar",IF(G2731="PV","solar PV","solar thermal"),IF(VLOOKUP(H2731,'Cross-Page Data'!$D$4:$F$48,3,FALSE)="wind",VLOOKUP(G2731,'Cross-Page Data'!$I$4:$J$19,2,FALSE),IF(VLOOKUP(H2731,'Cross-Page Data'!$D$4:$F$48,3,FALSE)="hydro",VLOOKUP(G2731,'Cross-Page Data'!$I$4:$J$19,2,FALSE),VLOOKUP(H2731,'Cross-Page Data'!$D$4:$F$48,3,FALSE)))))</f>
        <v/>
      </c>
      <c r="M2731" s="120">
        <f>IF(AND($P$2=FALSE,OR(F2731="Commercial NAICS Cogen",F2731="Industrial NAICS Cogen",F2731="NAICS-22 Cogen")),FALSE,IF(AND($P$3=FALSE,OR(F2731="Commercial NAICS Cogen",F2731="Commercial NAICS Non-Cogen",F2731="Industrial NAICS Cogen", F2731="industrial NAICS non-Cogen")),FALSE, TRUE))</f>
        <v/>
      </c>
    </row>
    <row r="2732">
      <c r="A2732" s="129" t="n">
        <v>52073</v>
      </c>
      <c r="B2732" s="130" t="inlineStr">
        <is>
          <t>UCLA So Campus Cogen Project</t>
        </is>
      </c>
      <c r="C2732" s="130" t="inlineStr">
        <is>
          <t>University of California-LA</t>
        </is>
      </c>
      <c r="D2732" s="129" t="n">
        <v>19524</v>
      </c>
      <c r="E2732" s="130" t="inlineStr">
        <is>
          <t>CA</t>
        </is>
      </c>
      <c r="F2732" s="130" t="inlineStr">
        <is>
          <t>Commercial NAICS Cogen</t>
        </is>
      </c>
      <c r="G2732" s="130" t="inlineStr">
        <is>
          <t>CT</t>
        </is>
      </c>
      <c r="H2732" s="130" t="inlineStr">
        <is>
          <t>DFO</t>
        </is>
      </c>
      <c r="I2732" s="130" t="inlineStr">
        <is>
          <t>DFO</t>
        </is>
      </c>
      <c r="J2732" s="131" t="n">
        <v>0</v>
      </c>
      <c r="K2732" s="129" t="n">
        <v>2020</v>
      </c>
      <c r="L2732" s="120">
        <f>IF(VLOOKUP(H2732,'Cross-Page Data'!$D$4:$F$48,3,FALSE)="natural gas",VLOOKUP(G2732,'Cross-Page Data'!$I$4:$J$19,2,FALSE),IF(VLOOKUP(H2732,'Cross-Page Data'!$D$4:$F$48,3,FALSE)="solar",IF(G2732="PV","solar PV","solar thermal"),IF(VLOOKUP(H2732,'Cross-Page Data'!$D$4:$F$48,3,FALSE)="wind",VLOOKUP(G2732,'Cross-Page Data'!$I$4:$J$19,2,FALSE),IF(VLOOKUP(H2732,'Cross-Page Data'!$D$4:$F$48,3,FALSE)="hydro",VLOOKUP(G2732,'Cross-Page Data'!$I$4:$J$19,2,FALSE),VLOOKUP(H2732,'Cross-Page Data'!$D$4:$F$48,3,FALSE)))))</f>
        <v/>
      </c>
      <c r="M2732" s="120">
        <f>IF(AND($P$2=FALSE,OR(F2732="Commercial NAICS Cogen",F2732="Industrial NAICS Cogen",F2732="NAICS-22 Cogen")),FALSE,IF(AND($P$3=FALSE,OR(F2732="Commercial NAICS Cogen",F2732="Commercial NAICS Non-Cogen",F2732="Industrial NAICS Cogen", F2732="industrial NAICS non-Cogen")),FALSE, TRUE))</f>
        <v/>
      </c>
    </row>
    <row r="2733">
      <c r="A2733" s="129" t="n">
        <v>52073</v>
      </c>
      <c r="B2733" s="130" t="inlineStr">
        <is>
          <t>UCLA So Campus Cogen Project</t>
        </is>
      </c>
      <c r="C2733" s="130" t="inlineStr">
        <is>
          <t>University of California-LA</t>
        </is>
      </c>
      <c r="D2733" s="129" t="n">
        <v>19524</v>
      </c>
      <c r="E2733" s="130" t="inlineStr">
        <is>
          <t>CA</t>
        </is>
      </c>
      <c r="F2733" s="130" t="inlineStr">
        <is>
          <t>Commercial NAICS Cogen</t>
        </is>
      </c>
      <c r="G2733" s="130" t="inlineStr">
        <is>
          <t>CT</t>
        </is>
      </c>
      <c r="H2733" s="130" t="inlineStr">
        <is>
          <t>LFG</t>
        </is>
      </c>
      <c r="I2733" s="130" t="inlineStr">
        <is>
          <t>MLG</t>
        </is>
      </c>
      <c r="J2733" s="131" t="n">
        <v>0</v>
      </c>
      <c r="K2733" s="129" t="n">
        <v>2020</v>
      </c>
      <c r="L2733" s="120">
        <f>IF(VLOOKUP(H2733,'Cross-Page Data'!$D$4:$F$48,3,FALSE)="natural gas",VLOOKUP(G2733,'Cross-Page Data'!$I$4:$J$19,2,FALSE),IF(VLOOKUP(H2733,'Cross-Page Data'!$D$4:$F$48,3,FALSE)="solar",IF(G2733="PV","solar PV","solar thermal"),IF(VLOOKUP(H2733,'Cross-Page Data'!$D$4:$F$48,3,FALSE)="wind",VLOOKUP(G2733,'Cross-Page Data'!$I$4:$J$19,2,FALSE),IF(VLOOKUP(H2733,'Cross-Page Data'!$D$4:$F$48,3,FALSE)="hydro",VLOOKUP(G2733,'Cross-Page Data'!$I$4:$J$19,2,FALSE),VLOOKUP(H2733,'Cross-Page Data'!$D$4:$F$48,3,FALSE)))))</f>
        <v/>
      </c>
      <c r="M2733" s="120">
        <f>IF(AND($P$2=FALSE,OR(F2733="Commercial NAICS Cogen",F2733="Industrial NAICS Cogen",F2733="NAICS-22 Cogen")),FALSE,IF(AND($P$3=FALSE,OR(F2733="Commercial NAICS Cogen",F2733="Commercial NAICS Non-Cogen",F2733="Industrial NAICS Cogen", F2733="industrial NAICS non-Cogen")),FALSE, TRUE))</f>
        <v/>
      </c>
    </row>
    <row r="2734">
      <c r="A2734" s="129" t="n">
        <v>52073</v>
      </c>
      <c r="B2734" s="130" t="inlineStr">
        <is>
          <t>UCLA So Campus Cogen Project</t>
        </is>
      </c>
      <c r="C2734" s="130" t="inlineStr">
        <is>
          <t>University of California-LA</t>
        </is>
      </c>
      <c r="D2734" s="129" t="n">
        <v>19524</v>
      </c>
      <c r="E2734" s="130" t="inlineStr">
        <is>
          <t>CA</t>
        </is>
      </c>
      <c r="F2734" s="130" t="inlineStr">
        <is>
          <t>Commercial NAICS Cogen</t>
        </is>
      </c>
      <c r="G2734" s="130" t="inlineStr">
        <is>
          <t>CT</t>
        </is>
      </c>
      <c r="H2734" s="130" t="inlineStr">
        <is>
          <t>NG</t>
        </is>
      </c>
      <c r="I2734" s="130" t="inlineStr">
        <is>
          <t>NG</t>
        </is>
      </c>
      <c r="J2734" s="131" t="n">
        <v>203164</v>
      </c>
      <c r="K2734" s="129" t="n">
        <v>2020</v>
      </c>
      <c r="L2734" s="120">
        <f>IF(VLOOKUP(H2734,'Cross-Page Data'!$D$4:$F$48,3,FALSE)="natural gas",VLOOKUP(G2734,'Cross-Page Data'!$I$4:$J$19,2,FALSE),IF(VLOOKUP(H2734,'Cross-Page Data'!$D$4:$F$48,3,FALSE)="solar",IF(G2734="PV","solar PV","solar thermal"),IF(VLOOKUP(H2734,'Cross-Page Data'!$D$4:$F$48,3,FALSE)="wind",VLOOKUP(G2734,'Cross-Page Data'!$I$4:$J$19,2,FALSE),IF(VLOOKUP(H2734,'Cross-Page Data'!$D$4:$F$48,3,FALSE)="hydro",VLOOKUP(G2734,'Cross-Page Data'!$I$4:$J$19,2,FALSE),VLOOKUP(H2734,'Cross-Page Data'!$D$4:$F$48,3,FALSE)))))</f>
        <v/>
      </c>
      <c r="M2734" s="120">
        <f>IF(AND($P$2=FALSE,OR(F2734="Commercial NAICS Cogen",F2734="Industrial NAICS Cogen",F2734="NAICS-22 Cogen")),FALSE,IF(AND($P$3=FALSE,OR(F2734="Commercial NAICS Cogen",F2734="Commercial NAICS Non-Cogen",F2734="Industrial NAICS Cogen", F2734="industrial NAICS non-Cogen")),FALSE, TRUE))</f>
        <v/>
      </c>
    </row>
    <row r="2735">
      <c r="A2735" s="129" t="n">
        <v>52085</v>
      </c>
      <c r="B2735" s="130" t="inlineStr">
        <is>
          <t>Taft 26C Cogen</t>
        </is>
      </c>
      <c r="C2735" s="130" t="inlineStr">
        <is>
          <t>Chevron USA Inc</t>
        </is>
      </c>
      <c r="D2735" s="129" t="n">
        <v>54713</v>
      </c>
      <c r="E2735" s="130" t="inlineStr">
        <is>
          <t>CA</t>
        </is>
      </c>
      <c r="F2735" s="130" t="inlineStr">
        <is>
          <t>Industrial NAICS Cogen</t>
        </is>
      </c>
      <c r="G2735" s="130" t="inlineStr">
        <is>
          <t>GT</t>
        </is>
      </c>
      <c r="H2735" s="130" t="inlineStr">
        <is>
          <t>NG</t>
        </is>
      </c>
      <c r="I2735" s="130" t="inlineStr">
        <is>
          <t>NG</t>
        </is>
      </c>
      <c r="J2735" s="131" t="n">
        <v>79490</v>
      </c>
      <c r="K2735" s="129" t="n">
        <v>2020</v>
      </c>
      <c r="L2735" s="120">
        <f>IF(VLOOKUP(H2735,'Cross-Page Data'!$D$4:$F$48,3,FALSE)="natural gas",VLOOKUP(G2735,'Cross-Page Data'!$I$4:$J$19,2,FALSE),IF(VLOOKUP(H2735,'Cross-Page Data'!$D$4:$F$48,3,FALSE)="solar",IF(G2735="PV","solar PV","solar thermal"),IF(VLOOKUP(H2735,'Cross-Page Data'!$D$4:$F$48,3,FALSE)="wind",VLOOKUP(G2735,'Cross-Page Data'!$I$4:$J$19,2,FALSE),IF(VLOOKUP(H2735,'Cross-Page Data'!$D$4:$F$48,3,FALSE)="hydro",VLOOKUP(G2735,'Cross-Page Data'!$I$4:$J$19,2,FALSE),VLOOKUP(H2735,'Cross-Page Data'!$D$4:$F$48,3,FALSE)))))</f>
        <v/>
      </c>
      <c r="M2735" s="120">
        <f>IF(AND($P$2=FALSE,OR(F2735="Commercial NAICS Cogen",F2735="Industrial NAICS Cogen",F2735="NAICS-22 Cogen")),FALSE,IF(AND($P$3=FALSE,OR(F2735="Commercial NAICS Cogen",F2735="Commercial NAICS Non-Cogen",F2735="Industrial NAICS Cogen", F2735="industrial NAICS non-Cogen")),FALSE, TRUE))</f>
        <v/>
      </c>
    </row>
    <row r="2736">
      <c r="A2736" s="129" t="n">
        <v>52088</v>
      </c>
      <c r="B2736" s="130" t="inlineStr">
        <is>
          <t>Texas City Power Plant</t>
        </is>
      </c>
      <c r="C2736" s="130" t="inlineStr">
        <is>
          <t>Texas City Cogeneration LLC</t>
        </is>
      </c>
      <c r="D2736" s="129" t="n">
        <v>22652</v>
      </c>
      <c r="E2736" s="130" t="inlineStr">
        <is>
          <t>TX</t>
        </is>
      </c>
      <c r="F2736" s="130" t="inlineStr">
        <is>
          <t>NAICS-22 Cogen</t>
        </is>
      </c>
      <c r="G2736" s="130" t="inlineStr">
        <is>
          <t>CA</t>
        </is>
      </c>
      <c r="H2736" s="130" t="inlineStr">
        <is>
          <t>NG</t>
        </is>
      </c>
      <c r="I2736" s="130" t="inlineStr">
        <is>
          <t>NG</t>
        </is>
      </c>
      <c r="J2736" s="131" t="n">
        <v>373093</v>
      </c>
      <c r="K2736" s="129" t="n">
        <v>2020</v>
      </c>
      <c r="L2736" s="120">
        <f>IF(VLOOKUP(H2736,'Cross-Page Data'!$D$4:$F$48,3,FALSE)="natural gas",VLOOKUP(G2736,'Cross-Page Data'!$I$4:$J$19,2,FALSE),IF(VLOOKUP(H2736,'Cross-Page Data'!$D$4:$F$48,3,FALSE)="solar",IF(G2736="PV","solar PV","solar thermal"),IF(VLOOKUP(H2736,'Cross-Page Data'!$D$4:$F$48,3,FALSE)="wind",VLOOKUP(G2736,'Cross-Page Data'!$I$4:$J$19,2,FALSE),IF(VLOOKUP(H2736,'Cross-Page Data'!$D$4:$F$48,3,FALSE)="hydro",VLOOKUP(G2736,'Cross-Page Data'!$I$4:$J$19,2,FALSE),VLOOKUP(H2736,'Cross-Page Data'!$D$4:$F$48,3,FALSE)))))</f>
        <v/>
      </c>
      <c r="M2736" s="120">
        <f>IF(AND($P$2=FALSE,OR(F2736="Commercial NAICS Cogen",F2736="Industrial NAICS Cogen",F2736="NAICS-22 Cogen")),FALSE,IF(AND($P$3=FALSE,OR(F2736="Commercial NAICS Cogen",F2736="Commercial NAICS Non-Cogen",F2736="Industrial NAICS Cogen", F2736="industrial NAICS non-Cogen")),FALSE, TRUE))</f>
        <v/>
      </c>
    </row>
    <row r="2737">
      <c r="A2737" s="129" t="n">
        <v>52088</v>
      </c>
      <c r="B2737" s="130" t="inlineStr">
        <is>
          <t>Texas City Power Plant</t>
        </is>
      </c>
      <c r="C2737" s="130" t="inlineStr">
        <is>
          <t>Texas City Cogeneration LLC</t>
        </is>
      </c>
      <c r="D2737" s="129" t="n">
        <v>22652</v>
      </c>
      <c r="E2737" s="130" t="inlineStr">
        <is>
          <t>TX</t>
        </is>
      </c>
      <c r="F2737" s="130" t="inlineStr">
        <is>
          <t>NAICS-22 Cogen</t>
        </is>
      </c>
      <c r="G2737" s="130" t="inlineStr">
        <is>
          <t>CA</t>
        </is>
      </c>
      <c r="H2737" s="130" t="inlineStr">
        <is>
          <t>OG</t>
        </is>
      </c>
      <c r="I2737" s="130" t="inlineStr">
        <is>
          <t>OOG</t>
        </is>
      </c>
      <c r="J2737" s="131" t="n">
        <v>0</v>
      </c>
      <c r="K2737" s="129" t="n">
        <v>2020</v>
      </c>
      <c r="L2737" s="120">
        <f>IF(VLOOKUP(H2737,'Cross-Page Data'!$D$4:$F$48,3,FALSE)="natural gas",VLOOKUP(G2737,'Cross-Page Data'!$I$4:$J$19,2,FALSE),IF(VLOOKUP(H2737,'Cross-Page Data'!$D$4:$F$48,3,FALSE)="solar",IF(G2737="PV","solar PV","solar thermal"),IF(VLOOKUP(H2737,'Cross-Page Data'!$D$4:$F$48,3,FALSE)="wind",VLOOKUP(G2737,'Cross-Page Data'!$I$4:$J$19,2,FALSE),IF(VLOOKUP(H2737,'Cross-Page Data'!$D$4:$F$48,3,FALSE)="hydro",VLOOKUP(G2737,'Cross-Page Data'!$I$4:$J$19,2,FALSE),VLOOKUP(H2737,'Cross-Page Data'!$D$4:$F$48,3,FALSE)))))</f>
        <v/>
      </c>
      <c r="M2737" s="120">
        <f>IF(AND($P$2=FALSE,OR(F2737="Commercial NAICS Cogen",F2737="Industrial NAICS Cogen",F2737="NAICS-22 Cogen")),FALSE,IF(AND($P$3=FALSE,OR(F2737="Commercial NAICS Cogen",F2737="Commercial NAICS Non-Cogen",F2737="Industrial NAICS Cogen", F2737="industrial NAICS non-Cogen")),FALSE, TRUE))</f>
        <v/>
      </c>
    </row>
    <row r="2738">
      <c r="A2738" s="129" t="n">
        <v>52088</v>
      </c>
      <c r="B2738" s="130" t="inlineStr">
        <is>
          <t>Texas City Power Plant</t>
        </is>
      </c>
      <c r="C2738" s="130" t="inlineStr">
        <is>
          <t>Texas City Cogeneration LLC</t>
        </is>
      </c>
      <c r="D2738" s="129" t="n">
        <v>22652</v>
      </c>
      <c r="E2738" s="130" t="inlineStr">
        <is>
          <t>TX</t>
        </is>
      </c>
      <c r="F2738" s="130" t="inlineStr">
        <is>
          <t>NAICS-22 Cogen</t>
        </is>
      </c>
      <c r="G2738" s="130" t="inlineStr">
        <is>
          <t>CT</t>
        </is>
      </c>
      <c r="H2738" s="130" t="inlineStr">
        <is>
          <t>NG</t>
        </is>
      </c>
      <c r="I2738" s="130" t="inlineStr">
        <is>
          <t>NG</t>
        </is>
      </c>
      <c r="J2738" s="131" t="n">
        <v>1251289</v>
      </c>
      <c r="K2738" s="129" t="n">
        <v>2020</v>
      </c>
      <c r="L2738" s="120">
        <f>IF(VLOOKUP(H2738,'Cross-Page Data'!$D$4:$F$48,3,FALSE)="natural gas",VLOOKUP(G2738,'Cross-Page Data'!$I$4:$J$19,2,FALSE),IF(VLOOKUP(H2738,'Cross-Page Data'!$D$4:$F$48,3,FALSE)="solar",IF(G2738="PV","solar PV","solar thermal"),IF(VLOOKUP(H2738,'Cross-Page Data'!$D$4:$F$48,3,FALSE)="wind",VLOOKUP(G2738,'Cross-Page Data'!$I$4:$J$19,2,FALSE),IF(VLOOKUP(H2738,'Cross-Page Data'!$D$4:$F$48,3,FALSE)="hydro",VLOOKUP(G2738,'Cross-Page Data'!$I$4:$J$19,2,FALSE),VLOOKUP(H2738,'Cross-Page Data'!$D$4:$F$48,3,FALSE)))))</f>
        <v/>
      </c>
      <c r="M2738" s="120">
        <f>IF(AND($P$2=FALSE,OR(F2738="Commercial NAICS Cogen",F2738="Industrial NAICS Cogen",F2738="NAICS-22 Cogen")),FALSE,IF(AND($P$3=FALSE,OR(F2738="Commercial NAICS Cogen",F2738="Commercial NAICS Non-Cogen",F2738="Industrial NAICS Cogen", F2738="industrial NAICS non-Cogen")),FALSE, TRUE))</f>
        <v/>
      </c>
    </row>
    <row r="2739">
      <c r="A2739" s="129" t="n">
        <v>52088</v>
      </c>
      <c r="B2739" s="130" t="inlineStr">
        <is>
          <t>Texas City Power Plant</t>
        </is>
      </c>
      <c r="C2739" s="130" t="inlineStr">
        <is>
          <t>Texas City Cogeneration LLC</t>
        </is>
      </c>
      <c r="D2739" s="129" t="n">
        <v>22652</v>
      </c>
      <c r="E2739" s="130" t="inlineStr">
        <is>
          <t>TX</t>
        </is>
      </c>
      <c r="F2739" s="130" t="inlineStr">
        <is>
          <t>NAICS-22 Cogen</t>
        </is>
      </c>
      <c r="G2739" s="130" t="inlineStr">
        <is>
          <t>CT</t>
        </is>
      </c>
      <c r="H2739" s="130" t="inlineStr">
        <is>
          <t>OG</t>
        </is>
      </c>
      <c r="I2739" s="130" t="inlineStr">
        <is>
          <t>OOG</t>
        </is>
      </c>
      <c r="J2739" s="131" t="n">
        <v>0</v>
      </c>
      <c r="K2739" s="129" t="n">
        <v>2020</v>
      </c>
      <c r="L2739" s="120">
        <f>IF(VLOOKUP(H2739,'Cross-Page Data'!$D$4:$F$48,3,FALSE)="natural gas",VLOOKUP(G2739,'Cross-Page Data'!$I$4:$J$19,2,FALSE),IF(VLOOKUP(H2739,'Cross-Page Data'!$D$4:$F$48,3,FALSE)="solar",IF(G2739="PV","solar PV","solar thermal"),IF(VLOOKUP(H2739,'Cross-Page Data'!$D$4:$F$48,3,FALSE)="wind",VLOOKUP(G2739,'Cross-Page Data'!$I$4:$J$19,2,FALSE),IF(VLOOKUP(H2739,'Cross-Page Data'!$D$4:$F$48,3,FALSE)="hydro",VLOOKUP(G2739,'Cross-Page Data'!$I$4:$J$19,2,FALSE),VLOOKUP(H2739,'Cross-Page Data'!$D$4:$F$48,3,FALSE)))))</f>
        <v/>
      </c>
      <c r="M2739" s="120">
        <f>IF(AND($P$2=FALSE,OR(F2739="Commercial NAICS Cogen",F2739="Industrial NAICS Cogen",F2739="NAICS-22 Cogen")),FALSE,IF(AND($P$3=FALSE,OR(F2739="Commercial NAICS Cogen",F2739="Commercial NAICS Non-Cogen",F2739="Industrial NAICS Cogen", F2739="industrial NAICS non-Cogen")),FALSE, TRUE))</f>
        <v/>
      </c>
    </row>
    <row r="2740">
      <c r="A2740" s="129" t="n">
        <v>52089</v>
      </c>
      <c r="B2740" s="130" t="inlineStr">
        <is>
          <t>Celanese Acetate LLC</t>
        </is>
      </c>
      <c r="C2740" s="130" t="inlineStr">
        <is>
          <t>Celanese Acetate LLC</t>
        </is>
      </c>
      <c r="D2740" s="129" t="n">
        <v>57151</v>
      </c>
      <c r="E2740" s="130" t="inlineStr">
        <is>
          <t>VA</t>
        </is>
      </c>
      <c r="F2740" s="130" t="inlineStr">
        <is>
          <t>Industrial NAICS Cogen</t>
        </is>
      </c>
      <c r="G2740" s="130" t="inlineStr">
        <is>
          <t>ST</t>
        </is>
      </c>
      <c r="H2740" s="130" t="inlineStr">
        <is>
          <t>BIT</t>
        </is>
      </c>
      <c r="I2740" s="130" t="inlineStr">
        <is>
          <t>COL</t>
        </is>
      </c>
      <c r="J2740" s="131" t="n">
        <v>0</v>
      </c>
      <c r="K2740" s="129" t="n">
        <v>2020</v>
      </c>
      <c r="L2740" s="120">
        <f>IF(VLOOKUP(H2740,'Cross-Page Data'!$D$4:$F$48,3,FALSE)="natural gas",VLOOKUP(G2740,'Cross-Page Data'!$I$4:$J$19,2,FALSE),IF(VLOOKUP(H2740,'Cross-Page Data'!$D$4:$F$48,3,FALSE)="solar",IF(G2740="PV","solar PV","solar thermal"),IF(VLOOKUP(H2740,'Cross-Page Data'!$D$4:$F$48,3,FALSE)="wind",VLOOKUP(G2740,'Cross-Page Data'!$I$4:$J$19,2,FALSE),IF(VLOOKUP(H2740,'Cross-Page Data'!$D$4:$F$48,3,FALSE)="hydro",VLOOKUP(G2740,'Cross-Page Data'!$I$4:$J$19,2,FALSE),VLOOKUP(H2740,'Cross-Page Data'!$D$4:$F$48,3,FALSE)))))</f>
        <v/>
      </c>
      <c r="M2740" s="120">
        <f>IF(AND($P$2=FALSE,OR(F2740="Commercial NAICS Cogen",F2740="Industrial NAICS Cogen",F2740="NAICS-22 Cogen")),FALSE,IF(AND($P$3=FALSE,OR(F2740="Commercial NAICS Cogen",F2740="Commercial NAICS Non-Cogen",F2740="Industrial NAICS Cogen", F2740="industrial NAICS non-Cogen")),FALSE, TRUE))</f>
        <v/>
      </c>
    </row>
    <row r="2741">
      <c r="A2741" s="129" t="n">
        <v>52089</v>
      </c>
      <c r="B2741" s="130" t="inlineStr">
        <is>
          <t>Celanese Acetate LLC</t>
        </is>
      </c>
      <c r="C2741" s="130" t="inlineStr">
        <is>
          <t>Celanese Acetate LLC</t>
        </is>
      </c>
      <c r="D2741" s="129" t="n">
        <v>57151</v>
      </c>
      <c r="E2741" s="130" t="inlineStr">
        <is>
          <t>VA</t>
        </is>
      </c>
      <c r="F2741" s="130" t="inlineStr">
        <is>
          <t>Industrial NAICS Cogen</t>
        </is>
      </c>
      <c r="G2741" s="130" t="inlineStr">
        <is>
          <t>ST</t>
        </is>
      </c>
      <c r="H2741" s="130" t="inlineStr">
        <is>
          <t>DFO</t>
        </is>
      </c>
      <c r="I2741" s="130" t="inlineStr">
        <is>
          <t>DFO</t>
        </is>
      </c>
      <c r="J2741" s="131" t="n">
        <v>0</v>
      </c>
      <c r="K2741" s="129" t="n">
        <v>2020</v>
      </c>
      <c r="L2741" s="120">
        <f>IF(VLOOKUP(H2741,'Cross-Page Data'!$D$4:$F$48,3,FALSE)="natural gas",VLOOKUP(G2741,'Cross-Page Data'!$I$4:$J$19,2,FALSE),IF(VLOOKUP(H2741,'Cross-Page Data'!$D$4:$F$48,3,FALSE)="solar",IF(G2741="PV","solar PV","solar thermal"),IF(VLOOKUP(H2741,'Cross-Page Data'!$D$4:$F$48,3,FALSE)="wind",VLOOKUP(G2741,'Cross-Page Data'!$I$4:$J$19,2,FALSE),IF(VLOOKUP(H2741,'Cross-Page Data'!$D$4:$F$48,3,FALSE)="hydro",VLOOKUP(G2741,'Cross-Page Data'!$I$4:$J$19,2,FALSE),VLOOKUP(H2741,'Cross-Page Data'!$D$4:$F$48,3,FALSE)))))</f>
        <v/>
      </c>
      <c r="M2741" s="120">
        <f>IF(AND($P$2=FALSE,OR(F2741="Commercial NAICS Cogen",F2741="Industrial NAICS Cogen",F2741="NAICS-22 Cogen")),FALSE,IF(AND($P$3=FALSE,OR(F2741="Commercial NAICS Cogen",F2741="Commercial NAICS Non-Cogen",F2741="Industrial NAICS Cogen", F2741="industrial NAICS non-Cogen")),FALSE, TRUE))</f>
        <v/>
      </c>
    </row>
    <row r="2742">
      <c r="A2742" s="129" t="n">
        <v>52089</v>
      </c>
      <c r="B2742" s="130" t="inlineStr">
        <is>
          <t>Celanese Acetate LLC</t>
        </is>
      </c>
      <c r="C2742" s="130" t="inlineStr">
        <is>
          <t>Celanese Acetate LLC</t>
        </is>
      </c>
      <c r="D2742" s="129" t="n">
        <v>57151</v>
      </c>
      <c r="E2742" s="130" t="inlineStr">
        <is>
          <t>VA</t>
        </is>
      </c>
      <c r="F2742" s="130" t="inlineStr">
        <is>
          <t>Industrial NAICS Cogen</t>
        </is>
      </c>
      <c r="G2742" s="130" t="inlineStr">
        <is>
          <t>ST</t>
        </is>
      </c>
      <c r="H2742" s="130" t="inlineStr">
        <is>
          <t>NG</t>
        </is>
      </c>
      <c r="I2742" s="130" t="inlineStr">
        <is>
          <t>NG</t>
        </is>
      </c>
      <c r="J2742" s="131" t="n">
        <v>185563</v>
      </c>
      <c r="K2742" s="129" t="n">
        <v>2020</v>
      </c>
      <c r="L2742" s="120">
        <f>IF(VLOOKUP(H2742,'Cross-Page Data'!$D$4:$F$48,3,FALSE)="natural gas",VLOOKUP(G2742,'Cross-Page Data'!$I$4:$J$19,2,FALSE),IF(VLOOKUP(H2742,'Cross-Page Data'!$D$4:$F$48,3,FALSE)="solar",IF(G2742="PV","solar PV","solar thermal"),IF(VLOOKUP(H2742,'Cross-Page Data'!$D$4:$F$48,3,FALSE)="wind",VLOOKUP(G2742,'Cross-Page Data'!$I$4:$J$19,2,FALSE),IF(VLOOKUP(H2742,'Cross-Page Data'!$D$4:$F$48,3,FALSE)="hydro",VLOOKUP(G2742,'Cross-Page Data'!$I$4:$J$19,2,FALSE),VLOOKUP(H2742,'Cross-Page Data'!$D$4:$F$48,3,FALSE)))))</f>
        <v/>
      </c>
      <c r="M2742" s="120">
        <f>IF(AND($P$2=FALSE,OR(F2742="Commercial NAICS Cogen",F2742="Industrial NAICS Cogen",F2742="NAICS-22 Cogen")),FALSE,IF(AND($P$3=FALSE,OR(F2742="Commercial NAICS Cogen",F2742="Commercial NAICS Non-Cogen",F2742="Industrial NAICS Cogen", F2742="industrial NAICS non-Cogen")),FALSE, TRUE))</f>
        <v/>
      </c>
    </row>
    <row r="2743">
      <c r="A2743" s="129" t="n">
        <v>52096</v>
      </c>
      <c r="B2743" s="130" t="inlineStr">
        <is>
          <t>Berry Placerita Cogen</t>
        </is>
      </c>
      <c r="C2743" s="130" t="inlineStr">
        <is>
          <t>Berry Petroleum Co</t>
        </is>
      </c>
      <c r="D2743" s="129" t="n">
        <v>1569</v>
      </c>
      <c r="E2743" s="130" t="inlineStr">
        <is>
          <t>CA</t>
        </is>
      </c>
      <c r="F2743" s="130" t="inlineStr">
        <is>
          <t>Industrial NAICS Cogen</t>
        </is>
      </c>
      <c r="G2743" s="130" t="inlineStr">
        <is>
          <t>GT</t>
        </is>
      </c>
      <c r="H2743" s="130" t="inlineStr">
        <is>
          <t>NG</t>
        </is>
      </c>
      <c r="I2743" s="130" t="inlineStr">
        <is>
          <t>NG</t>
        </is>
      </c>
      <c r="J2743" s="131" t="n">
        <v>299956</v>
      </c>
      <c r="K2743" s="129" t="n">
        <v>2020</v>
      </c>
      <c r="L2743" s="120">
        <f>IF(VLOOKUP(H2743,'Cross-Page Data'!$D$4:$F$48,3,FALSE)="natural gas",VLOOKUP(G2743,'Cross-Page Data'!$I$4:$J$19,2,FALSE),IF(VLOOKUP(H2743,'Cross-Page Data'!$D$4:$F$48,3,FALSE)="solar",IF(G2743="PV","solar PV","solar thermal"),IF(VLOOKUP(H2743,'Cross-Page Data'!$D$4:$F$48,3,FALSE)="wind",VLOOKUP(G2743,'Cross-Page Data'!$I$4:$J$19,2,FALSE),IF(VLOOKUP(H2743,'Cross-Page Data'!$D$4:$F$48,3,FALSE)="hydro",VLOOKUP(G2743,'Cross-Page Data'!$I$4:$J$19,2,FALSE),VLOOKUP(H2743,'Cross-Page Data'!$D$4:$F$48,3,FALSE)))))</f>
        <v/>
      </c>
      <c r="M2743" s="120">
        <f>IF(AND($P$2=FALSE,OR(F2743="Commercial NAICS Cogen",F2743="Industrial NAICS Cogen",F2743="NAICS-22 Cogen")),FALSE,IF(AND($P$3=FALSE,OR(F2743="Commercial NAICS Cogen",F2743="Commercial NAICS Non-Cogen",F2743="Industrial NAICS Cogen", F2743="industrial NAICS non-Cogen")),FALSE, TRUE))</f>
        <v/>
      </c>
    </row>
    <row r="2744">
      <c r="A2744" s="129" t="n">
        <v>52107</v>
      </c>
      <c r="B2744" s="130" t="inlineStr">
        <is>
          <t>Kern River Eastridge Cogen</t>
        </is>
      </c>
      <c r="C2744" s="130" t="inlineStr">
        <is>
          <t>Chevron USA Inc</t>
        </is>
      </c>
      <c r="D2744" s="129" t="n">
        <v>54713</v>
      </c>
      <c r="E2744" s="130" t="inlineStr">
        <is>
          <t>CA</t>
        </is>
      </c>
      <c r="F2744" s="130" t="inlineStr">
        <is>
          <t>Industrial NAICS Cogen</t>
        </is>
      </c>
      <c r="G2744" s="130" t="inlineStr">
        <is>
          <t>GT</t>
        </is>
      </c>
      <c r="H2744" s="130" t="inlineStr">
        <is>
          <t>NG</t>
        </is>
      </c>
      <c r="I2744" s="130" t="inlineStr">
        <is>
          <t>NG</t>
        </is>
      </c>
      <c r="J2744" s="131" t="n">
        <v>241161</v>
      </c>
      <c r="K2744" s="129" t="n">
        <v>2020</v>
      </c>
      <c r="L2744" s="120">
        <f>IF(VLOOKUP(H2744,'Cross-Page Data'!$D$4:$F$48,3,FALSE)="natural gas",VLOOKUP(G2744,'Cross-Page Data'!$I$4:$J$19,2,FALSE),IF(VLOOKUP(H2744,'Cross-Page Data'!$D$4:$F$48,3,FALSE)="solar",IF(G2744="PV","solar PV","solar thermal"),IF(VLOOKUP(H2744,'Cross-Page Data'!$D$4:$F$48,3,FALSE)="wind",VLOOKUP(G2744,'Cross-Page Data'!$I$4:$J$19,2,FALSE),IF(VLOOKUP(H2744,'Cross-Page Data'!$D$4:$F$48,3,FALSE)="hydro",VLOOKUP(G2744,'Cross-Page Data'!$I$4:$J$19,2,FALSE),VLOOKUP(H2744,'Cross-Page Data'!$D$4:$F$48,3,FALSE)))))</f>
        <v/>
      </c>
      <c r="M2744" s="120">
        <f>IF(AND($P$2=FALSE,OR(F2744="Commercial NAICS Cogen",F2744="Industrial NAICS Cogen",F2744="NAICS-22 Cogen")),FALSE,IF(AND($P$3=FALSE,OR(F2744="Commercial NAICS Cogen",F2744="Commercial NAICS Non-Cogen",F2744="Industrial NAICS Cogen", F2744="industrial NAICS non-Cogen")),FALSE, TRUE))</f>
        <v/>
      </c>
    </row>
    <row r="2745">
      <c r="A2745" s="129" t="n">
        <v>52109</v>
      </c>
      <c r="B2745" s="130" t="inlineStr">
        <is>
          <t>Richmond Cogen</t>
        </is>
      </c>
      <c r="C2745" s="130" t="inlineStr">
        <is>
          <t>Chevron Products Company-Richmond</t>
        </is>
      </c>
      <c r="D2745" s="129" t="n">
        <v>49732</v>
      </c>
      <c r="E2745" s="130" t="inlineStr">
        <is>
          <t>CA</t>
        </is>
      </c>
      <c r="F2745" s="130" t="inlineStr">
        <is>
          <t>Industrial NAICS Cogen</t>
        </is>
      </c>
      <c r="G2745" s="130" t="inlineStr">
        <is>
          <t>CA</t>
        </is>
      </c>
      <c r="H2745" s="130" t="inlineStr">
        <is>
          <t>NG</t>
        </is>
      </c>
      <c r="I2745" s="130" t="inlineStr">
        <is>
          <t>NG</t>
        </is>
      </c>
      <c r="J2745" s="131" t="n">
        <v>101943.56</v>
      </c>
      <c r="K2745" s="129" t="n">
        <v>2020</v>
      </c>
      <c r="L2745" s="120">
        <f>IF(VLOOKUP(H2745,'Cross-Page Data'!$D$4:$F$48,3,FALSE)="natural gas",VLOOKUP(G2745,'Cross-Page Data'!$I$4:$J$19,2,FALSE),IF(VLOOKUP(H2745,'Cross-Page Data'!$D$4:$F$48,3,FALSE)="solar",IF(G2745="PV","solar PV","solar thermal"),IF(VLOOKUP(H2745,'Cross-Page Data'!$D$4:$F$48,3,FALSE)="wind",VLOOKUP(G2745,'Cross-Page Data'!$I$4:$J$19,2,FALSE),IF(VLOOKUP(H2745,'Cross-Page Data'!$D$4:$F$48,3,FALSE)="hydro",VLOOKUP(G2745,'Cross-Page Data'!$I$4:$J$19,2,FALSE),VLOOKUP(H2745,'Cross-Page Data'!$D$4:$F$48,3,FALSE)))))</f>
        <v/>
      </c>
      <c r="M2745" s="120">
        <f>IF(AND($P$2=FALSE,OR(F2745="Commercial NAICS Cogen",F2745="Industrial NAICS Cogen",F2745="NAICS-22 Cogen")),FALSE,IF(AND($P$3=FALSE,OR(F2745="Commercial NAICS Cogen",F2745="Commercial NAICS Non-Cogen",F2745="Industrial NAICS Cogen", F2745="industrial NAICS non-Cogen")),FALSE, TRUE))</f>
        <v/>
      </c>
    </row>
    <row r="2746">
      <c r="A2746" s="129" t="n">
        <v>52109</v>
      </c>
      <c r="B2746" s="130" t="inlineStr">
        <is>
          <t>Richmond Cogen</t>
        </is>
      </c>
      <c r="C2746" s="130" t="inlineStr">
        <is>
          <t>Chevron Products Company-Richmond</t>
        </is>
      </c>
      <c r="D2746" s="129" t="n">
        <v>49732</v>
      </c>
      <c r="E2746" s="130" t="inlineStr">
        <is>
          <t>CA</t>
        </is>
      </c>
      <c r="F2746" s="130" t="inlineStr">
        <is>
          <t>Industrial NAICS Cogen</t>
        </is>
      </c>
      <c r="G2746" s="130" t="inlineStr">
        <is>
          <t>CA</t>
        </is>
      </c>
      <c r="H2746" s="130" t="inlineStr">
        <is>
          <t>OG</t>
        </is>
      </c>
      <c r="I2746" s="130" t="inlineStr">
        <is>
          <t>OOG</t>
        </is>
      </c>
      <c r="J2746" s="131" t="n">
        <v>29649.438</v>
      </c>
      <c r="K2746" s="129" t="n">
        <v>2020</v>
      </c>
      <c r="L2746" s="120">
        <f>IF(VLOOKUP(H2746,'Cross-Page Data'!$D$4:$F$48,3,FALSE)="natural gas",VLOOKUP(G2746,'Cross-Page Data'!$I$4:$J$19,2,FALSE),IF(VLOOKUP(H2746,'Cross-Page Data'!$D$4:$F$48,3,FALSE)="solar",IF(G2746="PV","solar PV","solar thermal"),IF(VLOOKUP(H2746,'Cross-Page Data'!$D$4:$F$48,3,FALSE)="wind",VLOOKUP(G2746,'Cross-Page Data'!$I$4:$J$19,2,FALSE),IF(VLOOKUP(H2746,'Cross-Page Data'!$D$4:$F$48,3,FALSE)="hydro",VLOOKUP(G2746,'Cross-Page Data'!$I$4:$J$19,2,FALSE),VLOOKUP(H2746,'Cross-Page Data'!$D$4:$F$48,3,FALSE)))))</f>
        <v/>
      </c>
      <c r="M2746" s="120">
        <f>IF(AND($P$2=FALSE,OR(F2746="Commercial NAICS Cogen",F2746="Industrial NAICS Cogen",F2746="NAICS-22 Cogen")),FALSE,IF(AND($P$3=FALSE,OR(F2746="Commercial NAICS Cogen",F2746="Commercial NAICS Non-Cogen",F2746="Industrial NAICS Cogen", F2746="industrial NAICS non-Cogen")),FALSE, TRUE))</f>
        <v/>
      </c>
    </row>
    <row r="2747">
      <c r="A2747" s="129" t="n">
        <v>52109</v>
      </c>
      <c r="B2747" s="130" t="inlineStr">
        <is>
          <t>Richmond Cogen</t>
        </is>
      </c>
      <c r="C2747" s="130" t="inlineStr">
        <is>
          <t>Chevron Products Company-Richmond</t>
        </is>
      </c>
      <c r="D2747" s="129" t="n">
        <v>49732</v>
      </c>
      <c r="E2747" s="130" t="inlineStr">
        <is>
          <t>CA</t>
        </is>
      </c>
      <c r="F2747" s="130" t="inlineStr">
        <is>
          <t>Industrial NAICS Cogen</t>
        </is>
      </c>
      <c r="G2747" s="130" t="inlineStr">
        <is>
          <t>CT</t>
        </is>
      </c>
      <c r="H2747" s="130" t="inlineStr">
        <is>
          <t>NG</t>
        </is>
      </c>
      <c r="I2747" s="130" t="inlineStr">
        <is>
          <t>NG</t>
        </is>
      </c>
      <c r="J2747" s="131" t="n">
        <v>797487</v>
      </c>
      <c r="K2747" s="129" t="n">
        <v>2020</v>
      </c>
      <c r="L2747" s="120">
        <f>IF(VLOOKUP(H2747,'Cross-Page Data'!$D$4:$F$48,3,FALSE)="natural gas",VLOOKUP(G2747,'Cross-Page Data'!$I$4:$J$19,2,FALSE),IF(VLOOKUP(H2747,'Cross-Page Data'!$D$4:$F$48,3,FALSE)="solar",IF(G2747="PV","solar PV","solar thermal"),IF(VLOOKUP(H2747,'Cross-Page Data'!$D$4:$F$48,3,FALSE)="wind",VLOOKUP(G2747,'Cross-Page Data'!$I$4:$J$19,2,FALSE),IF(VLOOKUP(H2747,'Cross-Page Data'!$D$4:$F$48,3,FALSE)="hydro",VLOOKUP(G2747,'Cross-Page Data'!$I$4:$J$19,2,FALSE),VLOOKUP(H2747,'Cross-Page Data'!$D$4:$F$48,3,FALSE)))))</f>
        <v/>
      </c>
      <c r="M2747" s="120">
        <f>IF(AND($P$2=FALSE,OR(F2747="Commercial NAICS Cogen",F2747="Industrial NAICS Cogen",F2747="NAICS-22 Cogen")),FALSE,IF(AND($P$3=FALSE,OR(F2747="Commercial NAICS Cogen",F2747="Commercial NAICS Non-Cogen",F2747="Industrial NAICS Cogen", F2747="industrial NAICS non-Cogen")),FALSE, TRUE))</f>
        <v/>
      </c>
    </row>
    <row r="2748">
      <c r="A2748" s="129" t="n">
        <v>52109</v>
      </c>
      <c r="B2748" s="130" t="inlineStr">
        <is>
          <t>Richmond Cogen</t>
        </is>
      </c>
      <c r="C2748" s="130" t="inlineStr">
        <is>
          <t>Chevron Products Company-Richmond</t>
        </is>
      </c>
      <c r="D2748" s="129" t="n">
        <v>49732</v>
      </c>
      <c r="E2748" s="130" t="inlineStr">
        <is>
          <t>CA</t>
        </is>
      </c>
      <c r="F2748" s="130" t="inlineStr">
        <is>
          <t>Industrial NAICS Cogen</t>
        </is>
      </c>
      <c r="G2748" s="130" t="inlineStr">
        <is>
          <t>CT</t>
        </is>
      </c>
      <c r="H2748" s="130" t="inlineStr">
        <is>
          <t>OG</t>
        </is>
      </c>
      <c r="I2748" s="130" t="inlineStr">
        <is>
          <t>OOG</t>
        </is>
      </c>
      <c r="J2748" s="131" t="n">
        <v>0</v>
      </c>
      <c r="K2748" s="129" t="n">
        <v>2020</v>
      </c>
      <c r="L2748" s="120">
        <f>IF(VLOOKUP(H2748,'Cross-Page Data'!$D$4:$F$48,3,FALSE)="natural gas",VLOOKUP(G2748,'Cross-Page Data'!$I$4:$J$19,2,FALSE),IF(VLOOKUP(H2748,'Cross-Page Data'!$D$4:$F$48,3,FALSE)="solar",IF(G2748="PV","solar PV","solar thermal"),IF(VLOOKUP(H2748,'Cross-Page Data'!$D$4:$F$48,3,FALSE)="wind",VLOOKUP(G2748,'Cross-Page Data'!$I$4:$J$19,2,FALSE),IF(VLOOKUP(H2748,'Cross-Page Data'!$D$4:$F$48,3,FALSE)="hydro",VLOOKUP(G2748,'Cross-Page Data'!$I$4:$J$19,2,FALSE),VLOOKUP(H2748,'Cross-Page Data'!$D$4:$F$48,3,FALSE)))))</f>
        <v/>
      </c>
      <c r="M2748" s="120">
        <f>IF(AND($P$2=FALSE,OR(F2748="Commercial NAICS Cogen",F2748="Industrial NAICS Cogen",F2748="NAICS-22 Cogen")),FALSE,IF(AND($P$3=FALSE,OR(F2748="Commercial NAICS Cogen",F2748="Commercial NAICS Non-Cogen",F2748="Industrial NAICS Cogen", F2748="industrial NAICS non-Cogen")),FALSE, TRUE))</f>
        <v/>
      </c>
    </row>
    <row r="2749">
      <c r="A2749" s="129" t="n">
        <v>52120</v>
      </c>
      <c r="B2749" s="130" t="inlineStr">
        <is>
          <t>Freeport Energy</t>
        </is>
      </c>
      <c r="C2749" s="130" t="inlineStr">
        <is>
          <t>Olin Blue Cube Operations</t>
        </is>
      </c>
      <c r="D2749" s="129" t="n">
        <v>59875</v>
      </c>
      <c r="E2749" s="130" t="inlineStr">
        <is>
          <t>TX</t>
        </is>
      </c>
      <c r="F2749" s="130" t="inlineStr">
        <is>
          <t>Industrial NAICS Cogen</t>
        </is>
      </c>
      <c r="G2749" s="130" t="inlineStr">
        <is>
          <t>CA</t>
        </is>
      </c>
      <c r="H2749" s="130" t="inlineStr">
        <is>
          <t>NG</t>
        </is>
      </c>
      <c r="I2749" s="130" t="inlineStr">
        <is>
          <t>NG</t>
        </is>
      </c>
      <c r="J2749" s="131" t="n">
        <v>614024.55</v>
      </c>
      <c r="K2749" s="129" t="n">
        <v>2020</v>
      </c>
      <c r="L2749" s="120">
        <f>IF(VLOOKUP(H2749,'Cross-Page Data'!$D$4:$F$48,3,FALSE)="natural gas",VLOOKUP(G2749,'Cross-Page Data'!$I$4:$J$19,2,FALSE),IF(VLOOKUP(H2749,'Cross-Page Data'!$D$4:$F$48,3,FALSE)="solar",IF(G2749="PV","solar PV","solar thermal"),IF(VLOOKUP(H2749,'Cross-Page Data'!$D$4:$F$48,3,FALSE)="wind",VLOOKUP(G2749,'Cross-Page Data'!$I$4:$J$19,2,FALSE),IF(VLOOKUP(H2749,'Cross-Page Data'!$D$4:$F$48,3,FALSE)="hydro",VLOOKUP(G2749,'Cross-Page Data'!$I$4:$J$19,2,FALSE),VLOOKUP(H2749,'Cross-Page Data'!$D$4:$F$48,3,FALSE)))))</f>
        <v/>
      </c>
      <c r="M2749" s="120">
        <f>IF(AND($P$2=FALSE,OR(F2749="Commercial NAICS Cogen",F2749="Industrial NAICS Cogen",F2749="NAICS-22 Cogen")),FALSE,IF(AND($P$3=FALSE,OR(F2749="Commercial NAICS Cogen",F2749="Commercial NAICS Non-Cogen",F2749="Industrial NAICS Cogen", F2749="industrial NAICS non-Cogen")),FALSE, TRUE))</f>
        <v/>
      </c>
    </row>
    <row r="2750">
      <c r="A2750" s="129" t="n">
        <v>52120</v>
      </c>
      <c r="B2750" s="130" t="inlineStr">
        <is>
          <t>Freeport Energy</t>
        </is>
      </c>
      <c r="C2750" s="130" t="inlineStr">
        <is>
          <t>Olin Blue Cube Operations</t>
        </is>
      </c>
      <c r="D2750" s="129" t="n">
        <v>59875</v>
      </c>
      <c r="E2750" s="130" t="inlineStr">
        <is>
          <t>TX</t>
        </is>
      </c>
      <c r="F2750" s="130" t="inlineStr">
        <is>
          <t>Industrial NAICS Cogen</t>
        </is>
      </c>
      <c r="G2750" s="130" t="inlineStr">
        <is>
          <t>CT</t>
        </is>
      </c>
      <c r="H2750" s="130" t="inlineStr">
        <is>
          <t>NG</t>
        </is>
      </c>
      <c r="I2750" s="130" t="inlineStr">
        <is>
          <t>NG</t>
        </is>
      </c>
      <c r="J2750" s="131" t="n">
        <v>2205122.3</v>
      </c>
      <c r="K2750" s="129" t="n">
        <v>2020</v>
      </c>
      <c r="L2750" s="120">
        <f>IF(VLOOKUP(H2750,'Cross-Page Data'!$D$4:$F$48,3,FALSE)="natural gas",VLOOKUP(G2750,'Cross-Page Data'!$I$4:$J$19,2,FALSE),IF(VLOOKUP(H2750,'Cross-Page Data'!$D$4:$F$48,3,FALSE)="solar",IF(G2750="PV","solar PV","solar thermal"),IF(VLOOKUP(H2750,'Cross-Page Data'!$D$4:$F$48,3,FALSE)="wind",VLOOKUP(G2750,'Cross-Page Data'!$I$4:$J$19,2,FALSE),IF(VLOOKUP(H2750,'Cross-Page Data'!$D$4:$F$48,3,FALSE)="hydro",VLOOKUP(G2750,'Cross-Page Data'!$I$4:$J$19,2,FALSE),VLOOKUP(H2750,'Cross-Page Data'!$D$4:$F$48,3,FALSE)))))</f>
        <v/>
      </c>
      <c r="M2750" s="120">
        <f>IF(AND($P$2=FALSE,OR(F2750="Commercial NAICS Cogen",F2750="Industrial NAICS Cogen",F2750="NAICS-22 Cogen")),FALSE,IF(AND($P$3=FALSE,OR(F2750="Commercial NAICS Cogen",F2750="Commercial NAICS Non-Cogen",F2750="Industrial NAICS Cogen", F2750="industrial NAICS non-Cogen")),FALSE, TRUE))</f>
        <v/>
      </c>
    </row>
    <row r="2751">
      <c r="A2751" s="129" t="n">
        <v>52120</v>
      </c>
      <c r="B2751" s="130" t="inlineStr">
        <is>
          <t>Freeport Energy</t>
        </is>
      </c>
      <c r="C2751" s="130" t="inlineStr">
        <is>
          <t>Olin Blue Cube Operations</t>
        </is>
      </c>
      <c r="D2751" s="129" t="n">
        <v>59875</v>
      </c>
      <c r="E2751" s="130" t="inlineStr">
        <is>
          <t>TX</t>
        </is>
      </c>
      <c r="F2751" s="130" t="inlineStr">
        <is>
          <t>Industrial NAICS Cogen</t>
        </is>
      </c>
      <c r="G2751" s="130" t="inlineStr">
        <is>
          <t>GT</t>
        </is>
      </c>
      <c r="H2751" s="130" t="inlineStr">
        <is>
          <t>NG</t>
        </is>
      </c>
      <c r="I2751" s="130" t="inlineStr">
        <is>
          <t>NG</t>
        </is>
      </c>
      <c r="J2751" s="131" t="n">
        <v>506408.14</v>
      </c>
      <c r="K2751" s="129" t="n">
        <v>2020</v>
      </c>
      <c r="L2751" s="120">
        <f>IF(VLOOKUP(H2751,'Cross-Page Data'!$D$4:$F$48,3,FALSE)="natural gas",VLOOKUP(G2751,'Cross-Page Data'!$I$4:$J$19,2,FALSE),IF(VLOOKUP(H2751,'Cross-Page Data'!$D$4:$F$48,3,FALSE)="solar",IF(G2751="PV","solar PV","solar thermal"),IF(VLOOKUP(H2751,'Cross-Page Data'!$D$4:$F$48,3,FALSE)="wind",VLOOKUP(G2751,'Cross-Page Data'!$I$4:$J$19,2,FALSE),IF(VLOOKUP(H2751,'Cross-Page Data'!$D$4:$F$48,3,FALSE)="hydro",VLOOKUP(G2751,'Cross-Page Data'!$I$4:$J$19,2,FALSE),VLOOKUP(H2751,'Cross-Page Data'!$D$4:$F$48,3,FALSE)))))</f>
        <v/>
      </c>
      <c r="M2751" s="120">
        <f>IF(AND($P$2=FALSE,OR(F2751="Commercial NAICS Cogen",F2751="Industrial NAICS Cogen",F2751="NAICS-22 Cogen")),FALSE,IF(AND($P$3=FALSE,OR(F2751="Commercial NAICS Cogen",F2751="Commercial NAICS Non-Cogen",F2751="Industrial NAICS Cogen", F2751="industrial NAICS non-Cogen")),FALSE, TRUE))</f>
        <v/>
      </c>
    </row>
    <row r="2752">
      <c r="A2752" s="129" t="n">
        <v>52133</v>
      </c>
      <c r="B2752" s="130" t="inlineStr">
        <is>
          <t>Tesoro Mandan Cogeneration Plant</t>
        </is>
      </c>
      <c r="C2752" s="130" t="inlineStr">
        <is>
          <t>Tesoro Refining and Marketing Co LLC</t>
        </is>
      </c>
      <c r="D2752" s="129" t="n">
        <v>18668</v>
      </c>
      <c r="E2752" s="130" t="inlineStr">
        <is>
          <t>ND</t>
        </is>
      </c>
      <c r="F2752" s="130" t="inlineStr">
        <is>
          <t>Industrial NAICS Cogen</t>
        </is>
      </c>
      <c r="G2752" s="130" t="inlineStr">
        <is>
          <t>ST</t>
        </is>
      </c>
      <c r="H2752" s="130" t="inlineStr">
        <is>
          <t>NG</t>
        </is>
      </c>
      <c r="I2752" s="130" t="inlineStr">
        <is>
          <t>NG</t>
        </is>
      </c>
      <c r="J2752" s="131" t="n">
        <v>19557.35</v>
      </c>
      <c r="K2752" s="129" t="n">
        <v>2020</v>
      </c>
      <c r="L2752" s="120">
        <f>IF(VLOOKUP(H2752,'Cross-Page Data'!$D$4:$F$48,3,FALSE)="natural gas",VLOOKUP(G2752,'Cross-Page Data'!$I$4:$J$19,2,FALSE),IF(VLOOKUP(H2752,'Cross-Page Data'!$D$4:$F$48,3,FALSE)="solar",IF(G2752="PV","solar PV","solar thermal"),IF(VLOOKUP(H2752,'Cross-Page Data'!$D$4:$F$48,3,FALSE)="wind",VLOOKUP(G2752,'Cross-Page Data'!$I$4:$J$19,2,FALSE),IF(VLOOKUP(H2752,'Cross-Page Data'!$D$4:$F$48,3,FALSE)="hydro",VLOOKUP(G2752,'Cross-Page Data'!$I$4:$J$19,2,FALSE),VLOOKUP(H2752,'Cross-Page Data'!$D$4:$F$48,3,FALSE)))))</f>
        <v/>
      </c>
      <c r="M2752" s="120">
        <f>IF(AND($P$2=FALSE,OR(F2752="Commercial NAICS Cogen",F2752="Industrial NAICS Cogen",F2752="NAICS-22 Cogen")),FALSE,IF(AND($P$3=FALSE,OR(F2752="Commercial NAICS Cogen",F2752="Commercial NAICS Non-Cogen",F2752="Industrial NAICS Cogen", F2752="industrial NAICS non-Cogen")),FALSE, TRUE))</f>
        <v/>
      </c>
    </row>
    <row r="2753">
      <c r="A2753" s="129" t="n">
        <v>52133</v>
      </c>
      <c r="B2753" s="130" t="inlineStr">
        <is>
          <t>Tesoro Mandan Cogeneration Plant</t>
        </is>
      </c>
      <c r="C2753" s="130" t="inlineStr">
        <is>
          <t>Tesoro Refining and Marketing Co LLC</t>
        </is>
      </c>
      <c r="D2753" s="129" t="n">
        <v>18668</v>
      </c>
      <c r="E2753" s="130" t="inlineStr">
        <is>
          <t>ND</t>
        </is>
      </c>
      <c r="F2753" s="130" t="inlineStr">
        <is>
          <t>Industrial NAICS Cogen</t>
        </is>
      </c>
      <c r="G2753" s="130" t="inlineStr">
        <is>
          <t>ST</t>
        </is>
      </c>
      <c r="H2753" s="130" t="inlineStr">
        <is>
          <t>OG</t>
        </is>
      </c>
      <c r="I2753" s="130" t="inlineStr">
        <is>
          <t>OOG</t>
        </is>
      </c>
      <c r="J2753" s="131" t="n">
        <v>37697.65</v>
      </c>
      <c r="K2753" s="129" t="n">
        <v>2020</v>
      </c>
      <c r="L2753" s="120">
        <f>IF(VLOOKUP(H2753,'Cross-Page Data'!$D$4:$F$48,3,FALSE)="natural gas",VLOOKUP(G2753,'Cross-Page Data'!$I$4:$J$19,2,FALSE),IF(VLOOKUP(H2753,'Cross-Page Data'!$D$4:$F$48,3,FALSE)="solar",IF(G2753="PV","solar PV","solar thermal"),IF(VLOOKUP(H2753,'Cross-Page Data'!$D$4:$F$48,3,FALSE)="wind",VLOOKUP(G2753,'Cross-Page Data'!$I$4:$J$19,2,FALSE),IF(VLOOKUP(H2753,'Cross-Page Data'!$D$4:$F$48,3,FALSE)="hydro",VLOOKUP(G2753,'Cross-Page Data'!$I$4:$J$19,2,FALSE),VLOOKUP(H2753,'Cross-Page Data'!$D$4:$F$48,3,FALSE)))))</f>
        <v/>
      </c>
      <c r="M2753" s="120">
        <f>IF(AND($P$2=FALSE,OR(F2753="Commercial NAICS Cogen",F2753="Industrial NAICS Cogen",F2753="NAICS-22 Cogen")),FALSE,IF(AND($P$3=FALSE,OR(F2753="Commercial NAICS Cogen",F2753="Commercial NAICS Non-Cogen",F2753="Industrial NAICS Cogen", F2753="industrial NAICS non-Cogen")),FALSE, TRUE))</f>
        <v/>
      </c>
    </row>
    <row r="2754">
      <c r="A2754" s="129" t="n">
        <v>52133</v>
      </c>
      <c r="B2754" s="130" t="inlineStr">
        <is>
          <t>Tesoro Mandan Cogeneration Plant</t>
        </is>
      </c>
      <c r="C2754" s="130" t="inlineStr">
        <is>
          <t>Tesoro Refining and Marketing Co LLC</t>
        </is>
      </c>
      <c r="D2754" s="129" t="n">
        <v>18668</v>
      </c>
      <c r="E2754" s="130" t="inlineStr">
        <is>
          <t>ND</t>
        </is>
      </c>
      <c r="F2754" s="130" t="inlineStr">
        <is>
          <t>Industrial NAICS Cogen</t>
        </is>
      </c>
      <c r="G2754" s="130" t="inlineStr">
        <is>
          <t>ST</t>
        </is>
      </c>
      <c r="H2754" s="130" t="inlineStr">
        <is>
          <t>RFO</t>
        </is>
      </c>
      <c r="I2754" s="130" t="inlineStr">
        <is>
          <t>RFO</t>
        </is>
      </c>
      <c r="J2754" s="131" t="n">
        <v>0</v>
      </c>
      <c r="K2754" s="129" t="n">
        <v>2020</v>
      </c>
      <c r="L2754" s="120">
        <f>IF(VLOOKUP(H2754,'Cross-Page Data'!$D$4:$F$48,3,FALSE)="natural gas",VLOOKUP(G2754,'Cross-Page Data'!$I$4:$J$19,2,FALSE),IF(VLOOKUP(H2754,'Cross-Page Data'!$D$4:$F$48,3,FALSE)="solar",IF(G2754="PV","solar PV","solar thermal"),IF(VLOOKUP(H2754,'Cross-Page Data'!$D$4:$F$48,3,FALSE)="wind",VLOOKUP(G2754,'Cross-Page Data'!$I$4:$J$19,2,FALSE),IF(VLOOKUP(H2754,'Cross-Page Data'!$D$4:$F$48,3,FALSE)="hydro",VLOOKUP(G2754,'Cross-Page Data'!$I$4:$J$19,2,FALSE),VLOOKUP(H2754,'Cross-Page Data'!$D$4:$F$48,3,FALSE)))))</f>
        <v/>
      </c>
      <c r="M2754" s="120">
        <f>IF(AND($P$2=FALSE,OR(F2754="Commercial NAICS Cogen",F2754="Industrial NAICS Cogen",F2754="NAICS-22 Cogen")),FALSE,IF(AND($P$3=FALSE,OR(F2754="Commercial NAICS Cogen",F2754="Commercial NAICS Non-Cogen",F2754="Industrial NAICS Cogen", F2754="industrial NAICS non-Cogen")),FALSE, TRUE))</f>
        <v/>
      </c>
    </row>
    <row r="2755">
      <c r="A2755" s="129" t="n">
        <v>52133</v>
      </c>
      <c r="B2755" s="130" t="inlineStr">
        <is>
          <t>Tesoro Mandan Cogeneration Plant</t>
        </is>
      </c>
      <c r="C2755" s="130" t="inlineStr">
        <is>
          <t>Tesoro Refining and Marketing Co LLC</t>
        </is>
      </c>
      <c r="D2755" s="129" t="n">
        <v>18668</v>
      </c>
      <c r="E2755" s="130" t="inlineStr">
        <is>
          <t>ND</t>
        </is>
      </c>
      <c r="F2755" s="130" t="inlineStr">
        <is>
          <t>Industrial NAICS Cogen</t>
        </is>
      </c>
      <c r="G2755" s="130" t="inlineStr">
        <is>
          <t>ST</t>
        </is>
      </c>
      <c r="H2755" s="130" t="inlineStr">
        <is>
          <t>WO</t>
        </is>
      </c>
      <c r="I2755" s="130" t="inlineStr">
        <is>
          <t>WOO</t>
        </is>
      </c>
      <c r="J2755" s="131" t="n">
        <v>0</v>
      </c>
      <c r="K2755" s="129" t="n">
        <v>2020</v>
      </c>
      <c r="L2755" s="120">
        <f>IF(VLOOKUP(H2755,'Cross-Page Data'!$D$4:$F$48,3,FALSE)="natural gas",VLOOKUP(G2755,'Cross-Page Data'!$I$4:$J$19,2,FALSE),IF(VLOOKUP(H2755,'Cross-Page Data'!$D$4:$F$48,3,FALSE)="solar",IF(G2755="PV","solar PV","solar thermal"),IF(VLOOKUP(H2755,'Cross-Page Data'!$D$4:$F$48,3,FALSE)="wind",VLOOKUP(G2755,'Cross-Page Data'!$I$4:$J$19,2,FALSE),IF(VLOOKUP(H2755,'Cross-Page Data'!$D$4:$F$48,3,FALSE)="hydro",VLOOKUP(G2755,'Cross-Page Data'!$I$4:$J$19,2,FALSE),VLOOKUP(H2755,'Cross-Page Data'!$D$4:$F$48,3,FALSE)))))</f>
        <v/>
      </c>
      <c r="M2755" s="120">
        <f>IF(AND($P$2=FALSE,OR(F2755="Commercial NAICS Cogen",F2755="Industrial NAICS Cogen",F2755="NAICS-22 Cogen")),FALSE,IF(AND($P$3=FALSE,OR(F2755="Commercial NAICS Cogen",F2755="Commercial NAICS Non-Cogen",F2755="Industrial NAICS Cogen", F2755="industrial NAICS non-Cogen")),FALSE, TRUE))</f>
        <v/>
      </c>
    </row>
    <row r="2756">
      <c r="A2756" s="129" t="n">
        <v>52140</v>
      </c>
      <c r="B2756" s="130" t="inlineStr">
        <is>
          <t>International Paper Prattville Mill</t>
        </is>
      </c>
      <c r="C2756" s="130" t="inlineStr">
        <is>
          <t>International Paper Co</t>
        </is>
      </c>
      <c r="D2756" s="129" t="n">
        <v>8009</v>
      </c>
      <c r="E2756" s="130" t="inlineStr">
        <is>
          <t>AL</t>
        </is>
      </c>
      <c r="F2756" s="130" t="inlineStr">
        <is>
          <t>Industrial NAICS Cogen</t>
        </is>
      </c>
      <c r="G2756" s="130" t="inlineStr">
        <is>
          <t>ST</t>
        </is>
      </c>
      <c r="H2756" s="130" t="inlineStr">
        <is>
          <t>BIT</t>
        </is>
      </c>
      <c r="I2756" s="130" t="inlineStr">
        <is>
          <t>COL</t>
        </is>
      </c>
      <c r="J2756" s="131" t="n">
        <v>0</v>
      </c>
      <c r="K2756" s="129" t="n">
        <v>2020</v>
      </c>
      <c r="L2756" s="120">
        <f>IF(VLOOKUP(H2756,'Cross-Page Data'!$D$4:$F$48,3,FALSE)="natural gas",VLOOKUP(G2756,'Cross-Page Data'!$I$4:$J$19,2,FALSE),IF(VLOOKUP(H2756,'Cross-Page Data'!$D$4:$F$48,3,FALSE)="solar",IF(G2756="PV","solar PV","solar thermal"),IF(VLOOKUP(H2756,'Cross-Page Data'!$D$4:$F$48,3,FALSE)="wind",VLOOKUP(G2756,'Cross-Page Data'!$I$4:$J$19,2,FALSE),IF(VLOOKUP(H2756,'Cross-Page Data'!$D$4:$F$48,3,FALSE)="hydro",VLOOKUP(G2756,'Cross-Page Data'!$I$4:$J$19,2,FALSE),VLOOKUP(H2756,'Cross-Page Data'!$D$4:$F$48,3,FALSE)))))</f>
        <v/>
      </c>
      <c r="M2756" s="120">
        <f>IF(AND($P$2=FALSE,OR(F2756="Commercial NAICS Cogen",F2756="Industrial NAICS Cogen",F2756="NAICS-22 Cogen")),FALSE,IF(AND($P$3=FALSE,OR(F2756="Commercial NAICS Cogen",F2756="Commercial NAICS Non-Cogen",F2756="Industrial NAICS Cogen", F2756="industrial NAICS non-Cogen")),FALSE, TRUE))</f>
        <v/>
      </c>
    </row>
    <row r="2757">
      <c r="A2757" s="129" t="n">
        <v>52140</v>
      </c>
      <c r="B2757" s="130" t="inlineStr">
        <is>
          <t>International Paper Prattville Mill</t>
        </is>
      </c>
      <c r="C2757" s="130" t="inlineStr">
        <is>
          <t>International Paper Co</t>
        </is>
      </c>
      <c r="D2757" s="129" t="n">
        <v>8009</v>
      </c>
      <c r="E2757" s="130" t="inlineStr">
        <is>
          <t>AL</t>
        </is>
      </c>
      <c r="F2757" s="130" t="inlineStr">
        <is>
          <t>Industrial NAICS Cogen</t>
        </is>
      </c>
      <c r="G2757" s="130" t="inlineStr">
        <is>
          <t>ST</t>
        </is>
      </c>
      <c r="H2757" s="130" t="inlineStr">
        <is>
          <t>BLQ</t>
        </is>
      </c>
      <c r="I2757" s="130" t="inlineStr">
        <is>
          <t>WWW</t>
        </is>
      </c>
      <c r="J2757" s="131" t="n">
        <v>374423.81</v>
      </c>
      <c r="K2757" s="129" t="n">
        <v>2020</v>
      </c>
      <c r="L2757" s="120">
        <f>IF(VLOOKUP(H2757,'Cross-Page Data'!$D$4:$F$48,3,FALSE)="natural gas",VLOOKUP(G2757,'Cross-Page Data'!$I$4:$J$19,2,FALSE),IF(VLOOKUP(H2757,'Cross-Page Data'!$D$4:$F$48,3,FALSE)="solar",IF(G2757="PV","solar PV","solar thermal"),IF(VLOOKUP(H2757,'Cross-Page Data'!$D$4:$F$48,3,FALSE)="wind",VLOOKUP(G2757,'Cross-Page Data'!$I$4:$J$19,2,FALSE),IF(VLOOKUP(H2757,'Cross-Page Data'!$D$4:$F$48,3,FALSE)="hydro",VLOOKUP(G2757,'Cross-Page Data'!$I$4:$J$19,2,FALSE),VLOOKUP(H2757,'Cross-Page Data'!$D$4:$F$48,3,FALSE)))))</f>
        <v/>
      </c>
      <c r="M2757" s="120">
        <f>IF(AND($P$2=FALSE,OR(F2757="Commercial NAICS Cogen",F2757="Industrial NAICS Cogen",F2757="NAICS-22 Cogen")),FALSE,IF(AND($P$3=FALSE,OR(F2757="Commercial NAICS Cogen",F2757="Commercial NAICS Non-Cogen",F2757="Industrial NAICS Cogen", F2757="industrial NAICS non-Cogen")),FALSE, TRUE))</f>
        <v/>
      </c>
    </row>
    <row r="2758">
      <c r="A2758" s="129" t="n">
        <v>52140</v>
      </c>
      <c r="B2758" s="130" t="inlineStr">
        <is>
          <t>International Paper Prattville Mill</t>
        </is>
      </c>
      <c r="C2758" s="130" t="inlineStr">
        <is>
          <t>International Paper Co</t>
        </is>
      </c>
      <c r="D2758" s="129" t="n">
        <v>8009</v>
      </c>
      <c r="E2758" s="130" t="inlineStr">
        <is>
          <t>AL</t>
        </is>
      </c>
      <c r="F2758" s="130" t="inlineStr">
        <is>
          <t>Industrial NAICS Cogen</t>
        </is>
      </c>
      <c r="G2758" s="130" t="inlineStr">
        <is>
          <t>ST</t>
        </is>
      </c>
      <c r="H2758" s="130" t="inlineStr">
        <is>
          <t>DFO</t>
        </is>
      </c>
      <c r="I2758" s="130" t="inlineStr">
        <is>
          <t>DFO</t>
        </is>
      </c>
      <c r="J2758" s="131" t="n">
        <v>0</v>
      </c>
      <c r="K2758" s="129" t="n">
        <v>2020</v>
      </c>
      <c r="L2758" s="120">
        <f>IF(VLOOKUP(H2758,'Cross-Page Data'!$D$4:$F$48,3,FALSE)="natural gas",VLOOKUP(G2758,'Cross-Page Data'!$I$4:$J$19,2,FALSE),IF(VLOOKUP(H2758,'Cross-Page Data'!$D$4:$F$48,3,FALSE)="solar",IF(G2758="PV","solar PV","solar thermal"),IF(VLOOKUP(H2758,'Cross-Page Data'!$D$4:$F$48,3,FALSE)="wind",VLOOKUP(G2758,'Cross-Page Data'!$I$4:$J$19,2,FALSE),IF(VLOOKUP(H2758,'Cross-Page Data'!$D$4:$F$48,3,FALSE)="hydro",VLOOKUP(G2758,'Cross-Page Data'!$I$4:$J$19,2,FALSE),VLOOKUP(H2758,'Cross-Page Data'!$D$4:$F$48,3,FALSE)))))</f>
        <v/>
      </c>
      <c r="M2758" s="120">
        <f>IF(AND($P$2=FALSE,OR(F2758="Commercial NAICS Cogen",F2758="Industrial NAICS Cogen",F2758="NAICS-22 Cogen")),FALSE,IF(AND($P$3=FALSE,OR(F2758="Commercial NAICS Cogen",F2758="Commercial NAICS Non-Cogen",F2758="Industrial NAICS Cogen", F2758="industrial NAICS non-Cogen")),FALSE, TRUE))</f>
        <v/>
      </c>
    </row>
    <row r="2759">
      <c r="A2759" s="129" t="n">
        <v>52140</v>
      </c>
      <c r="B2759" s="130" t="inlineStr">
        <is>
          <t>International Paper Prattville Mill</t>
        </is>
      </c>
      <c r="C2759" s="130" t="inlineStr">
        <is>
          <t>International Paper Co</t>
        </is>
      </c>
      <c r="D2759" s="129" t="n">
        <v>8009</v>
      </c>
      <c r="E2759" s="130" t="inlineStr">
        <is>
          <t>AL</t>
        </is>
      </c>
      <c r="F2759" s="130" t="inlineStr">
        <is>
          <t>Industrial NAICS Cogen</t>
        </is>
      </c>
      <c r="G2759" s="130" t="inlineStr">
        <is>
          <t>ST</t>
        </is>
      </c>
      <c r="H2759" s="130" t="inlineStr">
        <is>
          <t>NG</t>
        </is>
      </c>
      <c r="I2759" s="130" t="inlineStr">
        <is>
          <t>NG</t>
        </is>
      </c>
      <c r="J2759" s="131" t="n">
        <v>152199.97</v>
      </c>
      <c r="K2759" s="129" t="n">
        <v>2020</v>
      </c>
      <c r="L2759" s="120">
        <f>IF(VLOOKUP(H2759,'Cross-Page Data'!$D$4:$F$48,3,FALSE)="natural gas",VLOOKUP(G2759,'Cross-Page Data'!$I$4:$J$19,2,FALSE),IF(VLOOKUP(H2759,'Cross-Page Data'!$D$4:$F$48,3,FALSE)="solar",IF(G2759="PV","solar PV","solar thermal"),IF(VLOOKUP(H2759,'Cross-Page Data'!$D$4:$F$48,3,FALSE)="wind",VLOOKUP(G2759,'Cross-Page Data'!$I$4:$J$19,2,FALSE),IF(VLOOKUP(H2759,'Cross-Page Data'!$D$4:$F$48,3,FALSE)="hydro",VLOOKUP(G2759,'Cross-Page Data'!$I$4:$J$19,2,FALSE),VLOOKUP(H2759,'Cross-Page Data'!$D$4:$F$48,3,FALSE)))))</f>
        <v/>
      </c>
      <c r="M2759" s="120">
        <f>IF(AND($P$2=FALSE,OR(F2759="Commercial NAICS Cogen",F2759="Industrial NAICS Cogen",F2759="NAICS-22 Cogen")),FALSE,IF(AND($P$3=FALSE,OR(F2759="Commercial NAICS Cogen",F2759="Commercial NAICS Non-Cogen",F2759="Industrial NAICS Cogen", F2759="industrial NAICS non-Cogen")),FALSE, TRUE))</f>
        <v/>
      </c>
    </row>
    <row r="2760">
      <c r="A2760" s="129" t="n">
        <v>52140</v>
      </c>
      <c r="B2760" s="130" t="inlineStr">
        <is>
          <t>International Paper Prattville Mill</t>
        </is>
      </c>
      <c r="C2760" s="130" t="inlineStr">
        <is>
          <t>International Paper Co</t>
        </is>
      </c>
      <c r="D2760" s="129" t="n">
        <v>8009</v>
      </c>
      <c r="E2760" s="130" t="inlineStr">
        <is>
          <t>AL</t>
        </is>
      </c>
      <c r="F2760" s="130" t="inlineStr">
        <is>
          <t>Industrial NAICS Cogen</t>
        </is>
      </c>
      <c r="G2760" s="130" t="inlineStr">
        <is>
          <t>ST</t>
        </is>
      </c>
      <c r="H2760" s="130" t="inlineStr">
        <is>
          <t>OBG</t>
        </is>
      </c>
      <c r="I2760" s="130" t="inlineStr">
        <is>
          <t>ORW</t>
        </is>
      </c>
      <c r="J2760" s="131" t="n">
        <v>0</v>
      </c>
      <c r="K2760" s="129" t="n">
        <v>2020</v>
      </c>
      <c r="L2760" s="120">
        <f>IF(VLOOKUP(H2760,'Cross-Page Data'!$D$4:$F$48,3,FALSE)="natural gas",VLOOKUP(G2760,'Cross-Page Data'!$I$4:$J$19,2,FALSE),IF(VLOOKUP(H2760,'Cross-Page Data'!$D$4:$F$48,3,FALSE)="solar",IF(G2760="PV","solar PV","solar thermal"),IF(VLOOKUP(H2760,'Cross-Page Data'!$D$4:$F$48,3,FALSE)="wind",VLOOKUP(G2760,'Cross-Page Data'!$I$4:$J$19,2,FALSE),IF(VLOOKUP(H2760,'Cross-Page Data'!$D$4:$F$48,3,FALSE)="hydro",VLOOKUP(G2760,'Cross-Page Data'!$I$4:$J$19,2,FALSE),VLOOKUP(H2760,'Cross-Page Data'!$D$4:$F$48,3,FALSE)))))</f>
        <v/>
      </c>
      <c r="M2760" s="120">
        <f>IF(AND($P$2=FALSE,OR(F2760="Commercial NAICS Cogen",F2760="Industrial NAICS Cogen",F2760="NAICS-22 Cogen")),FALSE,IF(AND($P$3=FALSE,OR(F2760="Commercial NAICS Cogen",F2760="Commercial NAICS Non-Cogen",F2760="Industrial NAICS Cogen", F2760="industrial NAICS non-Cogen")),FALSE, TRUE))</f>
        <v/>
      </c>
    </row>
    <row r="2761">
      <c r="A2761" s="129" t="n">
        <v>52140</v>
      </c>
      <c r="B2761" s="130" t="inlineStr">
        <is>
          <t>International Paper Prattville Mill</t>
        </is>
      </c>
      <c r="C2761" s="130" t="inlineStr">
        <is>
          <t>International Paper Co</t>
        </is>
      </c>
      <c r="D2761" s="129" t="n">
        <v>8009</v>
      </c>
      <c r="E2761" s="130" t="inlineStr">
        <is>
          <t>AL</t>
        </is>
      </c>
      <c r="F2761" s="130" t="inlineStr">
        <is>
          <t>Industrial NAICS Cogen</t>
        </is>
      </c>
      <c r="G2761" s="130" t="inlineStr">
        <is>
          <t>ST</t>
        </is>
      </c>
      <c r="H2761" s="130" t="inlineStr">
        <is>
          <t>WDS</t>
        </is>
      </c>
      <c r="I2761" s="130" t="inlineStr">
        <is>
          <t>WWW</t>
        </is>
      </c>
      <c r="J2761" s="131" t="n">
        <v>100203.6</v>
      </c>
      <c r="K2761" s="129" t="n">
        <v>2020</v>
      </c>
      <c r="L2761" s="120">
        <f>IF(VLOOKUP(H2761,'Cross-Page Data'!$D$4:$F$48,3,FALSE)="natural gas",VLOOKUP(G2761,'Cross-Page Data'!$I$4:$J$19,2,FALSE),IF(VLOOKUP(H2761,'Cross-Page Data'!$D$4:$F$48,3,FALSE)="solar",IF(G2761="PV","solar PV","solar thermal"),IF(VLOOKUP(H2761,'Cross-Page Data'!$D$4:$F$48,3,FALSE)="wind",VLOOKUP(G2761,'Cross-Page Data'!$I$4:$J$19,2,FALSE),IF(VLOOKUP(H2761,'Cross-Page Data'!$D$4:$F$48,3,FALSE)="hydro",VLOOKUP(G2761,'Cross-Page Data'!$I$4:$J$19,2,FALSE),VLOOKUP(H2761,'Cross-Page Data'!$D$4:$F$48,3,FALSE)))))</f>
        <v/>
      </c>
      <c r="M2761" s="120">
        <f>IF(AND($P$2=FALSE,OR(F2761="Commercial NAICS Cogen",F2761="Industrial NAICS Cogen",F2761="NAICS-22 Cogen")),FALSE,IF(AND($P$3=FALSE,OR(F2761="Commercial NAICS Cogen",F2761="Commercial NAICS Non-Cogen",F2761="Industrial NAICS Cogen", F2761="industrial NAICS non-Cogen")),FALSE, TRUE))</f>
        <v/>
      </c>
    </row>
    <row r="2762">
      <c r="A2762" s="129" t="n">
        <v>52140</v>
      </c>
      <c r="B2762" s="130" t="inlineStr">
        <is>
          <t>International Paper Prattville Mill</t>
        </is>
      </c>
      <c r="C2762" s="130" t="inlineStr">
        <is>
          <t>International Paper Co</t>
        </is>
      </c>
      <c r="D2762" s="129" t="n">
        <v>8009</v>
      </c>
      <c r="E2762" s="130" t="inlineStr">
        <is>
          <t>AL</t>
        </is>
      </c>
      <c r="F2762" s="130" t="inlineStr">
        <is>
          <t>Industrial NAICS Cogen</t>
        </is>
      </c>
      <c r="G2762" s="130" t="inlineStr">
        <is>
          <t>ST</t>
        </is>
      </c>
      <c r="H2762" s="130" t="inlineStr">
        <is>
          <t>WO</t>
        </is>
      </c>
      <c r="I2762" s="130" t="inlineStr">
        <is>
          <t>WOO</t>
        </is>
      </c>
      <c r="J2762" s="131" t="n">
        <v>2883.627</v>
      </c>
      <c r="K2762" s="129" t="n">
        <v>2020</v>
      </c>
      <c r="L2762" s="120">
        <f>IF(VLOOKUP(H2762,'Cross-Page Data'!$D$4:$F$48,3,FALSE)="natural gas",VLOOKUP(G2762,'Cross-Page Data'!$I$4:$J$19,2,FALSE),IF(VLOOKUP(H2762,'Cross-Page Data'!$D$4:$F$48,3,FALSE)="solar",IF(G2762="PV","solar PV","solar thermal"),IF(VLOOKUP(H2762,'Cross-Page Data'!$D$4:$F$48,3,FALSE)="wind",VLOOKUP(G2762,'Cross-Page Data'!$I$4:$J$19,2,FALSE),IF(VLOOKUP(H2762,'Cross-Page Data'!$D$4:$F$48,3,FALSE)="hydro",VLOOKUP(G2762,'Cross-Page Data'!$I$4:$J$19,2,FALSE),VLOOKUP(H2762,'Cross-Page Data'!$D$4:$F$48,3,FALSE)))))</f>
        <v/>
      </c>
      <c r="M2762" s="120">
        <f>IF(AND($P$2=FALSE,OR(F2762="Commercial NAICS Cogen",F2762="Industrial NAICS Cogen",F2762="NAICS-22 Cogen")),FALSE,IF(AND($P$3=FALSE,OR(F2762="Commercial NAICS Cogen",F2762="Commercial NAICS Non-Cogen",F2762="Industrial NAICS Cogen", F2762="industrial NAICS non-Cogen")),FALSE, TRUE))</f>
        <v/>
      </c>
    </row>
    <row r="2763">
      <c r="A2763" s="129" t="n">
        <v>52147</v>
      </c>
      <c r="B2763" s="130" t="inlineStr">
        <is>
          <t>C P Kelco San Diego Plant</t>
        </is>
      </c>
      <c r="C2763" s="130" t="inlineStr">
        <is>
          <t>CPKelco U S Inc</t>
        </is>
      </c>
      <c r="D2763" s="129" t="n">
        <v>3221</v>
      </c>
      <c r="E2763" s="130" t="inlineStr">
        <is>
          <t>CA</t>
        </is>
      </c>
      <c r="F2763" s="130" t="inlineStr">
        <is>
          <t>Industrial NAICS Cogen</t>
        </is>
      </c>
      <c r="G2763" s="130" t="inlineStr">
        <is>
          <t>GT</t>
        </is>
      </c>
      <c r="H2763" s="130" t="inlineStr">
        <is>
          <t>NG</t>
        </is>
      </c>
      <c r="I2763" s="130" t="inlineStr">
        <is>
          <t>NG</t>
        </is>
      </c>
      <c r="J2763" s="131" t="n">
        <v>90823</v>
      </c>
      <c r="K2763" s="129" t="n">
        <v>2020</v>
      </c>
      <c r="L2763" s="120">
        <f>IF(VLOOKUP(H2763,'Cross-Page Data'!$D$4:$F$48,3,FALSE)="natural gas",VLOOKUP(G2763,'Cross-Page Data'!$I$4:$J$19,2,FALSE),IF(VLOOKUP(H2763,'Cross-Page Data'!$D$4:$F$48,3,FALSE)="solar",IF(G2763="PV","solar PV","solar thermal"),IF(VLOOKUP(H2763,'Cross-Page Data'!$D$4:$F$48,3,FALSE)="wind",VLOOKUP(G2763,'Cross-Page Data'!$I$4:$J$19,2,FALSE),IF(VLOOKUP(H2763,'Cross-Page Data'!$D$4:$F$48,3,FALSE)="hydro",VLOOKUP(G2763,'Cross-Page Data'!$I$4:$J$19,2,FALSE),VLOOKUP(H2763,'Cross-Page Data'!$D$4:$F$48,3,FALSE)))))</f>
        <v/>
      </c>
      <c r="M2763" s="120">
        <f>IF(AND($P$2=FALSE,OR(F2763="Commercial NAICS Cogen",F2763="Industrial NAICS Cogen",F2763="NAICS-22 Cogen")),FALSE,IF(AND($P$3=FALSE,OR(F2763="Commercial NAICS Cogen",F2763="Commercial NAICS Non-Cogen",F2763="Industrial NAICS Cogen", F2763="industrial NAICS non-Cogen")),FALSE, TRUE))</f>
        <v/>
      </c>
    </row>
    <row r="2764">
      <c r="A2764" s="129" t="n">
        <v>52151</v>
      </c>
      <c r="B2764" s="130" t="inlineStr">
        <is>
          <t>International Paper Eastover Facility</t>
        </is>
      </c>
      <c r="C2764" s="130" t="inlineStr">
        <is>
          <t>International Paper Co-Eastovr</t>
        </is>
      </c>
      <c r="D2764" s="129" t="n">
        <v>9424</v>
      </c>
      <c r="E2764" s="130" t="inlineStr">
        <is>
          <t>SC</t>
        </is>
      </c>
      <c r="F2764" s="130" t="inlineStr">
        <is>
          <t>Industrial NAICS Cogen</t>
        </is>
      </c>
      <c r="G2764" s="130" t="inlineStr">
        <is>
          <t>ST</t>
        </is>
      </c>
      <c r="H2764" s="130" t="inlineStr">
        <is>
          <t>BIT</t>
        </is>
      </c>
      <c r="I2764" s="130" t="inlineStr">
        <is>
          <t>COL</t>
        </is>
      </c>
      <c r="J2764" s="131" t="n">
        <v>0</v>
      </c>
      <c r="K2764" s="129" t="n">
        <v>2020</v>
      </c>
      <c r="L2764" s="120">
        <f>IF(VLOOKUP(H2764,'Cross-Page Data'!$D$4:$F$48,3,FALSE)="natural gas",VLOOKUP(G2764,'Cross-Page Data'!$I$4:$J$19,2,FALSE),IF(VLOOKUP(H2764,'Cross-Page Data'!$D$4:$F$48,3,FALSE)="solar",IF(G2764="PV","solar PV","solar thermal"),IF(VLOOKUP(H2764,'Cross-Page Data'!$D$4:$F$48,3,FALSE)="wind",VLOOKUP(G2764,'Cross-Page Data'!$I$4:$J$19,2,FALSE),IF(VLOOKUP(H2764,'Cross-Page Data'!$D$4:$F$48,3,FALSE)="hydro",VLOOKUP(G2764,'Cross-Page Data'!$I$4:$J$19,2,FALSE),VLOOKUP(H2764,'Cross-Page Data'!$D$4:$F$48,3,FALSE)))))</f>
        <v/>
      </c>
      <c r="M2764" s="120">
        <f>IF(AND($P$2=FALSE,OR(F2764="Commercial NAICS Cogen",F2764="Industrial NAICS Cogen",F2764="NAICS-22 Cogen")),FALSE,IF(AND($P$3=FALSE,OR(F2764="Commercial NAICS Cogen",F2764="Commercial NAICS Non-Cogen",F2764="Industrial NAICS Cogen", F2764="industrial NAICS non-Cogen")),FALSE, TRUE))</f>
        <v/>
      </c>
    </row>
    <row r="2765">
      <c r="A2765" s="129" t="n">
        <v>52151</v>
      </c>
      <c r="B2765" s="130" t="inlineStr">
        <is>
          <t>International Paper Eastover Facility</t>
        </is>
      </c>
      <c r="C2765" s="130" t="inlineStr">
        <is>
          <t>International Paper Co-Eastovr</t>
        </is>
      </c>
      <c r="D2765" s="129" t="n">
        <v>9424</v>
      </c>
      <c r="E2765" s="130" t="inlineStr">
        <is>
          <t>SC</t>
        </is>
      </c>
      <c r="F2765" s="130" t="inlineStr">
        <is>
          <t>Industrial NAICS Cogen</t>
        </is>
      </c>
      <c r="G2765" s="130" t="inlineStr">
        <is>
          <t>ST</t>
        </is>
      </c>
      <c r="H2765" s="130" t="inlineStr">
        <is>
          <t>BLQ</t>
        </is>
      </c>
      <c r="I2765" s="130" t="inlineStr">
        <is>
          <t>WWW</t>
        </is>
      </c>
      <c r="J2765" s="131" t="n">
        <v>476022.51</v>
      </c>
      <c r="K2765" s="129" t="n">
        <v>2020</v>
      </c>
      <c r="L2765" s="120">
        <f>IF(VLOOKUP(H2765,'Cross-Page Data'!$D$4:$F$48,3,FALSE)="natural gas",VLOOKUP(G2765,'Cross-Page Data'!$I$4:$J$19,2,FALSE),IF(VLOOKUP(H2765,'Cross-Page Data'!$D$4:$F$48,3,FALSE)="solar",IF(G2765="PV","solar PV","solar thermal"),IF(VLOOKUP(H2765,'Cross-Page Data'!$D$4:$F$48,3,FALSE)="wind",VLOOKUP(G2765,'Cross-Page Data'!$I$4:$J$19,2,FALSE),IF(VLOOKUP(H2765,'Cross-Page Data'!$D$4:$F$48,3,FALSE)="hydro",VLOOKUP(G2765,'Cross-Page Data'!$I$4:$J$19,2,FALSE),VLOOKUP(H2765,'Cross-Page Data'!$D$4:$F$48,3,FALSE)))))</f>
        <v/>
      </c>
      <c r="M2765" s="120">
        <f>IF(AND($P$2=FALSE,OR(F2765="Commercial NAICS Cogen",F2765="Industrial NAICS Cogen",F2765="NAICS-22 Cogen")),FALSE,IF(AND($P$3=FALSE,OR(F2765="Commercial NAICS Cogen",F2765="Commercial NAICS Non-Cogen",F2765="Industrial NAICS Cogen", F2765="industrial NAICS non-Cogen")),FALSE, TRUE))</f>
        <v/>
      </c>
    </row>
    <row r="2766">
      <c r="A2766" s="129" t="n">
        <v>52151</v>
      </c>
      <c r="B2766" s="130" t="inlineStr">
        <is>
          <t>International Paper Eastover Facility</t>
        </is>
      </c>
      <c r="C2766" s="130" t="inlineStr">
        <is>
          <t>International Paper Co-Eastovr</t>
        </is>
      </c>
      <c r="D2766" s="129" t="n">
        <v>9424</v>
      </c>
      <c r="E2766" s="130" t="inlineStr">
        <is>
          <t>SC</t>
        </is>
      </c>
      <c r="F2766" s="130" t="inlineStr">
        <is>
          <t>Industrial NAICS Cogen</t>
        </is>
      </c>
      <c r="G2766" s="130" t="inlineStr">
        <is>
          <t>ST</t>
        </is>
      </c>
      <c r="H2766" s="130" t="inlineStr">
        <is>
          <t>DFO</t>
        </is>
      </c>
      <c r="I2766" s="130" t="inlineStr">
        <is>
          <t>DFO</t>
        </is>
      </c>
      <c r="J2766" s="131" t="n">
        <v>0</v>
      </c>
      <c r="K2766" s="129" t="n">
        <v>2020</v>
      </c>
      <c r="L2766" s="120">
        <f>IF(VLOOKUP(H2766,'Cross-Page Data'!$D$4:$F$48,3,FALSE)="natural gas",VLOOKUP(G2766,'Cross-Page Data'!$I$4:$J$19,2,FALSE),IF(VLOOKUP(H2766,'Cross-Page Data'!$D$4:$F$48,3,FALSE)="solar",IF(G2766="PV","solar PV","solar thermal"),IF(VLOOKUP(H2766,'Cross-Page Data'!$D$4:$F$48,3,FALSE)="wind",VLOOKUP(G2766,'Cross-Page Data'!$I$4:$J$19,2,FALSE),IF(VLOOKUP(H2766,'Cross-Page Data'!$D$4:$F$48,3,FALSE)="hydro",VLOOKUP(G2766,'Cross-Page Data'!$I$4:$J$19,2,FALSE),VLOOKUP(H2766,'Cross-Page Data'!$D$4:$F$48,3,FALSE)))))</f>
        <v/>
      </c>
      <c r="M2766" s="120">
        <f>IF(AND($P$2=FALSE,OR(F2766="Commercial NAICS Cogen",F2766="Industrial NAICS Cogen",F2766="NAICS-22 Cogen")),FALSE,IF(AND($P$3=FALSE,OR(F2766="Commercial NAICS Cogen",F2766="Commercial NAICS Non-Cogen",F2766="Industrial NAICS Cogen", F2766="industrial NAICS non-Cogen")),FALSE, TRUE))</f>
        <v/>
      </c>
    </row>
    <row r="2767">
      <c r="A2767" s="129" t="n">
        <v>52151</v>
      </c>
      <c r="B2767" s="130" t="inlineStr">
        <is>
          <t>International Paper Eastover Facility</t>
        </is>
      </c>
      <c r="C2767" s="130" t="inlineStr">
        <is>
          <t>International Paper Co-Eastovr</t>
        </is>
      </c>
      <c r="D2767" s="129" t="n">
        <v>9424</v>
      </c>
      <c r="E2767" s="130" t="inlineStr">
        <is>
          <t>SC</t>
        </is>
      </c>
      <c r="F2767" s="130" t="inlineStr">
        <is>
          <t>Industrial NAICS Cogen</t>
        </is>
      </c>
      <c r="G2767" s="130" t="inlineStr">
        <is>
          <t>ST</t>
        </is>
      </c>
      <c r="H2767" s="130" t="inlineStr">
        <is>
          <t>NG</t>
        </is>
      </c>
      <c r="I2767" s="130" t="inlineStr">
        <is>
          <t>NG</t>
        </is>
      </c>
      <c r="J2767" s="131" t="n">
        <v>96520.55499999999</v>
      </c>
      <c r="K2767" s="129" t="n">
        <v>2020</v>
      </c>
      <c r="L2767" s="120">
        <f>IF(VLOOKUP(H2767,'Cross-Page Data'!$D$4:$F$48,3,FALSE)="natural gas",VLOOKUP(G2767,'Cross-Page Data'!$I$4:$J$19,2,FALSE),IF(VLOOKUP(H2767,'Cross-Page Data'!$D$4:$F$48,3,FALSE)="solar",IF(G2767="PV","solar PV","solar thermal"),IF(VLOOKUP(H2767,'Cross-Page Data'!$D$4:$F$48,3,FALSE)="wind",VLOOKUP(G2767,'Cross-Page Data'!$I$4:$J$19,2,FALSE),IF(VLOOKUP(H2767,'Cross-Page Data'!$D$4:$F$48,3,FALSE)="hydro",VLOOKUP(G2767,'Cross-Page Data'!$I$4:$J$19,2,FALSE),VLOOKUP(H2767,'Cross-Page Data'!$D$4:$F$48,3,FALSE)))))</f>
        <v/>
      </c>
      <c r="M2767" s="120">
        <f>IF(AND($P$2=FALSE,OR(F2767="Commercial NAICS Cogen",F2767="Industrial NAICS Cogen",F2767="NAICS-22 Cogen")),FALSE,IF(AND($P$3=FALSE,OR(F2767="Commercial NAICS Cogen",F2767="Commercial NAICS Non-Cogen",F2767="Industrial NAICS Cogen", F2767="industrial NAICS non-Cogen")),FALSE, TRUE))</f>
        <v/>
      </c>
    </row>
    <row r="2768">
      <c r="A2768" s="129" t="n">
        <v>52151</v>
      </c>
      <c r="B2768" s="130" t="inlineStr">
        <is>
          <t>International Paper Eastover Facility</t>
        </is>
      </c>
      <c r="C2768" s="130" t="inlineStr">
        <is>
          <t>International Paper Co-Eastovr</t>
        </is>
      </c>
      <c r="D2768" s="129" t="n">
        <v>9424</v>
      </c>
      <c r="E2768" s="130" t="inlineStr">
        <is>
          <t>SC</t>
        </is>
      </c>
      <c r="F2768" s="130" t="inlineStr">
        <is>
          <t>Industrial NAICS Cogen</t>
        </is>
      </c>
      <c r="G2768" s="130" t="inlineStr">
        <is>
          <t>ST</t>
        </is>
      </c>
      <c r="H2768" s="130" t="inlineStr">
        <is>
          <t>RFO</t>
        </is>
      </c>
      <c r="I2768" s="130" t="inlineStr">
        <is>
          <t>RFO</t>
        </is>
      </c>
      <c r="J2768" s="131" t="n">
        <v>0</v>
      </c>
      <c r="K2768" s="129" t="n">
        <v>2020</v>
      </c>
      <c r="L2768" s="120">
        <f>IF(VLOOKUP(H2768,'Cross-Page Data'!$D$4:$F$48,3,FALSE)="natural gas",VLOOKUP(G2768,'Cross-Page Data'!$I$4:$J$19,2,FALSE),IF(VLOOKUP(H2768,'Cross-Page Data'!$D$4:$F$48,3,FALSE)="solar",IF(G2768="PV","solar PV","solar thermal"),IF(VLOOKUP(H2768,'Cross-Page Data'!$D$4:$F$48,3,FALSE)="wind",VLOOKUP(G2768,'Cross-Page Data'!$I$4:$J$19,2,FALSE),IF(VLOOKUP(H2768,'Cross-Page Data'!$D$4:$F$48,3,FALSE)="hydro",VLOOKUP(G2768,'Cross-Page Data'!$I$4:$J$19,2,FALSE),VLOOKUP(H2768,'Cross-Page Data'!$D$4:$F$48,3,FALSE)))))</f>
        <v/>
      </c>
      <c r="M2768" s="120">
        <f>IF(AND($P$2=FALSE,OR(F2768="Commercial NAICS Cogen",F2768="Industrial NAICS Cogen",F2768="NAICS-22 Cogen")),FALSE,IF(AND($P$3=FALSE,OR(F2768="Commercial NAICS Cogen",F2768="Commercial NAICS Non-Cogen",F2768="Industrial NAICS Cogen", F2768="industrial NAICS non-Cogen")),FALSE, TRUE))</f>
        <v/>
      </c>
    </row>
    <row r="2769">
      <c r="A2769" s="129" t="n">
        <v>52151</v>
      </c>
      <c r="B2769" s="130" t="inlineStr">
        <is>
          <t>International Paper Eastover Facility</t>
        </is>
      </c>
      <c r="C2769" s="130" t="inlineStr">
        <is>
          <t>International Paper Co-Eastovr</t>
        </is>
      </c>
      <c r="D2769" s="129" t="n">
        <v>9424</v>
      </c>
      <c r="E2769" s="130" t="inlineStr">
        <is>
          <t>SC</t>
        </is>
      </c>
      <c r="F2769" s="130" t="inlineStr">
        <is>
          <t>Industrial NAICS Cogen</t>
        </is>
      </c>
      <c r="G2769" s="130" t="inlineStr">
        <is>
          <t>ST</t>
        </is>
      </c>
      <c r="H2769" s="130" t="inlineStr">
        <is>
          <t>TDF</t>
        </is>
      </c>
      <c r="I2769" s="130" t="inlineStr">
        <is>
          <t>OTH</t>
        </is>
      </c>
      <c r="J2769" s="131" t="n">
        <v>0</v>
      </c>
      <c r="K2769" s="129" t="n">
        <v>2020</v>
      </c>
      <c r="L2769" s="120">
        <f>IF(VLOOKUP(H2769,'Cross-Page Data'!$D$4:$F$48,3,FALSE)="natural gas",VLOOKUP(G2769,'Cross-Page Data'!$I$4:$J$19,2,FALSE),IF(VLOOKUP(H2769,'Cross-Page Data'!$D$4:$F$48,3,FALSE)="solar",IF(G2769="PV","solar PV","solar thermal"),IF(VLOOKUP(H2769,'Cross-Page Data'!$D$4:$F$48,3,FALSE)="wind",VLOOKUP(G2769,'Cross-Page Data'!$I$4:$J$19,2,FALSE),IF(VLOOKUP(H2769,'Cross-Page Data'!$D$4:$F$48,3,FALSE)="hydro",VLOOKUP(G2769,'Cross-Page Data'!$I$4:$J$19,2,FALSE),VLOOKUP(H2769,'Cross-Page Data'!$D$4:$F$48,3,FALSE)))))</f>
        <v/>
      </c>
      <c r="M2769" s="120">
        <f>IF(AND($P$2=FALSE,OR(F2769="Commercial NAICS Cogen",F2769="Industrial NAICS Cogen",F2769="NAICS-22 Cogen")),FALSE,IF(AND($P$3=FALSE,OR(F2769="Commercial NAICS Cogen",F2769="Commercial NAICS Non-Cogen",F2769="Industrial NAICS Cogen", F2769="industrial NAICS non-Cogen")),FALSE, TRUE))</f>
        <v/>
      </c>
    </row>
    <row r="2770">
      <c r="A2770" s="129" t="n">
        <v>52151</v>
      </c>
      <c r="B2770" s="130" t="inlineStr">
        <is>
          <t>International Paper Eastover Facility</t>
        </is>
      </c>
      <c r="C2770" s="130" t="inlineStr">
        <is>
          <t>International Paper Co-Eastovr</t>
        </is>
      </c>
      <c r="D2770" s="129" t="n">
        <v>9424</v>
      </c>
      <c r="E2770" s="130" t="inlineStr">
        <is>
          <t>SC</t>
        </is>
      </c>
      <c r="F2770" s="130" t="inlineStr">
        <is>
          <t>Industrial NAICS Cogen</t>
        </is>
      </c>
      <c r="G2770" s="130" t="inlineStr">
        <is>
          <t>ST</t>
        </is>
      </c>
      <c r="H2770" s="130" t="inlineStr">
        <is>
          <t>WDS</t>
        </is>
      </c>
      <c r="I2770" s="130" t="inlineStr">
        <is>
          <t>WWW</t>
        </is>
      </c>
      <c r="J2770" s="131" t="n">
        <v>0</v>
      </c>
      <c r="K2770" s="129" t="n">
        <v>2020</v>
      </c>
      <c r="L2770" s="120">
        <f>IF(VLOOKUP(H2770,'Cross-Page Data'!$D$4:$F$48,3,FALSE)="natural gas",VLOOKUP(G2770,'Cross-Page Data'!$I$4:$J$19,2,FALSE),IF(VLOOKUP(H2770,'Cross-Page Data'!$D$4:$F$48,3,FALSE)="solar",IF(G2770="PV","solar PV","solar thermal"),IF(VLOOKUP(H2770,'Cross-Page Data'!$D$4:$F$48,3,FALSE)="wind",VLOOKUP(G2770,'Cross-Page Data'!$I$4:$J$19,2,FALSE),IF(VLOOKUP(H2770,'Cross-Page Data'!$D$4:$F$48,3,FALSE)="hydro",VLOOKUP(G2770,'Cross-Page Data'!$I$4:$J$19,2,FALSE),VLOOKUP(H2770,'Cross-Page Data'!$D$4:$F$48,3,FALSE)))))</f>
        <v/>
      </c>
      <c r="M2770" s="120">
        <f>IF(AND($P$2=FALSE,OR(F2770="Commercial NAICS Cogen",F2770="Industrial NAICS Cogen",F2770="NAICS-22 Cogen")),FALSE,IF(AND($P$3=FALSE,OR(F2770="Commercial NAICS Cogen",F2770="Commercial NAICS Non-Cogen",F2770="Industrial NAICS Cogen", F2770="industrial NAICS non-Cogen")),FALSE, TRUE))</f>
        <v/>
      </c>
    </row>
    <row r="2771">
      <c r="A2771" s="129" t="n">
        <v>52151</v>
      </c>
      <c r="B2771" s="130" t="inlineStr">
        <is>
          <t>International Paper Eastover Facility</t>
        </is>
      </c>
      <c r="C2771" s="130" t="inlineStr">
        <is>
          <t>International Paper Co-Eastovr</t>
        </is>
      </c>
      <c r="D2771" s="129" t="n">
        <v>9424</v>
      </c>
      <c r="E2771" s="130" t="inlineStr">
        <is>
          <t>SC</t>
        </is>
      </c>
      <c r="F2771" s="130" t="inlineStr">
        <is>
          <t>Industrial NAICS Cogen</t>
        </is>
      </c>
      <c r="G2771" s="130" t="inlineStr">
        <is>
          <t>ST</t>
        </is>
      </c>
      <c r="H2771" s="130" t="inlineStr">
        <is>
          <t>WO</t>
        </is>
      </c>
      <c r="I2771" s="130" t="inlineStr">
        <is>
          <t>WOO</t>
        </is>
      </c>
      <c r="J2771" s="131" t="n">
        <v>2898.932</v>
      </c>
      <c r="K2771" s="129" t="n">
        <v>2020</v>
      </c>
      <c r="L2771" s="120">
        <f>IF(VLOOKUP(H2771,'Cross-Page Data'!$D$4:$F$48,3,FALSE)="natural gas",VLOOKUP(G2771,'Cross-Page Data'!$I$4:$J$19,2,FALSE),IF(VLOOKUP(H2771,'Cross-Page Data'!$D$4:$F$48,3,FALSE)="solar",IF(G2771="PV","solar PV","solar thermal"),IF(VLOOKUP(H2771,'Cross-Page Data'!$D$4:$F$48,3,FALSE)="wind",VLOOKUP(G2771,'Cross-Page Data'!$I$4:$J$19,2,FALSE),IF(VLOOKUP(H2771,'Cross-Page Data'!$D$4:$F$48,3,FALSE)="hydro",VLOOKUP(G2771,'Cross-Page Data'!$I$4:$J$19,2,FALSE),VLOOKUP(H2771,'Cross-Page Data'!$D$4:$F$48,3,FALSE)))))</f>
        <v/>
      </c>
      <c r="M2771" s="120">
        <f>IF(AND($P$2=FALSE,OR(F2771="Commercial NAICS Cogen",F2771="Industrial NAICS Cogen",F2771="NAICS-22 Cogen")),FALSE,IF(AND($P$3=FALSE,OR(F2771="Commercial NAICS Cogen",F2771="Commercial NAICS Non-Cogen",F2771="Industrial NAICS Cogen", F2771="industrial NAICS non-Cogen")),FALSE, TRUE))</f>
        <v/>
      </c>
    </row>
    <row r="2772">
      <c r="A2772" s="129" t="n">
        <v>52152</v>
      </c>
      <c r="B2772" s="130" t="inlineStr">
        <is>
          <t>International Paper Franklin Mill</t>
        </is>
      </c>
      <c r="C2772" s="130" t="inlineStr">
        <is>
          <t>International Paper</t>
        </is>
      </c>
      <c r="D2772" s="129" t="n">
        <v>9348</v>
      </c>
      <c r="E2772" s="130" t="inlineStr">
        <is>
          <t>VA</t>
        </is>
      </c>
      <c r="F2772" s="130" t="inlineStr">
        <is>
          <t>Industrial NAICS Cogen</t>
        </is>
      </c>
      <c r="G2772" s="130" t="inlineStr">
        <is>
          <t>GT</t>
        </is>
      </c>
      <c r="H2772" s="130" t="inlineStr">
        <is>
          <t>NG</t>
        </is>
      </c>
      <c r="I2772" s="130" t="inlineStr">
        <is>
          <t>NG</t>
        </is>
      </c>
      <c r="J2772" s="131" t="n">
        <v>0</v>
      </c>
      <c r="K2772" s="129" t="n">
        <v>2020</v>
      </c>
      <c r="L2772" s="120">
        <f>IF(VLOOKUP(H2772,'Cross-Page Data'!$D$4:$F$48,3,FALSE)="natural gas",VLOOKUP(G2772,'Cross-Page Data'!$I$4:$J$19,2,FALSE),IF(VLOOKUP(H2772,'Cross-Page Data'!$D$4:$F$48,3,FALSE)="solar",IF(G2772="PV","solar PV","solar thermal"),IF(VLOOKUP(H2772,'Cross-Page Data'!$D$4:$F$48,3,FALSE)="wind",VLOOKUP(G2772,'Cross-Page Data'!$I$4:$J$19,2,FALSE),IF(VLOOKUP(H2772,'Cross-Page Data'!$D$4:$F$48,3,FALSE)="hydro",VLOOKUP(G2772,'Cross-Page Data'!$I$4:$J$19,2,FALSE),VLOOKUP(H2772,'Cross-Page Data'!$D$4:$F$48,3,FALSE)))))</f>
        <v/>
      </c>
      <c r="M2772" s="120">
        <f>IF(AND($P$2=FALSE,OR(F2772="Commercial NAICS Cogen",F2772="Industrial NAICS Cogen",F2772="NAICS-22 Cogen")),FALSE,IF(AND($P$3=FALSE,OR(F2772="Commercial NAICS Cogen",F2772="Commercial NAICS Non-Cogen",F2772="Industrial NAICS Cogen", F2772="industrial NAICS non-Cogen")),FALSE, TRUE))</f>
        <v/>
      </c>
    </row>
    <row r="2773">
      <c r="A2773" s="129" t="n">
        <v>52152</v>
      </c>
      <c r="B2773" s="130" t="inlineStr">
        <is>
          <t>International Paper Franklin Mill</t>
        </is>
      </c>
      <c r="C2773" s="130" t="inlineStr">
        <is>
          <t>International Paper</t>
        </is>
      </c>
      <c r="D2773" s="129" t="n">
        <v>9348</v>
      </c>
      <c r="E2773" s="130" t="inlineStr">
        <is>
          <t>VA</t>
        </is>
      </c>
      <c r="F2773" s="130" t="inlineStr">
        <is>
          <t>Industrial NAICS Cogen</t>
        </is>
      </c>
      <c r="G2773" s="130" t="inlineStr">
        <is>
          <t>ST</t>
        </is>
      </c>
      <c r="H2773" s="130" t="inlineStr">
        <is>
          <t>BIT</t>
        </is>
      </c>
      <c r="I2773" s="130" t="inlineStr">
        <is>
          <t>COL</t>
        </is>
      </c>
      <c r="J2773" s="131" t="n">
        <v>0</v>
      </c>
      <c r="K2773" s="129" t="n">
        <v>2020</v>
      </c>
      <c r="L2773" s="120">
        <f>IF(VLOOKUP(H2773,'Cross-Page Data'!$D$4:$F$48,3,FALSE)="natural gas",VLOOKUP(G2773,'Cross-Page Data'!$I$4:$J$19,2,FALSE),IF(VLOOKUP(H2773,'Cross-Page Data'!$D$4:$F$48,3,FALSE)="solar",IF(G2773="PV","solar PV","solar thermal"),IF(VLOOKUP(H2773,'Cross-Page Data'!$D$4:$F$48,3,FALSE)="wind",VLOOKUP(G2773,'Cross-Page Data'!$I$4:$J$19,2,FALSE),IF(VLOOKUP(H2773,'Cross-Page Data'!$D$4:$F$48,3,FALSE)="hydro",VLOOKUP(G2773,'Cross-Page Data'!$I$4:$J$19,2,FALSE),VLOOKUP(H2773,'Cross-Page Data'!$D$4:$F$48,3,FALSE)))))</f>
        <v/>
      </c>
      <c r="M2773" s="120">
        <f>IF(AND($P$2=FALSE,OR(F2773="Commercial NAICS Cogen",F2773="Industrial NAICS Cogen",F2773="NAICS-22 Cogen")),FALSE,IF(AND($P$3=FALSE,OR(F2773="Commercial NAICS Cogen",F2773="Commercial NAICS Non-Cogen",F2773="Industrial NAICS Cogen", F2773="industrial NAICS non-Cogen")),FALSE, TRUE))</f>
        <v/>
      </c>
    </row>
    <row r="2774">
      <c r="A2774" s="129" t="n">
        <v>52152</v>
      </c>
      <c r="B2774" s="130" t="inlineStr">
        <is>
          <t>International Paper Franklin Mill</t>
        </is>
      </c>
      <c r="C2774" s="130" t="inlineStr">
        <is>
          <t>International Paper</t>
        </is>
      </c>
      <c r="D2774" s="129" t="n">
        <v>9348</v>
      </c>
      <c r="E2774" s="130" t="inlineStr">
        <is>
          <t>VA</t>
        </is>
      </c>
      <c r="F2774" s="130" t="inlineStr">
        <is>
          <t>Industrial NAICS Cogen</t>
        </is>
      </c>
      <c r="G2774" s="130" t="inlineStr">
        <is>
          <t>ST</t>
        </is>
      </c>
      <c r="H2774" s="130" t="inlineStr">
        <is>
          <t>BLQ</t>
        </is>
      </c>
      <c r="I2774" s="130" t="inlineStr">
        <is>
          <t>WWW</t>
        </is>
      </c>
      <c r="J2774" s="131" t="n">
        <v>228890.13</v>
      </c>
      <c r="K2774" s="129" t="n">
        <v>2020</v>
      </c>
      <c r="L2774" s="120">
        <f>IF(VLOOKUP(H2774,'Cross-Page Data'!$D$4:$F$48,3,FALSE)="natural gas",VLOOKUP(G2774,'Cross-Page Data'!$I$4:$J$19,2,FALSE),IF(VLOOKUP(H2774,'Cross-Page Data'!$D$4:$F$48,3,FALSE)="solar",IF(G2774="PV","solar PV","solar thermal"),IF(VLOOKUP(H2774,'Cross-Page Data'!$D$4:$F$48,3,FALSE)="wind",VLOOKUP(G2774,'Cross-Page Data'!$I$4:$J$19,2,FALSE),IF(VLOOKUP(H2774,'Cross-Page Data'!$D$4:$F$48,3,FALSE)="hydro",VLOOKUP(G2774,'Cross-Page Data'!$I$4:$J$19,2,FALSE),VLOOKUP(H2774,'Cross-Page Data'!$D$4:$F$48,3,FALSE)))))</f>
        <v/>
      </c>
      <c r="M2774" s="120">
        <f>IF(AND($P$2=FALSE,OR(F2774="Commercial NAICS Cogen",F2774="Industrial NAICS Cogen",F2774="NAICS-22 Cogen")),FALSE,IF(AND($P$3=FALSE,OR(F2774="Commercial NAICS Cogen",F2774="Commercial NAICS Non-Cogen",F2774="Industrial NAICS Cogen", F2774="industrial NAICS non-Cogen")),FALSE, TRUE))</f>
        <v/>
      </c>
    </row>
    <row r="2775">
      <c r="A2775" s="129" t="n">
        <v>52152</v>
      </c>
      <c r="B2775" s="130" t="inlineStr">
        <is>
          <t>International Paper Franklin Mill</t>
        </is>
      </c>
      <c r="C2775" s="130" t="inlineStr">
        <is>
          <t>International Paper</t>
        </is>
      </c>
      <c r="D2775" s="129" t="n">
        <v>9348</v>
      </c>
      <c r="E2775" s="130" t="inlineStr">
        <is>
          <t>VA</t>
        </is>
      </c>
      <c r="F2775" s="130" t="inlineStr">
        <is>
          <t>Industrial NAICS Cogen</t>
        </is>
      </c>
      <c r="G2775" s="130" t="inlineStr">
        <is>
          <t>ST</t>
        </is>
      </c>
      <c r="H2775" s="130" t="inlineStr">
        <is>
          <t>NG</t>
        </is>
      </c>
      <c r="I2775" s="130" t="inlineStr">
        <is>
          <t>NG</t>
        </is>
      </c>
      <c r="J2775" s="131" t="n">
        <v>47315.873</v>
      </c>
      <c r="K2775" s="129" t="n">
        <v>2020</v>
      </c>
      <c r="L2775" s="120">
        <f>IF(VLOOKUP(H2775,'Cross-Page Data'!$D$4:$F$48,3,FALSE)="natural gas",VLOOKUP(G2775,'Cross-Page Data'!$I$4:$J$19,2,FALSE),IF(VLOOKUP(H2775,'Cross-Page Data'!$D$4:$F$48,3,FALSE)="solar",IF(G2775="PV","solar PV","solar thermal"),IF(VLOOKUP(H2775,'Cross-Page Data'!$D$4:$F$48,3,FALSE)="wind",VLOOKUP(G2775,'Cross-Page Data'!$I$4:$J$19,2,FALSE),IF(VLOOKUP(H2775,'Cross-Page Data'!$D$4:$F$48,3,FALSE)="hydro",VLOOKUP(G2775,'Cross-Page Data'!$I$4:$J$19,2,FALSE),VLOOKUP(H2775,'Cross-Page Data'!$D$4:$F$48,3,FALSE)))))</f>
        <v/>
      </c>
      <c r="M2775" s="120">
        <f>IF(AND($P$2=FALSE,OR(F2775="Commercial NAICS Cogen",F2775="Industrial NAICS Cogen",F2775="NAICS-22 Cogen")),FALSE,IF(AND($P$3=FALSE,OR(F2775="Commercial NAICS Cogen",F2775="Commercial NAICS Non-Cogen",F2775="Industrial NAICS Cogen", F2775="industrial NAICS non-Cogen")),FALSE, TRUE))</f>
        <v/>
      </c>
    </row>
    <row r="2776">
      <c r="A2776" s="129" t="n">
        <v>52152</v>
      </c>
      <c r="B2776" s="130" t="inlineStr">
        <is>
          <t>International Paper Franklin Mill</t>
        </is>
      </c>
      <c r="C2776" s="130" t="inlineStr">
        <is>
          <t>International Paper</t>
        </is>
      </c>
      <c r="D2776" s="129" t="n">
        <v>9348</v>
      </c>
      <c r="E2776" s="130" t="inlineStr">
        <is>
          <t>VA</t>
        </is>
      </c>
      <c r="F2776" s="130" t="inlineStr">
        <is>
          <t>Industrial NAICS Cogen</t>
        </is>
      </c>
      <c r="G2776" s="130" t="inlineStr">
        <is>
          <t>ST</t>
        </is>
      </c>
      <c r="H2776" s="130" t="inlineStr">
        <is>
          <t>RFO</t>
        </is>
      </c>
      <c r="I2776" s="130" t="inlineStr">
        <is>
          <t>RFO</t>
        </is>
      </c>
      <c r="J2776" s="131" t="n">
        <v>0</v>
      </c>
      <c r="K2776" s="129" t="n">
        <v>2020</v>
      </c>
      <c r="L2776" s="120">
        <f>IF(VLOOKUP(H2776,'Cross-Page Data'!$D$4:$F$48,3,FALSE)="natural gas",VLOOKUP(G2776,'Cross-Page Data'!$I$4:$J$19,2,FALSE),IF(VLOOKUP(H2776,'Cross-Page Data'!$D$4:$F$48,3,FALSE)="solar",IF(G2776="PV","solar PV","solar thermal"),IF(VLOOKUP(H2776,'Cross-Page Data'!$D$4:$F$48,3,FALSE)="wind",VLOOKUP(G2776,'Cross-Page Data'!$I$4:$J$19,2,FALSE),IF(VLOOKUP(H2776,'Cross-Page Data'!$D$4:$F$48,3,FALSE)="hydro",VLOOKUP(G2776,'Cross-Page Data'!$I$4:$J$19,2,FALSE),VLOOKUP(H2776,'Cross-Page Data'!$D$4:$F$48,3,FALSE)))))</f>
        <v/>
      </c>
      <c r="M2776" s="120">
        <f>IF(AND($P$2=FALSE,OR(F2776="Commercial NAICS Cogen",F2776="Industrial NAICS Cogen",F2776="NAICS-22 Cogen")),FALSE,IF(AND($P$3=FALSE,OR(F2776="Commercial NAICS Cogen",F2776="Commercial NAICS Non-Cogen",F2776="Industrial NAICS Cogen", F2776="industrial NAICS non-Cogen")),FALSE, TRUE))</f>
        <v/>
      </c>
    </row>
    <row r="2777">
      <c r="A2777" s="129" t="n">
        <v>52169</v>
      </c>
      <c r="B2777" s="130" t="inlineStr">
        <is>
          <t>Midway Sunset Cogen</t>
        </is>
      </c>
      <c r="C2777" s="130" t="inlineStr">
        <is>
          <t>Midway-Sunset Cogeneration Co</t>
        </is>
      </c>
      <c r="D2777" s="129" t="n">
        <v>12687</v>
      </c>
      <c r="E2777" s="130" t="inlineStr">
        <is>
          <t>CA</t>
        </is>
      </c>
      <c r="F2777" s="130" t="inlineStr">
        <is>
          <t>NAICS-22 Cogen</t>
        </is>
      </c>
      <c r="G2777" s="130" t="inlineStr">
        <is>
          <t>GT</t>
        </is>
      </c>
      <c r="H2777" s="130" t="inlineStr">
        <is>
          <t>NG</t>
        </is>
      </c>
      <c r="I2777" s="130" t="inlineStr">
        <is>
          <t>NG</t>
        </is>
      </c>
      <c r="J2777" s="131" t="n">
        <v>605509</v>
      </c>
      <c r="K2777" s="129" t="n">
        <v>2020</v>
      </c>
      <c r="L2777" s="120">
        <f>IF(VLOOKUP(H2777,'Cross-Page Data'!$D$4:$F$48,3,FALSE)="natural gas",VLOOKUP(G2777,'Cross-Page Data'!$I$4:$J$19,2,FALSE),IF(VLOOKUP(H2777,'Cross-Page Data'!$D$4:$F$48,3,FALSE)="solar",IF(G2777="PV","solar PV","solar thermal"),IF(VLOOKUP(H2777,'Cross-Page Data'!$D$4:$F$48,3,FALSE)="wind",VLOOKUP(G2777,'Cross-Page Data'!$I$4:$J$19,2,FALSE),IF(VLOOKUP(H2777,'Cross-Page Data'!$D$4:$F$48,3,FALSE)="hydro",VLOOKUP(G2777,'Cross-Page Data'!$I$4:$J$19,2,FALSE),VLOOKUP(H2777,'Cross-Page Data'!$D$4:$F$48,3,FALSE)))))</f>
        <v/>
      </c>
      <c r="M2777" s="120">
        <f>IF(AND($P$2=FALSE,OR(F2777="Commercial NAICS Cogen",F2777="Industrial NAICS Cogen",F2777="NAICS-22 Cogen")),FALSE,IF(AND($P$3=FALSE,OR(F2777="Commercial NAICS Cogen",F2777="Commercial NAICS Non-Cogen",F2777="Industrial NAICS Cogen", F2777="industrial NAICS non-Cogen")),FALSE, TRUE))</f>
        <v/>
      </c>
    </row>
    <row r="2778">
      <c r="A2778" s="129" t="n">
        <v>52184</v>
      </c>
      <c r="B2778" s="130" t="inlineStr">
        <is>
          <t>Tesoro Kenai Cogeneration Plant</t>
        </is>
      </c>
      <c r="C2778" s="130" t="inlineStr">
        <is>
          <t>Tesoro Alaska Company LLC</t>
        </is>
      </c>
      <c r="D2778" s="129" t="n">
        <v>18617</v>
      </c>
      <c r="E2778" s="130" t="inlineStr">
        <is>
          <t>AK</t>
        </is>
      </c>
      <c r="F2778" s="130" t="inlineStr">
        <is>
          <t>Industrial NAICS Cogen</t>
        </is>
      </c>
      <c r="G2778" s="130" t="inlineStr">
        <is>
          <t>GT</t>
        </is>
      </c>
      <c r="H2778" s="130" t="inlineStr">
        <is>
          <t>DFO</t>
        </is>
      </c>
      <c r="I2778" s="130" t="inlineStr">
        <is>
          <t>DFO</t>
        </is>
      </c>
      <c r="J2778" s="131" t="n">
        <v>4209.915</v>
      </c>
      <c r="K2778" s="129" t="n">
        <v>2020</v>
      </c>
      <c r="L2778" s="120">
        <f>IF(VLOOKUP(H2778,'Cross-Page Data'!$D$4:$F$48,3,FALSE)="natural gas",VLOOKUP(G2778,'Cross-Page Data'!$I$4:$J$19,2,FALSE),IF(VLOOKUP(H2778,'Cross-Page Data'!$D$4:$F$48,3,FALSE)="solar",IF(G2778="PV","solar PV","solar thermal"),IF(VLOOKUP(H2778,'Cross-Page Data'!$D$4:$F$48,3,FALSE)="wind",VLOOKUP(G2778,'Cross-Page Data'!$I$4:$J$19,2,FALSE),IF(VLOOKUP(H2778,'Cross-Page Data'!$D$4:$F$48,3,FALSE)="hydro",VLOOKUP(G2778,'Cross-Page Data'!$I$4:$J$19,2,FALSE),VLOOKUP(H2778,'Cross-Page Data'!$D$4:$F$48,3,FALSE)))))</f>
        <v/>
      </c>
      <c r="M2778" s="120">
        <f>IF(AND($P$2=FALSE,OR(F2778="Commercial NAICS Cogen",F2778="Industrial NAICS Cogen",F2778="NAICS-22 Cogen")),FALSE,IF(AND($P$3=FALSE,OR(F2778="Commercial NAICS Cogen",F2778="Commercial NAICS Non-Cogen",F2778="Industrial NAICS Cogen", F2778="industrial NAICS non-Cogen")),FALSE, TRUE))</f>
        <v/>
      </c>
    </row>
    <row r="2779">
      <c r="A2779" s="129" t="n">
        <v>52184</v>
      </c>
      <c r="B2779" s="130" t="inlineStr">
        <is>
          <t>Tesoro Kenai Cogeneration Plant</t>
        </is>
      </c>
      <c r="C2779" s="130" t="inlineStr">
        <is>
          <t>Tesoro Alaska Company LLC</t>
        </is>
      </c>
      <c r="D2779" s="129" t="n">
        <v>18617</v>
      </c>
      <c r="E2779" s="130" t="inlineStr">
        <is>
          <t>AK</t>
        </is>
      </c>
      <c r="F2779" s="130" t="inlineStr">
        <is>
          <t>Industrial NAICS Cogen</t>
        </is>
      </c>
      <c r="G2779" s="130" t="inlineStr">
        <is>
          <t>GT</t>
        </is>
      </c>
      <c r="H2779" s="130" t="inlineStr">
        <is>
          <t>JF</t>
        </is>
      </c>
      <c r="I2779" s="130" t="inlineStr">
        <is>
          <t>WOO</t>
        </is>
      </c>
      <c r="J2779" s="131" t="n">
        <v>0</v>
      </c>
      <c r="K2779" s="129" t="n">
        <v>2020</v>
      </c>
      <c r="L2779" s="120">
        <f>IF(VLOOKUP(H2779,'Cross-Page Data'!$D$4:$F$48,3,FALSE)="natural gas",VLOOKUP(G2779,'Cross-Page Data'!$I$4:$J$19,2,FALSE),IF(VLOOKUP(H2779,'Cross-Page Data'!$D$4:$F$48,3,FALSE)="solar",IF(G2779="PV","solar PV","solar thermal"),IF(VLOOKUP(H2779,'Cross-Page Data'!$D$4:$F$48,3,FALSE)="wind",VLOOKUP(G2779,'Cross-Page Data'!$I$4:$J$19,2,FALSE),IF(VLOOKUP(H2779,'Cross-Page Data'!$D$4:$F$48,3,FALSE)="hydro",VLOOKUP(G2779,'Cross-Page Data'!$I$4:$J$19,2,FALSE),VLOOKUP(H2779,'Cross-Page Data'!$D$4:$F$48,3,FALSE)))))</f>
        <v/>
      </c>
      <c r="M2779" s="120">
        <f>IF(AND($P$2=FALSE,OR(F2779="Commercial NAICS Cogen",F2779="Industrial NAICS Cogen",F2779="NAICS-22 Cogen")),FALSE,IF(AND($P$3=FALSE,OR(F2779="Commercial NAICS Cogen",F2779="Commercial NAICS Non-Cogen",F2779="Industrial NAICS Cogen", F2779="industrial NAICS non-Cogen")),FALSE, TRUE))</f>
        <v/>
      </c>
    </row>
    <row r="2780">
      <c r="A2780" s="129" t="n">
        <v>52184</v>
      </c>
      <c r="B2780" s="130" t="inlineStr">
        <is>
          <t>Tesoro Kenai Cogeneration Plant</t>
        </is>
      </c>
      <c r="C2780" s="130" t="inlineStr">
        <is>
          <t>Tesoro Alaska Company LLC</t>
        </is>
      </c>
      <c r="D2780" s="129" t="n">
        <v>18617</v>
      </c>
      <c r="E2780" s="130" t="inlineStr">
        <is>
          <t>AK</t>
        </is>
      </c>
      <c r="F2780" s="130" t="inlineStr">
        <is>
          <t>Industrial NAICS Cogen</t>
        </is>
      </c>
      <c r="G2780" s="130" t="inlineStr">
        <is>
          <t>GT</t>
        </is>
      </c>
      <c r="H2780" s="130" t="inlineStr">
        <is>
          <t>NG</t>
        </is>
      </c>
      <c r="I2780" s="130" t="inlineStr">
        <is>
          <t>NG</t>
        </is>
      </c>
      <c r="J2780" s="131" t="n">
        <v>64054.085</v>
      </c>
      <c r="K2780" s="129" t="n">
        <v>2020</v>
      </c>
      <c r="L2780" s="120">
        <f>IF(VLOOKUP(H2780,'Cross-Page Data'!$D$4:$F$48,3,FALSE)="natural gas",VLOOKUP(G2780,'Cross-Page Data'!$I$4:$J$19,2,FALSE),IF(VLOOKUP(H2780,'Cross-Page Data'!$D$4:$F$48,3,FALSE)="solar",IF(G2780="PV","solar PV","solar thermal"),IF(VLOOKUP(H2780,'Cross-Page Data'!$D$4:$F$48,3,FALSE)="wind",VLOOKUP(G2780,'Cross-Page Data'!$I$4:$J$19,2,FALSE),IF(VLOOKUP(H2780,'Cross-Page Data'!$D$4:$F$48,3,FALSE)="hydro",VLOOKUP(G2780,'Cross-Page Data'!$I$4:$J$19,2,FALSE),VLOOKUP(H2780,'Cross-Page Data'!$D$4:$F$48,3,FALSE)))))</f>
        <v/>
      </c>
      <c r="M2780" s="120">
        <f>IF(AND($P$2=FALSE,OR(F2780="Commercial NAICS Cogen",F2780="Industrial NAICS Cogen",F2780="NAICS-22 Cogen")),FALSE,IF(AND($P$3=FALSE,OR(F2780="Commercial NAICS Cogen",F2780="Commercial NAICS Non-Cogen",F2780="Industrial NAICS Cogen", F2780="industrial NAICS non-Cogen")),FALSE, TRUE))</f>
        <v/>
      </c>
    </row>
    <row r="2781">
      <c r="A2781" s="129" t="n">
        <v>52193</v>
      </c>
      <c r="B2781" s="130" t="inlineStr">
        <is>
          <t>Delaware City Plant</t>
        </is>
      </c>
      <c r="C2781" s="130" t="inlineStr">
        <is>
          <t>Delaware City Refining Company LLC</t>
        </is>
      </c>
      <c r="D2781" s="129" t="n">
        <v>56605</v>
      </c>
      <c r="E2781" s="130" t="inlineStr">
        <is>
          <t>DE</t>
        </is>
      </c>
      <c r="F2781" s="130" t="inlineStr">
        <is>
          <t>Industrial NAICS Cogen</t>
        </is>
      </c>
      <c r="G2781" s="130" t="inlineStr">
        <is>
          <t>GT</t>
        </is>
      </c>
      <c r="H2781" s="130" t="inlineStr">
        <is>
          <t>NG</t>
        </is>
      </c>
      <c r="I2781" s="130" t="inlineStr">
        <is>
          <t>NG</t>
        </is>
      </c>
      <c r="J2781" s="131" t="n">
        <v>899088</v>
      </c>
      <c r="K2781" s="129" t="n">
        <v>2020</v>
      </c>
      <c r="L2781" s="120">
        <f>IF(VLOOKUP(H2781,'Cross-Page Data'!$D$4:$F$48,3,FALSE)="natural gas",VLOOKUP(G2781,'Cross-Page Data'!$I$4:$J$19,2,FALSE),IF(VLOOKUP(H2781,'Cross-Page Data'!$D$4:$F$48,3,FALSE)="solar",IF(G2781="PV","solar PV","solar thermal"),IF(VLOOKUP(H2781,'Cross-Page Data'!$D$4:$F$48,3,FALSE)="wind",VLOOKUP(G2781,'Cross-Page Data'!$I$4:$J$19,2,FALSE),IF(VLOOKUP(H2781,'Cross-Page Data'!$D$4:$F$48,3,FALSE)="hydro",VLOOKUP(G2781,'Cross-Page Data'!$I$4:$J$19,2,FALSE),VLOOKUP(H2781,'Cross-Page Data'!$D$4:$F$48,3,FALSE)))))</f>
        <v/>
      </c>
      <c r="M2781" s="120">
        <f>IF(AND($P$2=FALSE,OR(F2781="Commercial NAICS Cogen",F2781="Industrial NAICS Cogen",F2781="NAICS-22 Cogen")),FALSE,IF(AND($P$3=FALSE,OR(F2781="Commercial NAICS Cogen",F2781="Commercial NAICS Non-Cogen",F2781="Industrial NAICS Cogen", F2781="industrial NAICS non-Cogen")),FALSE, TRUE))</f>
        <v/>
      </c>
    </row>
    <row r="2782">
      <c r="A2782" s="129" t="n">
        <v>52193</v>
      </c>
      <c r="B2782" s="130" t="inlineStr">
        <is>
          <t>Delaware City Plant</t>
        </is>
      </c>
      <c r="C2782" s="130" t="inlineStr">
        <is>
          <t>Delaware City Refining Company LLC</t>
        </is>
      </c>
      <c r="D2782" s="129" t="n">
        <v>56605</v>
      </c>
      <c r="E2782" s="130" t="inlineStr">
        <is>
          <t>DE</t>
        </is>
      </c>
      <c r="F2782" s="130" t="inlineStr">
        <is>
          <t>Industrial NAICS Cogen</t>
        </is>
      </c>
      <c r="G2782" s="130" t="inlineStr">
        <is>
          <t>GT</t>
        </is>
      </c>
      <c r="H2782" s="130" t="inlineStr">
        <is>
          <t>PC</t>
        </is>
      </c>
      <c r="I2782" s="130" t="inlineStr">
        <is>
          <t>PC</t>
        </is>
      </c>
      <c r="J2782" s="131" t="n">
        <v>0</v>
      </c>
      <c r="K2782" s="129" t="n">
        <v>2020</v>
      </c>
      <c r="L2782" s="120">
        <f>IF(VLOOKUP(H2782,'Cross-Page Data'!$D$4:$F$48,3,FALSE)="natural gas",VLOOKUP(G2782,'Cross-Page Data'!$I$4:$J$19,2,FALSE),IF(VLOOKUP(H2782,'Cross-Page Data'!$D$4:$F$48,3,FALSE)="solar",IF(G2782="PV","solar PV","solar thermal"),IF(VLOOKUP(H2782,'Cross-Page Data'!$D$4:$F$48,3,FALSE)="wind",VLOOKUP(G2782,'Cross-Page Data'!$I$4:$J$19,2,FALSE),IF(VLOOKUP(H2782,'Cross-Page Data'!$D$4:$F$48,3,FALSE)="hydro",VLOOKUP(G2782,'Cross-Page Data'!$I$4:$J$19,2,FALSE),VLOOKUP(H2782,'Cross-Page Data'!$D$4:$F$48,3,FALSE)))))</f>
        <v/>
      </c>
      <c r="M2782" s="120">
        <f>IF(AND($P$2=FALSE,OR(F2782="Commercial NAICS Cogen",F2782="Industrial NAICS Cogen",F2782="NAICS-22 Cogen")),FALSE,IF(AND($P$3=FALSE,OR(F2782="Commercial NAICS Cogen",F2782="Commercial NAICS Non-Cogen",F2782="Industrial NAICS Cogen", F2782="industrial NAICS non-Cogen")),FALSE, TRUE))</f>
        <v/>
      </c>
    </row>
    <row r="2783">
      <c r="A2783" s="129" t="n">
        <v>52193</v>
      </c>
      <c r="B2783" s="130" t="inlineStr">
        <is>
          <t>Delaware City Plant</t>
        </is>
      </c>
      <c r="C2783" s="130" t="inlineStr">
        <is>
          <t>Delaware City Refining Company LLC</t>
        </is>
      </c>
      <c r="D2783" s="129" t="n">
        <v>56605</v>
      </c>
      <c r="E2783" s="130" t="inlineStr">
        <is>
          <t>DE</t>
        </is>
      </c>
      <c r="F2783" s="130" t="inlineStr">
        <is>
          <t>Industrial NAICS Cogen</t>
        </is>
      </c>
      <c r="G2783" s="130" t="inlineStr">
        <is>
          <t>ST</t>
        </is>
      </c>
      <c r="H2783" s="130" t="inlineStr">
        <is>
          <t>NG</t>
        </is>
      </c>
      <c r="I2783" s="130" t="inlineStr">
        <is>
          <t>NG</t>
        </is>
      </c>
      <c r="J2783" s="131" t="n">
        <v>104802.37</v>
      </c>
      <c r="K2783" s="129" t="n">
        <v>2020</v>
      </c>
      <c r="L2783" s="120">
        <f>IF(VLOOKUP(H2783,'Cross-Page Data'!$D$4:$F$48,3,FALSE)="natural gas",VLOOKUP(G2783,'Cross-Page Data'!$I$4:$J$19,2,FALSE),IF(VLOOKUP(H2783,'Cross-Page Data'!$D$4:$F$48,3,FALSE)="solar",IF(G2783="PV","solar PV","solar thermal"),IF(VLOOKUP(H2783,'Cross-Page Data'!$D$4:$F$48,3,FALSE)="wind",VLOOKUP(G2783,'Cross-Page Data'!$I$4:$J$19,2,FALSE),IF(VLOOKUP(H2783,'Cross-Page Data'!$D$4:$F$48,3,FALSE)="hydro",VLOOKUP(G2783,'Cross-Page Data'!$I$4:$J$19,2,FALSE),VLOOKUP(H2783,'Cross-Page Data'!$D$4:$F$48,3,FALSE)))))</f>
        <v/>
      </c>
      <c r="M2783" s="120">
        <f>IF(AND($P$2=FALSE,OR(F2783="Commercial NAICS Cogen",F2783="Industrial NAICS Cogen",F2783="NAICS-22 Cogen")),FALSE,IF(AND($P$3=FALSE,OR(F2783="Commercial NAICS Cogen",F2783="Commercial NAICS Non-Cogen",F2783="Industrial NAICS Cogen", F2783="industrial NAICS non-Cogen")),FALSE, TRUE))</f>
        <v/>
      </c>
    </row>
    <row r="2784">
      <c r="A2784" s="129" t="n">
        <v>52193</v>
      </c>
      <c r="B2784" s="130" t="inlineStr">
        <is>
          <t>Delaware City Plant</t>
        </is>
      </c>
      <c r="C2784" s="130" t="inlineStr">
        <is>
          <t>Delaware City Refining Company LLC</t>
        </is>
      </c>
      <c r="D2784" s="129" t="n">
        <v>56605</v>
      </c>
      <c r="E2784" s="130" t="inlineStr">
        <is>
          <t>DE</t>
        </is>
      </c>
      <c r="F2784" s="130" t="inlineStr">
        <is>
          <t>Industrial NAICS Cogen</t>
        </is>
      </c>
      <c r="G2784" s="130" t="inlineStr">
        <is>
          <t>ST</t>
        </is>
      </c>
      <c r="H2784" s="130" t="inlineStr">
        <is>
          <t>OG</t>
        </is>
      </c>
      <c r="I2784" s="130" t="inlineStr">
        <is>
          <t>OOG</t>
        </is>
      </c>
      <c r="J2784" s="131" t="n">
        <v>145548.63</v>
      </c>
      <c r="K2784" s="129" t="n">
        <v>2020</v>
      </c>
      <c r="L2784" s="120">
        <f>IF(VLOOKUP(H2784,'Cross-Page Data'!$D$4:$F$48,3,FALSE)="natural gas",VLOOKUP(G2784,'Cross-Page Data'!$I$4:$J$19,2,FALSE),IF(VLOOKUP(H2784,'Cross-Page Data'!$D$4:$F$48,3,FALSE)="solar",IF(G2784="PV","solar PV","solar thermal"),IF(VLOOKUP(H2784,'Cross-Page Data'!$D$4:$F$48,3,FALSE)="wind",VLOOKUP(G2784,'Cross-Page Data'!$I$4:$J$19,2,FALSE),IF(VLOOKUP(H2784,'Cross-Page Data'!$D$4:$F$48,3,FALSE)="hydro",VLOOKUP(G2784,'Cross-Page Data'!$I$4:$J$19,2,FALSE),VLOOKUP(H2784,'Cross-Page Data'!$D$4:$F$48,3,FALSE)))))</f>
        <v/>
      </c>
      <c r="M2784" s="120">
        <f>IF(AND($P$2=FALSE,OR(F2784="Commercial NAICS Cogen",F2784="Industrial NAICS Cogen",F2784="NAICS-22 Cogen")),FALSE,IF(AND($P$3=FALSE,OR(F2784="Commercial NAICS Cogen",F2784="Commercial NAICS Non-Cogen",F2784="Industrial NAICS Cogen", F2784="industrial NAICS non-Cogen")),FALSE, TRUE))</f>
        <v/>
      </c>
    </row>
    <row r="2785">
      <c r="A2785" s="129" t="n">
        <v>54004</v>
      </c>
      <c r="B2785" s="130" t="inlineStr">
        <is>
          <t>WestRock Southeast, LLC.</t>
        </is>
      </c>
      <c r="C2785" s="130" t="inlineStr">
        <is>
          <t>WestRock Southeast, LLC</t>
        </is>
      </c>
      <c r="D2785" s="129" t="n">
        <v>17610</v>
      </c>
      <c r="E2785" s="130" t="inlineStr">
        <is>
          <t>GA</t>
        </is>
      </c>
      <c r="F2785" s="130" t="inlineStr">
        <is>
          <t>Industrial NAICS Cogen</t>
        </is>
      </c>
      <c r="G2785" s="130" t="inlineStr">
        <is>
          <t>GT</t>
        </is>
      </c>
      <c r="H2785" s="130" t="inlineStr">
        <is>
          <t>DFO</t>
        </is>
      </c>
      <c r="I2785" s="130" t="inlineStr">
        <is>
          <t>DFO</t>
        </is>
      </c>
      <c r="J2785" s="131" t="n">
        <v>0</v>
      </c>
      <c r="K2785" s="129" t="n">
        <v>2020</v>
      </c>
      <c r="L2785" s="120">
        <f>IF(VLOOKUP(H2785,'Cross-Page Data'!$D$4:$F$48,3,FALSE)="natural gas",VLOOKUP(G2785,'Cross-Page Data'!$I$4:$J$19,2,FALSE),IF(VLOOKUP(H2785,'Cross-Page Data'!$D$4:$F$48,3,FALSE)="solar",IF(G2785="PV","solar PV","solar thermal"),IF(VLOOKUP(H2785,'Cross-Page Data'!$D$4:$F$48,3,FALSE)="wind",VLOOKUP(G2785,'Cross-Page Data'!$I$4:$J$19,2,FALSE),IF(VLOOKUP(H2785,'Cross-Page Data'!$D$4:$F$48,3,FALSE)="hydro",VLOOKUP(G2785,'Cross-Page Data'!$I$4:$J$19,2,FALSE),VLOOKUP(H2785,'Cross-Page Data'!$D$4:$F$48,3,FALSE)))))</f>
        <v/>
      </c>
      <c r="M2785" s="120">
        <f>IF(AND($P$2=FALSE,OR(F2785="Commercial NAICS Cogen",F2785="Industrial NAICS Cogen",F2785="NAICS-22 Cogen")),FALSE,IF(AND($P$3=FALSE,OR(F2785="Commercial NAICS Cogen",F2785="Commercial NAICS Non-Cogen",F2785="Industrial NAICS Cogen", F2785="industrial NAICS non-Cogen")),FALSE, TRUE))</f>
        <v/>
      </c>
    </row>
    <row r="2786">
      <c r="A2786" s="129" t="n">
        <v>54004</v>
      </c>
      <c r="B2786" s="130" t="inlineStr">
        <is>
          <t>WestRock Southeast, LLC.</t>
        </is>
      </c>
      <c r="C2786" s="130" t="inlineStr">
        <is>
          <t>WestRock Southeast, LLC</t>
        </is>
      </c>
      <c r="D2786" s="129" t="n">
        <v>17610</v>
      </c>
      <c r="E2786" s="130" t="inlineStr">
        <is>
          <t>GA</t>
        </is>
      </c>
      <c r="F2786" s="130" t="inlineStr">
        <is>
          <t>Industrial NAICS Cogen</t>
        </is>
      </c>
      <c r="G2786" s="130" t="inlineStr">
        <is>
          <t>GT</t>
        </is>
      </c>
      <c r="H2786" s="130" t="inlineStr">
        <is>
          <t>NG</t>
        </is>
      </c>
      <c r="I2786" s="130" t="inlineStr">
        <is>
          <t>NG</t>
        </is>
      </c>
      <c r="J2786" s="131" t="n">
        <v>56865.48</v>
      </c>
      <c r="K2786" s="129" t="n">
        <v>2020</v>
      </c>
      <c r="L2786" s="120">
        <f>IF(VLOOKUP(H2786,'Cross-Page Data'!$D$4:$F$48,3,FALSE)="natural gas",VLOOKUP(G2786,'Cross-Page Data'!$I$4:$J$19,2,FALSE),IF(VLOOKUP(H2786,'Cross-Page Data'!$D$4:$F$48,3,FALSE)="solar",IF(G2786="PV","solar PV","solar thermal"),IF(VLOOKUP(H2786,'Cross-Page Data'!$D$4:$F$48,3,FALSE)="wind",VLOOKUP(G2786,'Cross-Page Data'!$I$4:$J$19,2,FALSE),IF(VLOOKUP(H2786,'Cross-Page Data'!$D$4:$F$48,3,FALSE)="hydro",VLOOKUP(G2786,'Cross-Page Data'!$I$4:$J$19,2,FALSE),VLOOKUP(H2786,'Cross-Page Data'!$D$4:$F$48,3,FALSE)))))</f>
        <v/>
      </c>
      <c r="M2786" s="120">
        <f>IF(AND($P$2=FALSE,OR(F2786="Commercial NAICS Cogen",F2786="Industrial NAICS Cogen",F2786="NAICS-22 Cogen")),FALSE,IF(AND($P$3=FALSE,OR(F2786="Commercial NAICS Cogen",F2786="Commercial NAICS Non-Cogen",F2786="Industrial NAICS Cogen", F2786="industrial NAICS non-Cogen")),FALSE, TRUE))</f>
        <v/>
      </c>
    </row>
    <row r="2787">
      <c r="A2787" s="129" t="n">
        <v>54004</v>
      </c>
      <c r="B2787" s="130" t="inlineStr">
        <is>
          <t>WestRock Southeast, LLC.</t>
        </is>
      </c>
      <c r="C2787" s="130" t="inlineStr">
        <is>
          <t>WestRock Southeast, LLC</t>
        </is>
      </c>
      <c r="D2787" s="129" t="n">
        <v>17610</v>
      </c>
      <c r="E2787" s="130" t="inlineStr">
        <is>
          <t>GA</t>
        </is>
      </c>
      <c r="F2787" s="130" t="inlineStr">
        <is>
          <t>Industrial NAICS Cogen</t>
        </is>
      </c>
      <c r="G2787" s="130" t="inlineStr">
        <is>
          <t>ST</t>
        </is>
      </c>
      <c r="H2787" s="130" t="inlineStr">
        <is>
          <t>BIT</t>
        </is>
      </c>
      <c r="I2787" s="130" t="inlineStr">
        <is>
          <t>COL</t>
        </is>
      </c>
      <c r="J2787" s="131" t="n">
        <v>0</v>
      </c>
      <c r="K2787" s="129" t="n">
        <v>2020</v>
      </c>
      <c r="L2787" s="120">
        <f>IF(VLOOKUP(H2787,'Cross-Page Data'!$D$4:$F$48,3,FALSE)="natural gas",VLOOKUP(G2787,'Cross-Page Data'!$I$4:$J$19,2,FALSE),IF(VLOOKUP(H2787,'Cross-Page Data'!$D$4:$F$48,3,FALSE)="solar",IF(G2787="PV","solar PV","solar thermal"),IF(VLOOKUP(H2787,'Cross-Page Data'!$D$4:$F$48,3,FALSE)="wind",VLOOKUP(G2787,'Cross-Page Data'!$I$4:$J$19,2,FALSE),IF(VLOOKUP(H2787,'Cross-Page Data'!$D$4:$F$48,3,FALSE)="hydro",VLOOKUP(G2787,'Cross-Page Data'!$I$4:$J$19,2,FALSE),VLOOKUP(H2787,'Cross-Page Data'!$D$4:$F$48,3,FALSE)))))</f>
        <v/>
      </c>
      <c r="M2787" s="120">
        <f>IF(AND($P$2=FALSE,OR(F2787="Commercial NAICS Cogen",F2787="Industrial NAICS Cogen",F2787="NAICS-22 Cogen")),FALSE,IF(AND($P$3=FALSE,OR(F2787="Commercial NAICS Cogen",F2787="Commercial NAICS Non-Cogen",F2787="Industrial NAICS Cogen", F2787="industrial NAICS non-Cogen")),FALSE, TRUE))</f>
        <v/>
      </c>
    </row>
    <row r="2788">
      <c r="A2788" s="129" t="n">
        <v>54004</v>
      </c>
      <c r="B2788" s="130" t="inlineStr">
        <is>
          <t>WestRock Southeast, LLC.</t>
        </is>
      </c>
      <c r="C2788" s="130" t="inlineStr">
        <is>
          <t>WestRock Southeast, LLC</t>
        </is>
      </c>
      <c r="D2788" s="129" t="n">
        <v>17610</v>
      </c>
      <c r="E2788" s="130" t="inlineStr">
        <is>
          <t>GA</t>
        </is>
      </c>
      <c r="F2788" s="130" t="inlineStr">
        <is>
          <t>Industrial NAICS Cogen</t>
        </is>
      </c>
      <c r="G2788" s="130" t="inlineStr">
        <is>
          <t>ST</t>
        </is>
      </c>
      <c r="H2788" s="130" t="inlineStr">
        <is>
          <t>NG</t>
        </is>
      </c>
      <c r="I2788" s="130" t="inlineStr">
        <is>
          <t>NG</t>
        </is>
      </c>
      <c r="J2788" s="131" t="n">
        <v>2862.023</v>
      </c>
      <c r="K2788" s="129" t="n">
        <v>2020</v>
      </c>
      <c r="L2788" s="120">
        <f>IF(VLOOKUP(H2788,'Cross-Page Data'!$D$4:$F$48,3,FALSE)="natural gas",VLOOKUP(G2788,'Cross-Page Data'!$I$4:$J$19,2,FALSE),IF(VLOOKUP(H2788,'Cross-Page Data'!$D$4:$F$48,3,FALSE)="solar",IF(G2788="PV","solar PV","solar thermal"),IF(VLOOKUP(H2788,'Cross-Page Data'!$D$4:$F$48,3,FALSE)="wind",VLOOKUP(G2788,'Cross-Page Data'!$I$4:$J$19,2,FALSE),IF(VLOOKUP(H2788,'Cross-Page Data'!$D$4:$F$48,3,FALSE)="hydro",VLOOKUP(G2788,'Cross-Page Data'!$I$4:$J$19,2,FALSE),VLOOKUP(H2788,'Cross-Page Data'!$D$4:$F$48,3,FALSE)))))</f>
        <v/>
      </c>
      <c r="M2788" s="120">
        <f>IF(AND($P$2=FALSE,OR(F2788="Commercial NAICS Cogen",F2788="Industrial NAICS Cogen",F2788="NAICS-22 Cogen")),FALSE,IF(AND($P$3=FALSE,OR(F2788="Commercial NAICS Cogen",F2788="Commercial NAICS Non-Cogen",F2788="Industrial NAICS Cogen", F2788="industrial NAICS non-Cogen")),FALSE, TRUE))</f>
        <v/>
      </c>
    </row>
    <row r="2789">
      <c r="A2789" s="129" t="n">
        <v>54004</v>
      </c>
      <c r="B2789" s="130" t="inlineStr">
        <is>
          <t>WestRock Southeast, LLC.</t>
        </is>
      </c>
      <c r="C2789" s="130" t="inlineStr">
        <is>
          <t>WestRock Southeast, LLC</t>
        </is>
      </c>
      <c r="D2789" s="129" t="n">
        <v>17610</v>
      </c>
      <c r="E2789" s="130" t="inlineStr">
        <is>
          <t>GA</t>
        </is>
      </c>
      <c r="F2789" s="130" t="inlineStr">
        <is>
          <t>Industrial NAICS Cogen</t>
        </is>
      </c>
      <c r="G2789" s="130" t="inlineStr">
        <is>
          <t>ST</t>
        </is>
      </c>
      <c r="H2789" s="130" t="inlineStr">
        <is>
          <t>OBS</t>
        </is>
      </c>
      <c r="I2789" s="130" t="inlineStr">
        <is>
          <t>ORW</t>
        </is>
      </c>
      <c r="J2789" s="131" t="n">
        <v>10696.517</v>
      </c>
      <c r="K2789" s="129" t="n">
        <v>2020</v>
      </c>
      <c r="L2789" s="120">
        <f>IF(VLOOKUP(H2789,'Cross-Page Data'!$D$4:$F$48,3,FALSE)="natural gas",VLOOKUP(G2789,'Cross-Page Data'!$I$4:$J$19,2,FALSE),IF(VLOOKUP(H2789,'Cross-Page Data'!$D$4:$F$48,3,FALSE)="solar",IF(G2789="PV","solar PV","solar thermal"),IF(VLOOKUP(H2789,'Cross-Page Data'!$D$4:$F$48,3,FALSE)="wind",VLOOKUP(G2789,'Cross-Page Data'!$I$4:$J$19,2,FALSE),IF(VLOOKUP(H2789,'Cross-Page Data'!$D$4:$F$48,3,FALSE)="hydro",VLOOKUP(G2789,'Cross-Page Data'!$I$4:$J$19,2,FALSE),VLOOKUP(H2789,'Cross-Page Data'!$D$4:$F$48,3,FALSE)))))</f>
        <v/>
      </c>
      <c r="M2789" s="120">
        <f>IF(AND($P$2=FALSE,OR(F2789="Commercial NAICS Cogen",F2789="Industrial NAICS Cogen",F2789="NAICS-22 Cogen")),FALSE,IF(AND($P$3=FALSE,OR(F2789="Commercial NAICS Cogen",F2789="Commercial NAICS Non-Cogen",F2789="Industrial NAICS Cogen", F2789="industrial NAICS non-Cogen")),FALSE, TRUE))</f>
        <v/>
      </c>
    </row>
    <row r="2790">
      <c r="A2790" s="129" t="n">
        <v>54004</v>
      </c>
      <c r="B2790" s="130" t="inlineStr">
        <is>
          <t>WestRock Southeast, LLC.</t>
        </is>
      </c>
      <c r="C2790" s="130" t="inlineStr">
        <is>
          <t>WestRock Southeast, LLC</t>
        </is>
      </c>
      <c r="D2790" s="129" t="n">
        <v>17610</v>
      </c>
      <c r="E2790" s="130" t="inlineStr">
        <is>
          <t>GA</t>
        </is>
      </c>
      <c r="F2790" s="130" t="inlineStr">
        <is>
          <t>Industrial NAICS Cogen</t>
        </is>
      </c>
      <c r="G2790" s="130" t="inlineStr">
        <is>
          <t>ST</t>
        </is>
      </c>
      <c r="H2790" s="130" t="inlineStr">
        <is>
          <t>SLW</t>
        </is>
      </c>
      <c r="I2790" s="130" t="inlineStr">
        <is>
          <t>ORW</t>
        </is>
      </c>
      <c r="J2790" s="131" t="n">
        <v>0</v>
      </c>
      <c r="K2790" s="129" t="n">
        <v>2020</v>
      </c>
      <c r="L2790" s="120">
        <f>IF(VLOOKUP(H2790,'Cross-Page Data'!$D$4:$F$48,3,FALSE)="natural gas",VLOOKUP(G2790,'Cross-Page Data'!$I$4:$J$19,2,FALSE),IF(VLOOKUP(H2790,'Cross-Page Data'!$D$4:$F$48,3,FALSE)="solar",IF(G2790="PV","solar PV","solar thermal"),IF(VLOOKUP(H2790,'Cross-Page Data'!$D$4:$F$48,3,FALSE)="wind",VLOOKUP(G2790,'Cross-Page Data'!$I$4:$J$19,2,FALSE),IF(VLOOKUP(H2790,'Cross-Page Data'!$D$4:$F$48,3,FALSE)="hydro",VLOOKUP(G2790,'Cross-Page Data'!$I$4:$J$19,2,FALSE),VLOOKUP(H2790,'Cross-Page Data'!$D$4:$F$48,3,FALSE)))))</f>
        <v/>
      </c>
      <c r="M2790" s="120">
        <f>IF(AND($P$2=FALSE,OR(F2790="Commercial NAICS Cogen",F2790="Industrial NAICS Cogen",F2790="NAICS-22 Cogen")),FALSE,IF(AND($P$3=FALSE,OR(F2790="Commercial NAICS Cogen",F2790="Commercial NAICS Non-Cogen",F2790="Industrial NAICS Cogen", F2790="industrial NAICS non-Cogen")),FALSE, TRUE))</f>
        <v/>
      </c>
    </row>
    <row r="2791">
      <c r="A2791" s="129" t="n">
        <v>54004</v>
      </c>
      <c r="B2791" s="130" t="inlineStr">
        <is>
          <t>WestRock Southeast, LLC.</t>
        </is>
      </c>
      <c r="C2791" s="130" t="inlineStr">
        <is>
          <t>WestRock Southeast, LLC</t>
        </is>
      </c>
      <c r="D2791" s="129" t="n">
        <v>17610</v>
      </c>
      <c r="E2791" s="130" t="inlineStr">
        <is>
          <t>GA</t>
        </is>
      </c>
      <c r="F2791" s="130" t="inlineStr">
        <is>
          <t>Industrial NAICS Cogen</t>
        </is>
      </c>
      <c r="G2791" s="130" t="inlineStr">
        <is>
          <t>ST</t>
        </is>
      </c>
      <c r="H2791" s="130" t="inlineStr">
        <is>
          <t>TDF</t>
        </is>
      </c>
      <c r="I2791" s="130" t="inlineStr">
        <is>
          <t>OTH</t>
        </is>
      </c>
      <c r="J2791" s="131" t="n">
        <v>80659.504</v>
      </c>
      <c r="K2791" s="129" t="n">
        <v>2020</v>
      </c>
      <c r="L2791" s="120">
        <f>IF(VLOOKUP(H2791,'Cross-Page Data'!$D$4:$F$48,3,FALSE)="natural gas",VLOOKUP(G2791,'Cross-Page Data'!$I$4:$J$19,2,FALSE),IF(VLOOKUP(H2791,'Cross-Page Data'!$D$4:$F$48,3,FALSE)="solar",IF(G2791="PV","solar PV","solar thermal"),IF(VLOOKUP(H2791,'Cross-Page Data'!$D$4:$F$48,3,FALSE)="wind",VLOOKUP(G2791,'Cross-Page Data'!$I$4:$J$19,2,FALSE),IF(VLOOKUP(H2791,'Cross-Page Data'!$D$4:$F$48,3,FALSE)="hydro",VLOOKUP(G2791,'Cross-Page Data'!$I$4:$J$19,2,FALSE),VLOOKUP(H2791,'Cross-Page Data'!$D$4:$F$48,3,FALSE)))))</f>
        <v/>
      </c>
      <c r="M2791" s="120">
        <f>IF(AND($P$2=FALSE,OR(F2791="Commercial NAICS Cogen",F2791="Industrial NAICS Cogen",F2791="NAICS-22 Cogen")),FALSE,IF(AND($P$3=FALSE,OR(F2791="Commercial NAICS Cogen",F2791="Commercial NAICS Non-Cogen",F2791="Industrial NAICS Cogen", F2791="industrial NAICS non-Cogen")),FALSE, TRUE))</f>
        <v/>
      </c>
    </row>
    <row r="2792">
      <c r="A2792" s="129" t="n">
        <v>54004</v>
      </c>
      <c r="B2792" s="130" t="inlineStr">
        <is>
          <t>WestRock Southeast, LLC.</t>
        </is>
      </c>
      <c r="C2792" s="130" t="inlineStr">
        <is>
          <t>WestRock Southeast, LLC</t>
        </is>
      </c>
      <c r="D2792" s="129" t="n">
        <v>17610</v>
      </c>
      <c r="E2792" s="130" t="inlineStr">
        <is>
          <t>GA</t>
        </is>
      </c>
      <c r="F2792" s="130" t="inlineStr">
        <is>
          <t>Industrial NAICS Cogen</t>
        </is>
      </c>
      <c r="G2792" s="130" t="inlineStr">
        <is>
          <t>ST</t>
        </is>
      </c>
      <c r="H2792" s="130" t="inlineStr">
        <is>
          <t>WDS</t>
        </is>
      </c>
      <c r="I2792" s="130" t="inlineStr">
        <is>
          <t>WWW</t>
        </is>
      </c>
      <c r="J2792" s="131" t="n">
        <v>82152.95600000001</v>
      </c>
      <c r="K2792" s="129" t="n">
        <v>2020</v>
      </c>
      <c r="L2792" s="120">
        <f>IF(VLOOKUP(H2792,'Cross-Page Data'!$D$4:$F$48,3,FALSE)="natural gas",VLOOKUP(G2792,'Cross-Page Data'!$I$4:$J$19,2,FALSE),IF(VLOOKUP(H2792,'Cross-Page Data'!$D$4:$F$48,3,FALSE)="solar",IF(G2792="PV","solar PV","solar thermal"),IF(VLOOKUP(H2792,'Cross-Page Data'!$D$4:$F$48,3,FALSE)="wind",VLOOKUP(G2792,'Cross-Page Data'!$I$4:$J$19,2,FALSE),IF(VLOOKUP(H2792,'Cross-Page Data'!$D$4:$F$48,3,FALSE)="hydro",VLOOKUP(G2792,'Cross-Page Data'!$I$4:$J$19,2,FALSE),VLOOKUP(H2792,'Cross-Page Data'!$D$4:$F$48,3,FALSE)))))</f>
        <v/>
      </c>
      <c r="M2792" s="120">
        <f>IF(AND($P$2=FALSE,OR(F2792="Commercial NAICS Cogen",F2792="Industrial NAICS Cogen",F2792="NAICS-22 Cogen")),FALSE,IF(AND($P$3=FALSE,OR(F2792="Commercial NAICS Cogen",F2792="Commercial NAICS Non-Cogen",F2792="Industrial NAICS Cogen", F2792="industrial NAICS non-Cogen")),FALSE, TRUE))</f>
        <v/>
      </c>
    </row>
    <row r="2793">
      <c r="A2793" s="129" t="n">
        <v>54044</v>
      </c>
      <c r="B2793" s="130" t="inlineStr">
        <is>
          <t>University of Illinois Cogen Facility</t>
        </is>
      </c>
      <c r="C2793" s="130" t="inlineStr">
        <is>
          <t>University of Illinois</t>
        </is>
      </c>
      <c r="D2793" s="129" t="n">
        <v>19528</v>
      </c>
      <c r="E2793" s="130" t="inlineStr">
        <is>
          <t>IL</t>
        </is>
      </c>
      <c r="F2793" s="130" t="inlineStr">
        <is>
          <t>Commercial NAICS Cogen</t>
        </is>
      </c>
      <c r="G2793" s="130" t="inlineStr">
        <is>
          <t>GT</t>
        </is>
      </c>
      <c r="H2793" s="130" t="inlineStr">
        <is>
          <t>NG</t>
        </is>
      </c>
      <c r="I2793" s="130" t="inlineStr">
        <is>
          <t>NG</t>
        </is>
      </c>
      <c r="J2793" s="131" t="n">
        <v>84410.34</v>
      </c>
      <c r="K2793" s="129" t="n">
        <v>2020</v>
      </c>
      <c r="L2793" s="120">
        <f>IF(VLOOKUP(H2793,'Cross-Page Data'!$D$4:$F$48,3,FALSE)="natural gas",VLOOKUP(G2793,'Cross-Page Data'!$I$4:$J$19,2,FALSE),IF(VLOOKUP(H2793,'Cross-Page Data'!$D$4:$F$48,3,FALSE)="solar",IF(G2793="PV","solar PV","solar thermal"),IF(VLOOKUP(H2793,'Cross-Page Data'!$D$4:$F$48,3,FALSE)="wind",VLOOKUP(G2793,'Cross-Page Data'!$I$4:$J$19,2,FALSE),IF(VLOOKUP(H2793,'Cross-Page Data'!$D$4:$F$48,3,FALSE)="hydro",VLOOKUP(G2793,'Cross-Page Data'!$I$4:$J$19,2,FALSE),VLOOKUP(H2793,'Cross-Page Data'!$D$4:$F$48,3,FALSE)))))</f>
        <v/>
      </c>
      <c r="M2793" s="120">
        <f>IF(AND($P$2=FALSE,OR(F2793="Commercial NAICS Cogen",F2793="Industrial NAICS Cogen",F2793="NAICS-22 Cogen")),FALSE,IF(AND($P$3=FALSE,OR(F2793="Commercial NAICS Cogen",F2793="Commercial NAICS Non-Cogen",F2793="Industrial NAICS Cogen", F2793="industrial NAICS non-Cogen")),FALSE, TRUE))</f>
        <v/>
      </c>
    </row>
    <row r="2794">
      <c r="A2794" s="129" t="n">
        <v>54044</v>
      </c>
      <c r="B2794" s="130" t="inlineStr">
        <is>
          <t>University of Illinois Cogen Facility</t>
        </is>
      </c>
      <c r="C2794" s="130" t="inlineStr">
        <is>
          <t>University of Illinois</t>
        </is>
      </c>
      <c r="D2794" s="129" t="n">
        <v>19528</v>
      </c>
      <c r="E2794" s="130" t="inlineStr">
        <is>
          <t>IL</t>
        </is>
      </c>
      <c r="F2794" s="130" t="inlineStr">
        <is>
          <t>Commercial NAICS Cogen</t>
        </is>
      </c>
      <c r="G2794" s="130" t="inlineStr">
        <is>
          <t>IC</t>
        </is>
      </c>
      <c r="H2794" s="130" t="inlineStr">
        <is>
          <t>DFO</t>
        </is>
      </c>
      <c r="I2794" s="130" t="inlineStr">
        <is>
          <t>DFO</t>
        </is>
      </c>
      <c r="J2794" s="131" t="n">
        <v>273.627</v>
      </c>
      <c r="K2794" s="129" t="n">
        <v>2020</v>
      </c>
      <c r="L2794" s="120">
        <f>IF(VLOOKUP(H2794,'Cross-Page Data'!$D$4:$F$48,3,FALSE)="natural gas",VLOOKUP(G2794,'Cross-Page Data'!$I$4:$J$19,2,FALSE),IF(VLOOKUP(H2794,'Cross-Page Data'!$D$4:$F$48,3,FALSE)="solar",IF(G2794="PV","solar PV","solar thermal"),IF(VLOOKUP(H2794,'Cross-Page Data'!$D$4:$F$48,3,FALSE)="wind",VLOOKUP(G2794,'Cross-Page Data'!$I$4:$J$19,2,FALSE),IF(VLOOKUP(H2794,'Cross-Page Data'!$D$4:$F$48,3,FALSE)="hydro",VLOOKUP(G2794,'Cross-Page Data'!$I$4:$J$19,2,FALSE),VLOOKUP(H2794,'Cross-Page Data'!$D$4:$F$48,3,FALSE)))))</f>
        <v/>
      </c>
      <c r="M2794" s="120">
        <f>IF(AND($P$2=FALSE,OR(F2794="Commercial NAICS Cogen",F2794="Industrial NAICS Cogen",F2794="NAICS-22 Cogen")),FALSE,IF(AND($P$3=FALSE,OR(F2794="Commercial NAICS Cogen",F2794="Commercial NAICS Non-Cogen",F2794="Industrial NAICS Cogen", F2794="industrial NAICS non-Cogen")),FALSE, TRUE))</f>
        <v/>
      </c>
    </row>
    <row r="2795">
      <c r="A2795" s="129" t="n">
        <v>54044</v>
      </c>
      <c r="B2795" s="130" t="inlineStr">
        <is>
          <t>University of Illinois Cogen Facility</t>
        </is>
      </c>
      <c r="C2795" s="130" t="inlineStr">
        <is>
          <t>University of Illinois</t>
        </is>
      </c>
      <c r="D2795" s="129" t="n">
        <v>19528</v>
      </c>
      <c r="E2795" s="130" t="inlineStr">
        <is>
          <t>IL</t>
        </is>
      </c>
      <c r="F2795" s="130" t="inlineStr">
        <is>
          <t>Commercial NAICS Cogen</t>
        </is>
      </c>
      <c r="G2795" s="130" t="inlineStr">
        <is>
          <t>IC</t>
        </is>
      </c>
      <c r="H2795" s="130" t="inlineStr">
        <is>
          <t>NG</t>
        </is>
      </c>
      <c r="I2795" s="130" t="inlineStr">
        <is>
          <t>NG</t>
        </is>
      </c>
      <c r="J2795" s="131" t="n">
        <v>21663.673</v>
      </c>
      <c r="K2795" s="129" t="n">
        <v>2020</v>
      </c>
      <c r="L2795" s="120">
        <f>IF(VLOOKUP(H2795,'Cross-Page Data'!$D$4:$F$48,3,FALSE)="natural gas",VLOOKUP(G2795,'Cross-Page Data'!$I$4:$J$19,2,FALSE),IF(VLOOKUP(H2795,'Cross-Page Data'!$D$4:$F$48,3,FALSE)="solar",IF(G2795="PV","solar PV","solar thermal"),IF(VLOOKUP(H2795,'Cross-Page Data'!$D$4:$F$48,3,FALSE)="wind",VLOOKUP(G2795,'Cross-Page Data'!$I$4:$J$19,2,FALSE),IF(VLOOKUP(H2795,'Cross-Page Data'!$D$4:$F$48,3,FALSE)="hydro",VLOOKUP(G2795,'Cross-Page Data'!$I$4:$J$19,2,FALSE),VLOOKUP(H2795,'Cross-Page Data'!$D$4:$F$48,3,FALSE)))))</f>
        <v/>
      </c>
      <c r="M2795" s="120">
        <f>IF(AND($P$2=FALSE,OR(F2795="Commercial NAICS Cogen",F2795="Industrial NAICS Cogen",F2795="NAICS-22 Cogen")),FALSE,IF(AND($P$3=FALSE,OR(F2795="Commercial NAICS Cogen",F2795="Commercial NAICS Non-Cogen",F2795="Industrial NAICS Cogen", F2795="industrial NAICS non-Cogen")),FALSE, TRUE))</f>
        <v/>
      </c>
    </row>
    <row r="2796">
      <c r="A2796" s="129" t="n">
        <v>54081</v>
      </c>
      <c r="B2796" s="130" t="inlineStr">
        <is>
          <t>Spruance Operating Services LLC</t>
        </is>
      </c>
      <c r="C2796" s="130" t="inlineStr">
        <is>
          <t>Veolia Energy Operating Service</t>
        </is>
      </c>
      <c r="D2796" s="129" t="n">
        <v>61854</v>
      </c>
      <c r="E2796" s="130" t="inlineStr">
        <is>
          <t>VA</t>
        </is>
      </c>
      <c r="F2796" s="130" t="inlineStr">
        <is>
          <t>NAICS-22 Cogen</t>
        </is>
      </c>
      <c r="G2796" s="130" t="inlineStr">
        <is>
          <t>ST</t>
        </is>
      </c>
      <c r="H2796" s="130" t="inlineStr">
        <is>
          <t>BIT</t>
        </is>
      </c>
      <c r="I2796" s="130" t="inlineStr">
        <is>
          <t>COL</t>
        </is>
      </c>
      <c r="J2796" s="131" t="n">
        <v>0</v>
      </c>
      <c r="K2796" s="129" t="n">
        <v>2020</v>
      </c>
      <c r="L2796" s="120">
        <f>IF(VLOOKUP(H2796,'Cross-Page Data'!$D$4:$F$48,3,FALSE)="natural gas",VLOOKUP(G2796,'Cross-Page Data'!$I$4:$J$19,2,FALSE),IF(VLOOKUP(H2796,'Cross-Page Data'!$D$4:$F$48,3,FALSE)="solar",IF(G2796="PV","solar PV","solar thermal"),IF(VLOOKUP(H2796,'Cross-Page Data'!$D$4:$F$48,3,FALSE)="wind",VLOOKUP(G2796,'Cross-Page Data'!$I$4:$J$19,2,FALSE),IF(VLOOKUP(H2796,'Cross-Page Data'!$D$4:$F$48,3,FALSE)="hydro",VLOOKUP(G2796,'Cross-Page Data'!$I$4:$J$19,2,FALSE),VLOOKUP(H2796,'Cross-Page Data'!$D$4:$F$48,3,FALSE)))))</f>
        <v/>
      </c>
      <c r="M2796" s="120">
        <f>IF(AND($P$2=FALSE,OR(F2796="Commercial NAICS Cogen",F2796="Industrial NAICS Cogen",F2796="NAICS-22 Cogen")),FALSE,IF(AND($P$3=FALSE,OR(F2796="Commercial NAICS Cogen",F2796="Commercial NAICS Non-Cogen",F2796="Industrial NAICS Cogen", F2796="industrial NAICS non-Cogen")),FALSE, TRUE))</f>
        <v/>
      </c>
    </row>
    <row r="2797">
      <c r="A2797" s="129" t="n">
        <v>54081</v>
      </c>
      <c r="B2797" s="130" t="inlineStr">
        <is>
          <t>Spruance Operating Services LLC</t>
        </is>
      </c>
      <c r="C2797" s="130" t="inlineStr">
        <is>
          <t>Veolia Energy Operating Service</t>
        </is>
      </c>
      <c r="D2797" s="129" t="n">
        <v>61854</v>
      </c>
      <c r="E2797" s="130" t="inlineStr">
        <is>
          <t>VA</t>
        </is>
      </c>
      <c r="F2797" s="130" t="inlineStr">
        <is>
          <t>NAICS-22 Cogen</t>
        </is>
      </c>
      <c r="G2797" s="130" t="inlineStr">
        <is>
          <t>ST</t>
        </is>
      </c>
      <c r="H2797" s="130" t="inlineStr">
        <is>
          <t>NG</t>
        </is>
      </c>
      <c r="I2797" s="130" t="inlineStr">
        <is>
          <t>NG</t>
        </is>
      </c>
      <c r="J2797" s="131" t="n">
        <v>45921</v>
      </c>
      <c r="K2797" s="129" t="n">
        <v>2020</v>
      </c>
      <c r="L2797" s="120">
        <f>IF(VLOOKUP(H2797,'Cross-Page Data'!$D$4:$F$48,3,FALSE)="natural gas",VLOOKUP(G2797,'Cross-Page Data'!$I$4:$J$19,2,FALSE),IF(VLOOKUP(H2797,'Cross-Page Data'!$D$4:$F$48,3,FALSE)="solar",IF(G2797="PV","solar PV","solar thermal"),IF(VLOOKUP(H2797,'Cross-Page Data'!$D$4:$F$48,3,FALSE)="wind",VLOOKUP(G2797,'Cross-Page Data'!$I$4:$J$19,2,FALSE),IF(VLOOKUP(H2797,'Cross-Page Data'!$D$4:$F$48,3,FALSE)="hydro",VLOOKUP(G2797,'Cross-Page Data'!$I$4:$J$19,2,FALSE),VLOOKUP(H2797,'Cross-Page Data'!$D$4:$F$48,3,FALSE)))))</f>
        <v/>
      </c>
      <c r="M2797" s="120">
        <f>IF(AND($P$2=FALSE,OR(F2797="Commercial NAICS Cogen",F2797="Industrial NAICS Cogen",F2797="NAICS-22 Cogen")),FALSE,IF(AND($P$3=FALSE,OR(F2797="Commercial NAICS Cogen",F2797="Commercial NAICS Non-Cogen",F2797="Industrial NAICS Cogen", F2797="industrial NAICS non-Cogen")),FALSE, TRUE))</f>
        <v/>
      </c>
    </row>
    <row r="2798">
      <c r="A2798" s="129" t="n">
        <v>54087</v>
      </c>
      <c r="B2798" s="130" t="inlineStr">
        <is>
          <t>International Paper Georgetown Mill</t>
        </is>
      </c>
      <c r="C2798" s="130" t="inlineStr">
        <is>
          <t>International Paper Co-GT Mill</t>
        </is>
      </c>
      <c r="D2798" s="129" t="n">
        <v>9390</v>
      </c>
      <c r="E2798" s="130" t="inlineStr">
        <is>
          <t>SC</t>
        </is>
      </c>
      <c r="F2798" s="130" t="inlineStr">
        <is>
          <t>Industrial NAICS Cogen</t>
        </is>
      </c>
      <c r="G2798" s="130" t="inlineStr">
        <is>
          <t>ST</t>
        </is>
      </c>
      <c r="H2798" s="130" t="inlineStr">
        <is>
          <t>BIT</t>
        </is>
      </c>
      <c r="I2798" s="130" t="inlineStr">
        <is>
          <t>COL</t>
        </is>
      </c>
      <c r="J2798" s="131" t="n">
        <v>470.937</v>
      </c>
      <c r="K2798" s="129" t="n">
        <v>2020</v>
      </c>
      <c r="L2798" s="120">
        <f>IF(VLOOKUP(H2798,'Cross-Page Data'!$D$4:$F$48,3,FALSE)="natural gas",VLOOKUP(G2798,'Cross-Page Data'!$I$4:$J$19,2,FALSE),IF(VLOOKUP(H2798,'Cross-Page Data'!$D$4:$F$48,3,FALSE)="solar",IF(G2798="PV","solar PV","solar thermal"),IF(VLOOKUP(H2798,'Cross-Page Data'!$D$4:$F$48,3,FALSE)="wind",VLOOKUP(G2798,'Cross-Page Data'!$I$4:$J$19,2,FALSE),IF(VLOOKUP(H2798,'Cross-Page Data'!$D$4:$F$48,3,FALSE)="hydro",VLOOKUP(G2798,'Cross-Page Data'!$I$4:$J$19,2,FALSE),VLOOKUP(H2798,'Cross-Page Data'!$D$4:$F$48,3,FALSE)))))</f>
        <v/>
      </c>
      <c r="M2798" s="120">
        <f>IF(AND($P$2=FALSE,OR(F2798="Commercial NAICS Cogen",F2798="Industrial NAICS Cogen",F2798="NAICS-22 Cogen")),FALSE,IF(AND($P$3=FALSE,OR(F2798="Commercial NAICS Cogen",F2798="Commercial NAICS Non-Cogen",F2798="Industrial NAICS Cogen", F2798="industrial NAICS non-Cogen")),FALSE, TRUE))</f>
        <v/>
      </c>
    </row>
    <row r="2799">
      <c r="A2799" s="129" t="n">
        <v>54087</v>
      </c>
      <c r="B2799" s="130" t="inlineStr">
        <is>
          <t>International Paper Georgetown Mill</t>
        </is>
      </c>
      <c r="C2799" s="130" t="inlineStr">
        <is>
          <t>International Paper Co-GT Mill</t>
        </is>
      </c>
      <c r="D2799" s="129" t="n">
        <v>9390</v>
      </c>
      <c r="E2799" s="130" t="inlineStr">
        <is>
          <t>SC</t>
        </is>
      </c>
      <c r="F2799" s="130" t="inlineStr">
        <is>
          <t>Industrial NAICS Cogen</t>
        </is>
      </c>
      <c r="G2799" s="130" t="inlineStr">
        <is>
          <t>ST</t>
        </is>
      </c>
      <c r="H2799" s="130" t="inlineStr">
        <is>
          <t>BLQ</t>
        </is>
      </c>
      <c r="I2799" s="130" t="inlineStr">
        <is>
          <t>WWW</t>
        </is>
      </c>
      <c r="J2799" s="131" t="n">
        <v>316169.9</v>
      </c>
      <c r="K2799" s="129" t="n">
        <v>2020</v>
      </c>
      <c r="L2799" s="120">
        <f>IF(VLOOKUP(H2799,'Cross-Page Data'!$D$4:$F$48,3,FALSE)="natural gas",VLOOKUP(G2799,'Cross-Page Data'!$I$4:$J$19,2,FALSE),IF(VLOOKUP(H2799,'Cross-Page Data'!$D$4:$F$48,3,FALSE)="solar",IF(G2799="PV","solar PV","solar thermal"),IF(VLOOKUP(H2799,'Cross-Page Data'!$D$4:$F$48,3,FALSE)="wind",VLOOKUP(G2799,'Cross-Page Data'!$I$4:$J$19,2,FALSE),IF(VLOOKUP(H2799,'Cross-Page Data'!$D$4:$F$48,3,FALSE)="hydro",VLOOKUP(G2799,'Cross-Page Data'!$I$4:$J$19,2,FALSE),VLOOKUP(H2799,'Cross-Page Data'!$D$4:$F$48,3,FALSE)))))</f>
        <v/>
      </c>
      <c r="M2799" s="120">
        <f>IF(AND($P$2=FALSE,OR(F2799="Commercial NAICS Cogen",F2799="Industrial NAICS Cogen",F2799="NAICS-22 Cogen")),FALSE,IF(AND($P$3=FALSE,OR(F2799="Commercial NAICS Cogen",F2799="Commercial NAICS Non-Cogen",F2799="Industrial NAICS Cogen", F2799="industrial NAICS non-Cogen")),FALSE, TRUE))</f>
        <v/>
      </c>
    </row>
    <row r="2800">
      <c r="A2800" s="129" t="n">
        <v>54087</v>
      </c>
      <c r="B2800" s="130" t="inlineStr">
        <is>
          <t>International Paper Georgetown Mill</t>
        </is>
      </c>
      <c r="C2800" s="130" t="inlineStr">
        <is>
          <t>International Paper Co-GT Mill</t>
        </is>
      </c>
      <c r="D2800" s="129" t="n">
        <v>9390</v>
      </c>
      <c r="E2800" s="130" t="inlineStr">
        <is>
          <t>SC</t>
        </is>
      </c>
      <c r="F2800" s="130" t="inlineStr">
        <is>
          <t>Industrial NAICS Cogen</t>
        </is>
      </c>
      <c r="G2800" s="130" t="inlineStr">
        <is>
          <t>ST</t>
        </is>
      </c>
      <c r="H2800" s="130" t="inlineStr">
        <is>
          <t>DFO</t>
        </is>
      </c>
      <c r="I2800" s="130" t="inlineStr">
        <is>
          <t>DFO</t>
        </is>
      </c>
      <c r="J2800" s="131" t="n">
        <v>0</v>
      </c>
      <c r="K2800" s="129" t="n">
        <v>2020</v>
      </c>
      <c r="L2800" s="120">
        <f>IF(VLOOKUP(H2800,'Cross-Page Data'!$D$4:$F$48,3,FALSE)="natural gas",VLOOKUP(G2800,'Cross-Page Data'!$I$4:$J$19,2,FALSE),IF(VLOOKUP(H2800,'Cross-Page Data'!$D$4:$F$48,3,FALSE)="solar",IF(G2800="PV","solar PV","solar thermal"),IF(VLOOKUP(H2800,'Cross-Page Data'!$D$4:$F$48,3,FALSE)="wind",VLOOKUP(G2800,'Cross-Page Data'!$I$4:$J$19,2,FALSE),IF(VLOOKUP(H2800,'Cross-Page Data'!$D$4:$F$48,3,FALSE)="hydro",VLOOKUP(G2800,'Cross-Page Data'!$I$4:$J$19,2,FALSE),VLOOKUP(H2800,'Cross-Page Data'!$D$4:$F$48,3,FALSE)))))</f>
        <v/>
      </c>
      <c r="M2800" s="120">
        <f>IF(AND($P$2=FALSE,OR(F2800="Commercial NAICS Cogen",F2800="Industrial NAICS Cogen",F2800="NAICS-22 Cogen")),FALSE,IF(AND($P$3=FALSE,OR(F2800="Commercial NAICS Cogen",F2800="Commercial NAICS Non-Cogen",F2800="Industrial NAICS Cogen", F2800="industrial NAICS non-Cogen")),FALSE, TRUE))</f>
        <v/>
      </c>
    </row>
    <row r="2801">
      <c r="A2801" s="129" t="n">
        <v>54087</v>
      </c>
      <c r="B2801" s="130" t="inlineStr">
        <is>
          <t>International Paper Georgetown Mill</t>
        </is>
      </c>
      <c r="C2801" s="130" t="inlineStr">
        <is>
          <t>International Paper Co-GT Mill</t>
        </is>
      </c>
      <c r="D2801" s="129" t="n">
        <v>9390</v>
      </c>
      <c r="E2801" s="130" t="inlineStr">
        <is>
          <t>SC</t>
        </is>
      </c>
      <c r="F2801" s="130" t="inlineStr">
        <is>
          <t>Industrial NAICS Cogen</t>
        </is>
      </c>
      <c r="G2801" s="130" t="inlineStr">
        <is>
          <t>ST</t>
        </is>
      </c>
      <c r="H2801" s="130" t="inlineStr">
        <is>
          <t>NG</t>
        </is>
      </c>
      <c r="I2801" s="130" t="inlineStr">
        <is>
          <t>NG</t>
        </is>
      </c>
      <c r="J2801" s="131" t="n">
        <v>33625.494</v>
      </c>
      <c r="K2801" s="129" t="n">
        <v>2020</v>
      </c>
      <c r="L2801" s="120">
        <f>IF(VLOOKUP(H2801,'Cross-Page Data'!$D$4:$F$48,3,FALSE)="natural gas",VLOOKUP(G2801,'Cross-Page Data'!$I$4:$J$19,2,FALSE),IF(VLOOKUP(H2801,'Cross-Page Data'!$D$4:$F$48,3,FALSE)="solar",IF(G2801="PV","solar PV","solar thermal"),IF(VLOOKUP(H2801,'Cross-Page Data'!$D$4:$F$48,3,FALSE)="wind",VLOOKUP(G2801,'Cross-Page Data'!$I$4:$J$19,2,FALSE),IF(VLOOKUP(H2801,'Cross-Page Data'!$D$4:$F$48,3,FALSE)="hydro",VLOOKUP(G2801,'Cross-Page Data'!$I$4:$J$19,2,FALSE),VLOOKUP(H2801,'Cross-Page Data'!$D$4:$F$48,3,FALSE)))))</f>
        <v/>
      </c>
      <c r="M2801" s="120">
        <f>IF(AND($P$2=FALSE,OR(F2801="Commercial NAICS Cogen",F2801="Industrial NAICS Cogen",F2801="NAICS-22 Cogen")),FALSE,IF(AND($P$3=FALSE,OR(F2801="Commercial NAICS Cogen",F2801="Commercial NAICS Non-Cogen",F2801="Industrial NAICS Cogen", F2801="industrial NAICS non-Cogen")),FALSE, TRUE))</f>
        <v/>
      </c>
    </row>
    <row r="2802">
      <c r="A2802" s="129" t="n">
        <v>54087</v>
      </c>
      <c r="B2802" s="130" t="inlineStr">
        <is>
          <t>International Paper Georgetown Mill</t>
        </is>
      </c>
      <c r="C2802" s="130" t="inlineStr">
        <is>
          <t>International Paper Co-GT Mill</t>
        </is>
      </c>
      <c r="D2802" s="129" t="n">
        <v>9390</v>
      </c>
      <c r="E2802" s="130" t="inlineStr">
        <is>
          <t>SC</t>
        </is>
      </c>
      <c r="F2802" s="130" t="inlineStr">
        <is>
          <t>Industrial NAICS Cogen</t>
        </is>
      </c>
      <c r="G2802" s="130" t="inlineStr">
        <is>
          <t>ST</t>
        </is>
      </c>
      <c r="H2802" s="130" t="inlineStr">
        <is>
          <t>RFO</t>
        </is>
      </c>
      <c r="I2802" s="130" t="inlineStr">
        <is>
          <t>RFO</t>
        </is>
      </c>
      <c r="J2802" s="131" t="n">
        <v>2712.04</v>
      </c>
      <c r="K2802" s="129" t="n">
        <v>2020</v>
      </c>
      <c r="L2802" s="120">
        <f>IF(VLOOKUP(H2802,'Cross-Page Data'!$D$4:$F$48,3,FALSE)="natural gas",VLOOKUP(G2802,'Cross-Page Data'!$I$4:$J$19,2,FALSE),IF(VLOOKUP(H2802,'Cross-Page Data'!$D$4:$F$48,3,FALSE)="solar",IF(G2802="PV","solar PV","solar thermal"),IF(VLOOKUP(H2802,'Cross-Page Data'!$D$4:$F$48,3,FALSE)="wind",VLOOKUP(G2802,'Cross-Page Data'!$I$4:$J$19,2,FALSE),IF(VLOOKUP(H2802,'Cross-Page Data'!$D$4:$F$48,3,FALSE)="hydro",VLOOKUP(G2802,'Cross-Page Data'!$I$4:$J$19,2,FALSE),VLOOKUP(H2802,'Cross-Page Data'!$D$4:$F$48,3,FALSE)))))</f>
        <v/>
      </c>
      <c r="M2802" s="120">
        <f>IF(AND($P$2=FALSE,OR(F2802="Commercial NAICS Cogen",F2802="Industrial NAICS Cogen",F2802="NAICS-22 Cogen")),FALSE,IF(AND($P$3=FALSE,OR(F2802="Commercial NAICS Cogen",F2802="Commercial NAICS Non-Cogen",F2802="Industrial NAICS Cogen", F2802="industrial NAICS non-Cogen")),FALSE, TRUE))</f>
        <v/>
      </c>
    </row>
    <row r="2803">
      <c r="A2803" s="129" t="n">
        <v>54087</v>
      </c>
      <c r="B2803" s="130" t="inlineStr">
        <is>
          <t>International Paper Georgetown Mill</t>
        </is>
      </c>
      <c r="C2803" s="130" t="inlineStr">
        <is>
          <t>International Paper Co-GT Mill</t>
        </is>
      </c>
      <c r="D2803" s="129" t="n">
        <v>9390</v>
      </c>
      <c r="E2803" s="130" t="inlineStr">
        <is>
          <t>SC</t>
        </is>
      </c>
      <c r="F2803" s="130" t="inlineStr">
        <is>
          <t>Industrial NAICS Cogen</t>
        </is>
      </c>
      <c r="G2803" s="130" t="inlineStr">
        <is>
          <t>ST</t>
        </is>
      </c>
      <c r="H2803" s="130" t="inlineStr">
        <is>
          <t>TDF</t>
        </is>
      </c>
      <c r="I2803" s="130" t="inlineStr">
        <is>
          <t>OTH</t>
        </is>
      </c>
      <c r="J2803" s="131" t="n">
        <v>36655.815</v>
      </c>
      <c r="K2803" s="129" t="n">
        <v>2020</v>
      </c>
      <c r="L2803" s="120">
        <f>IF(VLOOKUP(H2803,'Cross-Page Data'!$D$4:$F$48,3,FALSE)="natural gas",VLOOKUP(G2803,'Cross-Page Data'!$I$4:$J$19,2,FALSE),IF(VLOOKUP(H2803,'Cross-Page Data'!$D$4:$F$48,3,FALSE)="solar",IF(G2803="PV","solar PV","solar thermal"),IF(VLOOKUP(H2803,'Cross-Page Data'!$D$4:$F$48,3,FALSE)="wind",VLOOKUP(G2803,'Cross-Page Data'!$I$4:$J$19,2,FALSE),IF(VLOOKUP(H2803,'Cross-Page Data'!$D$4:$F$48,3,FALSE)="hydro",VLOOKUP(G2803,'Cross-Page Data'!$I$4:$J$19,2,FALSE),VLOOKUP(H2803,'Cross-Page Data'!$D$4:$F$48,3,FALSE)))))</f>
        <v/>
      </c>
      <c r="M2803" s="120">
        <f>IF(AND($P$2=FALSE,OR(F2803="Commercial NAICS Cogen",F2803="Industrial NAICS Cogen",F2803="NAICS-22 Cogen")),FALSE,IF(AND($P$3=FALSE,OR(F2803="Commercial NAICS Cogen",F2803="Commercial NAICS Non-Cogen",F2803="Industrial NAICS Cogen", F2803="industrial NAICS non-Cogen")),FALSE, TRUE))</f>
        <v/>
      </c>
    </row>
    <row r="2804">
      <c r="A2804" s="129" t="n">
        <v>54087</v>
      </c>
      <c r="B2804" s="130" t="inlineStr">
        <is>
          <t>International Paper Georgetown Mill</t>
        </is>
      </c>
      <c r="C2804" s="130" t="inlineStr">
        <is>
          <t>International Paper Co-GT Mill</t>
        </is>
      </c>
      <c r="D2804" s="129" t="n">
        <v>9390</v>
      </c>
      <c r="E2804" s="130" t="inlineStr">
        <is>
          <t>SC</t>
        </is>
      </c>
      <c r="F2804" s="130" t="inlineStr">
        <is>
          <t>Industrial NAICS Cogen</t>
        </is>
      </c>
      <c r="G2804" s="130" t="inlineStr">
        <is>
          <t>ST</t>
        </is>
      </c>
      <c r="H2804" s="130" t="inlineStr">
        <is>
          <t>WDS</t>
        </is>
      </c>
      <c r="I2804" s="130" t="inlineStr">
        <is>
          <t>WWW</t>
        </is>
      </c>
      <c r="J2804" s="131" t="n">
        <v>109914.82</v>
      </c>
      <c r="K2804" s="129" t="n">
        <v>2020</v>
      </c>
      <c r="L2804" s="120">
        <f>IF(VLOOKUP(H2804,'Cross-Page Data'!$D$4:$F$48,3,FALSE)="natural gas",VLOOKUP(G2804,'Cross-Page Data'!$I$4:$J$19,2,FALSE),IF(VLOOKUP(H2804,'Cross-Page Data'!$D$4:$F$48,3,FALSE)="solar",IF(G2804="PV","solar PV","solar thermal"),IF(VLOOKUP(H2804,'Cross-Page Data'!$D$4:$F$48,3,FALSE)="wind",VLOOKUP(G2804,'Cross-Page Data'!$I$4:$J$19,2,FALSE),IF(VLOOKUP(H2804,'Cross-Page Data'!$D$4:$F$48,3,FALSE)="hydro",VLOOKUP(G2804,'Cross-Page Data'!$I$4:$J$19,2,FALSE),VLOOKUP(H2804,'Cross-Page Data'!$D$4:$F$48,3,FALSE)))))</f>
        <v/>
      </c>
      <c r="M2804" s="120">
        <f>IF(AND($P$2=FALSE,OR(F2804="Commercial NAICS Cogen",F2804="Industrial NAICS Cogen",F2804="NAICS-22 Cogen")),FALSE,IF(AND($P$3=FALSE,OR(F2804="Commercial NAICS Cogen",F2804="Commercial NAICS Non-Cogen",F2804="Industrial NAICS Cogen", F2804="industrial NAICS non-Cogen")),FALSE, TRUE))</f>
        <v/>
      </c>
    </row>
    <row r="2805">
      <c r="A2805" s="129" t="n">
        <v>54091</v>
      </c>
      <c r="B2805" s="130" t="inlineStr">
        <is>
          <t>Mansfield Mill</t>
        </is>
      </c>
      <c r="C2805" s="130" t="inlineStr">
        <is>
          <t>IPC-Mansfield Mill</t>
        </is>
      </c>
      <c r="D2805" s="129" t="n">
        <v>9312</v>
      </c>
      <c r="E2805" s="130" t="inlineStr">
        <is>
          <t>LA</t>
        </is>
      </c>
      <c r="F2805" s="130" t="inlineStr">
        <is>
          <t>Industrial NAICS Cogen</t>
        </is>
      </c>
      <c r="G2805" s="130" t="inlineStr">
        <is>
          <t>GT</t>
        </is>
      </c>
      <c r="H2805" s="130" t="inlineStr">
        <is>
          <t>DFO</t>
        </is>
      </c>
      <c r="I2805" s="130" t="inlineStr">
        <is>
          <t>DFO</t>
        </is>
      </c>
      <c r="J2805" s="131" t="n">
        <v>0</v>
      </c>
      <c r="K2805" s="129" t="n">
        <v>2020</v>
      </c>
      <c r="L2805" s="120">
        <f>IF(VLOOKUP(H2805,'Cross-Page Data'!$D$4:$F$48,3,FALSE)="natural gas",VLOOKUP(G2805,'Cross-Page Data'!$I$4:$J$19,2,FALSE),IF(VLOOKUP(H2805,'Cross-Page Data'!$D$4:$F$48,3,FALSE)="solar",IF(G2805="PV","solar PV","solar thermal"),IF(VLOOKUP(H2805,'Cross-Page Data'!$D$4:$F$48,3,FALSE)="wind",VLOOKUP(G2805,'Cross-Page Data'!$I$4:$J$19,2,FALSE),IF(VLOOKUP(H2805,'Cross-Page Data'!$D$4:$F$48,3,FALSE)="hydro",VLOOKUP(G2805,'Cross-Page Data'!$I$4:$J$19,2,FALSE),VLOOKUP(H2805,'Cross-Page Data'!$D$4:$F$48,3,FALSE)))))</f>
        <v/>
      </c>
      <c r="M2805" s="120">
        <f>IF(AND($P$2=FALSE,OR(F2805="Commercial NAICS Cogen",F2805="Industrial NAICS Cogen",F2805="NAICS-22 Cogen")),FALSE,IF(AND($P$3=FALSE,OR(F2805="Commercial NAICS Cogen",F2805="Commercial NAICS Non-Cogen",F2805="Industrial NAICS Cogen", F2805="industrial NAICS non-Cogen")),FALSE, TRUE))</f>
        <v/>
      </c>
    </row>
    <row r="2806">
      <c r="A2806" s="129" t="n">
        <v>54091</v>
      </c>
      <c r="B2806" s="130" t="inlineStr">
        <is>
          <t>Mansfield Mill</t>
        </is>
      </c>
      <c r="C2806" s="130" t="inlineStr">
        <is>
          <t>IPC-Mansfield Mill</t>
        </is>
      </c>
      <c r="D2806" s="129" t="n">
        <v>9312</v>
      </c>
      <c r="E2806" s="130" t="inlineStr">
        <is>
          <t>LA</t>
        </is>
      </c>
      <c r="F2806" s="130" t="inlineStr">
        <is>
          <t>Industrial NAICS Cogen</t>
        </is>
      </c>
      <c r="G2806" s="130" t="inlineStr">
        <is>
          <t>GT</t>
        </is>
      </c>
      <c r="H2806" s="130" t="inlineStr">
        <is>
          <t>NG</t>
        </is>
      </c>
      <c r="I2806" s="130" t="inlineStr">
        <is>
          <t>NG</t>
        </is>
      </c>
      <c r="J2806" s="131" t="n">
        <v>278226</v>
      </c>
      <c r="K2806" s="129" t="n">
        <v>2020</v>
      </c>
      <c r="L2806" s="120">
        <f>IF(VLOOKUP(H2806,'Cross-Page Data'!$D$4:$F$48,3,FALSE)="natural gas",VLOOKUP(G2806,'Cross-Page Data'!$I$4:$J$19,2,FALSE),IF(VLOOKUP(H2806,'Cross-Page Data'!$D$4:$F$48,3,FALSE)="solar",IF(G2806="PV","solar PV","solar thermal"),IF(VLOOKUP(H2806,'Cross-Page Data'!$D$4:$F$48,3,FALSE)="wind",VLOOKUP(G2806,'Cross-Page Data'!$I$4:$J$19,2,FALSE),IF(VLOOKUP(H2806,'Cross-Page Data'!$D$4:$F$48,3,FALSE)="hydro",VLOOKUP(G2806,'Cross-Page Data'!$I$4:$J$19,2,FALSE),VLOOKUP(H2806,'Cross-Page Data'!$D$4:$F$48,3,FALSE)))))</f>
        <v/>
      </c>
      <c r="M2806" s="120">
        <f>IF(AND($P$2=FALSE,OR(F2806="Commercial NAICS Cogen",F2806="Industrial NAICS Cogen",F2806="NAICS-22 Cogen")),FALSE,IF(AND($P$3=FALSE,OR(F2806="Commercial NAICS Cogen",F2806="Commercial NAICS Non-Cogen",F2806="Industrial NAICS Cogen", F2806="industrial NAICS non-Cogen")),FALSE, TRUE))</f>
        <v/>
      </c>
    </row>
    <row r="2807">
      <c r="A2807" s="129" t="n">
        <v>54091</v>
      </c>
      <c r="B2807" s="130" t="inlineStr">
        <is>
          <t>Mansfield Mill</t>
        </is>
      </c>
      <c r="C2807" s="130" t="inlineStr">
        <is>
          <t>IPC-Mansfield Mill</t>
        </is>
      </c>
      <c r="D2807" s="129" t="n">
        <v>9312</v>
      </c>
      <c r="E2807" s="130" t="inlineStr">
        <is>
          <t>LA</t>
        </is>
      </c>
      <c r="F2807" s="130" t="inlineStr">
        <is>
          <t>Industrial NAICS Cogen</t>
        </is>
      </c>
      <c r="G2807" s="130" t="inlineStr">
        <is>
          <t>GT</t>
        </is>
      </c>
      <c r="H2807" s="130" t="inlineStr">
        <is>
          <t>RFO</t>
        </is>
      </c>
      <c r="I2807" s="130" t="inlineStr">
        <is>
          <t>RFO</t>
        </is>
      </c>
      <c r="J2807" s="131" t="n">
        <v>0</v>
      </c>
      <c r="K2807" s="129" t="n">
        <v>2020</v>
      </c>
      <c r="L2807" s="120">
        <f>IF(VLOOKUP(H2807,'Cross-Page Data'!$D$4:$F$48,3,FALSE)="natural gas",VLOOKUP(G2807,'Cross-Page Data'!$I$4:$J$19,2,FALSE),IF(VLOOKUP(H2807,'Cross-Page Data'!$D$4:$F$48,3,FALSE)="solar",IF(G2807="PV","solar PV","solar thermal"),IF(VLOOKUP(H2807,'Cross-Page Data'!$D$4:$F$48,3,FALSE)="wind",VLOOKUP(G2807,'Cross-Page Data'!$I$4:$J$19,2,FALSE),IF(VLOOKUP(H2807,'Cross-Page Data'!$D$4:$F$48,3,FALSE)="hydro",VLOOKUP(G2807,'Cross-Page Data'!$I$4:$J$19,2,FALSE),VLOOKUP(H2807,'Cross-Page Data'!$D$4:$F$48,3,FALSE)))))</f>
        <v/>
      </c>
      <c r="M2807" s="120">
        <f>IF(AND($P$2=FALSE,OR(F2807="Commercial NAICS Cogen",F2807="Industrial NAICS Cogen",F2807="NAICS-22 Cogen")),FALSE,IF(AND($P$3=FALSE,OR(F2807="Commercial NAICS Cogen",F2807="Commercial NAICS Non-Cogen",F2807="Industrial NAICS Cogen", F2807="industrial NAICS non-Cogen")),FALSE, TRUE))</f>
        <v/>
      </c>
    </row>
    <row r="2808">
      <c r="A2808" s="129" t="n">
        <v>54091</v>
      </c>
      <c r="B2808" s="130" t="inlineStr">
        <is>
          <t>Mansfield Mill</t>
        </is>
      </c>
      <c r="C2808" s="130" t="inlineStr">
        <is>
          <t>IPC-Mansfield Mill</t>
        </is>
      </c>
      <c r="D2808" s="129" t="n">
        <v>9312</v>
      </c>
      <c r="E2808" s="130" t="inlineStr">
        <is>
          <t>LA</t>
        </is>
      </c>
      <c r="F2808" s="130" t="inlineStr">
        <is>
          <t>Industrial NAICS Cogen</t>
        </is>
      </c>
      <c r="G2808" s="130" t="inlineStr">
        <is>
          <t>ST</t>
        </is>
      </c>
      <c r="H2808" s="130" t="inlineStr">
        <is>
          <t>BIT</t>
        </is>
      </c>
      <c r="I2808" s="130" t="inlineStr">
        <is>
          <t>COL</t>
        </is>
      </c>
      <c r="J2808" s="131" t="n">
        <v>0</v>
      </c>
      <c r="K2808" s="129" t="n">
        <v>2020</v>
      </c>
      <c r="L2808" s="120">
        <f>IF(VLOOKUP(H2808,'Cross-Page Data'!$D$4:$F$48,3,FALSE)="natural gas",VLOOKUP(G2808,'Cross-Page Data'!$I$4:$J$19,2,FALSE),IF(VLOOKUP(H2808,'Cross-Page Data'!$D$4:$F$48,3,FALSE)="solar",IF(G2808="PV","solar PV","solar thermal"),IF(VLOOKUP(H2808,'Cross-Page Data'!$D$4:$F$48,3,FALSE)="wind",VLOOKUP(G2808,'Cross-Page Data'!$I$4:$J$19,2,FALSE),IF(VLOOKUP(H2808,'Cross-Page Data'!$D$4:$F$48,3,FALSE)="hydro",VLOOKUP(G2808,'Cross-Page Data'!$I$4:$J$19,2,FALSE),VLOOKUP(H2808,'Cross-Page Data'!$D$4:$F$48,3,FALSE)))))</f>
        <v/>
      </c>
      <c r="M2808" s="120">
        <f>IF(AND($P$2=FALSE,OR(F2808="Commercial NAICS Cogen",F2808="Industrial NAICS Cogen",F2808="NAICS-22 Cogen")),FALSE,IF(AND($P$3=FALSE,OR(F2808="Commercial NAICS Cogen",F2808="Commercial NAICS Non-Cogen",F2808="Industrial NAICS Cogen", F2808="industrial NAICS non-Cogen")),FALSE, TRUE))</f>
        <v/>
      </c>
    </row>
    <row r="2809">
      <c r="A2809" s="129" t="n">
        <v>54091</v>
      </c>
      <c r="B2809" s="130" t="inlineStr">
        <is>
          <t>Mansfield Mill</t>
        </is>
      </c>
      <c r="C2809" s="130" t="inlineStr">
        <is>
          <t>IPC-Mansfield Mill</t>
        </is>
      </c>
      <c r="D2809" s="129" t="n">
        <v>9312</v>
      </c>
      <c r="E2809" s="130" t="inlineStr">
        <is>
          <t>LA</t>
        </is>
      </c>
      <c r="F2809" s="130" t="inlineStr">
        <is>
          <t>Industrial NAICS Cogen</t>
        </is>
      </c>
      <c r="G2809" s="130" t="inlineStr">
        <is>
          <t>ST</t>
        </is>
      </c>
      <c r="H2809" s="130" t="inlineStr">
        <is>
          <t>BLQ</t>
        </is>
      </c>
      <c r="I2809" s="130" t="inlineStr">
        <is>
          <t>WWW</t>
        </is>
      </c>
      <c r="J2809" s="131" t="n">
        <v>311529.53</v>
      </c>
      <c r="K2809" s="129" t="n">
        <v>2020</v>
      </c>
      <c r="L2809" s="120">
        <f>IF(VLOOKUP(H2809,'Cross-Page Data'!$D$4:$F$48,3,FALSE)="natural gas",VLOOKUP(G2809,'Cross-Page Data'!$I$4:$J$19,2,FALSE),IF(VLOOKUP(H2809,'Cross-Page Data'!$D$4:$F$48,3,FALSE)="solar",IF(G2809="PV","solar PV","solar thermal"),IF(VLOOKUP(H2809,'Cross-Page Data'!$D$4:$F$48,3,FALSE)="wind",VLOOKUP(G2809,'Cross-Page Data'!$I$4:$J$19,2,FALSE),IF(VLOOKUP(H2809,'Cross-Page Data'!$D$4:$F$48,3,FALSE)="hydro",VLOOKUP(G2809,'Cross-Page Data'!$I$4:$J$19,2,FALSE),VLOOKUP(H2809,'Cross-Page Data'!$D$4:$F$48,3,FALSE)))))</f>
        <v/>
      </c>
      <c r="M2809" s="120">
        <f>IF(AND($P$2=FALSE,OR(F2809="Commercial NAICS Cogen",F2809="Industrial NAICS Cogen",F2809="NAICS-22 Cogen")),FALSE,IF(AND($P$3=FALSE,OR(F2809="Commercial NAICS Cogen",F2809="Commercial NAICS Non-Cogen",F2809="Industrial NAICS Cogen", F2809="industrial NAICS non-Cogen")),FALSE, TRUE))</f>
        <v/>
      </c>
    </row>
    <row r="2810">
      <c r="A2810" s="129" t="n">
        <v>54091</v>
      </c>
      <c r="B2810" s="130" t="inlineStr">
        <is>
          <t>Mansfield Mill</t>
        </is>
      </c>
      <c r="C2810" s="130" t="inlineStr">
        <is>
          <t>IPC-Mansfield Mill</t>
        </is>
      </c>
      <c r="D2810" s="129" t="n">
        <v>9312</v>
      </c>
      <c r="E2810" s="130" t="inlineStr">
        <is>
          <t>LA</t>
        </is>
      </c>
      <c r="F2810" s="130" t="inlineStr">
        <is>
          <t>Industrial NAICS Cogen</t>
        </is>
      </c>
      <c r="G2810" s="130" t="inlineStr">
        <is>
          <t>ST</t>
        </is>
      </c>
      <c r="H2810" s="130" t="inlineStr">
        <is>
          <t>DFO</t>
        </is>
      </c>
      <c r="I2810" s="130" t="inlineStr">
        <is>
          <t>DFO</t>
        </is>
      </c>
      <c r="J2810" s="131" t="n">
        <v>0</v>
      </c>
      <c r="K2810" s="129" t="n">
        <v>2020</v>
      </c>
      <c r="L2810" s="120">
        <f>IF(VLOOKUP(H2810,'Cross-Page Data'!$D$4:$F$48,3,FALSE)="natural gas",VLOOKUP(G2810,'Cross-Page Data'!$I$4:$J$19,2,FALSE),IF(VLOOKUP(H2810,'Cross-Page Data'!$D$4:$F$48,3,FALSE)="solar",IF(G2810="PV","solar PV","solar thermal"),IF(VLOOKUP(H2810,'Cross-Page Data'!$D$4:$F$48,3,FALSE)="wind",VLOOKUP(G2810,'Cross-Page Data'!$I$4:$J$19,2,FALSE),IF(VLOOKUP(H2810,'Cross-Page Data'!$D$4:$F$48,3,FALSE)="hydro",VLOOKUP(G2810,'Cross-Page Data'!$I$4:$J$19,2,FALSE),VLOOKUP(H2810,'Cross-Page Data'!$D$4:$F$48,3,FALSE)))))</f>
        <v/>
      </c>
      <c r="M2810" s="120">
        <f>IF(AND($P$2=FALSE,OR(F2810="Commercial NAICS Cogen",F2810="Industrial NAICS Cogen",F2810="NAICS-22 Cogen")),FALSE,IF(AND($P$3=FALSE,OR(F2810="Commercial NAICS Cogen",F2810="Commercial NAICS Non-Cogen",F2810="Industrial NAICS Cogen", F2810="industrial NAICS non-Cogen")),FALSE, TRUE))</f>
        <v/>
      </c>
    </row>
    <row r="2811">
      <c r="A2811" s="129" t="n">
        <v>54091</v>
      </c>
      <c r="B2811" s="130" t="inlineStr">
        <is>
          <t>Mansfield Mill</t>
        </is>
      </c>
      <c r="C2811" s="130" t="inlineStr">
        <is>
          <t>IPC-Mansfield Mill</t>
        </is>
      </c>
      <c r="D2811" s="129" t="n">
        <v>9312</v>
      </c>
      <c r="E2811" s="130" t="inlineStr">
        <is>
          <t>LA</t>
        </is>
      </c>
      <c r="F2811" s="130" t="inlineStr">
        <is>
          <t>Industrial NAICS Cogen</t>
        </is>
      </c>
      <c r="G2811" s="130" t="inlineStr">
        <is>
          <t>ST</t>
        </is>
      </c>
      <c r="H2811" s="130" t="inlineStr">
        <is>
          <t>NG</t>
        </is>
      </c>
      <c r="I2811" s="130" t="inlineStr">
        <is>
          <t>NG</t>
        </is>
      </c>
      <c r="J2811" s="131" t="n">
        <v>202171.6</v>
      </c>
      <c r="K2811" s="129" t="n">
        <v>2020</v>
      </c>
      <c r="L2811" s="120">
        <f>IF(VLOOKUP(H2811,'Cross-Page Data'!$D$4:$F$48,3,FALSE)="natural gas",VLOOKUP(G2811,'Cross-Page Data'!$I$4:$J$19,2,FALSE),IF(VLOOKUP(H2811,'Cross-Page Data'!$D$4:$F$48,3,FALSE)="solar",IF(G2811="PV","solar PV","solar thermal"),IF(VLOOKUP(H2811,'Cross-Page Data'!$D$4:$F$48,3,FALSE)="wind",VLOOKUP(G2811,'Cross-Page Data'!$I$4:$J$19,2,FALSE),IF(VLOOKUP(H2811,'Cross-Page Data'!$D$4:$F$48,3,FALSE)="hydro",VLOOKUP(G2811,'Cross-Page Data'!$I$4:$J$19,2,FALSE),VLOOKUP(H2811,'Cross-Page Data'!$D$4:$F$48,3,FALSE)))))</f>
        <v/>
      </c>
      <c r="M2811" s="120">
        <f>IF(AND($P$2=FALSE,OR(F2811="Commercial NAICS Cogen",F2811="Industrial NAICS Cogen",F2811="NAICS-22 Cogen")),FALSE,IF(AND($P$3=FALSE,OR(F2811="Commercial NAICS Cogen",F2811="Commercial NAICS Non-Cogen",F2811="Industrial NAICS Cogen", F2811="industrial NAICS non-Cogen")),FALSE, TRUE))</f>
        <v/>
      </c>
    </row>
    <row r="2812">
      <c r="A2812" s="129" t="n">
        <v>54091</v>
      </c>
      <c r="B2812" s="130" t="inlineStr">
        <is>
          <t>Mansfield Mill</t>
        </is>
      </c>
      <c r="C2812" s="130" t="inlineStr">
        <is>
          <t>IPC-Mansfield Mill</t>
        </is>
      </c>
      <c r="D2812" s="129" t="n">
        <v>9312</v>
      </c>
      <c r="E2812" s="130" t="inlineStr">
        <is>
          <t>LA</t>
        </is>
      </c>
      <c r="F2812" s="130" t="inlineStr">
        <is>
          <t>Industrial NAICS Cogen</t>
        </is>
      </c>
      <c r="G2812" s="130" t="inlineStr">
        <is>
          <t>ST</t>
        </is>
      </c>
      <c r="H2812" s="130" t="inlineStr">
        <is>
          <t>RFO</t>
        </is>
      </c>
      <c r="I2812" s="130" t="inlineStr">
        <is>
          <t>RFO</t>
        </is>
      </c>
      <c r="J2812" s="131" t="n">
        <v>0</v>
      </c>
      <c r="K2812" s="129" t="n">
        <v>2020</v>
      </c>
      <c r="L2812" s="120">
        <f>IF(VLOOKUP(H2812,'Cross-Page Data'!$D$4:$F$48,3,FALSE)="natural gas",VLOOKUP(G2812,'Cross-Page Data'!$I$4:$J$19,2,FALSE),IF(VLOOKUP(H2812,'Cross-Page Data'!$D$4:$F$48,3,FALSE)="solar",IF(G2812="PV","solar PV","solar thermal"),IF(VLOOKUP(H2812,'Cross-Page Data'!$D$4:$F$48,3,FALSE)="wind",VLOOKUP(G2812,'Cross-Page Data'!$I$4:$J$19,2,FALSE),IF(VLOOKUP(H2812,'Cross-Page Data'!$D$4:$F$48,3,FALSE)="hydro",VLOOKUP(G2812,'Cross-Page Data'!$I$4:$J$19,2,FALSE),VLOOKUP(H2812,'Cross-Page Data'!$D$4:$F$48,3,FALSE)))))</f>
        <v/>
      </c>
      <c r="M2812" s="120">
        <f>IF(AND($P$2=FALSE,OR(F2812="Commercial NAICS Cogen",F2812="Industrial NAICS Cogen",F2812="NAICS-22 Cogen")),FALSE,IF(AND($P$3=FALSE,OR(F2812="Commercial NAICS Cogen",F2812="Commercial NAICS Non-Cogen",F2812="Industrial NAICS Cogen", F2812="industrial NAICS non-Cogen")),FALSE, TRUE))</f>
        <v/>
      </c>
    </row>
    <row r="2813">
      <c r="A2813" s="129" t="n">
        <v>54091</v>
      </c>
      <c r="B2813" s="130" t="inlineStr">
        <is>
          <t>Mansfield Mill</t>
        </is>
      </c>
      <c r="C2813" s="130" t="inlineStr">
        <is>
          <t>IPC-Mansfield Mill</t>
        </is>
      </c>
      <c r="D2813" s="129" t="n">
        <v>9312</v>
      </c>
      <c r="E2813" s="130" t="inlineStr">
        <is>
          <t>LA</t>
        </is>
      </c>
      <c r="F2813" s="130" t="inlineStr">
        <is>
          <t>Industrial NAICS Cogen</t>
        </is>
      </c>
      <c r="G2813" s="130" t="inlineStr">
        <is>
          <t>ST</t>
        </is>
      </c>
      <c r="H2813" s="130" t="inlineStr">
        <is>
          <t>TDF</t>
        </is>
      </c>
      <c r="I2813" s="130" t="inlineStr">
        <is>
          <t>OTH</t>
        </is>
      </c>
      <c r="J2813" s="131" t="n">
        <v>23450.166</v>
      </c>
      <c r="K2813" s="129" t="n">
        <v>2020</v>
      </c>
      <c r="L2813" s="120">
        <f>IF(VLOOKUP(H2813,'Cross-Page Data'!$D$4:$F$48,3,FALSE)="natural gas",VLOOKUP(G2813,'Cross-Page Data'!$I$4:$J$19,2,FALSE),IF(VLOOKUP(H2813,'Cross-Page Data'!$D$4:$F$48,3,FALSE)="solar",IF(G2813="PV","solar PV","solar thermal"),IF(VLOOKUP(H2813,'Cross-Page Data'!$D$4:$F$48,3,FALSE)="wind",VLOOKUP(G2813,'Cross-Page Data'!$I$4:$J$19,2,FALSE),IF(VLOOKUP(H2813,'Cross-Page Data'!$D$4:$F$48,3,FALSE)="hydro",VLOOKUP(G2813,'Cross-Page Data'!$I$4:$J$19,2,FALSE),VLOOKUP(H2813,'Cross-Page Data'!$D$4:$F$48,3,FALSE)))))</f>
        <v/>
      </c>
      <c r="M2813" s="120">
        <f>IF(AND($P$2=FALSE,OR(F2813="Commercial NAICS Cogen",F2813="Industrial NAICS Cogen",F2813="NAICS-22 Cogen")),FALSE,IF(AND($P$3=FALSE,OR(F2813="Commercial NAICS Cogen",F2813="Commercial NAICS Non-Cogen",F2813="Industrial NAICS Cogen", F2813="industrial NAICS non-Cogen")),FALSE, TRUE))</f>
        <v/>
      </c>
    </row>
    <row r="2814">
      <c r="A2814" s="129" t="n">
        <v>54091</v>
      </c>
      <c r="B2814" s="130" t="inlineStr">
        <is>
          <t>Mansfield Mill</t>
        </is>
      </c>
      <c r="C2814" s="130" t="inlineStr">
        <is>
          <t>IPC-Mansfield Mill</t>
        </is>
      </c>
      <c r="D2814" s="129" t="n">
        <v>9312</v>
      </c>
      <c r="E2814" s="130" t="inlineStr">
        <is>
          <t>LA</t>
        </is>
      </c>
      <c r="F2814" s="130" t="inlineStr">
        <is>
          <t>Industrial NAICS Cogen</t>
        </is>
      </c>
      <c r="G2814" s="130" t="inlineStr">
        <is>
          <t>ST</t>
        </is>
      </c>
      <c r="H2814" s="130" t="inlineStr">
        <is>
          <t>WDS</t>
        </is>
      </c>
      <c r="I2814" s="130" t="inlineStr">
        <is>
          <t>WWW</t>
        </is>
      </c>
      <c r="J2814" s="131" t="n">
        <v>120158.71</v>
      </c>
      <c r="K2814" s="129" t="n">
        <v>2020</v>
      </c>
      <c r="L2814" s="120">
        <f>IF(VLOOKUP(H2814,'Cross-Page Data'!$D$4:$F$48,3,FALSE)="natural gas",VLOOKUP(G2814,'Cross-Page Data'!$I$4:$J$19,2,FALSE),IF(VLOOKUP(H2814,'Cross-Page Data'!$D$4:$F$48,3,FALSE)="solar",IF(G2814="PV","solar PV","solar thermal"),IF(VLOOKUP(H2814,'Cross-Page Data'!$D$4:$F$48,3,FALSE)="wind",VLOOKUP(G2814,'Cross-Page Data'!$I$4:$J$19,2,FALSE),IF(VLOOKUP(H2814,'Cross-Page Data'!$D$4:$F$48,3,FALSE)="hydro",VLOOKUP(G2814,'Cross-Page Data'!$I$4:$J$19,2,FALSE),VLOOKUP(H2814,'Cross-Page Data'!$D$4:$F$48,3,FALSE)))))</f>
        <v/>
      </c>
      <c r="M2814" s="120">
        <f>IF(AND($P$2=FALSE,OR(F2814="Commercial NAICS Cogen",F2814="Industrial NAICS Cogen",F2814="NAICS-22 Cogen")),FALSE,IF(AND($P$3=FALSE,OR(F2814="Commercial NAICS Cogen",F2814="Commercial NAICS Non-Cogen",F2814="Industrial NAICS Cogen", F2814="industrial NAICS non-Cogen")),FALSE, TRUE))</f>
        <v/>
      </c>
    </row>
    <row r="2815">
      <c r="A2815" s="129" t="n">
        <v>54091</v>
      </c>
      <c r="B2815" s="130" t="inlineStr">
        <is>
          <t>Mansfield Mill</t>
        </is>
      </c>
      <c r="C2815" s="130" t="inlineStr">
        <is>
          <t>IPC-Mansfield Mill</t>
        </is>
      </c>
      <c r="D2815" s="129" t="n">
        <v>9312</v>
      </c>
      <c r="E2815" s="130" t="inlineStr">
        <is>
          <t>LA</t>
        </is>
      </c>
      <c r="F2815" s="130" t="inlineStr">
        <is>
          <t>Industrial NAICS Cogen</t>
        </is>
      </c>
      <c r="G2815" s="130" t="inlineStr">
        <is>
          <t>ST</t>
        </is>
      </c>
      <c r="H2815" s="130" t="inlineStr">
        <is>
          <t>WO</t>
        </is>
      </c>
      <c r="I2815" s="130" t="inlineStr">
        <is>
          <t>WOO</t>
        </is>
      </c>
      <c r="J2815" s="131" t="n">
        <v>0</v>
      </c>
      <c r="K2815" s="129" t="n">
        <v>2020</v>
      </c>
      <c r="L2815" s="120">
        <f>IF(VLOOKUP(H2815,'Cross-Page Data'!$D$4:$F$48,3,FALSE)="natural gas",VLOOKUP(G2815,'Cross-Page Data'!$I$4:$J$19,2,FALSE),IF(VLOOKUP(H2815,'Cross-Page Data'!$D$4:$F$48,3,FALSE)="solar",IF(G2815="PV","solar PV","solar thermal"),IF(VLOOKUP(H2815,'Cross-Page Data'!$D$4:$F$48,3,FALSE)="wind",VLOOKUP(G2815,'Cross-Page Data'!$I$4:$J$19,2,FALSE),IF(VLOOKUP(H2815,'Cross-Page Data'!$D$4:$F$48,3,FALSE)="hydro",VLOOKUP(G2815,'Cross-Page Data'!$I$4:$J$19,2,FALSE),VLOOKUP(H2815,'Cross-Page Data'!$D$4:$F$48,3,FALSE)))))</f>
        <v/>
      </c>
      <c r="M2815" s="120">
        <f>IF(AND($P$2=FALSE,OR(F2815="Commercial NAICS Cogen",F2815="Industrial NAICS Cogen",F2815="NAICS-22 Cogen")),FALSE,IF(AND($P$3=FALSE,OR(F2815="Commercial NAICS Cogen",F2815="Commercial NAICS Non-Cogen",F2815="Industrial NAICS Cogen", F2815="industrial NAICS non-Cogen")),FALSE, TRUE))</f>
        <v/>
      </c>
    </row>
    <row r="2816">
      <c r="A2816" s="129" t="n">
        <v>54098</v>
      </c>
      <c r="B2816" s="130" t="inlineStr">
        <is>
          <t>Kaukauna Paper Mill</t>
        </is>
      </c>
      <c r="C2816" s="130" t="inlineStr">
        <is>
          <t>Thilmany LLC</t>
        </is>
      </c>
      <c r="D2816" s="129" t="n">
        <v>54738</v>
      </c>
      <c r="E2816" s="130" t="inlineStr">
        <is>
          <t>WI</t>
        </is>
      </c>
      <c r="F2816" s="130" t="inlineStr">
        <is>
          <t>Industrial NAICS Cogen</t>
        </is>
      </c>
      <c r="G2816" s="130" t="inlineStr">
        <is>
          <t>ST</t>
        </is>
      </c>
      <c r="H2816" s="130" t="inlineStr">
        <is>
          <t>BIT</t>
        </is>
      </c>
      <c r="I2816" s="130" t="inlineStr">
        <is>
          <t>COL</t>
        </is>
      </c>
      <c r="J2816" s="131" t="n">
        <v>63793.573</v>
      </c>
      <c r="K2816" s="129" t="n">
        <v>2020</v>
      </c>
      <c r="L2816" s="120">
        <f>IF(VLOOKUP(H2816,'Cross-Page Data'!$D$4:$F$48,3,FALSE)="natural gas",VLOOKUP(G2816,'Cross-Page Data'!$I$4:$J$19,2,FALSE),IF(VLOOKUP(H2816,'Cross-Page Data'!$D$4:$F$48,3,FALSE)="solar",IF(G2816="PV","solar PV","solar thermal"),IF(VLOOKUP(H2816,'Cross-Page Data'!$D$4:$F$48,3,FALSE)="wind",VLOOKUP(G2816,'Cross-Page Data'!$I$4:$J$19,2,FALSE),IF(VLOOKUP(H2816,'Cross-Page Data'!$D$4:$F$48,3,FALSE)="hydro",VLOOKUP(G2816,'Cross-Page Data'!$I$4:$J$19,2,FALSE),VLOOKUP(H2816,'Cross-Page Data'!$D$4:$F$48,3,FALSE)))))</f>
        <v/>
      </c>
      <c r="M2816" s="120">
        <f>IF(AND($P$2=FALSE,OR(F2816="Commercial NAICS Cogen",F2816="Industrial NAICS Cogen",F2816="NAICS-22 Cogen")),FALSE,IF(AND($P$3=FALSE,OR(F2816="Commercial NAICS Cogen",F2816="Commercial NAICS Non-Cogen",F2816="Industrial NAICS Cogen", F2816="industrial NAICS non-Cogen")),FALSE, TRUE))</f>
        <v/>
      </c>
    </row>
    <row r="2817">
      <c r="A2817" s="129" t="n">
        <v>54098</v>
      </c>
      <c r="B2817" s="130" t="inlineStr">
        <is>
          <t>Kaukauna Paper Mill</t>
        </is>
      </c>
      <c r="C2817" s="130" t="inlineStr">
        <is>
          <t>Thilmany LLC</t>
        </is>
      </c>
      <c r="D2817" s="129" t="n">
        <v>54738</v>
      </c>
      <c r="E2817" s="130" t="inlineStr">
        <is>
          <t>WI</t>
        </is>
      </c>
      <c r="F2817" s="130" t="inlineStr">
        <is>
          <t>Industrial NAICS Cogen</t>
        </is>
      </c>
      <c r="G2817" s="130" t="inlineStr">
        <is>
          <t>ST</t>
        </is>
      </c>
      <c r="H2817" s="130" t="inlineStr">
        <is>
          <t>BLQ</t>
        </is>
      </c>
      <c r="I2817" s="130" t="inlineStr">
        <is>
          <t>WWW</t>
        </is>
      </c>
      <c r="J2817" s="131" t="n">
        <v>85959.249</v>
      </c>
      <c r="K2817" s="129" t="n">
        <v>2020</v>
      </c>
      <c r="L2817" s="120">
        <f>IF(VLOOKUP(H2817,'Cross-Page Data'!$D$4:$F$48,3,FALSE)="natural gas",VLOOKUP(G2817,'Cross-Page Data'!$I$4:$J$19,2,FALSE),IF(VLOOKUP(H2817,'Cross-Page Data'!$D$4:$F$48,3,FALSE)="solar",IF(G2817="PV","solar PV","solar thermal"),IF(VLOOKUP(H2817,'Cross-Page Data'!$D$4:$F$48,3,FALSE)="wind",VLOOKUP(G2817,'Cross-Page Data'!$I$4:$J$19,2,FALSE),IF(VLOOKUP(H2817,'Cross-Page Data'!$D$4:$F$48,3,FALSE)="hydro",VLOOKUP(G2817,'Cross-Page Data'!$I$4:$J$19,2,FALSE),VLOOKUP(H2817,'Cross-Page Data'!$D$4:$F$48,3,FALSE)))))</f>
        <v/>
      </c>
      <c r="M2817" s="120">
        <f>IF(AND($P$2=FALSE,OR(F2817="Commercial NAICS Cogen",F2817="Industrial NAICS Cogen",F2817="NAICS-22 Cogen")),FALSE,IF(AND($P$3=FALSE,OR(F2817="Commercial NAICS Cogen",F2817="Commercial NAICS Non-Cogen",F2817="Industrial NAICS Cogen", F2817="industrial NAICS non-Cogen")),FALSE, TRUE))</f>
        <v/>
      </c>
    </row>
    <row r="2818">
      <c r="A2818" s="129" t="n">
        <v>54098</v>
      </c>
      <c r="B2818" s="130" t="inlineStr">
        <is>
          <t>Kaukauna Paper Mill</t>
        </is>
      </c>
      <c r="C2818" s="130" t="inlineStr">
        <is>
          <t>Thilmany LLC</t>
        </is>
      </c>
      <c r="D2818" s="129" t="n">
        <v>54738</v>
      </c>
      <c r="E2818" s="130" t="inlineStr">
        <is>
          <t>WI</t>
        </is>
      </c>
      <c r="F2818" s="130" t="inlineStr">
        <is>
          <t>Industrial NAICS Cogen</t>
        </is>
      </c>
      <c r="G2818" s="130" t="inlineStr">
        <is>
          <t>ST</t>
        </is>
      </c>
      <c r="H2818" s="130" t="inlineStr">
        <is>
          <t>DFO</t>
        </is>
      </c>
      <c r="I2818" s="130" t="inlineStr">
        <is>
          <t>DFO</t>
        </is>
      </c>
      <c r="J2818" s="131" t="n">
        <v>0</v>
      </c>
      <c r="K2818" s="129" t="n">
        <v>2020</v>
      </c>
      <c r="L2818" s="120">
        <f>IF(VLOOKUP(H2818,'Cross-Page Data'!$D$4:$F$48,3,FALSE)="natural gas",VLOOKUP(G2818,'Cross-Page Data'!$I$4:$J$19,2,FALSE),IF(VLOOKUP(H2818,'Cross-Page Data'!$D$4:$F$48,3,FALSE)="solar",IF(G2818="PV","solar PV","solar thermal"),IF(VLOOKUP(H2818,'Cross-Page Data'!$D$4:$F$48,3,FALSE)="wind",VLOOKUP(G2818,'Cross-Page Data'!$I$4:$J$19,2,FALSE),IF(VLOOKUP(H2818,'Cross-Page Data'!$D$4:$F$48,3,FALSE)="hydro",VLOOKUP(G2818,'Cross-Page Data'!$I$4:$J$19,2,FALSE),VLOOKUP(H2818,'Cross-Page Data'!$D$4:$F$48,3,FALSE)))))</f>
        <v/>
      </c>
      <c r="M2818" s="120">
        <f>IF(AND($P$2=FALSE,OR(F2818="Commercial NAICS Cogen",F2818="Industrial NAICS Cogen",F2818="NAICS-22 Cogen")),FALSE,IF(AND($P$3=FALSE,OR(F2818="Commercial NAICS Cogen",F2818="Commercial NAICS Non-Cogen",F2818="Industrial NAICS Cogen", F2818="industrial NAICS non-Cogen")),FALSE, TRUE))</f>
        <v/>
      </c>
    </row>
    <row r="2819">
      <c r="A2819" s="129" t="n">
        <v>54098</v>
      </c>
      <c r="B2819" s="130" t="inlineStr">
        <is>
          <t>Kaukauna Paper Mill</t>
        </is>
      </c>
      <c r="C2819" s="130" t="inlineStr">
        <is>
          <t>Thilmany LLC</t>
        </is>
      </c>
      <c r="D2819" s="129" t="n">
        <v>54738</v>
      </c>
      <c r="E2819" s="130" t="inlineStr">
        <is>
          <t>WI</t>
        </is>
      </c>
      <c r="F2819" s="130" t="inlineStr">
        <is>
          <t>Industrial NAICS Cogen</t>
        </is>
      </c>
      <c r="G2819" s="130" t="inlineStr">
        <is>
          <t>ST</t>
        </is>
      </c>
      <c r="H2819" s="130" t="inlineStr">
        <is>
          <t>NG</t>
        </is>
      </c>
      <c r="I2819" s="130" t="inlineStr">
        <is>
          <t>NG</t>
        </is>
      </c>
      <c r="J2819" s="131" t="n">
        <v>31475.696</v>
      </c>
      <c r="K2819" s="129" t="n">
        <v>2020</v>
      </c>
      <c r="L2819" s="120">
        <f>IF(VLOOKUP(H2819,'Cross-Page Data'!$D$4:$F$48,3,FALSE)="natural gas",VLOOKUP(G2819,'Cross-Page Data'!$I$4:$J$19,2,FALSE),IF(VLOOKUP(H2819,'Cross-Page Data'!$D$4:$F$48,3,FALSE)="solar",IF(G2819="PV","solar PV","solar thermal"),IF(VLOOKUP(H2819,'Cross-Page Data'!$D$4:$F$48,3,FALSE)="wind",VLOOKUP(G2819,'Cross-Page Data'!$I$4:$J$19,2,FALSE),IF(VLOOKUP(H2819,'Cross-Page Data'!$D$4:$F$48,3,FALSE)="hydro",VLOOKUP(G2819,'Cross-Page Data'!$I$4:$J$19,2,FALSE),VLOOKUP(H2819,'Cross-Page Data'!$D$4:$F$48,3,FALSE)))))</f>
        <v/>
      </c>
      <c r="M2819" s="120">
        <f>IF(AND($P$2=FALSE,OR(F2819="Commercial NAICS Cogen",F2819="Industrial NAICS Cogen",F2819="NAICS-22 Cogen")),FALSE,IF(AND($P$3=FALSE,OR(F2819="Commercial NAICS Cogen",F2819="Commercial NAICS Non-Cogen",F2819="Industrial NAICS Cogen", F2819="industrial NAICS non-Cogen")),FALSE, TRUE))</f>
        <v/>
      </c>
    </row>
    <row r="2820">
      <c r="A2820" s="129" t="n">
        <v>54098</v>
      </c>
      <c r="B2820" s="130" t="inlineStr">
        <is>
          <t>Kaukauna Paper Mill</t>
        </is>
      </c>
      <c r="C2820" s="130" t="inlineStr">
        <is>
          <t>Thilmany LLC</t>
        </is>
      </c>
      <c r="D2820" s="129" t="n">
        <v>54738</v>
      </c>
      <c r="E2820" s="130" t="inlineStr">
        <is>
          <t>WI</t>
        </is>
      </c>
      <c r="F2820" s="130" t="inlineStr">
        <is>
          <t>Industrial NAICS Cogen</t>
        </is>
      </c>
      <c r="G2820" s="130" t="inlineStr">
        <is>
          <t>ST</t>
        </is>
      </c>
      <c r="H2820" s="130" t="inlineStr">
        <is>
          <t>PC</t>
        </is>
      </c>
      <c r="I2820" s="130" t="inlineStr">
        <is>
          <t>PC</t>
        </is>
      </c>
      <c r="J2820" s="131" t="n">
        <v>0</v>
      </c>
      <c r="K2820" s="129" t="n">
        <v>2020</v>
      </c>
      <c r="L2820" s="120">
        <f>IF(VLOOKUP(H2820,'Cross-Page Data'!$D$4:$F$48,3,FALSE)="natural gas",VLOOKUP(G2820,'Cross-Page Data'!$I$4:$J$19,2,FALSE),IF(VLOOKUP(H2820,'Cross-Page Data'!$D$4:$F$48,3,FALSE)="solar",IF(G2820="PV","solar PV","solar thermal"),IF(VLOOKUP(H2820,'Cross-Page Data'!$D$4:$F$48,3,FALSE)="wind",VLOOKUP(G2820,'Cross-Page Data'!$I$4:$J$19,2,FALSE),IF(VLOOKUP(H2820,'Cross-Page Data'!$D$4:$F$48,3,FALSE)="hydro",VLOOKUP(G2820,'Cross-Page Data'!$I$4:$J$19,2,FALSE),VLOOKUP(H2820,'Cross-Page Data'!$D$4:$F$48,3,FALSE)))))</f>
        <v/>
      </c>
      <c r="M2820" s="120">
        <f>IF(AND($P$2=FALSE,OR(F2820="Commercial NAICS Cogen",F2820="Industrial NAICS Cogen",F2820="NAICS-22 Cogen")),FALSE,IF(AND($P$3=FALSE,OR(F2820="Commercial NAICS Cogen",F2820="Commercial NAICS Non-Cogen",F2820="Industrial NAICS Cogen", F2820="industrial NAICS non-Cogen")),FALSE, TRUE))</f>
        <v/>
      </c>
    </row>
    <row r="2821">
      <c r="A2821" s="129" t="n">
        <v>54098</v>
      </c>
      <c r="B2821" s="130" t="inlineStr">
        <is>
          <t>Kaukauna Paper Mill</t>
        </is>
      </c>
      <c r="C2821" s="130" t="inlineStr">
        <is>
          <t>Thilmany LLC</t>
        </is>
      </c>
      <c r="D2821" s="129" t="n">
        <v>54738</v>
      </c>
      <c r="E2821" s="130" t="inlineStr">
        <is>
          <t>WI</t>
        </is>
      </c>
      <c r="F2821" s="130" t="inlineStr">
        <is>
          <t>Industrial NAICS Cogen</t>
        </is>
      </c>
      <c r="G2821" s="130" t="inlineStr">
        <is>
          <t>ST</t>
        </is>
      </c>
      <c r="H2821" s="130" t="inlineStr">
        <is>
          <t>RFO</t>
        </is>
      </c>
      <c r="I2821" s="130" t="inlineStr">
        <is>
          <t>RFO</t>
        </is>
      </c>
      <c r="J2821" s="131" t="n">
        <v>288.936</v>
      </c>
      <c r="K2821" s="129" t="n">
        <v>2020</v>
      </c>
      <c r="L2821" s="120">
        <f>IF(VLOOKUP(H2821,'Cross-Page Data'!$D$4:$F$48,3,FALSE)="natural gas",VLOOKUP(G2821,'Cross-Page Data'!$I$4:$J$19,2,FALSE),IF(VLOOKUP(H2821,'Cross-Page Data'!$D$4:$F$48,3,FALSE)="solar",IF(G2821="PV","solar PV","solar thermal"),IF(VLOOKUP(H2821,'Cross-Page Data'!$D$4:$F$48,3,FALSE)="wind",VLOOKUP(G2821,'Cross-Page Data'!$I$4:$J$19,2,FALSE),IF(VLOOKUP(H2821,'Cross-Page Data'!$D$4:$F$48,3,FALSE)="hydro",VLOOKUP(G2821,'Cross-Page Data'!$I$4:$J$19,2,FALSE),VLOOKUP(H2821,'Cross-Page Data'!$D$4:$F$48,3,FALSE)))))</f>
        <v/>
      </c>
      <c r="M2821" s="120">
        <f>IF(AND($P$2=FALSE,OR(F2821="Commercial NAICS Cogen",F2821="Industrial NAICS Cogen",F2821="NAICS-22 Cogen")),FALSE,IF(AND($P$3=FALSE,OR(F2821="Commercial NAICS Cogen",F2821="Commercial NAICS Non-Cogen",F2821="Industrial NAICS Cogen", F2821="industrial NAICS non-Cogen")),FALSE, TRUE))</f>
        <v/>
      </c>
    </row>
    <row r="2822">
      <c r="A2822" s="129" t="n">
        <v>54098</v>
      </c>
      <c r="B2822" s="130" t="inlineStr">
        <is>
          <t>Kaukauna Paper Mill</t>
        </is>
      </c>
      <c r="C2822" s="130" t="inlineStr">
        <is>
          <t>Thilmany LLC</t>
        </is>
      </c>
      <c r="D2822" s="129" t="n">
        <v>54738</v>
      </c>
      <c r="E2822" s="130" t="inlineStr">
        <is>
          <t>WI</t>
        </is>
      </c>
      <c r="F2822" s="130" t="inlineStr">
        <is>
          <t>Industrial NAICS Cogen</t>
        </is>
      </c>
      <c r="G2822" s="130" t="inlineStr">
        <is>
          <t>ST</t>
        </is>
      </c>
      <c r="H2822" s="130" t="inlineStr">
        <is>
          <t>TDF</t>
        </is>
      </c>
      <c r="I2822" s="130" t="inlineStr">
        <is>
          <t>OTH</t>
        </is>
      </c>
      <c r="J2822" s="131" t="n">
        <v>2629.335</v>
      </c>
      <c r="K2822" s="129" t="n">
        <v>2020</v>
      </c>
      <c r="L2822" s="120">
        <f>IF(VLOOKUP(H2822,'Cross-Page Data'!$D$4:$F$48,3,FALSE)="natural gas",VLOOKUP(G2822,'Cross-Page Data'!$I$4:$J$19,2,FALSE),IF(VLOOKUP(H2822,'Cross-Page Data'!$D$4:$F$48,3,FALSE)="solar",IF(G2822="PV","solar PV","solar thermal"),IF(VLOOKUP(H2822,'Cross-Page Data'!$D$4:$F$48,3,FALSE)="wind",VLOOKUP(G2822,'Cross-Page Data'!$I$4:$J$19,2,FALSE),IF(VLOOKUP(H2822,'Cross-Page Data'!$D$4:$F$48,3,FALSE)="hydro",VLOOKUP(G2822,'Cross-Page Data'!$I$4:$J$19,2,FALSE),VLOOKUP(H2822,'Cross-Page Data'!$D$4:$F$48,3,FALSE)))))</f>
        <v/>
      </c>
      <c r="M2822" s="120">
        <f>IF(AND($P$2=FALSE,OR(F2822="Commercial NAICS Cogen",F2822="Industrial NAICS Cogen",F2822="NAICS-22 Cogen")),FALSE,IF(AND($P$3=FALSE,OR(F2822="Commercial NAICS Cogen",F2822="Commercial NAICS Non-Cogen",F2822="Industrial NAICS Cogen", F2822="industrial NAICS non-Cogen")),FALSE, TRUE))</f>
        <v/>
      </c>
    </row>
    <row r="2823">
      <c r="A2823" s="129" t="n">
        <v>54098</v>
      </c>
      <c r="B2823" s="130" t="inlineStr">
        <is>
          <t>Kaukauna Paper Mill</t>
        </is>
      </c>
      <c r="C2823" s="130" t="inlineStr">
        <is>
          <t>Thilmany LLC</t>
        </is>
      </c>
      <c r="D2823" s="129" t="n">
        <v>54738</v>
      </c>
      <c r="E2823" s="130" t="inlineStr">
        <is>
          <t>WI</t>
        </is>
      </c>
      <c r="F2823" s="130" t="inlineStr">
        <is>
          <t>Industrial NAICS Cogen</t>
        </is>
      </c>
      <c r="G2823" s="130" t="inlineStr">
        <is>
          <t>ST</t>
        </is>
      </c>
      <c r="H2823" s="130" t="inlineStr">
        <is>
          <t>WDS</t>
        </is>
      </c>
      <c r="I2823" s="130" t="inlineStr">
        <is>
          <t>WWW</t>
        </is>
      </c>
      <c r="J2823" s="131" t="n">
        <v>14723.211</v>
      </c>
      <c r="K2823" s="129" t="n">
        <v>2020</v>
      </c>
      <c r="L2823" s="120">
        <f>IF(VLOOKUP(H2823,'Cross-Page Data'!$D$4:$F$48,3,FALSE)="natural gas",VLOOKUP(G2823,'Cross-Page Data'!$I$4:$J$19,2,FALSE),IF(VLOOKUP(H2823,'Cross-Page Data'!$D$4:$F$48,3,FALSE)="solar",IF(G2823="PV","solar PV","solar thermal"),IF(VLOOKUP(H2823,'Cross-Page Data'!$D$4:$F$48,3,FALSE)="wind",VLOOKUP(G2823,'Cross-Page Data'!$I$4:$J$19,2,FALSE),IF(VLOOKUP(H2823,'Cross-Page Data'!$D$4:$F$48,3,FALSE)="hydro",VLOOKUP(G2823,'Cross-Page Data'!$I$4:$J$19,2,FALSE),VLOOKUP(H2823,'Cross-Page Data'!$D$4:$F$48,3,FALSE)))))</f>
        <v/>
      </c>
      <c r="M2823" s="120">
        <f>IF(AND($P$2=FALSE,OR(F2823="Commercial NAICS Cogen",F2823="Industrial NAICS Cogen",F2823="NAICS-22 Cogen")),FALSE,IF(AND($P$3=FALSE,OR(F2823="Commercial NAICS Cogen",F2823="Commercial NAICS Non-Cogen",F2823="Industrial NAICS Cogen", F2823="industrial NAICS non-Cogen")),FALSE, TRUE))</f>
        <v/>
      </c>
    </row>
    <row r="2824">
      <c r="A2824" s="129" t="n">
        <v>54099</v>
      </c>
      <c r="B2824" s="130" t="inlineStr">
        <is>
          <t>Ticonderoga Mill</t>
        </is>
      </c>
      <c r="C2824" s="130" t="inlineStr">
        <is>
          <t>IPC-Ticonderoga</t>
        </is>
      </c>
      <c r="D2824" s="129" t="n">
        <v>9350</v>
      </c>
      <c r="E2824" s="130" t="inlineStr">
        <is>
          <t>NY</t>
        </is>
      </c>
      <c r="F2824" s="130" t="inlineStr">
        <is>
          <t>Industrial NAICS Cogen</t>
        </is>
      </c>
      <c r="G2824" s="130" t="inlineStr">
        <is>
          <t>ST</t>
        </is>
      </c>
      <c r="H2824" s="130" t="inlineStr">
        <is>
          <t>BLQ</t>
        </is>
      </c>
      <c r="I2824" s="130" t="inlineStr">
        <is>
          <t>WWW</t>
        </is>
      </c>
      <c r="J2824" s="131" t="n">
        <v>59859.759</v>
      </c>
      <c r="K2824" s="129" t="n">
        <v>2020</v>
      </c>
      <c r="L2824" s="120">
        <f>IF(VLOOKUP(H2824,'Cross-Page Data'!$D$4:$F$48,3,FALSE)="natural gas",VLOOKUP(G2824,'Cross-Page Data'!$I$4:$J$19,2,FALSE),IF(VLOOKUP(H2824,'Cross-Page Data'!$D$4:$F$48,3,FALSE)="solar",IF(G2824="PV","solar PV","solar thermal"),IF(VLOOKUP(H2824,'Cross-Page Data'!$D$4:$F$48,3,FALSE)="wind",VLOOKUP(G2824,'Cross-Page Data'!$I$4:$J$19,2,FALSE),IF(VLOOKUP(H2824,'Cross-Page Data'!$D$4:$F$48,3,FALSE)="hydro",VLOOKUP(G2824,'Cross-Page Data'!$I$4:$J$19,2,FALSE),VLOOKUP(H2824,'Cross-Page Data'!$D$4:$F$48,3,FALSE)))))</f>
        <v/>
      </c>
      <c r="M2824" s="120">
        <f>IF(AND($P$2=FALSE,OR(F2824="Commercial NAICS Cogen",F2824="Industrial NAICS Cogen",F2824="NAICS-22 Cogen")),FALSE,IF(AND($P$3=FALSE,OR(F2824="Commercial NAICS Cogen",F2824="Commercial NAICS Non-Cogen",F2824="Industrial NAICS Cogen", F2824="industrial NAICS non-Cogen")),FALSE, TRUE))</f>
        <v/>
      </c>
    </row>
    <row r="2825">
      <c r="A2825" s="129" t="n">
        <v>54099</v>
      </c>
      <c r="B2825" s="130" t="inlineStr">
        <is>
          <t>Ticonderoga Mill</t>
        </is>
      </c>
      <c r="C2825" s="130" t="inlineStr">
        <is>
          <t>IPC-Ticonderoga</t>
        </is>
      </c>
      <c r="D2825" s="129" t="n">
        <v>9350</v>
      </c>
      <c r="E2825" s="130" t="inlineStr">
        <is>
          <t>NY</t>
        </is>
      </c>
      <c r="F2825" s="130" t="inlineStr">
        <is>
          <t>Industrial NAICS Cogen</t>
        </is>
      </c>
      <c r="G2825" s="130" t="inlineStr">
        <is>
          <t>ST</t>
        </is>
      </c>
      <c r="H2825" s="130" t="inlineStr">
        <is>
          <t>NG</t>
        </is>
      </c>
      <c r="I2825" s="130" t="inlineStr">
        <is>
          <t>NG</t>
        </is>
      </c>
      <c r="J2825" s="131" t="n">
        <v>90416.651</v>
      </c>
      <c r="K2825" s="129" t="n">
        <v>2020</v>
      </c>
      <c r="L2825" s="120">
        <f>IF(VLOOKUP(H2825,'Cross-Page Data'!$D$4:$F$48,3,FALSE)="natural gas",VLOOKUP(G2825,'Cross-Page Data'!$I$4:$J$19,2,FALSE),IF(VLOOKUP(H2825,'Cross-Page Data'!$D$4:$F$48,3,FALSE)="solar",IF(G2825="PV","solar PV","solar thermal"),IF(VLOOKUP(H2825,'Cross-Page Data'!$D$4:$F$48,3,FALSE)="wind",VLOOKUP(G2825,'Cross-Page Data'!$I$4:$J$19,2,FALSE),IF(VLOOKUP(H2825,'Cross-Page Data'!$D$4:$F$48,3,FALSE)="hydro",VLOOKUP(G2825,'Cross-Page Data'!$I$4:$J$19,2,FALSE),VLOOKUP(H2825,'Cross-Page Data'!$D$4:$F$48,3,FALSE)))))</f>
        <v/>
      </c>
      <c r="M2825" s="120">
        <f>IF(AND($P$2=FALSE,OR(F2825="Commercial NAICS Cogen",F2825="Industrial NAICS Cogen",F2825="NAICS-22 Cogen")),FALSE,IF(AND($P$3=FALSE,OR(F2825="Commercial NAICS Cogen",F2825="Commercial NAICS Non-Cogen",F2825="Industrial NAICS Cogen", F2825="industrial NAICS non-Cogen")),FALSE, TRUE))</f>
        <v/>
      </c>
    </row>
    <row r="2826">
      <c r="A2826" s="129" t="n">
        <v>54099</v>
      </c>
      <c r="B2826" s="130" t="inlineStr">
        <is>
          <t>Ticonderoga Mill</t>
        </is>
      </c>
      <c r="C2826" s="130" t="inlineStr">
        <is>
          <t>IPC-Ticonderoga</t>
        </is>
      </c>
      <c r="D2826" s="129" t="n">
        <v>9350</v>
      </c>
      <c r="E2826" s="130" t="inlineStr">
        <is>
          <t>NY</t>
        </is>
      </c>
      <c r="F2826" s="130" t="inlineStr">
        <is>
          <t>Industrial NAICS Cogen</t>
        </is>
      </c>
      <c r="G2826" s="130" t="inlineStr">
        <is>
          <t>ST</t>
        </is>
      </c>
      <c r="H2826" s="130" t="inlineStr">
        <is>
          <t>OG</t>
        </is>
      </c>
      <c r="I2826" s="130" t="inlineStr">
        <is>
          <t>OOG</t>
        </is>
      </c>
      <c r="J2826" s="131" t="n">
        <v>0</v>
      </c>
      <c r="K2826" s="129" t="n">
        <v>2020</v>
      </c>
      <c r="L2826" s="120">
        <f>IF(VLOOKUP(H2826,'Cross-Page Data'!$D$4:$F$48,3,FALSE)="natural gas",VLOOKUP(G2826,'Cross-Page Data'!$I$4:$J$19,2,FALSE),IF(VLOOKUP(H2826,'Cross-Page Data'!$D$4:$F$48,3,FALSE)="solar",IF(G2826="PV","solar PV","solar thermal"),IF(VLOOKUP(H2826,'Cross-Page Data'!$D$4:$F$48,3,FALSE)="wind",VLOOKUP(G2826,'Cross-Page Data'!$I$4:$J$19,2,FALSE),IF(VLOOKUP(H2826,'Cross-Page Data'!$D$4:$F$48,3,FALSE)="hydro",VLOOKUP(G2826,'Cross-Page Data'!$I$4:$J$19,2,FALSE),VLOOKUP(H2826,'Cross-Page Data'!$D$4:$F$48,3,FALSE)))))</f>
        <v/>
      </c>
      <c r="M2826" s="120">
        <f>IF(AND($P$2=FALSE,OR(F2826="Commercial NAICS Cogen",F2826="Industrial NAICS Cogen",F2826="NAICS-22 Cogen")),FALSE,IF(AND($P$3=FALSE,OR(F2826="Commercial NAICS Cogen",F2826="Commercial NAICS Non-Cogen",F2826="Industrial NAICS Cogen", F2826="industrial NAICS non-Cogen")),FALSE, TRUE))</f>
        <v/>
      </c>
    </row>
    <row r="2827">
      <c r="A2827" s="129" t="n">
        <v>54099</v>
      </c>
      <c r="B2827" s="130" t="inlineStr">
        <is>
          <t>Ticonderoga Mill</t>
        </is>
      </c>
      <c r="C2827" s="130" t="inlineStr">
        <is>
          <t>IPC-Ticonderoga</t>
        </is>
      </c>
      <c r="D2827" s="129" t="n">
        <v>9350</v>
      </c>
      <c r="E2827" s="130" t="inlineStr">
        <is>
          <t>NY</t>
        </is>
      </c>
      <c r="F2827" s="130" t="inlineStr">
        <is>
          <t>Industrial NAICS Cogen</t>
        </is>
      </c>
      <c r="G2827" s="130" t="inlineStr">
        <is>
          <t>ST</t>
        </is>
      </c>
      <c r="H2827" s="130" t="inlineStr">
        <is>
          <t>PG</t>
        </is>
      </c>
      <c r="I2827" s="130" t="inlineStr">
        <is>
          <t>WOO</t>
        </is>
      </c>
      <c r="J2827" s="131" t="n">
        <v>0</v>
      </c>
      <c r="K2827" s="129" t="n">
        <v>2020</v>
      </c>
      <c r="L2827" s="120">
        <f>IF(VLOOKUP(H2827,'Cross-Page Data'!$D$4:$F$48,3,FALSE)="natural gas",VLOOKUP(G2827,'Cross-Page Data'!$I$4:$J$19,2,FALSE),IF(VLOOKUP(H2827,'Cross-Page Data'!$D$4:$F$48,3,FALSE)="solar",IF(G2827="PV","solar PV","solar thermal"),IF(VLOOKUP(H2827,'Cross-Page Data'!$D$4:$F$48,3,FALSE)="wind",VLOOKUP(G2827,'Cross-Page Data'!$I$4:$J$19,2,FALSE),IF(VLOOKUP(H2827,'Cross-Page Data'!$D$4:$F$48,3,FALSE)="hydro",VLOOKUP(G2827,'Cross-Page Data'!$I$4:$J$19,2,FALSE),VLOOKUP(H2827,'Cross-Page Data'!$D$4:$F$48,3,FALSE)))))</f>
        <v/>
      </c>
      <c r="M2827" s="120">
        <f>IF(AND($P$2=FALSE,OR(F2827="Commercial NAICS Cogen",F2827="Industrial NAICS Cogen",F2827="NAICS-22 Cogen")),FALSE,IF(AND($P$3=FALSE,OR(F2827="Commercial NAICS Cogen",F2827="Commercial NAICS Non-Cogen",F2827="Industrial NAICS Cogen", F2827="industrial NAICS non-Cogen")),FALSE, TRUE))</f>
        <v/>
      </c>
    </row>
    <row r="2828">
      <c r="A2828" s="129" t="n">
        <v>54099</v>
      </c>
      <c r="B2828" s="130" t="inlineStr">
        <is>
          <t>Ticonderoga Mill</t>
        </is>
      </c>
      <c r="C2828" s="130" t="inlineStr">
        <is>
          <t>IPC-Ticonderoga</t>
        </is>
      </c>
      <c r="D2828" s="129" t="n">
        <v>9350</v>
      </c>
      <c r="E2828" s="130" t="inlineStr">
        <is>
          <t>NY</t>
        </is>
      </c>
      <c r="F2828" s="130" t="inlineStr">
        <is>
          <t>Industrial NAICS Cogen</t>
        </is>
      </c>
      <c r="G2828" s="130" t="inlineStr">
        <is>
          <t>ST</t>
        </is>
      </c>
      <c r="H2828" s="130" t="inlineStr">
        <is>
          <t>RFO</t>
        </is>
      </c>
      <c r="I2828" s="130" t="inlineStr">
        <is>
          <t>RFO</t>
        </is>
      </c>
      <c r="J2828" s="131" t="n">
        <v>6221.939</v>
      </c>
      <c r="K2828" s="129" t="n">
        <v>2020</v>
      </c>
      <c r="L2828" s="120">
        <f>IF(VLOOKUP(H2828,'Cross-Page Data'!$D$4:$F$48,3,FALSE)="natural gas",VLOOKUP(G2828,'Cross-Page Data'!$I$4:$J$19,2,FALSE),IF(VLOOKUP(H2828,'Cross-Page Data'!$D$4:$F$48,3,FALSE)="solar",IF(G2828="PV","solar PV","solar thermal"),IF(VLOOKUP(H2828,'Cross-Page Data'!$D$4:$F$48,3,FALSE)="wind",VLOOKUP(G2828,'Cross-Page Data'!$I$4:$J$19,2,FALSE),IF(VLOOKUP(H2828,'Cross-Page Data'!$D$4:$F$48,3,FALSE)="hydro",VLOOKUP(G2828,'Cross-Page Data'!$I$4:$J$19,2,FALSE),VLOOKUP(H2828,'Cross-Page Data'!$D$4:$F$48,3,FALSE)))))</f>
        <v/>
      </c>
      <c r="M2828" s="120">
        <f>IF(AND($P$2=FALSE,OR(F2828="Commercial NAICS Cogen",F2828="Industrial NAICS Cogen",F2828="NAICS-22 Cogen")),FALSE,IF(AND($P$3=FALSE,OR(F2828="Commercial NAICS Cogen",F2828="Commercial NAICS Non-Cogen",F2828="Industrial NAICS Cogen", F2828="industrial NAICS non-Cogen")),FALSE, TRUE))</f>
        <v/>
      </c>
    </row>
    <row r="2829">
      <c r="A2829" s="129" t="n">
        <v>54099</v>
      </c>
      <c r="B2829" s="130" t="inlineStr">
        <is>
          <t>Ticonderoga Mill</t>
        </is>
      </c>
      <c r="C2829" s="130" t="inlineStr">
        <is>
          <t>IPC-Ticonderoga</t>
        </is>
      </c>
      <c r="D2829" s="129" t="n">
        <v>9350</v>
      </c>
      <c r="E2829" s="130" t="inlineStr">
        <is>
          <t>NY</t>
        </is>
      </c>
      <c r="F2829" s="130" t="inlineStr">
        <is>
          <t>Industrial NAICS Cogen</t>
        </is>
      </c>
      <c r="G2829" s="130" t="inlineStr">
        <is>
          <t>ST</t>
        </is>
      </c>
      <c r="H2829" s="130" t="inlineStr">
        <is>
          <t>WDS</t>
        </is>
      </c>
      <c r="I2829" s="130" t="inlineStr">
        <is>
          <t>WWW</t>
        </is>
      </c>
      <c r="J2829" s="131" t="n">
        <v>7857.649</v>
      </c>
      <c r="K2829" s="129" t="n">
        <v>2020</v>
      </c>
      <c r="L2829" s="120">
        <f>IF(VLOOKUP(H2829,'Cross-Page Data'!$D$4:$F$48,3,FALSE)="natural gas",VLOOKUP(G2829,'Cross-Page Data'!$I$4:$J$19,2,FALSE),IF(VLOOKUP(H2829,'Cross-Page Data'!$D$4:$F$48,3,FALSE)="solar",IF(G2829="PV","solar PV","solar thermal"),IF(VLOOKUP(H2829,'Cross-Page Data'!$D$4:$F$48,3,FALSE)="wind",VLOOKUP(G2829,'Cross-Page Data'!$I$4:$J$19,2,FALSE),IF(VLOOKUP(H2829,'Cross-Page Data'!$D$4:$F$48,3,FALSE)="hydro",VLOOKUP(G2829,'Cross-Page Data'!$I$4:$J$19,2,FALSE),VLOOKUP(H2829,'Cross-Page Data'!$D$4:$F$48,3,FALSE)))))</f>
        <v/>
      </c>
      <c r="M2829" s="120">
        <f>IF(AND($P$2=FALSE,OR(F2829="Commercial NAICS Cogen",F2829="Industrial NAICS Cogen",F2829="NAICS-22 Cogen")),FALSE,IF(AND($P$3=FALSE,OR(F2829="Commercial NAICS Cogen",F2829="Commercial NAICS Non-Cogen",F2829="Industrial NAICS Cogen", F2829="industrial NAICS non-Cogen")),FALSE, TRUE))</f>
        <v/>
      </c>
    </row>
    <row r="2830">
      <c r="A2830" s="129" t="n">
        <v>54100</v>
      </c>
      <c r="B2830" s="130" t="inlineStr">
        <is>
          <t>International Paper Vicksburg Mill</t>
        </is>
      </c>
      <c r="C2830" s="130" t="inlineStr">
        <is>
          <t>International Paper Co-Vicksbg</t>
        </is>
      </c>
      <c r="D2830" s="129" t="n">
        <v>9382</v>
      </c>
      <c r="E2830" s="130" t="inlineStr">
        <is>
          <t>MS</t>
        </is>
      </c>
      <c r="F2830" s="130" t="inlineStr">
        <is>
          <t>Industrial NAICS Cogen</t>
        </is>
      </c>
      <c r="G2830" s="130" t="inlineStr">
        <is>
          <t>ST</t>
        </is>
      </c>
      <c r="H2830" s="130" t="inlineStr">
        <is>
          <t>AB</t>
        </is>
      </c>
      <c r="I2830" s="130" t="inlineStr">
        <is>
          <t>ORW</t>
        </is>
      </c>
      <c r="J2830" s="131" t="n">
        <v>4512.935</v>
      </c>
      <c r="K2830" s="129" t="n">
        <v>2020</v>
      </c>
      <c r="L2830" s="120">
        <f>IF(VLOOKUP(H2830,'Cross-Page Data'!$D$4:$F$48,3,FALSE)="natural gas",VLOOKUP(G2830,'Cross-Page Data'!$I$4:$J$19,2,FALSE),IF(VLOOKUP(H2830,'Cross-Page Data'!$D$4:$F$48,3,FALSE)="solar",IF(G2830="PV","solar PV","solar thermal"),IF(VLOOKUP(H2830,'Cross-Page Data'!$D$4:$F$48,3,FALSE)="wind",VLOOKUP(G2830,'Cross-Page Data'!$I$4:$J$19,2,FALSE),IF(VLOOKUP(H2830,'Cross-Page Data'!$D$4:$F$48,3,FALSE)="hydro",VLOOKUP(G2830,'Cross-Page Data'!$I$4:$J$19,2,FALSE),VLOOKUP(H2830,'Cross-Page Data'!$D$4:$F$48,3,FALSE)))))</f>
        <v/>
      </c>
      <c r="M2830" s="120">
        <f>IF(AND($P$2=FALSE,OR(F2830="Commercial NAICS Cogen",F2830="Industrial NAICS Cogen",F2830="NAICS-22 Cogen")),FALSE,IF(AND($P$3=FALSE,OR(F2830="Commercial NAICS Cogen",F2830="Commercial NAICS Non-Cogen",F2830="Industrial NAICS Cogen", F2830="industrial NAICS non-Cogen")),FALSE, TRUE))</f>
        <v/>
      </c>
    </row>
    <row r="2831">
      <c r="A2831" s="129" t="n">
        <v>54100</v>
      </c>
      <c r="B2831" s="130" t="inlineStr">
        <is>
          <t>International Paper Vicksburg Mill</t>
        </is>
      </c>
      <c r="C2831" s="130" t="inlineStr">
        <is>
          <t>International Paper Co-Vicksbg</t>
        </is>
      </c>
      <c r="D2831" s="129" t="n">
        <v>9382</v>
      </c>
      <c r="E2831" s="130" t="inlineStr">
        <is>
          <t>MS</t>
        </is>
      </c>
      <c r="F2831" s="130" t="inlineStr">
        <is>
          <t>Industrial NAICS Cogen</t>
        </is>
      </c>
      <c r="G2831" s="130" t="inlineStr">
        <is>
          <t>ST</t>
        </is>
      </c>
      <c r="H2831" s="130" t="inlineStr">
        <is>
          <t>BLQ</t>
        </is>
      </c>
      <c r="I2831" s="130" t="inlineStr">
        <is>
          <t>WWW</t>
        </is>
      </c>
      <c r="J2831" s="131" t="n">
        <v>130080.33</v>
      </c>
      <c r="K2831" s="129" t="n">
        <v>2020</v>
      </c>
      <c r="L2831" s="120">
        <f>IF(VLOOKUP(H2831,'Cross-Page Data'!$D$4:$F$48,3,FALSE)="natural gas",VLOOKUP(G2831,'Cross-Page Data'!$I$4:$J$19,2,FALSE),IF(VLOOKUP(H2831,'Cross-Page Data'!$D$4:$F$48,3,FALSE)="solar",IF(G2831="PV","solar PV","solar thermal"),IF(VLOOKUP(H2831,'Cross-Page Data'!$D$4:$F$48,3,FALSE)="wind",VLOOKUP(G2831,'Cross-Page Data'!$I$4:$J$19,2,FALSE),IF(VLOOKUP(H2831,'Cross-Page Data'!$D$4:$F$48,3,FALSE)="hydro",VLOOKUP(G2831,'Cross-Page Data'!$I$4:$J$19,2,FALSE),VLOOKUP(H2831,'Cross-Page Data'!$D$4:$F$48,3,FALSE)))))</f>
        <v/>
      </c>
      <c r="M2831" s="120">
        <f>IF(AND($P$2=FALSE,OR(F2831="Commercial NAICS Cogen",F2831="Industrial NAICS Cogen",F2831="NAICS-22 Cogen")),FALSE,IF(AND($P$3=FALSE,OR(F2831="Commercial NAICS Cogen",F2831="Commercial NAICS Non-Cogen",F2831="Industrial NAICS Cogen", F2831="industrial NAICS non-Cogen")),FALSE, TRUE))</f>
        <v/>
      </c>
    </row>
    <row r="2832">
      <c r="A2832" s="129" t="n">
        <v>54100</v>
      </c>
      <c r="B2832" s="130" t="inlineStr">
        <is>
          <t>International Paper Vicksburg Mill</t>
        </is>
      </c>
      <c r="C2832" s="130" t="inlineStr">
        <is>
          <t>International Paper Co-Vicksbg</t>
        </is>
      </c>
      <c r="D2832" s="129" t="n">
        <v>9382</v>
      </c>
      <c r="E2832" s="130" t="inlineStr">
        <is>
          <t>MS</t>
        </is>
      </c>
      <c r="F2832" s="130" t="inlineStr">
        <is>
          <t>Industrial NAICS Cogen</t>
        </is>
      </c>
      <c r="G2832" s="130" t="inlineStr">
        <is>
          <t>ST</t>
        </is>
      </c>
      <c r="H2832" s="130" t="inlineStr">
        <is>
          <t>NG</t>
        </is>
      </c>
      <c r="I2832" s="130" t="inlineStr">
        <is>
          <t>NG</t>
        </is>
      </c>
      <c r="J2832" s="131" t="n">
        <v>47732.222</v>
      </c>
      <c r="K2832" s="129" t="n">
        <v>2020</v>
      </c>
      <c r="L2832" s="120">
        <f>IF(VLOOKUP(H2832,'Cross-Page Data'!$D$4:$F$48,3,FALSE)="natural gas",VLOOKUP(G2832,'Cross-Page Data'!$I$4:$J$19,2,FALSE),IF(VLOOKUP(H2832,'Cross-Page Data'!$D$4:$F$48,3,FALSE)="solar",IF(G2832="PV","solar PV","solar thermal"),IF(VLOOKUP(H2832,'Cross-Page Data'!$D$4:$F$48,3,FALSE)="wind",VLOOKUP(G2832,'Cross-Page Data'!$I$4:$J$19,2,FALSE),IF(VLOOKUP(H2832,'Cross-Page Data'!$D$4:$F$48,3,FALSE)="hydro",VLOOKUP(G2832,'Cross-Page Data'!$I$4:$J$19,2,FALSE),VLOOKUP(H2832,'Cross-Page Data'!$D$4:$F$48,3,FALSE)))))</f>
        <v/>
      </c>
      <c r="M2832" s="120">
        <f>IF(AND($P$2=FALSE,OR(F2832="Commercial NAICS Cogen",F2832="Industrial NAICS Cogen",F2832="NAICS-22 Cogen")),FALSE,IF(AND($P$3=FALSE,OR(F2832="Commercial NAICS Cogen",F2832="Commercial NAICS Non-Cogen",F2832="Industrial NAICS Cogen", F2832="industrial NAICS non-Cogen")),FALSE, TRUE))</f>
        <v/>
      </c>
    </row>
    <row r="2833">
      <c r="A2833" s="129" t="n">
        <v>54100</v>
      </c>
      <c r="B2833" s="130" t="inlineStr">
        <is>
          <t>International Paper Vicksburg Mill</t>
        </is>
      </c>
      <c r="C2833" s="130" t="inlineStr">
        <is>
          <t>International Paper Co-Vicksbg</t>
        </is>
      </c>
      <c r="D2833" s="129" t="n">
        <v>9382</v>
      </c>
      <c r="E2833" s="130" t="inlineStr">
        <is>
          <t>MS</t>
        </is>
      </c>
      <c r="F2833" s="130" t="inlineStr">
        <is>
          <t>Industrial NAICS Cogen</t>
        </is>
      </c>
      <c r="G2833" s="130" t="inlineStr">
        <is>
          <t>ST</t>
        </is>
      </c>
      <c r="H2833" s="130" t="inlineStr">
        <is>
          <t>RFO</t>
        </is>
      </c>
      <c r="I2833" s="130" t="inlineStr">
        <is>
          <t>RFO</t>
        </is>
      </c>
      <c r="J2833" s="131" t="n">
        <v>0</v>
      </c>
      <c r="K2833" s="129" t="n">
        <v>2020</v>
      </c>
      <c r="L2833" s="120">
        <f>IF(VLOOKUP(H2833,'Cross-Page Data'!$D$4:$F$48,3,FALSE)="natural gas",VLOOKUP(G2833,'Cross-Page Data'!$I$4:$J$19,2,FALSE),IF(VLOOKUP(H2833,'Cross-Page Data'!$D$4:$F$48,3,FALSE)="solar",IF(G2833="PV","solar PV","solar thermal"),IF(VLOOKUP(H2833,'Cross-Page Data'!$D$4:$F$48,3,FALSE)="wind",VLOOKUP(G2833,'Cross-Page Data'!$I$4:$J$19,2,FALSE),IF(VLOOKUP(H2833,'Cross-Page Data'!$D$4:$F$48,3,FALSE)="hydro",VLOOKUP(G2833,'Cross-Page Data'!$I$4:$J$19,2,FALSE),VLOOKUP(H2833,'Cross-Page Data'!$D$4:$F$48,3,FALSE)))))</f>
        <v/>
      </c>
      <c r="M2833" s="120">
        <f>IF(AND($P$2=FALSE,OR(F2833="Commercial NAICS Cogen",F2833="Industrial NAICS Cogen",F2833="NAICS-22 Cogen")),FALSE,IF(AND($P$3=FALSE,OR(F2833="Commercial NAICS Cogen",F2833="Commercial NAICS Non-Cogen",F2833="Industrial NAICS Cogen", F2833="industrial NAICS non-Cogen")),FALSE, TRUE))</f>
        <v/>
      </c>
    </row>
    <row r="2834">
      <c r="A2834" s="129" t="n">
        <v>54100</v>
      </c>
      <c r="B2834" s="130" t="inlineStr">
        <is>
          <t>International Paper Vicksburg Mill</t>
        </is>
      </c>
      <c r="C2834" s="130" t="inlineStr">
        <is>
          <t>International Paper Co-Vicksbg</t>
        </is>
      </c>
      <c r="D2834" s="129" t="n">
        <v>9382</v>
      </c>
      <c r="E2834" s="130" t="inlineStr">
        <is>
          <t>MS</t>
        </is>
      </c>
      <c r="F2834" s="130" t="inlineStr">
        <is>
          <t>Industrial NAICS Cogen</t>
        </is>
      </c>
      <c r="G2834" s="130" t="inlineStr">
        <is>
          <t>ST</t>
        </is>
      </c>
      <c r="H2834" s="130" t="inlineStr">
        <is>
          <t>TDF</t>
        </is>
      </c>
      <c r="I2834" s="130" t="inlineStr">
        <is>
          <t>OTH</t>
        </is>
      </c>
      <c r="J2834" s="131" t="n">
        <v>0</v>
      </c>
      <c r="K2834" s="129" t="n">
        <v>2020</v>
      </c>
      <c r="L2834" s="120">
        <f>IF(VLOOKUP(H2834,'Cross-Page Data'!$D$4:$F$48,3,FALSE)="natural gas",VLOOKUP(G2834,'Cross-Page Data'!$I$4:$J$19,2,FALSE),IF(VLOOKUP(H2834,'Cross-Page Data'!$D$4:$F$48,3,FALSE)="solar",IF(G2834="PV","solar PV","solar thermal"),IF(VLOOKUP(H2834,'Cross-Page Data'!$D$4:$F$48,3,FALSE)="wind",VLOOKUP(G2834,'Cross-Page Data'!$I$4:$J$19,2,FALSE),IF(VLOOKUP(H2834,'Cross-Page Data'!$D$4:$F$48,3,FALSE)="hydro",VLOOKUP(G2834,'Cross-Page Data'!$I$4:$J$19,2,FALSE),VLOOKUP(H2834,'Cross-Page Data'!$D$4:$F$48,3,FALSE)))))</f>
        <v/>
      </c>
      <c r="M2834" s="120">
        <f>IF(AND($P$2=FALSE,OR(F2834="Commercial NAICS Cogen",F2834="Industrial NAICS Cogen",F2834="NAICS-22 Cogen")),FALSE,IF(AND($P$3=FALSE,OR(F2834="Commercial NAICS Cogen",F2834="Commercial NAICS Non-Cogen",F2834="Industrial NAICS Cogen", F2834="industrial NAICS non-Cogen")),FALSE, TRUE))</f>
        <v/>
      </c>
    </row>
    <row r="2835">
      <c r="A2835" s="129" t="n">
        <v>54100</v>
      </c>
      <c r="B2835" s="130" t="inlineStr">
        <is>
          <t>International Paper Vicksburg Mill</t>
        </is>
      </c>
      <c r="C2835" s="130" t="inlineStr">
        <is>
          <t>International Paper Co-Vicksbg</t>
        </is>
      </c>
      <c r="D2835" s="129" t="n">
        <v>9382</v>
      </c>
      <c r="E2835" s="130" t="inlineStr">
        <is>
          <t>MS</t>
        </is>
      </c>
      <c r="F2835" s="130" t="inlineStr">
        <is>
          <t>Industrial NAICS Cogen</t>
        </is>
      </c>
      <c r="G2835" s="130" t="inlineStr">
        <is>
          <t>ST</t>
        </is>
      </c>
      <c r="H2835" s="130" t="inlineStr">
        <is>
          <t>WDS</t>
        </is>
      </c>
      <c r="I2835" s="130" t="inlineStr">
        <is>
          <t>WWW</t>
        </is>
      </c>
      <c r="J2835" s="131" t="n">
        <v>49406.517</v>
      </c>
      <c r="K2835" s="129" t="n">
        <v>2020</v>
      </c>
      <c r="L2835" s="120">
        <f>IF(VLOOKUP(H2835,'Cross-Page Data'!$D$4:$F$48,3,FALSE)="natural gas",VLOOKUP(G2835,'Cross-Page Data'!$I$4:$J$19,2,FALSE),IF(VLOOKUP(H2835,'Cross-Page Data'!$D$4:$F$48,3,FALSE)="solar",IF(G2835="PV","solar PV","solar thermal"),IF(VLOOKUP(H2835,'Cross-Page Data'!$D$4:$F$48,3,FALSE)="wind",VLOOKUP(G2835,'Cross-Page Data'!$I$4:$J$19,2,FALSE),IF(VLOOKUP(H2835,'Cross-Page Data'!$D$4:$F$48,3,FALSE)="hydro",VLOOKUP(G2835,'Cross-Page Data'!$I$4:$J$19,2,FALSE),VLOOKUP(H2835,'Cross-Page Data'!$D$4:$F$48,3,FALSE)))))</f>
        <v/>
      </c>
      <c r="M2835" s="120">
        <f>IF(AND($P$2=FALSE,OR(F2835="Commercial NAICS Cogen",F2835="Industrial NAICS Cogen",F2835="NAICS-22 Cogen")),FALSE,IF(AND($P$3=FALSE,OR(F2835="Commercial NAICS Cogen",F2835="Commercial NAICS Non-Cogen",F2835="Industrial NAICS Cogen", F2835="industrial NAICS non-Cogen")),FALSE, TRUE))</f>
        <v/>
      </c>
    </row>
    <row r="2836">
      <c r="A2836" s="129" t="n">
        <v>54101</v>
      </c>
      <c r="B2836" s="130" t="inlineStr">
        <is>
          <t>Georgia-Pacific Cedar Springs</t>
        </is>
      </c>
      <c r="C2836" s="130" t="inlineStr">
        <is>
          <t>Georgia-Pacific Cedar Springs LLC</t>
        </is>
      </c>
      <c r="D2836" s="129" t="n">
        <v>7172</v>
      </c>
      <c r="E2836" s="130" t="inlineStr">
        <is>
          <t>GA</t>
        </is>
      </c>
      <c r="F2836" s="130" t="inlineStr">
        <is>
          <t>Industrial NAICS Cogen</t>
        </is>
      </c>
      <c r="G2836" s="130" t="inlineStr">
        <is>
          <t>ST</t>
        </is>
      </c>
      <c r="H2836" s="130" t="inlineStr">
        <is>
          <t>BIT</t>
        </is>
      </c>
      <c r="I2836" s="130" t="inlineStr">
        <is>
          <t>COL</t>
        </is>
      </c>
      <c r="J2836" s="131" t="n">
        <v>81340.109</v>
      </c>
      <c r="K2836" s="129" t="n">
        <v>2020</v>
      </c>
      <c r="L2836" s="120">
        <f>IF(VLOOKUP(H2836,'Cross-Page Data'!$D$4:$F$48,3,FALSE)="natural gas",VLOOKUP(G2836,'Cross-Page Data'!$I$4:$J$19,2,FALSE),IF(VLOOKUP(H2836,'Cross-Page Data'!$D$4:$F$48,3,FALSE)="solar",IF(G2836="PV","solar PV","solar thermal"),IF(VLOOKUP(H2836,'Cross-Page Data'!$D$4:$F$48,3,FALSE)="wind",VLOOKUP(G2836,'Cross-Page Data'!$I$4:$J$19,2,FALSE),IF(VLOOKUP(H2836,'Cross-Page Data'!$D$4:$F$48,3,FALSE)="hydro",VLOOKUP(G2836,'Cross-Page Data'!$I$4:$J$19,2,FALSE),VLOOKUP(H2836,'Cross-Page Data'!$D$4:$F$48,3,FALSE)))))</f>
        <v/>
      </c>
      <c r="M2836" s="120">
        <f>IF(AND($P$2=FALSE,OR(F2836="Commercial NAICS Cogen",F2836="Industrial NAICS Cogen",F2836="NAICS-22 Cogen")),FALSE,IF(AND($P$3=FALSE,OR(F2836="Commercial NAICS Cogen",F2836="Commercial NAICS Non-Cogen",F2836="Industrial NAICS Cogen", F2836="industrial NAICS non-Cogen")),FALSE, TRUE))</f>
        <v/>
      </c>
    </row>
    <row r="2837">
      <c r="A2837" s="129" t="n">
        <v>54101</v>
      </c>
      <c r="B2837" s="130" t="inlineStr">
        <is>
          <t>Georgia-Pacific Cedar Springs</t>
        </is>
      </c>
      <c r="C2837" s="130" t="inlineStr">
        <is>
          <t>Georgia-Pacific Cedar Springs LLC</t>
        </is>
      </c>
      <c r="D2837" s="129" t="n">
        <v>7172</v>
      </c>
      <c r="E2837" s="130" t="inlineStr">
        <is>
          <t>GA</t>
        </is>
      </c>
      <c r="F2837" s="130" t="inlineStr">
        <is>
          <t>Industrial NAICS Cogen</t>
        </is>
      </c>
      <c r="G2837" s="130" t="inlineStr">
        <is>
          <t>ST</t>
        </is>
      </c>
      <c r="H2837" s="130" t="inlineStr">
        <is>
          <t>BLQ</t>
        </is>
      </c>
      <c r="I2837" s="130" t="inlineStr">
        <is>
          <t>WWW</t>
        </is>
      </c>
      <c r="J2837" s="131" t="n">
        <v>303446.81</v>
      </c>
      <c r="K2837" s="129" t="n">
        <v>2020</v>
      </c>
      <c r="L2837" s="120">
        <f>IF(VLOOKUP(H2837,'Cross-Page Data'!$D$4:$F$48,3,FALSE)="natural gas",VLOOKUP(G2837,'Cross-Page Data'!$I$4:$J$19,2,FALSE),IF(VLOOKUP(H2837,'Cross-Page Data'!$D$4:$F$48,3,FALSE)="solar",IF(G2837="PV","solar PV","solar thermal"),IF(VLOOKUP(H2837,'Cross-Page Data'!$D$4:$F$48,3,FALSE)="wind",VLOOKUP(G2837,'Cross-Page Data'!$I$4:$J$19,2,FALSE),IF(VLOOKUP(H2837,'Cross-Page Data'!$D$4:$F$48,3,FALSE)="hydro",VLOOKUP(G2837,'Cross-Page Data'!$I$4:$J$19,2,FALSE),VLOOKUP(H2837,'Cross-Page Data'!$D$4:$F$48,3,FALSE)))))</f>
        <v/>
      </c>
      <c r="M2837" s="120">
        <f>IF(AND($P$2=FALSE,OR(F2837="Commercial NAICS Cogen",F2837="Industrial NAICS Cogen",F2837="NAICS-22 Cogen")),FALSE,IF(AND($P$3=FALSE,OR(F2837="Commercial NAICS Cogen",F2837="Commercial NAICS Non-Cogen",F2837="Industrial NAICS Cogen", F2837="industrial NAICS non-Cogen")),FALSE, TRUE))</f>
        <v/>
      </c>
    </row>
    <row r="2838">
      <c r="A2838" s="129" t="n">
        <v>54101</v>
      </c>
      <c r="B2838" s="130" t="inlineStr">
        <is>
          <t>Georgia-Pacific Cedar Springs</t>
        </is>
      </c>
      <c r="C2838" s="130" t="inlineStr">
        <is>
          <t>Georgia-Pacific Cedar Springs LLC</t>
        </is>
      </c>
      <c r="D2838" s="129" t="n">
        <v>7172</v>
      </c>
      <c r="E2838" s="130" t="inlineStr">
        <is>
          <t>GA</t>
        </is>
      </c>
      <c r="F2838" s="130" t="inlineStr">
        <is>
          <t>Industrial NAICS Cogen</t>
        </is>
      </c>
      <c r="G2838" s="130" t="inlineStr">
        <is>
          <t>ST</t>
        </is>
      </c>
      <c r="H2838" s="130" t="inlineStr">
        <is>
          <t>DFO</t>
        </is>
      </c>
      <c r="I2838" s="130" t="inlineStr">
        <is>
          <t>DFO</t>
        </is>
      </c>
      <c r="J2838" s="131" t="n">
        <v>1578.616</v>
      </c>
      <c r="K2838" s="129" t="n">
        <v>2020</v>
      </c>
      <c r="L2838" s="120">
        <f>IF(VLOOKUP(H2838,'Cross-Page Data'!$D$4:$F$48,3,FALSE)="natural gas",VLOOKUP(G2838,'Cross-Page Data'!$I$4:$J$19,2,FALSE),IF(VLOOKUP(H2838,'Cross-Page Data'!$D$4:$F$48,3,FALSE)="solar",IF(G2838="PV","solar PV","solar thermal"),IF(VLOOKUP(H2838,'Cross-Page Data'!$D$4:$F$48,3,FALSE)="wind",VLOOKUP(G2838,'Cross-Page Data'!$I$4:$J$19,2,FALSE),IF(VLOOKUP(H2838,'Cross-Page Data'!$D$4:$F$48,3,FALSE)="hydro",VLOOKUP(G2838,'Cross-Page Data'!$I$4:$J$19,2,FALSE),VLOOKUP(H2838,'Cross-Page Data'!$D$4:$F$48,3,FALSE)))))</f>
        <v/>
      </c>
      <c r="M2838" s="120">
        <f>IF(AND($P$2=FALSE,OR(F2838="Commercial NAICS Cogen",F2838="Industrial NAICS Cogen",F2838="NAICS-22 Cogen")),FALSE,IF(AND($P$3=FALSE,OR(F2838="Commercial NAICS Cogen",F2838="Commercial NAICS Non-Cogen",F2838="Industrial NAICS Cogen", F2838="industrial NAICS non-Cogen")),FALSE, TRUE))</f>
        <v/>
      </c>
    </row>
    <row r="2839">
      <c r="A2839" s="129" t="n">
        <v>54101</v>
      </c>
      <c r="B2839" s="130" t="inlineStr">
        <is>
          <t>Georgia-Pacific Cedar Springs</t>
        </is>
      </c>
      <c r="C2839" s="130" t="inlineStr">
        <is>
          <t>Georgia-Pacific Cedar Springs LLC</t>
        </is>
      </c>
      <c r="D2839" s="129" t="n">
        <v>7172</v>
      </c>
      <c r="E2839" s="130" t="inlineStr">
        <is>
          <t>GA</t>
        </is>
      </c>
      <c r="F2839" s="130" t="inlineStr">
        <is>
          <t>Industrial NAICS Cogen</t>
        </is>
      </c>
      <c r="G2839" s="130" t="inlineStr">
        <is>
          <t>ST</t>
        </is>
      </c>
      <c r="H2839" s="130" t="inlineStr">
        <is>
          <t>NG</t>
        </is>
      </c>
      <c r="I2839" s="130" t="inlineStr">
        <is>
          <t>NG</t>
        </is>
      </c>
      <c r="J2839" s="131" t="n">
        <v>39846.225</v>
      </c>
      <c r="K2839" s="129" t="n">
        <v>2020</v>
      </c>
      <c r="L2839" s="120">
        <f>IF(VLOOKUP(H2839,'Cross-Page Data'!$D$4:$F$48,3,FALSE)="natural gas",VLOOKUP(G2839,'Cross-Page Data'!$I$4:$J$19,2,FALSE),IF(VLOOKUP(H2839,'Cross-Page Data'!$D$4:$F$48,3,FALSE)="solar",IF(G2839="PV","solar PV","solar thermal"),IF(VLOOKUP(H2839,'Cross-Page Data'!$D$4:$F$48,3,FALSE)="wind",VLOOKUP(G2839,'Cross-Page Data'!$I$4:$J$19,2,FALSE),IF(VLOOKUP(H2839,'Cross-Page Data'!$D$4:$F$48,3,FALSE)="hydro",VLOOKUP(G2839,'Cross-Page Data'!$I$4:$J$19,2,FALSE),VLOOKUP(H2839,'Cross-Page Data'!$D$4:$F$48,3,FALSE)))))</f>
        <v/>
      </c>
      <c r="M2839" s="120">
        <f>IF(AND($P$2=FALSE,OR(F2839="Commercial NAICS Cogen",F2839="Industrial NAICS Cogen",F2839="NAICS-22 Cogen")),FALSE,IF(AND($P$3=FALSE,OR(F2839="Commercial NAICS Cogen",F2839="Commercial NAICS Non-Cogen",F2839="Industrial NAICS Cogen", F2839="industrial NAICS non-Cogen")),FALSE, TRUE))</f>
        <v/>
      </c>
    </row>
    <row r="2840">
      <c r="A2840" s="129" t="n">
        <v>54101</v>
      </c>
      <c r="B2840" s="130" t="inlineStr">
        <is>
          <t>Georgia-Pacific Cedar Springs</t>
        </is>
      </c>
      <c r="C2840" s="130" t="inlineStr">
        <is>
          <t>Georgia-Pacific Cedar Springs LLC</t>
        </is>
      </c>
      <c r="D2840" s="129" t="n">
        <v>7172</v>
      </c>
      <c r="E2840" s="130" t="inlineStr">
        <is>
          <t>GA</t>
        </is>
      </c>
      <c r="F2840" s="130" t="inlineStr">
        <is>
          <t>Industrial NAICS Cogen</t>
        </is>
      </c>
      <c r="G2840" s="130" t="inlineStr">
        <is>
          <t>ST</t>
        </is>
      </c>
      <c r="H2840" s="130" t="inlineStr">
        <is>
          <t>RFO</t>
        </is>
      </c>
      <c r="I2840" s="130" t="inlineStr">
        <is>
          <t>RFO</t>
        </is>
      </c>
      <c r="J2840" s="131" t="n">
        <v>4532.639</v>
      </c>
      <c r="K2840" s="129" t="n">
        <v>2020</v>
      </c>
      <c r="L2840" s="120">
        <f>IF(VLOOKUP(H2840,'Cross-Page Data'!$D$4:$F$48,3,FALSE)="natural gas",VLOOKUP(G2840,'Cross-Page Data'!$I$4:$J$19,2,FALSE),IF(VLOOKUP(H2840,'Cross-Page Data'!$D$4:$F$48,3,FALSE)="solar",IF(G2840="PV","solar PV","solar thermal"),IF(VLOOKUP(H2840,'Cross-Page Data'!$D$4:$F$48,3,FALSE)="wind",VLOOKUP(G2840,'Cross-Page Data'!$I$4:$J$19,2,FALSE),IF(VLOOKUP(H2840,'Cross-Page Data'!$D$4:$F$48,3,FALSE)="hydro",VLOOKUP(G2840,'Cross-Page Data'!$I$4:$J$19,2,FALSE),VLOOKUP(H2840,'Cross-Page Data'!$D$4:$F$48,3,FALSE)))))</f>
        <v/>
      </c>
      <c r="M2840" s="120">
        <f>IF(AND($P$2=FALSE,OR(F2840="Commercial NAICS Cogen",F2840="Industrial NAICS Cogen",F2840="NAICS-22 Cogen")),FALSE,IF(AND($P$3=FALSE,OR(F2840="Commercial NAICS Cogen",F2840="Commercial NAICS Non-Cogen",F2840="Industrial NAICS Cogen", F2840="industrial NAICS non-Cogen")),FALSE, TRUE))</f>
        <v/>
      </c>
    </row>
    <row r="2841">
      <c r="A2841" s="129" t="n">
        <v>54101</v>
      </c>
      <c r="B2841" s="130" t="inlineStr">
        <is>
          <t>Georgia-Pacific Cedar Springs</t>
        </is>
      </c>
      <c r="C2841" s="130" t="inlineStr">
        <is>
          <t>Georgia-Pacific Cedar Springs LLC</t>
        </is>
      </c>
      <c r="D2841" s="129" t="n">
        <v>7172</v>
      </c>
      <c r="E2841" s="130" t="inlineStr">
        <is>
          <t>GA</t>
        </is>
      </c>
      <c r="F2841" s="130" t="inlineStr">
        <is>
          <t>Industrial NAICS Cogen</t>
        </is>
      </c>
      <c r="G2841" s="130" t="inlineStr">
        <is>
          <t>ST</t>
        </is>
      </c>
      <c r="H2841" s="130" t="inlineStr">
        <is>
          <t>WDS</t>
        </is>
      </c>
      <c r="I2841" s="130" t="inlineStr">
        <is>
          <t>WWW</t>
        </is>
      </c>
      <c r="J2841" s="131" t="n">
        <v>138185.61</v>
      </c>
      <c r="K2841" s="129" t="n">
        <v>2020</v>
      </c>
      <c r="L2841" s="120">
        <f>IF(VLOOKUP(H2841,'Cross-Page Data'!$D$4:$F$48,3,FALSE)="natural gas",VLOOKUP(G2841,'Cross-Page Data'!$I$4:$J$19,2,FALSE),IF(VLOOKUP(H2841,'Cross-Page Data'!$D$4:$F$48,3,FALSE)="solar",IF(G2841="PV","solar PV","solar thermal"),IF(VLOOKUP(H2841,'Cross-Page Data'!$D$4:$F$48,3,FALSE)="wind",VLOOKUP(G2841,'Cross-Page Data'!$I$4:$J$19,2,FALSE),IF(VLOOKUP(H2841,'Cross-Page Data'!$D$4:$F$48,3,FALSE)="hydro",VLOOKUP(G2841,'Cross-Page Data'!$I$4:$J$19,2,FALSE),VLOOKUP(H2841,'Cross-Page Data'!$D$4:$F$48,3,FALSE)))))</f>
        <v/>
      </c>
      <c r="M2841" s="120">
        <f>IF(AND($P$2=FALSE,OR(F2841="Commercial NAICS Cogen",F2841="Industrial NAICS Cogen",F2841="NAICS-22 Cogen")),FALSE,IF(AND($P$3=FALSE,OR(F2841="Commercial NAICS Cogen",F2841="Commercial NAICS Non-Cogen",F2841="Industrial NAICS Cogen", F2841="industrial NAICS non-Cogen")),FALSE, TRUE))</f>
        <v/>
      </c>
    </row>
    <row r="2842">
      <c r="A2842" s="129" t="n">
        <v>54103</v>
      </c>
      <c r="B2842" s="130" t="inlineStr">
        <is>
          <t>Port Edwards Mill</t>
        </is>
      </c>
      <c r="C2842" s="130" t="inlineStr">
        <is>
          <t>Domtar Industries Inc</t>
        </is>
      </c>
      <c r="D2842" s="129" t="n">
        <v>5033</v>
      </c>
      <c r="E2842" s="130" t="inlineStr">
        <is>
          <t>WI</t>
        </is>
      </c>
      <c r="F2842" s="130" t="inlineStr">
        <is>
          <t>Industrial NAICS Non-Cogen</t>
        </is>
      </c>
      <c r="G2842" s="130" t="inlineStr">
        <is>
          <t>HY</t>
        </is>
      </c>
      <c r="H2842" s="130" t="inlineStr">
        <is>
          <t>WAT</t>
        </is>
      </c>
      <c r="I2842" s="130" t="inlineStr">
        <is>
          <t>HYC</t>
        </is>
      </c>
      <c r="J2842" s="131" t="n">
        <v>26526</v>
      </c>
      <c r="K2842" s="129" t="n">
        <v>2020</v>
      </c>
      <c r="L2842" s="120">
        <f>IF(VLOOKUP(H2842,'Cross-Page Data'!$D$4:$F$48,3,FALSE)="natural gas",VLOOKUP(G2842,'Cross-Page Data'!$I$4:$J$19,2,FALSE),IF(VLOOKUP(H2842,'Cross-Page Data'!$D$4:$F$48,3,FALSE)="solar",IF(G2842="PV","solar PV","solar thermal"),IF(VLOOKUP(H2842,'Cross-Page Data'!$D$4:$F$48,3,FALSE)="wind",VLOOKUP(G2842,'Cross-Page Data'!$I$4:$J$19,2,FALSE),IF(VLOOKUP(H2842,'Cross-Page Data'!$D$4:$F$48,3,FALSE)="hydro",VLOOKUP(G2842,'Cross-Page Data'!$I$4:$J$19,2,FALSE),VLOOKUP(H2842,'Cross-Page Data'!$D$4:$F$48,3,FALSE)))))</f>
        <v/>
      </c>
      <c r="M2842" s="120">
        <f>IF(AND($P$2=FALSE,OR(F2842="Commercial NAICS Cogen",F2842="Industrial NAICS Cogen",F2842="NAICS-22 Cogen")),FALSE,IF(AND($P$3=FALSE,OR(F2842="Commercial NAICS Cogen",F2842="Commercial NAICS Non-Cogen",F2842="Industrial NAICS Cogen", F2842="industrial NAICS non-Cogen")),FALSE, TRUE))</f>
        <v/>
      </c>
    </row>
    <row r="2843">
      <c r="A2843" s="129" t="n">
        <v>54103</v>
      </c>
      <c r="B2843" s="130" t="inlineStr">
        <is>
          <t>Port Edwards Mill</t>
        </is>
      </c>
      <c r="C2843" s="130" t="inlineStr">
        <is>
          <t>Domtar Industries Inc</t>
        </is>
      </c>
      <c r="D2843" s="129" t="n">
        <v>5033</v>
      </c>
      <c r="E2843" s="130" t="inlineStr">
        <is>
          <t>WI</t>
        </is>
      </c>
      <c r="F2843" s="130" t="inlineStr">
        <is>
          <t>Industrial NAICS Non-Cogen</t>
        </is>
      </c>
      <c r="G2843" s="130" t="inlineStr">
        <is>
          <t>ST</t>
        </is>
      </c>
      <c r="H2843" s="130" t="inlineStr">
        <is>
          <t>NG</t>
        </is>
      </c>
      <c r="I2843" s="130" t="inlineStr">
        <is>
          <t>NG</t>
        </is>
      </c>
      <c r="J2843" s="131" t="n">
        <v>0</v>
      </c>
      <c r="K2843" s="129" t="n">
        <v>2020</v>
      </c>
      <c r="L2843" s="120">
        <f>IF(VLOOKUP(H2843,'Cross-Page Data'!$D$4:$F$48,3,FALSE)="natural gas",VLOOKUP(G2843,'Cross-Page Data'!$I$4:$J$19,2,FALSE),IF(VLOOKUP(H2843,'Cross-Page Data'!$D$4:$F$48,3,FALSE)="solar",IF(G2843="PV","solar PV","solar thermal"),IF(VLOOKUP(H2843,'Cross-Page Data'!$D$4:$F$48,3,FALSE)="wind",VLOOKUP(G2843,'Cross-Page Data'!$I$4:$J$19,2,FALSE),IF(VLOOKUP(H2843,'Cross-Page Data'!$D$4:$F$48,3,FALSE)="hydro",VLOOKUP(G2843,'Cross-Page Data'!$I$4:$J$19,2,FALSE),VLOOKUP(H2843,'Cross-Page Data'!$D$4:$F$48,3,FALSE)))))</f>
        <v/>
      </c>
      <c r="M2843" s="120">
        <f>IF(AND($P$2=FALSE,OR(F2843="Commercial NAICS Cogen",F2843="Industrial NAICS Cogen",F2843="NAICS-22 Cogen")),FALSE,IF(AND($P$3=FALSE,OR(F2843="Commercial NAICS Cogen",F2843="Commercial NAICS Non-Cogen",F2843="Industrial NAICS Cogen", F2843="industrial NAICS non-Cogen")),FALSE, TRUE))</f>
        <v/>
      </c>
    </row>
    <row r="2844">
      <c r="A2844" s="129" t="n">
        <v>54103</v>
      </c>
      <c r="B2844" s="130" t="inlineStr">
        <is>
          <t>Port Edwards Mill</t>
        </is>
      </c>
      <c r="C2844" s="130" t="inlineStr">
        <is>
          <t>Domtar Industries Inc</t>
        </is>
      </c>
      <c r="D2844" s="129" t="n">
        <v>5033</v>
      </c>
      <c r="E2844" s="130" t="inlineStr">
        <is>
          <t>WI</t>
        </is>
      </c>
      <c r="F2844" s="130" t="inlineStr">
        <is>
          <t>Industrial NAICS Non-Cogen</t>
        </is>
      </c>
      <c r="G2844" s="130" t="inlineStr">
        <is>
          <t>ST</t>
        </is>
      </c>
      <c r="H2844" s="130" t="inlineStr">
        <is>
          <t>RFO</t>
        </is>
      </c>
      <c r="I2844" s="130" t="inlineStr">
        <is>
          <t>RFO</t>
        </is>
      </c>
      <c r="J2844" s="131" t="n">
        <v>0</v>
      </c>
      <c r="K2844" s="129" t="n">
        <v>2020</v>
      </c>
      <c r="L2844" s="120">
        <f>IF(VLOOKUP(H2844,'Cross-Page Data'!$D$4:$F$48,3,FALSE)="natural gas",VLOOKUP(G2844,'Cross-Page Data'!$I$4:$J$19,2,FALSE),IF(VLOOKUP(H2844,'Cross-Page Data'!$D$4:$F$48,3,FALSE)="solar",IF(G2844="PV","solar PV","solar thermal"),IF(VLOOKUP(H2844,'Cross-Page Data'!$D$4:$F$48,3,FALSE)="wind",VLOOKUP(G2844,'Cross-Page Data'!$I$4:$J$19,2,FALSE),IF(VLOOKUP(H2844,'Cross-Page Data'!$D$4:$F$48,3,FALSE)="hydro",VLOOKUP(G2844,'Cross-Page Data'!$I$4:$J$19,2,FALSE),VLOOKUP(H2844,'Cross-Page Data'!$D$4:$F$48,3,FALSE)))))</f>
        <v/>
      </c>
      <c r="M2844" s="120">
        <f>IF(AND($P$2=FALSE,OR(F2844="Commercial NAICS Cogen",F2844="Industrial NAICS Cogen",F2844="NAICS-22 Cogen")),FALSE,IF(AND($P$3=FALSE,OR(F2844="Commercial NAICS Cogen",F2844="Commercial NAICS Non-Cogen",F2844="Industrial NAICS Cogen", F2844="industrial NAICS non-Cogen")),FALSE, TRUE))</f>
        <v/>
      </c>
    </row>
    <row r="2845">
      <c r="A2845" s="129" t="n">
        <v>54104</v>
      </c>
      <c r="B2845" s="130" t="inlineStr">
        <is>
          <t>Ashdown</t>
        </is>
      </c>
      <c r="C2845" s="130" t="inlineStr">
        <is>
          <t>Domtar Industries Inc</t>
        </is>
      </c>
      <c r="D2845" s="129" t="n">
        <v>5262</v>
      </c>
      <c r="E2845" s="130" t="inlineStr">
        <is>
          <t>AR</t>
        </is>
      </c>
      <c r="F2845" s="130" t="inlineStr">
        <is>
          <t>Industrial NAICS Cogen</t>
        </is>
      </c>
      <c r="G2845" s="130" t="inlineStr">
        <is>
          <t>ST</t>
        </is>
      </c>
      <c r="H2845" s="130" t="inlineStr">
        <is>
          <t>BIT</t>
        </is>
      </c>
      <c r="I2845" s="130" t="inlineStr">
        <is>
          <t>COL</t>
        </is>
      </c>
      <c r="J2845" s="131" t="n">
        <v>32699.761</v>
      </c>
      <c r="K2845" s="129" t="n">
        <v>2020</v>
      </c>
      <c r="L2845" s="120">
        <f>IF(VLOOKUP(H2845,'Cross-Page Data'!$D$4:$F$48,3,FALSE)="natural gas",VLOOKUP(G2845,'Cross-Page Data'!$I$4:$J$19,2,FALSE),IF(VLOOKUP(H2845,'Cross-Page Data'!$D$4:$F$48,3,FALSE)="solar",IF(G2845="PV","solar PV","solar thermal"),IF(VLOOKUP(H2845,'Cross-Page Data'!$D$4:$F$48,3,FALSE)="wind",VLOOKUP(G2845,'Cross-Page Data'!$I$4:$J$19,2,FALSE),IF(VLOOKUP(H2845,'Cross-Page Data'!$D$4:$F$48,3,FALSE)="hydro",VLOOKUP(G2845,'Cross-Page Data'!$I$4:$J$19,2,FALSE),VLOOKUP(H2845,'Cross-Page Data'!$D$4:$F$48,3,FALSE)))))</f>
        <v/>
      </c>
      <c r="M2845" s="120">
        <f>IF(AND($P$2=FALSE,OR(F2845="Commercial NAICS Cogen",F2845="Industrial NAICS Cogen",F2845="NAICS-22 Cogen")),FALSE,IF(AND($P$3=FALSE,OR(F2845="Commercial NAICS Cogen",F2845="Commercial NAICS Non-Cogen",F2845="Industrial NAICS Cogen", F2845="industrial NAICS non-Cogen")),FALSE, TRUE))</f>
        <v/>
      </c>
    </row>
    <row r="2846">
      <c r="A2846" s="129" t="n">
        <v>54104</v>
      </c>
      <c r="B2846" s="130" t="inlineStr">
        <is>
          <t>Ashdown</t>
        </is>
      </c>
      <c r="C2846" s="130" t="inlineStr">
        <is>
          <t>Domtar Industries Inc</t>
        </is>
      </c>
      <c r="D2846" s="129" t="n">
        <v>5262</v>
      </c>
      <c r="E2846" s="130" t="inlineStr">
        <is>
          <t>AR</t>
        </is>
      </c>
      <c r="F2846" s="130" t="inlineStr">
        <is>
          <t>Industrial NAICS Cogen</t>
        </is>
      </c>
      <c r="G2846" s="130" t="inlineStr">
        <is>
          <t>ST</t>
        </is>
      </c>
      <c r="H2846" s="130" t="inlineStr">
        <is>
          <t>BLQ</t>
        </is>
      </c>
      <c r="I2846" s="130" t="inlineStr">
        <is>
          <t>WWW</t>
        </is>
      </c>
      <c r="J2846" s="131" t="n">
        <v>394750.8</v>
      </c>
      <c r="K2846" s="129" t="n">
        <v>2020</v>
      </c>
      <c r="L2846" s="120">
        <f>IF(VLOOKUP(H2846,'Cross-Page Data'!$D$4:$F$48,3,FALSE)="natural gas",VLOOKUP(G2846,'Cross-Page Data'!$I$4:$J$19,2,FALSE),IF(VLOOKUP(H2846,'Cross-Page Data'!$D$4:$F$48,3,FALSE)="solar",IF(G2846="PV","solar PV","solar thermal"),IF(VLOOKUP(H2846,'Cross-Page Data'!$D$4:$F$48,3,FALSE)="wind",VLOOKUP(G2846,'Cross-Page Data'!$I$4:$J$19,2,FALSE),IF(VLOOKUP(H2846,'Cross-Page Data'!$D$4:$F$48,3,FALSE)="hydro",VLOOKUP(G2846,'Cross-Page Data'!$I$4:$J$19,2,FALSE),VLOOKUP(H2846,'Cross-Page Data'!$D$4:$F$48,3,FALSE)))))</f>
        <v/>
      </c>
      <c r="M2846" s="120">
        <f>IF(AND($P$2=FALSE,OR(F2846="Commercial NAICS Cogen",F2846="Industrial NAICS Cogen",F2846="NAICS-22 Cogen")),FALSE,IF(AND($P$3=FALSE,OR(F2846="Commercial NAICS Cogen",F2846="Commercial NAICS Non-Cogen",F2846="Industrial NAICS Cogen", F2846="industrial NAICS non-Cogen")),FALSE, TRUE))</f>
        <v/>
      </c>
    </row>
    <row r="2847">
      <c r="A2847" s="129" t="n">
        <v>54104</v>
      </c>
      <c r="B2847" s="130" t="inlineStr">
        <is>
          <t>Ashdown</t>
        </is>
      </c>
      <c r="C2847" s="130" t="inlineStr">
        <is>
          <t>Domtar Industries Inc</t>
        </is>
      </c>
      <c r="D2847" s="129" t="n">
        <v>5262</v>
      </c>
      <c r="E2847" s="130" t="inlineStr">
        <is>
          <t>AR</t>
        </is>
      </c>
      <c r="F2847" s="130" t="inlineStr">
        <is>
          <t>Industrial NAICS Cogen</t>
        </is>
      </c>
      <c r="G2847" s="130" t="inlineStr">
        <is>
          <t>ST</t>
        </is>
      </c>
      <c r="H2847" s="130" t="inlineStr">
        <is>
          <t>NG</t>
        </is>
      </c>
      <c r="I2847" s="130" t="inlineStr">
        <is>
          <t>NG</t>
        </is>
      </c>
      <c r="J2847" s="131" t="n">
        <v>73517.13400000001</v>
      </c>
      <c r="K2847" s="129" t="n">
        <v>2020</v>
      </c>
      <c r="L2847" s="120">
        <f>IF(VLOOKUP(H2847,'Cross-Page Data'!$D$4:$F$48,3,FALSE)="natural gas",VLOOKUP(G2847,'Cross-Page Data'!$I$4:$J$19,2,FALSE),IF(VLOOKUP(H2847,'Cross-Page Data'!$D$4:$F$48,3,FALSE)="solar",IF(G2847="PV","solar PV","solar thermal"),IF(VLOOKUP(H2847,'Cross-Page Data'!$D$4:$F$48,3,FALSE)="wind",VLOOKUP(G2847,'Cross-Page Data'!$I$4:$J$19,2,FALSE),IF(VLOOKUP(H2847,'Cross-Page Data'!$D$4:$F$48,3,FALSE)="hydro",VLOOKUP(G2847,'Cross-Page Data'!$I$4:$J$19,2,FALSE),VLOOKUP(H2847,'Cross-Page Data'!$D$4:$F$48,3,FALSE)))))</f>
        <v/>
      </c>
      <c r="M2847" s="120">
        <f>IF(AND($P$2=FALSE,OR(F2847="Commercial NAICS Cogen",F2847="Industrial NAICS Cogen",F2847="NAICS-22 Cogen")),FALSE,IF(AND($P$3=FALSE,OR(F2847="Commercial NAICS Cogen",F2847="Commercial NAICS Non-Cogen",F2847="Industrial NAICS Cogen", F2847="industrial NAICS non-Cogen")),FALSE, TRUE))</f>
        <v/>
      </c>
    </row>
    <row r="2848">
      <c r="A2848" s="129" t="n">
        <v>54104</v>
      </c>
      <c r="B2848" s="130" t="inlineStr">
        <is>
          <t>Ashdown</t>
        </is>
      </c>
      <c r="C2848" s="130" t="inlineStr">
        <is>
          <t>Domtar Industries Inc</t>
        </is>
      </c>
      <c r="D2848" s="129" t="n">
        <v>5262</v>
      </c>
      <c r="E2848" s="130" t="inlineStr">
        <is>
          <t>AR</t>
        </is>
      </c>
      <c r="F2848" s="130" t="inlineStr">
        <is>
          <t>Industrial NAICS Cogen</t>
        </is>
      </c>
      <c r="G2848" s="130" t="inlineStr">
        <is>
          <t>ST</t>
        </is>
      </c>
      <c r="H2848" s="130" t="inlineStr">
        <is>
          <t>RFO</t>
        </is>
      </c>
      <c r="I2848" s="130" t="inlineStr">
        <is>
          <t>RFO</t>
        </is>
      </c>
      <c r="J2848" s="131" t="n">
        <v>0</v>
      </c>
      <c r="K2848" s="129" t="n">
        <v>2020</v>
      </c>
      <c r="L2848" s="120">
        <f>IF(VLOOKUP(H2848,'Cross-Page Data'!$D$4:$F$48,3,FALSE)="natural gas",VLOOKUP(G2848,'Cross-Page Data'!$I$4:$J$19,2,FALSE),IF(VLOOKUP(H2848,'Cross-Page Data'!$D$4:$F$48,3,FALSE)="solar",IF(G2848="PV","solar PV","solar thermal"),IF(VLOOKUP(H2848,'Cross-Page Data'!$D$4:$F$48,3,FALSE)="wind",VLOOKUP(G2848,'Cross-Page Data'!$I$4:$J$19,2,FALSE),IF(VLOOKUP(H2848,'Cross-Page Data'!$D$4:$F$48,3,FALSE)="hydro",VLOOKUP(G2848,'Cross-Page Data'!$I$4:$J$19,2,FALSE),VLOOKUP(H2848,'Cross-Page Data'!$D$4:$F$48,3,FALSE)))))</f>
        <v/>
      </c>
      <c r="M2848" s="120">
        <f>IF(AND($P$2=FALSE,OR(F2848="Commercial NAICS Cogen",F2848="Industrial NAICS Cogen",F2848="NAICS-22 Cogen")),FALSE,IF(AND($P$3=FALSE,OR(F2848="Commercial NAICS Cogen",F2848="Commercial NAICS Non-Cogen",F2848="Industrial NAICS Cogen", F2848="industrial NAICS non-Cogen")),FALSE, TRUE))</f>
        <v/>
      </c>
    </row>
    <row r="2849">
      <c r="A2849" s="129" t="n">
        <v>54104</v>
      </c>
      <c r="B2849" s="130" t="inlineStr">
        <is>
          <t>Ashdown</t>
        </is>
      </c>
      <c r="C2849" s="130" t="inlineStr">
        <is>
          <t>Domtar Industries Inc</t>
        </is>
      </c>
      <c r="D2849" s="129" t="n">
        <v>5262</v>
      </c>
      <c r="E2849" s="130" t="inlineStr">
        <is>
          <t>AR</t>
        </is>
      </c>
      <c r="F2849" s="130" t="inlineStr">
        <is>
          <t>Industrial NAICS Cogen</t>
        </is>
      </c>
      <c r="G2849" s="130" t="inlineStr">
        <is>
          <t>ST</t>
        </is>
      </c>
      <c r="H2849" s="130" t="inlineStr">
        <is>
          <t>TDF</t>
        </is>
      </c>
      <c r="I2849" s="130" t="inlineStr">
        <is>
          <t>OTH</t>
        </is>
      </c>
      <c r="J2849" s="131" t="n">
        <v>4954.779</v>
      </c>
      <c r="K2849" s="129" t="n">
        <v>2020</v>
      </c>
      <c r="L2849" s="120">
        <f>IF(VLOOKUP(H2849,'Cross-Page Data'!$D$4:$F$48,3,FALSE)="natural gas",VLOOKUP(G2849,'Cross-Page Data'!$I$4:$J$19,2,FALSE),IF(VLOOKUP(H2849,'Cross-Page Data'!$D$4:$F$48,3,FALSE)="solar",IF(G2849="PV","solar PV","solar thermal"),IF(VLOOKUP(H2849,'Cross-Page Data'!$D$4:$F$48,3,FALSE)="wind",VLOOKUP(G2849,'Cross-Page Data'!$I$4:$J$19,2,FALSE),IF(VLOOKUP(H2849,'Cross-Page Data'!$D$4:$F$48,3,FALSE)="hydro",VLOOKUP(G2849,'Cross-Page Data'!$I$4:$J$19,2,FALSE),VLOOKUP(H2849,'Cross-Page Data'!$D$4:$F$48,3,FALSE)))))</f>
        <v/>
      </c>
      <c r="M2849" s="120">
        <f>IF(AND($P$2=FALSE,OR(F2849="Commercial NAICS Cogen",F2849="Industrial NAICS Cogen",F2849="NAICS-22 Cogen")),FALSE,IF(AND($P$3=FALSE,OR(F2849="Commercial NAICS Cogen",F2849="Commercial NAICS Non-Cogen",F2849="Industrial NAICS Cogen", F2849="industrial NAICS non-Cogen")),FALSE, TRUE))</f>
        <v/>
      </c>
    </row>
    <row r="2850">
      <c r="A2850" s="129" t="n">
        <v>54104</v>
      </c>
      <c r="B2850" s="130" t="inlineStr">
        <is>
          <t>Ashdown</t>
        </is>
      </c>
      <c r="C2850" s="130" t="inlineStr">
        <is>
          <t>Domtar Industries Inc</t>
        </is>
      </c>
      <c r="D2850" s="129" t="n">
        <v>5262</v>
      </c>
      <c r="E2850" s="130" t="inlineStr">
        <is>
          <t>AR</t>
        </is>
      </c>
      <c r="F2850" s="130" t="inlineStr">
        <is>
          <t>Industrial NAICS Cogen</t>
        </is>
      </c>
      <c r="G2850" s="130" t="inlineStr">
        <is>
          <t>ST</t>
        </is>
      </c>
      <c r="H2850" s="130" t="inlineStr">
        <is>
          <t>WDS</t>
        </is>
      </c>
      <c r="I2850" s="130" t="inlineStr">
        <is>
          <t>WWW</t>
        </is>
      </c>
      <c r="J2850" s="131" t="n">
        <v>52482.531</v>
      </c>
      <c r="K2850" s="129" t="n">
        <v>2020</v>
      </c>
      <c r="L2850" s="120">
        <f>IF(VLOOKUP(H2850,'Cross-Page Data'!$D$4:$F$48,3,FALSE)="natural gas",VLOOKUP(G2850,'Cross-Page Data'!$I$4:$J$19,2,FALSE),IF(VLOOKUP(H2850,'Cross-Page Data'!$D$4:$F$48,3,FALSE)="solar",IF(G2850="PV","solar PV","solar thermal"),IF(VLOOKUP(H2850,'Cross-Page Data'!$D$4:$F$48,3,FALSE)="wind",VLOOKUP(G2850,'Cross-Page Data'!$I$4:$J$19,2,FALSE),IF(VLOOKUP(H2850,'Cross-Page Data'!$D$4:$F$48,3,FALSE)="hydro",VLOOKUP(G2850,'Cross-Page Data'!$I$4:$J$19,2,FALSE),VLOOKUP(H2850,'Cross-Page Data'!$D$4:$F$48,3,FALSE)))))</f>
        <v/>
      </c>
      <c r="M2850" s="120">
        <f>IF(AND($P$2=FALSE,OR(F2850="Commercial NAICS Cogen",F2850="Industrial NAICS Cogen",F2850="NAICS-22 Cogen")),FALSE,IF(AND($P$3=FALSE,OR(F2850="Commercial NAICS Cogen",F2850="Commercial NAICS Non-Cogen",F2850="Industrial NAICS Cogen", F2850="industrial NAICS non-Cogen")),FALSE, TRUE))</f>
        <v/>
      </c>
    </row>
    <row r="2851">
      <c r="A2851" s="129" t="n">
        <v>54201</v>
      </c>
      <c r="B2851" s="130" t="inlineStr">
        <is>
          <t>Iowa State University</t>
        </is>
      </c>
      <c r="C2851" s="130" t="inlineStr">
        <is>
          <t>Iowa State University</t>
        </is>
      </c>
      <c r="D2851" s="129" t="n">
        <v>9434</v>
      </c>
      <c r="E2851" s="130" t="inlineStr">
        <is>
          <t>IA</t>
        </is>
      </c>
      <c r="F2851" s="130" t="inlineStr">
        <is>
          <t>Commercial NAICS Cogen</t>
        </is>
      </c>
      <c r="G2851" s="130" t="inlineStr">
        <is>
          <t>ST</t>
        </is>
      </c>
      <c r="H2851" s="130" t="inlineStr">
        <is>
          <t>BIT</t>
        </is>
      </c>
      <c r="I2851" s="130" t="inlineStr">
        <is>
          <t>COL</t>
        </is>
      </c>
      <c r="J2851" s="131" t="n">
        <v>42297.585</v>
      </c>
      <c r="K2851" s="129" t="n">
        <v>2020</v>
      </c>
      <c r="L2851" s="120">
        <f>IF(VLOOKUP(H2851,'Cross-Page Data'!$D$4:$F$48,3,FALSE)="natural gas",VLOOKUP(G2851,'Cross-Page Data'!$I$4:$J$19,2,FALSE),IF(VLOOKUP(H2851,'Cross-Page Data'!$D$4:$F$48,3,FALSE)="solar",IF(G2851="PV","solar PV","solar thermal"),IF(VLOOKUP(H2851,'Cross-Page Data'!$D$4:$F$48,3,FALSE)="wind",VLOOKUP(G2851,'Cross-Page Data'!$I$4:$J$19,2,FALSE),IF(VLOOKUP(H2851,'Cross-Page Data'!$D$4:$F$48,3,FALSE)="hydro",VLOOKUP(G2851,'Cross-Page Data'!$I$4:$J$19,2,FALSE),VLOOKUP(H2851,'Cross-Page Data'!$D$4:$F$48,3,FALSE)))))</f>
        <v/>
      </c>
      <c r="M2851" s="120">
        <f>IF(AND($P$2=FALSE,OR(F2851="Commercial NAICS Cogen",F2851="Industrial NAICS Cogen",F2851="NAICS-22 Cogen")),FALSE,IF(AND($P$3=FALSE,OR(F2851="Commercial NAICS Cogen",F2851="Commercial NAICS Non-Cogen",F2851="Industrial NAICS Cogen", F2851="industrial NAICS non-Cogen")),FALSE, TRUE))</f>
        <v/>
      </c>
    </row>
    <row r="2852">
      <c r="A2852" s="129" t="n">
        <v>54201</v>
      </c>
      <c r="B2852" s="130" t="inlineStr">
        <is>
          <t>Iowa State University</t>
        </is>
      </c>
      <c r="C2852" s="130" t="inlineStr">
        <is>
          <t>Iowa State University</t>
        </is>
      </c>
      <c r="D2852" s="129" t="n">
        <v>9434</v>
      </c>
      <c r="E2852" s="130" t="inlineStr">
        <is>
          <t>IA</t>
        </is>
      </c>
      <c r="F2852" s="130" t="inlineStr">
        <is>
          <t>Commercial NAICS Cogen</t>
        </is>
      </c>
      <c r="G2852" s="130" t="inlineStr">
        <is>
          <t>ST</t>
        </is>
      </c>
      <c r="H2852" s="130" t="inlineStr">
        <is>
          <t>DFO</t>
        </is>
      </c>
      <c r="I2852" s="130" t="inlineStr">
        <is>
          <t>DFO</t>
        </is>
      </c>
      <c r="J2852" s="131" t="n">
        <v>0</v>
      </c>
      <c r="K2852" s="129" t="n">
        <v>2020</v>
      </c>
      <c r="L2852" s="120">
        <f>IF(VLOOKUP(H2852,'Cross-Page Data'!$D$4:$F$48,3,FALSE)="natural gas",VLOOKUP(G2852,'Cross-Page Data'!$I$4:$J$19,2,FALSE),IF(VLOOKUP(H2852,'Cross-Page Data'!$D$4:$F$48,3,FALSE)="solar",IF(G2852="PV","solar PV","solar thermal"),IF(VLOOKUP(H2852,'Cross-Page Data'!$D$4:$F$48,3,FALSE)="wind",VLOOKUP(G2852,'Cross-Page Data'!$I$4:$J$19,2,FALSE),IF(VLOOKUP(H2852,'Cross-Page Data'!$D$4:$F$48,3,FALSE)="hydro",VLOOKUP(G2852,'Cross-Page Data'!$I$4:$J$19,2,FALSE),VLOOKUP(H2852,'Cross-Page Data'!$D$4:$F$48,3,FALSE)))))</f>
        <v/>
      </c>
      <c r="M2852" s="120">
        <f>IF(AND($P$2=FALSE,OR(F2852="Commercial NAICS Cogen",F2852="Industrial NAICS Cogen",F2852="NAICS-22 Cogen")),FALSE,IF(AND($P$3=FALSE,OR(F2852="Commercial NAICS Cogen",F2852="Commercial NAICS Non-Cogen",F2852="Industrial NAICS Cogen", F2852="industrial NAICS non-Cogen")),FALSE, TRUE))</f>
        <v/>
      </c>
    </row>
    <row r="2853">
      <c r="A2853" s="129" t="n">
        <v>54201</v>
      </c>
      <c r="B2853" s="130" t="inlineStr">
        <is>
          <t>Iowa State University</t>
        </is>
      </c>
      <c r="C2853" s="130" t="inlineStr">
        <is>
          <t>Iowa State University</t>
        </is>
      </c>
      <c r="D2853" s="129" t="n">
        <v>9434</v>
      </c>
      <c r="E2853" s="130" t="inlineStr">
        <is>
          <t>IA</t>
        </is>
      </c>
      <c r="F2853" s="130" t="inlineStr">
        <is>
          <t>Commercial NAICS Cogen</t>
        </is>
      </c>
      <c r="G2853" s="130" t="inlineStr">
        <is>
          <t>ST</t>
        </is>
      </c>
      <c r="H2853" s="130" t="inlineStr">
        <is>
          <t>NG</t>
        </is>
      </c>
      <c r="I2853" s="130" t="inlineStr">
        <is>
          <t>NG</t>
        </is>
      </c>
      <c r="J2853" s="131" t="n">
        <v>52730.415</v>
      </c>
      <c r="K2853" s="129" t="n">
        <v>2020</v>
      </c>
      <c r="L2853" s="120">
        <f>IF(VLOOKUP(H2853,'Cross-Page Data'!$D$4:$F$48,3,FALSE)="natural gas",VLOOKUP(G2853,'Cross-Page Data'!$I$4:$J$19,2,FALSE),IF(VLOOKUP(H2853,'Cross-Page Data'!$D$4:$F$48,3,FALSE)="solar",IF(G2853="PV","solar PV","solar thermal"),IF(VLOOKUP(H2853,'Cross-Page Data'!$D$4:$F$48,3,FALSE)="wind",VLOOKUP(G2853,'Cross-Page Data'!$I$4:$J$19,2,FALSE),IF(VLOOKUP(H2853,'Cross-Page Data'!$D$4:$F$48,3,FALSE)="hydro",VLOOKUP(G2853,'Cross-Page Data'!$I$4:$J$19,2,FALSE),VLOOKUP(H2853,'Cross-Page Data'!$D$4:$F$48,3,FALSE)))))</f>
        <v/>
      </c>
      <c r="M2853" s="120">
        <f>IF(AND($P$2=FALSE,OR(F2853="Commercial NAICS Cogen",F2853="Industrial NAICS Cogen",F2853="NAICS-22 Cogen")),FALSE,IF(AND($P$3=FALSE,OR(F2853="Commercial NAICS Cogen",F2853="Commercial NAICS Non-Cogen",F2853="Industrial NAICS Cogen", F2853="industrial NAICS non-Cogen")),FALSE, TRUE))</f>
        <v/>
      </c>
    </row>
    <row r="2854">
      <c r="A2854" s="129" t="n">
        <v>54203</v>
      </c>
      <c r="B2854" s="130" t="inlineStr">
        <is>
          <t>Mississippi Baptist Medical Center</t>
        </is>
      </c>
      <c r="C2854" s="130" t="inlineStr">
        <is>
          <t>Mississippi Baptist Medical</t>
        </is>
      </c>
      <c r="D2854" s="129" t="n">
        <v>12704</v>
      </c>
      <c r="E2854" s="130" t="inlineStr">
        <is>
          <t>MS</t>
        </is>
      </c>
      <c r="F2854" s="130" t="inlineStr">
        <is>
          <t>Commercial NAICS Cogen</t>
        </is>
      </c>
      <c r="G2854" s="130" t="inlineStr">
        <is>
          <t>GT</t>
        </is>
      </c>
      <c r="H2854" s="130" t="inlineStr">
        <is>
          <t>NG</t>
        </is>
      </c>
      <c r="I2854" s="130" t="inlineStr">
        <is>
          <t>NG</t>
        </is>
      </c>
      <c r="J2854" s="131" t="n">
        <v>0</v>
      </c>
      <c r="K2854" s="129" t="n">
        <v>2020</v>
      </c>
      <c r="L2854" s="120">
        <f>IF(VLOOKUP(H2854,'Cross-Page Data'!$D$4:$F$48,3,FALSE)="natural gas",VLOOKUP(G2854,'Cross-Page Data'!$I$4:$J$19,2,FALSE),IF(VLOOKUP(H2854,'Cross-Page Data'!$D$4:$F$48,3,FALSE)="solar",IF(G2854="PV","solar PV","solar thermal"),IF(VLOOKUP(H2854,'Cross-Page Data'!$D$4:$F$48,3,FALSE)="wind",VLOOKUP(G2854,'Cross-Page Data'!$I$4:$J$19,2,FALSE),IF(VLOOKUP(H2854,'Cross-Page Data'!$D$4:$F$48,3,FALSE)="hydro",VLOOKUP(G2854,'Cross-Page Data'!$I$4:$J$19,2,FALSE),VLOOKUP(H2854,'Cross-Page Data'!$D$4:$F$48,3,FALSE)))))</f>
        <v/>
      </c>
      <c r="M2854" s="120">
        <f>IF(AND($P$2=FALSE,OR(F2854="Commercial NAICS Cogen",F2854="Industrial NAICS Cogen",F2854="NAICS-22 Cogen")),FALSE,IF(AND($P$3=FALSE,OR(F2854="Commercial NAICS Cogen",F2854="Commercial NAICS Non-Cogen",F2854="Industrial NAICS Cogen", F2854="industrial NAICS non-Cogen")),FALSE, TRUE))</f>
        <v/>
      </c>
    </row>
    <row r="2855">
      <c r="A2855" s="129" t="n">
        <v>54207</v>
      </c>
      <c r="B2855" s="130" t="inlineStr">
        <is>
          <t>ArcelorMittal Warren</t>
        </is>
      </c>
      <c r="C2855" s="130" t="inlineStr">
        <is>
          <t>Cleveland ? Cliffs Warren</t>
        </is>
      </c>
      <c r="D2855" s="129" t="n">
        <v>56616</v>
      </c>
      <c r="E2855" s="130" t="inlineStr">
        <is>
          <t>OH</t>
        </is>
      </c>
      <c r="F2855" s="130" t="inlineStr">
        <is>
          <t>Industrial NAICS Cogen</t>
        </is>
      </c>
      <c r="G2855" s="130" t="inlineStr">
        <is>
          <t>ST</t>
        </is>
      </c>
      <c r="H2855" s="130" t="inlineStr">
        <is>
          <t>BIT</t>
        </is>
      </c>
      <c r="I2855" s="130" t="inlineStr">
        <is>
          <t>COL</t>
        </is>
      </c>
      <c r="J2855" s="131" t="n">
        <v>0</v>
      </c>
      <c r="K2855" s="129" t="n">
        <v>2020</v>
      </c>
      <c r="L2855" s="120">
        <f>IF(VLOOKUP(H2855,'Cross-Page Data'!$D$4:$F$48,3,FALSE)="natural gas",VLOOKUP(G2855,'Cross-Page Data'!$I$4:$J$19,2,FALSE),IF(VLOOKUP(H2855,'Cross-Page Data'!$D$4:$F$48,3,FALSE)="solar",IF(G2855="PV","solar PV","solar thermal"),IF(VLOOKUP(H2855,'Cross-Page Data'!$D$4:$F$48,3,FALSE)="wind",VLOOKUP(G2855,'Cross-Page Data'!$I$4:$J$19,2,FALSE),IF(VLOOKUP(H2855,'Cross-Page Data'!$D$4:$F$48,3,FALSE)="hydro",VLOOKUP(G2855,'Cross-Page Data'!$I$4:$J$19,2,FALSE),VLOOKUP(H2855,'Cross-Page Data'!$D$4:$F$48,3,FALSE)))))</f>
        <v/>
      </c>
      <c r="M2855" s="120">
        <f>IF(AND($P$2=FALSE,OR(F2855="Commercial NAICS Cogen",F2855="Industrial NAICS Cogen",F2855="NAICS-22 Cogen")),FALSE,IF(AND($P$3=FALSE,OR(F2855="Commercial NAICS Cogen",F2855="Commercial NAICS Non-Cogen",F2855="Industrial NAICS Cogen", F2855="industrial NAICS non-Cogen")),FALSE, TRUE))</f>
        <v/>
      </c>
    </row>
    <row r="2856">
      <c r="A2856" s="129" t="n">
        <v>54207</v>
      </c>
      <c r="B2856" s="130" t="inlineStr">
        <is>
          <t>ArcelorMittal Warren</t>
        </is>
      </c>
      <c r="C2856" s="130" t="inlineStr">
        <is>
          <t>Cleveland ? Cliffs Warren</t>
        </is>
      </c>
      <c r="D2856" s="129" t="n">
        <v>56616</v>
      </c>
      <c r="E2856" s="130" t="inlineStr">
        <is>
          <t>OH</t>
        </is>
      </c>
      <c r="F2856" s="130" t="inlineStr">
        <is>
          <t>Industrial NAICS Cogen</t>
        </is>
      </c>
      <c r="G2856" s="130" t="inlineStr">
        <is>
          <t>ST</t>
        </is>
      </c>
      <c r="H2856" s="130" t="inlineStr">
        <is>
          <t>NG</t>
        </is>
      </c>
      <c r="I2856" s="130" t="inlineStr">
        <is>
          <t>NG</t>
        </is>
      </c>
      <c r="J2856" s="131" t="n">
        <v>23338.446</v>
      </c>
      <c r="K2856" s="129" t="n">
        <v>2020</v>
      </c>
      <c r="L2856" s="120">
        <f>IF(VLOOKUP(H2856,'Cross-Page Data'!$D$4:$F$48,3,FALSE)="natural gas",VLOOKUP(G2856,'Cross-Page Data'!$I$4:$J$19,2,FALSE),IF(VLOOKUP(H2856,'Cross-Page Data'!$D$4:$F$48,3,FALSE)="solar",IF(G2856="PV","solar PV","solar thermal"),IF(VLOOKUP(H2856,'Cross-Page Data'!$D$4:$F$48,3,FALSE)="wind",VLOOKUP(G2856,'Cross-Page Data'!$I$4:$J$19,2,FALSE),IF(VLOOKUP(H2856,'Cross-Page Data'!$D$4:$F$48,3,FALSE)="hydro",VLOOKUP(G2856,'Cross-Page Data'!$I$4:$J$19,2,FALSE),VLOOKUP(H2856,'Cross-Page Data'!$D$4:$F$48,3,FALSE)))))</f>
        <v/>
      </c>
      <c r="M2856" s="120">
        <f>IF(AND($P$2=FALSE,OR(F2856="Commercial NAICS Cogen",F2856="Industrial NAICS Cogen",F2856="NAICS-22 Cogen")),FALSE,IF(AND($P$3=FALSE,OR(F2856="Commercial NAICS Cogen",F2856="Commercial NAICS Non-Cogen",F2856="Industrial NAICS Cogen", F2856="industrial NAICS non-Cogen")),FALSE, TRUE))</f>
        <v/>
      </c>
    </row>
    <row r="2857">
      <c r="A2857" s="129" t="n">
        <v>54207</v>
      </c>
      <c r="B2857" s="130" t="inlineStr">
        <is>
          <t>ArcelorMittal Warren</t>
        </is>
      </c>
      <c r="C2857" s="130" t="inlineStr">
        <is>
          <t>Cleveland ? Cliffs Warren</t>
        </is>
      </c>
      <c r="D2857" s="129" t="n">
        <v>56616</v>
      </c>
      <c r="E2857" s="130" t="inlineStr">
        <is>
          <t>OH</t>
        </is>
      </c>
      <c r="F2857" s="130" t="inlineStr">
        <is>
          <t>Industrial NAICS Cogen</t>
        </is>
      </c>
      <c r="G2857" s="130" t="inlineStr">
        <is>
          <t>ST</t>
        </is>
      </c>
      <c r="H2857" s="130" t="inlineStr">
        <is>
          <t>OG</t>
        </is>
      </c>
      <c r="I2857" s="130" t="inlineStr">
        <is>
          <t>OOG</t>
        </is>
      </c>
      <c r="J2857" s="131" t="n">
        <v>24931.554</v>
      </c>
      <c r="K2857" s="129" t="n">
        <v>2020</v>
      </c>
      <c r="L2857" s="120">
        <f>IF(VLOOKUP(H2857,'Cross-Page Data'!$D$4:$F$48,3,FALSE)="natural gas",VLOOKUP(G2857,'Cross-Page Data'!$I$4:$J$19,2,FALSE),IF(VLOOKUP(H2857,'Cross-Page Data'!$D$4:$F$48,3,FALSE)="solar",IF(G2857="PV","solar PV","solar thermal"),IF(VLOOKUP(H2857,'Cross-Page Data'!$D$4:$F$48,3,FALSE)="wind",VLOOKUP(G2857,'Cross-Page Data'!$I$4:$J$19,2,FALSE),IF(VLOOKUP(H2857,'Cross-Page Data'!$D$4:$F$48,3,FALSE)="hydro",VLOOKUP(G2857,'Cross-Page Data'!$I$4:$J$19,2,FALSE),VLOOKUP(H2857,'Cross-Page Data'!$D$4:$F$48,3,FALSE)))))</f>
        <v/>
      </c>
      <c r="M2857" s="120">
        <f>IF(AND($P$2=FALSE,OR(F2857="Commercial NAICS Cogen",F2857="Industrial NAICS Cogen",F2857="NAICS-22 Cogen")),FALSE,IF(AND($P$3=FALSE,OR(F2857="Commercial NAICS Cogen",F2857="Commercial NAICS Non-Cogen",F2857="Industrial NAICS Cogen", F2857="industrial NAICS non-Cogen")),FALSE, TRUE))</f>
        <v/>
      </c>
    </row>
    <row r="2858">
      <c r="A2858" s="129" t="n">
        <v>54207</v>
      </c>
      <c r="B2858" s="130" t="inlineStr">
        <is>
          <t>ArcelorMittal Warren</t>
        </is>
      </c>
      <c r="C2858" s="130" t="inlineStr">
        <is>
          <t>Cleveland ? Cliffs Warren</t>
        </is>
      </c>
      <c r="D2858" s="129" t="n">
        <v>56616</v>
      </c>
      <c r="E2858" s="130" t="inlineStr">
        <is>
          <t>OH</t>
        </is>
      </c>
      <c r="F2858" s="130" t="inlineStr">
        <is>
          <t>Industrial NAICS Cogen</t>
        </is>
      </c>
      <c r="G2858" s="130" t="inlineStr">
        <is>
          <t>ST</t>
        </is>
      </c>
      <c r="H2858" s="130" t="inlineStr">
        <is>
          <t>WC</t>
        </is>
      </c>
      <c r="I2858" s="130" t="inlineStr">
        <is>
          <t>WOC</t>
        </is>
      </c>
      <c r="J2858" s="131" t="n">
        <v>0</v>
      </c>
      <c r="K2858" s="129" t="n">
        <v>2020</v>
      </c>
      <c r="L2858" s="120">
        <f>IF(VLOOKUP(H2858,'Cross-Page Data'!$D$4:$F$48,3,FALSE)="natural gas",VLOOKUP(G2858,'Cross-Page Data'!$I$4:$J$19,2,FALSE),IF(VLOOKUP(H2858,'Cross-Page Data'!$D$4:$F$48,3,FALSE)="solar",IF(G2858="PV","solar PV","solar thermal"),IF(VLOOKUP(H2858,'Cross-Page Data'!$D$4:$F$48,3,FALSE)="wind",VLOOKUP(G2858,'Cross-Page Data'!$I$4:$J$19,2,FALSE),IF(VLOOKUP(H2858,'Cross-Page Data'!$D$4:$F$48,3,FALSE)="hydro",VLOOKUP(G2858,'Cross-Page Data'!$I$4:$J$19,2,FALSE),VLOOKUP(H2858,'Cross-Page Data'!$D$4:$F$48,3,FALSE)))))</f>
        <v/>
      </c>
      <c r="M2858" s="120">
        <f>IF(AND($P$2=FALSE,OR(F2858="Commercial NAICS Cogen",F2858="Industrial NAICS Cogen",F2858="NAICS-22 Cogen")),FALSE,IF(AND($P$3=FALSE,OR(F2858="Commercial NAICS Cogen",F2858="Commercial NAICS Non-Cogen",F2858="Industrial NAICS Cogen", F2858="industrial NAICS non-Cogen")),FALSE, TRUE))</f>
        <v/>
      </c>
    </row>
    <row r="2859">
      <c r="A2859" s="129" t="n">
        <v>54224</v>
      </c>
      <c r="B2859" s="130" t="inlineStr">
        <is>
          <t>Franklin Heating Station</t>
        </is>
      </c>
      <c r="C2859" s="130" t="inlineStr">
        <is>
          <t>Franklin Heating Station</t>
        </is>
      </c>
      <c r="D2859" s="129" t="n">
        <v>6738</v>
      </c>
      <c r="E2859" s="130" t="inlineStr">
        <is>
          <t>MN</t>
        </is>
      </c>
      <c r="F2859" s="130" t="inlineStr">
        <is>
          <t>Commercial NAICS Cogen</t>
        </is>
      </c>
      <c r="G2859" s="130" t="inlineStr">
        <is>
          <t>IC</t>
        </is>
      </c>
      <c r="H2859" s="130" t="inlineStr">
        <is>
          <t>DFO</t>
        </is>
      </c>
      <c r="I2859" s="130" t="inlineStr">
        <is>
          <t>DFO</t>
        </is>
      </c>
      <c r="J2859" s="131" t="n">
        <v>345.836</v>
      </c>
      <c r="K2859" s="129" t="n">
        <v>2020</v>
      </c>
      <c r="L2859" s="120">
        <f>IF(VLOOKUP(H2859,'Cross-Page Data'!$D$4:$F$48,3,FALSE)="natural gas",VLOOKUP(G2859,'Cross-Page Data'!$I$4:$J$19,2,FALSE),IF(VLOOKUP(H2859,'Cross-Page Data'!$D$4:$F$48,3,FALSE)="solar",IF(G2859="PV","solar PV","solar thermal"),IF(VLOOKUP(H2859,'Cross-Page Data'!$D$4:$F$48,3,FALSE)="wind",VLOOKUP(G2859,'Cross-Page Data'!$I$4:$J$19,2,FALSE),IF(VLOOKUP(H2859,'Cross-Page Data'!$D$4:$F$48,3,FALSE)="hydro",VLOOKUP(G2859,'Cross-Page Data'!$I$4:$J$19,2,FALSE),VLOOKUP(H2859,'Cross-Page Data'!$D$4:$F$48,3,FALSE)))))</f>
        <v/>
      </c>
      <c r="M2859" s="120">
        <f>IF(AND($P$2=FALSE,OR(F2859="Commercial NAICS Cogen",F2859="Industrial NAICS Cogen",F2859="NAICS-22 Cogen")),FALSE,IF(AND($P$3=FALSE,OR(F2859="Commercial NAICS Cogen",F2859="Commercial NAICS Non-Cogen",F2859="Industrial NAICS Cogen", F2859="industrial NAICS non-Cogen")),FALSE, TRUE))</f>
        <v/>
      </c>
    </row>
    <row r="2860">
      <c r="A2860" s="129" t="n">
        <v>54224</v>
      </c>
      <c r="B2860" s="130" t="inlineStr">
        <is>
          <t>Franklin Heating Station</t>
        </is>
      </c>
      <c r="C2860" s="130" t="inlineStr">
        <is>
          <t>Franklin Heating Station</t>
        </is>
      </c>
      <c r="D2860" s="129" t="n">
        <v>6738</v>
      </c>
      <c r="E2860" s="130" t="inlineStr">
        <is>
          <t>MN</t>
        </is>
      </c>
      <c r="F2860" s="130" t="inlineStr">
        <is>
          <t>Commercial NAICS Cogen</t>
        </is>
      </c>
      <c r="G2860" s="130" t="inlineStr">
        <is>
          <t>IC</t>
        </is>
      </c>
      <c r="H2860" s="130" t="inlineStr">
        <is>
          <t>NG</t>
        </is>
      </c>
      <c r="I2860" s="130" t="inlineStr">
        <is>
          <t>NG</t>
        </is>
      </c>
      <c r="J2860" s="131" t="n">
        <v>111.824</v>
      </c>
      <c r="K2860" s="129" t="n">
        <v>2020</v>
      </c>
      <c r="L2860" s="120">
        <f>IF(VLOOKUP(H2860,'Cross-Page Data'!$D$4:$F$48,3,FALSE)="natural gas",VLOOKUP(G2860,'Cross-Page Data'!$I$4:$J$19,2,FALSE),IF(VLOOKUP(H2860,'Cross-Page Data'!$D$4:$F$48,3,FALSE)="solar",IF(G2860="PV","solar PV","solar thermal"),IF(VLOOKUP(H2860,'Cross-Page Data'!$D$4:$F$48,3,FALSE)="wind",VLOOKUP(G2860,'Cross-Page Data'!$I$4:$J$19,2,FALSE),IF(VLOOKUP(H2860,'Cross-Page Data'!$D$4:$F$48,3,FALSE)="hydro",VLOOKUP(G2860,'Cross-Page Data'!$I$4:$J$19,2,FALSE),VLOOKUP(H2860,'Cross-Page Data'!$D$4:$F$48,3,FALSE)))))</f>
        <v/>
      </c>
      <c r="M2860" s="120">
        <f>IF(AND($P$2=FALSE,OR(F2860="Commercial NAICS Cogen",F2860="Industrial NAICS Cogen",F2860="NAICS-22 Cogen")),FALSE,IF(AND($P$3=FALSE,OR(F2860="Commercial NAICS Cogen",F2860="Commercial NAICS Non-Cogen",F2860="Industrial NAICS Cogen", F2860="industrial NAICS non-Cogen")),FALSE, TRUE))</f>
        <v/>
      </c>
    </row>
    <row r="2861">
      <c r="A2861" s="129" t="n">
        <v>54224</v>
      </c>
      <c r="B2861" s="130" t="inlineStr">
        <is>
          <t>Franklin Heating Station</t>
        </is>
      </c>
      <c r="C2861" s="130" t="inlineStr">
        <is>
          <t>Franklin Heating Station</t>
        </is>
      </c>
      <c r="D2861" s="129" t="n">
        <v>6738</v>
      </c>
      <c r="E2861" s="130" t="inlineStr">
        <is>
          <t>MN</t>
        </is>
      </c>
      <c r="F2861" s="130" t="inlineStr">
        <is>
          <t>Commercial NAICS Cogen</t>
        </is>
      </c>
      <c r="G2861" s="130" t="inlineStr">
        <is>
          <t>ST</t>
        </is>
      </c>
      <c r="H2861" s="130" t="inlineStr">
        <is>
          <t>DFO</t>
        </is>
      </c>
      <c r="I2861" s="130" t="inlineStr">
        <is>
          <t>DFO</t>
        </is>
      </c>
      <c r="J2861" s="131" t="n">
        <v>72.089</v>
      </c>
      <c r="K2861" s="129" t="n">
        <v>2020</v>
      </c>
      <c r="L2861" s="120">
        <f>IF(VLOOKUP(H2861,'Cross-Page Data'!$D$4:$F$48,3,FALSE)="natural gas",VLOOKUP(G2861,'Cross-Page Data'!$I$4:$J$19,2,FALSE),IF(VLOOKUP(H2861,'Cross-Page Data'!$D$4:$F$48,3,FALSE)="solar",IF(G2861="PV","solar PV","solar thermal"),IF(VLOOKUP(H2861,'Cross-Page Data'!$D$4:$F$48,3,FALSE)="wind",VLOOKUP(G2861,'Cross-Page Data'!$I$4:$J$19,2,FALSE),IF(VLOOKUP(H2861,'Cross-Page Data'!$D$4:$F$48,3,FALSE)="hydro",VLOOKUP(G2861,'Cross-Page Data'!$I$4:$J$19,2,FALSE),VLOOKUP(H2861,'Cross-Page Data'!$D$4:$F$48,3,FALSE)))))</f>
        <v/>
      </c>
      <c r="M2861" s="120">
        <f>IF(AND($P$2=FALSE,OR(F2861="Commercial NAICS Cogen",F2861="Industrial NAICS Cogen",F2861="NAICS-22 Cogen")),FALSE,IF(AND($P$3=FALSE,OR(F2861="Commercial NAICS Cogen",F2861="Commercial NAICS Non-Cogen",F2861="Industrial NAICS Cogen", F2861="industrial NAICS non-Cogen")),FALSE, TRUE))</f>
        <v/>
      </c>
    </row>
    <row r="2862">
      <c r="A2862" s="129" t="n">
        <v>54224</v>
      </c>
      <c r="B2862" s="130" t="inlineStr">
        <is>
          <t>Franklin Heating Station</t>
        </is>
      </c>
      <c r="C2862" s="130" t="inlineStr">
        <is>
          <t>Franklin Heating Station</t>
        </is>
      </c>
      <c r="D2862" s="129" t="n">
        <v>6738</v>
      </c>
      <c r="E2862" s="130" t="inlineStr">
        <is>
          <t>MN</t>
        </is>
      </c>
      <c r="F2862" s="130" t="inlineStr">
        <is>
          <t>Commercial NAICS Cogen</t>
        </is>
      </c>
      <c r="G2862" s="130" t="inlineStr">
        <is>
          <t>ST</t>
        </is>
      </c>
      <c r="H2862" s="130" t="inlineStr">
        <is>
          <t>NG</t>
        </is>
      </c>
      <c r="I2862" s="130" t="inlineStr">
        <is>
          <t>NG</t>
        </is>
      </c>
      <c r="J2862" s="131" t="n">
        <v>43071.31</v>
      </c>
      <c r="K2862" s="129" t="n">
        <v>2020</v>
      </c>
      <c r="L2862" s="120">
        <f>IF(VLOOKUP(H2862,'Cross-Page Data'!$D$4:$F$48,3,FALSE)="natural gas",VLOOKUP(G2862,'Cross-Page Data'!$I$4:$J$19,2,FALSE),IF(VLOOKUP(H2862,'Cross-Page Data'!$D$4:$F$48,3,FALSE)="solar",IF(G2862="PV","solar PV","solar thermal"),IF(VLOOKUP(H2862,'Cross-Page Data'!$D$4:$F$48,3,FALSE)="wind",VLOOKUP(G2862,'Cross-Page Data'!$I$4:$J$19,2,FALSE),IF(VLOOKUP(H2862,'Cross-Page Data'!$D$4:$F$48,3,FALSE)="hydro",VLOOKUP(G2862,'Cross-Page Data'!$I$4:$J$19,2,FALSE),VLOOKUP(H2862,'Cross-Page Data'!$D$4:$F$48,3,FALSE)))))</f>
        <v/>
      </c>
      <c r="M2862" s="120">
        <f>IF(AND($P$2=FALSE,OR(F2862="Commercial NAICS Cogen",F2862="Industrial NAICS Cogen",F2862="NAICS-22 Cogen")),FALSE,IF(AND($P$3=FALSE,OR(F2862="Commercial NAICS Cogen",F2862="Commercial NAICS Non-Cogen",F2862="Industrial NAICS Cogen", F2862="industrial NAICS non-Cogen")),FALSE, TRUE))</f>
        <v/>
      </c>
    </row>
    <row r="2863">
      <c r="A2863" s="129" t="n">
        <v>54224</v>
      </c>
      <c r="B2863" s="130" t="inlineStr">
        <is>
          <t>Franklin Heating Station</t>
        </is>
      </c>
      <c r="C2863" s="130" t="inlineStr">
        <is>
          <t>Franklin Heating Station</t>
        </is>
      </c>
      <c r="D2863" s="129" t="n">
        <v>6738</v>
      </c>
      <c r="E2863" s="130" t="inlineStr">
        <is>
          <t>MN</t>
        </is>
      </c>
      <c r="F2863" s="130" t="inlineStr">
        <is>
          <t>Commercial NAICS Cogen</t>
        </is>
      </c>
      <c r="G2863" s="130" t="inlineStr">
        <is>
          <t>ST</t>
        </is>
      </c>
      <c r="H2863" s="130" t="inlineStr">
        <is>
          <t>PUR</t>
        </is>
      </c>
      <c r="I2863" s="130" t="inlineStr">
        <is>
          <t>OTH</t>
        </is>
      </c>
      <c r="J2863" s="131" t="n">
        <v>21395.486</v>
      </c>
      <c r="K2863" s="129" t="n">
        <v>2020</v>
      </c>
      <c r="L2863" s="120">
        <f>IF(VLOOKUP(H2863,'Cross-Page Data'!$D$4:$F$48,3,FALSE)="natural gas",VLOOKUP(G2863,'Cross-Page Data'!$I$4:$J$19,2,FALSE),IF(VLOOKUP(H2863,'Cross-Page Data'!$D$4:$F$48,3,FALSE)="solar",IF(G2863="PV","solar PV","solar thermal"),IF(VLOOKUP(H2863,'Cross-Page Data'!$D$4:$F$48,3,FALSE)="wind",VLOOKUP(G2863,'Cross-Page Data'!$I$4:$J$19,2,FALSE),IF(VLOOKUP(H2863,'Cross-Page Data'!$D$4:$F$48,3,FALSE)="hydro",VLOOKUP(G2863,'Cross-Page Data'!$I$4:$J$19,2,FALSE),VLOOKUP(H2863,'Cross-Page Data'!$D$4:$F$48,3,FALSE)))))</f>
        <v/>
      </c>
      <c r="M2863" s="120">
        <f>IF(AND($P$2=FALSE,OR(F2863="Commercial NAICS Cogen",F2863="Industrial NAICS Cogen",F2863="NAICS-22 Cogen")),FALSE,IF(AND($P$3=FALSE,OR(F2863="Commercial NAICS Cogen",F2863="Commercial NAICS Non-Cogen",F2863="Industrial NAICS Cogen", F2863="industrial NAICS non-Cogen")),FALSE, TRUE))</f>
        <v/>
      </c>
    </row>
    <row r="2864">
      <c r="A2864" s="129" t="n">
        <v>54224</v>
      </c>
      <c r="B2864" s="130" t="inlineStr">
        <is>
          <t>Franklin Heating Station</t>
        </is>
      </c>
      <c r="C2864" s="130" t="inlineStr">
        <is>
          <t>Franklin Heating Station</t>
        </is>
      </c>
      <c r="D2864" s="129" t="n">
        <v>6738</v>
      </c>
      <c r="E2864" s="130" t="inlineStr">
        <is>
          <t>MN</t>
        </is>
      </c>
      <c r="F2864" s="130" t="inlineStr">
        <is>
          <t>Commercial NAICS Cogen</t>
        </is>
      </c>
      <c r="G2864" s="130" t="inlineStr">
        <is>
          <t>ST</t>
        </is>
      </c>
      <c r="H2864" s="130" t="inlineStr">
        <is>
          <t>RFO</t>
        </is>
      </c>
      <c r="I2864" s="130" t="inlineStr">
        <is>
          <t>RFO</t>
        </is>
      </c>
      <c r="J2864" s="131" t="n">
        <v>0</v>
      </c>
      <c r="K2864" s="129" t="n">
        <v>2020</v>
      </c>
      <c r="L2864" s="120">
        <f>IF(VLOOKUP(H2864,'Cross-Page Data'!$D$4:$F$48,3,FALSE)="natural gas",VLOOKUP(G2864,'Cross-Page Data'!$I$4:$J$19,2,FALSE),IF(VLOOKUP(H2864,'Cross-Page Data'!$D$4:$F$48,3,FALSE)="solar",IF(G2864="PV","solar PV","solar thermal"),IF(VLOOKUP(H2864,'Cross-Page Data'!$D$4:$F$48,3,FALSE)="wind",VLOOKUP(G2864,'Cross-Page Data'!$I$4:$J$19,2,FALSE),IF(VLOOKUP(H2864,'Cross-Page Data'!$D$4:$F$48,3,FALSE)="hydro",VLOOKUP(G2864,'Cross-Page Data'!$I$4:$J$19,2,FALSE),VLOOKUP(H2864,'Cross-Page Data'!$D$4:$F$48,3,FALSE)))))</f>
        <v/>
      </c>
      <c r="M2864" s="120">
        <f>IF(AND($P$2=FALSE,OR(F2864="Commercial NAICS Cogen",F2864="Industrial NAICS Cogen",F2864="NAICS-22 Cogen")),FALSE,IF(AND($P$3=FALSE,OR(F2864="Commercial NAICS Cogen",F2864="Commercial NAICS Non-Cogen",F2864="Industrial NAICS Cogen", F2864="industrial NAICS non-Cogen")),FALSE, TRUE))</f>
        <v/>
      </c>
    </row>
    <row r="2865">
      <c r="A2865" s="129" t="n">
        <v>54225</v>
      </c>
      <c r="B2865" s="130" t="inlineStr">
        <is>
          <t>Gillette SBMC</t>
        </is>
      </c>
      <c r="C2865" s="130" t="inlineStr">
        <is>
          <t>The Gillette Company</t>
        </is>
      </c>
      <c r="D2865" s="129" t="n">
        <v>7209</v>
      </c>
      <c r="E2865" s="130" t="inlineStr">
        <is>
          <t>MA</t>
        </is>
      </c>
      <c r="F2865" s="130" t="inlineStr">
        <is>
          <t>Industrial NAICS Cogen</t>
        </is>
      </c>
      <c r="G2865" s="130" t="inlineStr">
        <is>
          <t>GT</t>
        </is>
      </c>
      <c r="H2865" s="130" t="inlineStr">
        <is>
          <t>DFO</t>
        </is>
      </c>
      <c r="I2865" s="130" t="inlineStr">
        <is>
          <t>DFO</t>
        </is>
      </c>
      <c r="J2865" s="131" t="n">
        <v>436.335</v>
      </c>
      <c r="K2865" s="129" t="n">
        <v>2020</v>
      </c>
      <c r="L2865" s="120">
        <f>IF(VLOOKUP(H2865,'Cross-Page Data'!$D$4:$F$48,3,FALSE)="natural gas",VLOOKUP(G2865,'Cross-Page Data'!$I$4:$J$19,2,FALSE),IF(VLOOKUP(H2865,'Cross-Page Data'!$D$4:$F$48,3,FALSE)="solar",IF(G2865="PV","solar PV","solar thermal"),IF(VLOOKUP(H2865,'Cross-Page Data'!$D$4:$F$48,3,FALSE)="wind",VLOOKUP(G2865,'Cross-Page Data'!$I$4:$J$19,2,FALSE),IF(VLOOKUP(H2865,'Cross-Page Data'!$D$4:$F$48,3,FALSE)="hydro",VLOOKUP(G2865,'Cross-Page Data'!$I$4:$J$19,2,FALSE),VLOOKUP(H2865,'Cross-Page Data'!$D$4:$F$48,3,FALSE)))))</f>
        <v/>
      </c>
      <c r="M2865" s="120">
        <f>IF(AND($P$2=FALSE,OR(F2865="Commercial NAICS Cogen",F2865="Industrial NAICS Cogen",F2865="NAICS-22 Cogen")),FALSE,IF(AND($P$3=FALSE,OR(F2865="Commercial NAICS Cogen",F2865="Commercial NAICS Non-Cogen",F2865="Industrial NAICS Cogen", F2865="industrial NAICS non-Cogen")),FALSE, TRUE))</f>
        <v/>
      </c>
    </row>
    <row r="2866">
      <c r="A2866" s="129" t="n">
        <v>54225</v>
      </c>
      <c r="B2866" s="130" t="inlineStr">
        <is>
          <t>Gillette SBMC</t>
        </is>
      </c>
      <c r="C2866" s="130" t="inlineStr">
        <is>
          <t>The Gillette Company</t>
        </is>
      </c>
      <c r="D2866" s="129" t="n">
        <v>7209</v>
      </c>
      <c r="E2866" s="130" t="inlineStr">
        <is>
          <t>MA</t>
        </is>
      </c>
      <c r="F2866" s="130" t="inlineStr">
        <is>
          <t>Industrial NAICS Cogen</t>
        </is>
      </c>
      <c r="G2866" s="130" t="inlineStr">
        <is>
          <t>GT</t>
        </is>
      </c>
      <c r="H2866" s="130" t="inlineStr">
        <is>
          <t>NG</t>
        </is>
      </c>
      <c r="I2866" s="130" t="inlineStr">
        <is>
          <t>NG</t>
        </is>
      </c>
      <c r="J2866" s="131" t="n">
        <v>55245.665</v>
      </c>
      <c r="K2866" s="129" t="n">
        <v>2020</v>
      </c>
      <c r="L2866" s="120">
        <f>IF(VLOOKUP(H2866,'Cross-Page Data'!$D$4:$F$48,3,FALSE)="natural gas",VLOOKUP(G2866,'Cross-Page Data'!$I$4:$J$19,2,FALSE),IF(VLOOKUP(H2866,'Cross-Page Data'!$D$4:$F$48,3,FALSE)="solar",IF(G2866="PV","solar PV","solar thermal"),IF(VLOOKUP(H2866,'Cross-Page Data'!$D$4:$F$48,3,FALSE)="wind",VLOOKUP(G2866,'Cross-Page Data'!$I$4:$J$19,2,FALSE),IF(VLOOKUP(H2866,'Cross-Page Data'!$D$4:$F$48,3,FALSE)="hydro",VLOOKUP(G2866,'Cross-Page Data'!$I$4:$J$19,2,FALSE),VLOOKUP(H2866,'Cross-Page Data'!$D$4:$F$48,3,FALSE)))))</f>
        <v/>
      </c>
      <c r="M2866" s="120">
        <f>IF(AND($P$2=FALSE,OR(F2866="Commercial NAICS Cogen",F2866="Industrial NAICS Cogen",F2866="NAICS-22 Cogen")),FALSE,IF(AND($P$3=FALSE,OR(F2866="Commercial NAICS Cogen",F2866="Commercial NAICS Non-Cogen",F2866="Industrial NAICS Cogen", F2866="industrial NAICS non-Cogen")),FALSE, TRUE))</f>
        <v/>
      </c>
    </row>
    <row r="2867">
      <c r="A2867" s="129" t="n">
        <v>54225</v>
      </c>
      <c r="B2867" s="130" t="inlineStr">
        <is>
          <t>Gillette SBMC</t>
        </is>
      </c>
      <c r="C2867" s="130" t="inlineStr">
        <is>
          <t>The Gillette Company</t>
        </is>
      </c>
      <c r="D2867" s="129" t="n">
        <v>7209</v>
      </c>
      <c r="E2867" s="130" t="inlineStr">
        <is>
          <t>MA</t>
        </is>
      </c>
      <c r="F2867" s="130" t="inlineStr">
        <is>
          <t>Industrial NAICS Cogen</t>
        </is>
      </c>
      <c r="G2867" s="130" t="inlineStr">
        <is>
          <t>GT</t>
        </is>
      </c>
      <c r="H2867" s="130" t="inlineStr">
        <is>
          <t>RFO</t>
        </is>
      </c>
      <c r="I2867" s="130" t="inlineStr">
        <is>
          <t>RFO</t>
        </is>
      </c>
      <c r="J2867" s="131" t="n">
        <v>0</v>
      </c>
      <c r="K2867" s="129" t="n">
        <v>2020</v>
      </c>
      <c r="L2867" s="120">
        <f>IF(VLOOKUP(H2867,'Cross-Page Data'!$D$4:$F$48,3,FALSE)="natural gas",VLOOKUP(G2867,'Cross-Page Data'!$I$4:$J$19,2,FALSE),IF(VLOOKUP(H2867,'Cross-Page Data'!$D$4:$F$48,3,FALSE)="solar",IF(G2867="PV","solar PV","solar thermal"),IF(VLOOKUP(H2867,'Cross-Page Data'!$D$4:$F$48,3,FALSE)="wind",VLOOKUP(G2867,'Cross-Page Data'!$I$4:$J$19,2,FALSE),IF(VLOOKUP(H2867,'Cross-Page Data'!$D$4:$F$48,3,FALSE)="hydro",VLOOKUP(G2867,'Cross-Page Data'!$I$4:$J$19,2,FALSE),VLOOKUP(H2867,'Cross-Page Data'!$D$4:$F$48,3,FALSE)))))</f>
        <v/>
      </c>
      <c r="M2867" s="120">
        <f>IF(AND($P$2=FALSE,OR(F2867="Commercial NAICS Cogen",F2867="Industrial NAICS Cogen",F2867="NAICS-22 Cogen")),FALSE,IF(AND($P$3=FALSE,OR(F2867="Commercial NAICS Cogen",F2867="Commercial NAICS Non-Cogen",F2867="Industrial NAICS Cogen", F2867="industrial NAICS non-Cogen")),FALSE, TRUE))</f>
        <v/>
      </c>
    </row>
    <row r="2868">
      <c r="A2868" s="129" t="n">
        <v>54225</v>
      </c>
      <c r="B2868" s="130" t="inlineStr">
        <is>
          <t>Gillette SBMC</t>
        </is>
      </c>
      <c r="C2868" s="130" t="inlineStr">
        <is>
          <t>The Gillette Company</t>
        </is>
      </c>
      <c r="D2868" s="129" t="n">
        <v>7209</v>
      </c>
      <c r="E2868" s="130" t="inlineStr">
        <is>
          <t>MA</t>
        </is>
      </c>
      <c r="F2868" s="130" t="inlineStr">
        <is>
          <t>Industrial NAICS Cogen</t>
        </is>
      </c>
      <c r="G2868" s="130" t="inlineStr">
        <is>
          <t>IC</t>
        </is>
      </c>
      <c r="H2868" s="130" t="inlineStr">
        <is>
          <t>DFO</t>
        </is>
      </c>
      <c r="I2868" s="130" t="inlineStr">
        <is>
          <t>DFO</t>
        </is>
      </c>
      <c r="J2868" s="131" t="n">
        <v>0</v>
      </c>
      <c r="K2868" s="129" t="n">
        <v>2020</v>
      </c>
      <c r="L2868" s="120">
        <f>IF(VLOOKUP(H2868,'Cross-Page Data'!$D$4:$F$48,3,FALSE)="natural gas",VLOOKUP(G2868,'Cross-Page Data'!$I$4:$J$19,2,FALSE),IF(VLOOKUP(H2868,'Cross-Page Data'!$D$4:$F$48,3,FALSE)="solar",IF(G2868="PV","solar PV","solar thermal"),IF(VLOOKUP(H2868,'Cross-Page Data'!$D$4:$F$48,3,FALSE)="wind",VLOOKUP(G2868,'Cross-Page Data'!$I$4:$J$19,2,FALSE),IF(VLOOKUP(H2868,'Cross-Page Data'!$D$4:$F$48,3,FALSE)="hydro",VLOOKUP(G2868,'Cross-Page Data'!$I$4:$J$19,2,FALSE),VLOOKUP(H2868,'Cross-Page Data'!$D$4:$F$48,3,FALSE)))))</f>
        <v/>
      </c>
      <c r="M2868" s="120">
        <f>IF(AND($P$2=FALSE,OR(F2868="Commercial NAICS Cogen",F2868="Industrial NAICS Cogen",F2868="NAICS-22 Cogen")),FALSE,IF(AND($P$3=FALSE,OR(F2868="Commercial NAICS Cogen",F2868="Commercial NAICS Non-Cogen",F2868="Industrial NAICS Cogen", F2868="industrial NAICS non-Cogen")),FALSE, TRUE))</f>
        <v/>
      </c>
    </row>
    <row r="2869">
      <c r="A2869" s="129" t="n">
        <v>54225</v>
      </c>
      <c r="B2869" s="130" t="inlineStr">
        <is>
          <t>Gillette SBMC</t>
        </is>
      </c>
      <c r="C2869" s="130" t="inlineStr">
        <is>
          <t>The Gillette Company</t>
        </is>
      </c>
      <c r="D2869" s="129" t="n">
        <v>7209</v>
      </c>
      <c r="E2869" s="130" t="inlineStr">
        <is>
          <t>MA</t>
        </is>
      </c>
      <c r="F2869" s="130" t="inlineStr">
        <is>
          <t>Industrial NAICS Cogen</t>
        </is>
      </c>
      <c r="G2869" s="130" t="inlineStr">
        <is>
          <t>ST</t>
        </is>
      </c>
      <c r="H2869" s="130" t="inlineStr">
        <is>
          <t>DFO</t>
        </is>
      </c>
      <c r="I2869" s="130" t="inlineStr">
        <is>
          <t>DFO</t>
        </is>
      </c>
      <c r="J2869" s="131" t="n">
        <v>0</v>
      </c>
      <c r="K2869" s="129" t="n">
        <v>2020</v>
      </c>
      <c r="L2869" s="120">
        <f>IF(VLOOKUP(H2869,'Cross-Page Data'!$D$4:$F$48,3,FALSE)="natural gas",VLOOKUP(G2869,'Cross-Page Data'!$I$4:$J$19,2,FALSE),IF(VLOOKUP(H2869,'Cross-Page Data'!$D$4:$F$48,3,FALSE)="solar",IF(G2869="PV","solar PV","solar thermal"),IF(VLOOKUP(H2869,'Cross-Page Data'!$D$4:$F$48,3,FALSE)="wind",VLOOKUP(G2869,'Cross-Page Data'!$I$4:$J$19,2,FALSE),IF(VLOOKUP(H2869,'Cross-Page Data'!$D$4:$F$48,3,FALSE)="hydro",VLOOKUP(G2869,'Cross-Page Data'!$I$4:$J$19,2,FALSE),VLOOKUP(H2869,'Cross-Page Data'!$D$4:$F$48,3,FALSE)))))</f>
        <v/>
      </c>
      <c r="M2869" s="120">
        <f>IF(AND($P$2=FALSE,OR(F2869="Commercial NAICS Cogen",F2869="Industrial NAICS Cogen",F2869="NAICS-22 Cogen")),FALSE,IF(AND($P$3=FALSE,OR(F2869="Commercial NAICS Cogen",F2869="Commercial NAICS Non-Cogen",F2869="Industrial NAICS Cogen", F2869="industrial NAICS non-Cogen")),FALSE, TRUE))</f>
        <v/>
      </c>
    </row>
    <row r="2870">
      <c r="A2870" s="129" t="n">
        <v>54225</v>
      </c>
      <c r="B2870" s="130" t="inlineStr">
        <is>
          <t>Gillette SBMC</t>
        </is>
      </c>
      <c r="C2870" s="130" t="inlineStr">
        <is>
          <t>The Gillette Company</t>
        </is>
      </c>
      <c r="D2870" s="129" t="n">
        <v>7209</v>
      </c>
      <c r="E2870" s="130" t="inlineStr">
        <is>
          <t>MA</t>
        </is>
      </c>
      <c r="F2870" s="130" t="inlineStr">
        <is>
          <t>Industrial NAICS Cogen</t>
        </is>
      </c>
      <c r="G2870" s="130" t="inlineStr">
        <is>
          <t>ST</t>
        </is>
      </c>
      <c r="H2870" s="130" t="inlineStr">
        <is>
          <t>NG</t>
        </is>
      </c>
      <c r="I2870" s="130" t="inlineStr">
        <is>
          <t>NG</t>
        </is>
      </c>
      <c r="J2870" s="131" t="n">
        <v>13139</v>
      </c>
      <c r="K2870" s="129" t="n">
        <v>2020</v>
      </c>
      <c r="L2870" s="120">
        <f>IF(VLOOKUP(H2870,'Cross-Page Data'!$D$4:$F$48,3,FALSE)="natural gas",VLOOKUP(G2870,'Cross-Page Data'!$I$4:$J$19,2,FALSE),IF(VLOOKUP(H2870,'Cross-Page Data'!$D$4:$F$48,3,FALSE)="solar",IF(G2870="PV","solar PV","solar thermal"),IF(VLOOKUP(H2870,'Cross-Page Data'!$D$4:$F$48,3,FALSE)="wind",VLOOKUP(G2870,'Cross-Page Data'!$I$4:$J$19,2,FALSE),IF(VLOOKUP(H2870,'Cross-Page Data'!$D$4:$F$48,3,FALSE)="hydro",VLOOKUP(G2870,'Cross-Page Data'!$I$4:$J$19,2,FALSE),VLOOKUP(H2870,'Cross-Page Data'!$D$4:$F$48,3,FALSE)))))</f>
        <v/>
      </c>
      <c r="M2870" s="120">
        <f>IF(AND($P$2=FALSE,OR(F2870="Commercial NAICS Cogen",F2870="Industrial NAICS Cogen",F2870="NAICS-22 Cogen")),FALSE,IF(AND($P$3=FALSE,OR(F2870="Commercial NAICS Cogen",F2870="Commercial NAICS Non-Cogen",F2870="Industrial NAICS Cogen", F2870="industrial NAICS non-Cogen")),FALSE, TRUE))</f>
        <v/>
      </c>
    </row>
    <row r="2871">
      <c r="A2871" s="129" t="n">
        <v>54228</v>
      </c>
      <c r="B2871" s="130" t="inlineStr">
        <is>
          <t>Erving Paper Mills</t>
        </is>
      </c>
      <c r="C2871" s="130" t="inlineStr">
        <is>
          <t>Erving Paper Mills Inc</t>
        </is>
      </c>
      <c r="D2871" s="129" t="n">
        <v>5989</v>
      </c>
      <c r="E2871" s="130" t="inlineStr">
        <is>
          <t>MA</t>
        </is>
      </c>
      <c r="F2871" s="130" t="inlineStr">
        <is>
          <t>Industrial NAICS Cogen</t>
        </is>
      </c>
      <c r="G2871" s="130" t="inlineStr">
        <is>
          <t>GT</t>
        </is>
      </c>
      <c r="H2871" s="130" t="inlineStr">
        <is>
          <t>DFO</t>
        </is>
      </c>
      <c r="I2871" s="130" t="inlineStr">
        <is>
          <t>DFO</t>
        </is>
      </c>
      <c r="J2871" s="131" t="n">
        <v>488.586</v>
      </c>
      <c r="K2871" s="129" t="n">
        <v>2020</v>
      </c>
      <c r="L2871" s="120">
        <f>IF(VLOOKUP(H2871,'Cross-Page Data'!$D$4:$F$48,3,FALSE)="natural gas",VLOOKUP(G2871,'Cross-Page Data'!$I$4:$J$19,2,FALSE),IF(VLOOKUP(H2871,'Cross-Page Data'!$D$4:$F$48,3,FALSE)="solar",IF(G2871="PV","solar PV","solar thermal"),IF(VLOOKUP(H2871,'Cross-Page Data'!$D$4:$F$48,3,FALSE)="wind",VLOOKUP(G2871,'Cross-Page Data'!$I$4:$J$19,2,FALSE),IF(VLOOKUP(H2871,'Cross-Page Data'!$D$4:$F$48,3,FALSE)="hydro",VLOOKUP(G2871,'Cross-Page Data'!$I$4:$J$19,2,FALSE),VLOOKUP(H2871,'Cross-Page Data'!$D$4:$F$48,3,FALSE)))))</f>
        <v/>
      </c>
      <c r="M2871" s="120">
        <f>IF(AND($P$2=FALSE,OR(F2871="Commercial NAICS Cogen",F2871="Industrial NAICS Cogen",F2871="NAICS-22 Cogen")),FALSE,IF(AND($P$3=FALSE,OR(F2871="Commercial NAICS Cogen",F2871="Commercial NAICS Non-Cogen",F2871="Industrial NAICS Cogen", F2871="industrial NAICS non-Cogen")),FALSE, TRUE))</f>
        <v/>
      </c>
    </row>
    <row r="2872">
      <c r="A2872" s="129" t="n">
        <v>54228</v>
      </c>
      <c r="B2872" s="130" t="inlineStr">
        <is>
          <t>Erving Paper Mills</t>
        </is>
      </c>
      <c r="C2872" s="130" t="inlineStr">
        <is>
          <t>Erving Paper Mills Inc</t>
        </is>
      </c>
      <c r="D2872" s="129" t="n">
        <v>5989</v>
      </c>
      <c r="E2872" s="130" t="inlineStr">
        <is>
          <t>MA</t>
        </is>
      </c>
      <c r="F2872" s="130" t="inlineStr">
        <is>
          <t>Industrial NAICS Cogen</t>
        </is>
      </c>
      <c r="G2872" s="130" t="inlineStr">
        <is>
          <t>GT</t>
        </is>
      </c>
      <c r="H2872" s="130" t="inlineStr">
        <is>
          <t>NG</t>
        </is>
      </c>
      <c r="I2872" s="130" t="inlineStr">
        <is>
          <t>NG</t>
        </is>
      </c>
      <c r="J2872" s="131" t="n">
        <v>37142.414</v>
      </c>
      <c r="K2872" s="129" t="n">
        <v>2020</v>
      </c>
      <c r="L2872" s="120">
        <f>IF(VLOOKUP(H2872,'Cross-Page Data'!$D$4:$F$48,3,FALSE)="natural gas",VLOOKUP(G2872,'Cross-Page Data'!$I$4:$J$19,2,FALSE),IF(VLOOKUP(H2872,'Cross-Page Data'!$D$4:$F$48,3,FALSE)="solar",IF(G2872="PV","solar PV","solar thermal"),IF(VLOOKUP(H2872,'Cross-Page Data'!$D$4:$F$48,3,FALSE)="wind",VLOOKUP(G2872,'Cross-Page Data'!$I$4:$J$19,2,FALSE),IF(VLOOKUP(H2872,'Cross-Page Data'!$D$4:$F$48,3,FALSE)="hydro",VLOOKUP(G2872,'Cross-Page Data'!$I$4:$J$19,2,FALSE),VLOOKUP(H2872,'Cross-Page Data'!$D$4:$F$48,3,FALSE)))))</f>
        <v/>
      </c>
      <c r="M2872" s="120">
        <f>IF(AND($P$2=FALSE,OR(F2872="Commercial NAICS Cogen",F2872="Industrial NAICS Cogen",F2872="NAICS-22 Cogen")),FALSE,IF(AND($P$3=FALSE,OR(F2872="Commercial NAICS Cogen",F2872="Commercial NAICS Non-Cogen",F2872="Industrial NAICS Cogen", F2872="industrial NAICS non-Cogen")),FALSE, TRUE))</f>
        <v/>
      </c>
    </row>
    <row r="2873">
      <c r="A2873" s="129" t="n">
        <v>54228</v>
      </c>
      <c r="B2873" s="130" t="inlineStr">
        <is>
          <t>Erving Paper Mills</t>
        </is>
      </c>
      <c r="C2873" s="130" t="inlineStr">
        <is>
          <t>Erving Paper Mills Inc</t>
        </is>
      </c>
      <c r="D2873" s="129" t="n">
        <v>5989</v>
      </c>
      <c r="E2873" s="130" t="inlineStr">
        <is>
          <t>MA</t>
        </is>
      </c>
      <c r="F2873" s="130" t="inlineStr">
        <is>
          <t>Industrial NAICS Cogen</t>
        </is>
      </c>
      <c r="G2873" s="130" t="inlineStr">
        <is>
          <t>ST</t>
        </is>
      </c>
      <c r="H2873" s="130" t="inlineStr">
        <is>
          <t>NG</t>
        </is>
      </c>
      <c r="I2873" s="130" t="inlineStr">
        <is>
          <t>NG</t>
        </is>
      </c>
      <c r="J2873" s="131" t="n">
        <v>1513.2</v>
      </c>
      <c r="K2873" s="129" t="n">
        <v>2020</v>
      </c>
      <c r="L2873" s="120">
        <f>IF(VLOOKUP(H2873,'Cross-Page Data'!$D$4:$F$48,3,FALSE)="natural gas",VLOOKUP(G2873,'Cross-Page Data'!$I$4:$J$19,2,FALSE),IF(VLOOKUP(H2873,'Cross-Page Data'!$D$4:$F$48,3,FALSE)="solar",IF(G2873="PV","solar PV","solar thermal"),IF(VLOOKUP(H2873,'Cross-Page Data'!$D$4:$F$48,3,FALSE)="wind",VLOOKUP(G2873,'Cross-Page Data'!$I$4:$J$19,2,FALSE),IF(VLOOKUP(H2873,'Cross-Page Data'!$D$4:$F$48,3,FALSE)="hydro",VLOOKUP(G2873,'Cross-Page Data'!$I$4:$J$19,2,FALSE),VLOOKUP(H2873,'Cross-Page Data'!$D$4:$F$48,3,FALSE)))))</f>
        <v/>
      </c>
      <c r="M2873" s="120">
        <f>IF(AND($P$2=FALSE,OR(F2873="Commercial NAICS Cogen",F2873="Industrial NAICS Cogen",F2873="NAICS-22 Cogen")),FALSE,IF(AND($P$3=FALSE,OR(F2873="Commercial NAICS Cogen",F2873="Commercial NAICS Non-Cogen",F2873="Industrial NAICS Cogen", F2873="industrial NAICS non-Cogen")),FALSE, TRUE))</f>
        <v/>
      </c>
    </row>
    <row r="2874">
      <c r="A2874" s="129" t="n">
        <v>54228</v>
      </c>
      <c r="B2874" s="130" t="inlineStr">
        <is>
          <t>Erving Paper Mills</t>
        </is>
      </c>
      <c r="C2874" s="130" t="inlineStr">
        <is>
          <t>Erving Paper Mills Inc</t>
        </is>
      </c>
      <c r="D2874" s="129" t="n">
        <v>5989</v>
      </c>
      <c r="E2874" s="130" t="inlineStr">
        <is>
          <t>MA</t>
        </is>
      </c>
      <c r="F2874" s="130" t="inlineStr">
        <is>
          <t>Industrial NAICS Cogen</t>
        </is>
      </c>
      <c r="G2874" s="130" t="inlineStr">
        <is>
          <t>ST</t>
        </is>
      </c>
      <c r="H2874" s="130" t="inlineStr">
        <is>
          <t>OTH</t>
        </is>
      </c>
      <c r="I2874" s="130" t="inlineStr">
        <is>
          <t>OTH</t>
        </is>
      </c>
      <c r="J2874" s="131" t="n">
        <v>0</v>
      </c>
      <c r="K2874" s="129" t="n">
        <v>2020</v>
      </c>
      <c r="L2874" s="120">
        <f>IF(VLOOKUP(H2874,'Cross-Page Data'!$D$4:$F$48,3,FALSE)="natural gas",VLOOKUP(G2874,'Cross-Page Data'!$I$4:$J$19,2,FALSE),IF(VLOOKUP(H2874,'Cross-Page Data'!$D$4:$F$48,3,FALSE)="solar",IF(G2874="PV","solar PV","solar thermal"),IF(VLOOKUP(H2874,'Cross-Page Data'!$D$4:$F$48,3,FALSE)="wind",VLOOKUP(G2874,'Cross-Page Data'!$I$4:$J$19,2,FALSE),IF(VLOOKUP(H2874,'Cross-Page Data'!$D$4:$F$48,3,FALSE)="hydro",VLOOKUP(G2874,'Cross-Page Data'!$I$4:$J$19,2,FALSE),VLOOKUP(H2874,'Cross-Page Data'!$D$4:$F$48,3,FALSE)))))</f>
        <v/>
      </c>
      <c r="M2874" s="120">
        <f>IF(AND($P$2=FALSE,OR(F2874="Commercial NAICS Cogen",F2874="Industrial NAICS Cogen",F2874="NAICS-22 Cogen")),FALSE,IF(AND($P$3=FALSE,OR(F2874="Commercial NAICS Cogen",F2874="Commercial NAICS Non-Cogen",F2874="Industrial NAICS Cogen", F2874="industrial NAICS non-Cogen")),FALSE, TRUE))</f>
        <v/>
      </c>
    </row>
    <row r="2875">
      <c r="A2875" s="129" t="n">
        <v>54236</v>
      </c>
      <c r="B2875" s="130" t="inlineStr">
        <is>
          <t>Pfizer Groton Plant</t>
        </is>
      </c>
      <c r="C2875" s="130" t="inlineStr">
        <is>
          <t>Pfizer Inc</t>
        </is>
      </c>
      <c r="D2875" s="129" t="n">
        <v>14928</v>
      </c>
      <c r="E2875" s="130" t="inlineStr">
        <is>
          <t>CT</t>
        </is>
      </c>
      <c r="F2875" s="130" t="inlineStr">
        <is>
          <t>Industrial NAICS Cogen</t>
        </is>
      </c>
      <c r="G2875" s="130" t="inlineStr">
        <is>
          <t>GT</t>
        </is>
      </c>
      <c r="H2875" s="130" t="inlineStr">
        <is>
          <t>DFO</t>
        </is>
      </c>
      <c r="I2875" s="130" t="inlineStr">
        <is>
          <t>DFO</t>
        </is>
      </c>
      <c r="J2875" s="131" t="n">
        <v>3.311</v>
      </c>
      <c r="K2875" s="129" t="n">
        <v>2020</v>
      </c>
      <c r="L2875" s="120">
        <f>IF(VLOOKUP(H2875,'Cross-Page Data'!$D$4:$F$48,3,FALSE)="natural gas",VLOOKUP(G2875,'Cross-Page Data'!$I$4:$J$19,2,FALSE),IF(VLOOKUP(H2875,'Cross-Page Data'!$D$4:$F$48,3,FALSE)="solar",IF(G2875="PV","solar PV","solar thermal"),IF(VLOOKUP(H2875,'Cross-Page Data'!$D$4:$F$48,3,FALSE)="wind",VLOOKUP(G2875,'Cross-Page Data'!$I$4:$J$19,2,FALSE),IF(VLOOKUP(H2875,'Cross-Page Data'!$D$4:$F$48,3,FALSE)="hydro",VLOOKUP(G2875,'Cross-Page Data'!$I$4:$J$19,2,FALSE),VLOOKUP(H2875,'Cross-Page Data'!$D$4:$F$48,3,FALSE)))))</f>
        <v/>
      </c>
      <c r="M2875" s="120">
        <f>IF(AND($P$2=FALSE,OR(F2875="Commercial NAICS Cogen",F2875="Industrial NAICS Cogen",F2875="NAICS-22 Cogen")),FALSE,IF(AND($P$3=FALSE,OR(F2875="Commercial NAICS Cogen",F2875="Commercial NAICS Non-Cogen",F2875="Industrial NAICS Cogen", F2875="industrial NAICS non-Cogen")),FALSE, TRUE))</f>
        <v/>
      </c>
    </row>
    <row r="2876">
      <c r="A2876" s="129" t="n">
        <v>54236</v>
      </c>
      <c r="B2876" s="130" t="inlineStr">
        <is>
          <t>Pfizer Groton Plant</t>
        </is>
      </c>
      <c r="C2876" s="130" t="inlineStr">
        <is>
          <t>Pfizer Inc</t>
        </is>
      </c>
      <c r="D2876" s="129" t="n">
        <v>14928</v>
      </c>
      <c r="E2876" s="130" t="inlineStr">
        <is>
          <t>CT</t>
        </is>
      </c>
      <c r="F2876" s="130" t="inlineStr">
        <is>
          <t>Industrial NAICS Cogen</t>
        </is>
      </c>
      <c r="G2876" s="130" t="inlineStr">
        <is>
          <t>GT</t>
        </is>
      </c>
      <c r="H2876" s="130" t="inlineStr">
        <is>
          <t>NG</t>
        </is>
      </c>
      <c r="I2876" s="130" t="inlineStr">
        <is>
          <t>NG</t>
        </is>
      </c>
      <c r="J2876" s="131" t="n">
        <v>56896.809</v>
      </c>
      <c r="K2876" s="129" t="n">
        <v>2020</v>
      </c>
      <c r="L2876" s="120">
        <f>IF(VLOOKUP(H2876,'Cross-Page Data'!$D$4:$F$48,3,FALSE)="natural gas",VLOOKUP(G2876,'Cross-Page Data'!$I$4:$J$19,2,FALSE),IF(VLOOKUP(H2876,'Cross-Page Data'!$D$4:$F$48,3,FALSE)="solar",IF(G2876="PV","solar PV","solar thermal"),IF(VLOOKUP(H2876,'Cross-Page Data'!$D$4:$F$48,3,FALSE)="wind",VLOOKUP(G2876,'Cross-Page Data'!$I$4:$J$19,2,FALSE),IF(VLOOKUP(H2876,'Cross-Page Data'!$D$4:$F$48,3,FALSE)="hydro",VLOOKUP(G2876,'Cross-Page Data'!$I$4:$J$19,2,FALSE),VLOOKUP(H2876,'Cross-Page Data'!$D$4:$F$48,3,FALSE)))))</f>
        <v/>
      </c>
      <c r="M2876" s="120">
        <f>IF(AND($P$2=FALSE,OR(F2876="Commercial NAICS Cogen",F2876="Industrial NAICS Cogen",F2876="NAICS-22 Cogen")),FALSE,IF(AND($P$3=FALSE,OR(F2876="Commercial NAICS Cogen",F2876="Commercial NAICS Non-Cogen",F2876="Industrial NAICS Cogen", F2876="industrial NAICS non-Cogen")),FALSE, TRUE))</f>
        <v/>
      </c>
    </row>
    <row r="2877">
      <c r="A2877" s="129" t="n">
        <v>54236</v>
      </c>
      <c r="B2877" s="130" t="inlineStr">
        <is>
          <t>Pfizer Groton Plant</t>
        </is>
      </c>
      <c r="C2877" s="130" t="inlineStr">
        <is>
          <t>Pfizer Inc</t>
        </is>
      </c>
      <c r="D2877" s="129" t="n">
        <v>14928</v>
      </c>
      <c r="E2877" s="130" t="inlineStr">
        <is>
          <t>CT</t>
        </is>
      </c>
      <c r="F2877" s="130" t="inlineStr">
        <is>
          <t>Industrial NAICS Cogen</t>
        </is>
      </c>
      <c r="G2877" s="130" t="inlineStr">
        <is>
          <t>GT</t>
        </is>
      </c>
      <c r="H2877" s="130" t="inlineStr">
        <is>
          <t>RFO</t>
        </is>
      </c>
      <c r="I2877" s="130" t="inlineStr">
        <is>
          <t>RFO</t>
        </is>
      </c>
      <c r="J2877" s="131" t="n">
        <v>0</v>
      </c>
      <c r="K2877" s="129" t="n">
        <v>2020</v>
      </c>
      <c r="L2877" s="120">
        <f>IF(VLOOKUP(H2877,'Cross-Page Data'!$D$4:$F$48,3,FALSE)="natural gas",VLOOKUP(G2877,'Cross-Page Data'!$I$4:$J$19,2,FALSE),IF(VLOOKUP(H2877,'Cross-Page Data'!$D$4:$F$48,3,FALSE)="solar",IF(G2877="PV","solar PV","solar thermal"),IF(VLOOKUP(H2877,'Cross-Page Data'!$D$4:$F$48,3,FALSE)="wind",VLOOKUP(G2877,'Cross-Page Data'!$I$4:$J$19,2,FALSE),IF(VLOOKUP(H2877,'Cross-Page Data'!$D$4:$F$48,3,FALSE)="hydro",VLOOKUP(G2877,'Cross-Page Data'!$I$4:$J$19,2,FALSE),VLOOKUP(H2877,'Cross-Page Data'!$D$4:$F$48,3,FALSE)))))</f>
        <v/>
      </c>
      <c r="M2877" s="120">
        <f>IF(AND($P$2=FALSE,OR(F2877="Commercial NAICS Cogen",F2877="Industrial NAICS Cogen",F2877="NAICS-22 Cogen")),FALSE,IF(AND($P$3=FALSE,OR(F2877="Commercial NAICS Cogen",F2877="Commercial NAICS Non-Cogen",F2877="Industrial NAICS Cogen", F2877="industrial NAICS non-Cogen")),FALSE, TRUE))</f>
        <v/>
      </c>
    </row>
    <row r="2878">
      <c r="A2878" s="129" t="n">
        <v>54236</v>
      </c>
      <c r="B2878" s="130" t="inlineStr">
        <is>
          <t>Pfizer Groton Plant</t>
        </is>
      </c>
      <c r="C2878" s="130" t="inlineStr">
        <is>
          <t>Pfizer Inc</t>
        </is>
      </c>
      <c r="D2878" s="129" t="n">
        <v>14928</v>
      </c>
      <c r="E2878" s="130" t="inlineStr">
        <is>
          <t>CT</t>
        </is>
      </c>
      <c r="F2878" s="130" t="inlineStr">
        <is>
          <t>Industrial NAICS Cogen</t>
        </is>
      </c>
      <c r="G2878" s="130" t="inlineStr">
        <is>
          <t>ST</t>
        </is>
      </c>
      <c r="H2878" s="130" t="inlineStr">
        <is>
          <t>DFO</t>
        </is>
      </c>
      <c r="I2878" s="130" t="inlineStr">
        <is>
          <t>DFO</t>
        </is>
      </c>
      <c r="J2878" s="131" t="n">
        <v>934.162</v>
      </c>
      <c r="K2878" s="129" t="n">
        <v>2020</v>
      </c>
      <c r="L2878" s="120">
        <f>IF(VLOOKUP(H2878,'Cross-Page Data'!$D$4:$F$48,3,FALSE)="natural gas",VLOOKUP(G2878,'Cross-Page Data'!$I$4:$J$19,2,FALSE),IF(VLOOKUP(H2878,'Cross-Page Data'!$D$4:$F$48,3,FALSE)="solar",IF(G2878="PV","solar PV","solar thermal"),IF(VLOOKUP(H2878,'Cross-Page Data'!$D$4:$F$48,3,FALSE)="wind",VLOOKUP(G2878,'Cross-Page Data'!$I$4:$J$19,2,FALSE),IF(VLOOKUP(H2878,'Cross-Page Data'!$D$4:$F$48,3,FALSE)="hydro",VLOOKUP(G2878,'Cross-Page Data'!$I$4:$J$19,2,FALSE),VLOOKUP(H2878,'Cross-Page Data'!$D$4:$F$48,3,FALSE)))))</f>
        <v/>
      </c>
      <c r="M2878" s="120">
        <f>IF(AND($P$2=FALSE,OR(F2878="Commercial NAICS Cogen",F2878="Industrial NAICS Cogen",F2878="NAICS-22 Cogen")),FALSE,IF(AND($P$3=FALSE,OR(F2878="Commercial NAICS Cogen",F2878="Commercial NAICS Non-Cogen",F2878="Industrial NAICS Cogen", F2878="industrial NAICS non-Cogen")),FALSE, TRUE))</f>
        <v/>
      </c>
    </row>
    <row r="2879">
      <c r="A2879" s="129" t="n">
        <v>54236</v>
      </c>
      <c r="B2879" s="130" t="inlineStr">
        <is>
          <t>Pfizer Groton Plant</t>
        </is>
      </c>
      <c r="C2879" s="130" t="inlineStr">
        <is>
          <t>Pfizer Inc</t>
        </is>
      </c>
      <c r="D2879" s="129" t="n">
        <v>14928</v>
      </c>
      <c r="E2879" s="130" t="inlineStr">
        <is>
          <t>CT</t>
        </is>
      </c>
      <c r="F2879" s="130" t="inlineStr">
        <is>
          <t>Industrial NAICS Cogen</t>
        </is>
      </c>
      <c r="G2879" s="130" t="inlineStr">
        <is>
          <t>ST</t>
        </is>
      </c>
      <c r="H2879" s="130" t="inlineStr">
        <is>
          <t>NG</t>
        </is>
      </c>
      <c r="I2879" s="130" t="inlineStr">
        <is>
          <t>NG</t>
        </is>
      </c>
      <c r="J2879" s="131" t="n">
        <v>29140.515</v>
      </c>
      <c r="K2879" s="129" t="n">
        <v>2020</v>
      </c>
      <c r="L2879" s="120">
        <f>IF(VLOOKUP(H2879,'Cross-Page Data'!$D$4:$F$48,3,FALSE)="natural gas",VLOOKUP(G2879,'Cross-Page Data'!$I$4:$J$19,2,FALSE),IF(VLOOKUP(H2879,'Cross-Page Data'!$D$4:$F$48,3,FALSE)="solar",IF(G2879="PV","solar PV","solar thermal"),IF(VLOOKUP(H2879,'Cross-Page Data'!$D$4:$F$48,3,FALSE)="wind",VLOOKUP(G2879,'Cross-Page Data'!$I$4:$J$19,2,FALSE),IF(VLOOKUP(H2879,'Cross-Page Data'!$D$4:$F$48,3,FALSE)="hydro",VLOOKUP(G2879,'Cross-Page Data'!$I$4:$J$19,2,FALSE),VLOOKUP(H2879,'Cross-Page Data'!$D$4:$F$48,3,FALSE)))))</f>
        <v/>
      </c>
      <c r="M2879" s="120">
        <f>IF(AND($P$2=FALSE,OR(F2879="Commercial NAICS Cogen",F2879="Industrial NAICS Cogen",F2879="NAICS-22 Cogen")),FALSE,IF(AND($P$3=FALSE,OR(F2879="Commercial NAICS Cogen",F2879="Commercial NAICS Non-Cogen",F2879="Industrial NAICS Cogen", F2879="industrial NAICS non-Cogen")),FALSE, TRUE))</f>
        <v/>
      </c>
    </row>
    <row r="2880">
      <c r="A2880" s="129" t="n">
        <v>54236</v>
      </c>
      <c r="B2880" s="130" t="inlineStr">
        <is>
          <t>Pfizer Groton Plant</t>
        </is>
      </c>
      <c r="C2880" s="130" t="inlineStr">
        <is>
          <t>Pfizer Inc</t>
        </is>
      </c>
      <c r="D2880" s="129" t="n">
        <v>14928</v>
      </c>
      <c r="E2880" s="130" t="inlineStr">
        <is>
          <t>CT</t>
        </is>
      </c>
      <c r="F2880" s="130" t="inlineStr">
        <is>
          <t>Industrial NAICS Cogen</t>
        </is>
      </c>
      <c r="G2880" s="130" t="inlineStr">
        <is>
          <t>ST</t>
        </is>
      </c>
      <c r="H2880" s="130" t="inlineStr">
        <is>
          <t>PG</t>
        </is>
      </c>
      <c r="I2880" s="130" t="inlineStr">
        <is>
          <t>WOO</t>
        </is>
      </c>
      <c r="J2880" s="131" t="n">
        <v>0</v>
      </c>
      <c r="K2880" s="129" t="n">
        <v>2020</v>
      </c>
      <c r="L2880" s="120">
        <f>IF(VLOOKUP(H2880,'Cross-Page Data'!$D$4:$F$48,3,FALSE)="natural gas",VLOOKUP(G2880,'Cross-Page Data'!$I$4:$J$19,2,FALSE),IF(VLOOKUP(H2880,'Cross-Page Data'!$D$4:$F$48,3,FALSE)="solar",IF(G2880="PV","solar PV","solar thermal"),IF(VLOOKUP(H2880,'Cross-Page Data'!$D$4:$F$48,3,FALSE)="wind",VLOOKUP(G2880,'Cross-Page Data'!$I$4:$J$19,2,FALSE),IF(VLOOKUP(H2880,'Cross-Page Data'!$D$4:$F$48,3,FALSE)="hydro",VLOOKUP(G2880,'Cross-Page Data'!$I$4:$J$19,2,FALSE),VLOOKUP(H2880,'Cross-Page Data'!$D$4:$F$48,3,FALSE)))))</f>
        <v/>
      </c>
      <c r="M2880" s="120">
        <f>IF(AND($P$2=FALSE,OR(F2880="Commercial NAICS Cogen",F2880="Industrial NAICS Cogen",F2880="NAICS-22 Cogen")),FALSE,IF(AND($P$3=FALSE,OR(F2880="Commercial NAICS Cogen",F2880="Commercial NAICS Non-Cogen",F2880="Industrial NAICS Cogen", F2880="industrial NAICS non-Cogen")),FALSE, TRUE))</f>
        <v/>
      </c>
    </row>
    <row r="2881">
      <c r="A2881" s="129" t="n">
        <v>54239</v>
      </c>
      <c r="B2881" s="130" t="inlineStr">
        <is>
          <t>Naval Submarine Base Kings Bay</t>
        </is>
      </c>
      <c r="C2881" s="130" t="inlineStr">
        <is>
          <t>Kings Bay Naval Base</t>
        </is>
      </c>
      <c r="D2881" s="129" t="n">
        <v>10339</v>
      </c>
      <c r="E2881" s="130" t="inlineStr">
        <is>
          <t>GA</t>
        </is>
      </c>
      <c r="F2881" s="130" t="inlineStr">
        <is>
          <t>Commercial NAICS Non-Cogen</t>
        </is>
      </c>
      <c r="G2881" s="130" t="inlineStr">
        <is>
          <t>IC</t>
        </is>
      </c>
      <c r="H2881" s="130" t="inlineStr">
        <is>
          <t>DFO</t>
        </is>
      </c>
      <c r="I2881" s="130" t="inlineStr">
        <is>
          <t>DFO</t>
        </is>
      </c>
      <c r="J2881" s="131" t="n">
        <v>820.02</v>
      </c>
      <c r="K2881" s="129" t="n">
        <v>2020</v>
      </c>
      <c r="L2881" s="120">
        <f>IF(VLOOKUP(H2881,'Cross-Page Data'!$D$4:$F$48,3,FALSE)="natural gas",VLOOKUP(G2881,'Cross-Page Data'!$I$4:$J$19,2,FALSE),IF(VLOOKUP(H2881,'Cross-Page Data'!$D$4:$F$48,3,FALSE)="solar",IF(G2881="PV","solar PV","solar thermal"),IF(VLOOKUP(H2881,'Cross-Page Data'!$D$4:$F$48,3,FALSE)="wind",VLOOKUP(G2881,'Cross-Page Data'!$I$4:$J$19,2,FALSE),IF(VLOOKUP(H2881,'Cross-Page Data'!$D$4:$F$48,3,FALSE)="hydro",VLOOKUP(G2881,'Cross-Page Data'!$I$4:$J$19,2,FALSE),VLOOKUP(H2881,'Cross-Page Data'!$D$4:$F$48,3,FALSE)))))</f>
        <v/>
      </c>
      <c r="M2881" s="120">
        <f>IF(AND($P$2=FALSE,OR(F2881="Commercial NAICS Cogen",F2881="Industrial NAICS Cogen",F2881="NAICS-22 Cogen")),FALSE,IF(AND($P$3=FALSE,OR(F2881="Commercial NAICS Cogen",F2881="Commercial NAICS Non-Cogen",F2881="Industrial NAICS Cogen", F2881="industrial NAICS non-Cogen")),FALSE, TRUE))</f>
        <v/>
      </c>
    </row>
    <row r="2882">
      <c r="A2882" s="129" t="n">
        <v>54262</v>
      </c>
      <c r="B2882" s="130" t="inlineStr">
        <is>
          <t>Saint Marys Hospital Power Plant</t>
        </is>
      </c>
      <c r="C2882" s="130" t="inlineStr">
        <is>
          <t>St Mary's Hospital</t>
        </is>
      </c>
      <c r="D2882" s="129" t="n">
        <v>17897</v>
      </c>
      <c r="E2882" s="130" t="inlineStr">
        <is>
          <t>MN</t>
        </is>
      </c>
      <c r="F2882" s="130" t="inlineStr">
        <is>
          <t>Commercial NAICS Cogen</t>
        </is>
      </c>
      <c r="G2882" s="130" t="inlineStr">
        <is>
          <t>GT</t>
        </is>
      </c>
      <c r="H2882" s="130" t="inlineStr">
        <is>
          <t>DFO</t>
        </is>
      </c>
      <c r="I2882" s="130" t="inlineStr">
        <is>
          <t>DFO</t>
        </is>
      </c>
      <c r="J2882" s="131" t="n">
        <v>0</v>
      </c>
      <c r="K2882" s="129" t="n">
        <v>2020</v>
      </c>
      <c r="L2882" s="120">
        <f>IF(VLOOKUP(H2882,'Cross-Page Data'!$D$4:$F$48,3,FALSE)="natural gas",VLOOKUP(G2882,'Cross-Page Data'!$I$4:$J$19,2,FALSE),IF(VLOOKUP(H2882,'Cross-Page Data'!$D$4:$F$48,3,FALSE)="solar",IF(G2882="PV","solar PV","solar thermal"),IF(VLOOKUP(H2882,'Cross-Page Data'!$D$4:$F$48,3,FALSE)="wind",VLOOKUP(G2882,'Cross-Page Data'!$I$4:$J$19,2,FALSE),IF(VLOOKUP(H2882,'Cross-Page Data'!$D$4:$F$48,3,FALSE)="hydro",VLOOKUP(G2882,'Cross-Page Data'!$I$4:$J$19,2,FALSE),VLOOKUP(H2882,'Cross-Page Data'!$D$4:$F$48,3,FALSE)))))</f>
        <v/>
      </c>
      <c r="M2882" s="120">
        <f>IF(AND($P$2=FALSE,OR(F2882="Commercial NAICS Cogen",F2882="Industrial NAICS Cogen",F2882="NAICS-22 Cogen")),FALSE,IF(AND($P$3=FALSE,OR(F2882="Commercial NAICS Cogen",F2882="Commercial NAICS Non-Cogen",F2882="Industrial NAICS Cogen", F2882="industrial NAICS non-Cogen")),FALSE, TRUE))</f>
        <v/>
      </c>
    </row>
    <row r="2883">
      <c r="A2883" s="129" t="n">
        <v>54262</v>
      </c>
      <c r="B2883" s="130" t="inlineStr">
        <is>
          <t>Saint Marys Hospital Power Plant</t>
        </is>
      </c>
      <c r="C2883" s="130" t="inlineStr">
        <is>
          <t>St Mary's Hospital</t>
        </is>
      </c>
      <c r="D2883" s="129" t="n">
        <v>17897</v>
      </c>
      <c r="E2883" s="130" t="inlineStr">
        <is>
          <t>MN</t>
        </is>
      </c>
      <c r="F2883" s="130" t="inlineStr">
        <is>
          <t>Commercial NAICS Cogen</t>
        </is>
      </c>
      <c r="G2883" s="130" t="inlineStr">
        <is>
          <t>GT</t>
        </is>
      </c>
      <c r="H2883" s="130" t="inlineStr">
        <is>
          <t>NG</t>
        </is>
      </c>
      <c r="I2883" s="130" t="inlineStr">
        <is>
          <t>NG</t>
        </is>
      </c>
      <c r="J2883" s="131" t="n">
        <v>36101.24</v>
      </c>
      <c r="K2883" s="129" t="n">
        <v>2020</v>
      </c>
      <c r="L2883" s="120">
        <f>IF(VLOOKUP(H2883,'Cross-Page Data'!$D$4:$F$48,3,FALSE)="natural gas",VLOOKUP(G2883,'Cross-Page Data'!$I$4:$J$19,2,FALSE),IF(VLOOKUP(H2883,'Cross-Page Data'!$D$4:$F$48,3,FALSE)="solar",IF(G2883="PV","solar PV","solar thermal"),IF(VLOOKUP(H2883,'Cross-Page Data'!$D$4:$F$48,3,FALSE)="wind",VLOOKUP(G2883,'Cross-Page Data'!$I$4:$J$19,2,FALSE),IF(VLOOKUP(H2883,'Cross-Page Data'!$D$4:$F$48,3,FALSE)="hydro",VLOOKUP(G2883,'Cross-Page Data'!$I$4:$J$19,2,FALSE),VLOOKUP(H2883,'Cross-Page Data'!$D$4:$F$48,3,FALSE)))))</f>
        <v/>
      </c>
      <c r="M2883" s="120">
        <f>IF(AND($P$2=FALSE,OR(F2883="Commercial NAICS Cogen",F2883="Industrial NAICS Cogen",F2883="NAICS-22 Cogen")),FALSE,IF(AND($P$3=FALSE,OR(F2883="Commercial NAICS Cogen",F2883="Commercial NAICS Non-Cogen",F2883="Industrial NAICS Cogen", F2883="industrial NAICS non-Cogen")),FALSE, TRUE))</f>
        <v/>
      </c>
    </row>
    <row r="2884">
      <c r="A2884" s="129" t="n">
        <v>54262</v>
      </c>
      <c r="B2884" s="130" t="inlineStr">
        <is>
          <t>Saint Marys Hospital Power Plant</t>
        </is>
      </c>
      <c r="C2884" s="130" t="inlineStr">
        <is>
          <t>St Mary's Hospital</t>
        </is>
      </c>
      <c r="D2884" s="129" t="n">
        <v>17897</v>
      </c>
      <c r="E2884" s="130" t="inlineStr">
        <is>
          <t>MN</t>
        </is>
      </c>
      <c r="F2884" s="130" t="inlineStr">
        <is>
          <t>Commercial NAICS Cogen</t>
        </is>
      </c>
      <c r="G2884" s="130" t="inlineStr">
        <is>
          <t>IC</t>
        </is>
      </c>
      <c r="H2884" s="130" t="inlineStr">
        <is>
          <t>DFO</t>
        </is>
      </c>
      <c r="I2884" s="130" t="inlineStr">
        <is>
          <t>DFO</t>
        </is>
      </c>
      <c r="J2884" s="131" t="n">
        <v>165.62</v>
      </c>
      <c r="K2884" s="129" t="n">
        <v>2020</v>
      </c>
      <c r="L2884" s="120">
        <f>IF(VLOOKUP(H2884,'Cross-Page Data'!$D$4:$F$48,3,FALSE)="natural gas",VLOOKUP(G2884,'Cross-Page Data'!$I$4:$J$19,2,FALSE),IF(VLOOKUP(H2884,'Cross-Page Data'!$D$4:$F$48,3,FALSE)="solar",IF(G2884="PV","solar PV","solar thermal"),IF(VLOOKUP(H2884,'Cross-Page Data'!$D$4:$F$48,3,FALSE)="wind",VLOOKUP(G2884,'Cross-Page Data'!$I$4:$J$19,2,FALSE),IF(VLOOKUP(H2884,'Cross-Page Data'!$D$4:$F$48,3,FALSE)="hydro",VLOOKUP(G2884,'Cross-Page Data'!$I$4:$J$19,2,FALSE),VLOOKUP(H2884,'Cross-Page Data'!$D$4:$F$48,3,FALSE)))))</f>
        <v/>
      </c>
      <c r="M2884" s="120">
        <f>IF(AND($P$2=FALSE,OR(F2884="Commercial NAICS Cogen",F2884="Industrial NAICS Cogen",F2884="NAICS-22 Cogen")),FALSE,IF(AND($P$3=FALSE,OR(F2884="Commercial NAICS Cogen",F2884="Commercial NAICS Non-Cogen",F2884="Industrial NAICS Cogen", F2884="industrial NAICS non-Cogen")),FALSE, TRUE))</f>
        <v/>
      </c>
    </row>
    <row r="2885">
      <c r="A2885" s="129" t="n">
        <v>54262</v>
      </c>
      <c r="B2885" s="130" t="inlineStr">
        <is>
          <t>Saint Marys Hospital Power Plant</t>
        </is>
      </c>
      <c r="C2885" s="130" t="inlineStr">
        <is>
          <t>St Mary's Hospital</t>
        </is>
      </c>
      <c r="D2885" s="129" t="n">
        <v>17897</v>
      </c>
      <c r="E2885" s="130" t="inlineStr">
        <is>
          <t>MN</t>
        </is>
      </c>
      <c r="F2885" s="130" t="inlineStr">
        <is>
          <t>Commercial NAICS Cogen</t>
        </is>
      </c>
      <c r="G2885" s="130" t="inlineStr">
        <is>
          <t>IC</t>
        </is>
      </c>
      <c r="H2885" s="130" t="inlineStr">
        <is>
          <t>NG</t>
        </is>
      </c>
      <c r="I2885" s="130" t="inlineStr">
        <is>
          <t>NG</t>
        </is>
      </c>
      <c r="J2885" s="131" t="n">
        <v>0</v>
      </c>
      <c r="K2885" s="129" t="n">
        <v>2020</v>
      </c>
      <c r="L2885" s="120">
        <f>IF(VLOOKUP(H2885,'Cross-Page Data'!$D$4:$F$48,3,FALSE)="natural gas",VLOOKUP(G2885,'Cross-Page Data'!$I$4:$J$19,2,FALSE),IF(VLOOKUP(H2885,'Cross-Page Data'!$D$4:$F$48,3,FALSE)="solar",IF(G2885="PV","solar PV","solar thermal"),IF(VLOOKUP(H2885,'Cross-Page Data'!$D$4:$F$48,3,FALSE)="wind",VLOOKUP(G2885,'Cross-Page Data'!$I$4:$J$19,2,FALSE),IF(VLOOKUP(H2885,'Cross-Page Data'!$D$4:$F$48,3,FALSE)="hydro",VLOOKUP(G2885,'Cross-Page Data'!$I$4:$J$19,2,FALSE),VLOOKUP(H2885,'Cross-Page Data'!$D$4:$F$48,3,FALSE)))))</f>
        <v/>
      </c>
      <c r="M2885" s="120">
        <f>IF(AND($P$2=FALSE,OR(F2885="Commercial NAICS Cogen",F2885="Industrial NAICS Cogen",F2885="NAICS-22 Cogen")),FALSE,IF(AND($P$3=FALSE,OR(F2885="Commercial NAICS Cogen",F2885="Commercial NAICS Non-Cogen",F2885="Industrial NAICS Cogen", F2885="industrial NAICS non-Cogen")),FALSE, TRUE))</f>
        <v/>
      </c>
    </row>
    <row r="2886">
      <c r="A2886" s="129" t="n">
        <v>54262</v>
      </c>
      <c r="B2886" s="130" t="inlineStr">
        <is>
          <t>Saint Marys Hospital Power Plant</t>
        </is>
      </c>
      <c r="C2886" s="130" t="inlineStr">
        <is>
          <t>St Mary's Hospital</t>
        </is>
      </c>
      <c r="D2886" s="129" t="n">
        <v>17897</v>
      </c>
      <c r="E2886" s="130" t="inlineStr">
        <is>
          <t>MN</t>
        </is>
      </c>
      <c r="F2886" s="130" t="inlineStr">
        <is>
          <t>Commercial NAICS Cogen</t>
        </is>
      </c>
      <c r="G2886" s="130" t="inlineStr">
        <is>
          <t>ST</t>
        </is>
      </c>
      <c r="H2886" s="130" t="inlineStr">
        <is>
          <t>DFO</t>
        </is>
      </c>
      <c r="I2886" s="130" t="inlineStr">
        <is>
          <t>DFO</t>
        </is>
      </c>
      <c r="J2886" s="131" t="n">
        <v>1750.377</v>
      </c>
      <c r="K2886" s="129" t="n">
        <v>2020</v>
      </c>
      <c r="L2886" s="120">
        <f>IF(VLOOKUP(H2886,'Cross-Page Data'!$D$4:$F$48,3,FALSE)="natural gas",VLOOKUP(G2886,'Cross-Page Data'!$I$4:$J$19,2,FALSE),IF(VLOOKUP(H2886,'Cross-Page Data'!$D$4:$F$48,3,FALSE)="solar",IF(G2886="PV","solar PV","solar thermal"),IF(VLOOKUP(H2886,'Cross-Page Data'!$D$4:$F$48,3,FALSE)="wind",VLOOKUP(G2886,'Cross-Page Data'!$I$4:$J$19,2,FALSE),IF(VLOOKUP(H2886,'Cross-Page Data'!$D$4:$F$48,3,FALSE)="hydro",VLOOKUP(G2886,'Cross-Page Data'!$I$4:$J$19,2,FALSE),VLOOKUP(H2886,'Cross-Page Data'!$D$4:$F$48,3,FALSE)))))</f>
        <v/>
      </c>
      <c r="M2886" s="120">
        <f>IF(AND($P$2=FALSE,OR(F2886="Commercial NAICS Cogen",F2886="Industrial NAICS Cogen",F2886="NAICS-22 Cogen")),FALSE,IF(AND($P$3=FALSE,OR(F2886="Commercial NAICS Cogen",F2886="Commercial NAICS Non-Cogen",F2886="Industrial NAICS Cogen", F2886="industrial NAICS non-Cogen")),FALSE, TRUE))</f>
        <v/>
      </c>
    </row>
    <row r="2887">
      <c r="A2887" s="129" t="n">
        <v>54262</v>
      </c>
      <c r="B2887" s="130" t="inlineStr">
        <is>
          <t>Saint Marys Hospital Power Plant</t>
        </is>
      </c>
      <c r="C2887" s="130" t="inlineStr">
        <is>
          <t>St Mary's Hospital</t>
        </is>
      </c>
      <c r="D2887" s="129" t="n">
        <v>17897</v>
      </c>
      <c r="E2887" s="130" t="inlineStr">
        <is>
          <t>MN</t>
        </is>
      </c>
      <c r="F2887" s="130" t="inlineStr">
        <is>
          <t>Commercial NAICS Cogen</t>
        </is>
      </c>
      <c r="G2887" s="130" t="inlineStr">
        <is>
          <t>ST</t>
        </is>
      </c>
      <c r="H2887" s="130" t="inlineStr">
        <is>
          <t>NG</t>
        </is>
      </c>
      <c r="I2887" s="130" t="inlineStr">
        <is>
          <t>NG</t>
        </is>
      </c>
      <c r="J2887" s="131" t="n">
        <v>16244.093</v>
      </c>
      <c r="K2887" s="129" t="n">
        <v>2020</v>
      </c>
      <c r="L2887" s="120">
        <f>IF(VLOOKUP(H2887,'Cross-Page Data'!$D$4:$F$48,3,FALSE)="natural gas",VLOOKUP(G2887,'Cross-Page Data'!$I$4:$J$19,2,FALSE),IF(VLOOKUP(H2887,'Cross-Page Data'!$D$4:$F$48,3,FALSE)="solar",IF(G2887="PV","solar PV","solar thermal"),IF(VLOOKUP(H2887,'Cross-Page Data'!$D$4:$F$48,3,FALSE)="wind",VLOOKUP(G2887,'Cross-Page Data'!$I$4:$J$19,2,FALSE),IF(VLOOKUP(H2887,'Cross-Page Data'!$D$4:$F$48,3,FALSE)="hydro",VLOOKUP(G2887,'Cross-Page Data'!$I$4:$J$19,2,FALSE),VLOOKUP(H2887,'Cross-Page Data'!$D$4:$F$48,3,FALSE)))))</f>
        <v/>
      </c>
      <c r="M2887" s="120">
        <f>IF(AND($P$2=FALSE,OR(F2887="Commercial NAICS Cogen",F2887="Industrial NAICS Cogen",F2887="NAICS-22 Cogen")),FALSE,IF(AND($P$3=FALSE,OR(F2887="Commercial NAICS Cogen",F2887="Commercial NAICS Non-Cogen",F2887="Industrial NAICS Cogen", F2887="industrial NAICS non-Cogen")),FALSE, TRUE))</f>
        <v/>
      </c>
    </row>
    <row r="2888">
      <c r="A2888" s="129" t="n">
        <v>54268</v>
      </c>
      <c r="B2888" s="130" t="inlineStr">
        <is>
          <t>March Point Cogeneration</t>
        </is>
      </c>
      <c r="C2888" s="130" t="inlineStr">
        <is>
          <t>March Point Cogeneration Co</t>
        </is>
      </c>
      <c r="D2888" s="129" t="n">
        <v>11459</v>
      </c>
      <c r="E2888" s="130" t="inlineStr">
        <is>
          <t>WA</t>
        </is>
      </c>
      <c r="F2888" s="130" t="inlineStr">
        <is>
          <t>Industrial NAICS Cogen</t>
        </is>
      </c>
      <c r="G2888" s="130" t="inlineStr">
        <is>
          <t>GT</t>
        </is>
      </c>
      <c r="H2888" s="130" t="inlineStr">
        <is>
          <t>DFO</t>
        </is>
      </c>
      <c r="I2888" s="130" t="inlineStr">
        <is>
          <t>DFO</t>
        </is>
      </c>
      <c r="J2888" s="131" t="n">
        <v>0</v>
      </c>
      <c r="K2888" s="129" t="n">
        <v>2020</v>
      </c>
      <c r="L2888" s="120">
        <f>IF(VLOOKUP(H2888,'Cross-Page Data'!$D$4:$F$48,3,FALSE)="natural gas",VLOOKUP(G2888,'Cross-Page Data'!$I$4:$J$19,2,FALSE),IF(VLOOKUP(H2888,'Cross-Page Data'!$D$4:$F$48,3,FALSE)="solar",IF(G2888="PV","solar PV","solar thermal"),IF(VLOOKUP(H2888,'Cross-Page Data'!$D$4:$F$48,3,FALSE)="wind",VLOOKUP(G2888,'Cross-Page Data'!$I$4:$J$19,2,FALSE),IF(VLOOKUP(H2888,'Cross-Page Data'!$D$4:$F$48,3,FALSE)="hydro",VLOOKUP(G2888,'Cross-Page Data'!$I$4:$J$19,2,FALSE),VLOOKUP(H2888,'Cross-Page Data'!$D$4:$F$48,3,FALSE)))))</f>
        <v/>
      </c>
      <c r="M2888" s="120">
        <f>IF(AND($P$2=FALSE,OR(F2888="Commercial NAICS Cogen",F2888="Industrial NAICS Cogen",F2888="NAICS-22 Cogen")),FALSE,IF(AND($P$3=FALSE,OR(F2888="Commercial NAICS Cogen",F2888="Commercial NAICS Non-Cogen",F2888="Industrial NAICS Cogen", F2888="industrial NAICS non-Cogen")),FALSE, TRUE))</f>
        <v/>
      </c>
    </row>
    <row r="2889">
      <c r="A2889" s="129" t="n">
        <v>54268</v>
      </c>
      <c r="B2889" s="130" t="inlineStr">
        <is>
          <t>March Point Cogeneration</t>
        </is>
      </c>
      <c r="C2889" s="130" t="inlineStr">
        <is>
          <t>March Point Cogeneration Co</t>
        </is>
      </c>
      <c r="D2889" s="129" t="n">
        <v>11459</v>
      </c>
      <c r="E2889" s="130" t="inlineStr">
        <is>
          <t>WA</t>
        </is>
      </c>
      <c r="F2889" s="130" t="inlineStr">
        <is>
          <t>Industrial NAICS Cogen</t>
        </is>
      </c>
      <c r="G2889" s="130" t="inlineStr">
        <is>
          <t>GT</t>
        </is>
      </c>
      <c r="H2889" s="130" t="inlineStr">
        <is>
          <t>JF</t>
        </is>
      </c>
      <c r="I2889" s="130" t="inlineStr">
        <is>
          <t>WOO</t>
        </is>
      </c>
      <c r="J2889" s="131" t="n">
        <v>0</v>
      </c>
      <c r="K2889" s="129" t="n">
        <v>2020</v>
      </c>
      <c r="L2889" s="120">
        <f>IF(VLOOKUP(H2889,'Cross-Page Data'!$D$4:$F$48,3,FALSE)="natural gas",VLOOKUP(G2889,'Cross-Page Data'!$I$4:$J$19,2,FALSE),IF(VLOOKUP(H2889,'Cross-Page Data'!$D$4:$F$48,3,FALSE)="solar",IF(G2889="PV","solar PV","solar thermal"),IF(VLOOKUP(H2889,'Cross-Page Data'!$D$4:$F$48,3,FALSE)="wind",VLOOKUP(G2889,'Cross-Page Data'!$I$4:$J$19,2,FALSE),IF(VLOOKUP(H2889,'Cross-Page Data'!$D$4:$F$48,3,FALSE)="hydro",VLOOKUP(G2889,'Cross-Page Data'!$I$4:$J$19,2,FALSE),VLOOKUP(H2889,'Cross-Page Data'!$D$4:$F$48,3,FALSE)))))</f>
        <v/>
      </c>
      <c r="M2889" s="120">
        <f>IF(AND($P$2=FALSE,OR(F2889="Commercial NAICS Cogen",F2889="Industrial NAICS Cogen",F2889="NAICS-22 Cogen")),FALSE,IF(AND($P$3=FALSE,OR(F2889="Commercial NAICS Cogen",F2889="Commercial NAICS Non-Cogen",F2889="Industrial NAICS Cogen", F2889="industrial NAICS non-Cogen")),FALSE, TRUE))</f>
        <v/>
      </c>
    </row>
    <row r="2890">
      <c r="A2890" s="129" t="n">
        <v>54268</v>
      </c>
      <c r="B2890" s="130" t="inlineStr">
        <is>
          <t>March Point Cogeneration</t>
        </is>
      </c>
      <c r="C2890" s="130" t="inlineStr">
        <is>
          <t>March Point Cogeneration Co</t>
        </is>
      </c>
      <c r="D2890" s="129" t="n">
        <v>11459</v>
      </c>
      <c r="E2890" s="130" t="inlineStr">
        <is>
          <t>WA</t>
        </is>
      </c>
      <c r="F2890" s="130" t="inlineStr">
        <is>
          <t>Industrial NAICS Cogen</t>
        </is>
      </c>
      <c r="G2890" s="130" t="inlineStr">
        <is>
          <t>GT</t>
        </is>
      </c>
      <c r="H2890" s="130" t="inlineStr">
        <is>
          <t>NG</t>
        </is>
      </c>
      <c r="I2890" s="130" t="inlineStr">
        <is>
          <t>NG</t>
        </is>
      </c>
      <c r="J2890" s="131" t="n">
        <v>610030.85</v>
      </c>
      <c r="K2890" s="129" t="n">
        <v>2020</v>
      </c>
      <c r="L2890" s="120">
        <f>IF(VLOOKUP(H2890,'Cross-Page Data'!$D$4:$F$48,3,FALSE)="natural gas",VLOOKUP(G2890,'Cross-Page Data'!$I$4:$J$19,2,FALSE),IF(VLOOKUP(H2890,'Cross-Page Data'!$D$4:$F$48,3,FALSE)="solar",IF(G2890="PV","solar PV","solar thermal"),IF(VLOOKUP(H2890,'Cross-Page Data'!$D$4:$F$48,3,FALSE)="wind",VLOOKUP(G2890,'Cross-Page Data'!$I$4:$J$19,2,FALSE),IF(VLOOKUP(H2890,'Cross-Page Data'!$D$4:$F$48,3,FALSE)="hydro",VLOOKUP(G2890,'Cross-Page Data'!$I$4:$J$19,2,FALSE),VLOOKUP(H2890,'Cross-Page Data'!$D$4:$F$48,3,FALSE)))))</f>
        <v/>
      </c>
      <c r="M2890" s="120">
        <f>IF(AND($P$2=FALSE,OR(F2890="Commercial NAICS Cogen",F2890="Industrial NAICS Cogen",F2890="NAICS-22 Cogen")),FALSE,IF(AND($P$3=FALSE,OR(F2890="Commercial NAICS Cogen",F2890="Commercial NAICS Non-Cogen",F2890="Industrial NAICS Cogen", F2890="industrial NAICS non-Cogen")),FALSE, TRUE))</f>
        <v/>
      </c>
    </row>
    <row r="2891">
      <c r="A2891" s="129" t="n">
        <v>54268</v>
      </c>
      <c r="B2891" s="130" t="inlineStr">
        <is>
          <t>March Point Cogeneration</t>
        </is>
      </c>
      <c r="C2891" s="130" t="inlineStr">
        <is>
          <t>March Point Cogeneration Co</t>
        </is>
      </c>
      <c r="D2891" s="129" t="n">
        <v>11459</v>
      </c>
      <c r="E2891" s="130" t="inlineStr">
        <is>
          <t>WA</t>
        </is>
      </c>
      <c r="F2891" s="130" t="inlineStr">
        <is>
          <t>Industrial NAICS Cogen</t>
        </is>
      </c>
      <c r="G2891" s="130" t="inlineStr">
        <is>
          <t>GT</t>
        </is>
      </c>
      <c r="H2891" s="130" t="inlineStr">
        <is>
          <t>OG</t>
        </is>
      </c>
      <c r="I2891" s="130" t="inlineStr">
        <is>
          <t>OOG</t>
        </is>
      </c>
      <c r="J2891" s="131" t="n">
        <v>292477.15</v>
      </c>
      <c r="K2891" s="129" t="n">
        <v>2020</v>
      </c>
      <c r="L2891" s="120">
        <f>IF(VLOOKUP(H2891,'Cross-Page Data'!$D$4:$F$48,3,FALSE)="natural gas",VLOOKUP(G2891,'Cross-Page Data'!$I$4:$J$19,2,FALSE),IF(VLOOKUP(H2891,'Cross-Page Data'!$D$4:$F$48,3,FALSE)="solar",IF(G2891="PV","solar PV","solar thermal"),IF(VLOOKUP(H2891,'Cross-Page Data'!$D$4:$F$48,3,FALSE)="wind",VLOOKUP(G2891,'Cross-Page Data'!$I$4:$J$19,2,FALSE),IF(VLOOKUP(H2891,'Cross-Page Data'!$D$4:$F$48,3,FALSE)="hydro",VLOOKUP(G2891,'Cross-Page Data'!$I$4:$J$19,2,FALSE),VLOOKUP(H2891,'Cross-Page Data'!$D$4:$F$48,3,FALSE)))))</f>
        <v/>
      </c>
      <c r="M2891" s="120">
        <f>IF(AND($P$2=FALSE,OR(F2891="Commercial NAICS Cogen",F2891="Industrial NAICS Cogen",F2891="NAICS-22 Cogen")),FALSE,IF(AND($P$3=FALSE,OR(F2891="Commercial NAICS Cogen",F2891="Commercial NAICS Non-Cogen",F2891="Industrial NAICS Cogen", F2891="industrial NAICS non-Cogen")),FALSE, TRUE))</f>
        <v/>
      </c>
    </row>
    <row r="2892">
      <c r="A2892" s="129" t="n">
        <v>54271</v>
      </c>
      <c r="B2892" s="130" t="inlineStr">
        <is>
          <t>Saguaro Power</t>
        </is>
      </c>
      <c r="C2892" s="130" t="inlineStr">
        <is>
          <t>Saguaro Power Co</t>
        </is>
      </c>
      <c r="D2892" s="129" t="n">
        <v>16553</v>
      </c>
      <c r="E2892" s="130" t="inlineStr">
        <is>
          <t>NV</t>
        </is>
      </c>
      <c r="F2892" s="130" t="inlineStr">
        <is>
          <t>NAICS-22 Cogen</t>
        </is>
      </c>
      <c r="G2892" s="130" t="inlineStr">
        <is>
          <t>CA</t>
        </is>
      </c>
      <c r="H2892" s="130" t="inlineStr">
        <is>
          <t>DFO</t>
        </is>
      </c>
      <c r="I2892" s="130" t="inlineStr">
        <is>
          <t>DFO</t>
        </is>
      </c>
      <c r="J2892" s="131" t="n">
        <v>0</v>
      </c>
      <c r="K2892" s="129" t="n">
        <v>2020</v>
      </c>
      <c r="L2892" s="120">
        <f>IF(VLOOKUP(H2892,'Cross-Page Data'!$D$4:$F$48,3,FALSE)="natural gas",VLOOKUP(G2892,'Cross-Page Data'!$I$4:$J$19,2,FALSE),IF(VLOOKUP(H2892,'Cross-Page Data'!$D$4:$F$48,3,FALSE)="solar",IF(G2892="PV","solar PV","solar thermal"),IF(VLOOKUP(H2892,'Cross-Page Data'!$D$4:$F$48,3,FALSE)="wind",VLOOKUP(G2892,'Cross-Page Data'!$I$4:$J$19,2,FALSE),IF(VLOOKUP(H2892,'Cross-Page Data'!$D$4:$F$48,3,FALSE)="hydro",VLOOKUP(G2892,'Cross-Page Data'!$I$4:$J$19,2,FALSE),VLOOKUP(H2892,'Cross-Page Data'!$D$4:$F$48,3,FALSE)))))</f>
        <v/>
      </c>
      <c r="M2892" s="120">
        <f>IF(AND($P$2=FALSE,OR(F2892="Commercial NAICS Cogen",F2892="Industrial NAICS Cogen",F2892="NAICS-22 Cogen")),FALSE,IF(AND($P$3=FALSE,OR(F2892="Commercial NAICS Cogen",F2892="Commercial NAICS Non-Cogen",F2892="Industrial NAICS Cogen", F2892="industrial NAICS non-Cogen")),FALSE, TRUE))</f>
        <v/>
      </c>
    </row>
    <row r="2893">
      <c r="A2893" s="129" t="n">
        <v>54271</v>
      </c>
      <c r="B2893" s="130" t="inlineStr">
        <is>
          <t>Saguaro Power</t>
        </is>
      </c>
      <c r="C2893" s="130" t="inlineStr">
        <is>
          <t>Saguaro Power Co</t>
        </is>
      </c>
      <c r="D2893" s="129" t="n">
        <v>16553</v>
      </c>
      <c r="E2893" s="130" t="inlineStr">
        <is>
          <t>NV</t>
        </is>
      </c>
      <c r="F2893" s="130" t="inlineStr">
        <is>
          <t>NAICS-22 Cogen</t>
        </is>
      </c>
      <c r="G2893" s="130" t="inlineStr">
        <is>
          <t>CA</t>
        </is>
      </c>
      <c r="H2893" s="130" t="inlineStr">
        <is>
          <t>NG</t>
        </is>
      </c>
      <c r="I2893" s="130" t="inlineStr">
        <is>
          <t>NG</t>
        </is>
      </c>
      <c r="J2893" s="131" t="n">
        <v>206684</v>
      </c>
      <c r="K2893" s="129" t="n">
        <v>2020</v>
      </c>
      <c r="L2893" s="120">
        <f>IF(VLOOKUP(H2893,'Cross-Page Data'!$D$4:$F$48,3,FALSE)="natural gas",VLOOKUP(G2893,'Cross-Page Data'!$I$4:$J$19,2,FALSE),IF(VLOOKUP(H2893,'Cross-Page Data'!$D$4:$F$48,3,FALSE)="solar",IF(G2893="PV","solar PV","solar thermal"),IF(VLOOKUP(H2893,'Cross-Page Data'!$D$4:$F$48,3,FALSE)="wind",VLOOKUP(G2893,'Cross-Page Data'!$I$4:$J$19,2,FALSE),IF(VLOOKUP(H2893,'Cross-Page Data'!$D$4:$F$48,3,FALSE)="hydro",VLOOKUP(G2893,'Cross-Page Data'!$I$4:$J$19,2,FALSE),VLOOKUP(H2893,'Cross-Page Data'!$D$4:$F$48,3,FALSE)))))</f>
        <v/>
      </c>
      <c r="M2893" s="120">
        <f>IF(AND($P$2=FALSE,OR(F2893="Commercial NAICS Cogen",F2893="Industrial NAICS Cogen",F2893="NAICS-22 Cogen")),FALSE,IF(AND($P$3=FALSE,OR(F2893="Commercial NAICS Cogen",F2893="Commercial NAICS Non-Cogen",F2893="Industrial NAICS Cogen", F2893="industrial NAICS non-Cogen")),FALSE, TRUE))</f>
        <v/>
      </c>
    </row>
    <row r="2894">
      <c r="A2894" s="129" t="n">
        <v>54271</v>
      </c>
      <c r="B2894" s="130" t="inlineStr">
        <is>
          <t>Saguaro Power</t>
        </is>
      </c>
      <c r="C2894" s="130" t="inlineStr">
        <is>
          <t>Saguaro Power Co</t>
        </is>
      </c>
      <c r="D2894" s="129" t="n">
        <v>16553</v>
      </c>
      <c r="E2894" s="130" t="inlineStr">
        <is>
          <t>NV</t>
        </is>
      </c>
      <c r="F2894" s="130" t="inlineStr">
        <is>
          <t>NAICS-22 Cogen</t>
        </is>
      </c>
      <c r="G2894" s="130" t="inlineStr">
        <is>
          <t>CA</t>
        </is>
      </c>
      <c r="H2894" s="130" t="inlineStr">
        <is>
          <t>OG</t>
        </is>
      </c>
      <c r="I2894" s="130" t="inlineStr">
        <is>
          <t>OOG</t>
        </is>
      </c>
      <c r="J2894" s="131" t="n">
        <v>0</v>
      </c>
      <c r="K2894" s="129" t="n">
        <v>2020</v>
      </c>
      <c r="L2894" s="120">
        <f>IF(VLOOKUP(H2894,'Cross-Page Data'!$D$4:$F$48,3,FALSE)="natural gas",VLOOKUP(G2894,'Cross-Page Data'!$I$4:$J$19,2,FALSE),IF(VLOOKUP(H2894,'Cross-Page Data'!$D$4:$F$48,3,FALSE)="solar",IF(G2894="PV","solar PV","solar thermal"),IF(VLOOKUP(H2894,'Cross-Page Data'!$D$4:$F$48,3,FALSE)="wind",VLOOKUP(G2894,'Cross-Page Data'!$I$4:$J$19,2,FALSE),IF(VLOOKUP(H2894,'Cross-Page Data'!$D$4:$F$48,3,FALSE)="hydro",VLOOKUP(G2894,'Cross-Page Data'!$I$4:$J$19,2,FALSE),VLOOKUP(H2894,'Cross-Page Data'!$D$4:$F$48,3,FALSE)))))</f>
        <v/>
      </c>
      <c r="M2894" s="120">
        <f>IF(AND($P$2=FALSE,OR(F2894="Commercial NAICS Cogen",F2894="Industrial NAICS Cogen",F2894="NAICS-22 Cogen")),FALSE,IF(AND($P$3=FALSE,OR(F2894="Commercial NAICS Cogen",F2894="Commercial NAICS Non-Cogen",F2894="Industrial NAICS Cogen", F2894="industrial NAICS non-Cogen")),FALSE, TRUE))</f>
        <v/>
      </c>
    </row>
    <row r="2895">
      <c r="A2895" s="129" t="n">
        <v>54271</v>
      </c>
      <c r="B2895" s="130" t="inlineStr">
        <is>
          <t>Saguaro Power</t>
        </is>
      </c>
      <c r="C2895" s="130" t="inlineStr">
        <is>
          <t>Saguaro Power Co</t>
        </is>
      </c>
      <c r="D2895" s="129" t="n">
        <v>16553</v>
      </c>
      <c r="E2895" s="130" t="inlineStr">
        <is>
          <t>NV</t>
        </is>
      </c>
      <c r="F2895" s="130" t="inlineStr">
        <is>
          <t>NAICS-22 Cogen</t>
        </is>
      </c>
      <c r="G2895" s="130" t="inlineStr">
        <is>
          <t>CT</t>
        </is>
      </c>
      <c r="H2895" s="130" t="inlineStr">
        <is>
          <t>DFO</t>
        </is>
      </c>
      <c r="I2895" s="130" t="inlineStr">
        <is>
          <t>DFO</t>
        </is>
      </c>
      <c r="J2895" s="131" t="n">
        <v>0</v>
      </c>
      <c r="K2895" s="129" t="n">
        <v>2020</v>
      </c>
      <c r="L2895" s="120">
        <f>IF(VLOOKUP(H2895,'Cross-Page Data'!$D$4:$F$48,3,FALSE)="natural gas",VLOOKUP(G2895,'Cross-Page Data'!$I$4:$J$19,2,FALSE),IF(VLOOKUP(H2895,'Cross-Page Data'!$D$4:$F$48,3,FALSE)="solar",IF(G2895="PV","solar PV","solar thermal"),IF(VLOOKUP(H2895,'Cross-Page Data'!$D$4:$F$48,3,FALSE)="wind",VLOOKUP(G2895,'Cross-Page Data'!$I$4:$J$19,2,FALSE),IF(VLOOKUP(H2895,'Cross-Page Data'!$D$4:$F$48,3,FALSE)="hydro",VLOOKUP(G2895,'Cross-Page Data'!$I$4:$J$19,2,FALSE),VLOOKUP(H2895,'Cross-Page Data'!$D$4:$F$48,3,FALSE)))))</f>
        <v/>
      </c>
      <c r="M2895" s="120">
        <f>IF(AND($P$2=FALSE,OR(F2895="Commercial NAICS Cogen",F2895="Industrial NAICS Cogen",F2895="NAICS-22 Cogen")),FALSE,IF(AND($P$3=FALSE,OR(F2895="Commercial NAICS Cogen",F2895="Commercial NAICS Non-Cogen",F2895="Industrial NAICS Cogen", F2895="industrial NAICS non-Cogen")),FALSE, TRUE))</f>
        <v/>
      </c>
    </row>
    <row r="2896">
      <c r="A2896" s="129" t="n">
        <v>54271</v>
      </c>
      <c r="B2896" s="130" t="inlineStr">
        <is>
          <t>Saguaro Power</t>
        </is>
      </c>
      <c r="C2896" s="130" t="inlineStr">
        <is>
          <t>Saguaro Power Co</t>
        </is>
      </c>
      <c r="D2896" s="129" t="n">
        <v>16553</v>
      </c>
      <c r="E2896" s="130" t="inlineStr">
        <is>
          <t>NV</t>
        </is>
      </c>
      <c r="F2896" s="130" t="inlineStr">
        <is>
          <t>NAICS-22 Cogen</t>
        </is>
      </c>
      <c r="G2896" s="130" t="inlineStr">
        <is>
          <t>CT</t>
        </is>
      </c>
      <c r="H2896" s="130" t="inlineStr">
        <is>
          <t>NG</t>
        </is>
      </c>
      <c r="I2896" s="130" t="inlineStr">
        <is>
          <t>NG</t>
        </is>
      </c>
      <c r="J2896" s="131" t="n">
        <v>542771</v>
      </c>
      <c r="K2896" s="129" t="n">
        <v>2020</v>
      </c>
      <c r="L2896" s="120">
        <f>IF(VLOOKUP(H2896,'Cross-Page Data'!$D$4:$F$48,3,FALSE)="natural gas",VLOOKUP(G2896,'Cross-Page Data'!$I$4:$J$19,2,FALSE),IF(VLOOKUP(H2896,'Cross-Page Data'!$D$4:$F$48,3,FALSE)="solar",IF(G2896="PV","solar PV","solar thermal"),IF(VLOOKUP(H2896,'Cross-Page Data'!$D$4:$F$48,3,FALSE)="wind",VLOOKUP(G2896,'Cross-Page Data'!$I$4:$J$19,2,FALSE),IF(VLOOKUP(H2896,'Cross-Page Data'!$D$4:$F$48,3,FALSE)="hydro",VLOOKUP(G2896,'Cross-Page Data'!$I$4:$J$19,2,FALSE),VLOOKUP(H2896,'Cross-Page Data'!$D$4:$F$48,3,FALSE)))))</f>
        <v/>
      </c>
      <c r="M2896" s="120">
        <f>IF(AND($P$2=FALSE,OR(F2896="Commercial NAICS Cogen",F2896="Industrial NAICS Cogen",F2896="NAICS-22 Cogen")),FALSE,IF(AND($P$3=FALSE,OR(F2896="Commercial NAICS Cogen",F2896="Commercial NAICS Non-Cogen",F2896="Industrial NAICS Cogen", F2896="industrial NAICS non-Cogen")),FALSE, TRUE))</f>
        <v/>
      </c>
    </row>
    <row r="2897">
      <c r="A2897" s="129" t="n">
        <v>54271</v>
      </c>
      <c r="B2897" s="130" t="inlineStr">
        <is>
          <t>Saguaro Power</t>
        </is>
      </c>
      <c r="C2897" s="130" t="inlineStr">
        <is>
          <t>Saguaro Power Co</t>
        </is>
      </c>
      <c r="D2897" s="129" t="n">
        <v>16553</v>
      </c>
      <c r="E2897" s="130" t="inlineStr">
        <is>
          <t>NV</t>
        </is>
      </c>
      <c r="F2897" s="130" t="inlineStr">
        <is>
          <t>NAICS-22 Cogen</t>
        </is>
      </c>
      <c r="G2897" s="130" t="inlineStr">
        <is>
          <t>CT</t>
        </is>
      </c>
      <c r="H2897" s="130" t="inlineStr">
        <is>
          <t>OG</t>
        </is>
      </c>
      <c r="I2897" s="130" t="inlineStr">
        <is>
          <t>OOG</t>
        </is>
      </c>
      <c r="J2897" s="131" t="n">
        <v>0</v>
      </c>
      <c r="K2897" s="129" t="n">
        <v>2020</v>
      </c>
      <c r="L2897" s="120">
        <f>IF(VLOOKUP(H2897,'Cross-Page Data'!$D$4:$F$48,3,FALSE)="natural gas",VLOOKUP(G2897,'Cross-Page Data'!$I$4:$J$19,2,FALSE),IF(VLOOKUP(H2897,'Cross-Page Data'!$D$4:$F$48,3,FALSE)="solar",IF(G2897="PV","solar PV","solar thermal"),IF(VLOOKUP(H2897,'Cross-Page Data'!$D$4:$F$48,3,FALSE)="wind",VLOOKUP(G2897,'Cross-Page Data'!$I$4:$J$19,2,FALSE),IF(VLOOKUP(H2897,'Cross-Page Data'!$D$4:$F$48,3,FALSE)="hydro",VLOOKUP(G2897,'Cross-Page Data'!$I$4:$J$19,2,FALSE),VLOOKUP(H2897,'Cross-Page Data'!$D$4:$F$48,3,FALSE)))))</f>
        <v/>
      </c>
      <c r="M2897" s="120">
        <f>IF(AND($P$2=FALSE,OR(F2897="Commercial NAICS Cogen",F2897="Industrial NAICS Cogen",F2897="NAICS-22 Cogen")),FALSE,IF(AND($P$3=FALSE,OR(F2897="Commercial NAICS Cogen",F2897="Commercial NAICS Non-Cogen",F2897="Industrial NAICS Cogen", F2897="industrial NAICS non-Cogen")),FALSE, TRUE))</f>
        <v/>
      </c>
    </row>
    <row r="2898">
      <c r="A2898" s="129" t="n">
        <v>54276</v>
      </c>
      <c r="B2898" s="130" t="inlineStr">
        <is>
          <t>Univ of NC Chapel Hill Cogen Facility</t>
        </is>
      </c>
      <c r="C2898" s="130" t="inlineStr">
        <is>
          <t>University of North Carolina</t>
        </is>
      </c>
      <c r="D2898" s="129" t="n">
        <v>19541</v>
      </c>
      <c r="E2898" s="130" t="inlineStr">
        <is>
          <t>NC</t>
        </is>
      </c>
      <c r="F2898" s="130" t="inlineStr">
        <is>
          <t>Commercial NAICS Cogen</t>
        </is>
      </c>
      <c r="G2898" s="130" t="inlineStr">
        <is>
          <t>IC</t>
        </is>
      </c>
      <c r="H2898" s="130" t="inlineStr">
        <is>
          <t>DFO</t>
        </is>
      </c>
      <c r="I2898" s="130" t="inlineStr">
        <is>
          <t>DFO</t>
        </is>
      </c>
      <c r="J2898" s="131" t="n">
        <v>0</v>
      </c>
      <c r="K2898" s="129" t="n">
        <v>2020</v>
      </c>
      <c r="L2898" s="120">
        <f>IF(VLOOKUP(H2898,'Cross-Page Data'!$D$4:$F$48,3,FALSE)="natural gas",VLOOKUP(G2898,'Cross-Page Data'!$I$4:$J$19,2,FALSE),IF(VLOOKUP(H2898,'Cross-Page Data'!$D$4:$F$48,3,FALSE)="solar",IF(G2898="PV","solar PV","solar thermal"),IF(VLOOKUP(H2898,'Cross-Page Data'!$D$4:$F$48,3,FALSE)="wind",VLOOKUP(G2898,'Cross-Page Data'!$I$4:$J$19,2,FALSE),IF(VLOOKUP(H2898,'Cross-Page Data'!$D$4:$F$48,3,FALSE)="hydro",VLOOKUP(G2898,'Cross-Page Data'!$I$4:$J$19,2,FALSE),VLOOKUP(H2898,'Cross-Page Data'!$D$4:$F$48,3,FALSE)))))</f>
        <v/>
      </c>
      <c r="M2898" s="120">
        <f>IF(AND($P$2=FALSE,OR(F2898="Commercial NAICS Cogen",F2898="Industrial NAICS Cogen",F2898="NAICS-22 Cogen")),FALSE,IF(AND($P$3=FALSE,OR(F2898="Commercial NAICS Cogen",F2898="Commercial NAICS Non-Cogen",F2898="Industrial NAICS Cogen", F2898="industrial NAICS non-Cogen")),FALSE, TRUE))</f>
        <v/>
      </c>
    </row>
    <row r="2899">
      <c r="A2899" s="129" t="n">
        <v>54276</v>
      </c>
      <c r="B2899" s="130" t="inlineStr">
        <is>
          <t>Univ of NC Chapel Hill Cogen Facility</t>
        </is>
      </c>
      <c r="C2899" s="130" t="inlineStr">
        <is>
          <t>University of North Carolina</t>
        </is>
      </c>
      <c r="D2899" s="129" t="n">
        <v>19541</v>
      </c>
      <c r="E2899" s="130" t="inlineStr">
        <is>
          <t>NC</t>
        </is>
      </c>
      <c r="F2899" s="130" t="inlineStr">
        <is>
          <t>Commercial NAICS Cogen</t>
        </is>
      </c>
      <c r="G2899" s="130" t="inlineStr">
        <is>
          <t>ST</t>
        </is>
      </c>
      <c r="H2899" s="130" t="inlineStr">
        <is>
          <t>BIT</t>
        </is>
      </c>
      <c r="I2899" s="130" t="inlineStr">
        <is>
          <t>COL</t>
        </is>
      </c>
      <c r="J2899" s="131" t="n">
        <v>32369.281</v>
      </c>
      <c r="K2899" s="129" t="n">
        <v>2020</v>
      </c>
      <c r="L2899" s="120">
        <f>IF(VLOOKUP(H2899,'Cross-Page Data'!$D$4:$F$48,3,FALSE)="natural gas",VLOOKUP(G2899,'Cross-Page Data'!$I$4:$J$19,2,FALSE),IF(VLOOKUP(H2899,'Cross-Page Data'!$D$4:$F$48,3,FALSE)="solar",IF(G2899="PV","solar PV","solar thermal"),IF(VLOOKUP(H2899,'Cross-Page Data'!$D$4:$F$48,3,FALSE)="wind",VLOOKUP(G2899,'Cross-Page Data'!$I$4:$J$19,2,FALSE),IF(VLOOKUP(H2899,'Cross-Page Data'!$D$4:$F$48,3,FALSE)="hydro",VLOOKUP(G2899,'Cross-Page Data'!$I$4:$J$19,2,FALSE),VLOOKUP(H2899,'Cross-Page Data'!$D$4:$F$48,3,FALSE)))))</f>
        <v/>
      </c>
      <c r="M2899" s="120">
        <f>IF(AND($P$2=FALSE,OR(F2899="Commercial NAICS Cogen",F2899="Industrial NAICS Cogen",F2899="NAICS-22 Cogen")),FALSE,IF(AND($P$3=FALSE,OR(F2899="Commercial NAICS Cogen",F2899="Commercial NAICS Non-Cogen",F2899="Industrial NAICS Cogen", F2899="industrial NAICS non-Cogen")),FALSE, TRUE))</f>
        <v/>
      </c>
    </row>
    <row r="2900">
      <c r="A2900" s="129" t="n">
        <v>54276</v>
      </c>
      <c r="B2900" s="130" t="inlineStr">
        <is>
          <t>Univ of NC Chapel Hill Cogen Facility</t>
        </is>
      </c>
      <c r="C2900" s="130" t="inlineStr">
        <is>
          <t>University of North Carolina</t>
        </is>
      </c>
      <c r="D2900" s="129" t="n">
        <v>19541</v>
      </c>
      <c r="E2900" s="130" t="inlineStr">
        <is>
          <t>NC</t>
        </is>
      </c>
      <c r="F2900" s="130" t="inlineStr">
        <is>
          <t>Commercial NAICS Cogen</t>
        </is>
      </c>
      <c r="G2900" s="130" t="inlineStr">
        <is>
          <t>ST</t>
        </is>
      </c>
      <c r="H2900" s="130" t="inlineStr">
        <is>
          <t>DFO</t>
        </is>
      </c>
      <c r="I2900" s="130" t="inlineStr">
        <is>
          <t>DFO</t>
        </is>
      </c>
      <c r="J2900" s="131" t="n">
        <v>0</v>
      </c>
      <c r="K2900" s="129" t="n">
        <v>2020</v>
      </c>
      <c r="L2900" s="120">
        <f>IF(VLOOKUP(H2900,'Cross-Page Data'!$D$4:$F$48,3,FALSE)="natural gas",VLOOKUP(G2900,'Cross-Page Data'!$I$4:$J$19,2,FALSE),IF(VLOOKUP(H2900,'Cross-Page Data'!$D$4:$F$48,3,FALSE)="solar",IF(G2900="PV","solar PV","solar thermal"),IF(VLOOKUP(H2900,'Cross-Page Data'!$D$4:$F$48,3,FALSE)="wind",VLOOKUP(G2900,'Cross-Page Data'!$I$4:$J$19,2,FALSE),IF(VLOOKUP(H2900,'Cross-Page Data'!$D$4:$F$48,3,FALSE)="hydro",VLOOKUP(G2900,'Cross-Page Data'!$I$4:$J$19,2,FALSE),VLOOKUP(H2900,'Cross-Page Data'!$D$4:$F$48,3,FALSE)))))</f>
        <v/>
      </c>
      <c r="M2900" s="120">
        <f>IF(AND($P$2=FALSE,OR(F2900="Commercial NAICS Cogen",F2900="Industrial NAICS Cogen",F2900="NAICS-22 Cogen")),FALSE,IF(AND($P$3=FALSE,OR(F2900="Commercial NAICS Cogen",F2900="Commercial NAICS Non-Cogen",F2900="Industrial NAICS Cogen", F2900="industrial NAICS non-Cogen")),FALSE, TRUE))</f>
        <v/>
      </c>
    </row>
    <row r="2901">
      <c r="A2901" s="129" t="n">
        <v>54276</v>
      </c>
      <c r="B2901" s="130" t="inlineStr">
        <is>
          <t>Univ of NC Chapel Hill Cogen Facility</t>
        </is>
      </c>
      <c r="C2901" s="130" t="inlineStr">
        <is>
          <t>University of North Carolina</t>
        </is>
      </c>
      <c r="D2901" s="129" t="n">
        <v>19541</v>
      </c>
      <c r="E2901" s="130" t="inlineStr">
        <is>
          <t>NC</t>
        </is>
      </c>
      <c r="F2901" s="130" t="inlineStr">
        <is>
          <t>Commercial NAICS Cogen</t>
        </is>
      </c>
      <c r="G2901" s="130" t="inlineStr">
        <is>
          <t>ST</t>
        </is>
      </c>
      <c r="H2901" s="130" t="inlineStr">
        <is>
          <t>NG</t>
        </is>
      </c>
      <c r="I2901" s="130" t="inlineStr">
        <is>
          <t>NG</t>
        </is>
      </c>
      <c r="J2901" s="131" t="n">
        <v>30558.719</v>
      </c>
      <c r="K2901" s="129" t="n">
        <v>2020</v>
      </c>
      <c r="L2901" s="120">
        <f>IF(VLOOKUP(H2901,'Cross-Page Data'!$D$4:$F$48,3,FALSE)="natural gas",VLOOKUP(G2901,'Cross-Page Data'!$I$4:$J$19,2,FALSE),IF(VLOOKUP(H2901,'Cross-Page Data'!$D$4:$F$48,3,FALSE)="solar",IF(G2901="PV","solar PV","solar thermal"),IF(VLOOKUP(H2901,'Cross-Page Data'!$D$4:$F$48,3,FALSE)="wind",VLOOKUP(G2901,'Cross-Page Data'!$I$4:$J$19,2,FALSE),IF(VLOOKUP(H2901,'Cross-Page Data'!$D$4:$F$48,3,FALSE)="hydro",VLOOKUP(G2901,'Cross-Page Data'!$I$4:$J$19,2,FALSE),VLOOKUP(H2901,'Cross-Page Data'!$D$4:$F$48,3,FALSE)))))</f>
        <v/>
      </c>
      <c r="M2901" s="120">
        <f>IF(AND($P$2=FALSE,OR(F2901="Commercial NAICS Cogen",F2901="Industrial NAICS Cogen",F2901="NAICS-22 Cogen")),FALSE,IF(AND($P$3=FALSE,OR(F2901="Commercial NAICS Cogen",F2901="Commercial NAICS Non-Cogen",F2901="Industrial NAICS Cogen", F2901="industrial NAICS non-Cogen")),FALSE, TRUE))</f>
        <v/>
      </c>
    </row>
    <row r="2902">
      <c r="A2902" s="129" t="n">
        <v>54294</v>
      </c>
      <c r="B2902" s="130" t="inlineStr">
        <is>
          <t>West Group Data Center</t>
        </is>
      </c>
      <c r="C2902" s="130" t="inlineStr">
        <is>
          <t>Thomson Corp</t>
        </is>
      </c>
      <c r="D2902" s="129" t="n">
        <v>18981</v>
      </c>
      <c r="E2902" s="130" t="inlineStr">
        <is>
          <t>MN</t>
        </is>
      </c>
      <c r="F2902" s="130" t="inlineStr">
        <is>
          <t>Commercial NAICS Non-Cogen</t>
        </is>
      </c>
      <c r="G2902" s="130" t="inlineStr">
        <is>
          <t>IC</t>
        </is>
      </c>
      <c r="H2902" s="130" t="inlineStr">
        <is>
          <t>DFO</t>
        </is>
      </c>
      <c r="I2902" s="130" t="inlineStr">
        <is>
          <t>DFO</t>
        </is>
      </c>
      <c r="J2902" s="131" t="n">
        <v>500</v>
      </c>
      <c r="K2902" s="129" t="n">
        <v>2020</v>
      </c>
      <c r="L2902" s="120">
        <f>IF(VLOOKUP(H2902,'Cross-Page Data'!$D$4:$F$48,3,FALSE)="natural gas",VLOOKUP(G2902,'Cross-Page Data'!$I$4:$J$19,2,FALSE),IF(VLOOKUP(H2902,'Cross-Page Data'!$D$4:$F$48,3,FALSE)="solar",IF(G2902="PV","solar PV","solar thermal"),IF(VLOOKUP(H2902,'Cross-Page Data'!$D$4:$F$48,3,FALSE)="wind",VLOOKUP(G2902,'Cross-Page Data'!$I$4:$J$19,2,FALSE),IF(VLOOKUP(H2902,'Cross-Page Data'!$D$4:$F$48,3,FALSE)="hydro",VLOOKUP(G2902,'Cross-Page Data'!$I$4:$J$19,2,FALSE),VLOOKUP(H2902,'Cross-Page Data'!$D$4:$F$48,3,FALSE)))))</f>
        <v/>
      </c>
      <c r="M2902" s="120">
        <f>IF(AND($P$2=FALSE,OR(F2902="Commercial NAICS Cogen",F2902="Industrial NAICS Cogen",F2902="NAICS-22 Cogen")),FALSE,IF(AND($P$3=FALSE,OR(F2902="Commercial NAICS Cogen",F2902="Commercial NAICS Non-Cogen",F2902="Industrial NAICS Cogen", F2902="industrial NAICS non-Cogen")),FALSE, TRUE))</f>
        <v/>
      </c>
    </row>
    <row r="2903">
      <c r="A2903" s="129" t="n">
        <v>54296</v>
      </c>
      <c r="B2903" s="130" t="inlineStr">
        <is>
          <t>Biola University Hybrid</t>
        </is>
      </c>
      <c r="C2903" s="130" t="inlineStr">
        <is>
          <t>Biola University</t>
        </is>
      </c>
      <c r="D2903" s="129" t="n">
        <v>1752</v>
      </c>
      <c r="E2903" s="130" t="inlineStr">
        <is>
          <t>CA</t>
        </is>
      </c>
      <c r="F2903" s="130" t="inlineStr">
        <is>
          <t>Commercial NAICS Cogen</t>
        </is>
      </c>
      <c r="G2903" s="130" t="inlineStr">
        <is>
          <t>BA</t>
        </is>
      </c>
      <c r="H2903" s="130" t="inlineStr">
        <is>
          <t>MWH</t>
        </is>
      </c>
      <c r="I2903" s="130" t="inlineStr">
        <is>
          <t>OTH</t>
        </is>
      </c>
      <c r="J2903" s="131" t="n">
        <v>-3</v>
      </c>
      <c r="K2903" s="129" t="n">
        <v>2020</v>
      </c>
      <c r="L2903" s="120">
        <f>IF(VLOOKUP(H2903,'Cross-Page Data'!$D$4:$F$48,3,FALSE)="natural gas",VLOOKUP(G2903,'Cross-Page Data'!$I$4:$J$19,2,FALSE),IF(VLOOKUP(H2903,'Cross-Page Data'!$D$4:$F$48,3,FALSE)="solar",IF(G2903="PV","solar PV","solar thermal"),IF(VLOOKUP(H2903,'Cross-Page Data'!$D$4:$F$48,3,FALSE)="wind",VLOOKUP(G2903,'Cross-Page Data'!$I$4:$J$19,2,FALSE),IF(VLOOKUP(H2903,'Cross-Page Data'!$D$4:$F$48,3,FALSE)="hydro",VLOOKUP(G2903,'Cross-Page Data'!$I$4:$J$19,2,FALSE),VLOOKUP(H2903,'Cross-Page Data'!$D$4:$F$48,3,FALSE)))))</f>
        <v/>
      </c>
      <c r="M2903" s="120">
        <f>IF(AND($P$2=FALSE,OR(F2903="Commercial NAICS Cogen",F2903="Industrial NAICS Cogen",F2903="NAICS-22 Cogen")),FALSE,IF(AND($P$3=FALSE,OR(F2903="Commercial NAICS Cogen",F2903="Commercial NAICS Non-Cogen",F2903="Industrial NAICS Cogen", F2903="industrial NAICS non-Cogen")),FALSE, TRUE))</f>
        <v/>
      </c>
    </row>
    <row r="2904">
      <c r="A2904" s="129" t="n">
        <v>54296</v>
      </c>
      <c r="B2904" s="130" t="inlineStr">
        <is>
          <t>Biola University Hybrid</t>
        </is>
      </c>
      <c r="C2904" s="130" t="inlineStr">
        <is>
          <t>Biola University</t>
        </is>
      </c>
      <c r="D2904" s="129" t="n">
        <v>1752</v>
      </c>
      <c r="E2904" s="130" t="inlineStr">
        <is>
          <t>CA</t>
        </is>
      </c>
      <c r="F2904" s="130" t="inlineStr">
        <is>
          <t>Commercial NAICS Cogen</t>
        </is>
      </c>
      <c r="G2904" s="130" t="inlineStr">
        <is>
          <t>IC</t>
        </is>
      </c>
      <c r="H2904" s="130" t="inlineStr">
        <is>
          <t>NG</t>
        </is>
      </c>
      <c r="I2904" s="130" t="inlineStr">
        <is>
          <t>NG</t>
        </is>
      </c>
      <c r="J2904" s="131" t="n">
        <v>9735</v>
      </c>
      <c r="K2904" s="129" t="n">
        <v>2020</v>
      </c>
      <c r="L2904" s="120">
        <f>IF(VLOOKUP(H2904,'Cross-Page Data'!$D$4:$F$48,3,FALSE)="natural gas",VLOOKUP(G2904,'Cross-Page Data'!$I$4:$J$19,2,FALSE),IF(VLOOKUP(H2904,'Cross-Page Data'!$D$4:$F$48,3,FALSE)="solar",IF(G2904="PV","solar PV","solar thermal"),IF(VLOOKUP(H2904,'Cross-Page Data'!$D$4:$F$48,3,FALSE)="wind",VLOOKUP(G2904,'Cross-Page Data'!$I$4:$J$19,2,FALSE),IF(VLOOKUP(H2904,'Cross-Page Data'!$D$4:$F$48,3,FALSE)="hydro",VLOOKUP(G2904,'Cross-Page Data'!$I$4:$J$19,2,FALSE),VLOOKUP(H2904,'Cross-Page Data'!$D$4:$F$48,3,FALSE)))))</f>
        <v/>
      </c>
      <c r="M2904" s="120">
        <f>IF(AND($P$2=FALSE,OR(F2904="Commercial NAICS Cogen",F2904="Industrial NAICS Cogen",F2904="NAICS-22 Cogen")),FALSE,IF(AND($P$3=FALSE,OR(F2904="Commercial NAICS Cogen",F2904="Commercial NAICS Non-Cogen",F2904="Industrial NAICS Cogen", F2904="industrial NAICS non-Cogen")),FALSE, TRUE))</f>
        <v/>
      </c>
    </row>
    <row r="2905">
      <c r="A2905" s="129" t="n">
        <v>54304</v>
      </c>
      <c r="B2905" s="130" t="inlineStr">
        <is>
          <t>Birchwood Power</t>
        </is>
      </c>
      <c r="C2905" s="130" t="inlineStr">
        <is>
          <t>Birchwood Power Partners LP</t>
        </is>
      </c>
      <c r="D2905" s="129" t="n">
        <v>1735</v>
      </c>
      <c r="E2905" s="130" t="inlineStr">
        <is>
          <t>VA</t>
        </is>
      </c>
      <c r="F2905" s="130" t="inlineStr">
        <is>
          <t>NAICS-22 Non-Cogen</t>
        </is>
      </c>
      <c r="G2905" s="130" t="inlineStr">
        <is>
          <t>ST</t>
        </is>
      </c>
      <c r="H2905" s="130" t="inlineStr">
        <is>
          <t>BIT</t>
        </is>
      </c>
      <c r="I2905" s="130" t="inlineStr">
        <is>
          <t>COL</t>
        </is>
      </c>
      <c r="J2905" s="131" t="n">
        <v>75598.315</v>
      </c>
      <c r="K2905" s="129" t="n">
        <v>2020</v>
      </c>
      <c r="L2905" s="120">
        <f>IF(VLOOKUP(H2905,'Cross-Page Data'!$D$4:$F$48,3,FALSE)="natural gas",VLOOKUP(G2905,'Cross-Page Data'!$I$4:$J$19,2,FALSE),IF(VLOOKUP(H2905,'Cross-Page Data'!$D$4:$F$48,3,FALSE)="solar",IF(G2905="PV","solar PV","solar thermal"),IF(VLOOKUP(H2905,'Cross-Page Data'!$D$4:$F$48,3,FALSE)="wind",VLOOKUP(G2905,'Cross-Page Data'!$I$4:$J$19,2,FALSE),IF(VLOOKUP(H2905,'Cross-Page Data'!$D$4:$F$48,3,FALSE)="hydro",VLOOKUP(G2905,'Cross-Page Data'!$I$4:$J$19,2,FALSE),VLOOKUP(H2905,'Cross-Page Data'!$D$4:$F$48,3,FALSE)))))</f>
        <v/>
      </c>
      <c r="M2905" s="120">
        <f>IF(AND($P$2=FALSE,OR(F2905="Commercial NAICS Cogen",F2905="Industrial NAICS Cogen",F2905="NAICS-22 Cogen")),FALSE,IF(AND($P$3=FALSE,OR(F2905="Commercial NAICS Cogen",F2905="Commercial NAICS Non-Cogen",F2905="Industrial NAICS Cogen", F2905="industrial NAICS non-Cogen")),FALSE, TRUE))</f>
        <v/>
      </c>
    </row>
    <row r="2906">
      <c r="A2906" s="129" t="n">
        <v>54304</v>
      </c>
      <c r="B2906" s="130" t="inlineStr">
        <is>
          <t>Birchwood Power</t>
        </is>
      </c>
      <c r="C2906" s="130" t="inlineStr">
        <is>
          <t>Birchwood Power Partners LP</t>
        </is>
      </c>
      <c r="D2906" s="129" t="n">
        <v>1735</v>
      </c>
      <c r="E2906" s="130" t="inlineStr">
        <is>
          <t>VA</t>
        </is>
      </c>
      <c r="F2906" s="130" t="inlineStr">
        <is>
          <t>NAICS-22 Non-Cogen</t>
        </is>
      </c>
      <c r="G2906" s="130" t="inlineStr">
        <is>
          <t>ST</t>
        </is>
      </c>
      <c r="H2906" s="130" t="inlineStr">
        <is>
          <t>DFO</t>
        </is>
      </c>
      <c r="I2906" s="130" t="inlineStr">
        <is>
          <t>DFO</t>
        </is>
      </c>
      <c r="J2906" s="131" t="n">
        <v>1828.685</v>
      </c>
      <c r="K2906" s="129" t="n">
        <v>2020</v>
      </c>
      <c r="L2906" s="120">
        <f>IF(VLOOKUP(H2906,'Cross-Page Data'!$D$4:$F$48,3,FALSE)="natural gas",VLOOKUP(G2906,'Cross-Page Data'!$I$4:$J$19,2,FALSE),IF(VLOOKUP(H2906,'Cross-Page Data'!$D$4:$F$48,3,FALSE)="solar",IF(G2906="PV","solar PV","solar thermal"),IF(VLOOKUP(H2906,'Cross-Page Data'!$D$4:$F$48,3,FALSE)="wind",VLOOKUP(G2906,'Cross-Page Data'!$I$4:$J$19,2,FALSE),IF(VLOOKUP(H2906,'Cross-Page Data'!$D$4:$F$48,3,FALSE)="hydro",VLOOKUP(G2906,'Cross-Page Data'!$I$4:$J$19,2,FALSE),VLOOKUP(H2906,'Cross-Page Data'!$D$4:$F$48,3,FALSE)))))</f>
        <v/>
      </c>
      <c r="M2906" s="120">
        <f>IF(AND($P$2=FALSE,OR(F2906="Commercial NAICS Cogen",F2906="Industrial NAICS Cogen",F2906="NAICS-22 Cogen")),FALSE,IF(AND($P$3=FALSE,OR(F2906="Commercial NAICS Cogen",F2906="Commercial NAICS Non-Cogen",F2906="Industrial NAICS Cogen", F2906="industrial NAICS non-Cogen")),FALSE, TRUE))</f>
        <v/>
      </c>
    </row>
    <row r="2907">
      <c r="A2907" s="129" t="n">
        <v>54305</v>
      </c>
      <c r="B2907" s="130" t="inlineStr">
        <is>
          <t>Westward Seafoods</t>
        </is>
      </c>
      <c r="C2907" s="130" t="inlineStr">
        <is>
          <t>Westward Seafoods Inc</t>
        </is>
      </c>
      <c r="D2907" s="129" t="n">
        <v>20523</v>
      </c>
      <c r="E2907" s="130" t="inlineStr">
        <is>
          <t>AK</t>
        </is>
      </c>
      <c r="F2907" s="130" t="inlineStr">
        <is>
          <t>Industrial NAICS Cogen</t>
        </is>
      </c>
      <c r="G2907" s="130" t="inlineStr">
        <is>
          <t>IC</t>
        </is>
      </c>
      <c r="H2907" s="130" t="inlineStr">
        <is>
          <t>DFO</t>
        </is>
      </c>
      <c r="I2907" s="130" t="inlineStr">
        <is>
          <t>DFO</t>
        </is>
      </c>
      <c r="J2907" s="131" t="n">
        <v>18835</v>
      </c>
      <c r="K2907" s="129" t="n">
        <v>2020</v>
      </c>
      <c r="L2907" s="120">
        <f>IF(VLOOKUP(H2907,'Cross-Page Data'!$D$4:$F$48,3,FALSE)="natural gas",VLOOKUP(G2907,'Cross-Page Data'!$I$4:$J$19,2,FALSE),IF(VLOOKUP(H2907,'Cross-Page Data'!$D$4:$F$48,3,FALSE)="solar",IF(G2907="PV","solar PV","solar thermal"),IF(VLOOKUP(H2907,'Cross-Page Data'!$D$4:$F$48,3,FALSE)="wind",VLOOKUP(G2907,'Cross-Page Data'!$I$4:$J$19,2,FALSE),IF(VLOOKUP(H2907,'Cross-Page Data'!$D$4:$F$48,3,FALSE)="hydro",VLOOKUP(G2907,'Cross-Page Data'!$I$4:$J$19,2,FALSE),VLOOKUP(H2907,'Cross-Page Data'!$D$4:$F$48,3,FALSE)))))</f>
        <v/>
      </c>
      <c r="M2907" s="120">
        <f>IF(AND($P$2=FALSE,OR(F2907="Commercial NAICS Cogen",F2907="Industrial NAICS Cogen",F2907="NAICS-22 Cogen")),FALSE,IF(AND($P$3=FALSE,OR(F2907="Commercial NAICS Cogen",F2907="Commercial NAICS Non-Cogen",F2907="Industrial NAICS Cogen", F2907="industrial NAICS non-Cogen")),FALSE, TRUE))</f>
        <v/>
      </c>
    </row>
    <row r="2908">
      <c r="A2908" s="129" t="n">
        <v>54318</v>
      </c>
      <c r="B2908" s="130" t="inlineStr">
        <is>
          <t>General Chemical</t>
        </is>
      </c>
      <c r="C2908" s="130" t="inlineStr">
        <is>
          <t>Tata Chemicals Partners</t>
        </is>
      </c>
      <c r="D2908" s="129" t="n">
        <v>7067</v>
      </c>
      <c r="E2908" s="130" t="inlineStr">
        <is>
          <t>WY</t>
        </is>
      </c>
      <c r="F2908" s="130" t="inlineStr">
        <is>
          <t>Industrial NAICS Cogen</t>
        </is>
      </c>
      <c r="G2908" s="130" t="inlineStr">
        <is>
          <t>ST</t>
        </is>
      </c>
      <c r="H2908" s="130" t="inlineStr">
        <is>
          <t>BIT</t>
        </is>
      </c>
      <c r="I2908" s="130" t="inlineStr">
        <is>
          <t>COL</t>
        </is>
      </c>
      <c r="J2908" s="131" t="n">
        <v>152873.74</v>
      </c>
      <c r="K2908" s="129" t="n">
        <v>2020</v>
      </c>
      <c r="L2908" s="120">
        <f>IF(VLOOKUP(H2908,'Cross-Page Data'!$D$4:$F$48,3,FALSE)="natural gas",VLOOKUP(G2908,'Cross-Page Data'!$I$4:$J$19,2,FALSE),IF(VLOOKUP(H2908,'Cross-Page Data'!$D$4:$F$48,3,FALSE)="solar",IF(G2908="PV","solar PV","solar thermal"),IF(VLOOKUP(H2908,'Cross-Page Data'!$D$4:$F$48,3,FALSE)="wind",VLOOKUP(G2908,'Cross-Page Data'!$I$4:$J$19,2,FALSE),IF(VLOOKUP(H2908,'Cross-Page Data'!$D$4:$F$48,3,FALSE)="hydro",VLOOKUP(G2908,'Cross-Page Data'!$I$4:$J$19,2,FALSE),VLOOKUP(H2908,'Cross-Page Data'!$D$4:$F$48,3,FALSE)))))</f>
        <v/>
      </c>
      <c r="M2908" s="120">
        <f>IF(AND($P$2=FALSE,OR(F2908="Commercial NAICS Cogen",F2908="Industrial NAICS Cogen",F2908="NAICS-22 Cogen")),FALSE,IF(AND($P$3=FALSE,OR(F2908="Commercial NAICS Cogen",F2908="Commercial NAICS Non-Cogen",F2908="Industrial NAICS Cogen", F2908="industrial NAICS non-Cogen")),FALSE, TRUE))</f>
        <v/>
      </c>
    </row>
    <row r="2909">
      <c r="A2909" s="129" t="n">
        <v>54318</v>
      </c>
      <c r="B2909" s="130" t="inlineStr">
        <is>
          <t>General Chemical</t>
        </is>
      </c>
      <c r="C2909" s="130" t="inlineStr">
        <is>
          <t>Tata Chemicals Partners</t>
        </is>
      </c>
      <c r="D2909" s="129" t="n">
        <v>7067</v>
      </c>
      <c r="E2909" s="130" t="inlineStr">
        <is>
          <t>WY</t>
        </is>
      </c>
      <c r="F2909" s="130" t="inlineStr">
        <is>
          <t>Industrial NAICS Cogen</t>
        </is>
      </c>
      <c r="G2909" s="130" t="inlineStr">
        <is>
          <t>ST</t>
        </is>
      </c>
      <c r="H2909" s="130" t="inlineStr">
        <is>
          <t>DFO</t>
        </is>
      </c>
      <c r="I2909" s="130" t="inlineStr">
        <is>
          <t>DFO</t>
        </is>
      </c>
      <c r="J2909" s="131" t="n">
        <v>0</v>
      </c>
      <c r="K2909" s="129" t="n">
        <v>2020</v>
      </c>
      <c r="L2909" s="120">
        <f>IF(VLOOKUP(H2909,'Cross-Page Data'!$D$4:$F$48,3,FALSE)="natural gas",VLOOKUP(G2909,'Cross-Page Data'!$I$4:$J$19,2,FALSE),IF(VLOOKUP(H2909,'Cross-Page Data'!$D$4:$F$48,3,FALSE)="solar",IF(G2909="PV","solar PV","solar thermal"),IF(VLOOKUP(H2909,'Cross-Page Data'!$D$4:$F$48,3,FALSE)="wind",VLOOKUP(G2909,'Cross-Page Data'!$I$4:$J$19,2,FALSE),IF(VLOOKUP(H2909,'Cross-Page Data'!$D$4:$F$48,3,FALSE)="hydro",VLOOKUP(G2909,'Cross-Page Data'!$I$4:$J$19,2,FALSE),VLOOKUP(H2909,'Cross-Page Data'!$D$4:$F$48,3,FALSE)))))</f>
        <v/>
      </c>
      <c r="M2909" s="120">
        <f>IF(AND($P$2=FALSE,OR(F2909="Commercial NAICS Cogen",F2909="Industrial NAICS Cogen",F2909="NAICS-22 Cogen")),FALSE,IF(AND($P$3=FALSE,OR(F2909="Commercial NAICS Cogen",F2909="Commercial NAICS Non-Cogen",F2909="Industrial NAICS Cogen", F2909="industrial NAICS non-Cogen")),FALSE, TRUE))</f>
        <v/>
      </c>
    </row>
    <row r="2910">
      <c r="A2910" s="129" t="n">
        <v>54318</v>
      </c>
      <c r="B2910" s="130" t="inlineStr">
        <is>
          <t>General Chemical</t>
        </is>
      </c>
      <c r="C2910" s="130" t="inlineStr">
        <is>
          <t>Tata Chemicals Partners</t>
        </is>
      </c>
      <c r="D2910" s="129" t="n">
        <v>7067</v>
      </c>
      <c r="E2910" s="130" t="inlineStr">
        <is>
          <t>WY</t>
        </is>
      </c>
      <c r="F2910" s="130" t="inlineStr">
        <is>
          <t>Industrial NAICS Cogen</t>
        </is>
      </c>
      <c r="G2910" s="130" t="inlineStr">
        <is>
          <t>ST</t>
        </is>
      </c>
      <c r="H2910" s="130" t="inlineStr">
        <is>
          <t>NG</t>
        </is>
      </c>
      <c r="I2910" s="130" t="inlineStr">
        <is>
          <t>NG</t>
        </is>
      </c>
      <c r="J2910" s="131" t="n">
        <v>56631.261</v>
      </c>
      <c r="K2910" s="129" t="n">
        <v>2020</v>
      </c>
      <c r="L2910" s="120">
        <f>IF(VLOOKUP(H2910,'Cross-Page Data'!$D$4:$F$48,3,FALSE)="natural gas",VLOOKUP(G2910,'Cross-Page Data'!$I$4:$J$19,2,FALSE),IF(VLOOKUP(H2910,'Cross-Page Data'!$D$4:$F$48,3,FALSE)="solar",IF(G2910="PV","solar PV","solar thermal"),IF(VLOOKUP(H2910,'Cross-Page Data'!$D$4:$F$48,3,FALSE)="wind",VLOOKUP(G2910,'Cross-Page Data'!$I$4:$J$19,2,FALSE),IF(VLOOKUP(H2910,'Cross-Page Data'!$D$4:$F$48,3,FALSE)="hydro",VLOOKUP(G2910,'Cross-Page Data'!$I$4:$J$19,2,FALSE),VLOOKUP(H2910,'Cross-Page Data'!$D$4:$F$48,3,FALSE)))))</f>
        <v/>
      </c>
      <c r="M2910" s="120">
        <f>IF(AND($P$2=FALSE,OR(F2910="Commercial NAICS Cogen",F2910="Industrial NAICS Cogen",F2910="NAICS-22 Cogen")),FALSE,IF(AND($P$3=FALSE,OR(F2910="Commercial NAICS Cogen",F2910="Commercial NAICS Non-Cogen",F2910="Industrial NAICS Cogen", F2910="industrial NAICS non-Cogen")),FALSE, TRUE))</f>
        <v/>
      </c>
    </row>
    <row r="2911">
      <c r="A2911" s="129" t="n">
        <v>54318</v>
      </c>
      <c r="B2911" s="130" t="inlineStr">
        <is>
          <t>General Chemical</t>
        </is>
      </c>
      <c r="C2911" s="130" t="inlineStr">
        <is>
          <t>Tata Chemicals Partners</t>
        </is>
      </c>
      <c r="D2911" s="129" t="n">
        <v>7067</v>
      </c>
      <c r="E2911" s="130" t="inlineStr">
        <is>
          <t>WY</t>
        </is>
      </c>
      <c r="F2911" s="130" t="inlineStr">
        <is>
          <t>Industrial NAICS Cogen</t>
        </is>
      </c>
      <c r="G2911" s="130" t="inlineStr">
        <is>
          <t>ST</t>
        </is>
      </c>
      <c r="H2911" s="130" t="inlineStr">
        <is>
          <t>SUB</t>
        </is>
      </c>
      <c r="I2911" s="130" t="inlineStr">
        <is>
          <t>COL</t>
        </is>
      </c>
      <c r="J2911" s="131" t="n">
        <v>0</v>
      </c>
      <c r="K2911" s="129" t="n">
        <v>2020</v>
      </c>
      <c r="L2911" s="120">
        <f>IF(VLOOKUP(H2911,'Cross-Page Data'!$D$4:$F$48,3,FALSE)="natural gas",VLOOKUP(G2911,'Cross-Page Data'!$I$4:$J$19,2,FALSE),IF(VLOOKUP(H2911,'Cross-Page Data'!$D$4:$F$48,3,FALSE)="solar",IF(G2911="PV","solar PV","solar thermal"),IF(VLOOKUP(H2911,'Cross-Page Data'!$D$4:$F$48,3,FALSE)="wind",VLOOKUP(G2911,'Cross-Page Data'!$I$4:$J$19,2,FALSE),IF(VLOOKUP(H2911,'Cross-Page Data'!$D$4:$F$48,3,FALSE)="hydro",VLOOKUP(G2911,'Cross-Page Data'!$I$4:$J$19,2,FALSE),VLOOKUP(H2911,'Cross-Page Data'!$D$4:$F$48,3,FALSE)))))</f>
        <v/>
      </c>
      <c r="M2911" s="120">
        <f>IF(AND($P$2=FALSE,OR(F2911="Commercial NAICS Cogen",F2911="Industrial NAICS Cogen",F2911="NAICS-22 Cogen")),FALSE,IF(AND($P$3=FALSE,OR(F2911="Commercial NAICS Cogen",F2911="Commercial NAICS Non-Cogen",F2911="Industrial NAICS Cogen", F2911="industrial NAICS non-Cogen")),FALSE, TRUE))</f>
        <v/>
      </c>
    </row>
    <row r="2912">
      <c r="A2912" s="129" t="n">
        <v>54321</v>
      </c>
      <c r="B2912" s="130" t="inlineStr">
        <is>
          <t>Goodyear Beaumont Chemical Plant</t>
        </is>
      </c>
      <c r="C2912" s="130" t="inlineStr">
        <is>
          <t>Goodyear Tire &amp; Rubber Co</t>
        </is>
      </c>
      <c r="D2912" s="129" t="n">
        <v>7375</v>
      </c>
      <c r="E2912" s="130" t="inlineStr">
        <is>
          <t>TX</t>
        </is>
      </c>
      <c r="F2912" s="130" t="inlineStr">
        <is>
          <t>Industrial NAICS Cogen</t>
        </is>
      </c>
      <c r="G2912" s="130" t="inlineStr">
        <is>
          <t>GT</t>
        </is>
      </c>
      <c r="H2912" s="130" t="inlineStr">
        <is>
          <t>NG</t>
        </is>
      </c>
      <c r="I2912" s="130" t="inlineStr">
        <is>
          <t>NG</t>
        </is>
      </c>
      <c r="J2912" s="131" t="n">
        <v>148574</v>
      </c>
      <c r="K2912" s="129" t="n">
        <v>2020</v>
      </c>
      <c r="L2912" s="120">
        <f>IF(VLOOKUP(H2912,'Cross-Page Data'!$D$4:$F$48,3,FALSE)="natural gas",VLOOKUP(G2912,'Cross-Page Data'!$I$4:$J$19,2,FALSE),IF(VLOOKUP(H2912,'Cross-Page Data'!$D$4:$F$48,3,FALSE)="solar",IF(G2912="PV","solar PV","solar thermal"),IF(VLOOKUP(H2912,'Cross-Page Data'!$D$4:$F$48,3,FALSE)="wind",VLOOKUP(G2912,'Cross-Page Data'!$I$4:$J$19,2,FALSE),IF(VLOOKUP(H2912,'Cross-Page Data'!$D$4:$F$48,3,FALSE)="hydro",VLOOKUP(G2912,'Cross-Page Data'!$I$4:$J$19,2,FALSE),VLOOKUP(H2912,'Cross-Page Data'!$D$4:$F$48,3,FALSE)))))</f>
        <v/>
      </c>
      <c r="M2912" s="120">
        <f>IF(AND($P$2=FALSE,OR(F2912="Commercial NAICS Cogen",F2912="Industrial NAICS Cogen",F2912="NAICS-22 Cogen")),FALSE,IF(AND($P$3=FALSE,OR(F2912="Commercial NAICS Cogen",F2912="Commercial NAICS Non-Cogen",F2912="Industrial NAICS Cogen", F2912="industrial NAICS non-Cogen")),FALSE, TRUE))</f>
        <v/>
      </c>
    </row>
    <row r="2913">
      <c r="A2913" s="129" t="n">
        <v>54321</v>
      </c>
      <c r="B2913" s="130" t="inlineStr">
        <is>
          <t>Goodyear Beaumont Chemical Plant</t>
        </is>
      </c>
      <c r="C2913" s="130" t="inlineStr">
        <is>
          <t>Goodyear Tire &amp; Rubber Co</t>
        </is>
      </c>
      <c r="D2913" s="129" t="n">
        <v>7375</v>
      </c>
      <c r="E2913" s="130" t="inlineStr">
        <is>
          <t>TX</t>
        </is>
      </c>
      <c r="F2913" s="130" t="inlineStr">
        <is>
          <t>Industrial NAICS Cogen</t>
        </is>
      </c>
      <c r="G2913" s="130" t="inlineStr">
        <is>
          <t>ST</t>
        </is>
      </c>
      <c r="H2913" s="130" t="inlineStr">
        <is>
          <t>NG</t>
        </is>
      </c>
      <c r="I2913" s="130" t="inlineStr">
        <is>
          <t>NG</t>
        </is>
      </c>
      <c r="J2913" s="131" t="n">
        <v>57666.757</v>
      </c>
      <c r="K2913" s="129" t="n">
        <v>2020</v>
      </c>
      <c r="L2913" s="120">
        <f>IF(VLOOKUP(H2913,'Cross-Page Data'!$D$4:$F$48,3,FALSE)="natural gas",VLOOKUP(G2913,'Cross-Page Data'!$I$4:$J$19,2,FALSE),IF(VLOOKUP(H2913,'Cross-Page Data'!$D$4:$F$48,3,FALSE)="solar",IF(G2913="PV","solar PV","solar thermal"),IF(VLOOKUP(H2913,'Cross-Page Data'!$D$4:$F$48,3,FALSE)="wind",VLOOKUP(G2913,'Cross-Page Data'!$I$4:$J$19,2,FALSE),IF(VLOOKUP(H2913,'Cross-Page Data'!$D$4:$F$48,3,FALSE)="hydro",VLOOKUP(G2913,'Cross-Page Data'!$I$4:$J$19,2,FALSE),VLOOKUP(H2913,'Cross-Page Data'!$D$4:$F$48,3,FALSE)))))</f>
        <v/>
      </c>
      <c r="M2913" s="120">
        <f>IF(AND($P$2=FALSE,OR(F2913="Commercial NAICS Cogen",F2913="Industrial NAICS Cogen",F2913="NAICS-22 Cogen")),FALSE,IF(AND($P$3=FALSE,OR(F2913="Commercial NAICS Cogen",F2913="Commercial NAICS Non-Cogen",F2913="Industrial NAICS Cogen", F2913="industrial NAICS non-Cogen")),FALSE, TRUE))</f>
        <v/>
      </c>
    </row>
    <row r="2914">
      <c r="A2914" s="129" t="n">
        <v>54321</v>
      </c>
      <c r="B2914" s="130" t="inlineStr">
        <is>
          <t>Goodyear Beaumont Chemical Plant</t>
        </is>
      </c>
      <c r="C2914" s="130" t="inlineStr">
        <is>
          <t>Goodyear Tire &amp; Rubber Co</t>
        </is>
      </c>
      <c r="D2914" s="129" t="n">
        <v>7375</v>
      </c>
      <c r="E2914" s="130" t="inlineStr">
        <is>
          <t>TX</t>
        </is>
      </c>
      <c r="F2914" s="130" t="inlineStr">
        <is>
          <t>Industrial NAICS Cogen</t>
        </is>
      </c>
      <c r="G2914" s="130" t="inlineStr">
        <is>
          <t>ST</t>
        </is>
      </c>
      <c r="H2914" s="130" t="inlineStr">
        <is>
          <t>WO</t>
        </is>
      </c>
      <c r="I2914" s="130" t="inlineStr">
        <is>
          <t>WOO</t>
        </is>
      </c>
      <c r="J2914" s="131" t="n">
        <v>1825.243</v>
      </c>
      <c r="K2914" s="129" t="n">
        <v>2020</v>
      </c>
      <c r="L2914" s="120">
        <f>IF(VLOOKUP(H2914,'Cross-Page Data'!$D$4:$F$48,3,FALSE)="natural gas",VLOOKUP(G2914,'Cross-Page Data'!$I$4:$J$19,2,FALSE),IF(VLOOKUP(H2914,'Cross-Page Data'!$D$4:$F$48,3,FALSE)="solar",IF(G2914="PV","solar PV","solar thermal"),IF(VLOOKUP(H2914,'Cross-Page Data'!$D$4:$F$48,3,FALSE)="wind",VLOOKUP(G2914,'Cross-Page Data'!$I$4:$J$19,2,FALSE),IF(VLOOKUP(H2914,'Cross-Page Data'!$D$4:$F$48,3,FALSE)="hydro",VLOOKUP(G2914,'Cross-Page Data'!$I$4:$J$19,2,FALSE),VLOOKUP(H2914,'Cross-Page Data'!$D$4:$F$48,3,FALSE)))))</f>
        <v/>
      </c>
      <c r="M2914" s="120">
        <f>IF(AND($P$2=FALSE,OR(F2914="Commercial NAICS Cogen",F2914="Industrial NAICS Cogen",F2914="NAICS-22 Cogen")),FALSE,IF(AND($P$3=FALSE,OR(F2914="Commercial NAICS Cogen",F2914="Commercial NAICS Non-Cogen",F2914="Industrial NAICS Cogen", F2914="industrial NAICS non-Cogen")),FALSE, TRUE))</f>
        <v/>
      </c>
    </row>
    <row r="2915">
      <c r="A2915" s="129" t="n">
        <v>54322</v>
      </c>
      <c r="B2915" s="130" t="inlineStr">
        <is>
          <t>Sibley Mill</t>
        </is>
      </c>
      <c r="C2915" s="130" t="inlineStr">
        <is>
          <t>Augusta Canal Authority</t>
        </is>
      </c>
      <c r="D2915" s="129" t="n">
        <v>55810</v>
      </c>
      <c r="E2915" s="130" t="inlineStr">
        <is>
          <t>GA</t>
        </is>
      </c>
      <c r="F2915" s="130" t="inlineStr">
        <is>
          <t>Industrial NAICS Non-Cogen</t>
        </is>
      </c>
      <c r="G2915" s="130" t="inlineStr">
        <is>
          <t>HY</t>
        </is>
      </c>
      <c r="H2915" s="130" t="inlineStr">
        <is>
          <t>WAT</t>
        </is>
      </c>
      <c r="I2915" s="130" t="inlineStr">
        <is>
          <t>HYC</t>
        </is>
      </c>
      <c r="J2915" s="131" t="n">
        <v>10107</v>
      </c>
      <c r="K2915" s="129" t="n">
        <v>2020</v>
      </c>
      <c r="L2915" s="120">
        <f>IF(VLOOKUP(H2915,'Cross-Page Data'!$D$4:$F$48,3,FALSE)="natural gas",VLOOKUP(G2915,'Cross-Page Data'!$I$4:$J$19,2,FALSE),IF(VLOOKUP(H2915,'Cross-Page Data'!$D$4:$F$48,3,FALSE)="solar",IF(G2915="PV","solar PV","solar thermal"),IF(VLOOKUP(H2915,'Cross-Page Data'!$D$4:$F$48,3,FALSE)="wind",VLOOKUP(G2915,'Cross-Page Data'!$I$4:$J$19,2,FALSE),IF(VLOOKUP(H2915,'Cross-Page Data'!$D$4:$F$48,3,FALSE)="hydro",VLOOKUP(G2915,'Cross-Page Data'!$I$4:$J$19,2,FALSE),VLOOKUP(H2915,'Cross-Page Data'!$D$4:$F$48,3,FALSE)))))</f>
        <v/>
      </c>
      <c r="M2915" s="120">
        <f>IF(AND($P$2=FALSE,OR(F2915="Commercial NAICS Cogen",F2915="Industrial NAICS Cogen",F2915="NAICS-22 Cogen")),FALSE,IF(AND($P$3=FALSE,OR(F2915="Commercial NAICS Cogen",F2915="Commercial NAICS Non-Cogen",F2915="Industrial NAICS Cogen", F2915="industrial NAICS non-Cogen")),FALSE, TRUE))</f>
        <v/>
      </c>
    </row>
    <row r="2916">
      <c r="A2916" s="129" t="n">
        <v>54323</v>
      </c>
      <c r="B2916" s="130" t="inlineStr">
        <is>
          <t>CNN Center</t>
        </is>
      </c>
      <c r="C2916" s="130" t="inlineStr">
        <is>
          <t>Turner Properties Inc</t>
        </is>
      </c>
      <c r="D2916" s="129" t="n">
        <v>18452</v>
      </c>
      <c r="E2916" s="130" t="inlineStr">
        <is>
          <t>GA</t>
        </is>
      </c>
      <c r="F2916" s="130" t="inlineStr">
        <is>
          <t>Commercial NAICS Non-Cogen</t>
        </is>
      </c>
      <c r="G2916" s="130" t="inlineStr">
        <is>
          <t>IC</t>
        </is>
      </c>
      <c r="H2916" s="130" t="inlineStr">
        <is>
          <t>DFO</t>
        </is>
      </c>
      <c r="I2916" s="130" t="inlineStr">
        <is>
          <t>DFO</t>
        </is>
      </c>
      <c r="J2916" s="131" t="n">
        <v>148</v>
      </c>
      <c r="K2916" s="129" t="n">
        <v>2020</v>
      </c>
      <c r="L2916" s="120">
        <f>IF(VLOOKUP(H2916,'Cross-Page Data'!$D$4:$F$48,3,FALSE)="natural gas",VLOOKUP(G2916,'Cross-Page Data'!$I$4:$J$19,2,FALSE),IF(VLOOKUP(H2916,'Cross-Page Data'!$D$4:$F$48,3,FALSE)="solar",IF(G2916="PV","solar PV","solar thermal"),IF(VLOOKUP(H2916,'Cross-Page Data'!$D$4:$F$48,3,FALSE)="wind",VLOOKUP(G2916,'Cross-Page Data'!$I$4:$J$19,2,FALSE),IF(VLOOKUP(H2916,'Cross-Page Data'!$D$4:$F$48,3,FALSE)="hydro",VLOOKUP(G2916,'Cross-Page Data'!$I$4:$J$19,2,FALSE),VLOOKUP(H2916,'Cross-Page Data'!$D$4:$F$48,3,FALSE)))))</f>
        <v/>
      </c>
      <c r="M2916" s="120">
        <f>IF(AND($P$2=FALSE,OR(F2916="Commercial NAICS Cogen",F2916="Industrial NAICS Cogen",F2916="NAICS-22 Cogen")),FALSE,IF(AND($P$3=FALSE,OR(F2916="Commercial NAICS Cogen",F2916="Commercial NAICS Non-Cogen",F2916="Industrial NAICS Cogen", F2916="industrial NAICS non-Cogen")),FALSE, TRUE))</f>
        <v/>
      </c>
    </row>
    <row r="2917">
      <c r="A2917" s="129" t="n">
        <v>54333</v>
      </c>
      <c r="B2917" s="130" t="inlineStr">
        <is>
          <t>Bucknell University</t>
        </is>
      </c>
      <c r="C2917" s="130" t="inlineStr">
        <is>
          <t>Bucknell University</t>
        </is>
      </c>
      <c r="D2917" s="129" t="n">
        <v>2468</v>
      </c>
      <c r="E2917" s="130" t="inlineStr">
        <is>
          <t>PA</t>
        </is>
      </c>
      <c r="F2917" s="130" t="inlineStr">
        <is>
          <t>Commercial NAICS Cogen</t>
        </is>
      </c>
      <c r="G2917" s="130" t="inlineStr">
        <is>
          <t>CA</t>
        </is>
      </c>
      <c r="H2917" s="130" t="inlineStr">
        <is>
          <t>DFO</t>
        </is>
      </c>
      <c r="I2917" s="130" t="inlineStr">
        <is>
          <t>DFO</t>
        </is>
      </c>
      <c r="J2917" s="131" t="n">
        <v>0.096</v>
      </c>
      <c r="K2917" s="129" t="n">
        <v>2020</v>
      </c>
      <c r="L2917" s="120">
        <f>IF(VLOOKUP(H2917,'Cross-Page Data'!$D$4:$F$48,3,FALSE)="natural gas",VLOOKUP(G2917,'Cross-Page Data'!$I$4:$J$19,2,FALSE),IF(VLOOKUP(H2917,'Cross-Page Data'!$D$4:$F$48,3,FALSE)="solar",IF(G2917="PV","solar PV","solar thermal"),IF(VLOOKUP(H2917,'Cross-Page Data'!$D$4:$F$48,3,FALSE)="wind",VLOOKUP(G2917,'Cross-Page Data'!$I$4:$J$19,2,FALSE),IF(VLOOKUP(H2917,'Cross-Page Data'!$D$4:$F$48,3,FALSE)="hydro",VLOOKUP(G2917,'Cross-Page Data'!$I$4:$J$19,2,FALSE),VLOOKUP(H2917,'Cross-Page Data'!$D$4:$F$48,3,FALSE)))))</f>
        <v/>
      </c>
      <c r="M2917" s="120">
        <f>IF(AND($P$2=FALSE,OR(F2917="Commercial NAICS Cogen",F2917="Industrial NAICS Cogen",F2917="NAICS-22 Cogen")),FALSE,IF(AND($P$3=FALSE,OR(F2917="Commercial NAICS Cogen",F2917="Commercial NAICS Non-Cogen",F2917="Industrial NAICS Cogen", F2917="industrial NAICS non-Cogen")),FALSE, TRUE))</f>
        <v/>
      </c>
    </row>
    <row r="2918">
      <c r="A2918" s="129" t="n">
        <v>54333</v>
      </c>
      <c r="B2918" s="130" t="inlineStr">
        <is>
          <t>Bucknell University</t>
        </is>
      </c>
      <c r="C2918" s="130" t="inlineStr">
        <is>
          <t>Bucknell University</t>
        </is>
      </c>
      <c r="D2918" s="129" t="n">
        <v>2468</v>
      </c>
      <c r="E2918" s="130" t="inlineStr">
        <is>
          <t>PA</t>
        </is>
      </c>
      <c r="F2918" s="130" t="inlineStr">
        <is>
          <t>Commercial NAICS Cogen</t>
        </is>
      </c>
      <c r="G2918" s="130" t="inlineStr">
        <is>
          <t>CA</t>
        </is>
      </c>
      <c r="H2918" s="130" t="inlineStr">
        <is>
          <t>NG</t>
        </is>
      </c>
      <c r="I2918" s="130" t="inlineStr">
        <is>
          <t>NG</t>
        </is>
      </c>
      <c r="J2918" s="131" t="n">
        <v>1232.904</v>
      </c>
      <c r="K2918" s="129" t="n">
        <v>2020</v>
      </c>
      <c r="L2918" s="120">
        <f>IF(VLOOKUP(H2918,'Cross-Page Data'!$D$4:$F$48,3,FALSE)="natural gas",VLOOKUP(G2918,'Cross-Page Data'!$I$4:$J$19,2,FALSE),IF(VLOOKUP(H2918,'Cross-Page Data'!$D$4:$F$48,3,FALSE)="solar",IF(G2918="PV","solar PV","solar thermal"),IF(VLOOKUP(H2918,'Cross-Page Data'!$D$4:$F$48,3,FALSE)="wind",VLOOKUP(G2918,'Cross-Page Data'!$I$4:$J$19,2,FALSE),IF(VLOOKUP(H2918,'Cross-Page Data'!$D$4:$F$48,3,FALSE)="hydro",VLOOKUP(G2918,'Cross-Page Data'!$I$4:$J$19,2,FALSE),VLOOKUP(H2918,'Cross-Page Data'!$D$4:$F$48,3,FALSE)))))</f>
        <v/>
      </c>
      <c r="M2918" s="120">
        <f>IF(AND($P$2=FALSE,OR(F2918="Commercial NAICS Cogen",F2918="Industrial NAICS Cogen",F2918="NAICS-22 Cogen")),FALSE,IF(AND($P$3=FALSE,OR(F2918="Commercial NAICS Cogen",F2918="Commercial NAICS Non-Cogen",F2918="Industrial NAICS Cogen", F2918="industrial NAICS non-Cogen")),FALSE, TRUE))</f>
        <v/>
      </c>
    </row>
    <row r="2919">
      <c r="A2919" s="129" t="n">
        <v>54333</v>
      </c>
      <c r="B2919" s="130" t="inlineStr">
        <is>
          <t>Bucknell University</t>
        </is>
      </c>
      <c r="C2919" s="130" t="inlineStr">
        <is>
          <t>Bucknell University</t>
        </is>
      </c>
      <c r="D2919" s="129" t="n">
        <v>2468</v>
      </c>
      <c r="E2919" s="130" t="inlineStr">
        <is>
          <t>PA</t>
        </is>
      </c>
      <c r="F2919" s="130" t="inlineStr">
        <is>
          <t>Commercial NAICS Cogen</t>
        </is>
      </c>
      <c r="G2919" s="130" t="inlineStr">
        <is>
          <t>CT</t>
        </is>
      </c>
      <c r="H2919" s="130" t="inlineStr">
        <is>
          <t>DFO</t>
        </is>
      </c>
      <c r="I2919" s="130" t="inlineStr">
        <is>
          <t>DFO</t>
        </is>
      </c>
      <c r="J2919" s="131" t="n">
        <v>7.939</v>
      </c>
      <c r="K2919" s="129" t="n">
        <v>2020</v>
      </c>
      <c r="L2919" s="120">
        <f>IF(VLOOKUP(H2919,'Cross-Page Data'!$D$4:$F$48,3,FALSE)="natural gas",VLOOKUP(G2919,'Cross-Page Data'!$I$4:$J$19,2,FALSE),IF(VLOOKUP(H2919,'Cross-Page Data'!$D$4:$F$48,3,FALSE)="solar",IF(G2919="PV","solar PV","solar thermal"),IF(VLOOKUP(H2919,'Cross-Page Data'!$D$4:$F$48,3,FALSE)="wind",VLOOKUP(G2919,'Cross-Page Data'!$I$4:$J$19,2,FALSE),IF(VLOOKUP(H2919,'Cross-Page Data'!$D$4:$F$48,3,FALSE)="hydro",VLOOKUP(G2919,'Cross-Page Data'!$I$4:$J$19,2,FALSE),VLOOKUP(H2919,'Cross-Page Data'!$D$4:$F$48,3,FALSE)))))</f>
        <v/>
      </c>
      <c r="M2919" s="120">
        <f>IF(AND($P$2=FALSE,OR(F2919="Commercial NAICS Cogen",F2919="Industrial NAICS Cogen",F2919="NAICS-22 Cogen")),FALSE,IF(AND($P$3=FALSE,OR(F2919="Commercial NAICS Cogen",F2919="Commercial NAICS Non-Cogen",F2919="Industrial NAICS Cogen", F2919="industrial NAICS non-Cogen")),FALSE, TRUE))</f>
        <v/>
      </c>
    </row>
    <row r="2920">
      <c r="A2920" s="129" t="n">
        <v>54333</v>
      </c>
      <c r="B2920" s="130" t="inlineStr">
        <is>
          <t>Bucknell University</t>
        </is>
      </c>
      <c r="C2920" s="130" t="inlineStr">
        <is>
          <t>Bucknell University</t>
        </is>
      </c>
      <c r="D2920" s="129" t="n">
        <v>2468</v>
      </c>
      <c r="E2920" s="130" t="inlineStr">
        <is>
          <t>PA</t>
        </is>
      </c>
      <c r="F2920" s="130" t="inlineStr">
        <is>
          <t>Commercial NAICS Cogen</t>
        </is>
      </c>
      <c r="G2920" s="130" t="inlineStr">
        <is>
          <t>CT</t>
        </is>
      </c>
      <c r="H2920" s="130" t="inlineStr">
        <is>
          <t>NG</t>
        </is>
      </c>
      <c r="I2920" s="130" t="inlineStr">
        <is>
          <t>NG</t>
        </is>
      </c>
      <c r="J2920" s="131" t="n">
        <v>29888.061</v>
      </c>
      <c r="K2920" s="129" t="n">
        <v>2020</v>
      </c>
      <c r="L2920" s="120">
        <f>IF(VLOOKUP(H2920,'Cross-Page Data'!$D$4:$F$48,3,FALSE)="natural gas",VLOOKUP(G2920,'Cross-Page Data'!$I$4:$J$19,2,FALSE),IF(VLOOKUP(H2920,'Cross-Page Data'!$D$4:$F$48,3,FALSE)="solar",IF(G2920="PV","solar PV","solar thermal"),IF(VLOOKUP(H2920,'Cross-Page Data'!$D$4:$F$48,3,FALSE)="wind",VLOOKUP(G2920,'Cross-Page Data'!$I$4:$J$19,2,FALSE),IF(VLOOKUP(H2920,'Cross-Page Data'!$D$4:$F$48,3,FALSE)="hydro",VLOOKUP(G2920,'Cross-Page Data'!$I$4:$J$19,2,FALSE),VLOOKUP(H2920,'Cross-Page Data'!$D$4:$F$48,3,FALSE)))))</f>
        <v/>
      </c>
      <c r="M2920" s="120">
        <f>IF(AND($P$2=FALSE,OR(F2920="Commercial NAICS Cogen",F2920="Industrial NAICS Cogen",F2920="NAICS-22 Cogen")),FALSE,IF(AND($P$3=FALSE,OR(F2920="Commercial NAICS Cogen",F2920="Commercial NAICS Non-Cogen",F2920="Industrial NAICS Cogen", F2920="industrial NAICS non-Cogen")),FALSE, TRUE))</f>
        <v/>
      </c>
    </row>
    <row r="2921">
      <c r="A2921" s="129" t="n">
        <v>54338</v>
      </c>
      <c r="B2921" s="130" t="inlineStr">
        <is>
          <t>Rio Grande Valley Sugar Growers</t>
        </is>
      </c>
      <c r="C2921" s="130" t="inlineStr">
        <is>
          <t>Rio Grande Valley Sugar Growers, Inc.</t>
        </is>
      </c>
      <c r="D2921" s="129" t="n">
        <v>16098</v>
      </c>
      <c r="E2921" s="130" t="inlineStr">
        <is>
          <t>TX</t>
        </is>
      </c>
      <c r="F2921" s="130" t="inlineStr">
        <is>
          <t>Industrial NAICS Cogen</t>
        </is>
      </c>
      <c r="G2921" s="130" t="inlineStr">
        <is>
          <t>IC</t>
        </is>
      </c>
      <c r="H2921" s="130" t="inlineStr">
        <is>
          <t>DFO</t>
        </is>
      </c>
      <c r="I2921" s="130" t="inlineStr">
        <is>
          <t>DFO</t>
        </is>
      </c>
      <c r="J2921" s="131" t="n">
        <v>72</v>
      </c>
      <c r="K2921" s="129" t="n">
        <v>2020</v>
      </c>
      <c r="L2921" s="120">
        <f>IF(VLOOKUP(H2921,'Cross-Page Data'!$D$4:$F$48,3,FALSE)="natural gas",VLOOKUP(G2921,'Cross-Page Data'!$I$4:$J$19,2,FALSE),IF(VLOOKUP(H2921,'Cross-Page Data'!$D$4:$F$48,3,FALSE)="solar",IF(G2921="PV","solar PV","solar thermal"),IF(VLOOKUP(H2921,'Cross-Page Data'!$D$4:$F$48,3,FALSE)="wind",VLOOKUP(G2921,'Cross-Page Data'!$I$4:$J$19,2,FALSE),IF(VLOOKUP(H2921,'Cross-Page Data'!$D$4:$F$48,3,FALSE)="hydro",VLOOKUP(G2921,'Cross-Page Data'!$I$4:$J$19,2,FALSE),VLOOKUP(H2921,'Cross-Page Data'!$D$4:$F$48,3,FALSE)))))</f>
        <v/>
      </c>
      <c r="M2921" s="120">
        <f>IF(AND($P$2=FALSE,OR(F2921="Commercial NAICS Cogen",F2921="Industrial NAICS Cogen",F2921="NAICS-22 Cogen")),FALSE,IF(AND($P$3=FALSE,OR(F2921="Commercial NAICS Cogen",F2921="Commercial NAICS Non-Cogen",F2921="Industrial NAICS Cogen", F2921="industrial NAICS non-Cogen")),FALSE, TRUE))</f>
        <v/>
      </c>
    </row>
    <row r="2922">
      <c r="A2922" s="129" t="n">
        <v>54338</v>
      </c>
      <c r="B2922" s="130" t="inlineStr">
        <is>
          <t>Rio Grande Valley Sugar Growers</t>
        </is>
      </c>
      <c r="C2922" s="130" t="inlineStr">
        <is>
          <t>Rio Grande Valley Sugar Growers, Inc.</t>
        </is>
      </c>
      <c r="D2922" s="129" t="n">
        <v>16098</v>
      </c>
      <c r="E2922" s="130" t="inlineStr">
        <is>
          <t>TX</t>
        </is>
      </c>
      <c r="F2922" s="130" t="inlineStr">
        <is>
          <t>Industrial NAICS Cogen</t>
        </is>
      </c>
      <c r="G2922" s="130" t="inlineStr">
        <is>
          <t>ST</t>
        </is>
      </c>
      <c r="H2922" s="130" t="inlineStr">
        <is>
          <t>AB</t>
        </is>
      </c>
      <c r="I2922" s="130" t="inlineStr">
        <is>
          <t>ORW</t>
        </is>
      </c>
      <c r="J2922" s="131" t="n">
        <v>1549.012</v>
      </c>
      <c r="K2922" s="129" t="n">
        <v>2020</v>
      </c>
      <c r="L2922" s="120">
        <f>IF(VLOOKUP(H2922,'Cross-Page Data'!$D$4:$F$48,3,FALSE)="natural gas",VLOOKUP(G2922,'Cross-Page Data'!$I$4:$J$19,2,FALSE),IF(VLOOKUP(H2922,'Cross-Page Data'!$D$4:$F$48,3,FALSE)="solar",IF(G2922="PV","solar PV","solar thermal"),IF(VLOOKUP(H2922,'Cross-Page Data'!$D$4:$F$48,3,FALSE)="wind",VLOOKUP(G2922,'Cross-Page Data'!$I$4:$J$19,2,FALSE),IF(VLOOKUP(H2922,'Cross-Page Data'!$D$4:$F$48,3,FALSE)="hydro",VLOOKUP(G2922,'Cross-Page Data'!$I$4:$J$19,2,FALSE),VLOOKUP(H2922,'Cross-Page Data'!$D$4:$F$48,3,FALSE)))))</f>
        <v/>
      </c>
      <c r="M2922" s="120">
        <f>IF(AND($P$2=FALSE,OR(F2922="Commercial NAICS Cogen",F2922="Industrial NAICS Cogen",F2922="NAICS-22 Cogen")),FALSE,IF(AND($P$3=FALSE,OR(F2922="Commercial NAICS Cogen",F2922="Commercial NAICS Non-Cogen",F2922="Industrial NAICS Cogen", F2922="industrial NAICS non-Cogen")),FALSE, TRUE))</f>
        <v/>
      </c>
    </row>
    <row r="2923">
      <c r="A2923" s="129" t="n">
        <v>54338</v>
      </c>
      <c r="B2923" s="130" t="inlineStr">
        <is>
          <t>Rio Grande Valley Sugar Growers</t>
        </is>
      </c>
      <c r="C2923" s="130" t="inlineStr">
        <is>
          <t>Rio Grande Valley Sugar Growers, Inc.</t>
        </is>
      </c>
      <c r="D2923" s="129" t="n">
        <v>16098</v>
      </c>
      <c r="E2923" s="130" t="inlineStr">
        <is>
          <t>TX</t>
        </is>
      </c>
      <c r="F2923" s="130" t="inlineStr">
        <is>
          <t>Industrial NAICS Cogen</t>
        </is>
      </c>
      <c r="G2923" s="130" t="inlineStr">
        <is>
          <t>ST</t>
        </is>
      </c>
      <c r="H2923" s="130" t="inlineStr">
        <is>
          <t>NG</t>
        </is>
      </c>
      <c r="I2923" s="130" t="inlineStr">
        <is>
          <t>NG</t>
        </is>
      </c>
      <c r="J2923" s="131" t="n">
        <v>5.988</v>
      </c>
      <c r="K2923" s="129" t="n">
        <v>2020</v>
      </c>
      <c r="L2923" s="120">
        <f>IF(VLOOKUP(H2923,'Cross-Page Data'!$D$4:$F$48,3,FALSE)="natural gas",VLOOKUP(G2923,'Cross-Page Data'!$I$4:$J$19,2,FALSE),IF(VLOOKUP(H2923,'Cross-Page Data'!$D$4:$F$48,3,FALSE)="solar",IF(G2923="PV","solar PV","solar thermal"),IF(VLOOKUP(H2923,'Cross-Page Data'!$D$4:$F$48,3,FALSE)="wind",VLOOKUP(G2923,'Cross-Page Data'!$I$4:$J$19,2,FALSE),IF(VLOOKUP(H2923,'Cross-Page Data'!$D$4:$F$48,3,FALSE)="hydro",VLOOKUP(G2923,'Cross-Page Data'!$I$4:$J$19,2,FALSE),VLOOKUP(H2923,'Cross-Page Data'!$D$4:$F$48,3,FALSE)))))</f>
        <v/>
      </c>
      <c r="M2923" s="120">
        <f>IF(AND($P$2=FALSE,OR(F2923="Commercial NAICS Cogen",F2923="Industrial NAICS Cogen",F2923="NAICS-22 Cogen")),FALSE,IF(AND($P$3=FALSE,OR(F2923="Commercial NAICS Cogen",F2923="Commercial NAICS Non-Cogen",F2923="Industrial NAICS Cogen", F2923="industrial NAICS non-Cogen")),FALSE, TRUE))</f>
        <v/>
      </c>
    </row>
    <row r="2924" ht="29" customHeight="1" s="157">
      <c r="A2924" s="129" t="n">
        <v>54349</v>
      </c>
      <c r="B2924" s="130" t="inlineStr">
        <is>
          <t>Nevada Cogen Associates 2 Black Mountain</t>
        </is>
      </c>
      <c r="C2924" s="130" t="inlineStr">
        <is>
          <t>Nevada Cogeneration Assoc # 2</t>
        </is>
      </c>
      <c r="D2924" s="129" t="n">
        <v>13365</v>
      </c>
      <c r="E2924" s="130" t="inlineStr">
        <is>
          <t>NV</t>
        </is>
      </c>
      <c r="F2924" s="130" t="inlineStr">
        <is>
          <t>NAICS-22 Cogen</t>
        </is>
      </c>
      <c r="G2924" s="130" t="inlineStr">
        <is>
          <t>CA</t>
        </is>
      </c>
      <c r="H2924" s="130" t="inlineStr">
        <is>
          <t>NG</t>
        </is>
      </c>
      <c r="I2924" s="130" t="inlineStr">
        <is>
          <t>NG</t>
        </is>
      </c>
      <c r="J2924" s="131" t="n">
        <v>177352</v>
      </c>
      <c r="K2924" s="129" t="n">
        <v>2020</v>
      </c>
      <c r="L2924" s="120">
        <f>IF(VLOOKUP(H2924,'Cross-Page Data'!$D$4:$F$48,3,FALSE)="natural gas",VLOOKUP(G2924,'Cross-Page Data'!$I$4:$J$19,2,FALSE),IF(VLOOKUP(H2924,'Cross-Page Data'!$D$4:$F$48,3,FALSE)="solar",IF(G2924="PV","solar PV","solar thermal"),IF(VLOOKUP(H2924,'Cross-Page Data'!$D$4:$F$48,3,FALSE)="wind",VLOOKUP(G2924,'Cross-Page Data'!$I$4:$J$19,2,FALSE),IF(VLOOKUP(H2924,'Cross-Page Data'!$D$4:$F$48,3,FALSE)="hydro",VLOOKUP(G2924,'Cross-Page Data'!$I$4:$J$19,2,FALSE),VLOOKUP(H2924,'Cross-Page Data'!$D$4:$F$48,3,FALSE)))))</f>
        <v/>
      </c>
      <c r="M2924" s="120">
        <f>IF(AND($P$2=FALSE,OR(F2924="Commercial NAICS Cogen",F2924="Industrial NAICS Cogen",F2924="NAICS-22 Cogen")),FALSE,IF(AND($P$3=FALSE,OR(F2924="Commercial NAICS Cogen",F2924="Commercial NAICS Non-Cogen",F2924="Industrial NAICS Cogen", F2924="industrial NAICS non-Cogen")),FALSE, TRUE))</f>
        <v/>
      </c>
    </row>
    <row r="2925" ht="29" customHeight="1" s="157">
      <c r="A2925" s="129" t="n">
        <v>54349</v>
      </c>
      <c r="B2925" s="130" t="inlineStr">
        <is>
          <t>Nevada Cogen Associates 2 Black Mountain</t>
        </is>
      </c>
      <c r="C2925" s="130" t="inlineStr">
        <is>
          <t>Nevada Cogeneration Assoc # 2</t>
        </is>
      </c>
      <c r="D2925" s="129" t="n">
        <v>13365</v>
      </c>
      <c r="E2925" s="130" t="inlineStr">
        <is>
          <t>NV</t>
        </is>
      </c>
      <c r="F2925" s="130" t="inlineStr">
        <is>
          <t>NAICS-22 Cogen</t>
        </is>
      </c>
      <c r="G2925" s="130" t="inlineStr">
        <is>
          <t>CT</t>
        </is>
      </c>
      <c r="H2925" s="130" t="inlineStr">
        <is>
          <t>NG</t>
        </is>
      </c>
      <c r="I2925" s="130" t="inlineStr">
        <is>
          <t>NG</t>
        </is>
      </c>
      <c r="J2925" s="131" t="n">
        <v>478263</v>
      </c>
      <c r="K2925" s="129" t="n">
        <v>2020</v>
      </c>
      <c r="L2925" s="120">
        <f>IF(VLOOKUP(H2925,'Cross-Page Data'!$D$4:$F$48,3,FALSE)="natural gas",VLOOKUP(G2925,'Cross-Page Data'!$I$4:$J$19,2,FALSE),IF(VLOOKUP(H2925,'Cross-Page Data'!$D$4:$F$48,3,FALSE)="solar",IF(G2925="PV","solar PV","solar thermal"),IF(VLOOKUP(H2925,'Cross-Page Data'!$D$4:$F$48,3,FALSE)="wind",VLOOKUP(G2925,'Cross-Page Data'!$I$4:$J$19,2,FALSE),IF(VLOOKUP(H2925,'Cross-Page Data'!$D$4:$F$48,3,FALSE)="hydro",VLOOKUP(G2925,'Cross-Page Data'!$I$4:$J$19,2,FALSE),VLOOKUP(H2925,'Cross-Page Data'!$D$4:$F$48,3,FALSE)))))</f>
        <v/>
      </c>
      <c r="M2925" s="120">
        <f>IF(AND($P$2=FALSE,OR(F2925="Commercial NAICS Cogen",F2925="Industrial NAICS Cogen",F2925="NAICS-22 Cogen")),FALSE,IF(AND($P$3=FALSE,OR(F2925="Commercial NAICS Cogen",F2925="Commercial NAICS Non-Cogen",F2925="Industrial NAICS Cogen", F2925="industrial NAICS non-Cogen")),FALSE, TRUE))</f>
        <v/>
      </c>
    </row>
    <row r="2926">
      <c r="A2926" s="129" t="n">
        <v>54350</v>
      </c>
      <c r="B2926" s="130" t="inlineStr">
        <is>
          <t>Nevada Cogen Assoc#1 GarnetVly</t>
        </is>
      </c>
      <c r="C2926" s="130" t="inlineStr">
        <is>
          <t>Nevada Cogeneration Assoc # 1</t>
        </is>
      </c>
      <c r="D2926" s="129" t="n">
        <v>13399</v>
      </c>
      <c r="E2926" s="130" t="inlineStr">
        <is>
          <t>NV</t>
        </is>
      </c>
      <c r="F2926" s="130" t="inlineStr">
        <is>
          <t>NAICS-22 Cogen</t>
        </is>
      </c>
      <c r="G2926" s="130" t="inlineStr">
        <is>
          <t>CA</t>
        </is>
      </c>
      <c r="H2926" s="130" t="inlineStr">
        <is>
          <t>NG</t>
        </is>
      </c>
      <c r="I2926" s="130" t="inlineStr">
        <is>
          <t>NG</t>
        </is>
      </c>
      <c r="J2926" s="131" t="n">
        <v>182898</v>
      </c>
      <c r="K2926" s="129" t="n">
        <v>2020</v>
      </c>
      <c r="L2926" s="120">
        <f>IF(VLOOKUP(H2926,'Cross-Page Data'!$D$4:$F$48,3,FALSE)="natural gas",VLOOKUP(G2926,'Cross-Page Data'!$I$4:$J$19,2,FALSE),IF(VLOOKUP(H2926,'Cross-Page Data'!$D$4:$F$48,3,FALSE)="solar",IF(G2926="PV","solar PV","solar thermal"),IF(VLOOKUP(H2926,'Cross-Page Data'!$D$4:$F$48,3,FALSE)="wind",VLOOKUP(G2926,'Cross-Page Data'!$I$4:$J$19,2,FALSE),IF(VLOOKUP(H2926,'Cross-Page Data'!$D$4:$F$48,3,FALSE)="hydro",VLOOKUP(G2926,'Cross-Page Data'!$I$4:$J$19,2,FALSE),VLOOKUP(H2926,'Cross-Page Data'!$D$4:$F$48,3,FALSE)))))</f>
        <v/>
      </c>
      <c r="M2926" s="120">
        <f>IF(AND($P$2=FALSE,OR(F2926="Commercial NAICS Cogen",F2926="Industrial NAICS Cogen",F2926="NAICS-22 Cogen")),FALSE,IF(AND($P$3=FALSE,OR(F2926="Commercial NAICS Cogen",F2926="Commercial NAICS Non-Cogen",F2926="Industrial NAICS Cogen", F2926="industrial NAICS non-Cogen")),FALSE, TRUE))</f>
        <v/>
      </c>
    </row>
    <row r="2927">
      <c r="A2927" s="129" t="n">
        <v>54350</v>
      </c>
      <c r="B2927" s="130" t="inlineStr">
        <is>
          <t>Nevada Cogen Assoc#1 GarnetVly</t>
        </is>
      </c>
      <c r="C2927" s="130" t="inlineStr">
        <is>
          <t>Nevada Cogeneration Assoc # 1</t>
        </is>
      </c>
      <c r="D2927" s="129" t="n">
        <v>13399</v>
      </c>
      <c r="E2927" s="130" t="inlineStr">
        <is>
          <t>NV</t>
        </is>
      </c>
      <c r="F2927" s="130" t="inlineStr">
        <is>
          <t>NAICS-22 Cogen</t>
        </is>
      </c>
      <c r="G2927" s="130" t="inlineStr">
        <is>
          <t>CT</t>
        </is>
      </c>
      <c r="H2927" s="130" t="inlineStr">
        <is>
          <t>NG</t>
        </is>
      </c>
      <c r="I2927" s="130" t="inlineStr">
        <is>
          <t>NG</t>
        </is>
      </c>
      <c r="J2927" s="131" t="n">
        <v>541477</v>
      </c>
      <c r="K2927" s="129" t="n">
        <v>2020</v>
      </c>
      <c r="L2927" s="120">
        <f>IF(VLOOKUP(H2927,'Cross-Page Data'!$D$4:$F$48,3,FALSE)="natural gas",VLOOKUP(G2927,'Cross-Page Data'!$I$4:$J$19,2,FALSE),IF(VLOOKUP(H2927,'Cross-Page Data'!$D$4:$F$48,3,FALSE)="solar",IF(G2927="PV","solar PV","solar thermal"),IF(VLOOKUP(H2927,'Cross-Page Data'!$D$4:$F$48,3,FALSE)="wind",VLOOKUP(G2927,'Cross-Page Data'!$I$4:$J$19,2,FALSE),IF(VLOOKUP(H2927,'Cross-Page Data'!$D$4:$F$48,3,FALSE)="hydro",VLOOKUP(G2927,'Cross-Page Data'!$I$4:$J$19,2,FALSE),VLOOKUP(H2927,'Cross-Page Data'!$D$4:$F$48,3,FALSE)))))</f>
        <v/>
      </c>
      <c r="M2927" s="120">
        <f>IF(AND($P$2=FALSE,OR(F2927="Commercial NAICS Cogen",F2927="Industrial NAICS Cogen",F2927="NAICS-22 Cogen")),FALSE,IF(AND($P$3=FALSE,OR(F2927="Commercial NAICS Cogen",F2927="Commercial NAICS Non-Cogen",F2927="Industrial NAICS Cogen", F2927="industrial NAICS non-Cogen")),FALSE, TRUE))</f>
        <v/>
      </c>
    </row>
    <row r="2928">
      <c r="A2928" s="129" t="n">
        <v>54360</v>
      </c>
      <c r="B2928" s="130" t="inlineStr">
        <is>
          <t>Fuyao Glass Illinois Inc.</t>
        </is>
      </c>
      <c r="C2928" s="130" t="inlineStr">
        <is>
          <t>Fuyao Glass Illinois, Inc</t>
        </is>
      </c>
      <c r="D2928" s="129" t="n">
        <v>60194</v>
      </c>
      <c r="E2928" s="130" t="inlineStr">
        <is>
          <t>IL</t>
        </is>
      </c>
      <c r="F2928" s="130" t="inlineStr">
        <is>
          <t>Industrial NAICS Non-Cogen</t>
        </is>
      </c>
      <c r="G2928" s="130" t="inlineStr">
        <is>
          <t>IC</t>
        </is>
      </c>
      <c r="H2928" s="130" t="inlineStr">
        <is>
          <t>DFO</t>
        </is>
      </c>
      <c r="I2928" s="130" t="inlineStr">
        <is>
          <t>DFO</t>
        </is>
      </c>
      <c r="J2928" s="131" t="n">
        <v>0</v>
      </c>
      <c r="K2928" s="129" t="n">
        <v>2020</v>
      </c>
      <c r="L2928" s="120">
        <f>IF(VLOOKUP(H2928,'Cross-Page Data'!$D$4:$F$48,3,FALSE)="natural gas",VLOOKUP(G2928,'Cross-Page Data'!$I$4:$J$19,2,FALSE),IF(VLOOKUP(H2928,'Cross-Page Data'!$D$4:$F$48,3,FALSE)="solar",IF(G2928="PV","solar PV","solar thermal"),IF(VLOOKUP(H2928,'Cross-Page Data'!$D$4:$F$48,3,FALSE)="wind",VLOOKUP(G2928,'Cross-Page Data'!$I$4:$J$19,2,FALSE),IF(VLOOKUP(H2928,'Cross-Page Data'!$D$4:$F$48,3,FALSE)="hydro",VLOOKUP(G2928,'Cross-Page Data'!$I$4:$J$19,2,FALSE),VLOOKUP(H2928,'Cross-Page Data'!$D$4:$F$48,3,FALSE)))))</f>
        <v/>
      </c>
      <c r="M2928" s="120">
        <f>IF(AND($P$2=FALSE,OR(F2928="Commercial NAICS Cogen",F2928="Industrial NAICS Cogen",F2928="NAICS-22 Cogen")),FALSE,IF(AND($P$3=FALSE,OR(F2928="Commercial NAICS Cogen",F2928="Commercial NAICS Non-Cogen",F2928="Industrial NAICS Cogen", F2928="industrial NAICS non-Cogen")),FALSE, TRUE))</f>
        <v/>
      </c>
    </row>
    <row r="2929">
      <c r="A2929" s="129" t="n">
        <v>54363</v>
      </c>
      <c r="B2929" s="130" t="inlineStr">
        <is>
          <t>Shelby, NC</t>
        </is>
      </c>
      <c r="C2929" s="130" t="inlineStr">
        <is>
          <t>Electric Glass Fiber America, LLC.</t>
        </is>
      </c>
      <c r="D2929" s="129" t="n">
        <v>50035</v>
      </c>
      <c r="E2929" s="130" t="inlineStr">
        <is>
          <t>NC</t>
        </is>
      </c>
      <c r="F2929" s="130" t="inlineStr">
        <is>
          <t>Industrial NAICS Non-Cogen</t>
        </is>
      </c>
      <c r="G2929" s="130" t="inlineStr">
        <is>
          <t>IC</t>
        </is>
      </c>
      <c r="H2929" s="130" t="inlineStr">
        <is>
          <t>DFO</t>
        </is>
      </c>
      <c r="I2929" s="130" t="inlineStr">
        <is>
          <t>DFO</t>
        </is>
      </c>
      <c r="J2929" s="131" t="n">
        <v>0</v>
      </c>
      <c r="K2929" s="129" t="n">
        <v>2020</v>
      </c>
      <c r="L2929" s="120">
        <f>IF(VLOOKUP(H2929,'Cross-Page Data'!$D$4:$F$48,3,FALSE)="natural gas",VLOOKUP(G2929,'Cross-Page Data'!$I$4:$J$19,2,FALSE),IF(VLOOKUP(H2929,'Cross-Page Data'!$D$4:$F$48,3,FALSE)="solar",IF(G2929="PV","solar PV","solar thermal"),IF(VLOOKUP(H2929,'Cross-Page Data'!$D$4:$F$48,3,FALSE)="wind",VLOOKUP(G2929,'Cross-Page Data'!$I$4:$J$19,2,FALSE),IF(VLOOKUP(H2929,'Cross-Page Data'!$D$4:$F$48,3,FALSE)="hydro",VLOOKUP(G2929,'Cross-Page Data'!$I$4:$J$19,2,FALSE),VLOOKUP(H2929,'Cross-Page Data'!$D$4:$F$48,3,FALSE)))))</f>
        <v/>
      </c>
      <c r="M2929" s="120">
        <f>IF(AND($P$2=FALSE,OR(F2929="Commercial NAICS Cogen",F2929="Industrial NAICS Cogen",F2929="NAICS-22 Cogen")),FALSE,IF(AND($P$3=FALSE,OR(F2929="Commercial NAICS Cogen",F2929="Commercial NAICS Non-Cogen",F2929="Industrial NAICS Cogen", F2929="industrial NAICS non-Cogen")),FALSE, TRUE))</f>
        <v/>
      </c>
    </row>
    <row r="2930">
      <c r="A2930" s="129" t="n">
        <v>54372</v>
      </c>
      <c r="B2930" s="130" t="inlineStr">
        <is>
          <t>University of Colorado</t>
        </is>
      </c>
      <c r="C2930" s="130" t="inlineStr">
        <is>
          <t>University of Colorado</t>
        </is>
      </c>
      <c r="D2930" s="129" t="n">
        <v>22208</v>
      </c>
      <c r="E2930" s="130" t="inlineStr">
        <is>
          <t>CO</t>
        </is>
      </c>
      <c r="F2930" s="130" t="inlineStr">
        <is>
          <t>Commercial NAICS Cogen</t>
        </is>
      </c>
      <c r="G2930" s="130" t="inlineStr">
        <is>
          <t>CA</t>
        </is>
      </c>
      <c r="H2930" s="130" t="inlineStr">
        <is>
          <t>DFO</t>
        </is>
      </c>
      <c r="I2930" s="130" t="inlineStr">
        <is>
          <t>DFO</t>
        </is>
      </c>
      <c r="J2930" s="131" t="n">
        <v>0</v>
      </c>
      <c r="K2930" s="129" t="n">
        <v>2020</v>
      </c>
      <c r="L2930" s="120">
        <f>IF(VLOOKUP(H2930,'Cross-Page Data'!$D$4:$F$48,3,FALSE)="natural gas",VLOOKUP(G2930,'Cross-Page Data'!$I$4:$J$19,2,FALSE),IF(VLOOKUP(H2930,'Cross-Page Data'!$D$4:$F$48,3,FALSE)="solar",IF(G2930="PV","solar PV","solar thermal"),IF(VLOOKUP(H2930,'Cross-Page Data'!$D$4:$F$48,3,FALSE)="wind",VLOOKUP(G2930,'Cross-Page Data'!$I$4:$J$19,2,FALSE),IF(VLOOKUP(H2930,'Cross-Page Data'!$D$4:$F$48,3,FALSE)="hydro",VLOOKUP(G2930,'Cross-Page Data'!$I$4:$J$19,2,FALSE),VLOOKUP(H2930,'Cross-Page Data'!$D$4:$F$48,3,FALSE)))))</f>
        <v/>
      </c>
      <c r="M2930" s="120">
        <f>IF(AND($P$2=FALSE,OR(F2930="Commercial NAICS Cogen",F2930="Industrial NAICS Cogen",F2930="NAICS-22 Cogen")),FALSE,IF(AND($P$3=FALSE,OR(F2930="Commercial NAICS Cogen",F2930="Commercial NAICS Non-Cogen",F2930="Industrial NAICS Cogen", F2930="industrial NAICS non-Cogen")),FALSE, TRUE))</f>
        <v/>
      </c>
    </row>
    <row r="2931">
      <c r="A2931" s="129" t="n">
        <v>54372</v>
      </c>
      <c r="B2931" s="130" t="inlineStr">
        <is>
          <t>University of Colorado</t>
        </is>
      </c>
      <c r="C2931" s="130" t="inlineStr">
        <is>
          <t>University of Colorado</t>
        </is>
      </c>
      <c r="D2931" s="129" t="n">
        <v>22208</v>
      </c>
      <c r="E2931" s="130" t="inlineStr">
        <is>
          <t>CO</t>
        </is>
      </c>
      <c r="F2931" s="130" t="inlineStr">
        <is>
          <t>Commercial NAICS Cogen</t>
        </is>
      </c>
      <c r="G2931" s="130" t="inlineStr">
        <is>
          <t>CA</t>
        </is>
      </c>
      <c r="H2931" s="130" t="inlineStr">
        <is>
          <t>NG</t>
        </is>
      </c>
      <c r="I2931" s="130" t="inlineStr">
        <is>
          <t>NG</t>
        </is>
      </c>
      <c r="J2931" s="131" t="n">
        <v>0</v>
      </c>
      <c r="K2931" s="129" t="n">
        <v>2020</v>
      </c>
      <c r="L2931" s="120">
        <f>IF(VLOOKUP(H2931,'Cross-Page Data'!$D$4:$F$48,3,FALSE)="natural gas",VLOOKUP(G2931,'Cross-Page Data'!$I$4:$J$19,2,FALSE),IF(VLOOKUP(H2931,'Cross-Page Data'!$D$4:$F$48,3,FALSE)="solar",IF(G2931="PV","solar PV","solar thermal"),IF(VLOOKUP(H2931,'Cross-Page Data'!$D$4:$F$48,3,FALSE)="wind",VLOOKUP(G2931,'Cross-Page Data'!$I$4:$J$19,2,FALSE),IF(VLOOKUP(H2931,'Cross-Page Data'!$D$4:$F$48,3,FALSE)="hydro",VLOOKUP(G2931,'Cross-Page Data'!$I$4:$J$19,2,FALSE),VLOOKUP(H2931,'Cross-Page Data'!$D$4:$F$48,3,FALSE)))))</f>
        <v/>
      </c>
      <c r="M2931" s="120">
        <f>IF(AND($P$2=FALSE,OR(F2931="Commercial NAICS Cogen",F2931="Industrial NAICS Cogen",F2931="NAICS-22 Cogen")),FALSE,IF(AND($P$3=FALSE,OR(F2931="Commercial NAICS Cogen",F2931="Commercial NAICS Non-Cogen",F2931="Industrial NAICS Cogen", F2931="industrial NAICS non-Cogen")),FALSE, TRUE))</f>
        <v/>
      </c>
    </row>
    <row r="2932">
      <c r="A2932" s="129" t="n">
        <v>54372</v>
      </c>
      <c r="B2932" s="130" t="inlineStr">
        <is>
          <t>University of Colorado</t>
        </is>
      </c>
      <c r="C2932" s="130" t="inlineStr">
        <is>
          <t>University of Colorado</t>
        </is>
      </c>
      <c r="D2932" s="129" t="n">
        <v>22208</v>
      </c>
      <c r="E2932" s="130" t="inlineStr">
        <is>
          <t>CO</t>
        </is>
      </c>
      <c r="F2932" s="130" t="inlineStr">
        <is>
          <t>Commercial NAICS Cogen</t>
        </is>
      </c>
      <c r="G2932" s="130" t="inlineStr">
        <is>
          <t>CT</t>
        </is>
      </c>
      <c r="H2932" s="130" t="inlineStr">
        <is>
          <t>DFO</t>
        </is>
      </c>
      <c r="I2932" s="130" t="inlineStr">
        <is>
          <t>DFO</t>
        </is>
      </c>
      <c r="J2932" s="131" t="n">
        <v>0</v>
      </c>
      <c r="K2932" s="129" t="n">
        <v>2020</v>
      </c>
      <c r="L2932" s="120">
        <f>IF(VLOOKUP(H2932,'Cross-Page Data'!$D$4:$F$48,3,FALSE)="natural gas",VLOOKUP(G2932,'Cross-Page Data'!$I$4:$J$19,2,FALSE),IF(VLOOKUP(H2932,'Cross-Page Data'!$D$4:$F$48,3,FALSE)="solar",IF(G2932="PV","solar PV","solar thermal"),IF(VLOOKUP(H2932,'Cross-Page Data'!$D$4:$F$48,3,FALSE)="wind",VLOOKUP(G2932,'Cross-Page Data'!$I$4:$J$19,2,FALSE),IF(VLOOKUP(H2932,'Cross-Page Data'!$D$4:$F$48,3,FALSE)="hydro",VLOOKUP(G2932,'Cross-Page Data'!$I$4:$J$19,2,FALSE),VLOOKUP(H2932,'Cross-Page Data'!$D$4:$F$48,3,FALSE)))))</f>
        <v/>
      </c>
      <c r="M2932" s="120">
        <f>IF(AND($P$2=FALSE,OR(F2932="Commercial NAICS Cogen",F2932="Industrial NAICS Cogen",F2932="NAICS-22 Cogen")),FALSE,IF(AND($P$3=FALSE,OR(F2932="Commercial NAICS Cogen",F2932="Commercial NAICS Non-Cogen",F2932="Industrial NAICS Cogen", F2932="industrial NAICS non-Cogen")),FALSE, TRUE))</f>
        <v/>
      </c>
    </row>
    <row r="2933">
      <c r="A2933" s="129" t="n">
        <v>54372</v>
      </c>
      <c r="B2933" s="130" t="inlineStr">
        <is>
          <t>University of Colorado</t>
        </is>
      </c>
      <c r="C2933" s="130" t="inlineStr">
        <is>
          <t>University of Colorado</t>
        </is>
      </c>
      <c r="D2933" s="129" t="n">
        <v>22208</v>
      </c>
      <c r="E2933" s="130" t="inlineStr">
        <is>
          <t>CO</t>
        </is>
      </c>
      <c r="F2933" s="130" t="inlineStr">
        <is>
          <t>Commercial NAICS Cogen</t>
        </is>
      </c>
      <c r="G2933" s="130" t="inlineStr">
        <is>
          <t>CT</t>
        </is>
      </c>
      <c r="H2933" s="130" t="inlineStr">
        <is>
          <t>NG</t>
        </is>
      </c>
      <c r="I2933" s="130" t="inlineStr">
        <is>
          <t>NG</t>
        </is>
      </c>
      <c r="J2933" s="131" t="n">
        <v>5691.77</v>
      </c>
      <c r="K2933" s="129" t="n">
        <v>2020</v>
      </c>
      <c r="L2933" s="120">
        <f>IF(VLOOKUP(H2933,'Cross-Page Data'!$D$4:$F$48,3,FALSE)="natural gas",VLOOKUP(G2933,'Cross-Page Data'!$I$4:$J$19,2,FALSE),IF(VLOOKUP(H2933,'Cross-Page Data'!$D$4:$F$48,3,FALSE)="solar",IF(G2933="PV","solar PV","solar thermal"),IF(VLOOKUP(H2933,'Cross-Page Data'!$D$4:$F$48,3,FALSE)="wind",VLOOKUP(G2933,'Cross-Page Data'!$I$4:$J$19,2,FALSE),IF(VLOOKUP(H2933,'Cross-Page Data'!$D$4:$F$48,3,FALSE)="hydro",VLOOKUP(G2933,'Cross-Page Data'!$I$4:$J$19,2,FALSE),VLOOKUP(H2933,'Cross-Page Data'!$D$4:$F$48,3,FALSE)))))</f>
        <v/>
      </c>
      <c r="M2933" s="120">
        <f>IF(AND($P$2=FALSE,OR(F2933="Commercial NAICS Cogen",F2933="Industrial NAICS Cogen",F2933="NAICS-22 Cogen")),FALSE,IF(AND($P$3=FALSE,OR(F2933="Commercial NAICS Cogen",F2933="Commercial NAICS Non-Cogen",F2933="Industrial NAICS Cogen", F2933="industrial NAICS non-Cogen")),FALSE, TRUE))</f>
        <v/>
      </c>
    </row>
    <row r="2934">
      <c r="A2934" s="129" t="n">
        <v>54374</v>
      </c>
      <c r="B2934" s="130" t="inlineStr">
        <is>
          <t>Sinclair Oil Refinery</t>
        </is>
      </c>
      <c r="C2934" s="130" t="inlineStr">
        <is>
          <t>Sinclair Oil Corp</t>
        </is>
      </c>
      <c r="D2934" s="129" t="n">
        <v>24205</v>
      </c>
      <c r="E2934" s="130" t="inlineStr">
        <is>
          <t>WY</t>
        </is>
      </c>
      <c r="F2934" s="130" t="inlineStr">
        <is>
          <t>Industrial NAICS Cogen</t>
        </is>
      </c>
      <c r="G2934" s="130" t="inlineStr">
        <is>
          <t>IC</t>
        </is>
      </c>
      <c r="H2934" s="130" t="inlineStr">
        <is>
          <t>DFO</t>
        </is>
      </c>
      <c r="I2934" s="130" t="inlineStr">
        <is>
          <t>DFO</t>
        </is>
      </c>
      <c r="J2934" s="131" t="n">
        <v>178.379</v>
      </c>
      <c r="K2934" s="129" t="n">
        <v>2020</v>
      </c>
      <c r="L2934" s="120">
        <f>IF(VLOOKUP(H2934,'Cross-Page Data'!$D$4:$F$48,3,FALSE)="natural gas",VLOOKUP(G2934,'Cross-Page Data'!$I$4:$J$19,2,FALSE),IF(VLOOKUP(H2934,'Cross-Page Data'!$D$4:$F$48,3,FALSE)="solar",IF(G2934="PV","solar PV","solar thermal"),IF(VLOOKUP(H2934,'Cross-Page Data'!$D$4:$F$48,3,FALSE)="wind",VLOOKUP(G2934,'Cross-Page Data'!$I$4:$J$19,2,FALSE),IF(VLOOKUP(H2934,'Cross-Page Data'!$D$4:$F$48,3,FALSE)="hydro",VLOOKUP(G2934,'Cross-Page Data'!$I$4:$J$19,2,FALSE),VLOOKUP(H2934,'Cross-Page Data'!$D$4:$F$48,3,FALSE)))))</f>
        <v/>
      </c>
      <c r="M2934" s="120">
        <f>IF(AND($P$2=FALSE,OR(F2934="Commercial NAICS Cogen",F2934="Industrial NAICS Cogen",F2934="NAICS-22 Cogen")),FALSE,IF(AND($P$3=FALSE,OR(F2934="Commercial NAICS Cogen",F2934="Commercial NAICS Non-Cogen",F2934="Industrial NAICS Cogen", F2934="industrial NAICS non-Cogen")),FALSE, TRUE))</f>
        <v/>
      </c>
    </row>
    <row r="2935">
      <c r="A2935" s="129" t="n">
        <v>54374</v>
      </c>
      <c r="B2935" s="130" t="inlineStr">
        <is>
          <t>Sinclair Oil Refinery</t>
        </is>
      </c>
      <c r="C2935" s="130" t="inlineStr">
        <is>
          <t>Sinclair Oil Corp</t>
        </is>
      </c>
      <c r="D2935" s="129" t="n">
        <v>24205</v>
      </c>
      <c r="E2935" s="130" t="inlineStr">
        <is>
          <t>WY</t>
        </is>
      </c>
      <c r="F2935" s="130" t="inlineStr">
        <is>
          <t>Industrial NAICS Cogen</t>
        </is>
      </c>
      <c r="G2935" s="130" t="inlineStr">
        <is>
          <t>IC</t>
        </is>
      </c>
      <c r="H2935" s="130" t="inlineStr">
        <is>
          <t>NG</t>
        </is>
      </c>
      <c r="I2935" s="130" t="inlineStr">
        <is>
          <t>NG</t>
        </is>
      </c>
      <c r="J2935" s="131" t="n">
        <v>8065.381</v>
      </c>
      <c r="K2935" s="129" t="n">
        <v>2020</v>
      </c>
      <c r="L2935" s="120">
        <f>IF(VLOOKUP(H2935,'Cross-Page Data'!$D$4:$F$48,3,FALSE)="natural gas",VLOOKUP(G2935,'Cross-Page Data'!$I$4:$J$19,2,FALSE),IF(VLOOKUP(H2935,'Cross-Page Data'!$D$4:$F$48,3,FALSE)="solar",IF(G2935="PV","solar PV","solar thermal"),IF(VLOOKUP(H2935,'Cross-Page Data'!$D$4:$F$48,3,FALSE)="wind",VLOOKUP(G2935,'Cross-Page Data'!$I$4:$J$19,2,FALSE),IF(VLOOKUP(H2935,'Cross-Page Data'!$D$4:$F$48,3,FALSE)="hydro",VLOOKUP(G2935,'Cross-Page Data'!$I$4:$J$19,2,FALSE),VLOOKUP(H2935,'Cross-Page Data'!$D$4:$F$48,3,FALSE)))))</f>
        <v/>
      </c>
      <c r="M2935" s="120">
        <f>IF(AND($P$2=FALSE,OR(F2935="Commercial NAICS Cogen",F2935="Industrial NAICS Cogen",F2935="NAICS-22 Cogen")),FALSE,IF(AND($P$3=FALSE,OR(F2935="Commercial NAICS Cogen",F2935="Commercial NAICS Non-Cogen",F2935="Industrial NAICS Cogen", F2935="industrial NAICS non-Cogen")),FALSE, TRUE))</f>
        <v/>
      </c>
    </row>
    <row r="2936">
      <c r="A2936" s="129" t="n">
        <v>54374</v>
      </c>
      <c r="B2936" s="130" t="inlineStr">
        <is>
          <t>Sinclair Oil Refinery</t>
        </is>
      </c>
      <c r="C2936" s="130" t="inlineStr">
        <is>
          <t>Sinclair Oil Corp</t>
        </is>
      </c>
      <c r="D2936" s="129" t="n">
        <v>24205</v>
      </c>
      <c r="E2936" s="130" t="inlineStr">
        <is>
          <t>WY</t>
        </is>
      </c>
      <c r="F2936" s="130" t="inlineStr">
        <is>
          <t>Industrial NAICS Cogen</t>
        </is>
      </c>
      <c r="G2936" s="130" t="inlineStr">
        <is>
          <t>IC</t>
        </is>
      </c>
      <c r="H2936" s="130" t="inlineStr">
        <is>
          <t>RFO</t>
        </is>
      </c>
      <c r="I2936" s="130" t="inlineStr">
        <is>
          <t>RFO</t>
        </is>
      </c>
      <c r="J2936" s="131" t="n">
        <v>0</v>
      </c>
      <c r="K2936" s="129" t="n">
        <v>2020</v>
      </c>
      <c r="L2936" s="120">
        <f>IF(VLOOKUP(H2936,'Cross-Page Data'!$D$4:$F$48,3,FALSE)="natural gas",VLOOKUP(G2936,'Cross-Page Data'!$I$4:$J$19,2,FALSE),IF(VLOOKUP(H2936,'Cross-Page Data'!$D$4:$F$48,3,FALSE)="solar",IF(G2936="PV","solar PV","solar thermal"),IF(VLOOKUP(H2936,'Cross-Page Data'!$D$4:$F$48,3,FALSE)="wind",VLOOKUP(G2936,'Cross-Page Data'!$I$4:$J$19,2,FALSE),IF(VLOOKUP(H2936,'Cross-Page Data'!$D$4:$F$48,3,FALSE)="hydro",VLOOKUP(G2936,'Cross-Page Data'!$I$4:$J$19,2,FALSE),VLOOKUP(H2936,'Cross-Page Data'!$D$4:$F$48,3,FALSE)))))</f>
        <v/>
      </c>
      <c r="M2936" s="120">
        <f>IF(AND($P$2=FALSE,OR(F2936="Commercial NAICS Cogen",F2936="Industrial NAICS Cogen",F2936="NAICS-22 Cogen")),FALSE,IF(AND($P$3=FALSE,OR(F2936="Commercial NAICS Cogen",F2936="Commercial NAICS Non-Cogen",F2936="Industrial NAICS Cogen", F2936="industrial NAICS non-Cogen")),FALSE, TRUE))</f>
        <v/>
      </c>
    </row>
    <row r="2937">
      <c r="A2937" s="129" t="n">
        <v>54374</v>
      </c>
      <c r="B2937" s="130" t="inlineStr">
        <is>
          <t>Sinclair Oil Refinery</t>
        </is>
      </c>
      <c r="C2937" s="130" t="inlineStr">
        <is>
          <t>Sinclair Oil Corp</t>
        </is>
      </c>
      <c r="D2937" s="129" t="n">
        <v>24205</v>
      </c>
      <c r="E2937" s="130" t="inlineStr">
        <is>
          <t>WY</t>
        </is>
      </c>
      <c r="F2937" s="130" t="inlineStr">
        <is>
          <t>Industrial NAICS Cogen</t>
        </is>
      </c>
      <c r="G2937" s="130" t="inlineStr">
        <is>
          <t>ST</t>
        </is>
      </c>
      <c r="H2937" s="130" t="inlineStr">
        <is>
          <t>NG</t>
        </is>
      </c>
      <c r="I2937" s="130" t="inlineStr">
        <is>
          <t>NG</t>
        </is>
      </c>
      <c r="J2937" s="131" t="n">
        <v>0</v>
      </c>
      <c r="K2937" s="129" t="n">
        <v>2020</v>
      </c>
      <c r="L2937" s="120">
        <f>IF(VLOOKUP(H2937,'Cross-Page Data'!$D$4:$F$48,3,FALSE)="natural gas",VLOOKUP(G2937,'Cross-Page Data'!$I$4:$J$19,2,FALSE),IF(VLOOKUP(H2937,'Cross-Page Data'!$D$4:$F$48,3,FALSE)="solar",IF(G2937="PV","solar PV","solar thermal"),IF(VLOOKUP(H2937,'Cross-Page Data'!$D$4:$F$48,3,FALSE)="wind",VLOOKUP(G2937,'Cross-Page Data'!$I$4:$J$19,2,FALSE),IF(VLOOKUP(H2937,'Cross-Page Data'!$D$4:$F$48,3,FALSE)="hydro",VLOOKUP(G2937,'Cross-Page Data'!$I$4:$J$19,2,FALSE),VLOOKUP(H2937,'Cross-Page Data'!$D$4:$F$48,3,FALSE)))))</f>
        <v/>
      </c>
      <c r="M2937" s="120">
        <f>IF(AND($P$2=FALSE,OR(F2937="Commercial NAICS Cogen",F2937="Industrial NAICS Cogen",F2937="NAICS-22 Cogen")),FALSE,IF(AND($P$3=FALSE,OR(F2937="Commercial NAICS Cogen",F2937="Commercial NAICS Non-Cogen",F2937="Industrial NAICS Cogen", F2937="industrial NAICS non-Cogen")),FALSE, TRUE))</f>
        <v/>
      </c>
    </row>
    <row r="2938">
      <c r="A2938" s="129" t="n">
        <v>54374</v>
      </c>
      <c r="B2938" s="130" t="inlineStr">
        <is>
          <t>Sinclair Oil Refinery</t>
        </is>
      </c>
      <c r="C2938" s="130" t="inlineStr">
        <is>
          <t>Sinclair Oil Corp</t>
        </is>
      </c>
      <c r="D2938" s="129" t="n">
        <v>24205</v>
      </c>
      <c r="E2938" s="130" t="inlineStr">
        <is>
          <t>WY</t>
        </is>
      </c>
      <c r="F2938" s="130" t="inlineStr">
        <is>
          <t>Industrial NAICS Cogen</t>
        </is>
      </c>
      <c r="G2938" s="130" t="inlineStr">
        <is>
          <t>ST</t>
        </is>
      </c>
      <c r="H2938" s="130" t="inlineStr">
        <is>
          <t>OG</t>
        </is>
      </c>
      <c r="I2938" s="130" t="inlineStr">
        <is>
          <t>OOG</t>
        </is>
      </c>
      <c r="J2938" s="131" t="n">
        <v>3570.57</v>
      </c>
      <c r="K2938" s="129" t="n">
        <v>2020</v>
      </c>
      <c r="L2938" s="120">
        <f>IF(VLOOKUP(H2938,'Cross-Page Data'!$D$4:$F$48,3,FALSE)="natural gas",VLOOKUP(G2938,'Cross-Page Data'!$I$4:$J$19,2,FALSE),IF(VLOOKUP(H2938,'Cross-Page Data'!$D$4:$F$48,3,FALSE)="solar",IF(G2938="PV","solar PV","solar thermal"),IF(VLOOKUP(H2938,'Cross-Page Data'!$D$4:$F$48,3,FALSE)="wind",VLOOKUP(G2938,'Cross-Page Data'!$I$4:$J$19,2,FALSE),IF(VLOOKUP(H2938,'Cross-Page Data'!$D$4:$F$48,3,FALSE)="hydro",VLOOKUP(G2938,'Cross-Page Data'!$I$4:$J$19,2,FALSE),VLOOKUP(H2938,'Cross-Page Data'!$D$4:$F$48,3,FALSE)))))</f>
        <v/>
      </c>
      <c r="M2938" s="120">
        <f>IF(AND($P$2=FALSE,OR(F2938="Commercial NAICS Cogen",F2938="Industrial NAICS Cogen",F2938="NAICS-22 Cogen")),FALSE,IF(AND($P$3=FALSE,OR(F2938="Commercial NAICS Cogen",F2938="Commercial NAICS Non-Cogen",F2938="Industrial NAICS Cogen", F2938="industrial NAICS non-Cogen")),FALSE, TRUE))</f>
        <v/>
      </c>
    </row>
    <row r="2939">
      <c r="A2939" s="129" t="n">
        <v>54374</v>
      </c>
      <c r="B2939" s="130" t="inlineStr">
        <is>
          <t>Sinclair Oil Refinery</t>
        </is>
      </c>
      <c r="C2939" s="130" t="inlineStr">
        <is>
          <t>Sinclair Oil Corp</t>
        </is>
      </c>
      <c r="D2939" s="129" t="n">
        <v>24205</v>
      </c>
      <c r="E2939" s="130" t="inlineStr">
        <is>
          <t>WY</t>
        </is>
      </c>
      <c r="F2939" s="130" t="inlineStr">
        <is>
          <t>Industrial NAICS Cogen</t>
        </is>
      </c>
      <c r="G2939" s="130" t="inlineStr">
        <is>
          <t>ST</t>
        </is>
      </c>
      <c r="H2939" s="130" t="inlineStr">
        <is>
          <t>RFO</t>
        </is>
      </c>
      <c r="I2939" s="130" t="inlineStr">
        <is>
          <t>RFO</t>
        </is>
      </c>
      <c r="J2939" s="131" t="n">
        <v>0</v>
      </c>
      <c r="K2939" s="129" t="n">
        <v>2020</v>
      </c>
      <c r="L2939" s="120">
        <f>IF(VLOOKUP(H2939,'Cross-Page Data'!$D$4:$F$48,3,FALSE)="natural gas",VLOOKUP(G2939,'Cross-Page Data'!$I$4:$J$19,2,FALSE),IF(VLOOKUP(H2939,'Cross-Page Data'!$D$4:$F$48,3,FALSE)="solar",IF(G2939="PV","solar PV","solar thermal"),IF(VLOOKUP(H2939,'Cross-Page Data'!$D$4:$F$48,3,FALSE)="wind",VLOOKUP(G2939,'Cross-Page Data'!$I$4:$J$19,2,FALSE),IF(VLOOKUP(H2939,'Cross-Page Data'!$D$4:$F$48,3,FALSE)="hydro",VLOOKUP(G2939,'Cross-Page Data'!$I$4:$J$19,2,FALSE),VLOOKUP(H2939,'Cross-Page Data'!$D$4:$F$48,3,FALSE)))))</f>
        <v/>
      </c>
      <c r="M2939" s="120">
        <f>IF(AND($P$2=FALSE,OR(F2939="Commercial NAICS Cogen",F2939="Industrial NAICS Cogen",F2939="NAICS-22 Cogen")),FALSE,IF(AND($P$3=FALSE,OR(F2939="Commercial NAICS Cogen",F2939="Commercial NAICS Non-Cogen",F2939="Industrial NAICS Cogen", F2939="industrial NAICS non-Cogen")),FALSE, TRUE))</f>
        <v/>
      </c>
    </row>
    <row r="2940">
      <c r="A2940" s="129" t="n">
        <v>54407</v>
      </c>
      <c r="B2940" s="130" t="inlineStr">
        <is>
          <t>Waupun Correctional Central Heating Plt</t>
        </is>
      </c>
      <c r="C2940" s="130" t="inlineStr">
        <is>
          <t>State of Wisconsin</t>
        </is>
      </c>
      <c r="D2940" s="129" t="n">
        <v>18028</v>
      </c>
      <c r="E2940" s="130" t="inlineStr">
        <is>
          <t>WI</t>
        </is>
      </c>
      <c r="F2940" s="130" t="inlineStr">
        <is>
          <t>Commercial NAICS Cogen</t>
        </is>
      </c>
      <c r="G2940" s="130" t="inlineStr">
        <is>
          <t>IC</t>
        </is>
      </c>
      <c r="H2940" s="130" t="inlineStr">
        <is>
          <t>DFO</t>
        </is>
      </c>
      <c r="I2940" s="130" t="inlineStr">
        <is>
          <t>DFO</t>
        </is>
      </c>
      <c r="J2940" s="131" t="n">
        <v>0</v>
      </c>
      <c r="K2940" s="129" t="n">
        <v>2020</v>
      </c>
      <c r="L2940" s="120">
        <f>IF(VLOOKUP(H2940,'Cross-Page Data'!$D$4:$F$48,3,FALSE)="natural gas",VLOOKUP(G2940,'Cross-Page Data'!$I$4:$J$19,2,FALSE),IF(VLOOKUP(H2940,'Cross-Page Data'!$D$4:$F$48,3,FALSE)="solar",IF(G2940="PV","solar PV","solar thermal"),IF(VLOOKUP(H2940,'Cross-Page Data'!$D$4:$F$48,3,FALSE)="wind",VLOOKUP(G2940,'Cross-Page Data'!$I$4:$J$19,2,FALSE),IF(VLOOKUP(H2940,'Cross-Page Data'!$D$4:$F$48,3,FALSE)="hydro",VLOOKUP(G2940,'Cross-Page Data'!$I$4:$J$19,2,FALSE),VLOOKUP(H2940,'Cross-Page Data'!$D$4:$F$48,3,FALSE)))))</f>
        <v/>
      </c>
      <c r="M2940" s="120">
        <f>IF(AND($P$2=FALSE,OR(F2940="Commercial NAICS Cogen",F2940="Industrial NAICS Cogen",F2940="NAICS-22 Cogen")),FALSE,IF(AND($P$3=FALSE,OR(F2940="Commercial NAICS Cogen",F2940="Commercial NAICS Non-Cogen",F2940="Industrial NAICS Cogen", F2940="industrial NAICS non-Cogen")),FALSE, TRUE))</f>
        <v/>
      </c>
    </row>
    <row r="2941">
      <c r="A2941" s="129" t="n">
        <v>54407</v>
      </c>
      <c r="B2941" s="130" t="inlineStr">
        <is>
          <t>Waupun Correctional Central Heating Plt</t>
        </is>
      </c>
      <c r="C2941" s="130" t="inlineStr">
        <is>
          <t>State of Wisconsin</t>
        </is>
      </c>
      <c r="D2941" s="129" t="n">
        <v>18028</v>
      </c>
      <c r="E2941" s="130" t="inlineStr">
        <is>
          <t>WI</t>
        </is>
      </c>
      <c r="F2941" s="130" t="inlineStr">
        <is>
          <t>Commercial NAICS Cogen</t>
        </is>
      </c>
      <c r="G2941" s="130" t="inlineStr">
        <is>
          <t>ST</t>
        </is>
      </c>
      <c r="H2941" s="130" t="inlineStr">
        <is>
          <t>BIT</t>
        </is>
      </c>
      <c r="I2941" s="130" t="inlineStr">
        <is>
          <t>COL</t>
        </is>
      </c>
      <c r="J2941" s="131" t="n">
        <v>0</v>
      </c>
      <c r="K2941" s="129" t="n">
        <v>2020</v>
      </c>
      <c r="L2941" s="120">
        <f>IF(VLOOKUP(H2941,'Cross-Page Data'!$D$4:$F$48,3,FALSE)="natural gas",VLOOKUP(G2941,'Cross-Page Data'!$I$4:$J$19,2,FALSE),IF(VLOOKUP(H2941,'Cross-Page Data'!$D$4:$F$48,3,FALSE)="solar",IF(G2941="PV","solar PV","solar thermal"),IF(VLOOKUP(H2941,'Cross-Page Data'!$D$4:$F$48,3,FALSE)="wind",VLOOKUP(G2941,'Cross-Page Data'!$I$4:$J$19,2,FALSE),IF(VLOOKUP(H2941,'Cross-Page Data'!$D$4:$F$48,3,FALSE)="hydro",VLOOKUP(G2941,'Cross-Page Data'!$I$4:$J$19,2,FALSE),VLOOKUP(H2941,'Cross-Page Data'!$D$4:$F$48,3,FALSE)))))</f>
        <v/>
      </c>
      <c r="M2941" s="120">
        <f>IF(AND($P$2=FALSE,OR(F2941="Commercial NAICS Cogen",F2941="Industrial NAICS Cogen",F2941="NAICS-22 Cogen")),FALSE,IF(AND($P$3=FALSE,OR(F2941="Commercial NAICS Cogen",F2941="Commercial NAICS Non-Cogen",F2941="Industrial NAICS Cogen", F2941="industrial NAICS non-Cogen")),FALSE, TRUE))</f>
        <v/>
      </c>
    </row>
    <row r="2942">
      <c r="A2942" s="129" t="n">
        <v>54407</v>
      </c>
      <c r="B2942" s="130" t="inlineStr">
        <is>
          <t>Waupun Correctional Central Heating Plt</t>
        </is>
      </c>
      <c r="C2942" s="130" t="inlineStr">
        <is>
          <t>State of Wisconsin</t>
        </is>
      </c>
      <c r="D2942" s="129" t="n">
        <v>18028</v>
      </c>
      <c r="E2942" s="130" t="inlineStr">
        <is>
          <t>WI</t>
        </is>
      </c>
      <c r="F2942" s="130" t="inlineStr">
        <is>
          <t>Commercial NAICS Cogen</t>
        </is>
      </c>
      <c r="G2942" s="130" t="inlineStr">
        <is>
          <t>ST</t>
        </is>
      </c>
      <c r="H2942" s="130" t="inlineStr">
        <is>
          <t>DFO</t>
        </is>
      </c>
      <c r="I2942" s="130" t="inlineStr">
        <is>
          <t>DFO</t>
        </is>
      </c>
      <c r="J2942" s="131" t="n">
        <v>0</v>
      </c>
      <c r="K2942" s="129" t="n">
        <v>2020</v>
      </c>
      <c r="L2942" s="120">
        <f>IF(VLOOKUP(H2942,'Cross-Page Data'!$D$4:$F$48,3,FALSE)="natural gas",VLOOKUP(G2942,'Cross-Page Data'!$I$4:$J$19,2,FALSE),IF(VLOOKUP(H2942,'Cross-Page Data'!$D$4:$F$48,3,FALSE)="solar",IF(G2942="PV","solar PV","solar thermal"),IF(VLOOKUP(H2942,'Cross-Page Data'!$D$4:$F$48,3,FALSE)="wind",VLOOKUP(G2942,'Cross-Page Data'!$I$4:$J$19,2,FALSE),IF(VLOOKUP(H2942,'Cross-Page Data'!$D$4:$F$48,3,FALSE)="hydro",VLOOKUP(G2942,'Cross-Page Data'!$I$4:$J$19,2,FALSE),VLOOKUP(H2942,'Cross-Page Data'!$D$4:$F$48,3,FALSE)))))</f>
        <v/>
      </c>
      <c r="M2942" s="120">
        <f>IF(AND($P$2=FALSE,OR(F2942="Commercial NAICS Cogen",F2942="Industrial NAICS Cogen",F2942="NAICS-22 Cogen")),FALSE,IF(AND($P$3=FALSE,OR(F2942="Commercial NAICS Cogen",F2942="Commercial NAICS Non-Cogen",F2942="Industrial NAICS Cogen", F2942="industrial NAICS non-Cogen")),FALSE, TRUE))</f>
        <v/>
      </c>
    </row>
    <row r="2943">
      <c r="A2943" s="129" t="n">
        <v>54407</v>
      </c>
      <c r="B2943" s="130" t="inlineStr">
        <is>
          <t>Waupun Correctional Central Heating Plt</t>
        </is>
      </c>
      <c r="C2943" s="130" t="inlineStr">
        <is>
          <t>State of Wisconsin</t>
        </is>
      </c>
      <c r="D2943" s="129" t="n">
        <v>18028</v>
      </c>
      <c r="E2943" s="130" t="inlineStr">
        <is>
          <t>WI</t>
        </is>
      </c>
      <c r="F2943" s="130" t="inlineStr">
        <is>
          <t>Commercial NAICS Cogen</t>
        </is>
      </c>
      <c r="G2943" s="130" t="inlineStr">
        <is>
          <t>ST</t>
        </is>
      </c>
      <c r="H2943" s="130" t="inlineStr">
        <is>
          <t>NG</t>
        </is>
      </c>
      <c r="I2943" s="130" t="inlineStr">
        <is>
          <t>NG</t>
        </is>
      </c>
      <c r="J2943" s="131" t="n">
        <v>0</v>
      </c>
      <c r="K2943" s="129" t="n">
        <v>2020</v>
      </c>
      <c r="L2943" s="120">
        <f>IF(VLOOKUP(H2943,'Cross-Page Data'!$D$4:$F$48,3,FALSE)="natural gas",VLOOKUP(G2943,'Cross-Page Data'!$I$4:$J$19,2,FALSE),IF(VLOOKUP(H2943,'Cross-Page Data'!$D$4:$F$48,3,FALSE)="solar",IF(G2943="PV","solar PV","solar thermal"),IF(VLOOKUP(H2943,'Cross-Page Data'!$D$4:$F$48,3,FALSE)="wind",VLOOKUP(G2943,'Cross-Page Data'!$I$4:$J$19,2,FALSE),IF(VLOOKUP(H2943,'Cross-Page Data'!$D$4:$F$48,3,FALSE)="hydro",VLOOKUP(G2943,'Cross-Page Data'!$I$4:$J$19,2,FALSE),VLOOKUP(H2943,'Cross-Page Data'!$D$4:$F$48,3,FALSE)))))</f>
        <v/>
      </c>
      <c r="M2943" s="120">
        <f>IF(AND($P$2=FALSE,OR(F2943="Commercial NAICS Cogen",F2943="Industrial NAICS Cogen",F2943="NAICS-22 Cogen")),FALSE,IF(AND($P$3=FALSE,OR(F2943="Commercial NAICS Cogen",F2943="Commercial NAICS Non-Cogen",F2943="Industrial NAICS Cogen", F2943="industrial NAICS non-Cogen")),FALSE, TRUE))</f>
        <v/>
      </c>
    </row>
    <row r="2944">
      <c r="A2944" s="129" t="n">
        <v>54407</v>
      </c>
      <c r="B2944" s="130" t="inlineStr">
        <is>
          <t>Waupun Correctional Central Heating Plt</t>
        </is>
      </c>
      <c r="C2944" s="130" t="inlineStr">
        <is>
          <t>State of Wisconsin</t>
        </is>
      </c>
      <c r="D2944" s="129" t="n">
        <v>18028</v>
      </c>
      <c r="E2944" s="130" t="inlineStr">
        <is>
          <t>WI</t>
        </is>
      </c>
      <c r="F2944" s="130" t="inlineStr">
        <is>
          <t>Commercial NAICS Cogen</t>
        </is>
      </c>
      <c r="G2944" s="130" t="inlineStr">
        <is>
          <t>ST</t>
        </is>
      </c>
      <c r="H2944" s="130" t="inlineStr">
        <is>
          <t>WDS</t>
        </is>
      </c>
      <c r="I2944" s="130" t="inlineStr">
        <is>
          <t>WWW</t>
        </is>
      </c>
      <c r="J2944" s="131" t="n">
        <v>0</v>
      </c>
      <c r="K2944" s="129" t="n">
        <v>2020</v>
      </c>
      <c r="L2944" s="120">
        <f>IF(VLOOKUP(H2944,'Cross-Page Data'!$D$4:$F$48,3,FALSE)="natural gas",VLOOKUP(G2944,'Cross-Page Data'!$I$4:$J$19,2,FALSE),IF(VLOOKUP(H2944,'Cross-Page Data'!$D$4:$F$48,3,FALSE)="solar",IF(G2944="PV","solar PV","solar thermal"),IF(VLOOKUP(H2944,'Cross-Page Data'!$D$4:$F$48,3,FALSE)="wind",VLOOKUP(G2944,'Cross-Page Data'!$I$4:$J$19,2,FALSE),IF(VLOOKUP(H2944,'Cross-Page Data'!$D$4:$F$48,3,FALSE)="hydro",VLOOKUP(G2944,'Cross-Page Data'!$I$4:$J$19,2,FALSE),VLOOKUP(H2944,'Cross-Page Data'!$D$4:$F$48,3,FALSE)))))</f>
        <v/>
      </c>
      <c r="M2944" s="120">
        <f>IF(AND($P$2=FALSE,OR(F2944="Commercial NAICS Cogen",F2944="Industrial NAICS Cogen",F2944="NAICS-22 Cogen")),FALSE,IF(AND($P$3=FALSE,OR(F2944="Commercial NAICS Cogen",F2944="Commercial NAICS Non-Cogen",F2944="Industrial NAICS Cogen", F2944="industrial NAICS non-Cogen")),FALSE, TRUE))</f>
        <v/>
      </c>
    </row>
    <row r="2945">
      <c r="A2945" s="129" t="n">
        <v>54408</v>
      </c>
      <c r="B2945" s="130" t="inlineStr">
        <is>
          <t>UW Madison Charter Street Plant</t>
        </is>
      </c>
      <c r="C2945" s="130" t="inlineStr">
        <is>
          <t>State of Wisconsin</t>
        </is>
      </c>
      <c r="D2945" s="129" t="n">
        <v>18028</v>
      </c>
      <c r="E2945" s="130" t="inlineStr">
        <is>
          <t>WI</t>
        </is>
      </c>
      <c r="F2945" s="130" t="inlineStr">
        <is>
          <t>Commercial NAICS Cogen</t>
        </is>
      </c>
      <c r="G2945" s="130" t="inlineStr">
        <is>
          <t>IC</t>
        </is>
      </c>
      <c r="H2945" s="130" t="inlineStr">
        <is>
          <t>DFO</t>
        </is>
      </c>
      <c r="I2945" s="130" t="inlineStr">
        <is>
          <t>DFO</t>
        </is>
      </c>
      <c r="J2945" s="131" t="n">
        <v>0</v>
      </c>
      <c r="K2945" s="129" t="n">
        <v>2020</v>
      </c>
      <c r="L2945" s="120">
        <f>IF(VLOOKUP(H2945,'Cross-Page Data'!$D$4:$F$48,3,FALSE)="natural gas",VLOOKUP(G2945,'Cross-Page Data'!$I$4:$J$19,2,FALSE),IF(VLOOKUP(H2945,'Cross-Page Data'!$D$4:$F$48,3,FALSE)="solar",IF(G2945="PV","solar PV","solar thermal"),IF(VLOOKUP(H2945,'Cross-Page Data'!$D$4:$F$48,3,FALSE)="wind",VLOOKUP(G2945,'Cross-Page Data'!$I$4:$J$19,2,FALSE),IF(VLOOKUP(H2945,'Cross-Page Data'!$D$4:$F$48,3,FALSE)="hydro",VLOOKUP(G2945,'Cross-Page Data'!$I$4:$J$19,2,FALSE),VLOOKUP(H2945,'Cross-Page Data'!$D$4:$F$48,3,FALSE)))))</f>
        <v/>
      </c>
      <c r="M2945" s="120">
        <f>IF(AND($P$2=FALSE,OR(F2945="Commercial NAICS Cogen",F2945="Industrial NAICS Cogen",F2945="NAICS-22 Cogen")),FALSE,IF(AND($P$3=FALSE,OR(F2945="Commercial NAICS Cogen",F2945="Commercial NAICS Non-Cogen",F2945="Industrial NAICS Cogen", F2945="industrial NAICS non-Cogen")),FALSE, TRUE))</f>
        <v/>
      </c>
    </row>
    <row r="2946">
      <c r="A2946" s="129" t="n">
        <v>54408</v>
      </c>
      <c r="B2946" s="130" t="inlineStr">
        <is>
          <t>UW Madison Charter Street Plant</t>
        </is>
      </c>
      <c r="C2946" s="130" t="inlineStr">
        <is>
          <t>State of Wisconsin</t>
        </is>
      </c>
      <c r="D2946" s="129" t="n">
        <v>18028</v>
      </c>
      <c r="E2946" s="130" t="inlineStr">
        <is>
          <t>WI</t>
        </is>
      </c>
      <c r="F2946" s="130" t="inlineStr">
        <is>
          <t>Commercial NAICS Cogen</t>
        </is>
      </c>
      <c r="G2946" s="130" t="inlineStr">
        <is>
          <t>ST</t>
        </is>
      </c>
      <c r="H2946" s="130" t="inlineStr">
        <is>
          <t>BIT</t>
        </is>
      </c>
      <c r="I2946" s="130" t="inlineStr">
        <is>
          <t>COL</t>
        </is>
      </c>
      <c r="J2946" s="131" t="n">
        <v>0</v>
      </c>
      <c r="K2946" s="129" t="n">
        <v>2020</v>
      </c>
      <c r="L2946" s="120">
        <f>IF(VLOOKUP(H2946,'Cross-Page Data'!$D$4:$F$48,3,FALSE)="natural gas",VLOOKUP(G2946,'Cross-Page Data'!$I$4:$J$19,2,FALSE),IF(VLOOKUP(H2946,'Cross-Page Data'!$D$4:$F$48,3,FALSE)="solar",IF(G2946="PV","solar PV","solar thermal"),IF(VLOOKUP(H2946,'Cross-Page Data'!$D$4:$F$48,3,FALSE)="wind",VLOOKUP(G2946,'Cross-Page Data'!$I$4:$J$19,2,FALSE),IF(VLOOKUP(H2946,'Cross-Page Data'!$D$4:$F$48,3,FALSE)="hydro",VLOOKUP(G2946,'Cross-Page Data'!$I$4:$J$19,2,FALSE),VLOOKUP(H2946,'Cross-Page Data'!$D$4:$F$48,3,FALSE)))))</f>
        <v/>
      </c>
      <c r="M2946" s="120">
        <f>IF(AND($P$2=FALSE,OR(F2946="Commercial NAICS Cogen",F2946="Industrial NAICS Cogen",F2946="NAICS-22 Cogen")),FALSE,IF(AND($P$3=FALSE,OR(F2946="Commercial NAICS Cogen",F2946="Commercial NAICS Non-Cogen",F2946="Industrial NAICS Cogen", F2946="industrial NAICS non-Cogen")),FALSE, TRUE))</f>
        <v/>
      </c>
    </row>
    <row r="2947">
      <c r="A2947" s="129" t="n">
        <v>54408</v>
      </c>
      <c r="B2947" s="130" t="inlineStr">
        <is>
          <t>UW Madison Charter Street Plant</t>
        </is>
      </c>
      <c r="C2947" s="130" t="inlineStr">
        <is>
          <t>State of Wisconsin</t>
        </is>
      </c>
      <c r="D2947" s="129" t="n">
        <v>18028</v>
      </c>
      <c r="E2947" s="130" t="inlineStr">
        <is>
          <t>WI</t>
        </is>
      </c>
      <c r="F2947" s="130" t="inlineStr">
        <is>
          <t>Commercial NAICS Cogen</t>
        </is>
      </c>
      <c r="G2947" s="130" t="inlineStr">
        <is>
          <t>ST</t>
        </is>
      </c>
      <c r="H2947" s="130" t="inlineStr">
        <is>
          <t>DFO</t>
        </is>
      </c>
      <c r="I2947" s="130" t="inlineStr">
        <is>
          <t>DFO</t>
        </is>
      </c>
      <c r="J2947" s="131" t="n">
        <v>0</v>
      </c>
      <c r="K2947" s="129" t="n">
        <v>2020</v>
      </c>
      <c r="L2947" s="120">
        <f>IF(VLOOKUP(H2947,'Cross-Page Data'!$D$4:$F$48,3,FALSE)="natural gas",VLOOKUP(G2947,'Cross-Page Data'!$I$4:$J$19,2,FALSE),IF(VLOOKUP(H2947,'Cross-Page Data'!$D$4:$F$48,3,FALSE)="solar",IF(G2947="PV","solar PV","solar thermal"),IF(VLOOKUP(H2947,'Cross-Page Data'!$D$4:$F$48,3,FALSE)="wind",VLOOKUP(G2947,'Cross-Page Data'!$I$4:$J$19,2,FALSE),IF(VLOOKUP(H2947,'Cross-Page Data'!$D$4:$F$48,3,FALSE)="hydro",VLOOKUP(G2947,'Cross-Page Data'!$I$4:$J$19,2,FALSE),VLOOKUP(H2947,'Cross-Page Data'!$D$4:$F$48,3,FALSE)))))</f>
        <v/>
      </c>
      <c r="M2947" s="120">
        <f>IF(AND($P$2=FALSE,OR(F2947="Commercial NAICS Cogen",F2947="Industrial NAICS Cogen",F2947="NAICS-22 Cogen")),FALSE,IF(AND($P$3=FALSE,OR(F2947="Commercial NAICS Cogen",F2947="Commercial NAICS Non-Cogen",F2947="Industrial NAICS Cogen", F2947="industrial NAICS non-Cogen")),FALSE, TRUE))</f>
        <v/>
      </c>
    </row>
    <row r="2948">
      <c r="A2948" s="129" t="n">
        <v>54408</v>
      </c>
      <c r="B2948" s="130" t="inlineStr">
        <is>
          <t>UW Madison Charter Street Plant</t>
        </is>
      </c>
      <c r="C2948" s="130" t="inlineStr">
        <is>
          <t>State of Wisconsin</t>
        </is>
      </c>
      <c r="D2948" s="129" t="n">
        <v>18028</v>
      </c>
      <c r="E2948" s="130" t="inlineStr">
        <is>
          <t>WI</t>
        </is>
      </c>
      <c r="F2948" s="130" t="inlineStr">
        <is>
          <t>Commercial NAICS Cogen</t>
        </is>
      </c>
      <c r="G2948" s="130" t="inlineStr">
        <is>
          <t>ST</t>
        </is>
      </c>
      <c r="H2948" s="130" t="inlineStr">
        <is>
          <t>NG</t>
        </is>
      </c>
      <c r="I2948" s="130" t="inlineStr">
        <is>
          <t>NG</t>
        </is>
      </c>
      <c r="J2948" s="131" t="n">
        <v>0</v>
      </c>
      <c r="K2948" s="129" t="n">
        <v>2020</v>
      </c>
      <c r="L2948" s="120">
        <f>IF(VLOOKUP(H2948,'Cross-Page Data'!$D$4:$F$48,3,FALSE)="natural gas",VLOOKUP(G2948,'Cross-Page Data'!$I$4:$J$19,2,FALSE),IF(VLOOKUP(H2948,'Cross-Page Data'!$D$4:$F$48,3,FALSE)="solar",IF(G2948="PV","solar PV","solar thermal"),IF(VLOOKUP(H2948,'Cross-Page Data'!$D$4:$F$48,3,FALSE)="wind",VLOOKUP(G2948,'Cross-Page Data'!$I$4:$J$19,2,FALSE),IF(VLOOKUP(H2948,'Cross-Page Data'!$D$4:$F$48,3,FALSE)="hydro",VLOOKUP(G2948,'Cross-Page Data'!$I$4:$J$19,2,FALSE),VLOOKUP(H2948,'Cross-Page Data'!$D$4:$F$48,3,FALSE)))))</f>
        <v/>
      </c>
      <c r="M2948" s="120">
        <f>IF(AND($P$2=FALSE,OR(F2948="Commercial NAICS Cogen",F2948="Industrial NAICS Cogen",F2948="NAICS-22 Cogen")),FALSE,IF(AND($P$3=FALSE,OR(F2948="Commercial NAICS Cogen",F2948="Commercial NAICS Non-Cogen",F2948="Industrial NAICS Cogen", F2948="industrial NAICS non-Cogen")),FALSE, TRUE))</f>
        <v/>
      </c>
    </row>
    <row r="2949">
      <c r="A2949" s="129" t="n">
        <v>54409</v>
      </c>
      <c r="B2949" s="130" t="inlineStr">
        <is>
          <t>Dartmouth College Heating Plant</t>
        </is>
      </c>
      <c r="C2949" s="130" t="inlineStr">
        <is>
          <t>Dartmouth College</t>
        </is>
      </c>
      <c r="D2949" s="129" t="n">
        <v>4823</v>
      </c>
      <c r="E2949" s="130" t="inlineStr">
        <is>
          <t>NH</t>
        </is>
      </c>
      <c r="F2949" s="130" t="inlineStr">
        <is>
          <t>Commercial NAICS Cogen</t>
        </is>
      </c>
      <c r="G2949" s="130" t="inlineStr">
        <is>
          <t>ST</t>
        </is>
      </c>
      <c r="H2949" s="130" t="inlineStr">
        <is>
          <t>PG</t>
        </is>
      </c>
      <c r="I2949" s="130" t="inlineStr">
        <is>
          <t>WOO</t>
        </is>
      </c>
      <c r="J2949" s="131" t="n">
        <v>0</v>
      </c>
      <c r="K2949" s="129" t="n">
        <v>2020</v>
      </c>
      <c r="L2949" s="120">
        <f>IF(VLOOKUP(H2949,'Cross-Page Data'!$D$4:$F$48,3,FALSE)="natural gas",VLOOKUP(G2949,'Cross-Page Data'!$I$4:$J$19,2,FALSE),IF(VLOOKUP(H2949,'Cross-Page Data'!$D$4:$F$48,3,FALSE)="solar",IF(G2949="PV","solar PV","solar thermal"),IF(VLOOKUP(H2949,'Cross-Page Data'!$D$4:$F$48,3,FALSE)="wind",VLOOKUP(G2949,'Cross-Page Data'!$I$4:$J$19,2,FALSE),IF(VLOOKUP(H2949,'Cross-Page Data'!$D$4:$F$48,3,FALSE)="hydro",VLOOKUP(G2949,'Cross-Page Data'!$I$4:$J$19,2,FALSE),VLOOKUP(H2949,'Cross-Page Data'!$D$4:$F$48,3,FALSE)))))</f>
        <v/>
      </c>
      <c r="M2949" s="120">
        <f>IF(AND($P$2=FALSE,OR(F2949="Commercial NAICS Cogen",F2949="Industrial NAICS Cogen",F2949="NAICS-22 Cogen")),FALSE,IF(AND($P$3=FALSE,OR(F2949="Commercial NAICS Cogen",F2949="Commercial NAICS Non-Cogen",F2949="Industrial NAICS Cogen", F2949="industrial NAICS non-Cogen")),FALSE, TRUE))</f>
        <v/>
      </c>
    </row>
    <row r="2950">
      <c r="A2950" s="129" t="n">
        <v>54409</v>
      </c>
      <c r="B2950" s="130" t="inlineStr">
        <is>
          <t>Dartmouth College Heating Plant</t>
        </is>
      </c>
      <c r="C2950" s="130" t="inlineStr">
        <is>
          <t>Dartmouth College</t>
        </is>
      </c>
      <c r="D2950" s="129" t="n">
        <v>4823</v>
      </c>
      <c r="E2950" s="130" t="inlineStr">
        <is>
          <t>NH</t>
        </is>
      </c>
      <c r="F2950" s="130" t="inlineStr">
        <is>
          <t>Commercial NAICS Cogen</t>
        </is>
      </c>
      <c r="G2950" s="130" t="inlineStr">
        <is>
          <t>ST</t>
        </is>
      </c>
      <c r="H2950" s="130" t="inlineStr">
        <is>
          <t>RFO</t>
        </is>
      </c>
      <c r="I2950" s="130" t="inlineStr">
        <is>
          <t>RFO</t>
        </is>
      </c>
      <c r="J2950" s="131" t="n">
        <v>10314.01</v>
      </c>
      <c r="K2950" s="129" t="n">
        <v>2020</v>
      </c>
      <c r="L2950" s="120">
        <f>IF(VLOOKUP(H2950,'Cross-Page Data'!$D$4:$F$48,3,FALSE)="natural gas",VLOOKUP(G2950,'Cross-Page Data'!$I$4:$J$19,2,FALSE),IF(VLOOKUP(H2950,'Cross-Page Data'!$D$4:$F$48,3,FALSE)="solar",IF(G2950="PV","solar PV","solar thermal"),IF(VLOOKUP(H2950,'Cross-Page Data'!$D$4:$F$48,3,FALSE)="wind",VLOOKUP(G2950,'Cross-Page Data'!$I$4:$J$19,2,FALSE),IF(VLOOKUP(H2950,'Cross-Page Data'!$D$4:$F$48,3,FALSE)="hydro",VLOOKUP(G2950,'Cross-Page Data'!$I$4:$J$19,2,FALSE),VLOOKUP(H2950,'Cross-Page Data'!$D$4:$F$48,3,FALSE)))))</f>
        <v/>
      </c>
      <c r="M2950" s="120">
        <f>IF(AND($P$2=FALSE,OR(F2950="Commercial NAICS Cogen",F2950="Industrial NAICS Cogen",F2950="NAICS-22 Cogen")),FALSE,IF(AND($P$3=FALSE,OR(F2950="Commercial NAICS Cogen",F2950="Commercial NAICS Non-Cogen",F2950="Industrial NAICS Cogen", F2950="industrial NAICS non-Cogen")),FALSE, TRUE))</f>
        <v/>
      </c>
    </row>
    <row r="2951">
      <c r="A2951" s="129" t="n">
        <v>54410</v>
      </c>
      <c r="B2951" s="130" t="inlineStr">
        <is>
          <t>Western Power &amp; Steam Inc</t>
        </is>
      </c>
      <c r="C2951" s="130" t="inlineStr">
        <is>
          <t>Western Power &amp; Steam Inc</t>
        </is>
      </c>
      <c r="D2951" s="129" t="n">
        <v>4732</v>
      </c>
      <c r="E2951" s="130" t="inlineStr">
        <is>
          <t>CA</t>
        </is>
      </c>
      <c r="F2951" s="130" t="inlineStr">
        <is>
          <t>Industrial NAICS Cogen</t>
        </is>
      </c>
      <c r="G2951" s="130" t="inlineStr">
        <is>
          <t>GT</t>
        </is>
      </c>
      <c r="H2951" s="130" t="inlineStr">
        <is>
          <t>NG</t>
        </is>
      </c>
      <c r="I2951" s="130" t="inlineStr">
        <is>
          <t>NG</t>
        </is>
      </c>
      <c r="J2951" s="131" t="n">
        <v>147297</v>
      </c>
      <c r="K2951" s="129" t="n">
        <v>2020</v>
      </c>
      <c r="L2951" s="120">
        <f>IF(VLOOKUP(H2951,'Cross-Page Data'!$D$4:$F$48,3,FALSE)="natural gas",VLOOKUP(G2951,'Cross-Page Data'!$I$4:$J$19,2,FALSE),IF(VLOOKUP(H2951,'Cross-Page Data'!$D$4:$F$48,3,FALSE)="solar",IF(G2951="PV","solar PV","solar thermal"),IF(VLOOKUP(H2951,'Cross-Page Data'!$D$4:$F$48,3,FALSE)="wind",VLOOKUP(G2951,'Cross-Page Data'!$I$4:$J$19,2,FALSE),IF(VLOOKUP(H2951,'Cross-Page Data'!$D$4:$F$48,3,FALSE)="hydro",VLOOKUP(G2951,'Cross-Page Data'!$I$4:$J$19,2,FALSE),VLOOKUP(H2951,'Cross-Page Data'!$D$4:$F$48,3,FALSE)))))</f>
        <v/>
      </c>
      <c r="M2951" s="120">
        <f>IF(AND($P$2=FALSE,OR(F2951="Commercial NAICS Cogen",F2951="Industrial NAICS Cogen",F2951="NAICS-22 Cogen")),FALSE,IF(AND($P$3=FALSE,OR(F2951="Commercial NAICS Cogen",F2951="Commercial NAICS Non-Cogen",F2951="Industrial NAICS Cogen", F2951="industrial NAICS non-Cogen")),FALSE, TRUE))</f>
        <v/>
      </c>
    </row>
    <row r="2952">
      <c r="A2952" s="129" t="n">
        <v>54414</v>
      </c>
      <c r="B2952" s="130" t="inlineStr">
        <is>
          <t>John Deere Dubuque Works</t>
        </is>
      </c>
      <c r="C2952" s="130" t="inlineStr">
        <is>
          <t>John Deere Dubuque Works</t>
        </is>
      </c>
      <c r="D2952" s="129" t="n">
        <v>9765</v>
      </c>
      <c r="E2952" s="130" t="inlineStr">
        <is>
          <t>IA</t>
        </is>
      </c>
      <c r="F2952" s="130" t="inlineStr">
        <is>
          <t>Industrial NAICS Non-Cogen</t>
        </is>
      </c>
      <c r="G2952" s="130" t="inlineStr">
        <is>
          <t>IC</t>
        </is>
      </c>
      <c r="H2952" s="130" t="inlineStr">
        <is>
          <t>BIT</t>
        </is>
      </c>
      <c r="I2952" s="130" t="inlineStr">
        <is>
          <t>COL</t>
        </is>
      </c>
      <c r="J2952" s="131" t="n">
        <v>0</v>
      </c>
      <c r="K2952" s="129" t="n">
        <v>2020</v>
      </c>
      <c r="L2952" s="120">
        <f>IF(VLOOKUP(H2952,'Cross-Page Data'!$D$4:$F$48,3,FALSE)="natural gas",VLOOKUP(G2952,'Cross-Page Data'!$I$4:$J$19,2,FALSE),IF(VLOOKUP(H2952,'Cross-Page Data'!$D$4:$F$48,3,FALSE)="solar",IF(G2952="PV","solar PV","solar thermal"),IF(VLOOKUP(H2952,'Cross-Page Data'!$D$4:$F$48,3,FALSE)="wind",VLOOKUP(G2952,'Cross-Page Data'!$I$4:$J$19,2,FALSE),IF(VLOOKUP(H2952,'Cross-Page Data'!$D$4:$F$48,3,FALSE)="hydro",VLOOKUP(G2952,'Cross-Page Data'!$I$4:$J$19,2,FALSE),VLOOKUP(H2952,'Cross-Page Data'!$D$4:$F$48,3,FALSE)))))</f>
        <v/>
      </c>
      <c r="M2952" s="120">
        <f>IF(AND($P$2=FALSE,OR(F2952="Commercial NAICS Cogen",F2952="Industrial NAICS Cogen",F2952="NAICS-22 Cogen")),FALSE,IF(AND($P$3=FALSE,OR(F2952="Commercial NAICS Cogen",F2952="Commercial NAICS Non-Cogen",F2952="Industrial NAICS Cogen", F2952="industrial NAICS non-Cogen")),FALSE, TRUE))</f>
        <v/>
      </c>
    </row>
    <row r="2953">
      <c r="A2953" s="129" t="n">
        <v>54414</v>
      </c>
      <c r="B2953" s="130" t="inlineStr">
        <is>
          <t>John Deere Dubuque Works</t>
        </is>
      </c>
      <c r="C2953" s="130" t="inlineStr">
        <is>
          <t>John Deere Dubuque Works</t>
        </is>
      </c>
      <c r="D2953" s="129" t="n">
        <v>9765</v>
      </c>
      <c r="E2953" s="130" t="inlineStr">
        <is>
          <t>IA</t>
        </is>
      </c>
      <c r="F2953" s="130" t="inlineStr">
        <is>
          <t>Industrial NAICS Non-Cogen</t>
        </is>
      </c>
      <c r="G2953" s="130" t="inlineStr">
        <is>
          <t>IC</t>
        </is>
      </c>
      <c r="H2953" s="130" t="inlineStr">
        <is>
          <t>DFO</t>
        </is>
      </c>
      <c r="I2953" s="130" t="inlineStr">
        <is>
          <t>DFO</t>
        </is>
      </c>
      <c r="J2953" s="131" t="n">
        <v>62</v>
      </c>
      <c r="K2953" s="129" t="n">
        <v>2020</v>
      </c>
      <c r="L2953" s="120">
        <f>IF(VLOOKUP(H2953,'Cross-Page Data'!$D$4:$F$48,3,FALSE)="natural gas",VLOOKUP(G2953,'Cross-Page Data'!$I$4:$J$19,2,FALSE),IF(VLOOKUP(H2953,'Cross-Page Data'!$D$4:$F$48,3,FALSE)="solar",IF(G2953="PV","solar PV","solar thermal"),IF(VLOOKUP(H2953,'Cross-Page Data'!$D$4:$F$48,3,FALSE)="wind",VLOOKUP(G2953,'Cross-Page Data'!$I$4:$J$19,2,FALSE),IF(VLOOKUP(H2953,'Cross-Page Data'!$D$4:$F$48,3,FALSE)="hydro",VLOOKUP(G2953,'Cross-Page Data'!$I$4:$J$19,2,FALSE),VLOOKUP(H2953,'Cross-Page Data'!$D$4:$F$48,3,FALSE)))))</f>
        <v/>
      </c>
      <c r="M2953" s="120">
        <f>IF(AND($P$2=FALSE,OR(F2953="Commercial NAICS Cogen",F2953="Industrial NAICS Cogen",F2953="NAICS-22 Cogen")),FALSE,IF(AND($P$3=FALSE,OR(F2953="Commercial NAICS Cogen",F2953="Commercial NAICS Non-Cogen",F2953="Industrial NAICS Cogen", F2953="industrial NAICS non-Cogen")),FALSE, TRUE))</f>
        <v/>
      </c>
    </row>
    <row r="2954">
      <c r="A2954" s="129" t="n">
        <v>54414</v>
      </c>
      <c r="B2954" s="130" t="inlineStr">
        <is>
          <t>John Deere Dubuque Works</t>
        </is>
      </c>
      <c r="C2954" s="130" t="inlineStr">
        <is>
          <t>John Deere Dubuque Works</t>
        </is>
      </c>
      <c r="D2954" s="129" t="n">
        <v>9765</v>
      </c>
      <c r="E2954" s="130" t="inlineStr">
        <is>
          <t>IA</t>
        </is>
      </c>
      <c r="F2954" s="130" t="inlineStr">
        <is>
          <t>Industrial NAICS Non-Cogen</t>
        </is>
      </c>
      <c r="G2954" s="130" t="inlineStr">
        <is>
          <t>IC</t>
        </is>
      </c>
      <c r="H2954" s="130" t="inlineStr">
        <is>
          <t>NG</t>
        </is>
      </c>
      <c r="I2954" s="130" t="inlineStr">
        <is>
          <t>NG</t>
        </is>
      </c>
      <c r="J2954" s="131" t="n">
        <v>0</v>
      </c>
      <c r="K2954" s="129" t="n">
        <v>2020</v>
      </c>
      <c r="L2954" s="120">
        <f>IF(VLOOKUP(H2954,'Cross-Page Data'!$D$4:$F$48,3,FALSE)="natural gas",VLOOKUP(G2954,'Cross-Page Data'!$I$4:$J$19,2,FALSE),IF(VLOOKUP(H2954,'Cross-Page Data'!$D$4:$F$48,3,FALSE)="solar",IF(G2954="PV","solar PV","solar thermal"),IF(VLOOKUP(H2954,'Cross-Page Data'!$D$4:$F$48,3,FALSE)="wind",VLOOKUP(G2954,'Cross-Page Data'!$I$4:$J$19,2,FALSE),IF(VLOOKUP(H2954,'Cross-Page Data'!$D$4:$F$48,3,FALSE)="hydro",VLOOKUP(G2954,'Cross-Page Data'!$I$4:$J$19,2,FALSE),VLOOKUP(H2954,'Cross-Page Data'!$D$4:$F$48,3,FALSE)))))</f>
        <v/>
      </c>
      <c r="M2954" s="120">
        <f>IF(AND($P$2=FALSE,OR(F2954="Commercial NAICS Cogen",F2954="Industrial NAICS Cogen",F2954="NAICS-22 Cogen")),FALSE,IF(AND($P$3=FALSE,OR(F2954="Commercial NAICS Cogen",F2954="Commercial NAICS Non-Cogen",F2954="Industrial NAICS Cogen", F2954="industrial NAICS non-Cogen")),FALSE, TRUE))</f>
        <v/>
      </c>
    </row>
    <row r="2955">
      <c r="A2955" s="129" t="n">
        <v>54427</v>
      </c>
      <c r="B2955" s="130" t="inlineStr">
        <is>
          <t>Gaylord Container Bogalusa</t>
        </is>
      </c>
      <c r="C2955" s="130" t="inlineStr">
        <is>
          <t>Temple-Inland Corp</t>
        </is>
      </c>
      <c r="D2955" s="129" t="n">
        <v>7043</v>
      </c>
      <c r="E2955" s="130" t="inlineStr">
        <is>
          <t>LA</t>
        </is>
      </c>
      <c r="F2955" s="130" t="inlineStr">
        <is>
          <t>Industrial NAICS Cogen</t>
        </is>
      </c>
      <c r="G2955" s="130" t="inlineStr">
        <is>
          <t>ST</t>
        </is>
      </c>
      <c r="H2955" s="130" t="inlineStr">
        <is>
          <t>BIT</t>
        </is>
      </c>
      <c r="I2955" s="130" t="inlineStr">
        <is>
          <t>COL</t>
        </is>
      </c>
      <c r="J2955" s="131" t="n">
        <v>0</v>
      </c>
      <c r="K2955" s="129" t="n">
        <v>2020</v>
      </c>
      <c r="L2955" s="120">
        <f>IF(VLOOKUP(H2955,'Cross-Page Data'!$D$4:$F$48,3,FALSE)="natural gas",VLOOKUP(G2955,'Cross-Page Data'!$I$4:$J$19,2,FALSE),IF(VLOOKUP(H2955,'Cross-Page Data'!$D$4:$F$48,3,FALSE)="solar",IF(G2955="PV","solar PV","solar thermal"),IF(VLOOKUP(H2955,'Cross-Page Data'!$D$4:$F$48,3,FALSE)="wind",VLOOKUP(G2955,'Cross-Page Data'!$I$4:$J$19,2,FALSE),IF(VLOOKUP(H2955,'Cross-Page Data'!$D$4:$F$48,3,FALSE)="hydro",VLOOKUP(G2955,'Cross-Page Data'!$I$4:$J$19,2,FALSE),VLOOKUP(H2955,'Cross-Page Data'!$D$4:$F$48,3,FALSE)))))</f>
        <v/>
      </c>
      <c r="M2955" s="120">
        <f>IF(AND($P$2=FALSE,OR(F2955="Commercial NAICS Cogen",F2955="Industrial NAICS Cogen",F2955="NAICS-22 Cogen")),FALSE,IF(AND($P$3=FALSE,OR(F2955="Commercial NAICS Cogen",F2955="Commercial NAICS Non-Cogen",F2955="Industrial NAICS Cogen", F2955="industrial NAICS non-Cogen")),FALSE, TRUE))</f>
        <v/>
      </c>
    </row>
    <row r="2956">
      <c r="A2956" s="129" t="n">
        <v>54427</v>
      </c>
      <c r="B2956" s="130" t="inlineStr">
        <is>
          <t>Gaylord Container Bogalusa</t>
        </is>
      </c>
      <c r="C2956" s="130" t="inlineStr">
        <is>
          <t>Temple-Inland Corp</t>
        </is>
      </c>
      <c r="D2956" s="129" t="n">
        <v>7043</v>
      </c>
      <c r="E2956" s="130" t="inlineStr">
        <is>
          <t>LA</t>
        </is>
      </c>
      <c r="F2956" s="130" t="inlineStr">
        <is>
          <t>Industrial NAICS Cogen</t>
        </is>
      </c>
      <c r="G2956" s="130" t="inlineStr">
        <is>
          <t>ST</t>
        </is>
      </c>
      <c r="H2956" s="130" t="inlineStr">
        <is>
          <t>BLQ</t>
        </is>
      </c>
      <c r="I2956" s="130" t="inlineStr">
        <is>
          <t>WWW</t>
        </is>
      </c>
      <c r="J2956" s="131" t="n">
        <v>219439.71</v>
      </c>
      <c r="K2956" s="129" t="n">
        <v>2020</v>
      </c>
      <c r="L2956" s="120">
        <f>IF(VLOOKUP(H2956,'Cross-Page Data'!$D$4:$F$48,3,FALSE)="natural gas",VLOOKUP(G2956,'Cross-Page Data'!$I$4:$J$19,2,FALSE),IF(VLOOKUP(H2956,'Cross-Page Data'!$D$4:$F$48,3,FALSE)="solar",IF(G2956="PV","solar PV","solar thermal"),IF(VLOOKUP(H2956,'Cross-Page Data'!$D$4:$F$48,3,FALSE)="wind",VLOOKUP(G2956,'Cross-Page Data'!$I$4:$J$19,2,FALSE),IF(VLOOKUP(H2956,'Cross-Page Data'!$D$4:$F$48,3,FALSE)="hydro",VLOOKUP(G2956,'Cross-Page Data'!$I$4:$J$19,2,FALSE),VLOOKUP(H2956,'Cross-Page Data'!$D$4:$F$48,3,FALSE)))))</f>
        <v/>
      </c>
      <c r="M2956" s="120">
        <f>IF(AND($P$2=FALSE,OR(F2956="Commercial NAICS Cogen",F2956="Industrial NAICS Cogen",F2956="NAICS-22 Cogen")),FALSE,IF(AND($P$3=FALSE,OR(F2956="Commercial NAICS Cogen",F2956="Commercial NAICS Non-Cogen",F2956="Industrial NAICS Cogen", F2956="industrial NAICS non-Cogen")),FALSE, TRUE))</f>
        <v/>
      </c>
    </row>
    <row r="2957">
      <c r="A2957" s="129" t="n">
        <v>54427</v>
      </c>
      <c r="B2957" s="130" t="inlineStr">
        <is>
          <t>Gaylord Container Bogalusa</t>
        </is>
      </c>
      <c r="C2957" s="130" t="inlineStr">
        <is>
          <t>Temple-Inland Corp</t>
        </is>
      </c>
      <c r="D2957" s="129" t="n">
        <v>7043</v>
      </c>
      <c r="E2957" s="130" t="inlineStr">
        <is>
          <t>LA</t>
        </is>
      </c>
      <c r="F2957" s="130" t="inlineStr">
        <is>
          <t>Industrial NAICS Cogen</t>
        </is>
      </c>
      <c r="G2957" s="130" t="inlineStr">
        <is>
          <t>ST</t>
        </is>
      </c>
      <c r="H2957" s="130" t="inlineStr">
        <is>
          <t>DFO</t>
        </is>
      </c>
      <c r="I2957" s="130" t="inlineStr">
        <is>
          <t>DFO</t>
        </is>
      </c>
      <c r="J2957" s="131" t="n">
        <v>0</v>
      </c>
      <c r="K2957" s="129" t="n">
        <v>2020</v>
      </c>
      <c r="L2957" s="120">
        <f>IF(VLOOKUP(H2957,'Cross-Page Data'!$D$4:$F$48,3,FALSE)="natural gas",VLOOKUP(G2957,'Cross-Page Data'!$I$4:$J$19,2,FALSE),IF(VLOOKUP(H2957,'Cross-Page Data'!$D$4:$F$48,3,FALSE)="solar",IF(G2957="PV","solar PV","solar thermal"),IF(VLOOKUP(H2957,'Cross-Page Data'!$D$4:$F$48,3,FALSE)="wind",VLOOKUP(G2957,'Cross-Page Data'!$I$4:$J$19,2,FALSE),IF(VLOOKUP(H2957,'Cross-Page Data'!$D$4:$F$48,3,FALSE)="hydro",VLOOKUP(G2957,'Cross-Page Data'!$I$4:$J$19,2,FALSE),VLOOKUP(H2957,'Cross-Page Data'!$D$4:$F$48,3,FALSE)))))</f>
        <v/>
      </c>
      <c r="M2957" s="120">
        <f>IF(AND($P$2=FALSE,OR(F2957="Commercial NAICS Cogen",F2957="Industrial NAICS Cogen",F2957="NAICS-22 Cogen")),FALSE,IF(AND($P$3=FALSE,OR(F2957="Commercial NAICS Cogen",F2957="Commercial NAICS Non-Cogen",F2957="Industrial NAICS Cogen", F2957="industrial NAICS non-Cogen")),FALSE, TRUE))</f>
        <v/>
      </c>
    </row>
    <row r="2958">
      <c r="A2958" s="129" t="n">
        <v>54427</v>
      </c>
      <c r="B2958" s="130" t="inlineStr">
        <is>
          <t>Gaylord Container Bogalusa</t>
        </is>
      </c>
      <c r="C2958" s="130" t="inlineStr">
        <is>
          <t>Temple-Inland Corp</t>
        </is>
      </c>
      <c r="D2958" s="129" t="n">
        <v>7043</v>
      </c>
      <c r="E2958" s="130" t="inlineStr">
        <is>
          <t>LA</t>
        </is>
      </c>
      <c r="F2958" s="130" t="inlineStr">
        <is>
          <t>Industrial NAICS Cogen</t>
        </is>
      </c>
      <c r="G2958" s="130" t="inlineStr">
        <is>
          <t>ST</t>
        </is>
      </c>
      <c r="H2958" s="130" t="inlineStr">
        <is>
          <t>NG</t>
        </is>
      </c>
      <c r="I2958" s="130" t="inlineStr">
        <is>
          <t>NG</t>
        </is>
      </c>
      <c r="J2958" s="131" t="n">
        <v>34611.895</v>
      </c>
      <c r="K2958" s="129" t="n">
        <v>2020</v>
      </c>
      <c r="L2958" s="120">
        <f>IF(VLOOKUP(H2958,'Cross-Page Data'!$D$4:$F$48,3,FALSE)="natural gas",VLOOKUP(G2958,'Cross-Page Data'!$I$4:$J$19,2,FALSE),IF(VLOOKUP(H2958,'Cross-Page Data'!$D$4:$F$48,3,FALSE)="solar",IF(G2958="PV","solar PV","solar thermal"),IF(VLOOKUP(H2958,'Cross-Page Data'!$D$4:$F$48,3,FALSE)="wind",VLOOKUP(G2958,'Cross-Page Data'!$I$4:$J$19,2,FALSE),IF(VLOOKUP(H2958,'Cross-Page Data'!$D$4:$F$48,3,FALSE)="hydro",VLOOKUP(G2958,'Cross-Page Data'!$I$4:$J$19,2,FALSE),VLOOKUP(H2958,'Cross-Page Data'!$D$4:$F$48,3,FALSE)))))</f>
        <v/>
      </c>
      <c r="M2958" s="120">
        <f>IF(AND($P$2=FALSE,OR(F2958="Commercial NAICS Cogen",F2958="Industrial NAICS Cogen",F2958="NAICS-22 Cogen")),FALSE,IF(AND($P$3=FALSE,OR(F2958="Commercial NAICS Cogen",F2958="Commercial NAICS Non-Cogen",F2958="Industrial NAICS Cogen", F2958="industrial NAICS non-Cogen")),FALSE, TRUE))</f>
        <v/>
      </c>
    </row>
    <row r="2959">
      <c r="A2959" s="129" t="n">
        <v>54427</v>
      </c>
      <c r="B2959" s="130" t="inlineStr">
        <is>
          <t>Gaylord Container Bogalusa</t>
        </is>
      </c>
      <c r="C2959" s="130" t="inlineStr">
        <is>
          <t>Temple-Inland Corp</t>
        </is>
      </c>
      <c r="D2959" s="129" t="n">
        <v>7043</v>
      </c>
      <c r="E2959" s="130" t="inlineStr">
        <is>
          <t>LA</t>
        </is>
      </c>
      <c r="F2959" s="130" t="inlineStr">
        <is>
          <t>Industrial NAICS Cogen</t>
        </is>
      </c>
      <c r="G2959" s="130" t="inlineStr">
        <is>
          <t>ST</t>
        </is>
      </c>
      <c r="H2959" s="130" t="inlineStr">
        <is>
          <t>PC</t>
        </is>
      </c>
      <c r="I2959" s="130" t="inlineStr">
        <is>
          <t>PC</t>
        </is>
      </c>
      <c r="J2959" s="131" t="n">
        <v>0</v>
      </c>
      <c r="K2959" s="129" t="n">
        <v>2020</v>
      </c>
      <c r="L2959" s="120">
        <f>IF(VLOOKUP(H2959,'Cross-Page Data'!$D$4:$F$48,3,FALSE)="natural gas",VLOOKUP(G2959,'Cross-Page Data'!$I$4:$J$19,2,FALSE),IF(VLOOKUP(H2959,'Cross-Page Data'!$D$4:$F$48,3,FALSE)="solar",IF(G2959="PV","solar PV","solar thermal"),IF(VLOOKUP(H2959,'Cross-Page Data'!$D$4:$F$48,3,FALSE)="wind",VLOOKUP(G2959,'Cross-Page Data'!$I$4:$J$19,2,FALSE),IF(VLOOKUP(H2959,'Cross-Page Data'!$D$4:$F$48,3,FALSE)="hydro",VLOOKUP(G2959,'Cross-Page Data'!$I$4:$J$19,2,FALSE),VLOOKUP(H2959,'Cross-Page Data'!$D$4:$F$48,3,FALSE)))))</f>
        <v/>
      </c>
      <c r="M2959" s="120">
        <f>IF(AND($P$2=FALSE,OR(F2959="Commercial NAICS Cogen",F2959="Industrial NAICS Cogen",F2959="NAICS-22 Cogen")),FALSE,IF(AND($P$3=FALSE,OR(F2959="Commercial NAICS Cogen",F2959="Commercial NAICS Non-Cogen",F2959="Industrial NAICS Cogen", F2959="industrial NAICS non-Cogen")),FALSE, TRUE))</f>
        <v/>
      </c>
    </row>
    <row r="2960">
      <c r="A2960" s="129" t="n">
        <v>54427</v>
      </c>
      <c r="B2960" s="130" t="inlineStr">
        <is>
          <t>Gaylord Container Bogalusa</t>
        </is>
      </c>
      <c r="C2960" s="130" t="inlineStr">
        <is>
          <t>Temple-Inland Corp</t>
        </is>
      </c>
      <c r="D2960" s="129" t="n">
        <v>7043</v>
      </c>
      <c r="E2960" s="130" t="inlineStr">
        <is>
          <t>LA</t>
        </is>
      </c>
      <c r="F2960" s="130" t="inlineStr">
        <is>
          <t>Industrial NAICS Cogen</t>
        </is>
      </c>
      <c r="G2960" s="130" t="inlineStr">
        <is>
          <t>ST</t>
        </is>
      </c>
      <c r="H2960" s="130" t="inlineStr">
        <is>
          <t>RFO</t>
        </is>
      </c>
      <c r="I2960" s="130" t="inlineStr">
        <is>
          <t>RFO</t>
        </is>
      </c>
      <c r="J2960" s="131" t="n">
        <v>0</v>
      </c>
      <c r="K2960" s="129" t="n">
        <v>2020</v>
      </c>
      <c r="L2960" s="120">
        <f>IF(VLOOKUP(H2960,'Cross-Page Data'!$D$4:$F$48,3,FALSE)="natural gas",VLOOKUP(G2960,'Cross-Page Data'!$I$4:$J$19,2,FALSE),IF(VLOOKUP(H2960,'Cross-Page Data'!$D$4:$F$48,3,FALSE)="solar",IF(G2960="PV","solar PV","solar thermal"),IF(VLOOKUP(H2960,'Cross-Page Data'!$D$4:$F$48,3,FALSE)="wind",VLOOKUP(G2960,'Cross-Page Data'!$I$4:$J$19,2,FALSE),IF(VLOOKUP(H2960,'Cross-Page Data'!$D$4:$F$48,3,FALSE)="hydro",VLOOKUP(G2960,'Cross-Page Data'!$I$4:$J$19,2,FALSE),VLOOKUP(H2960,'Cross-Page Data'!$D$4:$F$48,3,FALSE)))))</f>
        <v/>
      </c>
      <c r="M2960" s="120">
        <f>IF(AND($P$2=FALSE,OR(F2960="Commercial NAICS Cogen",F2960="Industrial NAICS Cogen",F2960="NAICS-22 Cogen")),FALSE,IF(AND($P$3=FALSE,OR(F2960="Commercial NAICS Cogen",F2960="Commercial NAICS Non-Cogen",F2960="Industrial NAICS Cogen", F2960="industrial NAICS non-Cogen")),FALSE, TRUE))</f>
        <v/>
      </c>
    </row>
    <row r="2961">
      <c r="A2961" s="129" t="n">
        <v>54427</v>
      </c>
      <c r="B2961" s="130" t="inlineStr">
        <is>
          <t>Gaylord Container Bogalusa</t>
        </is>
      </c>
      <c r="C2961" s="130" t="inlineStr">
        <is>
          <t>Temple-Inland Corp</t>
        </is>
      </c>
      <c r="D2961" s="129" t="n">
        <v>7043</v>
      </c>
      <c r="E2961" s="130" t="inlineStr">
        <is>
          <t>LA</t>
        </is>
      </c>
      <c r="F2961" s="130" t="inlineStr">
        <is>
          <t>Industrial NAICS Cogen</t>
        </is>
      </c>
      <c r="G2961" s="130" t="inlineStr">
        <is>
          <t>ST</t>
        </is>
      </c>
      <c r="H2961" s="130" t="inlineStr">
        <is>
          <t>WDS</t>
        </is>
      </c>
      <c r="I2961" s="130" t="inlineStr">
        <is>
          <t>WWW</t>
        </is>
      </c>
      <c r="J2961" s="131" t="n">
        <v>144699.53</v>
      </c>
      <c r="K2961" s="129" t="n">
        <v>2020</v>
      </c>
      <c r="L2961" s="120">
        <f>IF(VLOOKUP(H2961,'Cross-Page Data'!$D$4:$F$48,3,FALSE)="natural gas",VLOOKUP(G2961,'Cross-Page Data'!$I$4:$J$19,2,FALSE),IF(VLOOKUP(H2961,'Cross-Page Data'!$D$4:$F$48,3,FALSE)="solar",IF(G2961="PV","solar PV","solar thermal"),IF(VLOOKUP(H2961,'Cross-Page Data'!$D$4:$F$48,3,FALSE)="wind",VLOOKUP(G2961,'Cross-Page Data'!$I$4:$J$19,2,FALSE),IF(VLOOKUP(H2961,'Cross-Page Data'!$D$4:$F$48,3,FALSE)="hydro",VLOOKUP(G2961,'Cross-Page Data'!$I$4:$J$19,2,FALSE),VLOOKUP(H2961,'Cross-Page Data'!$D$4:$F$48,3,FALSE)))))</f>
        <v/>
      </c>
      <c r="M2961" s="120">
        <f>IF(AND($P$2=FALSE,OR(F2961="Commercial NAICS Cogen",F2961="Industrial NAICS Cogen",F2961="NAICS-22 Cogen")),FALSE,IF(AND($P$3=FALSE,OR(F2961="Commercial NAICS Cogen",F2961="Commercial NAICS Non-Cogen",F2961="Industrial NAICS Cogen", F2961="industrial NAICS non-Cogen")),FALSE, TRUE))</f>
        <v/>
      </c>
    </row>
    <row r="2962">
      <c r="A2962" s="129" t="n">
        <v>54429</v>
      </c>
      <c r="B2962" s="130" t="inlineStr">
        <is>
          <t>Alabama Pine Pulp</t>
        </is>
      </c>
      <c r="C2962" s="130" t="inlineStr">
        <is>
          <t>Alabama River Cellulose LLC</t>
        </is>
      </c>
      <c r="D2962" s="129" t="n">
        <v>57356</v>
      </c>
      <c r="E2962" s="130" t="inlineStr">
        <is>
          <t>AL</t>
        </is>
      </c>
      <c r="F2962" s="130" t="inlineStr">
        <is>
          <t>Industrial NAICS Cogen</t>
        </is>
      </c>
      <c r="G2962" s="130" t="inlineStr">
        <is>
          <t>ST</t>
        </is>
      </c>
      <c r="H2962" s="130" t="inlineStr">
        <is>
          <t>BLQ</t>
        </is>
      </c>
      <c r="I2962" s="130" t="inlineStr">
        <is>
          <t>WWW</t>
        </is>
      </c>
      <c r="J2962" s="131" t="n">
        <v>385789.65</v>
      </c>
      <c r="K2962" s="129" t="n">
        <v>2020</v>
      </c>
      <c r="L2962" s="120">
        <f>IF(VLOOKUP(H2962,'Cross-Page Data'!$D$4:$F$48,3,FALSE)="natural gas",VLOOKUP(G2962,'Cross-Page Data'!$I$4:$J$19,2,FALSE),IF(VLOOKUP(H2962,'Cross-Page Data'!$D$4:$F$48,3,FALSE)="solar",IF(G2962="PV","solar PV","solar thermal"),IF(VLOOKUP(H2962,'Cross-Page Data'!$D$4:$F$48,3,FALSE)="wind",VLOOKUP(G2962,'Cross-Page Data'!$I$4:$J$19,2,FALSE),IF(VLOOKUP(H2962,'Cross-Page Data'!$D$4:$F$48,3,FALSE)="hydro",VLOOKUP(G2962,'Cross-Page Data'!$I$4:$J$19,2,FALSE),VLOOKUP(H2962,'Cross-Page Data'!$D$4:$F$48,3,FALSE)))))</f>
        <v/>
      </c>
      <c r="M2962" s="120">
        <f>IF(AND($P$2=FALSE,OR(F2962="Commercial NAICS Cogen",F2962="Industrial NAICS Cogen",F2962="NAICS-22 Cogen")),FALSE,IF(AND($P$3=FALSE,OR(F2962="Commercial NAICS Cogen",F2962="Commercial NAICS Non-Cogen",F2962="Industrial NAICS Cogen", F2962="industrial NAICS non-Cogen")),FALSE, TRUE))</f>
        <v/>
      </c>
    </row>
    <row r="2963">
      <c r="A2963" s="129" t="n">
        <v>54429</v>
      </c>
      <c r="B2963" s="130" t="inlineStr">
        <is>
          <t>Alabama Pine Pulp</t>
        </is>
      </c>
      <c r="C2963" s="130" t="inlineStr">
        <is>
          <t>Alabama River Cellulose LLC</t>
        </is>
      </c>
      <c r="D2963" s="129" t="n">
        <v>57356</v>
      </c>
      <c r="E2963" s="130" t="inlineStr">
        <is>
          <t>AL</t>
        </is>
      </c>
      <c r="F2963" s="130" t="inlineStr">
        <is>
          <t>Industrial NAICS Cogen</t>
        </is>
      </c>
      <c r="G2963" s="130" t="inlineStr">
        <is>
          <t>ST</t>
        </is>
      </c>
      <c r="H2963" s="130" t="inlineStr">
        <is>
          <t>DFO</t>
        </is>
      </c>
      <c r="I2963" s="130" t="inlineStr">
        <is>
          <t>DFO</t>
        </is>
      </c>
      <c r="J2963" s="131" t="n">
        <v>3.049</v>
      </c>
      <c r="K2963" s="129" t="n">
        <v>2020</v>
      </c>
      <c r="L2963" s="120">
        <f>IF(VLOOKUP(H2963,'Cross-Page Data'!$D$4:$F$48,3,FALSE)="natural gas",VLOOKUP(G2963,'Cross-Page Data'!$I$4:$J$19,2,FALSE),IF(VLOOKUP(H2963,'Cross-Page Data'!$D$4:$F$48,3,FALSE)="solar",IF(G2963="PV","solar PV","solar thermal"),IF(VLOOKUP(H2963,'Cross-Page Data'!$D$4:$F$48,3,FALSE)="wind",VLOOKUP(G2963,'Cross-Page Data'!$I$4:$J$19,2,FALSE),IF(VLOOKUP(H2963,'Cross-Page Data'!$D$4:$F$48,3,FALSE)="hydro",VLOOKUP(G2963,'Cross-Page Data'!$I$4:$J$19,2,FALSE),VLOOKUP(H2963,'Cross-Page Data'!$D$4:$F$48,3,FALSE)))))</f>
        <v/>
      </c>
      <c r="M2963" s="120">
        <f>IF(AND($P$2=FALSE,OR(F2963="Commercial NAICS Cogen",F2963="Industrial NAICS Cogen",F2963="NAICS-22 Cogen")),FALSE,IF(AND($P$3=FALSE,OR(F2963="Commercial NAICS Cogen",F2963="Commercial NAICS Non-Cogen",F2963="Industrial NAICS Cogen", F2963="industrial NAICS non-Cogen")),FALSE, TRUE))</f>
        <v/>
      </c>
    </row>
    <row r="2964">
      <c r="A2964" s="129" t="n">
        <v>54429</v>
      </c>
      <c r="B2964" s="130" t="inlineStr">
        <is>
          <t>Alabama Pine Pulp</t>
        </is>
      </c>
      <c r="C2964" s="130" t="inlineStr">
        <is>
          <t>Alabama River Cellulose LLC</t>
        </is>
      </c>
      <c r="D2964" s="129" t="n">
        <v>57356</v>
      </c>
      <c r="E2964" s="130" t="inlineStr">
        <is>
          <t>AL</t>
        </is>
      </c>
      <c r="F2964" s="130" t="inlineStr">
        <is>
          <t>Industrial NAICS Cogen</t>
        </is>
      </c>
      <c r="G2964" s="130" t="inlineStr">
        <is>
          <t>ST</t>
        </is>
      </c>
      <c r="H2964" s="130" t="inlineStr">
        <is>
          <t>NG</t>
        </is>
      </c>
      <c r="I2964" s="130" t="inlineStr">
        <is>
          <t>NG</t>
        </is>
      </c>
      <c r="J2964" s="131" t="n">
        <v>7519.517</v>
      </c>
      <c r="K2964" s="129" t="n">
        <v>2020</v>
      </c>
      <c r="L2964" s="120">
        <f>IF(VLOOKUP(H2964,'Cross-Page Data'!$D$4:$F$48,3,FALSE)="natural gas",VLOOKUP(G2964,'Cross-Page Data'!$I$4:$J$19,2,FALSE),IF(VLOOKUP(H2964,'Cross-Page Data'!$D$4:$F$48,3,FALSE)="solar",IF(G2964="PV","solar PV","solar thermal"),IF(VLOOKUP(H2964,'Cross-Page Data'!$D$4:$F$48,3,FALSE)="wind",VLOOKUP(G2964,'Cross-Page Data'!$I$4:$J$19,2,FALSE),IF(VLOOKUP(H2964,'Cross-Page Data'!$D$4:$F$48,3,FALSE)="hydro",VLOOKUP(G2964,'Cross-Page Data'!$I$4:$J$19,2,FALSE),VLOOKUP(H2964,'Cross-Page Data'!$D$4:$F$48,3,FALSE)))))</f>
        <v/>
      </c>
      <c r="M2964" s="120">
        <f>IF(AND($P$2=FALSE,OR(F2964="Commercial NAICS Cogen",F2964="Industrial NAICS Cogen",F2964="NAICS-22 Cogen")),FALSE,IF(AND($P$3=FALSE,OR(F2964="Commercial NAICS Cogen",F2964="Commercial NAICS Non-Cogen",F2964="Industrial NAICS Cogen", F2964="industrial NAICS non-Cogen")),FALSE, TRUE))</f>
        <v/>
      </c>
    </row>
    <row r="2965">
      <c r="A2965" s="129" t="n">
        <v>54429</v>
      </c>
      <c r="B2965" s="130" t="inlineStr">
        <is>
          <t>Alabama Pine Pulp</t>
        </is>
      </c>
      <c r="C2965" s="130" t="inlineStr">
        <is>
          <t>Alabama River Cellulose LLC</t>
        </is>
      </c>
      <c r="D2965" s="129" t="n">
        <v>57356</v>
      </c>
      <c r="E2965" s="130" t="inlineStr">
        <is>
          <t>AL</t>
        </is>
      </c>
      <c r="F2965" s="130" t="inlineStr">
        <is>
          <t>Industrial NAICS Cogen</t>
        </is>
      </c>
      <c r="G2965" s="130" t="inlineStr">
        <is>
          <t>ST</t>
        </is>
      </c>
      <c r="H2965" s="130" t="inlineStr">
        <is>
          <t>WDS</t>
        </is>
      </c>
      <c r="I2965" s="130" t="inlineStr">
        <is>
          <t>WWW</t>
        </is>
      </c>
      <c r="J2965" s="131" t="n">
        <v>10062.758</v>
      </c>
      <c r="K2965" s="129" t="n">
        <v>2020</v>
      </c>
      <c r="L2965" s="120">
        <f>IF(VLOOKUP(H2965,'Cross-Page Data'!$D$4:$F$48,3,FALSE)="natural gas",VLOOKUP(G2965,'Cross-Page Data'!$I$4:$J$19,2,FALSE),IF(VLOOKUP(H2965,'Cross-Page Data'!$D$4:$F$48,3,FALSE)="solar",IF(G2965="PV","solar PV","solar thermal"),IF(VLOOKUP(H2965,'Cross-Page Data'!$D$4:$F$48,3,FALSE)="wind",VLOOKUP(G2965,'Cross-Page Data'!$I$4:$J$19,2,FALSE),IF(VLOOKUP(H2965,'Cross-Page Data'!$D$4:$F$48,3,FALSE)="hydro",VLOOKUP(G2965,'Cross-Page Data'!$I$4:$J$19,2,FALSE),VLOOKUP(H2965,'Cross-Page Data'!$D$4:$F$48,3,FALSE)))))</f>
        <v/>
      </c>
      <c r="M2965" s="120">
        <f>IF(AND($P$2=FALSE,OR(F2965="Commercial NAICS Cogen",F2965="Industrial NAICS Cogen",F2965="NAICS-22 Cogen")),FALSE,IF(AND($P$3=FALSE,OR(F2965="Commercial NAICS Cogen",F2965="Commercial NAICS Non-Cogen",F2965="Industrial NAICS Cogen", F2965="industrial NAICS non-Cogen")),FALSE, TRUE))</f>
        <v/>
      </c>
    </row>
    <row r="2966">
      <c r="A2966" s="129" t="n">
        <v>54451</v>
      </c>
      <c r="B2966" s="130" t="inlineStr">
        <is>
          <t>Los Angeles Refinery Wilmington</t>
        </is>
      </c>
      <c r="C2966" s="130" t="inlineStr">
        <is>
          <t>Phillips 66 - Los Angeles</t>
        </is>
      </c>
      <c r="D2966" s="129" t="n">
        <v>38215</v>
      </c>
      <c r="E2966" s="130" t="inlineStr">
        <is>
          <t>CA</t>
        </is>
      </c>
      <c r="F2966" s="130" t="inlineStr">
        <is>
          <t>Industrial NAICS Cogen</t>
        </is>
      </c>
      <c r="G2966" s="130" t="inlineStr">
        <is>
          <t>GT</t>
        </is>
      </c>
      <c r="H2966" s="130" t="inlineStr">
        <is>
          <t>NG</t>
        </is>
      </c>
      <c r="I2966" s="130" t="inlineStr">
        <is>
          <t>NG</t>
        </is>
      </c>
      <c r="J2966" s="131" t="n">
        <v>162545.21</v>
      </c>
      <c r="K2966" s="129" t="n">
        <v>2020</v>
      </c>
      <c r="L2966" s="120">
        <f>IF(VLOOKUP(H2966,'Cross-Page Data'!$D$4:$F$48,3,FALSE)="natural gas",VLOOKUP(G2966,'Cross-Page Data'!$I$4:$J$19,2,FALSE),IF(VLOOKUP(H2966,'Cross-Page Data'!$D$4:$F$48,3,FALSE)="solar",IF(G2966="PV","solar PV","solar thermal"),IF(VLOOKUP(H2966,'Cross-Page Data'!$D$4:$F$48,3,FALSE)="wind",VLOOKUP(G2966,'Cross-Page Data'!$I$4:$J$19,2,FALSE),IF(VLOOKUP(H2966,'Cross-Page Data'!$D$4:$F$48,3,FALSE)="hydro",VLOOKUP(G2966,'Cross-Page Data'!$I$4:$J$19,2,FALSE),VLOOKUP(H2966,'Cross-Page Data'!$D$4:$F$48,3,FALSE)))))</f>
        <v/>
      </c>
      <c r="M2966" s="120">
        <f>IF(AND($P$2=FALSE,OR(F2966="Commercial NAICS Cogen",F2966="Industrial NAICS Cogen",F2966="NAICS-22 Cogen")),FALSE,IF(AND($P$3=FALSE,OR(F2966="Commercial NAICS Cogen",F2966="Commercial NAICS Non-Cogen",F2966="Industrial NAICS Cogen", F2966="industrial NAICS non-Cogen")),FALSE, TRUE))</f>
        <v/>
      </c>
    </row>
    <row r="2967">
      <c r="A2967" s="129" t="n">
        <v>54451</v>
      </c>
      <c r="B2967" s="130" t="inlineStr">
        <is>
          <t>Los Angeles Refinery Wilmington</t>
        </is>
      </c>
      <c r="C2967" s="130" t="inlineStr">
        <is>
          <t>Phillips 66 - Los Angeles</t>
        </is>
      </c>
      <c r="D2967" s="129" t="n">
        <v>38215</v>
      </c>
      <c r="E2967" s="130" t="inlineStr">
        <is>
          <t>CA</t>
        </is>
      </c>
      <c r="F2967" s="130" t="inlineStr">
        <is>
          <t>Industrial NAICS Cogen</t>
        </is>
      </c>
      <c r="G2967" s="130" t="inlineStr">
        <is>
          <t>GT</t>
        </is>
      </c>
      <c r="H2967" s="130" t="inlineStr">
        <is>
          <t>OG</t>
        </is>
      </c>
      <c r="I2967" s="130" t="inlineStr">
        <is>
          <t>OOG</t>
        </is>
      </c>
      <c r="J2967" s="131" t="n">
        <v>181794.8</v>
      </c>
      <c r="K2967" s="129" t="n">
        <v>2020</v>
      </c>
      <c r="L2967" s="120">
        <f>IF(VLOOKUP(H2967,'Cross-Page Data'!$D$4:$F$48,3,FALSE)="natural gas",VLOOKUP(G2967,'Cross-Page Data'!$I$4:$J$19,2,FALSE),IF(VLOOKUP(H2967,'Cross-Page Data'!$D$4:$F$48,3,FALSE)="solar",IF(G2967="PV","solar PV","solar thermal"),IF(VLOOKUP(H2967,'Cross-Page Data'!$D$4:$F$48,3,FALSE)="wind",VLOOKUP(G2967,'Cross-Page Data'!$I$4:$J$19,2,FALSE),IF(VLOOKUP(H2967,'Cross-Page Data'!$D$4:$F$48,3,FALSE)="hydro",VLOOKUP(G2967,'Cross-Page Data'!$I$4:$J$19,2,FALSE),VLOOKUP(H2967,'Cross-Page Data'!$D$4:$F$48,3,FALSE)))))</f>
        <v/>
      </c>
      <c r="M2967" s="120">
        <f>IF(AND($P$2=FALSE,OR(F2967="Commercial NAICS Cogen",F2967="Industrial NAICS Cogen",F2967="NAICS-22 Cogen")),FALSE,IF(AND($P$3=FALSE,OR(F2967="Commercial NAICS Cogen",F2967="Commercial NAICS Non-Cogen",F2967="Industrial NAICS Cogen", F2967="industrial NAICS non-Cogen")),FALSE, TRUE))</f>
        <v/>
      </c>
    </row>
    <row r="2968">
      <c r="A2968" s="129" t="n">
        <v>54462</v>
      </c>
      <c r="B2968" s="130" t="inlineStr">
        <is>
          <t>Graniteville Enterprise Division</t>
        </is>
      </c>
      <c r="C2968" s="130" t="inlineStr">
        <is>
          <t>Augusta Canal Authority</t>
        </is>
      </c>
      <c r="D2968" s="129" t="n">
        <v>55810</v>
      </c>
      <c r="E2968" s="130" t="inlineStr">
        <is>
          <t>GA</t>
        </is>
      </c>
      <c r="F2968" s="130" t="inlineStr">
        <is>
          <t>Industrial NAICS Non-Cogen</t>
        </is>
      </c>
      <c r="G2968" s="130" t="inlineStr">
        <is>
          <t>HY</t>
        </is>
      </c>
      <c r="H2968" s="130" t="inlineStr">
        <is>
          <t>WAT</t>
        </is>
      </c>
      <c r="I2968" s="130" t="inlineStr">
        <is>
          <t>HYC</t>
        </is>
      </c>
      <c r="J2968" s="131" t="n">
        <v>998</v>
      </c>
      <c r="K2968" s="129" t="n">
        <v>2020</v>
      </c>
      <c r="L2968" s="120">
        <f>IF(VLOOKUP(H2968,'Cross-Page Data'!$D$4:$F$48,3,FALSE)="natural gas",VLOOKUP(G2968,'Cross-Page Data'!$I$4:$J$19,2,FALSE),IF(VLOOKUP(H2968,'Cross-Page Data'!$D$4:$F$48,3,FALSE)="solar",IF(G2968="PV","solar PV","solar thermal"),IF(VLOOKUP(H2968,'Cross-Page Data'!$D$4:$F$48,3,FALSE)="wind",VLOOKUP(G2968,'Cross-Page Data'!$I$4:$J$19,2,FALSE),IF(VLOOKUP(H2968,'Cross-Page Data'!$D$4:$F$48,3,FALSE)="hydro",VLOOKUP(G2968,'Cross-Page Data'!$I$4:$J$19,2,FALSE),VLOOKUP(H2968,'Cross-Page Data'!$D$4:$F$48,3,FALSE)))))</f>
        <v/>
      </c>
      <c r="M2968" s="120">
        <f>IF(AND($P$2=FALSE,OR(F2968="Commercial NAICS Cogen",F2968="Industrial NAICS Cogen",F2968="NAICS-22 Cogen")),FALSE,IF(AND($P$3=FALSE,OR(F2968="Commercial NAICS Cogen",F2968="Commercial NAICS Non-Cogen",F2968="Industrial NAICS Cogen", F2968="industrial NAICS non-Cogen")),FALSE, TRUE))</f>
        <v/>
      </c>
    </row>
    <row r="2969">
      <c r="A2969" s="129" t="n">
        <v>54472</v>
      </c>
      <c r="B2969" s="130" t="inlineStr">
        <is>
          <t>Simplot Phosphates</t>
        </is>
      </c>
      <c r="C2969" s="130" t="inlineStr">
        <is>
          <t>Simplot Phosphates LLC</t>
        </is>
      </c>
      <c r="D2969" s="129" t="n">
        <v>16968</v>
      </c>
      <c r="E2969" s="130" t="inlineStr">
        <is>
          <t>WY</t>
        </is>
      </c>
      <c r="F2969" s="130" t="inlineStr">
        <is>
          <t>Industrial NAICS Cogen</t>
        </is>
      </c>
      <c r="G2969" s="130" t="inlineStr">
        <is>
          <t>ST</t>
        </is>
      </c>
      <c r="H2969" s="130" t="inlineStr">
        <is>
          <t>NG</t>
        </is>
      </c>
      <c r="I2969" s="130" t="inlineStr">
        <is>
          <t>NG</t>
        </is>
      </c>
      <c r="J2969" s="131" t="n">
        <v>4616.827</v>
      </c>
      <c r="K2969" s="129" t="n">
        <v>2020</v>
      </c>
      <c r="L2969" s="120">
        <f>IF(VLOOKUP(H2969,'Cross-Page Data'!$D$4:$F$48,3,FALSE)="natural gas",VLOOKUP(G2969,'Cross-Page Data'!$I$4:$J$19,2,FALSE),IF(VLOOKUP(H2969,'Cross-Page Data'!$D$4:$F$48,3,FALSE)="solar",IF(G2969="PV","solar PV","solar thermal"),IF(VLOOKUP(H2969,'Cross-Page Data'!$D$4:$F$48,3,FALSE)="wind",VLOOKUP(G2969,'Cross-Page Data'!$I$4:$J$19,2,FALSE),IF(VLOOKUP(H2969,'Cross-Page Data'!$D$4:$F$48,3,FALSE)="hydro",VLOOKUP(G2969,'Cross-Page Data'!$I$4:$J$19,2,FALSE),VLOOKUP(H2969,'Cross-Page Data'!$D$4:$F$48,3,FALSE)))))</f>
        <v/>
      </c>
      <c r="M2969" s="120">
        <f>IF(AND($P$2=FALSE,OR(F2969="Commercial NAICS Cogen",F2969="Industrial NAICS Cogen",F2969="NAICS-22 Cogen")),FALSE,IF(AND($P$3=FALSE,OR(F2969="Commercial NAICS Cogen",F2969="Commercial NAICS Non-Cogen",F2969="Industrial NAICS Cogen", F2969="industrial NAICS non-Cogen")),FALSE, TRUE))</f>
        <v/>
      </c>
    </row>
    <row r="2970">
      <c r="A2970" s="129" t="n">
        <v>54472</v>
      </c>
      <c r="B2970" s="130" t="inlineStr">
        <is>
          <t>Simplot Phosphates</t>
        </is>
      </c>
      <c r="C2970" s="130" t="inlineStr">
        <is>
          <t>Simplot Phosphates LLC</t>
        </is>
      </c>
      <c r="D2970" s="129" t="n">
        <v>16968</v>
      </c>
      <c r="E2970" s="130" t="inlineStr">
        <is>
          <t>WY</t>
        </is>
      </c>
      <c r="F2970" s="130" t="inlineStr">
        <is>
          <t>Industrial NAICS Cogen</t>
        </is>
      </c>
      <c r="G2970" s="130" t="inlineStr">
        <is>
          <t>ST</t>
        </is>
      </c>
      <c r="H2970" s="130" t="inlineStr">
        <is>
          <t>OTH</t>
        </is>
      </c>
      <c r="I2970" s="130" t="inlineStr">
        <is>
          <t>OTH</t>
        </is>
      </c>
      <c r="J2970" s="131" t="n">
        <v>78770.973</v>
      </c>
      <c r="K2970" s="129" t="n">
        <v>2020</v>
      </c>
      <c r="L2970" s="120">
        <f>IF(VLOOKUP(H2970,'Cross-Page Data'!$D$4:$F$48,3,FALSE)="natural gas",VLOOKUP(G2970,'Cross-Page Data'!$I$4:$J$19,2,FALSE),IF(VLOOKUP(H2970,'Cross-Page Data'!$D$4:$F$48,3,FALSE)="solar",IF(G2970="PV","solar PV","solar thermal"),IF(VLOOKUP(H2970,'Cross-Page Data'!$D$4:$F$48,3,FALSE)="wind",VLOOKUP(G2970,'Cross-Page Data'!$I$4:$J$19,2,FALSE),IF(VLOOKUP(H2970,'Cross-Page Data'!$D$4:$F$48,3,FALSE)="hydro",VLOOKUP(G2970,'Cross-Page Data'!$I$4:$J$19,2,FALSE),VLOOKUP(H2970,'Cross-Page Data'!$D$4:$F$48,3,FALSE)))))</f>
        <v/>
      </c>
      <c r="M2970" s="120">
        <f>IF(AND($P$2=FALSE,OR(F2970="Commercial NAICS Cogen",F2970="Industrial NAICS Cogen",F2970="NAICS-22 Cogen")),FALSE,IF(AND($P$3=FALSE,OR(F2970="Commercial NAICS Cogen",F2970="Commercial NAICS Non-Cogen",F2970="Industrial NAICS Cogen", F2970="industrial NAICS non-Cogen")),FALSE, TRUE))</f>
        <v/>
      </c>
    </row>
    <row r="2971">
      <c r="A2971" s="129" t="n">
        <v>54520</v>
      </c>
      <c r="B2971" s="130" t="inlineStr">
        <is>
          <t>Village Creek Water Reclamation Facility</t>
        </is>
      </c>
      <c r="C2971" s="130" t="inlineStr">
        <is>
          <t>Ft Worth City of</t>
        </is>
      </c>
      <c r="D2971" s="129" t="n">
        <v>6831</v>
      </c>
      <c r="E2971" s="130" t="inlineStr">
        <is>
          <t>TX</t>
        </is>
      </c>
      <c r="F2971" s="130" t="inlineStr">
        <is>
          <t>Commercial NAICS Cogen</t>
        </is>
      </c>
      <c r="G2971" s="130" t="inlineStr">
        <is>
          <t>GT</t>
        </is>
      </c>
      <c r="H2971" s="130" t="inlineStr">
        <is>
          <t>LFG</t>
        </is>
      </c>
      <c r="I2971" s="130" t="inlineStr">
        <is>
          <t>MLG</t>
        </is>
      </c>
      <c r="J2971" s="131" t="n">
        <v>0</v>
      </c>
      <c r="K2971" s="129" t="n">
        <v>2020</v>
      </c>
      <c r="L2971" s="120">
        <f>IF(VLOOKUP(H2971,'Cross-Page Data'!$D$4:$F$48,3,FALSE)="natural gas",VLOOKUP(G2971,'Cross-Page Data'!$I$4:$J$19,2,FALSE),IF(VLOOKUP(H2971,'Cross-Page Data'!$D$4:$F$48,3,FALSE)="solar",IF(G2971="PV","solar PV","solar thermal"),IF(VLOOKUP(H2971,'Cross-Page Data'!$D$4:$F$48,3,FALSE)="wind",VLOOKUP(G2971,'Cross-Page Data'!$I$4:$J$19,2,FALSE),IF(VLOOKUP(H2971,'Cross-Page Data'!$D$4:$F$48,3,FALSE)="hydro",VLOOKUP(G2971,'Cross-Page Data'!$I$4:$J$19,2,FALSE),VLOOKUP(H2971,'Cross-Page Data'!$D$4:$F$48,3,FALSE)))))</f>
        <v/>
      </c>
      <c r="M2971" s="120">
        <f>IF(AND($P$2=FALSE,OR(F2971="Commercial NAICS Cogen",F2971="Industrial NAICS Cogen",F2971="NAICS-22 Cogen")),FALSE,IF(AND($P$3=FALSE,OR(F2971="Commercial NAICS Cogen",F2971="Commercial NAICS Non-Cogen",F2971="Industrial NAICS Cogen", F2971="industrial NAICS non-Cogen")),FALSE, TRUE))</f>
        <v/>
      </c>
    </row>
    <row r="2972">
      <c r="A2972" s="129" t="n">
        <v>54520</v>
      </c>
      <c r="B2972" s="130" t="inlineStr">
        <is>
          <t>Village Creek Water Reclamation Facility</t>
        </is>
      </c>
      <c r="C2972" s="130" t="inlineStr">
        <is>
          <t>Ft Worth City of</t>
        </is>
      </c>
      <c r="D2972" s="129" t="n">
        <v>6831</v>
      </c>
      <c r="E2972" s="130" t="inlineStr">
        <is>
          <t>TX</t>
        </is>
      </c>
      <c r="F2972" s="130" t="inlineStr">
        <is>
          <t>Commercial NAICS Cogen</t>
        </is>
      </c>
      <c r="G2972" s="130" t="inlineStr">
        <is>
          <t>GT</t>
        </is>
      </c>
      <c r="H2972" s="130" t="inlineStr">
        <is>
          <t>NG</t>
        </is>
      </c>
      <c r="I2972" s="130" t="inlineStr">
        <is>
          <t>NG</t>
        </is>
      </c>
      <c r="J2972" s="131" t="n">
        <v>33962</v>
      </c>
      <c r="K2972" s="129" t="n">
        <v>2020</v>
      </c>
      <c r="L2972" s="120">
        <f>IF(VLOOKUP(H2972,'Cross-Page Data'!$D$4:$F$48,3,FALSE)="natural gas",VLOOKUP(G2972,'Cross-Page Data'!$I$4:$J$19,2,FALSE),IF(VLOOKUP(H2972,'Cross-Page Data'!$D$4:$F$48,3,FALSE)="solar",IF(G2972="PV","solar PV","solar thermal"),IF(VLOOKUP(H2972,'Cross-Page Data'!$D$4:$F$48,3,FALSE)="wind",VLOOKUP(G2972,'Cross-Page Data'!$I$4:$J$19,2,FALSE),IF(VLOOKUP(H2972,'Cross-Page Data'!$D$4:$F$48,3,FALSE)="hydro",VLOOKUP(G2972,'Cross-Page Data'!$I$4:$J$19,2,FALSE),VLOOKUP(H2972,'Cross-Page Data'!$D$4:$F$48,3,FALSE)))))</f>
        <v/>
      </c>
      <c r="M2972" s="120">
        <f>IF(AND($P$2=FALSE,OR(F2972="Commercial NAICS Cogen",F2972="Industrial NAICS Cogen",F2972="NAICS-22 Cogen")),FALSE,IF(AND($P$3=FALSE,OR(F2972="Commercial NAICS Cogen",F2972="Commercial NAICS Non-Cogen",F2972="Industrial NAICS Cogen", F2972="industrial NAICS non-Cogen")),FALSE, TRUE))</f>
        <v/>
      </c>
    </row>
    <row r="2973">
      <c r="A2973" s="129" t="n">
        <v>54520</v>
      </c>
      <c r="B2973" s="130" t="inlineStr">
        <is>
          <t>Village Creek Water Reclamation Facility</t>
        </is>
      </c>
      <c r="C2973" s="130" t="inlineStr">
        <is>
          <t>Ft Worth City of</t>
        </is>
      </c>
      <c r="D2973" s="129" t="n">
        <v>6831</v>
      </c>
      <c r="E2973" s="130" t="inlineStr">
        <is>
          <t>TX</t>
        </is>
      </c>
      <c r="F2973" s="130" t="inlineStr">
        <is>
          <t>Commercial NAICS Cogen</t>
        </is>
      </c>
      <c r="G2973" s="130" t="inlineStr">
        <is>
          <t>GT</t>
        </is>
      </c>
      <c r="H2973" s="130" t="inlineStr">
        <is>
          <t>OBG</t>
        </is>
      </c>
      <c r="I2973" s="130" t="inlineStr">
        <is>
          <t>ORW</t>
        </is>
      </c>
      <c r="J2973" s="131" t="n">
        <v>0</v>
      </c>
      <c r="K2973" s="129" t="n">
        <v>2020</v>
      </c>
      <c r="L2973" s="120">
        <f>IF(VLOOKUP(H2973,'Cross-Page Data'!$D$4:$F$48,3,FALSE)="natural gas",VLOOKUP(G2973,'Cross-Page Data'!$I$4:$J$19,2,FALSE),IF(VLOOKUP(H2973,'Cross-Page Data'!$D$4:$F$48,3,FALSE)="solar",IF(G2973="PV","solar PV","solar thermal"),IF(VLOOKUP(H2973,'Cross-Page Data'!$D$4:$F$48,3,FALSE)="wind",VLOOKUP(G2973,'Cross-Page Data'!$I$4:$J$19,2,FALSE),IF(VLOOKUP(H2973,'Cross-Page Data'!$D$4:$F$48,3,FALSE)="hydro",VLOOKUP(G2973,'Cross-Page Data'!$I$4:$J$19,2,FALSE),VLOOKUP(H2973,'Cross-Page Data'!$D$4:$F$48,3,FALSE)))))</f>
        <v/>
      </c>
      <c r="M2973" s="120">
        <f>IF(AND($P$2=FALSE,OR(F2973="Commercial NAICS Cogen",F2973="Industrial NAICS Cogen",F2973="NAICS-22 Cogen")),FALSE,IF(AND($P$3=FALSE,OR(F2973="Commercial NAICS Cogen",F2973="Commercial NAICS Non-Cogen",F2973="Industrial NAICS Cogen", F2973="industrial NAICS non-Cogen")),FALSE, TRUE))</f>
        <v/>
      </c>
    </row>
    <row r="2974">
      <c r="A2974" s="129" t="n">
        <v>54520</v>
      </c>
      <c r="B2974" s="130" t="inlineStr">
        <is>
          <t>Village Creek Water Reclamation Facility</t>
        </is>
      </c>
      <c r="C2974" s="130" t="inlineStr">
        <is>
          <t>Ft Worth City of</t>
        </is>
      </c>
      <c r="D2974" s="129" t="n">
        <v>6831</v>
      </c>
      <c r="E2974" s="130" t="inlineStr">
        <is>
          <t>TX</t>
        </is>
      </c>
      <c r="F2974" s="130" t="inlineStr">
        <is>
          <t>Commercial NAICS Cogen</t>
        </is>
      </c>
      <c r="G2974" s="130" t="inlineStr">
        <is>
          <t>IC</t>
        </is>
      </c>
      <c r="H2974" s="130" t="inlineStr">
        <is>
          <t>NG</t>
        </is>
      </c>
      <c r="I2974" s="130" t="inlineStr">
        <is>
          <t>NG</t>
        </is>
      </c>
      <c r="J2974" s="131" t="n">
        <v>0</v>
      </c>
      <c r="K2974" s="129" t="n">
        <v>2020</v>
      </c>
      <c r="L2974" s="120">
        <f>IF(VLOOKUP(H2974,'Cross-Page Data'!$D$4:$F$48,3,FALSE)="natural gas",VLOOKUP(G2974,'Cross-Page Data'!$I$4:$J$19,2,FALSE),IF(VLOOKUP(H2974,'Cross-Page Data'!$D$4:$F$48,3,FALSE)="solar",IF(G2974="PV","solar PV","solar thermal"),IF(VLOOKUP(H2974,'Cross-Page Data'!$D$4:$F$48,3,FALSE)="wind",VLOOKUP(G2974,'Cross-Page Data'!$I$4:$J$19,2,FALSE),IF(VLOOKUP(H2974,'Cross-Page Data'!$D$4:$F$48,3,FALSE)="hydro",VLOOKUP(G2974,'Cross-Page Data'!$I$4:$J$19,2,FALSE),VLOOKUP(H2974,'Cross-Page Data'!$D$4:$F$48,3,FALSE)))))</f>
        <v/>
      </c>
      <c r="M2974" s="120">
        <f>IF(AND($P$2=FALSE,OR(F2974="Commercial NAICS Cogen",F2974="Industrial NAICS Cogen",F2974="NAICS-22 Cogen")),FALSE,IF(AND($P$3=FALSE,OR(F2974="Commercial NAICS Cogen",F2974="Commercial NAICS Non-Cogen",F2974="Industrial NAICS Cogen", F2974="industrial NAICS non-Cogen")),FALSE, TRUE))</f>
        <v/>
      </c>
    </row>
    <row r="2975">
      <c r="A2975" s="129" t="n">
        <v>54523</v>
      </c>
      <c r="B2975" s="130" t="inlineStr">
        <is>
          <t>Hoffer Plastics</t>
        </is>
      </c>
      <c r="C2975" s="130" t="inlineStr">
        <is>
          <t>Hoffer Plastics</t>
        </is>
      </c>
      <c r="D2975" s="129" t="n">
        <v>8705</v>
      </c>
      <c r="E2975" s="130" t="inlineStr">
        <is>
          <t>IL</t>
        </is>
      </c>
      <c r="F2975" s="130" t="inlineStr">
        <is>
          <t>Industrial NAICS Non-Cogen</t>
        </is>
      </c>
      <c r="G2975" s="130" t="inlineStr">
        <is>
          <t>IC</t>
        </is>
      </c>
      <c r="H2975" s="130" t="inlineStr">
        <is>
          <t>NG</t>
        </is>
      </c>
      <c r="I2975" s="130" t="inlineStr">
        <is>
          <t>NG</t>
        </is>
      </c>
      <c r="J2975" s="131" t="n">
        <v>1040</v>
      </c>
      <c r="K2975" s="129" t="n">
        <v>2020</v>
      </c>
      <c r="L2975" s="120">
        <f>IF(VLOOKUP(H2975,'Cross-Page Data'!$D$4:$F$48,3,FALSE)="natural gas",VLOOKUP(G2975,'Cross-Page Data'!$I$4:$J$19,2,FALSE),IF(VLOOKUP(H2975,'Cross-Page Data'!$D$4:$F$48,3,FALSE)="solar",IF(G2975="PV","solar PV","solar thermal"),IF(VLOOKUP(H2975,'Cross-Page Data'!$D$4:$F$48,3,FALSE)="wind",VLOOKUP(G2975,'Cross-Page Data'!$I$4:$J$19,2,FALSE),IF(VLOOKUP(H2975,'Cross-Page Data'!$D$4:$F$48,3,FALSE)="hydro",VLOOKUP(G2975,'Cross-Page Data'!$I$4:$J$19,2,FALSE),VLOOKUP(H2975,'Cross-Page Data'!$D$4:$F$48,3,FALSE)))))</f>
        <v/>
      </c>
      <c r="M2975" s="120">
        <f>IF(AND($P$2=FALSE,OR(F2975="Commercial NAICS Cogen",F2975="Industrial NAICS Cogen",F2975="NAICS-22 Cogen")),FALSE,IF(AND($P$3=FALSE,OR(F2975="Commercial NAICS Cogen",F2975="Commercial NAICS Non-Cogen",F2975="Industrial NAICS Cogen", F2975="industrial NAICS non-Cogen")),FALSE, TRUE))</f>
        <v/>
      </c>
    </row>
    <row r="2976">
      <c r="A2976" s="129" t="n">
        <v>54525</v>
      </c>
      <c r="B2976" s="130" t="inlineStr">
        <is>
          <t>Kankakee Hydro Facility</t>
        </is>
      </c>
      <c r="C2976" s="130" t="inlineStr">
        <is>
          <t>Kankakee City of</t>
        </is>
      </c>
      <c r="D2976" s="129" t="n">
        <v>26003</v>
      </c>
      <c r="E2976" s="130" t="inlineStr">
        <is>
          <t>IL</t>
        </is>
      </c>
      <c r="F2976" s="130" t="inlineStr">
        <is>
          <t>Commercial NAICS Non-Cogen</t>
        </is>
      </c>
      <c r="G2976" s="130" t="inlineStr">
        <is>
          <t>HY</t>
        </is>
      </c>
      <c r="H2976" s="130" t="inlineStr">
        <is>
          <t>WAT</t>
        </is>
      </c>
      <c r="I2976" s="130" t="inlineStr">
        <is>
          <t>HYC</t>
        </is>
      </c>
      <c r="J2976" s="131" t="n">
        <v>1127</v>
      </c>
      <c r="K2976" s="129" t="n">
        <v>2020</v>
      </c>
      <c r="L2976" s="120">
        <f>IF(VLOOKUP(H2976,'Cross-Page Data'!$D$4:$F$48,3,FALSE)="natural gas",VLOOKUP(G2976,'Cross-Page Data'!$I$4:$J$19,2,FALSE),IF(VLOOKUP(H2976,'Cross-Page Data'!$D$4:$F$48,3,FALSE)="solar",IF(G2976="PV","solar PV","solar thermal"),IF(VLOOKUP(H2976,'Cross-Page Data'!$D$4:$F$48,3,FALSE)="wind",VLOOKUP(G2976,'Cross-Page Data'!$I$4:$J$19,2,FALSE),IF(VLOOKUP(H2976,'Cross-Page Data'!$D$4:$F$48,3,FALSE)="hydro",VLOOKUP(G2976,'Cross-Page Data'!$I$4:$J$19,2,FALSE),VLOOKUP(H2976,'Cross-Page Data'!$D$4:$F$48,3,FALSE)))))</f>
        <v/>
      </c>
      <c r="M2976" s="120">
        <f>IF(AND($P$2=FALSE,OR(F2976="Commercial NAICS Cogen",F2976="Industrial NAICS Cogen",F2976="NAICS-22 Cogen")),FALSE,IF(AND($P$3=FALSE,OR(F2976="Commercial NAICS Cogen",F2976="Commercial NAICS Non-Cogen",F2976="Industrial NAICS Cogen", F2976="industrial NAICS non-Cogen")),FALSE, TRUE))</f>
        <v/>
      </c>
    </row>
    <row r="2977">
      <c r="A2977" s="129" t="n">
        <v>54533</v>
      </c>
      <c r="B2977" s="130" t="inlineStr">
        <is>
          <t>Southern Minnesota Beet Sugar</t>
        </is>
      </c>
      <c r="C2977" s="130" t="inlineStr">
        <is>
          <t>Southern Minnesota Beet Sugar</t>
        </is>
      </c>
      <c r="D2977" s="129" t="n">
        <v>17604</v>
      </c>
      <c r="E2977" s="130" t="inlineStr">
        <is>
          <t>MN</t>
        </is>
      </c>
      <c r="F2977" s="130" t="inlineStr">
        <is>
          <t>Industrial NAICS Cogen</t>
        </is>
      </c>
      <c r="G2977" s="130" t="inlineStr">
        <is>
          <t>ST</t>
        </is>
      </c>
      <c r="H2977" s="130" t="inlineStr">
        <is>
          <t>BIT</t>
        </is>
      </c>
      <c r="I2977" s="130" t="inlineStr">
        <is>
          <t>COL</t>
        </is>
      </c>
      <c r="J2977" s="131" t="n">
        <v>0</v>
      </c>
      <c r="K2977" s="129" t="n">
        <v>2020</v>
      </c>
      <c r="L2977" s="120">
        <f>IF(VLOOKUP(H2977,'Cross-Page Data'!$D$4:$F$48,3,FALSE)="natural gas",VLOOKUP(G2977,'Cross-Page Data'!$I$4:$J$19,2,FALSE),IF(VLOOKUP(H2977,'Cross-Page Data'!$D$4:$F$48,3,FALSE)="solar",IF(G2977="PV","solar PV","solar thermal"),IF(VLOOKUP(H2977,'Cross-Page Data'!$D$4:$F$48,3,FALSE)="wind",VLOOKUP(G2977,'Cross-Page Data'!$I$4:$J$19,2,FALSE),IF(VLOOKUP(H2977,'Cross-Page Data'!$D$4:$F$48,3,FALSE)="hydro",VLOOKUP(G2977,'Cross-Page Data'!$I$4:$J$19,2,FALSE),VLOOKUP(H2977,'Cross-Page Data'!$D$4:$F$48,3,FALSE)))))</f>
        <v/>
      </c>
      <c r="M2977" s="120">
        <f>IF(AND($P$2=FALSE,OR(F2977="Commercial NAICS Cogen",F2977="Industrial NAICS Cogen",F2977="NAICS-22 Cogen")),FALSE,IF(AND($P$3=FALSE,OR(F2977="Commercial NAICS Cogen",F2977="Commercial NAICS Non-Cogen",F2977="Industrial NAICS Cogen", F2977="industrial NAICS non-Cogen")),FALSE, TRUE))</f>
        <v/>
      </c>
    </row>
    <row r="2978">
      <c r="A2978" s="129" t="n">
        <v>54533</v>
      </c>
      <c r="B2978" s="130" t="inlineStr">
        <is>
          <t>Southern Minnesota Beet Sugar</t>
        </is>
      </c>
      <c r="C2978" s="130" t="inlineStr">
        <is>
          <t>Southern Minnesota Beet Sugar</t>
        </is>
      </c>
      <c r="D2978" s="129" t="n">
        <v>17604</v>
      </c>
      <c r="E2978" s="130" t="inlineStr">
        <is>
          <t>MN</t>
        </is>
      </c>
      <c r="F2978" s="130" t="inlineStr">
        <is>
          <t>Industrial NAICS Cogen</t>
        </is>
      </c>
      <c r="G2978" s="130" t="inlineStr">
        <is>
          <t>ST</t>
        </is>
      </c>
      <c r="H2978" s="130" t="inlineStr">
        <is>
          <t>NG</t>
        </is>
      </c>
      <c r="I2978" s="130" t="inlineStr">
        <is>
          <t>NG</t>
        </is>
      </c>
      <c r="J2978" s="131" t="n">
        <v>1958.707</v>
      </c>
      <c r="K2978" s="129" t="n">
        <v>2020</v>
      </c>
      <c r="L2978" s="120">
        <f>IF(VLOOKUP(H2978,'Cross-Page Data'!$D$4:$F$48,3,FALSE)="natural gas",VLOOKUP(G2978,'Cross-Page Data'!$I$4:$J$19,2,FALSE),IF(VLOOKUP(H2978,'Cross-Page Data'!$D$4:$F$48,3,FALSE)="solar",IF(G2978="PV","solar PV","solar thermal"),IF(VLOOKUP(H2978,'Cross-Page Data'!$D$4:$F$48,3,FALSE)="wind",VLOOKUP(G2978,'Cross-Page Data'!$I$4:$J$19,2,FALSE),IF(VLOOKUP(H2978,'Cross-Page Data'!$D$4:$F$48,3,FALSE)="hydro",VLOOKUP(G2978,'Cross-Page Data'!$I$4:$J$19,2,FALSE),VLOOKUP(H2978,'Cross-Page Data'!$D$4:$F$48,3,FALSE)))))</f>
        <v/>
      </c>
      <c r="M2978" s="120">
        <f>IF(AND($P$2=FALSE,OR(F2978="Commercial NAICS Cogen",F2978="Industrial NAICS Cogen",F2978="NAICS-22 Cogen")),FALSE,IF(AND($P$3=FALSE,OR(F2978="Commercial NAICS Cogen",F2978="Commercial NAICS Non-Cogen",F2978="Industrial NAICS Cogen", F2978="industrial NAICS non-Cogen")),FALSE, TRUE))</f>
        <v/>
      </c>
    </row>
    <row r="2979">
      <c r="A2979" s="129" t="n">
        <v>54533</v>
      </c>
      <c r="B2979" s="130" t="inlineStr">
        <is>
          <t>Southern Minnesota Beet Sugar</t>
        </is>
      </c>
      <c r="C2979" s="130" t="inlineStr">
        <is>
          <t>Southern Minnesota Beet Sugar</t>
        </is>
      </c>
      <c r="D2979" s="129" t="n">
        <v>17604</v>
      </c>
      <c r="E2979" s="130" t="inlineStr">
        <is>
          <t>MN</t>
        </is>
      </c>
      <c r="F2979" s="130" t="inlineStr">
        <is>
          <t>Industrial NAICS Cogen</t>
        </is>
      </c>
      <c r="G2979" s="130" t="inlineStr">
        <is>
          <t>ST</t>
        </is>
      </c>
      <c r="H2979" s="130" t="inlineStr">
        <is>
          <t>RFO</t>
        </is>
      </c>
      <c r="I2979" s="130" t="inlineStr">
        <is>
          <t>RFO</t>
        </is>
      </c>
      <c r="J2979" s="131" t="n">
        <v>104.443</v>
      </c>
      <c r="K2979" s="129" t="n">
        <v>2020</v>
      </c>
      <c r="L2979" s="120">
        <f>IF(VLOOKUP(H2979,'Cross-Page Data'!$D$4:$F$48,3,FALSE)="natural gas",VLOOKUP(G2979,'Cross-Page Data'!$I$4:$J$19,2,FALSE),IF(VLOOKUP(H2979,'Cross-Page Data'!$D$4:$F$48,3,FALSE)="solar",IF(G2979="PV","solar PV","solar thermal"),IF(VLOOKUP(H2979,'Cross-Page Data'!$D$4:$F$48,3,FALSE)="wind",VLOOKUP(G2979,'Cross-Page Data'!$I$4:$J$19,2,FALSE),IF(VLOOKUP(H2979,'Cross-Page Data'!$D$4:$F$48,3,FALSE)="hydro",VLOOKUP(G2979,'Cross-Page Data'!$I$4:$J$19,2,FALSE),VLOOKUP(H2979,'Cross-Page Data'!$D$4:$F$48,3,FALSE)))))</f>
        <v/>
      </c>
      <c r="M2979" s="120">
        <f>IF(AND($P$2=FALSE,OR(F2979="Commercial NAICS Cogen",F2979="Industrial NAICS Cogen",F2979="NAICS-22 Cogen")),FALSE,IF(AND($P$3=FALSE,OR(F2979="Commercial NAICS Cogen",F2979="Commercial NAICS Non-Cogen",F2979="Industrial NAICS Cogen", F2979="industrial NAICS non-Cogen")),FALSE, TRUE))</f>
        <v/>
      </c>
    </row>
    <row r="2980">
      <c r="A2980" s="129" t="n">
        <v>54533</v>
      </c>
      <c r="B2980" s="130" t="inlineStr">
        <is>
          <t>Southern Minnesota Beet Sugar</t>
        </is>
      </c>
      <c r="C2980" s="130" t="inlineStr">
        <is>
          <t>Southern Minnesota Beet Sugar</t>
        </is>
      </c>
      <c r="D2980" s="129" t="n">
        <v>17604</v>
      </c>
      <c r="E2980" s="130" t="inlineStr">
        <is>
          <t>MN</t>
        </is>
      </c>
      <c r="F2980" s="130" t="inlineStr">
        <is>
          <t>Industrial NAICS Cogen</t>
        </is>
      </c>
      <c r="G2980" s="130" t="inlineStr">
        <is>
          <t>ST</t>
        </is>
      </c>
      <c r="H2980" s="130" t="inlineStr">
        <is>
          <t>SUB</t>
        </is>
      </c>
      <c r="I2980" s="130" t="inlineStr">
        <is>
          <t>COL</t>
        </is>
      </c>
      <c r="J2980" s="131" t="n">
        <v>12645.85</v>
      </c>
      <c r="K2980" s="129" t="n">
        <v>2020</v>
      </c>
      <c r="L2980" s="120">
        <f>IF(VLOOKUP(H2980,'Cross-Page Data'!$D$4:$F$48,3,FALSE)="natural gas",VLOOKUP(G2980,'Cross-Page Data'!$I$4:$J$19,2,FALSE),IF(VLOOKUP(H2980,'Cross-Page Data'!$D$4:$F$48,3,FALSE)="solar",IF(G2980="PV","solar PV","solar thermal"),IF(VLOOKUP(H2980,'Cross-Page Data'!$D$4:$F$48,3,FALSE)="wind",VLOOKUP(G2980,'Cross-Page Data'!$I$4:$J$19,2,FALSE),IF(VLOOKUP(H2980,'Cross-Page Data'!$D$4:$F$48,3,FALSE)="hydro",VLOOKUP(G2980,'Cross-Page Data'!$I$4:$J$19,2,FALSE),VLOOKUP(H2980,'Cross-Page Data'!$D$4:$F$48,3,FALSE)))))</f>
        <v/>
      </c>
      <c r="M2980" s="120">
        <f>IF(AND($P$2=FALSE,OR(F2980="Commercial NAICS Cogen",F2980="Industrial NAICS Cogen",F2980="NAICS-22 Cogen")),FALSE,IF(AND($P$3=FALSE,OR(F2980="Commercial NAICS Cogen",F2980="Commercial NAICS Non-Cogen",F2980="Industrial NAICS Cogen", F2980="industrial NAICS non-Cogen")),FALSE, TRUE))</f>
        <v/>
      </c>
    </row>
    <row r="2981">
      <c r="A2981" s="129" t="n">
        <v>54537</v>
      </c>
      <c r="B2981" s="130" t="inlineStr">
        <is>
          <t>Ferndale Generating Station</t>
        </is>
      </c>
      <c r="C2981" s="130" t="inlineStr">
        <is>
          <t>Puget Sound Energy Inc</t>
        </is>
      </c>
      <c r="D2981" s="129" t="n">
        <v>15500</v>
      </c>
      <c r="E2981" s="130" t="inlineStr">
        <is>
          <t>WA</t>
        </is>
      </c>
      <c r="F2981" s="130" t="inlineStr">
        <is>
          <t>Electric Utility</t>
        </is>
      </c>
      <c r="G2981" s="130" t="inlineStr">
        <is>
          <t>CA</t>
        </is>
      </c>
      <c r="H2981" s="130" t="inlineStr">
        <is>
          <t>DFO</t>
        </is>
      </c>
      <c r="I2981" s="130" t="inlineStr">
        <is>
          <t>DFO</t>
        </is>
      </c>
      <c r="J2981" s="131" t="n">
        <v>14.056</v>
      </c>
      <c r="K2981" s="129" t="n">
        <v>2020</v>
      </c>
      <c r="L2981" s="120">
        <f>IF(VLOOKUP(H2981,'Cross-Page Data'!$D$4:$F$48,3,FALSE)="natural gas",VLOOKUP(G2981,'Cross-Page Data'!$I$4:$J$19,2,FALSE),IF(VLOOKUP(H2981,'Cross-Page Data'!$D$4:$F$48,3,FALSE)="solar",IF(G2981="PV","solar PV","solar thermal"),IF(VLOOKUP(H2981,'Cross-Page Data'!$D$4:$F$48,3,FALSE)="wind",VLOOKUP(G2981,'Cross-Page Data'!$I$4:$J$19,2,FALSE),IF(VLOOKUP(H2981,'Cross-Page Data'!$D$4:$F$48,3,FALSE)="hydro",VLOOKUP(G2981,'Cross-Page Data'!$I$4:$J$19,2,FALSE),VLOOKUP(H2981,'Cross-Page Data'!$D$4:$F$48,3,FALSE)))))</f>
        <v/>
      </c>
      <c r="M2981" s="120">
        <f>IF(AND($P$2=FALSE,OR(F2981="Commercial NAICS Cogen",F2981="Industrial NAICS Cogen",F2981="NAICS-22 Cogen")),FALSE,IF(AND($P$3=FALSE,OR(F2981="Commercial NAICS Cogen",F2981="Commercial NAICS Non-Cogen",F2981="Industrial NAICS Cogen", F2981="industrial NAICS non-Cogen")),FALSE, TRUE))</f>
        <v/>
      </c>
    </row>
    <row r="2982">
      <c r="A2982" s="129" t="n">
        <v>54537</v>
      </c>
      <c r="B2982" s="130" t="inlineStr">
        <is>
          <t>Ferndale Generating Station</t>
        </is>
      </c>
      <c r="C2982" s="130" t="inlineStr">
        <is>
          <t>Puget Sound Energy Inc</t>
        </is>
      </c>
      <c r="D2982" s="129" t="n">
        <v>15500</v>
      </c>
      <c r="E2982" s="130" t="inlineStr">
        <is>
          <t>WA</t>
        </is>
      </c>
      <c r="F2982" s="130" t="inlineStr">
        <is>
          <t>Electric Utility</t>
        </is>
      </c>
      <c r="G2982" s="130" t="inlineStr">
        <is>
          <t>CA</t>
        </is>
      </c>
      <c r="H2982" s="130" t="inlineStr">
        <is>
          <t>NG</t>
        </is>
      </c>
      <c r="I2982" s="130" t="inlineStr">
        <is>
          <t>NG</t>
        </is>
      </c>
      <c r="J2982" s="131" t="n">
        <v>354025.94</v>
      </c>
      <c r="K2982" s="129" t="n">
        <v>2020</v>
      </c>
      <c r="L2982" s="120">
        <f>IF(VLOOKUP(H2982,'Cross-Page Data'!$D$4:$F$48,3,FALSE)="natural gas",VLOOKUP(G2982,'Cross-Page Data'!$I$4:$J$19,2,FALSE),IF(VLOOKUP(H2982,'Cross-Page Data'!$D$4:$F$48,3,FALSE)="solar",IF(G2982="PV","solar PV","solar thermal"),IF(VLOOKUP(H2982,'Cross-Page Data'!$D$4:$F$48,3,FALSE)="wind",VLOOKUP(G2982,'Cross-Page Data'!$I$4:$J$19,2,FALSE),IF(VLOOKUP(H2982,'Cross-Page Data'!$D$4:$F$48,3,FALSE)="hydro",VLOOKUP(G2982,'Cross-Page Data'!$I$4:$J$19,2,FALSE),VLOOKUP(H2982,'Cross-Page Data'!$D$4:$F$48,3,FALSE)))))</f>
        <v/>
      </c>
      <c r="M2982" s="120">
        <f>IF(AND($P$2=FALSE,OR(F2982="Commercial NAICS Cogen",F2982="Industrial NAICS Cogen",F2982="NAICS-22 Cogen")),FALSE,IF(AND($P$3=FALSE,OR(F2982="Commercial NAICS Cogen",F2982="Commercial NAICS Non-Cogen",F2982="Industrial NAICS Cogen", F2982="industrial NAICS non-Cogen")),FALSE, TRUE))</f>
        <v/>
      </c>
    </row>
    <row r="2983">
      <c r="A2983" s="129" t="n">
        <v>54537</v>
      </c>
      <c r="B2983" s="130" t="inlineStr">
        <is>
          <t>Ferndale Generating Station</t>
        </is>
      </c>
      <c r="C2983" s="130" t="inlineStr">
        <is>
          <t>Puget Sound Energy Inc</t>
        </is>
      </c>
      <c r="D2983" s="129" t="n">
        <v>15500</v>
      </c>
      <c r="E2983" s="130" t="inlineStr">
        <is>
          <t>WA</t>
        </is>
      </c>
      <c r="F2983" s="130" t="inlineStr">
        <is>
          <t>Electric Utility</t>
        </is>
      </c>
      <c r="G2983" s="130" t="inlineStr">
        <is>
          <t>CT</t>
        </is>
      </c>
      <c r="H2983" s="130" t="inlineStr">
        <is>
          <t>DFO</t>
        </is>
      </c>
      <c r="I2983" s="130" t="inlineStr">
        <is>
          <t>DFO</t>
        </is>
      </c>
      <c r="J2983" s="131" t="n">
        <v>30.035</v>
      </c>
      <c r="K2983" s="129" t="n">
        <v>2020</v>
      </c>
      <c r="L2983" s="120">
        <f>IF(VLOOKUP(H2983,'Cross-Page Data'!$D$4:$F$48,3,FALSE)="natural gas",VLOOKUP(G2983,'Cross-Page Data'!$I$4:$J$19,2,FALSE),IF(VLOOKUP(H2983,'Cross-Page Data'!$D$4:$F$48,3,FALSE)="solar",IF(G2983="PV","solar PV","solar thermal"),IF(VLOOKUP(H2983,'Cross-Page Data'!$D$4:$F$48,3,FALSE)="wind",VLOOKUP(G2983,'Cross-Page Data'!$I$4:$J$19,2,FALSE),IF(VLOOKUP(H2983,'Cross-Page Data'!$D$4:$F$48,3,FALSE)="hydro",VLOOKUP(G2983,'Cross-Page Data'!$I$4:$J$19,2,FALSE),VLOOKUP(H2983,'Cross-Page Data'!$D$4:$F$48,3,FALSE)))))</f>
        <v/>
      </c>
      <c r="M2983" s="120">
        <f>IF(AND($P$2=FALSE,OR(F2983="Commercial NAICS Cogen",F2983="Industrial NAICS Cogen",F2983="NAICS-22 Cogen")),FALSE,IF(AND($P$3=FALSE,OR(F2983="Commercial NAICS Cogen",F2983="Commercial NAICS Non-Cogen",F2983="Industrial NAICS Cogen", F2983="industrial NAICS non-Cogen")),FALSE, TRUE))</f>
        <v/>
      </c>
    </row>
    <row r="2984">
      <c r="A2984" s="129" t="n">
        <v>54537</v>
      </c>
      <c r="B2984" s="130" t="inlineStr">
        <is>
          <t>Ferndale Generating Station</t>
        </is>
      </c>
      <c r="C2984" s="130" t="inlineStr">
        <is>
          <t>Puget Sound Energy Inc</t>
        </is>
      </c>
      <c r="D2984" s="129" t="n">
        <v>15500</v>
      </c>
      <c r="E2984" s="130" t="inlineStr">
        <is>
          <t>WA</t>
        </is>
      </c>
      <c r="F2984" s="130" t="inlineStr">
        <is>
          <t>Electric Utility</t>
        </is>
      </c>
      <c r="G2984" s="130" t="inlineStr">
        <is>
          <t>CT</t>
        </is>
      </c>
      <c r="H2984" s="130" t="inlineStr">
        <is>
          <t>NG</t>
        </is>
      </c>
      <c r="I2984" s="130" t="inlineStr">
        <is>
          <t>NG</t>
        </is>
      </c>
      <c r="J2984" s="131" t="n">
        <v>746463.97</v>
      </c>
      <c r="K2984" s="129" t="n">
        <v>2020</v>
      </c>
      <c r="L2984" s="120">
        <f>IF(VLOOKUP(H2984,'Cross-Page Data'!$D$4:$F$48,3,FALSE)="natural gas",VLOOKUP(G2984,'Cross-Page Data'!$I$4:$J$19,2,FALSE),IF(VLOOKUP(H2984,'Cross-Page Data'!$D$4:$F$48,3,FALSE)="solar",IF(G2984="PV","solar PV","solar thermal"),IF(VLOOKUP(H2984,'Cross-Page Data'!$D$4:$F$48,3,FALSE)="wind",VLOOKUP(G2984,'Cross-Page Data'!$I$4:$J$19,2,FALSE),IF(VLOOKUP(H2984,'Cross-Page Data'!$D$4:$F$48,3,FALSE)="hydro",VLOOKUP(G2984,'Cross-Page Data'!$I$4:$J$19,2,FALSE),VLOOKUP(H2984,'Cross-Page Data'!$D$4:$F$48,3,FALSE)))))</f>
        <v/>
      </c>
      <c r="M2984" s="120">
        <f>IF(AND($P$2=FALSE,OR(F2984="Commercial NAICS Cogen",F2984="Industrial NAICS Cogen",F2984="NAICS-22 Cogen")),FALSE,IF(AND($P$3=FALSE,OR(F2984="Commercial NAICS Cogen",F2984="Commercial NAICS Non-Cogen",F2984="Industrial NAICS Cogen", F2984="industrial NAICS non-Cogen")),FALSE, TRUE))</f>
        <v/>
      </c>
    </row>
    <row r="2985">
      <c r="A2985" s="129" t="n">
        <v>54540</v>
      </c>
      <c r="B2985" s="130" t="inlineStr">
        <is>
          <t>Charter Dura-Bar</t>
        </is>
      </c>
      <c r="C2985" s="130" t="inlineStr">
        <is>
          <t>Wells Manufacturing Co</t>
        </is>
      </c>
      <c r="D2985" s="129" t="n">
        <v>20328</v>
      </c>
      <c r="E2985" s="130" t="inlineStr">
        <is>
          <t>IL</t>
        </is>
      </c>
      <c r="F2985" s="130" t="inlineStr">
        <is>
          <t>Industrial NAICS Non-Cogen</t>
        </is>
      </c>
      <c r="G2985" s="130" t="inlineStr">
        <is>
          <t>IC</t>
        </is>
      </c>
      <c r="H2985" s="130" t="inlineStr">
        <is>
          <t>NG</t>
        </is>
      </c>
      <c r="I2985" s="130" t="inlineStr">
        <is>
          <t>NG</t>
        </is>
      </c>
      <c r="J2985" s="131" t="n">
        <v>6732.6</v>
      </c>
      <c r="K2985" s="129" t="n">
        <v>2020</v>
      </c>
      <c r="L2985" s="120">
        <f>IF(VLOOKUP(H2985,'Cross-Page Data'!$D$4:$F$48,3,FALSE)="natural gas",VLOOKUP(G2985,'Cross-Page Data'!$I$4:$J$19,2,FALSE),IF(VLOOKUP(H2985,'Cross-Page Data'!$D$4:$F$48,3,FALSE)="solar",IF(G2985="PV","solar PV","solar thermal"),IF(VLOOKUP(H2985,'Cross-Page Data'!$D$4:$F$48,3,FALSE)="wind",VLOOKUP(G2985,'Cross-Page Data'!$I$4:$J$19,2,FALSE),IF(VLOOKUP(H2985,'Cross-Page Data'!$D$4:$F$48,3,FALSE)="hydro",VLOOKUP(G2985,'Cross-Page Data'!$I$4:$J$19,2,FALSE),VLOOKUP(H2985,'Cross-Page Data'!$D$4:$F$48,3,FALSE)))))</f>
        <v/>
      </c>
      <c r="M2985" s="120">
        <f>IF(AND($P$2=FALSE,OR(F2985="Commercial NAICS Cogen",F2985="Industrial NAICS Cogen",F2985="NAICS-22 Cogen")),FALSE,IF(AND($P$3=FALSE,OR(F2985="Commercial NAICS Cogen",F2985="Commercial NAICS Non-Cogen",F2985="Industrial NAICS Cogen", F2985="industrial NAICS non-Cogen")),FALSE, TRUE))</f>
        <v/>
      </c>
    </row>
    <row r="2986">
      <c r="A2986" s="129" t="n">
        <v>54547</v>
      </c>
      <c r="B2986" s="130" t="inlineStr">
        <is>
          <t>Sithe Independence Station</t>
        </is>
      </c>
      <c r="C2986" s="130" t="inlineStr">
        <is>
          <t>Sithe/Independence LLC</t>
        </is>
      </c>
      <c r="D2986" s="129" t="n">
        <v>17254</v>
      </c>
      <c r="E2986" s="130" t="inlineStr">
        <is>
          <t>NY</t>
        </is>
      </c>
      <c r="F2986" s="130" t="inlineStr">
        <is>
          <t>NAICS-22 Cogen</t>
        </is>
      </c>
      <c r="G2986" s="130" t="inlineStr">
        <is>
          <t>CA</t>
        </is>
      </c>
      <c r="H2986" s="130" t="inlineStr">
        <is>
          <t>NG</t>
        </is>
      </c>
      <c r="I2986" s="130" t="inlineStr">
        <is>
          <t>NG</t>
        </is>
      </c>
      <c r="J2986" s="131" t="n">
        <v>1520592.4</v>
      </c>
      <c r="K2986" s="129" t="n">
        <v>2020</v>
      </c>
      <c r="L2986" s="120">
        <f>IF(VLOOKUP(H2986,'Cross-Page Data'!$D$4:$F$48,3,FALSE)="natural gas",VLOOKUP(G2986,'Cross-Page Data'!$I$4:$J$19,2,FALSE),IF(VLOOKUP(H2986,'Cross-Page Data'!$D$4:$F$48,3,FALSE)="solar",IF(G2986="PV","solar PV","solar thermal"),IF(VLOOKUP(H2986,'Cross-Page Data'!$D$4:$F$48,3,FALSE)="wind",VLOOKUP(G2986,'Cross-Page Data'!$I$4:$J$19,2,FALSE),IF(VLOOKUP(H2986,'Cross-Page Data'!$D$4:$F$48,3,FALSE)="hydro",VLOOKUP(G2986,'Cross-Page Data'!$I$4:$J$19,2,FALSE),VLOOKUP(H2986,'Cross-Page Data'!$D$4:$F$48,3,FALSE)))))</f>
        <v/>
      </c>
      <c r="M2986" s="120">
        <f>IF(AND($P$2=FALSE,OR(F2986="Commercial NAICS Cogen",F2986="Industrial NAICS Cogen",F2986="NAICS-22 Cogen")),FALSE,IF(AND($P$3=FALSE,OR(F2986="Commercial NAICS Cogen",F2986="Commercial NAICS Non-Cogen",F2986="Industrial NAICS Cogen", F2986="industrial NAICS non-Cogen")),FALSE, TRUE))</f>
        <v/>
      </c>
    </row>
    <row r="2987">
      <c r="A2987" s="129" t="n">
        <v>54547</v>
      </c>
      <c r="B2987" s="130" t="inlineStr">
        <is>
          <t>Sithe Independence Station</t>
        </is>
      </c>
      <c r="C2987" s="130" t="inlineStr">
        <is>
          <t>Sithe/Independence LLC</t>
        </is>
      </c>
      <c r="D2987" s="129" t="n">
        <v>17254</v>
      </c>
      <c r="E2987" s="130" t="inlineStr">
        <is>
          <t>NY</t>
        </is>
      </c>
      <c r="F2987" s="130" t="inlineStr">
        <is>
          <t>NAICS-22 Cogen</t>
        </is>
      </c>
      <c r="G2987" s="130" t="inlineStr">
        <is>
          <t>CT</t>
        </is>
      </c>
      <c r="H2987" s="130" t="inlineStr">
        <is>
          <t>NG</t>
        </is>
      </c>
      <c r="I2987" s="130" t="inlineStr">
        <is>
          <t>NG</t>
        </is>
      </c>
      <c r="J2987" s="131" t="n">
        <v>2623994.5</v>
      </c>
      <c r="K2987" s="129" t="n">
        <v>2020</v>
      </c>
      <c r="L2987" s="120">
        <f>IF(VLOOKUP(H2987,'Cross-Page Data'!$D$4:$F$48,3,FALSE)="natural gas",VLOOKUP(G2987,'Cross-Page Data'!$I$4:$J$19,2,FALSE),IF(VLOOKUP(H2987,'Cross-Page Data'!$D$4:$F$48,3,FALSE)="solar",IF(G2987="PV","solar PV","solar thermal"),IF(VLOOKUP(H2987,'Cross-Page Data'!$D$4:$F$48,3,FALSE)="wind",VLOOKUP(G2987,'Cross-Page Data'!$I$4:$J$19,2,FALSE),IF(VLOOKUP(H2987,'Cross-Page Data'!$D$4:$F$48,3,FALSE)="hydro",VLOOKUP(G2987,'Cross-Page Data'!$I$4:$J$19,2,FALSE),VLOOKUP(H2987,'Cross-Page Data'!$D$4:$F$48,3,FALSE)))))</f>
        <v/>
      </c>
      <c r="M2987" s="120">
        <f>IF(AND($P$2=FALSE,OR(F2987="Commercial NAICS Cogen",F2987="Industrial NAICS Cogen",F2987="NAICS-22 Cogen")),FALSE,IF(AND($P$3=FALSE,OR(F2987="Commercial NAICS Cogen",F2987="Commercial NAICS Non-Cogen",F2987="Industrial NAICS Cogen", F2987="industrial NAICS non-Cogen")),FALSE, TRUE))</f>
        <v/>
      </c>
    </row>
    <row r="2988">
      <c r="A2988" s="129" t="n">
        <v>54555</v>
      </c>
      <c r="B2988" s="130" t="inlineStr">
        <is>
          <t>Collierville Powerhouse</t>
        </is>
      </c>
      <c r="C2988" s="130" t="inlineStr">
        <is>
          <t>Northern California Power Agny</t>
        </is>
      </c>
      <c r="D2988" s="129" t="n">
        <v>40613</v>
      </c>
      <c r="E2988" s="130" t="inlineStr">
        <is>
          <t>CA</t>
        </is>
      </c>
      <c r="F2988" s="130" t="inlineStr">
        <is>
          <t>Electric Utility</t>
        </is>
      </c>
      <c r="G2988" s="130" t="inlineStr">
        <is>
          <t>HY</t>
        </is>
      </c>
      <c r="H2988" s="130" t="inlineStr">
        <is>
          <t>WAT</t>
        </is>
      </c>
      <c r="I2988" s="130" t="inlineStr">
        <is>
          <t>HYC</t>
        </is>
      </c>
      <c r="J2988" s="131" t="n">
        <v>305320</v>
      </c>
      <c r="K2988" s="129" t="n">
        <v>2020</v>
      </c>
      <c r="L2988" s="120">
        <f>IF(VLOOKUP(H2988,'Cross-Page Data'!$D$4:$F$48,3,FALSE)="natural gas",VLOOKUP(G2988,'Cross-Page Data'!$I$4:$J$19,2,FALSE),IF(VLOOKUP(H2988,'Cross-Page Data'!$D$4:$F$48,3,FALSE)="solar",IF(G2988="PV","solar PV","solar thermal"),IF(VLOOKUP(H2988,'Cross-Page Data'!$D$4:$F$48,3,FALSE)="wind",VLOOKUP(G2988,'Cross-Page Data'!$I$4:$J$19,2,FALSE),IF(VLOOKUP(H2988,'Cross-Page Data'!$D$4:$F$48,3,FALSE)="hydro",VLOOKUP(G2988,'Cross-Page Data'!$I$4:$J$19,2,FALSE),VLOOKUP(H2988,'Cross-Page Data'!$D$4:$F$48,3,FALSE)))))</f>
        <v/>
      </c>
      <c r="M2988" s="120">
        <f>IF(AND($P$2=FALSE,OR(F2988="Commercial NAICS Cogen",F2988="Industrial NAICS Cogen",F2988="NAICS-22 Cogen")),FALSE,IF(AND($P$3=FALSE,OR(F2988="Commercial NAICS Cogen",F2988="Commercial NAICS Non-Cogen",F2988="Industrial NAICS Cogen", F2988="industrial NAICS non-Cogen")),FALSE, TRUE))</f>
        <v/>
      </c>
    </row>
    <row r="2989">
      <c r="A2989" s="129" t="n">
        <v>54569</v>
      </c>
      <c r="B2989" s="130" t="inlineStr">
        <is>
          <t>Bayville Central Facility</t>
        </is>
      </c>
      <c r="C2989" s="130" t="inlineStr">
        <is>
          <t>Ocean County Utilities Auth</t>
        </is>
      </c>
      <c r="D2989" s="129" t="n">
        <v>13943</v>
      </c>
      <c r="E2989" s="130" t="inlineStr">
        <is>
          <t>NJ</t>
        </is>
      </c>
      <c r="F2989" s="130" t="inlineStr">
        <is>
          <t>Commercial NAICS Cogen</t>
        </is>
      </c>
      <c r="G2989" s="130" t="inlineStr">
        <is>
          <t>IC</t>
        </is>
      </c>
      <c r="H2989" s="130" t="inlineStr">
        <is>
          <t>DFO</t>
        </is>
      </c>
      <c r="I2989" s="130" t="inlineStr">
        <is>
          <t>DFO</t>
        </is>
      </c>
      <c r="J2989" s="131" t="n">
        <v>265.769</v>
      </c>
      <c r="K2989" s="129" t="n">
        <v>2020</v>
      </c>
      <c r="L2989" s="120">
        <f>IF(VLOOKUP(H2989,'Cross-Page Data'!$D$4:$F$48,3,FALSE)="natural gas",VLOOKUP(G2989,'Cross-Page Data'!$I$4:$J$19,2,FALSE),IF(VLOOKUP(H2989,'Cross-Page Data'!$D$4:$F$48,3,FALSE)="solar",IF(G2989="PV","solar PV","solar thermal"),IF(VLOOKUP(H2989,'Cross-Page Data'!$D$4:$F$48,3,FALSE)="wind",VLOOKUP(G2989,'Cross-Page Data'!$I$4:$J$19,2,FALSE),IF(VLOOKUP(H2989,'Cross-Page Data'!$D$4:$F$48,3,FALSE)="hydro",VLOOKUP(G2989,'Cross-Page Data'!$I$4:$J$19,2,FALSE),VLOOKUP(H2989,'Cross-Page Data'!$D$4:$F$48,3,FALSE)))))</f>
        <v/>
      </c>
      <c r="M2989" s="120">
        <f>IF(AND($P$2=FALSE,OR(F2989="Commercial NAICS Cogen",F2989="Industrial NAICS Cogen",F2989="NAICS-22 Cogen")),FALSE,IF(AND($P$3=FALSE,OR(F2989="Commercial NAICS Cogen",F2989="Commercial NAICS Non-Cogen",F2989="Industrial NAICS Cogen", F2989="industrial NAICS non-Cogen")),FALSE, TRUE))</f>
        <v/>
      </c>
    </row>
    <row r="2990">
      <c r="A2990" s="129" t="n">
        <v>54569</v>
      </c>
      <c r="B2990" s="130" t="inlineStr">
        <is>
          <t>Bayville Central Facility</t>
        </is>
      </c>
      <c r="C2990" s="130" t="inlineStr">
        <is>
          <t>Ocean County Utilities Auth</t>
        </is>
      </c>
      <c r="D2990" s="129" t="n">
        <v>13943</v>
      </c>
      <c r="E2990" s="130" t="inlineStr">
        <is>
          <t>NJ</t>
        </is>
      </c>
      <c r="F2990" s="130" t="inlineStr">
        <is>
          <t>Commercial NAICS Cogen</t>
        </is>
      </c>
      <c r="G2990" s="130" t="inlineStr">
        <is>
          <t>IC</t>
        </is>
      </c>
      <c r="H2990" s="130" t="inlineStr">
        <is>
          <t>NG</t>
        </is>
      </c>
      <c r="I2990" s="130" t="inlineStr">
        <is>
          <t>NG</t>
        </is>
      </c>
      <c r="J2990" s="131" t="n">
        <v>381.257</v>
      </c>
      <c r="K2990" s="129" t="n">
        <v>2020</v>
      </c>
      <c r="L2990" s="120">
        <f>IF(VLOOKUP(H2990,'Cross-Page Data'!$D$4:$F$48,3,FALSE)="natural gas",VLOOKUP(G2990,'Cross-Page Data'!$I$4:$J$19,2,FALSE),IF(VLOOKUP(H2990,'Cross-Page Data'!$D$4:$F$48,3,FALSE)="solar",IF(G2990="PV","solar PV","solar thermal"),IF(VLOOKUP(H2990,'Cross-Page Data'!$D$4:$F$48,3,FALSE)="wind",VLOOKUP(G2990,'Cross-Page Data'!$I$4:$J$19,2,FALSE),IF(VLOOKUP(H2990,'Cross-Page Data'!$D$4:$F$48,3,FALSE)="hydro",VLOOKUP(G2990,'Cross-Page Data'!$I$4:$J$19,2,FALSE),VLOOKUP(H2990,'Cross-Page Data'!$D$4:$F$48,3,FALSE)))))</f>
        <v/>
      </c>
      <c r="M2990" s="120">
        <f>IF(AND($P$2=FALSE,OR(F2990="Commercial NAICS Cogen",F2990="Industrial NAICS Cogen",F2990="NAICS-22 Cogen")),FALSE,IF(AND($P$3=FALSE,OR(F2990="Commercial NAICS Cogen",F2990="Commercial NAICS Non-Cogen",F2990="Industrial NAICS Cogen", F2990="industrial NAICS non-Cogen")),FALSE, TRUE))</f>
        <v/>
      </c>
    </row>
    <row r="2991">
      <c r="A2991" s="129" t="n">
        <v>54569</v>
      </c>
      <c r="B2991" s="130" t="inlineStr">
        <is>
          <t>Bayville Central Facility</t>
        </is>
      </c>
      <c r="C2991" s="130" t="inlineStr">
        <is>
          <t>Ocean County Utilities Auth</t>
        </is>
      </c>
      <c r="D2991" s="129" t="n">
        <v>13943</v>
      </c>
      <c r="E2991" s="130" t="inlineStr">
        <is>
          <t>NJ</t>
        </is>
      </c>
      <c r="F2991" s="130" t="inlineStr">
        <is>
          <t>Commercial NAICS Cogen</t>
        </is>
      </c>
      <c r="G2991" s="130" t="inlineStr">
        <is>
          <t>IC</t>
        </is>
      </c>
      <c r="H2991" s="130" t="inlineStr">
        <is>
          <t>OBG</t>
        </is>
      </c>
      <c r="I2991" s="130" t="inlineStr">
        <is>
          <t>ORW</t>
        </is>
      </c>
      <c r="J2991" s="131" t="n">
        <v>5737.974</v>
      </c>
      <c r="K2991" s="129" t="n">
        <v>2020</v>
      </c>
      <c r="L2991" s="120">
        <f>IF(VLOOKUP(H2991,'Cross-Page Data'!$D$4:$F$48,3,FALSE)="natural gas",VLOOKUP(G2991,'Cross-Page Data'!$I$4:$J$19,2,FALSE),IF(VLOOKUP(H2991,'Cross-Page Data'!$D$4:$F$48,3,FALSE)="solar",IF(G2991="PV","solar PV","solar thermal"),IF(VLOOKUP(H2991,'Cross-Page Data'!$D$4:$F$48,3,FALSE)="wind",VLOOKUP(G2991,'Cross-Page Data'!$I$4:$J$19,2,FALSE),IF(VLOOKUP(H2991,'Cross-Page Data'!$D$4:$F$48,3,FALSE)="hydro",VLOOKUP(G2991,'Cross-Page Data'!$I$4:$J$19,2,FALSE),VLOOKUP(H2991,'Cross-Page Data'!$D$4:$F$48,3,FALSE)))))</f>
        <v/>
      </c>
      <c r="M2991" s="120">
        <f>IF(AND($P$2=FALSE,OR(F2991="Commercial NAICS Cogen",F2991="Industrial NAICS Cogen",F2991="NAICS-22 Cogen")),FALSE,IF(AND($P$3=FALSE,OR(F2991="Commercial NAICS Cogen",F2991="Commercial NAICS Non-Cogen",F2991="Industrial NAICS Cogen", F2991="industrial NAICS non-Cogen")),FALSE, TRUE))</f>
        <v/>
      </c>
    </row>
    <row r="2992">
      <c r="A2992" s="129" t="n">
        <v>54569</v>
      </c>
      <c r="B2992" s="130" t="inlineStr">
        <is>
          <t>Bayville Central Facility</t>
        </is>
      </c>
      <c r="C2992" s="130" t="inlineStr">
        <is>
          <t>Ocean County Utilities Auth</t>
        </is>
      </c>
      <c r="D2992" s="129" t="n">
        <v>13943</v>
      </c>
      <c r="E2992" s="130" t="inlineStr">
        <is>
          <t>NJ</t>
        </is>
      </c>
      <c r="F2992" s="130" t="inlineStr">
        <is>
          <t>Commercial NAICS Cogen</t>
        </is>
      </c>
      <c r="G2992" s="130" t="inlineStr">
        <is>
          <t>PV</t>
        </is>
      </c>
      <c r="H2992" s="130" t="inlineStr">
        <is>
          <t>SUN</t>
        </is>
      </c>
      <c r="I2992" s="130" t="inlineStr">
        <is>
          <t>SUN</t>
        </is>
      </c>
      <c r="J2992" s="131" t="n">
        <v>96</v>
      </c>
      <c r="K2992" s="129" t="n">
        <v>2020</v>
      </c>
      <c r="L2992" s="120">
        <f>IF(VLOOKUP(H2992,'Cross-Page Data'!$D$4:$F$48,3,FALSE)="natural gas",VLOOKUP(G2992,'Cross-Page Data'!$I$4:$J$19,2,FALSE),IF(VLOOKUP(H2992,'Cross-Page Data'!$D$4:$F$48,3,FALSE)="solar",IF(G2992="PV","solar PV","solar thermal"),IF(VLOOKUP(H2992,'Cross-Page Data'!$D$4:$F$48,3,FALSE)="wind",VLOOKUP(G2992,'Cross-Page Data'!$I$4:$J$19,2,FALSE),IF(VLOOKUP(H2992,'Cross-Page Data'!$D$4:$F$48,3,FALSE)="hydro",VLOOKUP(G2992,'Cross-Page Data'!$I$4:$J$19,2,FALSE),VLOOKUP(H2992,'Cross-Page Data'!$D$4:$F$48,3,FALSE)))))</f>
        <v/>
      </c>
      <c r="M2992" s="120">
        <f>IF(AND($P$2=FALSE,OR(F2992="Commercial NAICS Cogen",F2992="Industrial NAICS Cogen",F2992="NAICS-22 Cogen")),FALSE,IF(AND($P$3=FALSE,OR(F2992="Commercial NAICS Cogen",F2992="Commercial NAICS Non-Cogen",F2992="Industrial NAICS Cogen", F2992="industrial NAICS non-Cogen")),FALSE, TRUE))</f>
        <v/>
      </c>
    </row>
    <row r="2993">
      <c r="A2993" s="129" t="n">
        <v>54604</v>
      </c>
      <c r="B2993" s="130" t="inlineStr">
        <is>
          <t>Warner Lambert</t>
        </is>
      </c>
      <c r="C2993" s="130" t="inlineStr">
        <is>
          <t>University of Michigan NCampus Research</t>
        </is>
      </c>
      <c r="D2993" s="129" t="n">
        <v>56478</v>
      </c>
      <c r="E2993" s="130" t="inlineStr">
        <is>
          <t>MI</t>
        </is>
      </c>
      <c r="F2993" s="130" t="inlineStr">
        <is>
          <t>Commercial NAICS Cogen</t>
        </is>
      </c>
      <c r="G2993" s="130" t="inlineStr">
        <is>
          <t>GT</t>
        </is>
      </c>
      <c r="H2993" s="130" t="inlineStr">
        <is>
          <t>DFO</t>
        </is>
      </c>
      <c r="I2993" s="130" t="inlineStr">
        <is>
          <t>DFO</t>
        </is>
      </c>
      <c r="J2993" s="131" t="n">
        <v>0</v>
      </c>
      <c r="K2993" s="129" t="n">
        <v>2020</v>
      </c>
      <c r="L2993" s="120">
        <f>IF(VLOOKUP(H2993,'Cross-Page Data'!$D$4:$F$48,3,FALSE)="natural gas",VLOOKUP(G2993,'Cross-Page Data'!$I$4:$J$19,2,FALSE),IF(VLOOKUP(H2993,'Cross-Page Data'!$D$4:$F$48,3,FALSE)="solar",IF(G2993="PV","solar PV","solar thermal"),IF(VLOOKUP(H2993,'Cross-Page Data'!$D$4:$F$48,3,FALSE)="wind",VLOOKUP(G2993,'Cross-Page Data'!$I$4:$J$19,2,FALSE),IF(VLOOKUP(H2993,'Cross-Page Data'!$D$4:$F$48,3,FALSE)="hydro",VLOOKUP(G2993,'Cross-Page Data'!$I$4:$J$19,2,FALSE),VLOOKUP(H2993,'Cross-Page Data'!$D$4:$F$48,3,FALSE)))))</f>
        <v/>
      </c>
      <c r="M2993" s="120">
        <f>IF(AND($P$2=FALSE,OR(F2993="Commercial NAICS Cogen",F2993="Industrial NAICS Cogen",F2993="NAICS-22 Cogen")),FALSE,IF(AND($P$3=FALSE,OR(F2993="Commercial NAICS Cogen",F2993="Commercial NAICS Non-Cogen",F2993="Industrial NAICS Cogen", F2993="industrial NAICS non-Cogen")),FALSE, TRUE))</f>
        <v/>
      </c>
    </row>
    <row r="2994">
      <c r="A2994" s="129" t="n">
        <v>54604</v>
      </c>
      <c r="B2994" s="130" t="inlineStr">
        <is>
          <t>Warner Lambert</t>
        </is>
      </c>
      <c r="C2994" s="130" t="inlineStr">
        <is>
          <t>University of Michigan NCampus Research</t>
        </is>
      </c>
      <c r="D2994" s="129" t="n">
        <v>56478</v>
      </c>
      <c r="E2994" s="130" t="inlineStr">
        <is>
          <t>MI</t>
        </is>
      </c>
      <c r="F2994" s="130" t="inlineStr">
        <is>
          <t>Commercial NAICS Cogen</t>
        </is>
      </c>
      <c r="G2994" s="130" t="inlineStr">
        <is>
          <t>GT</t>
        </is>
      </c>
      <c r="H2994" s="130" t="inlineStr">
        <is>
          <t>NG</t>
        </is>
      </c>
      <c r="I2994" s="130" t="inlineStr">
        <is>
          <t>NG</t>
        </is>
      </c>
      <c r="J2994" s="131" t="n">
        <v>24121</v>
      </c>
      <c r="K2994" s="129" t="n">
        <v>2020</v>
      </c>
      <c r="L2994" s="120">
        <f>IF(VLOOKUP(H2994,'Cross-Page Data'!$D$4:$F$48,3,FALSE)="natural gas",VLOOKUP(G2994,'Cross-Page Data'!$I$4:$J$19,2,FALSE),IF(VLOOKUP(H2994,'Cross-Page Data'!$D$4:$F$48,3,FALSE)="solar",IF(G2994="PV","solar PV","solar thermal"),IF(VLOOKUP(H2994,'Cross-Page Data'!$D$4:$F$48,3,FALSE)="wind",VLOOKUP(G2994,'Cross-Page Data'!$I$4:$J$19,2,FALSE),IF(VLOOKUP(H2994,'Cross-Page Data'!$D$4:$F$48,3,FALSE)="hydro",VLOOKUP(G2994,'Cross-Page Data'!$I$4:$J$19,2,FALSE),VLOOKUP(H2994,'Cross-Page Data'!$D$4:$F$48,3,FALSE)))))</f>
        <v/>
      </c>
      <c r="M2994" s="120">
        <f>IF(AND($P$2=FALSE,OR(F2994="Commercial NAICS Cogen",F2994="Industrial NAICS Cogen",F2994="NAICS-22 Cogen")),FALSE,IF(AND($P$3=FALSE,OR(F2994="Commercial NAICS Cogen",F2994="Commercial NAICS Non-Cogen",F2994="Industrial NAICS Cogen", F2994="industrial NAICS non-Cogen")),FALSE, TRUE))</f>
        <v/>
      </c>
    </row>
    <row r="2995">
      <c r="A2995" s="129" t="n">
        <v>54604</v>
      </c>
      <c r="B2995" s="130" t="inlineStr">
        <is>
          <t>Warner Lambert</t>
        </is>
      </c>
      <c r="C2995" s="130" t="inlineStr">
        <is>
          <t>University of Michigan NCampus Research</t>
        </is>
      </c>
      <c r="D2995" s="129" t="n">
        <v>56478</v>
      </c>
      <c r="E2995" s="130" t="inlineStr">
        <is>
          <t>MI</t>
        </is>
      </c>
      <c r="F2995" s="130" t="inlineStr">
        <is>
          <t>Commercial NAICS Cogen</t>
        </is>
      </c>
      <c r="G2995" s="130" t="inlineStr">
        <is>
          <t>IC</t>
        </is>
      </c>
      <c r="H2995" s="130" t="inlineStr">
        <is>
          <t>DFO</t>
        </is>
      </c>
      <c r="I2995" s="130" t="inlineStr">
        <is>
          <t>DFO</t>
        </is>
      </c>
      <c r="J2995" s="131" t="n">
        <v>44</v>
      </c>
      <c r="K2995" s="129" t="n">
        <v>2020</v>
      </c>
      <c r="L2995" s="120">
        <f>IF(VLOOKUP(H2995,'Cross-Page Data'!$D$4:$F$48,3,FALSE)="natural gas",VLOOKUP(G2995,'Cross-Page Data'!$I$4:$J$19,2,FALSE),IF(VLOOKUP(H2995,'Cross-Page Data'!$D$4:$F$48,3,FALSE)="solar",IF(G2995="PV","solar PV","solar thermal"),IF(VLOOKUP(H2995,'Cross-Page Data'!$D$4:$F$48,3,FALSE)="wind",VLOOKUP(G2995,'Cross-Page Data'!$I$4:$J$19,2,FALSE),IF(VLOOKUP(H2995,'Cross-Page Data'!$D$4:$F$48,3,FALSE)="hydro",VLOOKUP(G2995,'Cross-Page Data'!$I$4:$J$19,2,FALSE),VLOOKUP(H2995,'Cross-Page Data'!$D$4:$F$48,3,FALSE)))))</f>
        <v/>
      </c>
      <c r="M2995" s="120">
        <f>IF(AND($P$2=FALSE,OR(F2995="Commercial NAICS Cogen",F2995="Industrial NAICS Cogen",F2995="NAICS-22 Cogen")),FALSE,IF(AND($P$3=FALSE,OR(F2995="Commercial NAICS Cogen",F2995="Commercial NAICS Non-Cogen",F2995="Industrial NAICS Cogen", F2995="industrial NAICS non-Cogen")),FALSE, TRUE))</f>
        <v/>
      </c>
    </row>
    <row r="2996">
      <c r="A2996" s="129" t="n">
        <v>54605</v>
      </c>
      <c r="B2996" s="130" t="inlineStr">
        <is>
          <t>Pratt &amp; Whitney</t>
        </is>
      </c>
      <c r="C2996" s="130" t="inlineStr">
        <is>
          <t>United Technologies</t>
        </is>
      </c>
      <c r="D2996" s="129" t="n">
        <v>21621</v>
      </c>
      <c r="E2996" s="130" t="inlineStr">
        <is>
          <t>CT</t>
        </is>
      </c>
      <c r="F2996" s="130" t="inlineStr">
        <is>
          <t>Industrial NAICS Cogen</t>
        </is>
      </c>
      <c r="G2996" s="130" t="inlineStr">
        <is>
          <t>GT</t>
        </is>
      </c>
      <c r="H2996" s="130" t="inlineStr">
        <is>
          <t>DFO</t>
        </is>
      </c>
      <c r="I2996" s="130" t="inlineStr">
        <is>
          <t>DFO</t>
        </is>
      </c>
      <c r="J2996" s="131" t="n">
        <v>0</v>
      </c>
      <c r="K2996" s="129" t="n">
        <v>2020</v>
      </c>
      <c r="L2996" s="120">
        <f>IF(VLOOKUP(H2996,'Cross-Page Data'!$D$4:$F$48,3,FALSE)="natural gas",VLOOKUP(G2996,'Cross-Page Data'!$I$4:$J$19,2,FALSE),IF(VLOOKUP(H2996,'Cross-Page Data'!$D$4:$F$48,3,FALSE)="solar",IF(G2996="PV","solar PV","solar thermal"),IF(VLOOKUP(H2996,'Cross-Page Data'!$D$4:$F$48,3,FALSE)="wind",VLOOKUP(G2996,'Cross-Page Data'!$I$4:$J$19,2,FALSE),IF(VLOOKUP(H2996,'Cross-Page Data'!$D$4:$F$48,3,FALSE)="hydro",VLOOKUP(G2996,'Cross-Page Data'!$I$4:$J$19,2,FALSE),VLOOKUP(H2996,'Cross-Page Data'!$D$4:$F$48,3,FALSE)))))</f>
        <v/>
      </c>
      <c r="M2996" s="120">
        <f>IF(AND($P$2=FALSE,OR(F2996="Commercial NAICS Cogen",F2996="Industrial NAICS Cogen",F2996="NAICS-22 Cogen")),FALSE,IF(AND($P$3=FALSE,OR(F2996="Commercial NAICS Cogen",F2996="Commercial NAICS Non-Cogen",F2996="Industrial NAICS Cogen", F2996="industrial NAICS non-Cogen")),FALSE, TRUE))</f>
        <v/>
      </c>
    </row>
    <row r="2997">
      <c r="A2997" s="129" t="n">
        <v>54605</v>
      </c>
      <c r="B2997" s="130" t="inlineStr">
        <is>
          <t>Pratt &amp; Whitney</t>
        </is>
      </c>
      <c r="C2997" s="130" t="inlineStr">
        <is>
          <t>United Technologies</t>
        </is>
      </c>
      <c r="D2997" s="129" t="n">
        <v>21621</v>
      </c>
      <c r="E2997" s="130" t="inlineStr">
        <is>
          <t>CT</t>
        </is>
      </c>
      <c r="F2997" s="130" t="inlineStr">
        <is>
          <t>Industrial NAICS Cogen</t>
        </is>
      </c>
      <c r="G2997" s="130" t="inlineStr">
        <is>
          <t>GT</t>
        </is>
      </c>
      <c r="H2997" s="130" t="inlineStr">
        <is>
          <t>JF</t>
        </is>
      </c>
      <c r="I2997" s="130" t="inlineStr">
        <is>
          <t>WOO</t>
        </is>
      </c>
      <c r="J2997" s="131" t="n">
        <v>0</v>
      </c>
      <c r="K2997" s="129" t="n">
        <v>2020</v>
      </c>
      <c r="L2997" s="120">
        <f>IF(VLOOKUP(H2997,'Cross-Page Data'!$D$4:$F$48,3,FALSE)="natural gas",VLOOKUP(G2997,'Cross-Page Data'!$I$4:$J$19,2,FALSE),IF(VLOOKUP(H2997,'Cross-Page Data'!$D$4:$F$48,3,FALSE)="solar",IF(G2997="PV","solar PV","solar thermal"),IF(VLOOKUP(H2997,'Cross-Page Data'!$D$4:$F$48,3,FALSE)="wind",VLOOKUP(G2997,'Cross-Page Data'!$I$4:$J$19,2,FALSE),IF(VLOOKUP(H2997,'Cross-Page Data'!$D$4:$F$48,3,FALSE)="hydro",VLOOKUP(G2997,'Cross-Page Data'!$I$4:$J$19,2,FALSE),VLOOKUP(H2997,'Cross-Page Data'!$D$4:$F$48,3,FALSE)))))</f>
        <v/>
      </c>
      <c r="M2997" s="120">
        <f>IF(AND($P$2=FALSE,OR(F2997="Commercial NAICS Cogen",F2997="Industrial NAICS Cogen",F2997="NAICS-22 Cogen")),FALSE,IF(AND($P$3=FALSE,OR(F2997="Commercial NAICS Cogen",F2997="Commercial NAICS Non-Cogen",F2997="Industrial NAICS Cogen", F2997="industrial NAICS non-Cogen")),FALSE, TRUE))</f>
        <v/>
      </c>
    </row>
    <row r="2998">
      <c r="A2998" s="129" t="n">
        <v>54605</v>
      </c>
      <c r="B2998" s="130" t="inlineStr">
        <is>
          <t>Pratt &amp; Whitney</t>
        </is>
      </c>
      <c r="C2998" s="130" t="inlineStr">
        <is>
          <t>United Technologies</t>
        </is>
      </c>
      <c r="D2998" s="129" t="n">
        <v>21621</v>
      </c>
      <c r="E2998" s="130" t="inlineStr">
        <is>
          <t>CT</t>
        </is>
      </c>
      <c r="F2998" s="130" t="inlineStr">
        <is>
          <t>Industrial NAICS Cogen</t>
        </is>
      </c>
      <c r="G2998" s="130" t="inlineStr">
        <is>
          <t>GT</t>
        </is>
      </c>
      <c r="H2998" s="130" t="inlineStr">
        <is>
          <t>NG</t>
        </is>
      </c>
      <c r="I2998" s="130" t="inlineStr">
        <is>
          <t>NG</t>
        </is>
      </c>
      <c r="J2998" s="131" t="n">
        <v>80842</v>
      </c>
      <c r="K2998" s="129" t="n">
        <v>2020</v>
      </c>
      <c r="L2998" s="120">
        <f>IF(VLOOKUP(H2998,'Cross-Page Data'!$D$4:$F$48,3,FALSE)="natural gas",VLOOKUP(G2998,'Cross-Page Data'!$I$4:$J$19,2,FALSE),IF(VLOOKUP(H2998,'Cross-Page Data'!$D$4:$F$48,3,FALSE)="solar",IF(G2998="PV","solar PV","solar thermal"),IF(VLOOKUP(H2998,'Cross-Page Data'!$D$4:$F$48,3,FALSE)="wind",VLOOKUP(G2998,'Cross-Page Data'!$I$4:$J$19,2,FALSE),IF(VLOOKUP(H2998,'Cross-Page Data'!$D$4:$F$48,3,FALSE)="hydro",VLOOKUP(G2998,'Cross-Page Data'!$I$4:$J$19,2,FALSE),VLOOKUP(H2998,'Cross-Page Data'!$D$4:$F$48,3,FALSE)))))</f>
        <v/>
      </c>
      <c r="M2998" s="120">
        <f>IF(AND($P$2=FALSE,OR(F2998="Commercial NAICS Cogen",F2998="Industrial NAICS Cogen",F2998="NAICS-22 Cogen")),FALSE,IF(AND($P$3=FALSE,OR(F2998="Commercial NAICS Cogen",F2998="Commercial NAICS Non-Cogen",F2998="Industrial NAICS Cogen", F2998="industrial NAICS non-Cogen")),FALSE, TRUE))</f>
        <v/>
      </c>
    </row>
    <row r="2999">
      <c r="A2999" s="129" t="n">
        <v>54624</v>
      </c>
      <c r="B2999" s="130" t="inlineStr">
        <is>
          <t>South District Wastewater Treatment Plt</t>
        </is>
      </c>
      <c r="C2999" s="130" t="inlineStr">
        <is>
          <t>Miami Dade Water &amp; Sewer Dept</t>
        </is>
      </c>
      <c r="D2999" s="129" t="n">
        <v>12411</v>
      </c>
      <c r="E2999" s="130" t="inlineStr">
        <is>
          <t>FL</t>
        </is>
      </c>
      <c r="F2999" s="130" t="inlineStr">
        <is>
          <t>Commercial NAICS Cogen</t>
        </is>
      </c>
      <c r="G2999" s="130" t="inlineStr">
        <is>
          <t>IC</t>
        </is>
      </c>
      <c r="H2999" s="130" t="inlineStr">
        <is>
          <t>LFG</t>
        </is>
      </c>
      <c r="I2999" s="130" t="inlineStr">
        <is>
          <t>MLG</t>
        </is>
      </c>
      <c r="J2999" s="131" t="n">
        <v>8.992000000000001</v>
      </c>
      <c r="K2999" s="129" t="n">
        <v>2020</v>
      </c>
      <c r="L2999" s="120">
        <f>IF(VLOOKUP(H2999,'Cross-Page Data'!$D$4:$F$48,3,FALSE)="natural gas",VLOOKUP(G2999,'Cross-Page Data'!$I$4:$J$19,2,FALSE),IF(VLOOKUP(H2999,'Cross-Page Data'!$D$4:$F$48,3,FALSE)="solar",IF(G2999="PV","solar PV","solar thermal"),IF(VLOOKUP(H2999,'Cross-Page Data'!$D$4:$F$48,3,FALSE)="wind",VLOOKUP(G2999,'Cross-Page Data'!$I$4:$J$19,2,FALSE),IF(VLOOKUP(H2999,'Cross-Page Data'!$D$4:$F$48,3,FALSE)="hydro",VLOOKUP(G2999,'Cross-Page Data'!$I$4:$J$19,2,FALSE),VLOOKUP(H2999,'Cross-Page Data'!$D$4:$F$48,3,FALSE)))))</f>
        <v/>
      </c>
      <c r="M2999" s="120">
        <f>IF(AND($P$2=FALSE,OR(F2999="Commercial NAICS Cogen",F2999="Industrial NAICS Cogen",F2999="NAICS-22 Cogen")),FALSE,IF(AND($P$3=FALSE,OR(F2999="Commercial NAICS Cogen",F2999="Commercial NAICS Non-Cogen",F2999="Industrial NAICS Cogen", F2999="industrial NAICS non-Cogen")),FALSE, TRUE))</f>
        <v/>
      </c>
    </row>
    <row r="3000">
      <c r="A3000" s="129" t="n">
        <v>54624</v>
      </c>
      <c r="B3000" s="130" t="inlineStr">
        <is>
          <t>South District Wastewater Treatment Plt</t>
        </is>
      </c>
      <c r="C3000" s="130" t="inlineStr">
        <is>
          <t>Miami Dade Water &amp; Sewer Dept</t>
        </is>
      </c>
      <c r="D3000" s="129" t="n">
        <v>12411</v>
      </c>
      <c r="E3000" s="130" t="inlineStr">
        <is>
          <t>FL</t>
        </is>
      </c>
      <c r="F3000" s="130" t="inlineStr">
        <is>
          <t>Commercial NAICS Cogen</t>
        </is>
      </c>
      <c r="G3000" s="130" t="inlineStr">
        <is>
          <t>IC</t>
        </is>
      </c>
      <c r="H3000" s="130" t="inlineStr">
        <is>
          <t>NG</t>
        </is>
      </c>
      <c r="I3000" s="130" t="inlineStr">
        <is>
          <t>NG</t>
        </is>
      </c>
      <c r="J3000" s="131" t="n">
        <v>5491.961</v>
      </c>
      <c r="K3000" s="129" t="n">
        <v>2020</v>
      </c>
      <c r="L3000" s="120">
        <f>IF(VLOOKUP(H3000,'Cross-Page Data'!$D$4:$F$48,3,FALSE)="natural gas",VLOOKUP(G3000,'Cross-Page Data'!$I$4:$J$19,2,FALSE),IF(VLOOKUP(H3000,'Cross-Page Data'!$D$4:$F$48,3,FALSE)="solar",IF(G3000="PV","solar PV","solar thermal"),IF(VLOOKUP(H3000,'Cross-Page Data'!$D$4:$F$48,3,FALSE)="wind",VLOOKUP(G3000,'Cross-Page Data'!$I$4:$J$19,2,FALSE),IF(VLOOKUP(H3000,'Cross-Page Data'!$D$4:$F$48,3,FALSE)="hydro",VLOOKUP(G3000,'Cross-Page Data'!$I$4:$J$19,2,FALSE),VLOOKUP(H3000,'Cross-Page Data'!$D$4:$F$48,3,FALSE)))))</f>
        <v/>
      </c>
      <c r="M3000" s="120">
        <f>IF(AND($P$2=FALSE,OR(F3000="Commercial NAICS Cogen",F3000="Industrial NAICS Cogen",F3000="NAICS-22 Cogen")),FALSE,IF(AND($P$3=FALSE,OR(F3000="Commercial NAICS Cogen",F3000="Commercial NAICS Non-Cogen",F3000="Industrial NAICS Cogen", F3000="industrial NAICS non-Cogen")),FALSE, TRUE))</f>
        <v/>
      </c>
    </row>
    <row r="3001">
      <c r="A3001" s="129" t="n">
        <v>54624</v>
      </c>
      <c r="B3001" s="130" t="inlineStr">
        <is>
          <t>South District Wastewater Treatment Plt</t>
        </is>
      </c>
      <c r="C3001" s="130" t="inlineStr">
        <is>
          <t>Miami Dade Water &amp; Sewer Dept</t>
        </is>
      </c>
      <c r="D3001" s="129" t="n">
        <v>12411</v>
      </c>
      <c r="E3001" s="130" t="inlineStr">
        <is>
          <t>FL</t>
        </is>
      </c>
      <c r="F3001" s="130" t="inlineStr">
        <is>
          <t>Commercial NAICS Cogen</t>
        </is>
      </c>
      <c r="G3001" s="130" t="inlineStr">
        <is>
          <t>IC</t>
        </is>
      </c>
      <c r="H3001" s="130" t="inlineStr">
        <is>
          <t>OBG</t>
        </is>
      </c>
      <c r="I3001" s="130" t="inlineStr">
        <is>
          <t>ORW</t>
        </is>
      </c>
      <c r="J3001" s="131" t="n">
        <v>16217.047</v>
      </c>
      <c r="K3001" s="129" t="n">
        <v>2020</v>
      </c>
      <c r="L3001" s="120">
        <f>IF(VLOOKUP(H3001,'Cross-Page Data'!$D$4:$F$48,3,FALSE)="natural gas",VLOOKUP(G3001,'Cross-Page Data'!$I$4:$J$19,2,FALSE),IF(VLOOKUP(H3001,'Cross-Page Data'!$D$4:$F$48,3,FALSE)="solar",IF(G3001="PV","solar PV","solar thermal"),IF(VLOOKUP(H3001,'Cross-Page Data'!$D$4:$F$48,3,FALSE)="wind",VLOOKUP(G3001,'Cross-Page Data'!$I$4:$J$19,2,FALSE),IF(VLOOKUP(H3001,'Cross-Page Data'!$D$4:$F$48,3,FALSE)="hydro",VLOOKUP(G3001,'Cross-Page Data'!$I$4:$J$19,2,FALSE),VLOOKUP(H3001,'Cross-Page Data'!$D$4:$F$48,3,FALSE)))))</f>
        <v/>
      </c>
      <c r="M3001" s="120">
        <f>IF(AND($P$2=FALSE,OR(F3001="Commercial NAICS Cogen",F3001="Industrial NAICS Cogen",F3001="NAICS-22 Cogen")),FALSE,IF(AND($P$3=FALSE,OR(F3001="Commercial NAICS Cogen",F3001="Commercial NAICS Non-Cogen",F3001="Industrial NAICS Cogen", F3001="industrial NAICS non-Cogen")),FALSE, TRUE))</f>
        <v/>
      </c>
    </row>
    <row r="3002">
      <c r="A3002" s="129" t="n">
        <v>54625</v>
      </c>
      <c r="B3002" s="130" t="inlineStr">
        <is>
          <t>Covanta Plymouth Renewable Energy</t>
        </is>
      </c>
      <c r="C3002" s="130" t="inlineStr">
        <is>
          <t>Covanta Plymouth Renewable Energy L P</t>
        </is>
      </c>
      <c r="D3002" s="129" t="n">
        <v>56646</v>
      </c>
      <c r="E3002" s="130" t="inlineStr">
        <is>
          <t>PA</t>
        </is>
      </c>
      <c r="F3002" s="130" t="inlineStr">
        <is>
          <t>Commercial NAICS Non-Cogen</t>
        </is>
      </c>
      <c r="G3002" s="130" t="inlineStr">
        <is>
          <t>ST</t>
        </is>
      </c>
      <c r="H3002" s="130" t="inlineStr">
        <is>
          <t>DFO</t>
        </is>
      </c>
      <c r="I3002" s="130" t="inlineStr">
        <is>
          <t>DFO</t>
        </is>
      </c>
      <c r="J3002" s="131" t="n">
        <v>2829.813</v>
      </c>
      <c r="K3002" s="129" t="n">
        <v>2020</v>
      </c>
      <c r="L3002" s="120">
        <f>IF(VLOOKUP(H3002,'Cross-Page Data'!$D$4:$F$48,3,FALSE)="natural gas",VLOOKUP(G3002,'Cross-Page Data'!$I$4:$J$19,2,FALSE),IF(VLOOKUP(H3002,'Cross-Page Data'!$D$4:$F$48,3,FALSE)="solar",IF(G3002="PV","solar PV","solar thermal"),IF(VLOOKUP(H3002,'Cross-Page Data'!$D$4:$F$48,3,FALSE)="wind",VLOOKUP(G3002,'Cross-Page Data'!$I$4:$J$19,2,FALSE),IF(VLOOKUP(H3002,'Cross-Page Data'!$D$4:$F$48,3,FALSE)="hydro",VLOOKUP(G3002,'Cross-Page Data'!$I$4:$J$19,2,FALSE),VLOOKUP(H3002,'Cross-Page Data'!$D$4:$F$48,3,FALSE)))))</f>
        <v/>
      </c>
      <c r="M3002" s="120">
        <f>IF(AND($P$2=FALSE,OR(F3002="Commercial NAICS Cogen",F3002="Industrial NAICS Cogen",F3002="NAICS-22 Cogen")),FALSE,IF(AND($P$3=FALSE,OR(F3002="Commercial NAICS Cogen",F3002="Commercial NAICS Non-Cogen",F3002="Industrial NAICS Cogen", F3002="industrial NAICS non-Cogen")),FALSE, TRUE))</f>
        <v/>
      </c>
    </row>
    <row r="3003">
      <c r="A3003" s="129" t="n">
        <v>54625</v>
      </c>
      <c r="B3003" s="130" t="inlineStr">
        <is>
          <t>Covanta Plymouth Renewable Energy</t>
        </is>
      </c>
      <c r="C3003" s="130" t="inlineStr">
        <is>
          <t>Covanta Plymouth Renewable Energy L P</t>
        </is>
      </c>
      <c r="D3003" s="129" t="n">
        <v>56646</v>
      </c>
      <c r="E3003" s="130" t="inlineStr">
        <is>
          <t>PA</t>
        </is>
      </c>
      <c r="F3003" s="130" t="inlineStr">
        <is>
          <t>Commercial NAICS Non-Cogen</t>
        </is>
      </c>
      <c r="G3003" s="130" t="inlineStr">
        <is>
          <t>ST</t>
        </is>
      </c>
      <c r="H3003" s="130" t="inlineStr">
        <is>
          <t>MSB</t>
        </is>
      </c>
      <c r="I3003" s="130" t="inlineStr">
        <is>
          <t>MLG</t>
        </is>
      </c>
      <c r="J3003" s="131" t="n">
        <v>87595.071</v>
      </c>
      <c r="K3003" s="129" t="n">
        <v>2020</v>
      </c>
      <c r="L3003" s="120">
        <f>IF(VLOOKUP(H3003,'Cross-Page Data'!$D$4:$F$48,3,FALSE)="natural gas",VLOOKUP(G3003,'Cross-Page Data'!$I$4:$J$19,2,FALSE),IF(VLOOKUP(H3003,'Cross-Page Data'!$D$4:$F$48,3,FALSE)="solar",IF(G3003="PV","solar PV","solar thermal"),IF(VLOOKUP(H3003,'Cross-Page Data'!$D$4:$F$48,3,FALSE)="wind",VLOOKUP(G3003,'Cross-Page Data'!$I$4:$J$19,2,FALSE),IF(VLOOKUP(H3003,'Cross-Page Data'!$D$4:$F$48,3,FALSE)="hydro",VLOOKUP(G3003,'Cross-Page Data'!$I$4:$J$19,2,FALSE),VLOOKUP(H3003,'Cross-Page Data'!$D$4:$F$48,3,FALSE)))))</f>
        <v/>
      </c>
      <c r="M3003" s="120">
        <f>IF(AND($P$2=FALSE,OR(F3003="Commercial NAICS Cogen",F3003="Industrial NAICS Cogen",F3003="NAICS-22 Cogen")),FALSE,IF(AND($P$3=FALSE,OR(F3003="Commercial NAICS Cogen",F3003="Commercial NAICS Non-Cogen",F3003="Industrial NAICS Cogen", F3003="industrial NAICS non-Cogen")),FALSE, TRUE))</f>
        <v/>
      </c>
    </row>
    <row r="3004">
      <c r="A3004" s="129" t="n">
        <v>54625</v>
      </c>
      <c r="B3004" s="130" t="inlineStr">
        <is>
          <t>Covanta Plymouth Renewable Energy</t>
        </is>
      </c>
      <c r="C3004" s="130" t="inlineStr">
        <is>
          <t>Covanta Plymouth Renewable Energy L P</t>
        </is>
      </c>
      <c r="D3004" s="129" t="n">
        <v>56646</v>
      </c>
      <c r="E3004" s="130" t="inlineStr">
        <is>
          <t>PA</t>
        </is>
      </c>
      <c r="F3004" s="130" t="inlineStr">
        <is>
          <t>Commercial NAICS Non-Cogen</t>
        </is>
      </c>
      <c r="G3004" s="130" t="inlineStr">
        <is>
          <t>ST</t>
        </is>
      </c>
      <c r="H3004" s="130" t="inlineStr">
        <is>
          <t>MSN</t>
        </is>
      </c>
      <c r="I3004" s="130" t="inlineStr">
        <is>
          <t>OTH</t>
        </is>
      </c>
      <c r="J3004" s="131" t="n">
        <v>107064.12</v>
      </c>
      <c r="K3004" s="129" t="n">
        <v>2020</v>
      </c>
      <c r="L3004" s="120">
        <f>IF(VLOOKUP(H3004,'Cross-Page Data'!$D$4:$F$48,3,FALSE)="natural gas",VLOOKUP(G3004,'Cross-Page Data'!$I$4:$J$19,2,FALSE),IF(VLOOKUP(H3004,'Cross-Page Data'!$D$4:$F$48,3,FALSE)="solar",IF(G3004="PV","solar PV","solar thermal"),IF(VLOOKUP(H3004,'Cross-Page Data'!$D$4:$F$48,3,FALSE)="wind",VLOOKUP(G3004,'Cross-Page Data'!$I$4:$J$19,2,FALSE),IF(VLOOKUP(H3004,'Cross-Page Data'!$D$4:$F$48,3,FALSE)="hydro",VLOOKUP(G3004,'Cross-Page Data'!$I$4:$J$19,2,FALSE),VLOOKUP(H3004,'Cross-Page Data'!$D$4:$F$48,3,FALSE)))))</f>
        <v/>
      </c>
      <c r="M3004" s="120">
        <f>IF(AND($P$2=FALSE,OR(F3004="Commercial NAICS Cogen",F3004="Industrial NAICS Cogen",F3004="NAICS-22 Cogen")),FALSE,IF(AND($P$3=FALSE,OR(F3004="Commercial NAICS Cogen",F3004="Commercial NAICS Non-Cogen",F3004="Industrial NAICS Cogen", F3004="industrial NAICS non-Cogen")),FALSE, TRUE))</f>
        <v/>
      </c>
    </row>
    <row r="3005">
      <c r="A3005" s="129" t="n">
        <v>54627</v>
      </c>
      <c r="B3005" s="130" t="inlineStr">
        <is>
          <t>Okeelanta Cogeneration</t>
        </is>
      </c>
      <c r="C3005" s="130" t="inlineStr">
        <is>
          <t>New Hope Power Company</t>
        </is>
      </c>
      <c r="D3005" s="129" t="n">
        <v>13492</v>
      </c>
      <c r="E3005" s="130" t="inlineStr">
        <is>
          <t>FL</t>
        </is>
      </c>
      <c r="F3005" s="130" t="inlineStr">
        <is>
          <t>NAICS-22 Cogen</t>
        </is>
      </c>
      <c r="G3005" s="130" t="inlineStr">
        <is>
          <t>ST</t>
        </is>
      </c>
      <c r="H3005" s="130" t="inlineStr">
        <is>
          <t>AB</t>
        </is>
      </c>
      <c r="I3005" s="130" t="inlineStr">
        <is>
          <t>ORW</t>
        </is>
      </c>
      <c r="J3005" s="131" t="n">
        <v>37735.26</v>
      </c>
      <c r="K3005" s="129" t="n">
        <v>2020</v>
      </c>
      <c r="L3005" s="120">
        <f>IF(VLOOKUP(H3005,'Cross-Page Data'!$D$4:$F$48,3,FALSE)="natural gas",VLOOKUP(G3005,'Cross-Page Data'!$I$4:$J$19,2,FALSE),IF(VLOOKUP(H3005,'Cross-Page Data'!$D$4:$F$48,3,FALSE)="solar",IF(G3005="PV","solar PV","solar thermal"),IF(VLOOKUP(H3005,'Cross-Page Data'!$D$4:$F$48,3,FALSE)="wind",VLOOKUP(G3005,'Cross-Page Data'!$I$4:$J$19,2,FALSE),IF(VLOOKUP(H3005,'Cross-Page Data'!$D$4:$F$48,3,FALSE)="hydro",VLOOKUP(G3005,'Cross-Page Data'!$I$4:$J$19,2,FALSE),VLOOKUP(H3005,'Cross-Page Data'!$D$4:$F$48,3,FALSE)))))</f>
        <v/>
      </c>
      <c r="M3005" s="120">
        <f>IF(AND($P$2=FALSE,OR(F3005="Commercial NAICS Cogen",F3005="Industrial NAICS Cogen",F3005="NAICS-22 Cogen")),FALSE,IF(AND($P$3=FALSE,OR(F3005="Commercial NAICS Cogen",F3005="Commercial NAICS Non-Cogen",F3005="Industrial NAICS Cogen", F3005="industrial NAICS non-Cogen")),FALSE, TRUE))</f>
        <v/>
      </c>
    </row>
    <row r="3006">
      <c r="A3006" s="129" t="n">
        <v>54627</v>
      </c>
      <c r="B3006" s="130" t="inlineStr">
        <is>
          <t>Okeelanta Cogeneration</t>
        </is>
      </c>
      <c r="C3006" s="130" t="inlineStr">
        <is>
          <t>New Hope Power Company</t>
        </is>
      </c>
      <c r="D3006" s="129" t="n">
        <v>13492</v>
      </c>
      <c r="E3006" s="130" t="inlineStr">
        <is>
          <t>FL</t>
        </is>
      </c>
      <c r="F3006" s="130" t="inlineStr">
        <is>
          <t>NAICS-22 Cogen</t>
        </is>
      </c>
      <c r="G3006" s="130" t="inlineStr">
        <is>
          <t>ST</t>
        </is>
      </c>
      <c r="H3006" s="130" t="inlineStr">
        <is>
          <t>DFO</t>
        </is>
      </c>
      <c r="I3006" s="130" t="inlineStr">
        <is>
          <t>DFO</t>
        </is>
      </c>
      <c r="J3006" s="131" t="n">
        <v>0</v>
      </c>
      <c r="K3006" s="129" t="n">
        <v>2020</v>
      </c>
      <c r="L3006" s="120">
        <f>IF(VLOOKUP(H3006,'Cross-Page Data'!$D$4:$F$48,3,FALSE)="natural gas",VLOOKUP(G3006,'Cross-Page Data'!$I$4:$J$19,2,FALSE),IF(VLOOKUP(H3006,'Cross-Page Data'!$D$4:$F$48,3,FALSE)="solar",IF(G3006="PV","solar PV","solar thermal"),IF(VLOOKUP(H3006,'Cross-Page Data'!$D$4:$F$48,3,FALSE)="wind",VLOOKUP(G3006,'Cross-Page Data'!$I$4:$J$19,2,FALSE),IF(VLOOKUP(H3006,'Cross-Page Data'!$D$4:$F$48,3,FALSE)="hydro",VLOOKUP(G3006,'Cross-Page Data'!$I$4:$J$19,2,FALSE),VLOOKUP(H3006,'Cross-Page Data'!$D$4:$F$48,3,FALSE)))))</f>
        <v/>
      </c>
      <c r="M3006" s="120">
        <f>IF(AND($P$2=FALSE,OR(F3006="Commercial NAICS Cogen",F3006="Industrial NAICS Cogen",F3006="NAICS-22 Cogen")),FALSE,IF(AND($P$3=FALSE,OR(F3006="Commercial NAICS Cogen",F3006="Commercial NAICS Non-Cogen",F3006="Industrial NAICS Cogen", F3006="industrial NAICS non-Cogen")),FALSE, TRUE))</f>
        <v/>
      </c>
    </row>
    <row r="3007">
      <c r="A3007" s="129" t="n">
        <v>54627</v>
      </c>
      <c r="B3007" s="130" t="inlineStr">
        <is>
          <t>Okeelanta Cogeneration</t>
        </is>
      </c>
      <c r="C3007" s="130" t="inlineStr">
        <is>
          <t>New Hope Power Company</t>
        </is>
      </c>
      <c r="D3007" s="129" t="n">
        <v>13492</v>
      </c>
      <c r="E3007" s="130" t="inlineStr">
        <is>
          <t>FL</t>
        </is>
      </c>
      <c r="F3007" s="130" t="inlineStr">
        <is>
          <t>NAICS-22 Cogen</t>
        </is>
      </c>
      <c r="G3007" s="130" t="inlineStr">
        <is>
          <t>ST</t>
        </is>
      </c>
      <c r="H3007" s="130" t="inlineStr">
        <is>
          <t>NG</t>
        </is>
      </c>
      <c r="I3007" s="130" t="inlineStr">
        <is>
          <t>NG</t>
        </is>
      </c>
      <c r="J3007" s="131" t="n">
        <v>4588.927</v>
      </c>
      <c r="K3007" s="129" t="n">
        <v>2020</v>
      </c>
      <c r="L3007" s="120">
        <f>IF(VLOOKUP(H3007,'Cross-Page Data'!$D$4:$F$48,3,FALSE)="natural gas",VLOOKUP(G3007,'Cross-Page Data'!$I$4:$J$19,2,FALSE),IF(VLOOKUP(H3007,'Cross-Page Data'!$D$4:$F$48,3,FALSE)="solar",IF(G3007="PV","solar PV","solar thermal"),IF(VLOOKUP(H3007,'Cross-Page Data'!$D$4:$F$48,3,FALSE)="wind",VLOOKUP(G3007,'Cross-Page Data'!$I$4:$J$19,2,FALSE),IF(VLOOKUP(H3007,'Cross-Page Data'!$D$4:$F$48,3,FALSE)="hydro",VLOOKUP(G3007,'Cross-Page Data'!$I$4:$J$19,2,FALSE),VLOOKUP(H3007,'Cross-Page Data'!$D$4:$F$48,3,FALSE)))))</f>
        <v/>
      </c>
      <c r="M3007" s="120">
        <f>IF(AND($P$2=FALSE,OR(F3007="Commercial NAICS Cogen",F3007="Industrial NAICS Cogen",F3007="NAICS-22 Cogen")),FALSE,IF(AND($P$3=FALSE,OR(F3007="Commercial NAICS Cogen",F3007="Commercial NAICS Non-Cogen",F3007="Industrial NAICS Cogen", F3007="industrial NAICS non-Cogen")),FALSE, TRUE))</f>
        <v/>
      </c>
    </row>
    <row r="3008">
      <c r="A3008" s="129" t="n">
        <v>54627</v>
      </c>
      <c r="B3008" s="130" t="inlineStr">
        <is>
          <t>Okeelanta Cogeneration</t>
        </is>
      </c>
      <c r="C3008" s="130" t="inlineStr">
        <is>
          <t>New Hope Power Company</t>
        </is>
      </c>
      <c r="D3008" s="129" t="n">
        <v>13492</v>
      </c>
      <c r="E3008" s="130" t="inlineStr">
        <is>
          <t>FL</t>
        </is>
      </c>
      <c r="F3008" s="130" t="inlineStr">
        <is>
          <t>NAICS-22 Cogen</t>
        </is>
      </c>
      <c r="G3008" s="130" t="inlineStr">
        <is>
          <t>ST</t>
        </is>
      </c>
      <c r="H3008" s="130" t="inlineStr">
        <is>
          <t>WDS</t>
        </is>
      </c>
      <c r="I3008" s="130" t="inlineStr">
        <is>
          <t>WWW</t>
        </is>
      </c>
      <c r="J3008" s="131" t="n">
        <v>0</v>
      </c>
      <c r="K3008" s="129" t="n">
        <v>2020</v>
      </c>
      <c r="L3008" s="120">
        <f>IF(VLOOKUP(H3008,'Cross-Page Data'!$D$4:$F$48,3,FALSE)="natural gas",VLOOKUP(G3008,'Cross-Page Data'!$I$4:$J$19,2,FALSE),IF(VLOOKUP(H3008,'Cross-Page Data'!$D$4:$F$48,3,FALSE)="solar",IF(G3008="PV","solar PV","solar thermal"),IF(VLOOKUP(H3008,'Cross-Page Data'!$D$4:$F$48,3,FALSE)="wind",VLOOKUP(G3008,'Cross-Page Data'!$I$4:$J$19,2,FALSE),IF(VLOOKUP(H3008,'Cross-Page Data'!$D$4:$F$48,3,FALSE)="hydro",VLOOKUP(G3008,'Cross-Page Data'!$I$4:$J$19,2,FALSE),VLOOKUP(H3008,'Cross-Page Data'!$D$4:$F$48,3,FALSE)))))</f>
        <v/>
      </c>
      <c r="M3008" s="120">
        <f>IF(AND($P$2=FALSE,OR(F3008="Commercial NAICS Cogen",F3008="Industrial NAICS Cogen",F3008="NAICS-22 Cogen")),FALSE,IF(AND($P$3=FALSE,OR(F3008="Commercial NAICS Cogen",F3008="Commercial NAICS Non-Cogen",F3008="Industrial NAICS Cogen", F3008="industrial NAICS non-Cogen")),FALSE, TRUE))</f>
        <v/>
      </c>
    </row>
    <row r="3009">
      <c r="A3009" s="129" t="n">
        <v>54630</v>
      </c>
      <c r="B3009" s="130" t="inlineStr">
        <is>
          <t>American Gypsum Cogeneration</t>
        </is>
      </c>
      <c r="C3009" s="130" t="inlineStr">
        <is>
          <t>Eagle Materials Co LLC</t>
        </is>
      </c>
      <c r="D3009" s="129" t="n">
        <v>54839</v>
      </c>
      <c r="E3009" s="130" t="inlineStr">
        <is>
          <t>CO</t>
        </is>
      </c>
      <c r="F3009" s="130" t="inlineStr">
        <is>
          <t>Industrial NAICS Cogen</t>
        </is>
      </c>
      <c r="G3009" s="130" t="inlineStr">
        <is>
          <t>GT</t>
        </is>
      </c>
      <c r="H3009" s="130" t="inlineStr">
        <is>
          <t>NG</t>
        </is>
      </c>
      <c r="I3009" s="130" t="inlineStr">
        <is>
          <t>NG</t>
        </is>
      </c>
      <c r="J3009" s="131" t="n">
        <v>20811</v>
      </c>
      <c r="K3009" s="129" t="n">
        <v>2020</v>
      </c>
      <c r="L3009" s="120">
        <f>IF(VLOOKUP(H3009,'Cross-Page Data'!$D$4:$F$48,3,FALSE)="natural gas",VLOOKUP(G3009,'Cross-Page Data'!$I$4:$J$19,2,FALSE),IF(VLOOKUP(H3009,'Cross-Page Data'!$D$4:$F$48,3,FALSE)="solar",IF(G3009="PV","solar PV","solar thermal"),IF(VLOOKUP(H3009,'Cross-Page Data'!$D$4:$F$48,3,FALSE)="wind",VLOOKUP(G3009,'Cross-Page Data'!$I$4:$J$19,2,FALSE),IF(VLOOKUP(H3009,'Cross-Page Data'!$D$4:$F$48,3,FALSE)="hydro",VLOOKUP(G3009,'Cross-Page Data'!$I$4:$J$19,2,FALSE),VLOOKUP(H3009,'Cross-Page Data'!$D$4:$F$48,3,FALSE)))))</f>
        <v/>
      </c>
      <c r="M3009" s="120">
        <f>IF(AND($P$2=FALSE,OR(F3009="Commercial NAICS Cogen",F3009="Industrial NAICS Cogen",F3009="NAICS-22 Cogen")),FALSE,IF(AND($P$3=FALSE,OR(F3009="Commercial NAICS Cogen",F3009="Commercial NAICS Non-Cogen",F3009="Industrial NAICS Cogen", F3009="industrial NAICS non-Cogen")),FALSE, TRUE))</f>
        <v/>
      </c>
    </row>
    <row r="3010">
      <c r="A3010" s="129" t="n">
        <v>54630</v>
      </c>
      <c r="B3010" s="130" t="inlineStr">
        <is>
          <t>American Gypsum Cogeneration</t>
        </is>
      </c>
      <c r="C3010" s="130" t="inlineStr">
        <is>
          <t>Eagle Materials Co LLC</t>
        </is>
      </c>
      <c r="D3010" s="129" t="n">
        <v>54839</v>
      </c>
      <c r="E3010" s="130" t="inlineStr">
        <is>
          <t>CO</t>
        </is>
      </c>
      <c r="F3010" s="130" t="inlineStr">
        <is>
          <t>Industrial NAICS Cogen</t>
        </is>
      </c>
      <c r="G3010" s="130" t="inlineStr">
        <is>
          <t>IC</t>
        </is>
      </c>
      <c r="H3010" s="130" t="inlineStr">
        <is>
          <t>DFO</t>
        </is>
      </c>
      <c r="I3010" s="130" t="inlineStr">
        <is>
          <t>DFO</t>
        </is>
      </c>
      <c r="J3010" s="131" t="n">
        <v>45</v>
      </c>
      <c r="K3010" s="129" t="n">
        <v>2020</v>
      </c>
      <c r="L3010" s="120">
        <f>IF(VLOOKUP(H3010,'Cross-Page Data'!$D$4:$F$48,3,FALSE)="natural gas",VLOOKUP(G3010,'Cross-Page Data'!$I$4:$J$19,2,FALSE),IF(VLOOKUP(H3010,'Cross-Page Data'!$D$4:$F$48,3,FALSE)="solar",IF(G3010="PV","solar PV","solar thermal"),IF(VLOOKUP(H3010,'Cross-Page Data'!$D$4:$F$48,3,FALSE)="wind",VLOOKUP(G3010,'Cross-Page Data'!$I$4:$J$19,2,FALSE),IF(VLOOKUP(H3010,'Cross-Page Data'!$D$4:$F$48,3,FALSE)="hydro",VLOOKUP(G3010,'Cross-Page Data'!$I$4:$J$19,2,FALSE),VLOOKUP(H3010,'Cross-Page Data'!$D$4:$F$48,3,FALSE)))))</f>
        <v/>
      </c>
      <c r="M3010" s="120">
        <f>IF(AND($P$2=FALSE,OR(F3010="Commercial NAICS Cogen",F3010="Industrial NAICS Cogen",F3010="NAICS-22 Cogen")),FALSE,IF(AND($P$3=FALSE,OR(F3010="Commercial NAICS Cogen",F3010="Commercial NAICS Non-Cogen",F3010="Industrial NAICS Cogen", F3010="industrial NAICS non-Cogen")),FALSE, TRUE))</f>
        <v/>
      </c>
    </row>
    <row r="3011">
      <c r="A3011" s="129" t="n">
        <v>54634</v>
      </c>
      <c r="B3011" s="130" t="inlineStr">
        <is>
          <t>St Nicholas Cogen Project</t>
        </is>
      </c>
      <c r="C3011" s="130" t="inlineStr">
        <is>
          <t>Schuylkill Energy Resource Inc</t>
        </is>
      </c>
      <c r="D3011" s="129" t="n">
        <v>16793</v>
      </c>
      <c r="E3011" s="130" t="inlineStr">
        <is>
          <t>PA</t>
        </is>
      </c>
      <c r="F3011" s="130" t="inlineStr">
        <is>
          <t>NAICS-22 Cogen</t>
        </is>
      </c>
      <c r="G3011" s="130" t="inlineStr">
        <is>
          <t>ST</t>
        </is>
      </c>
      <c r="H3011" s="130" t="inlineStr">
        <is>
          <t>DFO</t>
        </is>
      </c>
      <c r="I3011" s="130" t="inlineStr">
        <is>
          <t>DFO</t>
        </is>
      </c>
      <c r="J3011" s="131" t="n">
        <v>2245.943</v>
      </c>
      <c r="K3011" s="129" t="n">
        <v>2020</v>
      </c>
      <c r="L3011" s="120">
        <f>IF(VLOOKUP(H3011,'Cross-Page Data'!$D$4:$F$48,3,FALSE)="natural gas",VLOOKUP(G3011,'Cross-Page Data'!$I$4:$J$19,2,FALSE),IF(VLOOKUP(H3011,'Cross-Page Data'!$D$4:$F$48,3,FALSE)="solar",IF(G3011="PV","solar PV","solar thermal"),IF(VLOOKUP(H3011,'Cross-Page Data'!$D$4:$F$48,3,FALSE)="wind",VLOOKUP(G3011,'Cross-Page Data'!$I$4:$J$19,2,FALSE),IF(VLOOKUP(H3011,'Cross-Page Data'!$D$4:$F$48,3,FALSE)="hydro",VLOOKUP(G3011,'Cross-Page Data'!$I$4:$J$19,2,FALSE),VLOOKUP(H3011,'Cross-Page Data'!$D$4:$F$48,3,FALSE)))))</f>
        <v/>
      </c>
      <c r="M3011" s="120">
        <f>IF(AND($P$2=FALSE,OR(F3011="Commercial NAICS Cogen",F3011="Industrial NAICS Cogen",F3011="NAICS-22 Cogen")),FALSE,IF(AND($P$3=FALSE,OR(F3011="Commercial NAICS Cogen",F3011="Commercial NAICS Non-Cogen",F3011="Industrial NAICS Cogen", F3011="industrial NAICS non-Cogen")),FALSE, TRUE))</f>
        <v/>
      </c>
    </row>
    <row r="3012">
      <c r="A3012" s="129" t="n">
        <v>54634</v>
      </c>
      <c r="B3012" s="130" t="inlineStr">
        <is>
          <t>St Nicholas Cogen Project</t>
        </is>
      </c>
      <c r="C3012" s="130" t="inlineStr">
        <is>
          <t>Schuylkill Energy Resource Inc</t>
        </is>
      </c>
      <c r="D3012" s="129" t="n">
        <v>16793</v>
      </c>
      <c r="E3012" s="130" t="inlineStr">
        <is>
          <t>PA</t>
        </is>
      </c>
      <c r="F3012" s="130" t="inlineStr">
        <is>
          <t>NAICS-22 Cogen</t>
        </is>
      </c>
      <c r="G3012" s="130" t="inlineStr">
        <is>
          <t>ST</t>
        </is>
      </c>
      <c r="H3012" s="130" t="inlineStr">
        <is>
          <t>WC</t>
        </is>
      </c>
      <c r="I3012" s="130" t="inlineStr">
        <is>
          <t>WOC</t>
        </is>
      </c>
      <c r="J3012" s="131" t="n">
        <v>652948.0600000001</v>
      </c>
      <c r="K3012" s="129" t="n">
        <v>2020</v>
      </c>
      <c r="L3012" s="120">
        <f>IF(VLOOKUP(H3012,'Cross-Page Data'!$D$4:$F$48,3,FALSE)="natural gas",VLOOKUP(G3012,'Cross-Page Data'!$I$4:$J$19,2,FALSE),IF(VLOOKUP(H3012,'Cross-Page Data'!$D$4:$F$48,3,FALSE)="solar",IF(G3012="PV","solar PV","solar thermal"),IF(VLOOKUP(H3012,'Cross-Page Data'!$D$4:$F$48,3,FALSE)="wind",VLOOKUP(G3012,'Cross-Page Data'!$I$4:$J$19,2,FALSE),IF(VLOOKUP(H3012,'Cross-Page Data'!$D$4:$F$48,3,FALSE)="hydro",VLOOKUP(G3012,'Cross-Page Data'!$I$4:$J$19,2,FALSE),VLOOKUP(H3012,'Cross-Page Data'!$D$4:$F$48,3,FALSE)))))</f>
        <v/>
      </c>
      <c r="M3012" s="120">
        <f>IF(AND($P$2=FALSE,OR(F3012="Commercial NAICS Cogen",F3012="Industrial NAICS Cogen",F3012="NAICS-22 Cogen")),FALSE,IF(AND($P$3=FALSE,OR(F3012="Commercial NAICS Cogen",F3012="Commercial NAICS Non-Cogen",F3012="Industrial NAICS Cogen", F3012="industrial NAICS non-Cogen")),FALSE, TRUE))</f>
        <v/>
      </c>
    </row>
    <row r="3013">
      <c r="A3013" s="129" t="n">
        <v>54646</v>
      </c>
      <c r="B3013" s="130" t="inlineStr">
        <is>
          <t>Kalaeloa Cogen Plant</t>
        </is>
      </c>
      <c r="C3013" s="130" t="inlineStr">
        <is>
          <t>Kalaeloa Partners LP</t>
        </is>
      </c>
      <c r="D3013" s="129" t="n">
        <v>9989</v>
      </c>
      <c r="E3013" s="130" t="inlineStr">
        <is>
          <t>HI</t>
        </is>
      </c>
      <c r="F3013" s="130" t="inlineStr">
        <is>
          <t>NAICS-22 Cogen</t>
        </is>
      </c>
      <c r="G3013" s="130" t="inlineStr">
        <is>
          <t>CA</t>
        </is>
      </c>
      <c r="H3013" s="130" t="inlineStr">
        <is>
          <t>DFO</t>
        </is>
      </c>
      <c r="I3013" s="130" t="inlineStr">
        <is>
          <t>DFO</t>
        </is>
      </c>
      <c r="J3013" s="131" t="n">
        <v>2419.796</v>
      </c>
      <c r="K3013" s="129" t="n">
        <v>2020</v>
      </c>
      <c r="L3013" s="120">
        <f>IF(VLOOKUP(H3013,'Cross-Page Data'!$D$4:$F$48,3,FALSE)="natural gas",VLOOKUP(G3013,'Cross-Page Data'!$I$4:$J$19,2,FALSE),IF(VLOOKUP(H3013,'Cross-Page Data'!$D$4:$F$48,3,FALSE)="solar",IF(G3013="PV","solar PV","solar thermal"),IF(VLOOKUP(H3013,'Cross-Page Data'!$D$4:$F$48,3,FALSE)="wind",VLOOKUP(G3013,'Cross-Page Data'!$I$4:$J$19,2,FALSE),IF(VLOOKUP(H3013,'Cross-Page Data'!$D$4:$F$48,3,FALSE)="hydro",VLOOKUP(G3013,'Cross-Page Data'!$I$4:$J$19,2,FALSE),VLOOKUP(H3013,'Cross-Page Data'!$D$4:$F$48,3,FALSE)))))</f>
        <v/>
      </c>
      <c r="M3013" s="120">
        <f>IF(AND($P$2=FALSE,OR(F3013="Commercial NAICS Cogen",F3013="Industrial NAICS Cogen",F3013="NAICS-22 Cogen")),FALSE,IF(AND($P$3=FALSE,OR(F3013="Commercial NAICS Cogen",F3013="Commercial NAICS Non-Cogen",F3013="Industrial NAICS Cogen", F3013="industrial NAICS non-Cogen")),FALSE, TRUE))</f>
        <v/>
      </c>
    </row>
    <row r="3014">
      <c r="A3014" s="129" t="n">
        <v>54646</v>
      </c>
      <c r="B3014" s="130" t="inlineStr">
        <is>
          <t>Kalaeloa Cogen Plant</t>
        </is>
      </c>
      <c r="C3014" s="130" t="inlineStr">
        <is>
          <t>Kalaeloa Partners LP</t>
        </is>
      </c>
      <c r="D3014" s="129" t="n">
        <v>9989</v>
      </c>
      <c r="E3014" s="130" t="inlineStr">
        <is>
          <t>HI</t>
        </is>
      </c>
      <c r="F3014" s="130" t="inlineStr">
        <is>
          <t>NAICS-22 Cogen</t>
        </is>
      </c>
      <c r="G3014" s="130" t="inlineStr">
        <is>
          <t>CA</t>
        </is>
      </c>
      <c r="H3014" s="130" t="inlineStr">
        <is>
          <t>RFO</t>
        </is>
      </c>
      <c r="I3014" s="130" t="inlineStr">
        <is>
          <t>RFO</t>
        </is>
      </c>
      <c r="J3014" s="131" t="n">
        <v>248059.2</v>
      </c>
      <c r="K3014" s="129" t="n">
        <v>2020</v>
      </c>
      <c r="L3014" s="120">
        <f>IF(VLOOKUP(H3014,'Cross-Page Data'!$D$4:$F$48,3,FALSE)="natural gas",VLOOKUP(G3014,'Cross-Page Data'!$I$4:$J$19,2,FALSE),IF(VLOOKUP(H3014,'Cross-Page Data'!$D$4:$F$48,3,FALSE)="solar",IF(G3014="PV","solar PV","solar thermal"),IF(VLOOKUP(H3014,'Cross-Page Data'!$D$4:$F$48,3,FALSE)="wind",VLOOKUP(G3014,'Cross-Page Data'!$I$4:$J$19,2,FALSE),IF(VLOOKUP(H3014,'Cross-Page Data'!$D$4:$F$48,3,FALSE)="hydro",VLOOKUP(G3014,'Cross-Page Data'!$I$4:$J$19,2,FALSE),VLOOKUP(H3014,'Cross-Page Data'!$D$4:$F$48,3,FALSE)))))</f>
        <v/>
      </c>
      <c r="M3014" s="120">
        <f>IF(AND($P$2=FALSE,OR(F3014="Commercial NAICS Cogen",F3014="Industrial NAICS Cogen",F3014="NAICS-22 Cogen")),FALSE,IF(AND($P$3=FALSE,OR(F3014="Commercial NAICS Cogen",F3014="Commercial NAICS Non-Cogen",F3014="Industrial NAICS Cogen", F3014="industrial NAICS non-Cogen")),FALSE, TRUE))</f>
        <v/>
      </c>
    </row>
    <row r="3015">
      <c r="A3015" s="129" t="n">
        <v>54646</v>
      </c>
      <c r="B3015" s="130" t="inlineStr">
        <is>
          <t>Kalaeloa Cogen Plant</t>
        </is>
      </c>
      <c r="C3015" s="130" t="inlineStr">
        <is>
          <t>Kalaeloa Partners LP</t>
        </is>
      </c>
      <c r="D3015" s="129" t="n">
        <v>9989</v>
      </c>
      <c r="E3015" s="130" t="inlineStr">
        <is>
          <t>HI</t>
        </is>
      </c>
      <c r="F3015" s="130" t="inlineStr">
        <is>
          <t>NAICS-22 Cogen</t>
        </is>
      </c>
      <c r="G3015" s="130" t="inlineStr">
        <is>
          <t>CT</t>
        </is>
      </c>
      <c r="H3015" s="130" t="inlineStr">
        <is>
          <t>DFO</t>
        </is>
      </c>
      <c r="I3015" s="130" t="inlineStr">
        <is>
          <t>DFO</t>
        </is>
      </c>
      <c r="J3015" s="131" t="n">
        <v>0</v>
      </c>
      <c r="K3015" s="129" t="n">
        <v>2020</v>
      </c>
      <c r="L3015" s="120">
        <f>IF(VLOOKUP(H3015,'Cross-Page Data'!$D$4:$F$48,3,FALSE)="natural gas",VLOOKUP(G3015,'Cross-Page Data'!$I$4:$J$19,2,FALSE),IF(VLOOKUP(H3015,'Cross-Page Data'!$D$4:$F$48,3,FALSE)="solar",IF(G3015="PV","solar PV","solar thermal"),IF(VLOOKUP(H3015,'Cross-Page Data'!$D$4:$F$48,3,FALSE)="wind",VLOOKUP(G3015,'Cross-Page Data'!$I$4:$J$19,2,FALSE),IF(VLOOKUP(H3015,'Cross-Page Data'!$D$4:$F$48,3,FALSE)="hydro",VLOOKUP(G3015,'Cross-Page Data'!$I$4:$J$19,2,FALSE),VLOOKUP(H3015,'Cross-Page Data'!$D$4:$F$48,3,FALSE)))))</f>
        <v/>
      </c>
      <c r="M3015" s="120">
        <f>IF(AND($P$2=FALSE,OR(F3015="Commercial NAICS Cogen",F3015="Industrial NAICS Cogen",F3015="NAICS-22 Cogen")),FALSE,IF(AND($P$3=FALSE,OR(F3015="Commercial NAICS Cogen",F3015="Commercial NAICS Non-Cogen",F3015="Industrial NAICS Cogen", F3015="industrial NAICS non-Cogen")),FALSE, TRUE))</f>
        <v/>
      </c>
    </row>
    <row r="3016">
      <c r="A3016" s="129" t="n">
        <v>54646</v>
      </c>
      <c r="B3016" s="130" t="inlineStr">
        <is>
          <t>Kalaeloa Cogen Plant</t>
        </is>
      </c>
      <c r="C3016" s="130" t="inlineStr">
        <is>
          <t>Kalaeloa Partners LP</t>
        </is>
      </c>
      <c r="D3016" s="129" t="n">
        <v>9989</v>
      </c>
      <c r="E3016" s="130" t="inlineStr">
        <is>
          <t>HI</t>
        </is>
      </c>
      <c r="F3016" s="130" t="inlineStr">
        <is>
          <t>NAICS-22 Cogen</t>
        </is>
      </c>
      <c r="G3016" s="130" t="inlineStr">
        <is>
          <t>CT</t>
        </is>
      </c>
      <c r="H3016" s="130" t="inlineStr">
        <is>
          <t>RFO</t>
        </is>
      </c>
      <c r="I3016" s="130" t="inlineStr">
        <is>
          <t>RFO</t>
        </is>
      </c>
      <c r="J3016" s="131" t="n">
        <v>860848</v>
      </c>
      <c r="K3016" s="129" t="n">
        <v>2020</v>
      </c>
      <c r="L3016" s="120">
        <f>IF(VLOOKUP(H3016,'Cross-Page Data'!$D$4:$F$48,3,FALSE)="natural gas",VLOOKUP(G3016,'Cross-Page Data'!$I$4:$J$19,2,FALSE),IF(VLOOKUP(H3016,'Cross-Page Data'!$D$4:$F$48,3,FALSE)="solar",IF(G3016="PV","solar PV","solar thermal"),IF(VLOOKUP(H3016,'Cross-Page Data'!$D$4:$F$48,3,FALSE)="wind",VLOOKUP(G3016,'Cross-Page Data'!$I$4:$J$19,2,FALSE),IF(VLOOKUP(H3016,'Cross-Page Data'!$D$4:$F$48,3,FALSE)="hydro",VLOOKUP(G3016,'Cross-Page Data'!$I$4:$J$19,2,FALSE),VLOOKUP(H3016,'Cross-Page Data'!$D$4:$F$48,3,FALSE)))))</f>
        <v/>
      </c>
      <c r="M3016" s="120">
        <f>IF(AND($P$2=FALSE,OR(F3016="Commercial NAICS Cogen",F3016="Industrial NAICS Cogen",F3016="NAICS-22 Cogen")),FALSE,IF(AND($P$3=FALSE,OR(F3016="Commercial NAICS Cogen",F3016="Commercial NAICS Non-Cogen",F3016="Industrial NAICS Cogen", F3016="industrial NAICS non-Cogen")),FALSE, TRUE))</f>
        <v/>
      </c>
    </row>
    <row r="3017">
      <c r="A3017" s="129" t="n">
        <v>54655</v>
      </c>
      <c r="B3017" s="130" t="inlineStr">
        <is>
          <t>Schoolfield Dam</t>
        </is>
      </c>
      <c r="C3017" s="130" t="inlineStr">
        <is>
          <t>STS Hydropower, LLC</t>
        </is>
      </c>
      <c r="D3017" s="129" t="n">
        <v>18194</v>
      </c>
      <c r="E3017" s="130" t="inlineStr">
        <is>
          <t>VA</t>
        </is>
      </c>
      <c r="F3017" s="130" t="inlineStr">
        <is>
          <t>NAICS-22 Non-Cogen</t>
        </is>
      </c>
      <c r="G3017" s="130" t="inlineStr">
        <is>
          <t>HY</t>
        </is>
      </c>
      <c r="H3017" s="130" t="inlineStr">
        <is>
          <t>WAT</t>
        </is>
      </c>
      <c r="I3017" s="130" t="inlineStr">
        <is>
          <t>HYC</t>
        </is>
      </c>
      <c r="J3017" s="131" t="n">
        <v>17990</v>
      </c>
      <c r="K3017" s="129" t="n">
        <v>2020</v>
      </c>
      <c r="L3017" s="120">
        <f>IF(VLOOKUP(H3017,'Cross-Page Data'!$D$4:$F$48,3,FALSE)="natural gas",VLOOKUP(G3017,'Cross-Page Data'!$I$4:$J$19,2,FALSE),IF(VLOOKUP(H3017,'Cross-Page Data'!$D$4:$F$48,3,FALSE)="solar",IF(G3017="PV","solar PV","solar thermal"),IF(VLOOKUP(H3017,'Cross-Page Data'!$D$4:$F$48,3,FALSE)="wind",VLOOKUP(G3017,'Cross-Page Data'!$I$4:$J$19,2,FALSE),IF(VLOOKUP(H3017,'Cross-Page Data'!$D$4:$F$48,3,FALSE)="hydro",VLOOKUP(G3017,'Cross-Page Data'!$I$4:$J$19,2,FALSE),VLOOKUP(H3017,'Cross-Page Data'!$D$4:$F$48,3,FALSE)))))</f>
        <v/>
      </c>
      <c r="M3017" s="120">
        <f>IF(AND($P$2=FALSE,OR(F3017="Commercial NAICS Cogen",F3017="Industrial NAICS Cogen",F3017="NAICS-22 Cogen")),FALSE,IF(AND($P$3=FALSE,OR(F3017="Commercial NAICS Cogen",F3017="Commercial NAICS Non-Cogen",F3017="Industrial NAICS Cogen", F3017="industrial NAICS non-Cogen")),FALSE, TRUE))</f>
        <v/>
      </c>
    </row>
    <row r="3018">
      <c r="A3018" s="129" t="n">
        <v>54656</v>
      </c>
      <c r="B3018" s="130" t="inlineStr">
        <is>
          <t>International Paper Riegelwood Mill</t>
        </is>
      </c>
      <c r="C3018" s="130" t="inlineStr">
        <is>
          <t>International Paper Co-Riegelwood</t>
        </is>
      </c>
      <c r="D3018" s="129" t="n">
        <v>9210</v>
      </c>
      <c r="E3018" s="130" t="inlineStr">
        <is>
          <t>NC</t>
        </is>
      </c>
      <c r="F3018" s="130" t="inlineStr">
        <is>
          <t>Industrial NAICS Cogen</t>
        </is>
      </c>
      <c r="G3018" s="130" t="inlineStr">
        <is>
          <t>ST</t>
        </is>
      </c>
      <c r="H3018" s="130" t="inlineStr">
        <is>
          <t>BIT</t>
        </is>
      </c>
      <c r="I3018" s="130" t="inlineStr">
        <is>
          <t>COL</t>
        </is>
      </c>
      <c r="J3018" s="131" t="n">
        <v>0</v>
      </c>
      <c r="K3018" s="129" t="n">
        <v>2020</v>
      </c>
      <c r="L3018" s="120">
        <f>IF(VLOOKUP(H3018,'Cross-Page Data'!$D$4:$F$48,3,FALSE)="natural gas",VLOOKUP(G3018,'Cross-Page Data'!$I$4:$J$19,2,FALSE),IF(VLOOKUP(H3018,'Cross-Page Data'!$D$4:$F$48,3,FALSE)="solar",IF(G3018="PV","solar PV","solar thermal"),IF(VLOOKUP(H3018,'Cross-Page Data'!$D$4:$F$48,3,FALSE)="wind",VLOOKUP(G3018,'Cross-Page Data'!$I$4:$J$19,2,FALSE),IF(VLOOKUP(H3018,'Cross-Page Data'!$D$4:$F$48,3,FALSE)="hydro",VLOOKUP(G3018,'Cross-Page Data'!$I$4:$J$19,2,FALSE),VLOOKUP(H3018,'Cross-Page Data'!$D$4:$F$48,3,FALSE)))))</f>
        <v/>
      </c>
      <c r="M3018" s="120">
        <f>IF(AND($P$2=FALSE,OR(F3018="Commercial NAICS Cogen",F3018="Industrial NAICS Cogen",F3018="NAICS-22 Cogen")),FALSE,IF(AND($P$3=FALSE,OR(F3018="Commercial NAICS Cogen",F3018="Commercial NAICS Non-Cogen",F3018="Industrial NAICS Cogen", F3018="industrial NAICS non-Cogen")),FALSE, TRUE))</f>
        <v/>
      </c>
    </row>
    <row r="3019">
      <c r="A3019" s="129" t="n">
        <v>54656</v>
      </c>
      <c r="B3019" s="130" t="inlineStr">
        <is>
          <t>International Paper Riegelwood Mill</t>
        </is>
      </c>
      <c r="C3019" s="130" t="inlineStr">
        <is>
          <t>International Paper Co-Riegelwood</t>
        </is>
      </c>
      <c r="D3019" s="129" t="n">
        <v>9210</v>
      </c>
      <c r="E3019" s="130" t="inlineStr">
        <is>
          <t>NC</t>
        </is>
      </c>
      <c r="F3019" s="130" t="inlineStr">
        <is>
          <t>Industrial NAICS Cogen</t>
        </is>
      </c>
      <c r="G3019" s="130" t="inlineStr">
        <is>
          <t>ST</t>
        </is>
      </c>
      <c r="H3019" s="130" t="inlineStr">
        <is>
          <t>BLQ</t>
        </is>
      </c>
      <c r="I3019" s="130" t="inlineStr">
        <is>
          <t>WWW</t>
        </is>
      </c>
      <c r="J3019" s="131" t="n">
        <v>353067.69</v>
      </c>
      <c r="K3019" s="129" t="n">
        <v>2020</v>
      </c>
      <c r="L3019" s="120">
        <f>IF(VLOOKUP(H3019,'Cross-Page Data'!$D$4:$F$48,3,FALSE)="natural gas",VLOOKUP(G3019,'Cross-Page Data'!$I$4:$J$19,2,FALSE),IF(VLOOKUP(H3019,'Cross-Page Data'!$D$4:$F$48,3,FALSE)="solar",IF(G3019="PV","solar PV","solar thermal"),IF(VLOOKUP(H3019,'Cross-Page Data'!$D$4:$F$48,3,FALSE)="wind",VLOOKUP(G3019,'Cross-Page Data'!$I$4:$J$19,2,FALSE),IF(VLOOKUP(H3019,'Cross-Page Data'!$D$4:$F$48,3,FALSE)="hydro",VLOOKUP(G3019,'Cross-Page Data'!$I$4:$J$19,2,FALSE),VLOOKUP(H3019,'Cross-Page Data'!$D$4:$F$48,3,FALSE)))))</f>
        <v/>
      </c>
      <c r="M3019" s="120">
        <f>IF(AND($P$2=FALSE,OR(F3019="Commercial NAICS Cogen",F3019="Industrial NAICS Cogen",F3019="NAICS-22 Cogen")),FALSE,IF(AND($P$3=FALSE,OR(F3019="Commercial NAICS Cogen",F3019="Commercial NAICS Non-Cogen",F3019="Industrial NAICS Cogen", F3019="industrial NAICS non-Cogen")),FALSE, TRUE))</f>
        <v/>
      </c>
    </row>
    <row r="3020">
      <c r="A3020" s="129" t="n">
        <v>54656</v>
      </c>
      <c r="B3020" s="130" t="inlineStr">
        <is>
          <t>International Paper Riegelwood Mill</t>
        </is>
      </c>
      <c r="C3020" s="130" t="inlineStr">
        <is>
          <t>International Paper Co-Riegelwood</t>
        </is>
      </c>
      <c r="D3020" s="129" t="n">
        <v>9210</v>
      </c>
      <c r="E3020" s="130" t="inlineStr">
        <is>
          <t>NC</t>
        </is>
      </c>
      <c r="F3020" s="130" t="inlineStr">
        <is>
          <t>Industrial NAICS Cogen</t>
        </is>
      </c>
      <c r="G3020" s="130" t="inlineStr">
        <is>
          <t>ST</t>
        </is>
      </c>
      <c r="H3020" s="130" t="inlineStr">
        <is>
          <t>NG</t>
        </is>
      </c>
      <c r="I3020" s="130" t="inlineStr">
        <is>
          <t>NG</t>
        </is>
      </c>
      <c r="J3020" s="131" t="n">
        <v>41414.094</v>
      </c>
      <c r="K3020" s="129" t="n">
        <v>2020</v>
      </c>
      <c r="L3020" s="120">
        <f>IF(VLOOKUP(H3020,'Cross-Page Data'!$D$4:$F$48,3,FALSE)="natural gas",VLOOKUP(G3020,'Cross-Page Data'!$I$4:$J$19,2,FALSE),IF(VLOOKUP(H3020,'Cross-Page Data'!$D$4:$F$48,3,FALSE)="solar",IF(G3020="PV","solar PV","solar thermal"),IF(VLOOKUP(H3020,'Cross-Page Data'!$D$4:$F$48,3,FALSE)="wind",VLOOKUP(G3020,'Cross-Page Data'!$I$4:$J$19,2,FALSE),IF(VLOOKUP(H3020,'Cross-Page Data'!$D$4:$F$48,3,FALSE)="hydro",VLOOKUP(G3020,'Cross-Page Data'!$I$4:$J$19,2,FALSE),VLOOKUP(H3020,'Cross-Page Data'!$D$4:$F$48,3,FALSE)))))</f>
        <v/>
      </c>
      <c r="M3020" s="120">
        <f>IF(AND($P$2=FALSE,OR(F3020="Commercial NAICS Cogen",F3020="Industrial NAICS Cogen",F3020="NAICS-22 Cogen")),FALSE,IF(AND($P$3=FALSE,OR(F3020="Commercial NAICS Cogen",F3020="Commercial NAICS Non-Cogen",F3020="Industrial NAICS Cogen", F3020="industrial NAICS non-Cogen")),FALSE, TRUE))</f>
        <v/>
      </c>
    </row>
    <row r="3021">
      <c r="A3021" s="129" t="n">
        <v>54656</v>
      </c>
      <c r="B3021" s="130" t="inlineStr">
        <is>
          <t>International Paper Riegelwood Mill</t>
        </is>
      </c>
      <c r="C3021" s="130" t="inlineStr">
        <is>
          <t>International Paper Co-Riegelwood</t>
        </is>
      </c>
      <c r="D3021" s="129" t="n">
        <v>9210</v>
      </c>
      <c r="E3021" s="130" t="inlineStr">
        <is>
          <t>NC</t>
        </is>
      </c>
      <c r="F3021" s="130" t="inlineStr">
        <is>
          <t>Industrial NAICS Cogen</t>
        </is>
      </c>
      <c r="G3021" s="130" t="inlineStr">
        <is>
          <t>ST</t>
        </is>
      </c>
      <c r="H3021" s="130" t="inlineStr">
        <is>
          <t>RFO</t>
        </is>
      </c>
      <c r="I3021" s="130" t="inlineStr">
        <is>
          <t>RFO</t>
        </is>
      </c>
      <c r="J3021" s="131" t="n">
        <v>0</v>
      </c>
      <c r="K3021" s="129" t="n">
        <v>2020</v>
      </c>
      <c r="L3021" s="120">
        <f>IF(VLOOKUP(H3021,'Cross-Page Data'!$D$4:$F$48,3,FALSE)="natural gas",VLOOKUP(G3021,'Cross-Page Data'!$I$4:$J$19,2,FALSE),IF(VLOOKUP(H3021,'Cross-Page Data'!$D$4:$F$48,3,FALSE)="solar",IF(G3021="PV","solar PV","solar thermal"),IF(VLOOKUP(H3021,'Cross-Page Data'!$D$4:$F$48,3,FALSE)="wind",VLOOKUP(G3021,'Cross-Page Data'!$I$4:$J$19,2,FALSE),IF(VLOOKUP(H3021,'Cross-Page Data'!$D$4:$F$48,3,FALSE)="hydro",VLOOKUP(G3021,'Cross-Page Data'!$I$4:$J$19,2,FALSE),VLOOKUP(H3021,'Cross-Page Data'!$D$4:$F$48,3,FALSE)))))</f>
        <v/>
      </c>
      <c r="M3021" s="120">
        <f>IF(AND($P$2=FALSE,OR(F3021="Commercial NAICS Cogen",F3021="Industrial NAICS Cogen",F3021="NAICS-22 Cogen")),FALSE,IF(AND($P$3=FALSE,OR(F3021="Commercial NAICS Cogen",F3021="Commercial NAICS Non-Cogen",F3021="Industrial NAICS Cogen", F3021="industrial NAICS non-Cogen")),FALSE, TRUE))</f>
        <v/>
      </c>
    </row>
    <row r="3022">
      <c r="A3022" s="129" t="n">
        <v>54656</v>
      </c>
      <c r="B3022" s="130" t="inlineStr">
        <is>
          <t>International Paper Riegelwood Mill</t>
        </is>
      </c>
      <c r="C3022" s="130" t="inlineStr">
        <is>
          <t>International Paper Co-Riegelwood</t>
        </is>
      </c>
      <c r="D3022" s="129" t="n">
        <v>9210</v>
      </c>
      <c r="E3022" s="130" t="inlineStr">
        <is>
          <t>NC</t>
        </is>
      </c>
      <c r="F3022" s="130" t="inlineStr">
        <is>
          <t>Industrial NAICS Cogen</t>
        </is>
      </c>
      <c r="G3022" s="130" t="inlineStr">
        <is>
          <t>ST</t>
        </is>
      </c>
      <c r="H3022" s="130" t="inlineStr">
        <is>
          <t>SLW</t>
        </is>
      </c>
      <c r="I3022" s="130" t="inlineStr">
        <is>
          <t>ORW</t>
        </is>
      </c>
      <c r="J3022" s="131" t="n">
        <v>0</v>
      </c>
      <c r="K3022" s="129" t="n">
        <v>2020</v>
      </c>
      <c r="L3022" s="120">
        <f>IF(VLOOKUP(H3022,'Cross-Page Data'!$D$4:$F$48,3,FALSE)="natural gas",VLOOKUP(G3022,'Cross-Page Data'!$I$4:$J$19,2,FALSE),IF(VLOOKUP(H3022,'Cross-Page Data'!$D$4:$F$48,3,FALSE)="solar",IF(G3022="PV","solar PV","solar thermal"),IF(VLOOKUP(H3022,'Cross-Page Data'!$D$4:$F$48,3,FALSE)="wind",VLOOKUP(G3022,'Cross-Page Data'!$I$4:$J$19,2,FALSE),IF(VLOOKUP(H3022,'Cross-Page Data'!$D$4:$F$48,3,FALSE)="hydro",VLOOKUP(G3022,'Cross-Page Data'!$I$4:$J$19,2,FALSE),VLOOKUP(H3022,'Cross-Page Data'!$D$4:$F$48,3,FALSE)))))</f>
        <v/>
      </c>
      <c r="M3022" s="120">
        <f>IF(AND($P$2=FALSE,OR(F3022="Commercial NAICS Cogen",F3022="Industrial NAICS Cogen",F3022="NAICS-22 Cogen")),FALSE,IF(AND($P$3=FALSE,OR(F3022="Commercial NAICS Cogen",F3022="Commercial NAICS Non-Cogen",F3022="Industrial NAICS Cogen", F3022="industrial NAICS non-Cogen")),FALSE, TRUE))</f>
        <v/>
      </c>
    </row>
    <row r="3023">
      <c r="A3023" s="129" t="n">
        <v>54656</v>
      </c>
      <c r="B3023" s="130" t="inlineStr">
        <is>
          <t>International Paper Riegelwood Mill</t>
        </is>
      </c>
      <c r="C3023" s="130" t="inlineStr">
        <is>
          <t>International Paper Co-Riegelwood</t>
        </is>
      </c>
      <c r="D3023" s="129" t="n">
        <v>9210</v>
      </c>
      <c r="E3023" s="130" t="inlineStr">
        <is>
          <t>NC</t>
        </is>
      </c>
      <c r="F3023" s="130" t="inlineStr">
        <is>
          <t>Industrial NAICS Cogen</t>
        </is>
      </c>
      <c r="G3023" s="130" t="inlineStr">
        <is>
          <t>ST</t>
        </is>
      </c>
      <c r="H3023" s="130" t="inlineStr">
        <is>
          <t>WDS</t>
        </is>
      </c>
      <c r="I3023" s="130" t="inlineStr">
        <is>
          <t>WWW</t>
        </is>
      </c>
      <c r="J3023" s="131" t="n">
        <v>0</v>
      </c>
      <c r="K3023" s="129" t="n">
        <v>2020</v>
      </c>
      <c r="L3023" s="120">
        <f>IF(VLOOKUP(H3023,'Cross-Page Data'!$D$4:$F$48,3,FALSE)="natural gas",VLOOKUP(G3023,'Cross-Page Data'!$I$4:$J$19,2,FALSE),IF(VLOOKUP(H3023,'Cross-Page Data'!$D$4:$F$48,3,FALSE)="solar",IF(G3023="PV","solar PV","solar thermal"),IF(VLOOKUP(H3023,'Cross-Page Data'!$D$4:$F$48,3,FALSE)="wind",VLOOKUP(G3023,'Cross-Page Data'!$I$4:$J$19,2,FALSE),IF(VLOOKUP(H3023,'Cross-Page Data'!$D$4:$F$48,3,FALSE)="hydro",VLOOKUP(G3023,'Cross-Page Data'!$I$4:$J$19,2,FALSE),VLOOKUP(H3023,'Cross-Page Data'!$D$4:$F$48,3,FALSE)))))</f>
        <v/>
      </c>
      <c r="M3023" s="120">
        <f>IF(AND($P$2=FALSE,OR(F3023="Commercial NAICS Cogen",F3023="Industrial NAICS Cogen",F3023="NAICS-22 Cogen")),FALSE,IF(AND($P$3=FALSE,OR(F3023="Commercial NAICS Cogen",F3023="Commercial NAICS Non-Cogen",F3023="Industrial NAICS Cogen", F3023="industrial NAICS non-Cogen")),FALSE, TRUE))</f>
        <v/>
      </c>
    </row>
    <row r="3024">
      <c r="A3024" s="129" t="n">
        <v>54667</v>
      </c>
      <c r="B3024" s="130" t="inlineStr">
        <is>
          <t>Chino Mines</t>
        </is>
      </c>
      <c r="C3024" s="130" t="inlineStr">
        <is>
          <t>FreePort-McMoRan-Corp-Chino Mines</t>
        </is>
      </c>
      <c r="D3024" s="129" t="n">
        <v>3670</v>
      </c>
      <c r="E3024" s="130" t="inlineStr">
        <is>
          <t>NM</t>
        </is>
      </c>
      <c r="F3024" s="130" t="inlineStr">
        <is>
          <t>Industrial NAICS Non-Cogen</t>
        </is>
      </c>
      <c r="G3024" s="130" t="inlineStr">
        <is>
          <t>CA</t>
        </is>
      </c>
      <c r="H3024" s="130" t="inlineStr">
        <is>
          <t>NG</t>
        </is>
      </c>
      <c r="I3024" s="130" t="inlineStr">
        <is>
          <t>NG</t>
        </is>
      </c>
      <c r="J3024" s="131" t="n">
        <v>0</v>
      </c>
      <c r="K3024" s="129" t="n">
        <v>2020</v>
      </c>
      <c r="L3024" s="120">
        <f>IF(VLOOKUP(H3024,'Cross-Page Data'!$D$4:$F$48,3,FALSE)="natural gas",VLOOKUP(G3024,'Cross-Page Data'!$I$4:$J$19,2,FALSE),IF(VLOOKUP(H3024,'Cross-Page Data'!$D$4:$F$48,3,FALSE)="solar",IF(G3024="PV","solar PV","solar thermal"),IF(VLOOKUP(H3024,'Cross-Page Data'!$D$4:$F$48,3,FALSE)="wind",VLOOKUP(G3024,'Cross-Page Data'!$I$4:$J$19,2,FALSE),IF(VLOOKUP(H3024,'Cross-Page Data'!$D$4:$F$48,3,FALSE)="hydro",VLOOKUP(G3024,'Cross-Page Data'!$I$4:$J$19,2,FALSE),VLOOKUP(H3024,'Cross-Page Data'!$D$4:$F$48,3,FALSE)))))</f>
        <v/>
      </c>
      <c r="M3024" s="120">
        <f>IF(AND($P$2=FALSE,OR(F3024="Commercial NAICS Cogen",F3024="Industrial NAICS Cogen",F3024="NAICS-22 Cogen")),FALSE,IF(AND($P$3=FALSE,OR(F3024="Commercial NAICS Cogen",F3024="Commercial NAICS Non-Cogen",F3024="Industrial NAICS Cogen", F3024="industrial NAICS non-Cogen")),FALSE, TRUE))</f>
        <v/>
      </c>
    </row>
    <row r="3025">
      <c r="A3025" s="129" t="n">
        <v>54667</v>
      </c>
      <c r="B3025" s="130" t="inlineStr">
        <is>
          <t>Chino Mines</t>
        </is>
      </c>
      <c r="C3025" s="130" t="inlineStr">
        <is>
          <t>FreePort-McMoRan-Corp-Chino Mines</t>
        </is>
      </c>
      <c r="D3025" s="129" t="n">
        <v>3670</v>
      </c>
      <c r="E3025" s="130" t="inlineStr">
        <is>
          <t>NM</t>
        </is>
      </c>
      <c r="F3025" s="130" t="inlineStr">
        <is>
          <t>Industrial NAICS Non-Cogen</t>
        </is>
      </c>
      <c r="G3025" s="130" t="inlineStr">
        <is>
          <t>CT</t>
        </is>
      </c>
      <c r="H3025" s="130" t="inlineStr">
        <is>
          <t>NG</t>
        </is>
      </c>
      <c r="I3025" s="130" t="inlineStr">
        <is>
          <t>NG</t>
        </is>
      </c>
      <c r="J3025" s="131" t="n">
        <v>11076</v>
      </c>
      <c r="K3025" s="129" t="n">
        <v>2020</v>
      </c>
      <c r="L3025" s="120">
        <f>IF(VLOOKUP(H3025,'Cross-Page Data'!$D$4:$F$48,3,FALSE)="natural gas",VLOOKUP(G3025,'Cross-Page Data'!$I$4:$J$19,2,FALSE),IF(VLOOKUP(H3025,'Cross-Page Data'!$D$4:$F$48,3,FALSE)="solar",IF(G3025="PV","solar PV","solar thermal"),IF(VLOOKUP(H3025,'Cross-Page Data'!$D$4:$F$48,3,FALSE)="wind",VLOOKUP(G3025,'Cross-Page Data'!$I$4:$J$19,2,FALSE),IF(VLOOKUP(H3025,'Cross-Page Data'!$D$4:$F$48,3,FALSE)="hydro",VLOOKUP(G3025,'Cross-Page Data'!$I$4:$J$19,2,FALSE),VLOOKUP(H3025,'Cross-Page Data'!$D$4:$F$48,3,FALSE)))))</f>
        <v/>
      </c>
      <c r="M3025" s="120">
        <f>IF(AND($P$2=FALSE,OR(F3025="Commercial NAICS Cogen",F3025="Industrial NAICS Cogen",F3025="NAICS-22 Cogen")),FALSE,IF(AND($P$3=FALSE,OR(F3025="Commercial NAICS Cogen",F3025="Commercial NAICS Non-Cogen",F3025="Industrial NAICS Cogen", F3025="industrial NAICS non-Cogen")),FALSE, TRUE))</f>
        <v/>
      </c>
    </row>
    <row r="3026">
      <c r="A3026" s="129" t="n">
        <v>54675</v>
      </c>
      <c r="B3026" s="130" t="inlineStr">
        <is>
          <t>Spartanburg Water System</t>
        </is>
      </c>
      <c r="C3026" s="130" t="inlineStr">
        <is>
          <t>Spartanburg Commissioners PW</t>
        </is>
      </c>
      <c r="D3026" s="129" t="n">
        <v>17664</v>
      </c>
      <c r="E3026" s="130" t="inlineStr">
        <is>
          <t>SC</t>
        </is>
      </c>
      <c r="F3026" s="130" t="inlineStr">
        <is>
          <t>Commercial NAICS Non-Cogen</t>
        </is>
      </c>
      <c r="G3026" s="130" t="inlineStr">
        <is>
          <t>HY</t>
        </is>
      </c>
      <c r="H3026" s="130" t="inlineStr">
        <is>
          <t>WAT</t>
        </is>
      </c>
      <c r="I3026" s="130" t="inlineStr">
        <is>
          <t>HYC</t>
        </is>
      </c>
      <c r="J3026" s="131" t="n">
        <v>3396</v>
      </c>
      <c r="K3026" s="129" t="n">
        <v>2020</v>
      </c>
      <c r="L3026" s="120">
        <f>IF(VLOOKUP(H3026,'Cross-Page Data'!$D$4:$F$48,3,FALSE)="natural gas",VLOOKUP(G3026,'Cross-Page Data'!$I$4:$J$19,2,FALSE),IF(VLOOKUP(H3026,'Cross-Page Data'!$D$4:$F$48,3,FALSE)="solar",IF(G3026="PV","solar PV","solar thermal"),IF(VLOOKUP(H3026,'Cross-Page Data'!$D$4:$F$48,3,FALSE)="wind",VLOOKUP(G3026,'Cross-Page Data'!$I$4:$J$19,2,FALSE),IF(VLOOKUP(H3026,'Cross-Page Data'!$D$4:$F$48,3,FALSE)="hydro",VLOOKUP(G3026,'Cross-Page Data'!$I$4:$J$19,2,FALSE),VLOOKUP(H3026,'Cross-Page Data'!$D$4:$F$48,3,FALSE)))))</f>
        <v/>
      </c>
      <c r="M3026" s="120">
        <f>IF(AND($P$2=FALSE,OR(F3026="Commercial NAICS Cogen",F3026="Industrial NAICS Cogen",F3026="NAICS-22 Cogen")),FALSE,IF(AND($P$3=FALSE,OR(F3026="Commercial NAICS Cogen",F3026="Commercial NAICS Non-Cogen",F3026="Industrial NAICS Cogen", F3026="industrial NAICS non-Cogen")),FALSE, TRUE))</f>
        <v/>
      </c>
    </row>
    <row r="3027">
      <c r="A3027" s="129" t="n">
        <v>54675</v>
      </c>
      <c r="B3027" s="130" t="inlineStr">
        <is>
          <t>Spartanburg Water System</t>
        </is>
      </c>
      <c r="C3027" s="130" t="inlineStr">
        <is>
          <t>Spartanburg Commissioners PW</t>
        </is>
      </c>
      <c r="D3027" s="129" t="n">
        <v>17664</v>
      </c>
      <c r="E3027" s="130" t="inlineStr">
        <is>
          <t>SC</t>
        </is>
      </c>
      <c r="F3027" s="130" t="inlineStr">
        <is>
          <t>Commercial NAICS Non-Cogen</t>
        </is>
      </c>
      <c r="G3027" s="130" t="inlineStr">
        <is>
          <t>IC</t>
        </is>
      </c>
      <c r="H3027" s="130" t="inlineStr">
        <is>
          <t>DFO</t>
        </is>
      </c>
      <c r="I3027" s="130" t="inlineStr">
        <is>
          <t>DFO</t>
        </is>
      </c>
      <c r="J3027" s="131" t="n">
        <v>74</v>
      </c>
      <c r="K3027" s="129" t="n">
        <v>2020</v>
      </c>
      <c r="L3027" s="120">
        <f>IF(VLOOKUP(H3027,'Cross-Page Data'!$D$4:$F$48,3,FALSE)="natural gas",VLOOKUP(G3027,'Cross-Page Data'!$I$4:$J$19,2,FALSE),IF(VLOOKUP(H3027,'Cross-Page Data'!$D$4:$F$48,3,FALSE)="solar",IF(G3027="PV","solar PV","solar thermal"),IF(VLOOKUP(H3027,'Cross-Page Data'!$D$4:$F$48,3,FALSE)="wind",VLOOKUP(G3027,'Cross-Page Data'!$I$4:$J$19,2,FALSE),IF(VLOOKUP(H3027,'Cross-Page Data'!$D$4:$F$48,3,FALSE)="hydro",VLOOKUP(G3027,'Cross-Page Data'!$I$4:$J$19,2,FALSE),VLOOKUP(H3027,'Cross-Page Data'!$D$4:$F$48,3,FALSE)))))</f>
        <v/>
      </c>
      <c r="M3027" s="120">
        <f>IF(AND($P$2=FALSE,OR(F3027="Commercial NAICS Cogen",F3027="Industrial NAICS Cogen",F3027="NAICS-22 Cogen")),FALSE,IF(AND($P$3=FALSE,OR(F3027="Commercial NAICS Cogen",F3027="Commercial NAICS Non-Cogen",F3027="Industrial NAICS Cogen", F3027="industrial NAICS non-Cogen")),FALSE, TRUE))</f>
        <v/>
      </c>
    </row>
    <row r="3028">
      <c r="A3028" s="129" t="n">
        <v>54676</v>
      </c>
      <c r="B3028" s="130" t="inlineStr">
        <is>
          <t>Oyster Creek Unit VIII</t>
        </is>
      </c>
      <c r="C3028" s="130" t="inlineStr">
        <is>
          <t>Dow Chemical Company-Oyster Creek VIII</t>
        </is>
      </c>
      <c r="D3028" s="129" t="n">
        <v>5374</v>
      </c>
      <c r="E3028" s="130" t="inlineStr">
        <is>
          <t>TX</t>
        </is>
      </c>
      <c r="F3028" s="130" t="inlineStr">
        <is>
          <t>NAICS-22 Cogen</t>
        </is>
      </c>
      <c r="G3028" s="130" t="inlineStr">
        <is>
          <t>CA</t>
        </is>
      </c>
      <c r="H3028" s="130" t="inlineStr">
        <is>
          <t>NG</t>
        </is>
      </c>
      <c r="I3028" s="130" t="inlineStr">
        <is>
          <t>NG</t>
        </is>
      </c>
      <c r="J3028" s="131" t="n">
        <v>997527.63</v>
      </c>
      <c r="K3028" s="129" t="n">
        <v>2020</v>
      </c>
      <c r="L3028" s="120">
        <f>IF(VLOOKUP(H3028,'Cross-Page Data'!$D$4:$F$48,3,FALSE)="natural gas",VLOOKUP(G3028,'Cross-Page Data'!$I$4:$J$19,2,FALSE),IF(VLOOKUP(H3028,'Cross-Page Data'!$D$4:$F$48,3,FALSE)="solar",IF(G3028="PV","solar PV","solar thermal"),IF(VLOOKUP(H3028,'Cross-Page Data'!$D$4:$F$48,3,FALSE)="wind",VLOOKUP(G3028,'Cross-Page Data'!$I$4:$J$19,2,FALSE),IF(VLOOKUP(H3028,'Cross-Page Data'!$D$4:$F$48,3,FALSE)="hydro",VLOOKUP(G3028,'Cross-Page Data'!$I$4:$J$19,2,FALSE),VLOOKUP(H3028,'Cross-Page Data'!$D$4:$F$48,3,FALSE)))))</f>
        <v/>
      </c>
      <c r="M3028" s="120">
        <f>IF(AND($P$2=FALSE,OR(F3028="Commercial NAICS Cogen",F3028="Industrial NAICS Cogen",F3028="NAICS-22 Cogen")),FALSE,IF(AND($P$3=FALSE,OR(F3028="Commercial NAICS Cogen",F3028="Commercial NAICS Non-Cogen",F3028="Industrial NAICS Cogen", F3028="industrial NAICS non-Cogen")),FALSE, TRUE))</f>
        <v/>
      </c>
    </row>
    <row r="3029">
      <c r="A3029" s="129" t="n">
        <v>54676</v>
      </c>
      <c r="B3029" s="130" t="inlineStr">
        <is>
          <t>Oyster Creek Unit VIII</t>
        </is>
      </c>
      <c r="C3029" s="130" t="inlineStr">
        <is>
          <t>Dow Chemical Company-Oyster Creek VIII</t>
        </is>
      </c>
      <c r="D3029" s="129" t="n">
        <v>5374</v>
      </c>
      <c r="E3029" s="130" t="inlineStr">
        <is>
          <t>TX</t>
        </is>
      </c>
      <c r="F3029" s="130" t="inlineStr">
        <is>
          <t>NAICS-22 Cogen</t>
        </is>
      </c>
      <c r="G3029" s="130" t="inlineStr">
        <is>
          <t>CA</t>
        </is>
      </c>
      <c r="H3029" s="130" t="inlineStr">
        <is>
          <t>OG</t>
        </is>
      </c>
      <c r="I3029" s="130" t="inlineStr">
        <is>
          <t>OOG</t>
        </is>
      </c>
      <c r="J3029" s="131" t="n">
        <v>13452.918</v>
      </c>
      <c r="K3029" s="129" t="n">
        <v>2020</v>
      </c>
      <c r="L3029" s="120">
        <f>IF(VLOOKUP(H3029,'Cross-Page Data'!$D$4:$F$48,3,FALSE)="natural gas",VLOOKUP(G3029,'Cross-Page Data'!$I$4:$J$19,2,FALSE),IF(VLOOKUP(H3029,'Cross-Page Data'!$D$4:$F$48,3,FALSE)="solar",IF(G3029="PV","solar PV","solar thermal"),IF(VLOOKUP(H3029,'Cross-Page Data'!$D$4:$F$48,3,FALSE)="wind",VLOOKUP(G3029,'Cross-Page Data'!$I$4:$J$19,2,FALSE),IF(VLOOKUP(H3029,'Cross-Page Data'!$D$4:$F$48,3,FALSE)="hydro",VLOOKUP(G3029,'Cross-Page Data'!$I$4:$J$19,2,FALSE),VLOOKUP(H3029,'Cross-Page Data'!$D$4:$F$48,3,FALSE)))))</f>
        <v/>
      </c>
      <c r="M3029" s="120">
        <f>IF(AND($P$2=FALSE,OR(F3029="Commercial NAICS Cogen",F3029="Industrial NAICS Cogen",F3029="NAICS-22 Cogen")),FALSE,IF(AND($P$3=FALSE,OR(F3029="Commercial NAICS Cogen",F3029="Commercial NAICS Non-Cogen",F3029="Industrial NAICS Cogen", F3029="industrial NAICS non-Cogen")),FALSE, TRUE))</f>
        <v/>
      </c>
    </row>
    <row r="3030">
      <c r="A3030" s="129" t="n">
        <v>54676</v>
      </c>
      <c r="B3030" s="130" t="inlineStr">
        <is>
          <t>Oyster Creek Unit VIII</t>
        </is>
      </c>
      <c r="C3030" s="130" t="inlineStr">
        <is>
          <t>Dow Chemical Company-Oyster Creek VIII</t>
        </is>
      </c>
      <c r="D3030" s="129" t="n">
        <v>5374</v>
      </c>
      <c r="E3030" s="130" t="inlineStr">
        <is>
          <t>TX</t>
        </is>
      </c>
      <c r="F3030" s="130" t="inlineStr">
        <is>
          <t>NAICS-22 Cogen</t>
        </is>
      </c>
      <c r="G3030" s="130" t="inlineStr">
        <is>
          <t>CT</t>
        </is>
      </c>
      <c r="H3030" s="130" t="inlineStr">
        <is>
          <t>NG</t>
        </is>
      </c>
      <c r="I3030" s="130" t="inlineStr">
        <is>
          <t>NG</t>
        </is>
      </c>
      <c r="J3030" s="131" t="n">
        <v>1781146</v>
      </c>
      <c r="K3030" s="129" t="n">
        <v>2020</v>
      </c>
      <c r="L3030" s="120">
        <f>IF(VLOOKUP(H3030,'Cross-Page Data'!$D$4:$F$48,3,FALSE)="natural gas",VLOOKUP(G3030,'Cross-Page Data'!$I$4:$J$19,2,FALSE),IF(VLOOKUP(H3030,'Cross-Page Data'!$D$4:$F$48,3,FALSE)="solar",IF(G3030="PV","solar PV","solar thermal"),IF(VLOOKUP(H3030,'Cross-Page Data'!$D$4:$F$48,3,FALSE)="wind",VLOOKUP(G3030,'Cross-Page Data'!$I$4:$J$19,2,FALSE),IF(VLOOKUP(H3030,'Cross-Page Data'!$D$4:$F$48,3,FALSE)="hydro",VLOOKUP(G3030,'Cross-Page Data'!$I$4:$J$19,2,FALSE),VLOOKUP(H3030,'Cross-Page Data'!$D$4:$F$48,3,FALSE)))))</f>
        <v/>
      </c>
      <c r="M3030" s="120">
        <f>IF(AND($P$2=FALSE,OR(F3030="Commercial NAICS Cogen",F3030="Industrial NAICS Cogen",F3030="NAICS-22 Cogen")),FALSE,IF(AND($P$3=FALSE,OR(F3030="Commercial NAICS Cogen",F3030="Commercial NAICS Non-Cogen",F3030="Industrial NAICS Cogen", F3030="industrial NAICS non-Cogen")),FALSE, TRUE))</f>
        <v/>
      </c>
    </row>
    <row r="3031">
      <c r="A3031" s="129" t="n">
        <v>54676</v>
      </c>
      <c r="B3031" s="130" t="inlineStr">
        <is>
          <t>Oyster Creek Unit VIII</t>
        </is>
      </c>
      <c r="C3031" s="130" t="inlineStr">
        <is>
          <t>Dow Chemical Company-Oyster Creek VIII</t>
        </is>
      </c>
      <c r="D3031" s="129" t="n">
        <v>5374</v>
      </c>
      <c r="E3031" s="130" t="inlineStr">
        <is>
          <t>TX</t>
        </is>
      </c>
      <c r="F3031" s="130" t="inlineStr">
        <is>
          <t>NAICS-22 Cogen</t>
        </is>
      </c>
      <c r="G3031" s="130" t="inlineStr">
        <is>
          <t>CT</t>
        </is>
      </c>
      <c r="H3031" s="130" t="inlineStr">
        <is>
          <t>OG</t>
        </is>
      </c>
      <c r="I3031" s="130" t="inlineStr">
        <is>
          <t>OOG</t>
        </is>
      </c>
      <c r="J3031" s="131" t="n">
        <v>0</v>
      </c>
      <c r="K3031" s="129" t="n">
        <v>2020</v>
      </c>
      <c r="L3031" s="120">
        <f>IF(VLOOKUP(H3031,'Cross-Page Data'!$D$4:$F$48,3,FALSE)="natural gas",VLOOKUP(G3031,'Cross-Page Data'!$I$4:$J$19,2,FALSE),IF(VLOOKUP(H3031,'Cross-Page Data'!$D$4:$F$48,3,FALSE)="solar",IF(G3031="PV","solar PV","solar thermal"),IF(VLOOKUP(H3031,'Cross-Page Data'!$D$4:$F$48,3,FALSE)="wind",VLOOKUP(G3031,'Cross-Page Data'!$I$4:$J$19,2,FALSE),IF(VLOOKUP(H3031,'Cross-Page Data'!$D$4:$F$48,3,FALSE)="hydro",VLOOKUP(G3031,'Cross-Page Data'!$I$4:$J$19,2,FALSE),VLOOKUP(H3031,'Cross-Page Data'!$D$4:$F$48,3,FALSE)))))</f>
        <v/>
      </c>
      <c r="M3031" s="120">
        <f>IF(AND($P$2=FALSE,OR(F3031="Commercial NAICS Cogen",F3031="Industrial NAICS Cogen",F3031="NAICS-22 Cogen")),FALSE,IF(AND($P$3=FALSE,OR(F3031="Commercial NAICS Cogen",F3031="Commercial NAICS Non-Cogen",F3031="Industrial NAICS Cogen", F3031="industrial NAICS non-Cogen")),FALSE, TRUE))</f>
        <v/>
      </c>
    </row>
    <row r="3032">
      <c r="A3032" s="129" t="n">
        <v>54677</v>
      </c>
      <c r="B3032" s="130" t="inlineStr">
        <is>
          <t>CII Carbon LLC</t>
        </is>
      </c>
      <c r="C3032" s="130" t="inlineStr">
        <is>
          <t>CII Carbon LLC</t>
        </is>
      </c>
      <c r="D3032" s="129" t="n">
        <v>4660</v>
      </c>
      <c r="E3032" s="130" t="inlineStr">
        <is>
          <t>LA</t>
        </is>
      </c>
      <c r="F3032" s="130" t="inlineStr">
        <is>
          <t>Industrial NAICS Cogen</t>
        </is>
      </c>
      <c r="G3032" s="130" t="inlineStr">
        <is>
          <t>ST</t>
        </is>
      </c>
      <c r="H3032" s="130" t="inlineStr">
        <is>
          <t>NG</t>
        </is>
      </c>
      <c r="I3032" s="130" t="inlineStr">
        <is>
          <t>NG</t>
        </is>
      </c>
      <c r="J3032" s="131" t="n">
        <v>0</v>
      </c>
      <c r="K3032" s="129" t="n">
        <v>2020</v>
      </c>
      <c r="L3032" s="120">
        <f>IF(VLOOKUP(H3032,'Cross-Page Data'!$D$4:$F$48,3,FALSE)="natural gas",VLOOKUP(G3032,'Cross-Page Data'!$I$4:$J$19,2,FALSE),IF(VLOOKUP(H3032,'Cross-Page Data'!$D$4:$F$48,3,FALSE)="solar",IF(G3032="PV","solar PV","solar thermal"),IF(VLOOKUP(H3032,'Cross-Page Data'!$D$4:$F$48,3,FALSE)="wind",VLOOKUP(G3032,'Cross-Page Data'!$I$4:$J$19,2,FALSE),IF(VLOOKUP(H3032,'Cross-Page Data'!$D$4:$F$48,3,FALSE)="hydro",VLOOKUP(G3032,'Cross-Page Data'!$I$4:$J$19,2,FALSE),VLOOKUP(H3032,'Cross-Page Data'!$D$4:$F$48,3,FALSE)))))</f>
        <v/>
      </c>
      <c r="M3032" s="120">
        <f>IF(AND($P$2=FALSE,OR(F3032="Commercial NAICS Cogen",F3032="Industrial NAICS Cogen",F3032="NAICS-22 Cogen")),FALSE,IF(AND($P$3=FALSE,OR(F3032="Commercial NAICS Cogen",F3032="Commercial NAICS Non-Cogen",F3032="Industrial NAICS Cogen", F3032="industrial NAICS non-Cogen")),FALSE, TRUE))</f>
        <v/>
      </c>
    </row>
    <row r="3033">
      <c r="A3033" s="129" t="n">
        <v>54677</v>
      </c>
      <c r="B3033" s="130" t="inlineStr">
        <is>
          <t>CII Carbon LLC</t>
        </is>
      </c>
      <c r="C3033" s="130" t="inlineStr">
        <is>
          <t>CII Carbon LLC</t>
        </is>
      </c>
      <c r="D3033" s="129" t="n">
        <v>4660</v>
      </c>
      <c r="E3033" s="130" t="inlineStr">
        <is>
          <t>LA</t>
        </is>
      </c>
      <c r="F3033" s="130" t="inlineStr">
        <is>
          <t>Industrial NAICS Cogen</t>
        </is>
      </c>
      <c r="G3033" s="130" t="inlineStr">
        <is>
          <t>ST</t>
        </is>
      </c>
      <c r="H3033" s="130" t="inlineStr">
        <is>
          <t>PC</t>
        </is>
      </c>
      <c r="I3033" s="130" t="inlineStr">
        <is>
          <t>PC</t>
        </is>
      </c>
      <c r="J3033" s="131" t="n">
        <v>0</v>
      </c>
      <c r="K3033" s="129" t="n">
        <v>2020</v>
      </c>
      <c r="L3033" s="120">
        <f>IF(VLOOKUP(H3033,'Cross-Page Data'!$D$4:$F$48,3,FALSE)="natural gas",VLOOKUP(G3033,'Cross-Page Data'!$I$4:$J$19,2,FALSE),IF(VLOOKUP(H3033,'Cross-Page Data'!$D$4:$F$48,3,FALSE)="solar",IF(G3033="PV","solar PV","solar thermal"),IF(VLOOKUP(H3033,'Cross-Page Data'!$D$4:$F$48,3,FALSE)="wind",VLOOKUP(G3033,'Cross-Page Data'!$I$4:$J$19,2,FALSE),IF(VLOOKUP(H3033,'Cross-Page Data'!$D$4:$F$48,3,FALSE)="hydro",VLOOKUP(G3033,'Cross-Page Data'!$I$4:$J$19,2,FALSE),VLOOKUP(H3033,'Cross-Page Data'!$D$4:$F$48,3,FALSE)))))</f>
        <v/>
      </c>
      <c r="M3033" s="120">
        <f>IF(AND($P$2=FALSE,OR(F3033="Commercial NAICS Cogen",F3033="Industrial NAICS Cogen",F3033="NAICS-22 Cogen")),FALSE,IF(AND($P$3=FALSE,OR(F3033="Commercial NAICS Cogen",F3033="Commercial NAICS Non-Cogen",F3033="Industrial NAICS Cogen", F3033="industrial NAICS non-Cogen")),FALSE, TRUE))</f>
        <v/>
      </c>
    </row>
    <row r="3034">
      <c r="A3034" s="129" t="n">
        <v>54677</v>
      </c>
      <c r="B3034" s="130" t="inlineStr">
        <is>
          <t>CII Carbon LLC</t>
        </is>
      </c>
      <c r="C3034" s="130" t="inlineStr">
        <is>
          <t>CII Carbon LLC</t>
        </is>
      </c>
      <c r="D3034" s="129" t="n">
        <v>4660</v>
      </c>
      <c r="E3034" s="130" t="inlineStr">
        <is>
          <t>LA</t>
        </is>
      </c>
      <c r="F3034" s="130" t="inlineStr">
        <is>
          <t>Industrial NAICS Cogen</t>
        </is>
      </c>
      <c r="G3034" s="130" t="inlineStr">
        <is>
          <t>ST</t>
        </is>
      </c>
      <c r="H3034" s="130" t="inlineStr">
        <is>
          <t>WH</t>
        </is>
      </c>
      <c r="I3034" s="130" t="inlineStr">
        <is>
          <t>OTH</t>
        </is>
      </c>
      <c r="J3034" s="131" t="n">
        <v>50882</v>
      </c>
      <c r="K3034" s="129" t="n">
        <v>2020</v>
      </c>
      <c r="L3034" s="120">
        <f>IF(VLOOKUP(H3034,'Cross-Page Data'!$D$4:$F$48,3,FALSE)="natural gas",VLOOKUP(G3034,'Cross-Page Data'!$I$4:$J$19,2,FALSE),IF(VLOOKUP(H3034,'Cross-Page Data'!$D$4:$F$48,3,FALSE)="solar",IF(G3034="PV","solar PV","solar thermal"),IF(VLOOKUP(H3034,'Cross-Page Data'!$D$4:$F$48,3,FALSE)="wind",VLOOKUP(G3034,'Cross-Page Data'!$I$4:$J$19,2,FALSE),IF(VLOOKUP(H3034,'Cross-Page Data'!$D$4:$F$48,3,FALSE)="hydro",VLOOKUP(G3034,'Cross-Page Data'!$I$4:$J$19,2,FALSE),VLOOKUP(H3034,'Cross-Page Data'!$D$4:$F$48,3,FALSE)))))</f>
        <v/>
      </c>
      <c r="M3034" s="120">
        <f>IF(AND($P$2=FALSE,OR(F3034="Commercial NAICS Cogen",F3034="Industrial NAICS Cogen",F3034="NAICS-22 Cogen")),FALSE,IF(AND($P$3=FALSE,OR(F3034="Commercial NAICS Cogen",F3034="Commercial NAICS Non-Cogen",F3034="Industrial NAICS Cogen", F3034="industrial NAICS non-Cogen")),FALSE, TRUE))</f>
        <v/>
      </c>
    </row>
    <row r="3035">
      <c r="A3035" s="129" t="n">
        <v>54694</v>
      </c>
      <c r="B3035" s="130" t="inlineStr">
        <is>
          <t>Yuma Cogeneration Associates</t>
        </is>
      </c>
      <c r="C3035" s="130" t="inlineStr">
        <is>
          <t>Falcon Power Operating Company</t>
        </is>
      </c>
      <c r="D3035" s="129" t="n">
        <v>49919</v>
      </c>
      <c r="E3035" s="130" t="inlineStr">
        <is>
          <t>AZ</t>
        </is>
      </c>
      <c r="F3035" s="130" t="inlineStr">
        <is>
          <t>NAICS-22 Cogen</t>
        </is>
      </c>
      <c r="G3035" s="130" t="inlineStr">
        <is>
          <t>CA</t>
        </is>
      </c>
      <c r="H3035" s="130" t="inlineStr">
        <is>
          <t>DFO</t>
        </is>
      </c>
      <c r="I3035" s="130" t="inlineStr">
        <is>
          <t>DFO</t>
        </is>
      </c>
      <c r="J3035" s="131" t="n">
        <v>0</v>
      </c>
      <c r="K3035" s="129" t="n">
        <v>2020</v>
      </c>
      <c r="L3035" s="120">
        <f>IF(VLOOKUP(H3035,'Cross-Page Data'!$D$4:$F$48,3,FALSE)="natural gas",VLOOKUP(G3035,'Cross-Page Data'!$I$4:$J$19,2,FALSE),IF(VLOOKUP(H3035,'Cross-Page Data'!$D$4:$F$48,3,FALSE)="solar",IF(G3035="PV","solar PV","solar thermal"),IF(VLOOKUP(H3035,'Cross-Page Data'!$D$4:$F$48,3,FALSE)="wind",VLOOKUP(G3035,'Cross-Page Data'!$I$4:$J$19,2,FALSE),IF(VLOOKUP(H3035,'Cross-Page Data'!$D$4:$F$48,3,FALSE)="hydro",VLOOKUP(G3035,'Cross-Page Data'!$I$4:$J$19,2,FALSE),VLOOKUP(H3035,'Cross-Page Data'!$D$4:$F$48,3,FALSE)))))</f>
        <v/>
      </c>
      <c r="M3035" s="120">
        <f>IF(AND($P$2=FALSE,OR(F3035="Commercial NAICS Cogen",F3035="Industrial NAICS Cogen",F3035="NAICS-22 Cogen")),FALSE,IF(AND($P$3=FALSE,OR(F3035="Commercial NAICS Cogen",F3035="Commercial NAICS Non-Cogen",F3035="Industrial NAICS Cogen", F3035="industrial NAICS non-Cogen")),FALSE, TRUE))</f>
        <v/>
      </c>
    </row>
    <row r="3036">
      <c r="A3036" s="129" t="n">
        <v>54694</v>
      </c>
      <c r="B3036" s="130" t="inlineStr">
        <is>
          <t>Yuma Cogeneration Associates</t>
        </is>
      </c>
      <c r="C3036" s="130" t="inlineStr">
        <is>
          <t>Falcon Power Operating Company</t>
        </is>
      </c>
      <c r="D3036" s="129" t="n">
        <v>49919</v>
      </c>
      <c r="E3036" s="130" t="inlineStr">
        <is>
          <t>AZ</t>
        </is>
      </c>
      <c r="F3036" s="130" t="inlineStr">
        <is>
          <t>NAICS-22 Cogen</t>
        </is>
      </c>
      <c r="G3036" s="130" t="inlineStr">
        <is>
          <t>CA</t>
        </is>
      </c>
      <c r="H3036" s="130" t="inlineStr">
        <is>
          <t>NG</t>
        </is>
      </c>
      <c r="I3036" s="130" t="inlineStr">
        <is>
          <t>NG</t>
        </is>
      </c>
      <c r="J3036" s="131" t="n">
        <v>35916</v>
      </c>
      <c r="K3036" s="129" t="n">
        <v>2020</v>
      </c>
      <c r="L3036" s="120">
        <f>IF(VLOOKUP(H3036,'Cross-Page Data'!$D$4:$F$48,3,FALSE)="natural gas",VLOOKUP(G3036,'Cross-Page Data'!$I$4:$J$19,2,FALSE),IF(VLOOKUP(H3036,'Cross-Page Data'!$D$4:$F$48,3,FALSE)="solar",IF(G3036="PV","solar PV","solar thermal"),IF(VLOOKUP(H3036,'Cross-Page Data'!$D$4:$F$48,3,FALSE)="wind",VLOOKUP(G3036,'Cross-Page Data'!$I$4:$J$19,2,FALSE),IF(VLOOKUP(H3036,'Cross-Page Data'!$D$4:$F$48,3,FALSE)="hydro",VLOOKUP(G3036,'Cross-Page Data'!$I$4:$J$19,2,FALSE),VLOOKUP(H3036,'Cross-Page Data'!$D$4:$F$48,3,FALSE)))))</f>
        <v/>
      </c>
      <c r="M3036" s="120">
        <f>IF(AND($P$2=FALSE,OR(F3036="Commercial NAICS Cogen",F3036="Industrial NAICS Cogen",F3036="NAICS-22 Cogen")),FALSE,IF(AND($P$3=FALSE,OR(F3036="Commercial NAICS Cogen",F3036="Commercial NAICS Non-Cogen",F3036="Industrial NAICS Cogen", F3036="industrial NAICS non-Cogen")),FALSE, TRUE))</f>
        <v/>
      </c>
    </row>
    <row r="3037">
      <c r="A3037" s="129" t="n">
        <v>54694</v>
      </c>
      <c r="B3037" s="130" t="inlineStr">
        <is>
          <t>Yuma Cogeneration Associates</t>
        </is>
      </c>
      <c r="C3037" s="130" t="inlineStr">
        <is>
          <t>Falcon Power Operating Company</t>
        </is>
      </c>
      <c r="D3037" s="129" t="n">
        <v>49919</v>
      </c>
      <c r="E3037" s="130" t="inlineStr">
        <is>
          <t>AZ</t>
        </is>
      </c>
      <c r="F3037" s="130" t="inlineStr">
        <is>
          <t>NAICS-22 Cogen</t>
        </is>
      </c>
      <c r="G3037" s="130" t="inlineStr">
        <is>
          <t>CT</t>
        </is>
      </c>
      <c r="H3037" s="130" t="inlineStr">
        <is>
          <t>DFO</t>
        </is>
      </c>
      <c r="I3037" s="130" t="inlineStr">
        <is>
          <t>DFO</t>
        </is>
      </c>
      <c r="J3037" s="131" t="n">
        <v>0</v>
      </c>
      <c r="K3037" s="129" t="n">
        <v>2020</v>
      </c>
      <c r="L3037" s="120">
        <f>IF(VLOOKUP(H3037,'Cross-Page Data'!$D$4:$F$48,3,FALSE)="natural gas",VLOOKUP(G3037,'Cross-Page Data'!$I$4:$J$19,2,FALSE),IF(VLOOKUP(H3037,'Cross-Page Data'!$D$4:$F$48,3,FALSE)="solar",IF(G3037="PV","solar PV","solar thermal"),IF(VLOOKUP(H3037,'Cross-Page Data'!$D$4:$F$48,3,FALSE)="wind",VLOOKUP(G3037,'Cross-Page Data'!$I$4:$J$19,2,FALSE),IF(VLOOKUP(H3037,'Cross-Page Data'!$D$4:$F$48,3,FALSE)="hydro",VLOOKUP(G3037,'Cross-Page Data'!$I$4:$J$19,2,FALSE),VLOOKUP(H3037,'Cross-Page Data'!$D$4:$F$48,3,FALSE)))))</f>
        <v/>
      </c>
      <c r="M3037" s="120">
        <f>IF(AND($P$2=FALSE,OR(F3037="Commercial NAICS Cogen",F3037="Industrial NAICS Cogen",F3037="NAICS-22 Cogen")),FALSE,IF(AND($P$3=FALSE,OR(F3037="Commercial NAICS Cogen",F3037="Commercial NAICS Non-Cogen",F3037="Industrial NAICS Cogen", F3037="industrial NAICS non-Cogen")),FALSE, TRUE))</f>
        <v/>
      </c>
    </row>
    <row r="3038">
      <c r="A3038" s="129" t="n">
        <v>54694</v>
      </c>
      <c r="B3038" s="130" t="inlineStr">
        <is>
          <t>Yuma Cogeneration Associates</t>
        </is>
      </c>
      <c r="C3038" s="130" t="inlineStr">
        <is>
          <t>Falcon Power Operating Company</t>
        </is>
      </c>
      <c r="D3038" s="129" t="n">
        <v>49919</v>
      </c>
      <c r="E3038" s="130" t="inlineStr">
        <is>
          <t>AZ</t>
        </is>
      </c>
      <c r="F3038" s="130" t="inlineStr">
        <is>
          <t>NAICS-22 Cogen</t>
        </is>
      </c>
      <c r="G3038" s="130" t="inlineStr">
        <is>
          <t>CT</t>
        </is>
      </c>
      <c r="H3038" s="130" t="inlineStr">
        <is>
          <t>NG</t>
        </is>
      </c>
      <c r="I3038" s="130" t="inlineStr">
        <is>
          <t>NG</t>
        </is>
      </c>
      <c r="J3038" s="131" t="n">
        <v>72612</v>
      </c>
      <c r="K3038" s="129" t="n">
        <v>2020</v>
      </c>
      <c r="L3038" s="120">
        <f>IF(VLOOKUP(H3038,'Cross-Page Data'!$D$4:$F$48,3,FALSE)="natural gas",VLOOKUP(G3038,'Cross-Page Data'!$I$4:$J$19,2,FALSE),IF(VLOOKUP(H3038,'Cross-Page Data'!$D$4:$F$48,3,FALSE)="solar",IF(G3038="PV","solar PV","solar thermal"),IF(VLOOKUP(H3038,'Cross-Page Data'!$D$4:$F$48,3,FALSE)="wind",VLOOKUP(G3038,'Cross-Page Data'!$I$4:$J$19,2,FALSE),IF(VLOOKUP(H3038,'Cross-Page Data'!$D$4:$F$48,3,FALSE)="hydro",VLOOKUP(G3038,'Cross-Page Data'!$I$4:$J$19,2,FALSE),VLOOKUP(H3038,'Cross-Page Data'!$D$4:$F$48,3,FALSE)))))</f>
        <v/>
      </c>
      <c r="M3038" s="120">
        <f>IF(AND($P$2=FALSE,OR(F3038="Commercial NAICS Cogen",F3038="Industrial NAICS Cogen",F3038="NAICS-22 Cogen")),FALSE,IF(AND($P$3=FALSE,OR(F3038="Commercial NAICS Cogen",F3038="Commercial NAICS Non-Cogen",F3038="Industrial NAICS Cogen", F3038="industrial NAICS non-Cogen")),FALSE, TRUE))</f>
        <v/>
      </c>
    </row>
    <row r="3039">
      <c r="A3039" s="129" t="n">
        <v>54700</v>
      </c>
      <c r="B3039" s="130" t="inlineStr">
        <is>
          <t>Metro Methane Recovery Facility</t>
        </is>
      </c>
      <c r="C3039" s="130" t="inlineStr">
        <is>
          <t>WM Renewable Energy LLC</t>
        </is>
      </c>
      <c r="D3039" s="129" t="n">
        <v>54842</v>
      </c>
      <c r="E3039" s="130" t="inlineStr">
        <is>
          <t>IA</t>
        </is>
      </c>
      <c r="F3039" s="130" t="inlineStr">
        <is>
          <t>NAICS-22 Non-Cogen</t>
        </is>
      </c>
      <c r="G3039" s="130" t="inlineStr">
        <is>
          <t>IC</t>
        </is>
      </c>
      <c r="H3039" s="130" t="inlineStr">
        <is>
          <t>LFG</t>
        </is>
      </c>
      <c r="I3039" s="130" t="inlineStr">
        <is>
          <t>MLG</t>
        </is>
      </c>
      <c r="J3039" s="131" t="n">
        <v>92194</v>
      </c>
      <c r="K3039" s="129" t="n">
        <v>2020</v>
      </c>
      <c r="L3039" s="120">
        <f>IF(VLOOKUP(H3039,'Cross-Page Data'!$D$4:$F$48,3,FALSE)="natural gas",VLOOKUP(G3039,'Cross-Page Data'!$I$4:$J$19,2,FALSE),IF(VLOOKUP(H3039,'Cross-Page Data'!$D$4:$F$48,3,FALSE)="solar",IF(G3039="PV","solar PV","solar thermal"),IF(VLOOKUP(H3039,'Cross-Page Data'!$D$4:$F$48,3,FALSE)="wind",VLOOKUP(G3039,'Cross-Page Data'!$I$4:$J$19,2,FALSE),IF(VLOOKUP(H3039,'Cross-Page Data'!$D$4:$F$48,3,FALSE)="hydro",VLOOKUP(G3039,'Cross-Page Data'!$I$4:$J$19,2,FALSE),VLOOKUP(H3039,'Cross-Page Data'!$D$4:$F$48,3,FALSE)))))</f>
        <v/>
      </c>
      <c r="M3039" s="120">
        <f>IF(AND($P$2=FALSE,OR(F3039="Commercial NAICS Cogen",F3039="Industrial NAICS Cogen",F3039="NAICS-22 Cogen")),FALSE,IF(AND($P$3=FALSE,OR(F3039="Commercial NAICS Cogen",F3039="Commercial NAICS Non-Cogen",F3039="Industrial NAICS Cogen", F3039="industrial NAICS non-Cogen")),FALSE, TRUE))</f>
        <v/>
      </c>
    </row>
    <row r="3040">
      <c r="A3040" s="129" t="n">
        <v>54712</v>
      </c>
      <c r="B3040" s="130" t="inlineStr">
        <is>
          <t>Alliant SBD 9201 Norplex</t>
        </is>
      </c>
      <c r="C3040" s="130" t="inlineStr">
        <is>
          <t>Industrial Energy Applications Inc</t>
        </is>
      </c>
      <c r="D3040" s="129" t="n">
        <v>361</v>
      </c>
      <c r="E3040" s="130" t="inlineStr">
        <is>
          <t>IA</t>
        </is>
      </c>
      <c r="F3040" s="130" t="inlineStr">
        <is>
          <t>NAICS-22 Non-Cogen</t>
        </is>
      </c>
      <c r="G3040" s="130" t="inlineStr">
        <is>
          <t>IC</t>
        </is>
      </c>
      <c r="H3040" s="130" t="inlineStr">
        <is>
          <t>DFO</t>
        </is>
      </c>
      <c r="I3040" s="130" t="inlineStr">
        <is>
          <t>DFO</t>
        </is>
      </c>
      <c r="J3040" s="131" t="n">
        <v>62.72</v>
      </c>
      <c r="K3040" s="129" t="n">
        <v>2020</v>
      </c>
      <c r="L3040" s="120">
        <f>IF(VLOOKUP(H3040,'Cross-Page Data'!$D$4:$F$48,3,FALSE)="natural gas",VLOOKUP(G3040,'Cross-Page Data'!$I$4:$J$19,2,FALSE),IF(VLOOKUP(H3040,'Cross-Page Data'!$D$4:$F$48,3,FALSE)="solar",IF(G3040="PV","solar PV","solar thermal"),IF(VLOOKUP(H3040,'Cross-Page Data'!$D$4:$F$48,3,FALSE)="wind",VLOOKUP(G3040,'Cross-Page Data'!$I$4:$J$19,2,FALSE),IF(VLOOKUP(H3040,'Cross-Page Data'!$D$4:$F$48,3,FALSE)="hydro",VLOOKUP(G3040,'Cross-Page Data'!$I$4:$J$19,2,FALSE),VLOOKUP(H3040,'Cross-Page Data'!$D$4:$F$48,3,FALSE)))))</f>
        <v/>
      </c>
      <c r="M3040" s="120">
        <f>IF(AND($P$2=FALSE,OR(F3040="Commercial NAICS Cogen",F3040="Industrial NAICS Cogen",F3040="NAICS-22 Cogen")),FALSE,IF(AND($P$3=FALSE,OR(F3040="Commercial NAICS Cogen",F3040="Commercial NAICS Non-Cogen",F3040="Industrial NAICS Cogen", F3040="industrial NAICS non-Cogen")),FALSE, TRUE))</f>
        <v/>
      </c>
    </row>
    <row r="3041">
      <c r="A3041" s="129" t="n">
        <v>54715</v>
      </c>
      <c r="B3041" s="130" t="inlineStr">
        <is>
          <t>Alliant SBD 9107 JBS USA</t>
        </is>
      </c>
      <c r="C3041" s="130" t="inlineStr">
        <is>
          <t>Industrial Energy Applications Inc</t>
        </is>
      </c>
      <c r="D3041" s="129" t="n">
        <v>361</v>
      </c>
      <c r="E3041" s="130" t="inlineStr">
        <is>
          <t>IA</t>
        </is>
      </c>
      <c r="F3041" s="130" t="inlineStr">
        <is>
          <t>NAICS-22 Non-Cogen</t>
        </is>
      </c>
      <c r="G3041" s="130" t="inlineStr">
        <is>
          <t>IC</t>
        </is>
      </c>
      <c r="H3041" s="130" t="inlineStr">
        <is>
          <t>DFO</t>
        </is>
      </c>
      <c r="I3041" s="130" t="inlineStr">
        <is>
          <t>DFO</t>
        </is>
      </c>
      <c r="J3041" s="131" t="n">
        <v>29.4</v>
      </c>
      <c r="K3041" s="129" t="n">
        <v>2020</v>
      </c>
      <c r="L3041" s="120">
        <f>IF(VLOOKUP(H3041,'Cross-Page Data'!$D$4:$F$48,3,FALSE)="natural gas",VLOOKUP(G3041,'Cross-Page Data'!$I$4:$J$19,2,FALSE),IF(VLOOKUP(H3041,'Cross-Page Data'!$D$4:$F$48,3,FALSE)="solar",IF(G3041="PV","solar PV","solar thermal"),IF(VLOOKUP(H3041,'Cross-Page Data'!$D$4:$F$48,3,FALSE)="wind",VLOOKUP(G3041,'Cross-Page Data'!$I$4:$J$19,2,FALSE),IF(VLOOKUP(H3041,'Cross-Page Data'!$D$4:$F$48,3,FALSE)="hydro",VLOOKUP(G3041,'Cross-Page Data'!$I$4:$J$19,2,FALSE),VLOOKUP(H3041,'Cross-Page Data'!$D$4:$F$48,3,FALSE)))))</f>
        <v/>
      </c>
      <c r="M3041" s="120">
        <f>IF(AND($P$2=FALSE,OR(F3041="Commercial NAICS Cogen",F3041="Industrial NAICS Cogen",F3041="NAICS-22 Cogen")),FALSE,IF(AND($P$3=FALSE,OR(F3041="Commercial NAICS Cogen",F3041="Commercial NAICS Non-Cogen",F3041="Industrial NAICS Cogen", F3041="industrial NAICS non-Cogen")),FALSE, TRUE))</f>
        <v/>
      </c>
    </row>
    <row r="3042">
      <c r="A3042" s="129" t="n">
        <v>54719</v>
      </c>
      <c r="B3042" s="130" t="inlineStr">
        <is>
          <t>Alliant SBD 9203 Profol</t>
        </is>
      </c>
      <c r="C3042" s="130" t="inlineStr">
        <is>
          <t>American Profol Incorporated</t>
        </is>
      </c>
      <c r="D3042" s="129" t="n">
        <v>56189</v>
      </c>
      <c r="E3042" s="130" t="inlineStr">
        <is>
          <t>IA</t>
        </is>
      </c>
      <c r="F3042" s="130" t="inlineStr">
        <is>
          <t>NAICS-22 Non-Cogen</t>
        </is>
      </c>
      <c r="G3042" s="130" t="inlineStr">
        <is>
          <t>IC</t>
        </is>
      </c>
      <c r="H3042" s="130" t="inlineStr">
        <is>
          <t>DFO</t>
        </is>
      </c>
      <c r="I3042" s="130" t="inlineStr">
        <is>
          <t>DFO</t>
        </is>
      </c>
      <c r="J3042" s="131" t="n">
        <v>177.8</v>
      </c>
      <c r="K3042" s="129" t="n">
        <v>2020</v>
      </c>
      <c r="L3042" s="120">
        <f>IF(VLOOKUP(H3042,'Cross-Page Data'!$D$4:$F$48,3,FALSE)="natural gas",VLOOKUP(G3042,'Cross-Page Data'!$I$4:$J$19,2,FALSE),IF(VLOOKUP(H3042,'Cross-Page Data'!$D$4:$F$48,3,FALSE)="solar",IF(G3042="PV","solar PV","solar thermal"),IF(VLOOKUP(H3042,'Cross-Page Data'!$D$4:$F$48,3,FALSE)="wind",VLOOKUP(G3042,'Cross-Page Data'!$I$4:$J$19,2,FALSE),IF(VLOOKUP(H3042,'Cross-Page Data'!$D$4:$F$48,3,FALSE)="hydro",VLOOKUP(G3042,'Cross-Page Data'!$I$4:$J$19,2,FALSE),VLOOKUP(H3042,'Cross-Page Data'!$D$4:$F$48,3,FALSE)))))</f>
        <v/>
      </c>
      <c r="M3042" s="120">
        <f>IF(AND($P$2=FALSE,OR(F3042="Commercial NAICS Cogen",F3042="Industrial NAICS Cogen",F3042="NAICS-22 Cogen")),FALSE,IF(AND($P$3=FALSE,OR(F3042="Commercial NAICS Cogen",F3042="Commercial NAICS Non-Cogen",F3042="Industrial NAICS Cogen", F3042="industrial NAICS non-Cogen")),FALSE, TRUE))</f>
        <v/>
      </c>
    </row>
    <row r="3043">
      <c r="A3043" s="129" t="n">
        <v>54720</v>
      </c>
      <c r="B3043" s="130" t="inlineStr">
        <is>
          <t>Alliant SBD 8601 Quad Graphics</t>
        </is>
      </c>
      <c r="C3043" s="130" t="inlineStr">
        <is>
          <t>Industrial Energy Applications Inc</t>
        </is>
      </c>
      <c r="D3043" s="129" t="n">
        <v>361</v>
      </c>
      <c r="E3043" s="130" t="inlineStr">
        <is>
          <t>IA</t>
        </is>
      </c>
      <c r="F3043" s="130" t="inlineStr">
        <is>
          <t>NAICS-22 Non-Cogen</t>
        </is>
      </c>
      <c r="G3043" s="130" t="inlineStr">
        <is>
          <t>IC</t>
        </is>
      </c>
      <c r="H3043" s="130" t="inlineStr">
        <is>
          <t>DFO</t>
        </is>
      </c>
      <c r="I3043" s="130" t="inlineStr">
        <is>
          <t>DFO</t>
        </is>
      </c>
      <c r="J3043" s="131" t="n">
        <v>0</v>
      </c>
      <c r="K3043" s="129" t="n">
        <v>2020</v>
      </c>
      <c r="L3043" s="120">
        <f>IF(VLOOKUP(H3043,'Cross-Page Data'!$D$4:$F$48,3,FALSE)="natural gas",VLOOKUP(G3043,'Cross-Page Data'!$I$4:$J$19,2,FALSE),IF(VLOOKUP(H3043,'Cross-Page Data'!$D$4:$F$48,3,FALSE)="solar",IF(G3043="PV","solar PV","solar thermal"),IF(VLOOKUP(H3043,'Cross-Page Data'!$D$4:$F$48,3,FALSE)="wind",VLOOKUP(G3043,'Cross-Page Data'!$I$4:$J$19,2,FALSE),IF(VLOOKUP(H3043,'Cross-Page Data'!$D$4:$F$48,3,FALSE)="hydro",VLOOKUP(G3043,'Cross-Page Data'!$I$4:$J$19,2,FALSE),VLOOKUP(H3043,'Cross-Page Data'!$D$4:$F$48,3,FALSE)))))</f>
        <v/>
      </c>
      <c r="M3043" s="120">
        <f>IF(AND($P$2=FALSE,OR(F3043="Commercial NAICS Cogen",F3043="Industrial NAICS Cogen",F3043="NAICS-22 Cogen")),FALSE,IF(AND($P$3=FALSE,OR(F3043="Commercial NAICS Cogen",F3043="Commercial NAICS Non-Cogen",F3043="Industrial NAICS Cogen", F3043="industrial NAICS non-Cogen")),FALSE, TRUE))</f>
        <v/>
      </c>
    </row>
    <row r="3044">
      <c r="A3044" s="129" t="n">
        <v>54730</v>
      </c>
      <c r="B3044" s="130" t="inlineStr">
        <is>
          <t>Yellowhammer Gas Plant</t>
        </is>
      </c>
      <c r="C3044" s="130" t="inlineStr">
        <is>
          <t>W&amp;T Offshore Inc</t>
        </is>
      </c>
      <c r="D3044" s="129" t="n">
        <v>57139</v>
      </c>
      <c r="E3044" s="130" t="inlineStr">
        <is>
          <t>AL</t>
        </is>
      </c>
      <c r="F3044" s="130" t="inlineStr">
        <is>
          <t>Industrial NAICS Non-Cogen</t>
        </is>
      </c>
      <c r="G3044" s="130" t="inlineStr">
        <is>
          <t>GT</t>
        </is>
      </c>
      <c r="H3044" s="130" t="inlineStr">
        <is>
          <t>NG</t>
        </is>
      </c>
      <c r="I3044" s="130" t="inlineStr">
        <is>
          <t>NG</t>
        </is>
      </c>
      <c r="J3044" s="131" t="n">
        <v>17179</v>
      </c>
      <c r="K3044" s="129" t="n">
        <v>2020</v>
      </c>
      <c r="L3044" s="120">
        <f>IF(VLOOKUP(H3044,'Cross-Page Data'!$D$4:$F$48,3,FALSE)="natural gas",VLOOKUP(G3044,'Cross-Page Data'!$I$4:$J$19,2,FALSE),IF(VLOOKUP(H3044,'Cross-Page Data'!$D$4:$F$48,3,FALSE)="solar",IF(G3044="PV","solar PV","solar thermal"),IF(VLOOKUP(H3044,'Cross-Page Data'!$D$4:$F$48,3,FALSE)="wind",VLOOKUP(G3044,'Cross-Page Data'!$I$4:$J$19,2,FALSE),IF(VLOOKUP(H3044,'Cross-Page Data'!$D$4:$F$48,3,FALSE)="hydro",VLOOKUP(G3044,'Cross-Page Data'!$I$4:$J$19,2,FALSE),VLOOKUP(H3044,'Cross-Page Data'!$D$4:$F$48,3,FALSE)))))</f>
        <v/>
      </c>
      <c r="M3044" s="120">
        <f>IF(AND($P$2=FALSE,OR(F3044="Commercial NAICS Cogen",F3044="Industrial NAICS Cogen",F3044="NAICS-22 Cogen")),FALSE,IF(AND($P$3=FALSE,OR(F3044="Commercial NAICS Cogen",F3044="Commercial NAICS Non-Cogen",F3044="Industrial NAICS Cogen", F3044="industrial NAICS non-Cogen")),FALSE, TRUE))</f>
        <v/>
      </c>
    </row>
    <row r="3045">
      <c r="A3045" s="129" t="n">
        <v>54731</v>
      </c>
      <c r="B3045" s="130" t="inlineStr">
        <is>
          <t>Hendricks Regional Health</t>
        </is>
      </c>
      <c r="C3045" s="130" t="inlineStr">
        <is>
          <t>Hendricks Regional Health</t>
        </is>
      </c>
      <c r="D3045" s="129" t="n">
        <v>8453</v>
      </c>
      <c r="E3045" s="130" t="inlineStr">
        <is>
          <t>IN</t>
        </is>
      </c>
      <c r="F3045" s="130" t="inlineStr">
        <is>
          <t>Commercial NAICS Non-Cogen</t>
        </is>
      </c>
      <c r="G3045" s="130" t="inlineStr">
        <is>
          <t>IC</t>
        </is>
      </c>
      <c r="H3045" s="130" t="inlineStr">
        <is>
          <t>DFO</t>
        </is>
      </c>
      <c r="I3045" s="130" t="inlineStr">
        <is>
          <t>DFO</t>
        </is>
      </c>
      <c r="J3045" s="131" t="n">
        <v>16</v>
      </c>
      <c r="K3045" s="129" t="n">
        <v>2020</v>
      </c>
      <c r="L3045" s="120">
        <f>IF(VLOOKUP(H3045,'Cross-Page Data'!$D$4:$F$48,3,FALSE)="natural gas",VLOOKUP(G3045,'Cross-Page Data'!$I$4:$J$19,2,FALSE),IF(VLOOKUP(H3045,'Cross-Page Data'!$D$4:$F$48,3,FALSE)="solar",IF(G3045="PV","solar PV","solar thermal"),IF(VLOOKUP(H3045,'Cross-Page Data'!$D$4:$F$48,3,FALSE)="wind",VLOOKUP(G3045,'Cross-Page Data'!$I$4:$J$19,2,FALSE),IF(VLOOKUP(H3045,'Cross-Page Data'!$D$4:$F$48,3,FALSE)="hydro",VLOOKUP(G3045,'Cross-Page Data'!$I$4:$J$19,2,FALSE),VLOOKUP(H3045,'Cross-Page Data'!$D$4:$F$48,3,FALSE)))))</f>
        <v/>
      </c>
      <c r="M3045" s="120">
        <f>IF(AND($P$2=FALSE,OR(F3045="Commercial NAICS Cogen",F3045="Industrial NAICS Cogen",F3045="NAICS-22 Cogen")),FALSE,IF(AND($P$3=FALSE,OR(F3045="Commercial NAICS Cogen",F3045="Commercial NAICS Non-Cogen",F3045="Industrial NAICS Cogen", F3045="industrial NAICS non-Cogen")),FALSE, TRUE))</f>
        <v/>
      </c>
    </row>
    <row r="3046">
      <c r="A3046" s="129" t="n">
        <v>54731</v>
      </c>
      <c r="B3046" s="130" t="inlineStr">
        <is>
          <t>Hendricks Regional Health</t>
        </is>
      </c>
      <c r="C3046" s="130" t="inlineStr">
        <is>
          <t>Hendricks Regional Health</t>
        </is>
      </c>
      <c r="D3046" s="129" t="n">
        <v>8453</v>
      </c>
      <c r="E3046" s="130" t="inlineStr">
        <is>
          <t>IN</t>
        </is>
      </c>
      <c r="F3046" s="130" t="inlineStr">
        <is>
          <t>Commercial NAICS Non-Cogen</t>
        </is>
      </c>
      <c r="G3046" s="130" t="inlineStr">
        <is>
          <t>IC</t>
        </is>
      </c>
      <c r="H3046" s="130" t="inlineStr">
        <is>
          <t>NG</t>
        </is>
      </c>
      <c r="I3046" s="130" t="inlineStr">
        <is>
          <t>NG</t>
        </is>
      </c>
      <c r="J3046" s="131" t="n">
        <v>0</v>
      </c>
      <c r="K3046" s="129" t="n">
        <v>2020</v>
      </c>
      <c r="L3046" s="120">
        <f>IF(VLOOKUP(H3046,'Cross-Page Data'!$D$4:$F$48,3,FALSE)="natural gas",VLOOKUP(G3046,'Cross-Page Data'!$I$4:$J$19,2,FALSE),IF(VLOOKUP(H3046,'Cross-Page Data'!$D$4:$F$48,3,FALSE)="solar",IF(G3046="PV","solar PV","solar thermal"),IF(VLOOKUP(H3046,'Cross-Page Data'!$D$4:$F$48,3,FALSE)="wind",VLOOKUP(G3046,'Cross-Page Data'!$I$4:$J$19,2,FALSE),IF(VLOOKUP(H3046,'Cross-Page Data'!$D$4:$F$48,3,FALSE)="hydro",VLOOKUP(G3046,'Cross-Page Data'!$I$4:$J$19,2,FALSE),VLOOKUP(H3046,'Cross-Page Data'!$D$4:$F$48,3,FALSE)))))</f>
        <v/>
      </c>
      <c r="M3046" s="120">
        <f>IF(AND($P$2=FALSE,OR(F3046="Commercial NAICS Cogen",F3046="Industrial NAICS Cogen",F3046="NAICS-22 Cogen")),FALSE,IF(AND($P$3=FALSE,OR(F3046="Commercial NAICS Cogen",F3046="Commercial NAICS Non-Cogen",F3046="Industrial NAICS Cogen", F3046="industrial NAICS non-Cogen")),FALSE, TRUE))</f>
        <v/>
      </c>
    </row>
    <row r="3047">
      <c r="A3047" s="129" t="n">
        <v>54734</v>
      </c>
      <c r="B3047" s="130" t="inlineStr">
        <is>
          <t>Freeport McMoRan</t>
        </is>
      </c>
      <c r="C3047" s="130" t="inlineStr">
        <is>
          <t>Freeport McMoRan Inc</t>
        </is>
      </c>
      <c r="D3047" s="129" t="n">
        <v>14989</v>
      </c>
      <c r="E3047" s="130" t="inlineStr">
        <is>
          <t>NM</t>
        </is>
      </c>
      <c r="F3047" s="130" t="inlineStr">
        <is>
          <t>Industrial NAICS Non-Cogen</t>
        </is>
      </c>
      <c r="G3047" s="130" t="inlineStr">
        <is>
          <t>IC</t>
        </is>
      </c>
      <c r="H3047" s="130" t="inlineStr">
        <is>
          <t>DFO</t>
        </is>
      </c>
      <c r="I3047" s="130" t="inlineStr">
        <is>
          <t>DFO</t>
        </is>
      </c>
      <c r="J3047" s="131" t="n">
        <v>0</v>
      </c>
      <c r="K3047" s="129" t="n">
        <v>2020</v>
      </c>
      <c r="L3047" s="120">
        <f>IF(VLOOKUP(H3047,'Cross-Page Data'!$D$4:$F$48,3,FALSE)="natural gas",VLOOKUP(G3047,'Cross-Page Data'!$I$4:$J$19,2,FALSE),IF(VLOOKUP(H3047,'Cross-Page Data'!$D$4:$F$48,3,FALSE)="solar",IF(G3047="PV","solar PV","solar thermal"),IF(VLOOKUP(H3047,'Cross-Page Data'!$D$4:$F$48,3,FALSE)="wind",VLOOKUP(G3047,'Cross-Page Data'!$I$4:$J$19,2,FALSE),IF(VLOOKUP(H3047,'Cross-Page Data'!$D$4:$F$48,3,FALSE)="hydro",VLOOKUP(G3047,'Cross-Page Data'!$I$4:$J$19,2,FALSE),VLOOKUP(H3047,'Cross-Page Data'!$D$4:$F$48,3,FALSE)))))</f>
        <v/>
      </c>
      <c r="M3047" s="120">
        <f>IF(AND($P$2=FALSE,OR(F3047="Commercial NAICS Cogen",F3047="Industrial NAICS Cogen",F3047="NAICS-22 Cogen")),FALSE,IF(AND($P$3=FALSE,OR(F3047="Commercial NAICS Cogen",F3047="Commercial NAICS Non-Cogen",F3047="Industrial NAICS Cogen", F3047="industrial NAICS non-Cogen")),FALSE, TRUE))</f>
        <v/>
      </c>
    </row>
    <row r="3048">
      <c r="A3048" s="129" t="n">
        <v>54734</v>
      </c>
      <c r="B3048" s="130" t="inlineStr">
        <is>
          <t>Freeport McMoRan</t>
        </is>
      </c>
      <c r="C3048" s="130" t="inlineStr">
        <is>
          <t>Freeport McMoRan Inc</t>
        </is>
      </c>
      <c r="D3048" s="129" t="n">
        <v>14989</v>
      </c>
      <c r="E3048" s="130" t="inlineStr">
        <is>
          <t>NM</t>
        </is>
      </c>
      <c r="F3048" s="130" t="inlineStr">
        <is>
          <t>Industrial NAICS Non-Cogen</t>
        </is>
      </c>
      <c r="G3048" s="130" t="inlineStr">
        <is>
          <t>IC</t>
        </is>
      </c>
      <c r="H3048" s="130" t="inlineStr">
        <is>
          <t>NG</t>
        </is>
      </c>
      <c r="I3048" s="130" t="inlineStr">
        <is>
          <t>NG</t>
        </is>
      </c>
      <c r="J3048" s="131" t="n">
        <v>0</v>
      </c>
      <c r="K3048" s="129" t="n">
        <v>2020</v>
      </c>
      <c r="L3048" s="120">
        <f>IF(VLOOKUP(H3048,'Cross-Page Data'!$D$4:$F$48,3,FALSE)="natural gas",VLOOKUP(G3048,'Cross-Page Data'!$I$4:$J$19,2,FALSE),IF(VLOOKUP(H3048,'Cross-Page Data'!$D$4:$F$48,3,FALSE)="solar",IF(G3048="PV","solar PV","solar thermal"),IF(VLOOKUP(H3048,'Cross-Page Data'!$D$4:$F$48,3,FALSE)="wind",VLOOKUP(G3048,'Cross-Page Data'!$I$4:$J$19,2,FALSE),IF(VLOOKUP(H3048,'Cross-Page Data'!$D$4:$F$48,3,FALSE)="hydro",VLOOKUP(G3048,'Cross-Page Data'!$I$4:$J$19,2,FALSE),VLOOKUP(H3048,'Cross-Page Data'!$D$4:$F$48,3,FALSE)))))</f>
        <v/>
      </c>
      <c r="M3048" s="120">
        <f>IF(AND($P$2=FALSE,OR(F3048="Commercial NAICS Cogen",F3048="Industrial NAICS Cogen",F3048="NAICS-22 Cogen")),FALSE,IF(AND($P$3=FALSE,OR(F3048="Commercial NAICS Cogen",F3048="Commercial NAICS Non-Cogen",F3048="Industrial NAICS Cogen", F3048="industrial NAICS non-Cogen")),FALSE, TRUE))</f>
        <v/>
      </c>
    </row>
    <row r="3049">
      <c r="A3049" s="129" t="n">
        <v>54746</v>
      </c>
      <c r="B3049" s="130" t="inlineStr">
        <is>
          <t>Wheelabrator Falls</t>
        </is>
      </c>
      <c r="C3049" s="130" t="inlineStr">
        <is>
          <t>Wheelabrator Environmental Systems</t>
        </is>
      </c>
      <c r="D3049" s="129" t="n">
        <v>20541</v>
      </c>
      <c r="E3049" s="130" t="inlineStr">
        <is>
          <t>PA</t>
        </is>
      </c>
      <c r="F3049" s="130" t="inlineStr">
        <is>
          <t>NAICS-22 Non-Cogen</t>
        </is>
      </c>
      <c r="G3049" s="130" t="inlineStr">
        <is>
          <t>ST</t>
        </is>
      </c>
      <c r="H3049" s="130" t="inlineStr">
        <is>
          <t>MSB</t>
        </is>
      </c>
      <c r="I3049" s="130" t="inlineStr">
        <is>
          <t>MLG</t>
        </is>
      </c>
      <c r="J3049" s="131" t="n">
        <v>136216.02</v>
      </c>
      <c r="K3049" s="129" t="n">
        <v>2020</v>
      </c>
      <c r="L3049" s="120">
        <f>IF(VLOOKUP(H3049,'Cross-Page Data'!$D$4:$F$48,3,FALSE)="natural gas",VLOOKUP(G3049,'Cross-Page Data'!$I$4:$J$19,2,FALSE),IF(VLOOKUP(H3049,'Cross-Page Data'!$D$4:$F$48,3,FALSE)="solar",IF(G3049="PV","solar PV","solar thermal"),IF(VLOOKUP(H3049,'Cross-Page Data'!$D$4:$F$48,3,FALSE)="wind",VLOOKUP(G3049,'Cross-Page Data'!$I$4:$J$19,2,FALSE),IF(VLOOKUP(H3049,'Cross-Page Data'!$D$4:$F$48,3,FALSE)="hydro",VLOOKUP(G3049,'Cross-Page Data'!$I$4:$J$19,2,FALSE),VLOOKUP(H3049,'Cross-Page Data'!$D$4:$F$48,3,FALSE)))))</f>
        <v/>
      </c>
      <c r="M3049" s="120">
        <f>IF(AND($P$2=FALSE,OR(F3049="Commercial NAICS Cogen",F3049="Industrial NAICS Cogen",F3049="NAICS-22 Cogen")),FALSE,IF(AND($P$3=FALSE,OR(F3049="Commercial NAICS Cogen",F3049="Commercial NAICS Non-Cogen",F3049="Industrial NAICS Cogen", F3049="industrial NAICS non-Cogen")),FALSE, TRUE))</f>
        <v/>
      </c>
    </row>
    <row r="3050">
      <c r="A3050" s="129" t="n">
        <v>54746</v>
      </c>
      <c r="B3050" s="130" t="inlineStr">
        <is>
          <t>Wheelabrator Falls</t>
        </is>
      </c>
      <c r="C3050" s="130" t="inlineStr">
        <is>
          <t>Wheelabrator Environmental Systems</t>
        </is>
      </c>
      <c r="D3050" s="129" t="n">
        <v>20541</v>
      </c>
      <c r="E3050" s="130" t="inlineStr">
        <is>
          <t>PA</t>
        </is>
      </c>
      <c r="F3050" s="130" t="inlineStr">
        <is>
          <t>NAICS-22 Non-Cogen</t>
        </is>
      </c>
      <c r="G3050" s="130" t="inlineStr">
        <is>
          <t>ST</t>
        </is>
      </c>
      <c r="H3050" s="130" t="inlineStr">
        <is>
          <t>MSN</t>
        </is>
      </c>
      <c r="I3050" s="130" t="inlineStr">
        <is>
          <t>OTH</t>
        </is>
      </c>
      <c r="J3050" s="131" t="n">
        <v>166488.98</v>
      </c>
      <c r="K3050" s="129" t="n">
        <v>2020</v>
      </c>
      <c r="L3050" s="120">
        <f>IF(VLOOKUP(H3050,'Cross-Page Data'!$D$4:$F$48,3,FALSE)="natural gas",VLOOKUP(G3050,'Cross-Page Data'!$I$4:$J$19,2,FALSE),IF(VLOOKUP(H3050,'Cross-Page Data'!$D$4:$F$48,3,FALSE)="solar",IF(G3050="PV","solar PV","solar thermal"),IF(VLOOKUP(H3050,'Cross-Page Data'!$D$4:$F$48,3,FALSE)="wind",VLOOKUP(G3050,'Cross-Page Data'!$I$4:$J$19,2,FALSE),IF(VLOOKUP(H3050,'Cross-Page Data'!$D$4:$F$48,3,FALSE)="hydro",VLOOKUP(G3050,'Cross-Page Data'!$I$4:$J$19,2,FALSE),VLOOKUP(H3050,'Cross-Page Data'!$D$4:$F$48,3,FALSE)))))</f>
        <v/>
      </c>
      <c r="M3050" s="120">
        <f>IF(AND($P$2=FALSE,OR(F3050="Commercial NAICS Cogen",F3050="Industrial NAICS Cogen",F3050="NAICS-22 Cogen")),FALSE,IF(AND($P$3=FALSE,OR(F3050="Commercial NAICS Cogen",F3050="Commercial NAICS Non-Cogen",F3050="Industrial NAICS Cogen", F3050="industrial NAICS non-Cogen")),FALSE, TRUE))</f>
        <v/>
      </c>
    </row>
    <row r="3051">
      <c r="A3051" s="129" t="n">
        <v>54746</v>
      </c>
      <c r="B3051" s="130" t="inlineStr">
        <is>
          <t>Wheelabrator Falls</t>
        </is>
      </c>
      <c r="C3051" s="130" t="inlineStr">
        <is>
          <t>Wheelabrator Environmental Systems</t>
        </is>
      </c>
      <c r="D3051" s="129" t="n">
        <v>20541</v>
      </c>
      <c r="E3051" s="130" t="inlineStr">
        <is>
          <t>PA</t>
        </is>
      </c>
      <c r="F3051" s="130" t="inlineStr">
        <is>
          <t>NAICS-22 Non-Cogen</t>
        </is>
      </c>
      <c r="G3051" s="130" t="inlineStr">
        <is>
          <t>ST</t>
        </is>
      </c>
      <c r="H3051" s="130" t="inlineStr">
        <is>
          <t>NG</t>
        </is>
      </c>
      <c r="I3051" s="130" t="inlineStr">
        <is>
          <t>NG</t>
        </is>
      </c>
      <c r="J3051" s="131" t="n">
        <v>0</v>
      </c>
      <c r="K3051" s="129" t="n">
        <v>2020</v>
      </c>
      <c r="L3051" s="120">
        <f>IF(VLOOKUP(H3051,'Cross-Page Data'!$D$4:$F$48,3,FALSE)="natural gas",VLOOKUP(G3051,'Cross-Page Data'!$I$4:$J$19,2,FALSE),IF(VLOOKUP(H3051,'Cross-Page Data'!$D$4:$F$48,3,FALSE)="solar",IF(G3051="PV","solar PV","solar thermal"),IF(VLOOKUP(H3051,'Cross-Page Data'!$D$4:$F$48,3,FALSE)="wind",VLOOKUP(G3051,'Cross-Page Data'!$I$4:$J$19,2,FALSE),IF(VLOOKUP(H3051,'Cross-Page Data'!$D$4:$F$48,3,FALSE)="hydro",VLOOKUP(G3051,'Cross-Page Data'!$I$4:$J$19,2,FALSE),VLOOKUP(H3051,'Cross-Page Data'!$D$4:$F$48,3,FALSE)))))</f>
        <v/>
      </c>
      <c r="M3051" s="120">
        <f>IF(AND($P$2=FALSE,OR(F3051="Commercial NAICS Cogen",F3051="Industrial NAICS Cogen",F3051="NAICS-22 Cogen")),FALSE,IF(AND($P$3=FALSE,OR(F3051="Commercial NAICS Cogen",F3051="Commercial NAICS Non-Cogen",F3051="Industrial NAICS Cogen", F3051="industrial NAICS non-Cogen")),FALSE, TRUE))</f>
        <v/>
      </c>
    </row>
    <row r="3052">
      <c r="A3052" s="129" t="n">
        <v>54749</v>
      </c>
      <c r="B3052" s="130" t="inlineStr">
        <is>
          <t>Goal Line LP</t>
        </is>
      </c>
      <c r="C3052" s="130" t="inlineStr">
        <is>
          <t>Goal Line LP</t>
        </is>
      </c>
      <c r="D3052" s="129" t="n">
        <v>22269</v>
      </c>
      <c r="E3052" s="130" t="inlineStr">
        <is>
          <t>CA</t>
        </is>
      </c>
      <c r="F3052" s="130" t="inlineStr">
        <is>
          <t>NAICS-22 Cogen</t>
        </is>
      </c>
      <c r="G3052" s="130" t="inlineStr">
        <is>
          <t>CA</t>
        </is>
      </c>
      <c r="H3052" s="130" t="inlineStr">
        <is>
          <t>NG</t>
        </is>
      </c>
      <c r="I3052" s="130" t="inlineStr">
        <is>
          <t>NG</t>
        </is>
      </c>
      <c r="J3052" s="131" t="n">
        <v>3359</v>
      </c>
      <c r="K3052" s="129" t="n">
        <v>2020</v>
      </c>
      <c r="L3052" s="120">
        <f>IF(VLOOKUP(H3052,'Cross-Page Data'!$D$4:$F$48,3,FALSE)="natural gas",VLOOKUP(G3052,'Cross-Page Data'!$I$4:$J$19,2,FALSE),IF(VLOOKUP(H3052,'Cross-Page Data'!$D$4:$F$48,3,FALSE)="solar",IF(G3052="PV","solar PV","solar thermal"),IF(VLOOKUP(H3052,'Cross-Page Data'!$D$4:$F$48,3,FALSE)="wind",VLOOKUP(G3052,'Cross-Page Data'!$I$4:$J$19,2,FALSE),IF(VLOOKUP(H3052,'Cross-Page Data'!$D$4:$F$48,3,FALSE)="hydro",VLOOKUP(G3052,'Cross-Page Data'!$I$4:$J$19,2,FALSE),VLOOKUP(H3052,'Cross-Page Data'!$D$4:$F$48,3,FALSE)))))</f>
        <v/>
      </c>
      <c r="M3052" s="120">
        <f>IF(AND($P$2=FALSE,OR(F3052="Commercial NAICS Cogen",F3052="Industrial NAICS Cogen",F3052="NAICS-22 Cogen")),FALSE,IF(AND($P$3=FALSE,OR(F3052="Commercial NAICS Cogen",F3052="Commercial NAICS Non-Cogen",F3052="Industrial NAICS Cogen", F3052="industrial NAICS non-Cogen")),FALSE, TRUE))</f>
        <v/>
      </c>
    </row>
    <row r="3053">
      <c r="A3053" s="129" t="n">
        <v>54749</v>
      </c>
      <c r="B3053" s="130" t="inlineStr">
        <is>
          <t>Goal Line LP</t>
        </is>
      </c>
      <c r="C3053" s="130" t="inlineStr">
        <is>
          <t>Goal Line LP</t>
        </is>
      </c>
      <c r="D3053" s="129" t="n">
        <v>22269</v>
      </c>
      <c r="E3053" s="130" t="inlineStr">
        <is>
          <t>CA</t>
        </is>
      </c>
      <c r="F3053" s="130" t="inlineStr">
        <is>
          <t>NAICS-22 Cogen</t>
        </is>
      </c>
      <c r="G3053" s="130" t="inlineStr">
        <is>
          <t>CT</t>
        </is>
      </c>
      <c r="H3053" s="130" t="inlineStr">
        <is>
          <t>NG</t>
        </is>
      </c>
      <c r="I3053" s="130" t="inlineStr">
        <is>
          <t>NG</t>
        </is>
      </c>
      <c r="J3053" s="131" t="n">
        <v>15336</v>
      </c>
      <c r="K3053" s="129" t="n">
        <v>2020</v>
      </c>
      <c r="L3053" s="120">
        <f>IF(VLOOKUP(H3053,'Cross-Page Data'!$D$4:$F$48,3,FALSE)="natural gas",VLOOKUP(G3053,'Cross-Page Data'!$I$4:$J$19,2,FALSE),IF(VLOOKUP(H3053,'Cross-Page Data'!$D$4:$F$48,3,FALSE)="solar",IF(G3053="PV","solar PV","solar thermal"),IF(VLOOKUP(H3053,'Cross-Page Data'!$D$4:$F$48,3,FALSE)="wind",VLOOKUP(G3053,'Cross-Page Data'!$I$4:$J$19,2,FALSE),IF(VLOOKUP(H3053,'Cross-Page Data'!$D$4:$F$48,3,FALSE)="hydro",VLOOKUP(G3053,'Cross-Page Data'!$I$4:$J$19,2,FALSE),VLOOKUP(H3053,'Cross-Page Data'!$D$4:$F$48,3,FALSE)))))</f>
        <v/>
      </c>
      <c r="M3053" s="120">
        <f>IF(AND($P$2=FALSE,OR(F3053="Commercial NAICS Cogen",F3053="Industrial NAICS Cogen",F3053="NAICS-22 Cogen")),FALSE,IF(AND($P$3=FALSE,OR(F3053="Commercial NAICS Cogen",F3053="Commercial NAICS Non-Cogen",F3053="Industrial NAICS Cogen", F3053="industrial NAICS non-Cogen")),FALSE, TRUE))</f>
        <v/>
      </c>
    </row>
    <row r="3054">
      <c r="A3054" s="129" t="n">
        <v>54758</v>
      </c>
      <c r="B3054" s="130" t="inlineStr">
        <is>
          <t>Wheelabrator Lisbon</t>
        </is>
      </c>
      <c r="C3054" s="130" t="inlineStr">
        <is>
          <t>Wheelabrator Environmental Systems</t>
        </is>
      </c>
      <c r="D3054" s="129" t="n">
        <v>20541</v>
      </c>
      <c r="E3054" s="130" t="inlineStr">
        <is>
          <t>CT</t>
        </is>
      </c>
      <c r="F3054" s="130" t="inlineStr">
        <is>
          <t>NAICS-22 Non-Cogen</t>
        </is>
      </c>
      <c r="G3054" s="130" t="inlineStr">
        <is>
          <t>ST</t>
        </is>
      </c>
      <c r="H3054" s="130" t="inlineStr">
        <is>
          <t>MSB</t>
        </is>
      </c>
      <c r="I3054" s="130" t="inlineStr">
        <is>
          <t>MLG</t>
        </is>
      </c>
      <c r="J3054" s="131" t="n">
        <v>45395.747</v>
      </c>
      <c r="K3054" s="129" t="n">
        <v>2020</v>
      </c>
      <c r="L3054" s="120">
        <f>IF(VLOOKUP(H3054,'Cross-Page Data'!$D$4:$F$48,3,FALSE)="natural gas",VLOOKUP(G3054,'Cross-Page Data'!$I$4:$J$19,2,FALSE),IF(VLOOKUP(H3054,'Cross-Page Data'!$D$4:$F$48,3,FALSE)="solar",IF(G3054="PV","solar PV","solar thermal"),IF(VLOOKUP(H3054,'Cross-Page Data'!$D$4:$F$48,3,FALSE)="wind",VLOOKUP(G3054,'Cross-Page Data'!$I$4:$J$19,2,FALSE),IF(VLOOKUP(H3054,'Cross-Page Data'!$D$4:$F$48,3,FALSE)="hydro",VLOOKUP(G3054,'Cross-Page Data'!$I$4:$J$19,2,FALSE),VLOOKUP(H3054,'Cross-Page Data'!$D$4:$F$48,3,FALSE)))))</f>
        <v/>
      </c>
      <c r="M3054" s="120">
        <f>IF(AND($P$2=FALSE,OR(F3054="Commercial NAICS Cogen",F3054="Industrial NAICS Cogen",F3054="NAICS-22 Cogen")),FALSE,IF(AND($P$3=FALSE,OR(F3054="Commercial NAICS Cogen",F3054="Commercial NAICS Non-Cogen",F3054="Industrial NAICS Cogen", F3054="industrial NAICS non-Cogen")),FALSE, TRUE))</f>
        <v/>
      </c>
    </row>
    <row r="3055">
      <c r="A3055" s="129" t="n">
        <v>54758</v>
      </c>
      <c r="B3055" s="130" t="inlineStr">
        <is>
          <t>Wheelabrator Lisbon</t>
        </is>
      </c>
      <c r="C3055" s="130" t="inlineStr">
        <is>
          <t>Wheelabrator Environmental Systems</t>
        </is>
      </c>
      <c r="D3055" s="129" t="n">
        <v>20541</v>
      </c>
      <c r="E3055" s="130" t="inlineStr">
        <is>
          <t>CT</t>
        </is>
      </c>
      <c r="F3055" s="130" t="inlineStr">
        <is>
          <t>NAICS-22 Non-Cogen</t>
        </is>
      </c>
      <c r="G3055" s="130" t="inlineStr">
        <is>
          <t>ST</t>
        </is>
      </c>
      <c r="H3055" s="130" t="inlineStr">
        <is>
          <t>MSN</t>
        </is>
      </c>
      <c r="I3055" s="130" t="inlineStr">
        <is>
          <t>OTH</t>
        </is>
      </c>
      <c r="J3055" s="131" t="n">
        <v>55484.253</v>
      </c>
      <c r="K3055" s="129" t="n">
        <v>2020</v>
      </c>
      <c r="L3055" s="120">
        <f>IF(VLOOKUP(H3055,'Cross-Page Data'!$D$4:$F$48,3,FALSE)="natural gas",VLOOKUP(G3055,'Cross-Page Data'!$I$4:$J$19,2,FALSE),IF(VLOOKUP(H3055,'Cross-Page Data'!$D$4:$F$48,3,FALSE)="solar",IF(G3055="PV","solar PV","solar thermal"),IF(VLOOKUP(H3055,'Cross-Page Data'!$D$4:$F$48,3,FALSE)="wind",VLOOKUP(G3055,'Cross-Page Data'!$I$4:$J$19,2,FALSE),IF(VLOOKUP(H3055,'Cross-Page Data'!$D$4:$F$48,3,FALSE)="hydro",VLOOKUP(G3055,'Cross-Page Data'!$I$4:$J$19,2,FALSE),VLOOKUP(H3055,'Cross-Page Data'!$D$4:$F$48,3,FALSE)))))</f>
        <v/>
      </c>
      <c r="M3055" s="120">
        <f>IF(AND($P$2=FALSE,OR(F3055="Commercial NAICS Cogen",F3055="Industrial NAICS Cogen",F3055="NAICS-22 Cogen")),FALSE,IF(AND($P$3=FALSE,OR(F3055="Commercial NAICS Cogen",F3055="Commercial NAICS Non-Cogen",F3055="Industrial NAICS Cogen", F3055="industrial NAICS non-Cogen")),FALSE, TRUE))</f>
        <v/>
      </c>
    </row>
    <row r="3056">
      <c r="A3056" s="129" t="n">
        <v>54761</v>
      </c>
      <c r="B3056" s="130" t="inlineStr">
        <is>
          <t>Hermiston Generating Plant</t>
        </is>
      </c>
      <c r="C3056" s="130" t="inlineStr">
        <is>
          <t>Hermiston Generating Co LP</t>
        </is>
      </c>
      <c r="D3056" s="129" t="n">
        <v>8503</v>
      </c>
      <c r="E3056" s="130" t="inlineStr">
        <is>
          <t>OR</t>
        </is>
      </c>
      <c r="F3056" s="130" t="inlineStr">
        <is>
          <t>NAICS-22 Cogen</t>
        </is>
      </c>
      <c r="G3056" s="130" t="inlineStr">
        <is>
          <t>CA</t>
        </is>
      </c>
      <c r="H3056" s="130" t="inlineStr">
        <is>
          <t>NG</t>
        </is>
      </c>
      <c r="I3056" s="130" t="inlineStr">
        <is>
          <t>NG</t>
        </is>
      </c>
      <c r="J3056" s="131" t="n">
        <v>908685</v>
      </c>
      <c r="K3056" s="129" t="n">
        <v>2020</v>
      </c>
      <c r="L3056" s="120">
        <f>IF(VLOOKUP(H3056,'Cross-Page Data'!$D$4:$F$48,3,FALSE)="natural gas",VLOOKUP(G3056,'Cross-Page Data'!$I$4:$J$19,2,FALSE),IF(VLOOKUP(H3056,'Cross-Page Data'!$D$4:$F$48,3,FALSE)="solar",IF(G3056="PV","solar PV","solar thermal"),IF(VLOOKUP(H3056,'Cross-Page Data'!$D$4:$F$48,3,FALSE)="wind",VLOOKUP(G3056,'Cross-Page Data'!$I$4:$J$19,2,FALSE),IF(VLOOKUP(H3056,'Cross-Page Data'!$D$4:$F$48,3,FALSE)="hydro",VLOOKUP(G3056,'Cross-Page Data'!$I$4:$J$19,2,FALSE),VLOOKUP(H3056,'Cross-Page Data'!$D$4:$F$48,3,FALSE)))))</f>
        <v/>
      </c>
      <c r="M3056" s="120">
        <f>IF(AND($P$2=FALSE,OR(F3056="Commercial NAICS Cogen",F3056="Industrial NAICS Cogen",F3056="NAICS-22 Cogen")),FALSE,IF(AND($P$3=FALSE,OR(F3056="Commercial NAICS Cogen",F3056="Commercial NAICS Non-Cogen",F3056="Industrial NAICS Cogen", F3056="industrial NAICS non-Cogen")),FALSE, TRUE))</f>
        <v/>
      </c>
    </row>
    <row r="3057">
      <c r="A3057" s="129" t="n">
        <v>54761</v>
      </c>
      <c r="B3057" s="130" t="inlineStr">
        <is>
          <t>Hermiston Generating Plant</t>
        </is>
      </c>
      <c r="C3057" s="130" t="inlineStr">
        <is>
          <t>Hermiston Generating Co LP</t>
        </is>
      </c>
      <c r="D3057" s="129" t="n">
        <v>8503</v>
      </c>
      <c r="E3057" s="130" t="inlineStr">
        <is>
          <t>OR</t>
        </is>
      </c>
      <c r="F3057" s="130" t="inlineStr">
        <is>
          <t>NAICS-22 Cogen</t>
        </is>
      </c>
      <c r="G3057" s="130" t="inlineStr">
        <is>
          <t>CT</t>
        </is>
      </c>
      <c r="H3057" s="130" t="inlineStr">
        <is>
          <t>NG</t>
        </is>
      </c>
      <c r="I3057" s="130" t="inlineStr">
        <is>
          <t>NG</t>
        </is>
      </c>
      <c r="J3057" s="131" t="n">
        <v>1435241</v>
      </c>
      <c r="K3057" s="129" t="n">
        <v>2020</v>
      </c>
      <c r="L3057" s="120">
        <f>IF(VLOOKUP(H3057,'Cross-Page Data'!$D$4:$F$48,3,FALSE)="natural gas",VLOOKUP(G3057,'Cross-Page Data'!$I$4:$J$19,2,FALSE),IF(VLOOKUP(H3057,'Cross-Page Data'!$D$4:$F$48,3,FALSE)="solar",IF(G3057="PV","solar PV","solar thermal"),IF(VLOOKUP(H3057,'Cross-Page Data'!$D$4:$F$48,3,FALSE)="wind",VLOOKUP(G3057,'Cross-Page Data'!$I$4:$J$19,2,FALSE),IF(VLOOKUP(H3057,'Cross-Page Data'!$D$4:$F$48,3,FALSE)="hydro",VLOOKUP(G3057,'Cross-Page Data'!$I$4:$J$19,2,FALSE),VLOOKUP(H3057,'Cross-Page Data'!$D$4:$F$48,3,FALSE)))))</f>
        <v/>
      </c>
      <c r="M3057" s="120">
        <f>IF(AND($P$2=FALSE,OR(F3057="Commercial NAICS Cogen",F3057="Industrial NAICS Cogen",F3057="NAICS-22 Cogen")),FALSE,IF(AND($P$3=FALSE,OR(F3057="Commercial NAICS Cogen",F3057="Commercial NAICS Non-Cogen",F3057="Industrial NAICS Cogen", F3057="industrial NAICS non-Cogen")),FALSE, TRUE))</f>
        <v/>
      </c>
    </row>
    <row r="3058">
      <c r="A3058" s="129" t="n">
        <v>54768</v>
      </c>
      <c r="B3058" s="130" t="inlineStr">
        <is>
          <t>Live Oak Limited</t>
        </is>
      </c>
      <c r="C3058" s="130" t="inlineStr">
        <is>
          <t>WCAC Operating Company</t>
        </is>
      </c>
      <c r="D3058" s="129" t="n">
        <v>60662</v>
      </c>
      <c r="E3058" s="130" t="inlineStr">
        <is>
          <t>CA</t>
        </is>
      </c>
      <c r="F3058" s="130" t="inlineStr">
        <is>
          <t>NAICS-22 Cogen</t>
        </is>
      </c>
      <c r="G3058" s="130" t="inlineStr">
        <is>
          <t>GT</t>
        </is>
      </c>
      <c r="H3058" s="130" t="inlineStr">
        <is>
          <t>NG</t>
        </is>
      </c>
      <c r="I3058" s="130" t="inlineStr">
        <is>
          <t>NG</t>
        </is>
      </c>
      <c r="J3058" s="131" t="n">
        <v>21023</v>
      </c>
      <c r="K3058" s="129" t="n">
        <v>2020</v>
      </c>
      <c r="L3058" s="120">
        <f>IF(VLOOKUP(H3058,'Cross-Page Data'!$D$4:$F$48,3,FALSE)="natural gas",VLOOKUP(G3058,'Cross-Page Data'!$I$4:$J$19,2,FALSE),IF(VLOOKUP(H3058,'Cross-Page Data'!$D$4:$F$48,3,FALSE)="solar",IF(G3058="PV","solar PV","solar thermal"),IF(VLOOKUP(H3058,'Cross-Page Data'!$D$4:$F$48,3,FALSE)="wind",VLOOKUP(G3058,'Cross-Page Data'!$I$4:$J$19,2,FALSE),IF(VLOOKUP(H3058,'Cross-Page Data'!$D$4:$F$48,3,FALSE)="hydro",VLOOKUP(G3058,'Cross-Page Data'!$I$4:$J$19,2,FALSE),VLOOKUP(H3058,'Cross-Page Data'!$D$4:$F$48,3,FALSE)))))</f>
        <v/>
      </c>
      <c r="M3058" s="120">
        <f>IF(AND($P$2=FALSE,OR(F3058="Commercial NAICS Cogen",F3058="Industrial NAICS Cogen",F3058="NAICS-22 Cogen")),FALSE,IF(AND($P$3=FALSE,OR(F3058="Commercial NAICS Cogen",F3058="Commercial NAICS Non-Cogen",F3058="Industrial NAICS Cogen", F3058="industrial NAICS non-Cogen")),FALSE, TRUE))</f>
        <v/>
      </c>
    </row>
    <row r="3059">
      <c r="A3059" s="129" t="n">
        <v>54775</v>
      </c>
      <c r="B3059" s="130" t="inlineStr">
        <is>
          <t>University of Iowa Main Power Plant</t>
        </is>
      </c>
      <c r="C3059" s="130" t="inlineStr">
        <is>
          <t>University of Iowa</t>
        </is>
      </c>
      <c r="D3059" s="129" t="n">
        <v>19539</v>
      </c>
      <c r="E3059" s="130" t="inlineStr">
        <is>
          <t>IA</t>
        </is>
      </c>
      <c r="F3059" s="130" t="inlineStr">
        <is>
          <t>Commercial NAICS Cogen</t>
        </is>
      </c>
      <c r="G3059" s="130" t="inlineStr">
        <is>
          <t>IC</t>
        </is>
      </c>
      <c r="H3059" s="130" t="inlineStr">
        <is>
          <t>DFO</t>
        </is>
      </c>
      <c r="I3059" s="130" t="inlineStr">
        <is>
          <t>DFO</t>
        </is>
      </c>
      <c r="J3059" s="131" t="n">
        <v>1.941</v>
      </c>
      <c r="K3059" s="129" t="n">
        <v>2020</v>
      </c>
      <c r="L3059" s="120">
        <f>IF(VLOOKUP(H3059,'Cross-Page Data'!$D$4:$F$48,3,FALSE)="natural gas",VLOOKUP(G3059,'Cross-Page Data'!$I$4:$J$19,2,FALSE),IF(VLOOKUP(H3059,'Cross-Page Data'!$D$4:$F$48,3,FALSE)="solar",IF(G3059="PV","solar PV","solar thermal"),IF(VLOOKUP(H3059,'Cross-Page Data'!$D$4:$F$48,3,FALSE)="wind",VLOOKUP(G3059,'Cross-Page Data'!$I$4:$J$19,2,FALSE),IF(VLOOKUP(H3059,'Cross-Page Data'!$D$4:$F$48,3,FALSE)="hydro",VLOOKUP(G3059,'Cross-Page Data'!$I$4:$J$19,2,FALSE),VLOOKUP(H3059,'Cross-Page Data'!$D$4:$F$48,3,FALSE)))))</f>
        <v/>
      </c>
      <c r="M3059" s="120">
        <f>IF(AND($P$2=FALSE,OR(F3059="Commercial NAICS Cogen",F3059="Industrial NAICS Cogen",F3059="NAICS-22 Cogen")),FALSE,IF(AND($P$3=FALSE,OR(F3059="Commercial NAICS Cogen",F3059="Commercial NAICS Non-Cogen",F3059="Industrial NAICS Cogen", F3059="industrial NAICS non-Cogen")),FALSE, TRUE))</f>
        <v/>
      </c>
    </row>
    <row r="3060">
      <c r="A3060" s="129" t="n">
        <v>54775</v>
      </c>
      <c r="B3060" s="130" t="inlineStr">
        <is>
          <t>University of Iowa Main Power Plant</t>
        </is>
      </c>
      <c r="C3060" s="130" t="inlineStr">
        <is>
          <t>University of Iowa</t>
        </is>
      </c>
      <c r="D3060" s="129" t="n">
        <v>19539</v>
      </c>
      <c r="E3060" s="130" t="inlineStr">
        <is>
          <t>IA</t>
        </is>
      </c>
      <c r="F3060" s="130" t="inlineStr">
        <is>
          <t>Commercial NAICS Cogen</t>
        </is>
      </c>
      <c r="G3060" s="130" t="inlineStr">
        <is>
          <t>IC</t>
        </is>
      </c>
      <c r="H3060" s="130" t="inlineStr">
        <is>
          <t>NG</t>
        </is>
      </c>
      <c r="I3060" s="130" t="inlineStr">
        <is>
          <t>NG</t>
        </is>
      </c>
      <c r="J3060" s="131" t="n">
        <v>650.739</v>
      </c>
      <c r="K3060" s="129" t="n">
        <v>2020</v>
      </c>
      <c r="L3060" s="120">
        <f>IF(VLOOKUP(H3060,'Cross-Page Data'!$D$4:$F$48,3,FALSE)="natural gas",VLOOKUP(G3060,'Cross-Page Data'!$I$4:$J$19,2,FALSE),IF(VLOOKUP(H3060,'Cross-Page Data'!$D$4:$F$48,3,FALSE)="solar",IF(G3060="PV","solar PV","solar thermal"),IF(VLOOKUP(H3060,'Cross-Page Data'!$D$4:$F$48,3,FALSE)="wind",VLOOKUP(G3060,'Cross-Page Data'!$I$4:$J$19,2,FALSE),IF(VLOOKUP(H3060,'Cross-Page Data'!$D$4:$F$48,3,FALSE)="hydro",VLOOKUP(G3060,'Cross-Page Data'!$I$4:$J$19,2,FALSE),VLOOKUP(H3060,'Cross-Page Data'!$D$4:$F$48,3,FALSE)))))</f>
        <v/>
      </c>
      <c r="M3060" s="120">
        <f>IF(AND($P$2=FALSE,OR(F3060="Commercial NAICS Cogen",F3060="Industrial NAICS Cogen",F3060="NAICS-22 Cogen")),FALSE,IF(AND($P$3=FALSE,OR(F3060="Commercial NAICS Cogen",F3060="Commercial NAICS Non-Cogen",F3060="Industrial NAICS Cogen", F3060="industrial NAICS non-Cogen")),FALSE, TRUE))</f>
        <v/>
      </c>
    </row>
    <row r="3061">
      <c r="A3061" s="129" t="n">
        <v>54775</v>
      </c>
      <c r="B3061" s="130" t="inlineStr">
        <is>
          <t>University of Iowa Main Power Plant</t>
        </is>
      </c>
      <c r="C3061" s="130" t="inlineStr">
        <is>
          <t>University of Iowa</t>
        </is>
      </c>
      <c r="D3061" s="129" t="n">
        <v>19539</v>
      </c>
      <c r="E3061" s="130" t="inlineStr">
        <is>
          <t>IA</t>
        </is>
      </c>
      <c r="F3061" s="130" t="inlineStr">
        <is>
          <t>Commercial NAICS Cogen</t>
        </is>
      </c>
      <c r="G3061" s="130" t="inlineStr">
        <is>
          <t>ST</t>
        </is>
      </c>
      <c r="H3061" s="130" t="inlineStr">
        <is>
          <t>BIT</t>
        </is>
      </c>
      <c r="I3061" s="130" t="inlineStr">
        <is>
          <t>COL</t>
        </is>
      </c>
      <c r="J3061" s="131" t="n">
        <v>8334.646000000001</v>
      </c>
      <c r="K3061" s="129" t="n">
        <v>2020</v>
      </c>
      <c r="L3061" s="120">
        <f>IF(VLOOKUP(H3061,'Cross-Page Data'!$D$4:$F$48,3,FALSE)="natural gas",VLOOKUP(G3061,'Cross-Page Data'!$I$4:$J$19,2,FALSE),IF(VLOOKUP(H3061,'Cross-Page Data'!$D$4:$F$48,3,FALSE)="solar",IF(G3061="PV","solar PV","solar thermal"),IF(VLOOKUP(H3061,'Cross-Page Data'!$D$4:$F$48,3,FALSE)="wind",VLOOKUP(G3061,'Cross-Page Data'!$I$4:$J$19,2,FALSE),IF(VLOOKUP(H3061,'Cross-Page Data'!$D$4:$F$48,3,FALSE)="hydro",VLOOKUP(G3061,'Cross-Page Data'!$I$4:$J$19,2,FALSE),VLOOKUP(H3061,'Cross-Page Data'!$D$4:$F$48,3,FALSE)))))</f>
        <v/>
      </c>
      <c r="M3061" s="120">
        <f>IF(AND($P$2=FALSE,OR(F3061="Commercial NAICS Cogen",F3061="Industrial NAICS Cogen",F3061="NAICS-22 Cogen")),FALSE,IF(AND($P$3=FALSE,OR(F3061="Commercial NAICS Cogen",F3061="Commercial NAICS Non-Cogen",F3061="Industrial NAICS Cogen", F3061="industrial NAICS non-Cogen")),FALSE, TRUE))</f>
        <v/>
      </c>
    </row>
    <row r="3062">
      <c r="A3062" s="129" t="n">
        <v>54775</v>
      </c>
      <c r="B3062" s="130" t="inlineStr">
        <is>
          <t>University of Iowa Main Power Plant</t>
        </is>
      </c>
      <c r="C3062" s="130" t="inlineStr">
        <is>
          <t>University of Iowa</t>
        </is>
      </c>
      <c r="D3062" s="129" t="n">
        <v>19539</v>
      </c>
      <c r="E3062" s="130" t="inlineStr">
        <is>
          <t>IA</t>
        </is>
      </c>
      <c r="F3062" s="130" t="inlineStr">
        <is>
          <t>Commercial NAICS Cogen</t>
        </is>
      </c>
      <c r="G3062" s="130" t="inlineStr">
        <is>
          <t>ST</t>
        </is>
      </c>
      <c r="H3062" s="130" t="inlineStr">
        <is>
          <t>NG</t>
        </is>
      </c>
      <c r="I3062" s="130" t="inlineStr">
        <is>
          <t>NG</t>
        </is>
      </c>
      <c r="J3062" s="131" t="n">
        <v>17846.699</v>
      </c>
      <c r="K3062" s="129" t="n">
        <v>2020</v>
      </c>
      <c r="L3062" s="120">
        <f>IF(VLOOKUP(H3062,'Cross-Page Data'!$D$4:$F$48,3,FALSE)="natural gas",VLOOKUP(G3062,'Cross-Page Data'!$I$4:$J$19,2,FALSE),IF(VLOOKUP(H3062,'Cross-Page Data'!$D$4:$F$48,3,FALSE)="solar",IF(G3062="PV","solar PV","solar thermal"),IF(VLOOKUP(H3062,'Cross-Page Data'!$D$4:$F$48,3,FALSE)="wind",VLOOKUP(G3062,'Cross-Page Data'!$I$4:$J$19,2,FALSE),IF(VLOOKUP(H3062,'Cross-Page Data'!$D$4:$F$48,3,FALSE)="hydro",VLOOKUP(G3062,'Cross-Page Data'!$I$4:$J$19,2,FALSE),VLOOKUP(H3062,'Cross-Page Data'!$D$4:$F$48,3,FALSE)))))</f>
        <v/>
      </c>
      <c r="M3062" s="120">
        <f>IF(AND($P$2=FALSE,OR(F3062="Commercial NAICS Cogen",F3062="Industrial NAICS Cogen",F3062="NAICS-22 Cogen")),FALSE,IF(AND($P$3=FALSE,OR(F3062="Commercial NAICS Cogen",F3062="Commercial NAICS Non-Cogen",F3062="Industrial NAICS Cogen", F3062="industrial NAICS non-Cogen")),FALSE, TRUE))</f>
        <v/>
      </c>
    </row>
    <row r="3063">
      <c r="A3063" s="129" t="n">
        <v>54775</v>
      </c>
      <c r="B3063" s="130" t="inlineStr">
        <is>
          <t>University of Iowa Main Power Plant</t>
        </is>
      </c>
      <c r="C3063" s="130" t="inlineStr">
        <is>
          <t>University of Iowa</t>
        </is>
      </c>
      <c r="D3063" s="129" t="n">
        <v>19539</v>
      </c>
      <c r="E3063" s="130" t="inlineStr">
        <is>
          <t>IA</t>
        </is>
      </c>
      <c r="F3063" s="130" t="inlineStr">
        <is>
          <t>Commercial NAICS Cogen</t>
        </is>
      </c>
      <c r="G3063" s="130" t="inlineStr">
        <is>
          <t>ST</t>
        </is>
      </c>
      <c r="H3063" s="130" t="inlineStr">
        <is>
          <t>OBS</t>
        </is>
      </c>
      <c r="I3063" s="130" t="inlineStr">
        <is>
          <t>ORW</t>
        </is>
      </c>
      <c r="J3063" s="131" t="n">
        <v>6732.688</v>
      </c>
      <c r="K3063" s="129" t="n">
        <v>2020</v>
      </c>
      <c r="L3063" s="120">
        <f>IF(VLOOKUP(H3063,'Cross-Page Data'!$D$4:$F$48,3,FALSE)="natural gas",VLOOKUP(G3063,'Cross-Page Data'!$I$4:$J$19,2,FALSE),IF(VLOOKUP(H3063,'Cross-Page Data'!$D$4:$F$48,3,FALSE)="solar",IF(G3063="PV","solar PV","solar thermal"),IF(VLOOKUP(H3063,'Cross-Page Data'!$D$4:$F$48,3,FALSE)="wind",VLOOKUP(G3063,'Cross-Page Data'!$I$4:$J$19,2,FALSE),IF(VLOOKUP(H3063,'Cross-Page Data'!$D$4:$F$48,3,FALSE)="hydro",VLOOKUP(G3063,'Cross-Page Data'!$I$4:$J$19,2,FALSE),VLOOKUP(H3063,'Cross-Page Data'!$D$4:$F$48,3,FALSE)))))</f>
        <v/>
      </c>
      <c r="M3063" s="120">
        <f>IF(AND($P$2=FALSE,OR(F3063="Commercial NAICS Cogen",F3063="Industrial NAICS Cogen",F3063="NAICS-22 Cogen")),FALSE,IF(AND($P$3=FALSE,OR(F3063="Commercial NAICS Cogen",F3063="Commercial NAICS Non-Cogen",F3063="Industrial NAICS Cogen", F3063="industrial NAICS non-Cogen")),FALSE, TRUE))</f>
        <v/>
      </c>
    </row>
    <row r="3064">
      <c r="A3064" s="129" t="n">
        <v>54775</v>
      </c>
      <c r="B3064" s="130" t="inlineStr">
        <is>
          <t>University of Iowa Main Power Plant</t>
        </is>
      </c>
      <c r="C3064" s="130" t="inlineStr">
        <is>
          <t>University of Iowa</t>
        </is>
      </c>
      <c r="D3064" s="129" t="n">
        <v>19539</v>
      </c>
      <c r="E3064" s="130" t="inlineStr">
        <is>
          <t>IA</t>
        </is>
      </c>
      <c r="F3064" s="130" t="inlineStr">
        <is>
          <t>Commercial NAICS Cogen</t>
        </is>
      </c>
      <c r="G3064" s="130" t="inlineStr">
        <is>
          <t>ST</t>
        </is>
      </c>
      <c r="H3064" s="130" t="inlineStr">
        <is>
          <t>WDS</t>
        </is>
      </c>
      <c r="I3064" s="130" t="inlineStr">
        <is>
          <t>WWW</t>
        </is>
      </c>
      <c r="J3064" s="131" t="n">
        <v>8105.182</v>
      </c>
      <c r="K3064" s="129" t="n">
        <v>2020</v>
      </c>
      <c r="L3064" s="120">
        <f>IF(VLOOKUP(H3064,'Cross-Page Data'!$D$4:$F$48,3,FALSE)="natural gas",VLOOKUP(G3064,'Cross-Page Data'!$I$4:$J$19,2,FALSE),IF(VLOOKUP(H3064,'Cross-Page Data'!$D$4:$F$48,3,FALSE)="solar",IF(G3064="PV","solar PV","solar thermal"),IF(VLOOKUP(H3064,'Cross-Page Data'!$D$4:$F$48,3,FALSE)="wind",VLOOKUP(G3064,'Cross-Page Data'!$I$4:$J$19,2,FALSE),IF(VLOOKUP(H3064,'Cross-Page Data'!$D$4:$F$48,3,FALSE)="hydro",VLOOKUP(G3064,'Cross-Page Data'!$I$4:$J$19,2,FALSE),VLOOKUP(H3064,'Cross-Page Data'!$D$4:$F$48,3,FALSE)))))</f>
        <v/>
      </c>
      <c r="M3064" s="120">
        <f>IF(AND($P$2=FALSE,OR(F3064="Commercial NAICS Cogen",F3064="Industrial NAICS Cogen",F3064="NAICS-22 Cogen")),FALSE,IF(AND($P$3=FALSE,OR(F3064="Commercial NAICS Cogen",F3064="Commercial NAICS Non-Cogen",F3064="Industrial NAICS Cogen", F3064="industrial NAICS non-Cogen")),FALSE, TRUE))</f>
        <v/>
      </c>
    </row>
    <row r="3065">
      <c r="A3065" s="129" t="n">
        <v>54782</v>
      </c>
      <c r="B3065" s="130" t="inlineStr">
        <is>
          <t>Seneca Energy</t>
        </is>
      </c>
      <c r="C3065" s="130" t="inlineStr">
        <is>
          <t>Seneca Energy II</t>
        </is>
      </c>
      <c r="D3065" s="129" t="n">
        <v>17283</v>
      </c>
      <c r="E3065" s="130" t="inlineStr">
        <is>
          <t>NY</t>
        </is>
      </c>
      <c r="F3065" s="130" t="inlineStr">
        <is>
          <t>NAICS-22 Non-Cogen</t>
        </is>
      </c>
      <c r="G3065" s="130" t="inlineStr">
        <is>
          <t>IC</t>
        </is>
      </c>
      <c r="H3065" s="130" t="inlineStr">
        <is>
          <t>LFG</t>
        </is>
      </c>
      <c r="I3065" s="130" t="inlineStr">
        <is>
          <t>MLG</t>
        </is>
      </c>
      <c r="J3065" s="131" t="n">
        <v>105877</v>
      </c>
      <c r="K3065" s="129" t="n">
        <v>2020</v>
      </c>
      <c r="L3065" s="120">
        <f>IF(VLOOKUP(H3065,'Cross-Page Data'!$D$4:$F$48,3,FALSE)="natural gas",VLOOKUP(G3065,'Cross-Page Data'!$I$4:$J$19,2,FALSE),IF(VLOOKUP(H3065,'Cross-Page Data'!$D$4:$F$48,3,FALSE)="solar",IF(G3065="PV","solar PV","solar thermal"),IF(VLOOKUP(H3065,'Cross-Page Data'!$D$4:$F$48,3,FALSE)="wind",VLOOKUP(G3065,'Cross-Page Data'!$I$4:$J$19,2,FALSE),IF(VLOOKUP(H3065,'Cross-Page Data'!$D$4:$F$48,3,FALSE)="hydro",VLOOKUP(G3065,'Cross-Page Data'!$I$4:$J$19,2,FALSE),VLOOKUP(H3065,'Cross-Page Data'!$D$4:$F$48,3,FALSE)))))</f>
        <v/>
      </c>
      <c r="M3065" s="120">
        <f>IF(AND($P$2=FALSE,OR(F3065="Commercial NAICS Cogen",F3065="Industrial NAICS Cogen",F3065="NAICS-22 Cogen")),FALSE,IF(AND($P$3=FALSE,OR(F3065="Commercial NAICS Cogen",F3065="Commercial NAICS Non-Cogen",F3065="Industrial NAICS Cogen", F3065="industrial NAICS non-Cogen")),FALSE, TRUE))</f>
        <v/>
      </c>
    </row>
    <row r="3066">
      <c r="A3066" s="129" t="n">
        <v>54788</v>
      </c>
      <c r="B3066" s="130" t="inlineStr">
        <is>
          <t>Evanston Township High School</t>
        </is>
      </c>
      <c r="C3066" s="130" t="inlineStr">
        <is>
          <t>Evanston Board of Education</t>
        </is>
      </c>
      <c r="D3066" s="129" t="n">
        <v>6883</v>
      </c>
      <c r="E3066" s="130" t="inlineStr">
        <is>
          <t>IL</t>
        </is>
      </c>
      <c r="F3066" s="130" t="inlineStr">
        <is>
          <t>Commercial NAICS Non-Cogen</t>
        </is>
      </c>
      <c r="G3066" s="130" t="inlineStr">
        <is>
          <t>IC</t>
        </is>
      </c>
      <c r="H3066" s="130" t="inlineStr">
        <is>
          <t>NG</t>
        </is>
      </c>
      <c r="I3066" s="130" t="inlineStr">
        <is>
          <t>NG</t>
        </is>
      </c>
      <c r="J3066" s="131" t="n">
        <v>0</v>
      </c>
      <c r="K3066" s="129" t="n">
        <v>2020</v>
      </c>
      <c r="L3066" s="120">
        <f>IF(VLOOKUP(H3066,'Cross-Page Data'!$D$4:$F$48,3,FALSE)="natural gas",VLOOKUP(G3066,'Cross-Page Data'!$I$4:$J$19,2,FALSE),IF(VLOOKUP(H3066,'Cross-Page Data'!$D$4:$F$48,3,FALSE)="solar",IF(G3066="PV","solar PV","solar thermal"),IF(VLOOKUP(H3066,'Cross-Page Data'!$D$4:$F$48,3,FALSE)="wind",VLOOKUP(G3066,'Cross-Page Data'!$I$4:$J$19,2,FALSE),IF(VLOOKUP(H3066,'Cross-Page Data'!$D$4:$F$48,3,FALSE)="hydro",VLOOKUP(G3066,'Cross-Page Data'!$I$4:$J$19,2,FALSE),VLOOKUP(H3066,'Cross-Page Data'!$D$4:$F$48,3,FALSE)))))</f>
        <v/>
      </c>
      <c r="M3066" s="120">
        <f>IF(AND($P$2=FALSE,OR(F3066="Commercial NAICS Cogen",F3066="Industrial NAICS Cogen",F3066="NAICS-22 Cogen")),FALSE,IF(AND($P$3=FALSE,OR(F3066="Commercial NAICS Cogen",F3066="Commercial NAICS Non-Cogen",F3066="Industrial NAICS Cogen", F3066="industrial NAICS non-Cogen")),FALSE, TRUE))</f>
        <v/>
      </c>
    </row>
    <row r="3067">
      <c r="A3067" s="129" t="n">
        <v>54795</v>
      </c>
      <c r="B3067" s="130" t="inlineStr">
        <is>
          <t>Domino Sugar Baltimore</t>
        </is>
      </c>
      <c r="C3067" s="130" t="inlineStr">
        <is>
          <t>American Sugar Refining, Inc.</t>
        </is>
      </c>
      <c r="D3067" s="129" t="n">
        <v>5277</v>
      </c>
      <c r="E3067" s="130" t="inlineStr">
        <is>
          <t>MD</t>
        </is>
      </c>
      <c r="F3067" s="130" t="inlineStr">
        <is>
          <t>Industrial NAICS Cogen</t>
        </is>
      </c>
      <c r="G3067" s="130" t="inlineStr">
        <is>
          <t>ST</t>
        </is>
      </c>
      <c r="H3067" s="130" t="inlineStr">
        <is>
          <t>NG</t>
        </is>
      </c>
      <c r="I3067" s="130" t="inlineStr">
        <is>
          <t>NG</t>
        </is>
      </c>
      <c r="J3067" s="131" t="n">
        <v>46494.379</v>
      </c>
      <c r="K3067" s="129" t="n">
        <v>2020</v>
      </c>
      <c r="L3067" s="120">
        <f>IF(VLOOKUP(H3067,'Cross-Page Data'!$D$4:$F$48,3,FALSE)="natural gas",VLOOKUP(G3067,'Cross-Page Data'!$I$4:$J$19,2,FALSE),IF(VLOOKUP(H3067,'Cross-Page Data'!$D$4:$F$48,3,FALSE)="solar",IF(G3067="PV","solar PV","solar thermal"),IF(VLOOKUP(H3067,'Cross-Page Data'!$D$4:$F$48,3,FALSE)="wind",VLOOKUP(G3067,'Cross-Page Data'!$I$4:$J$19,2,FALSE),IF(VLOOKUP(H3067,'Cross-Page Data'!$D$4:$F$48,3,FALSE)="hydro",VLOOKUP(G3067,'Cross-Page Data'!$I$4:$J$19,2,FALSE),VLOOKUP(H3067,'Cross-Page Data'!$D$4:$F$48,3,FALSE)))))</f>
        <v/>
      </c>
      <c r="M3067" s="120">
        <f>IF(AND($P$2=FALSE,OR(F3067="Commercial NAICS Cogen",F3067="Industrial NAICS Cogen",F3067="NAICS-22 Cogen")),FALSE,IF(AND($P$3=FALSE,OR(F3067="Commercial NAICS Cogen",F3067="Commercial NAICS Non-Cogen",F3067="Industrial NAICS Cogen", F3067="industrial NAICS non-Cogen")),FALSE, TRUE))</f>
        <v/>
      </c>
    </row>
    <row r="3068">
      <c r="A3068" s="129" t="n">
        <v>54795</v>
      </c>
      <c r="B3068" s="130" t="inlineStr">
        <is>
          <t>Domino Sugar Baltimore</t>
        </is>
      </c>
      <c r="C3068" s="130" t="inlineStr">
        <is>
          <t>American Sugar Refining, Inc.</t>
        </is>
      </c>
      <c r="D3068" s="129" t="n">
        <v>5277</v>
      </c>
      <c r="E3068" s="130" t="inlineStr">
        <is>
          <t>MD</t>
        </is>
      </c>
      <c r="F3068" s="130" t="inlineStr">
        <is>
          <t>Industrial NAICS Cogen</t>
        </is>
      </c>
      <c r="G3068" s="130" t="inlineStr">
        <is>
          <t>ST</t>
        </is>
      </c>
      <c r="H3068" s="130" t="inlineStr">
        <is>
          <t>RFO</t>
        </is>
      </c>
      <c r="I3068" s="130" t="inlineStr">
        <is>
          <t>RFO</t>
        </is>
      </c>
      <c r="J3068" s="131" t="n">
        <v>68.648</v>
      </c>
      <c r="K3068" s="129" t="n">
        <v>2020</v>
      </c>
      <c r="L3068" s="120">
        <f>IF(VLOOKUP(H3068,'Cross-Page Data'!$D$4:$F$48,3,FALSE)="natural gas",VLOOKUP(G3068,'Cross-Page Data'!$I$4:$J$19,2,FALSE),IF(VLOOKUP(H3068,'Cross-Page Data'!$D$4:$F$48,3,FALSE)="solar",IF(G3068="PV","solar PV","solar thermal"),IF(VLOOKUP(H3068,'Cross-Page Data'!$D$4:$F$48,3,FALSE)="wind",VLOOKUP(G3068,'Cross-Page Data'!$I$4:$J$19,2,FALSE),IF(VLOOKUP(H3068,'Cross-Page Data'!$D$4:$F$48,3,FALSE)="hydro",VLOOKUP(G3068,'Cross-Page Data'!$I$4:$J$19,2,FALSE),VLOOKUP(H3068,'Cross-Page Data'!$D$4:$F$48,3,FALSE)))))</f>
        <v/>
      </c>
      <c r="M3068" s="120">
        <f>IF(AND($P$2=FALSE,OR(F3068="Commercial NAICS Cogen",F3068="Industrial NAICS Cogen",F3068="NAICS-22 Cogen")),FALSE,IF(AND($P$3=FALSE,OR(F3068="Commercial NAICS Cogen",F3068="Commercial NAICS Non-Cogen",F3068="Industrial NAICS Cogen", F3068="industrial NAICS non-Cogen")),FALSE, TRUE))</f>
        <v/>
      </c>
    </row>
    <row r="3069">
      <c r="A3069" s="129" t="n">
        <v>54800</v>
      </c>
      <c r="B3069" s="130" t="inlineStr">
        <is>
          <t>Saint Agnes Medical Center</t>
        </is>
      </c>
      <c r="C3069" s="130" t="inlineStr">
        <is>
          <t>Saint Agnes Medical Center</t>
        </is>
      </c>
      <c r="D3069" s="129" t="n">
        <v>16578</v>
      </c>
      <c r="E3069" s="130" t="inlineStr">
        <is>
          <t>CA</t>
        </is>
      </c>
      <c r="F3069" s="130" t="inlineStr">
        <is>
          <t>Commercial NAICS Cogen</t>
        </is>
      </c>
      <c r="G3069" s="130" t="inlineStr">
        <is>
          <t>GT</t>
        </is>
      </c>
      <c r="H3069" s="130" t="inlineStr">
        <is>
          <t>NG</t>
        </is>
      </c>
      <c r="I3069" s="130" t="inlineStr">
        <is>
          <t>NG</t>
        </is>
      </c>
      <c r="J3069" s="131" t="n">
        <v>29220</v>
      </c>
      <c r="K3069" s="129" t="n">
        <v>2020</v>
      </c>
      <c r="L3069" s="120">
        <f>IF(VLOOKUP(H3069,'Cross-Page Data'!$D$4:$F$48,3,FALSE)="natural gas",VLOOKUP(G3069,'Cross-Page Data'!$I$4:$J$19,2,FALSE),IF(VLOOKUP(H3069,'Cross-Page Data'!$D$4:$F$48,3,FALSE)="solar",IF(G3069="PV","solar PV","solar thermal"),IF(VLOOKUP(H3069,'Cross-Page Data'!$D$4:$F$48,3,FALSE)="wind",VLOOKUP(G3069,'Cross-Page Data'!$I$4:$J$19,2,FALSE),IF(VLOOKUP(H3069,'Cross-Page Data'!$D$4:$F$48,3,FALSE)="hydro",VLOOKUP(G3069,'Cross-Page Data'!$I$4:$J$19,2,FALSE),VLOOKUP(H3069,'Cross-Page Data'!$D$4:$F$48,3,FALSE)))))</f>
        <v/>
      </c>
      <c r="M3069" s="120">
        <f>IF(AND($P$2=FALSE,OR(F3069="Commercial NAICS Cogen",F3069="Industrial NAICS Cogen",F3069="NAICS-22 Cogen")),FALSE,IF(AND($P$3=FALSE,OR(F3069="Commercial NAICS Cogen",F3069="Commercial NAICS Non-Cogen",F3069="Industrial NAICS Cogen", F3069="industrial NAICS non-Cogen")),FALSE, TRUE))</f>
        <v/>
      </c>
    </row>
    <row r="3070">
      <c r="A3070" s="129" t="n">
        <v>54801</v>
      </c>
      <c r="B3070" s="130" t="inlineStr">
        <is>
          <t>Avalon Hydropower</t>
        </is>
      </c>
      <c r="C3070" s="130" t="inlineStr">
        <is>
          <t>Avalon Hydropower LLC</t>
        </is>
      </c>
      <c r="D3070" s="129" t="n">
        <v>1005</v>
      </c>
      <c r="E3070" s="130" t="inlineStr">
        <is>
          <t>NC</t>
        </is>
      </c>
      <c r="F3070" s="130" t="inlineStr">
        <is>
          <t>Commercial NAICS Non-Cogen</t>
        </is>
      </c>
      <c r="G3070" s="130" t="inlineStr">
        <is>
          <t>HY</t>
        </is>
      </c>
      <c r="H3070" s="130" t="inlineStr">
        <is>
          <t>WAT</t>
        </is>
      </c>
      <c r="I3070" s="130" t="inlineStr">
        <is>
          <t>HYC</t>
        </is>
      </c>
      <c r="J3070" s="131" t="n">
        <v>6494</v>
      </c>
      <c r="K3070" s="129" t="n">
        <v>2020</v>
      </c>
      <c r="L3070" s="120">
        <f>IF(VLOOKUP(H3070,'Cross-Page Data'!$D$4:$F$48,3,FALSE)="natural gas",VLOOKUP(G3070,'Cross-Page Data'!$I$4:$J$19,2,FALSE),IF(VLOOKUP(H3070,'Cross-Page Data'!$D$4:$F$48,3,FALSE)="solar",IF(G3070="PV","solar PV","solar thermal"),IF(VLOOKUP(H3070,'Cross-Page Data'!$D$4:$F$48,3,FALSE)="wind",VLOOKUP(G3070,'Cross-Page Data'!$I$4:$J$19,2,FALSE),IF(VLOOKUP(H3070,'Cross-Page Data'!$D$4:$F$48,3,FALSE)="hydro",VLOOKUP(G3070,'Cross-Page Data'!$I$4:$J$19,2,FALSE),VLOOKUP(H3070,'Cross-Page Data'!$D$4:$F$48,3,FALSE)))))</f>
        <v/>
      </c>
      <c r="M3070" s="120">
        <f>IF(AND($P$2=FALSE,OR(F3070="Commercial NAICS Cogen",F3070="Industrial NAICS Cogen",F3070="NAICS-22 Cogen")),FALSE,IF(AND($P$3=FALSE,OR(F3070="Commercial NAICS Cogen",F3070="Commercial NAICS Non-Cogen",F3070="Industrial NAICS Cogen", F3070="industrial NAICS non-Cogen")),FALSE, TRUE))</f>
        <v/>
      </c>
    </row>
    <row r="3071">
      <c r="A3071" s="129" t="n">
        <v>54802</v>
      </c>
      <c r="B3071" s="130" t="inlineStr">
        <is>
          <t>Mead Coated Board</t>
        </is>
      </c>
      <c r="C3071" s="130" t="inlineStr">
        <is>
          <t>Mead Coated Board Inc</t>
        </is>
      </c>
      <c r="D3071" s="129" t="n">
        <v>12222</v>
      </c>
      <c r="E3071" s="130" t="inlineStr">
        <is>
          <t>AL</t>
        </is>
      </c>
      <c r="F3071" s="130" t="inlineStr">
        <is>
          <t>Industrial NAICS Cogen</t>
        </is>
      </c>
      <c r="G3071" s="130" t="inlineStr">
        <is>
          <t>GT</t>
        </is>
      </c>
      <c r="H3071" s="130" t="inlineStr">
        <is>
          <t>NG</t>
        </is>
      </c>
      <c r="I3071" s="130" t="inlineStr">
        <is>
          <t>NG</t>
        </is>
      </c>
      <c r="J3071" s="131" t="n">
        <v>170810</v>
      </c>
      <c r="K3071" s="129" t="n">
        <v>2020</v>
      </c>
      <c r="L3071" s="120">
        <f>IF(VLOOKUP(H3071,'Cross-Page Data'!$D$4:$F$48,3,FALSE)="natural gas",VLOOKUP(G3071,'Cross-Page Data'!$I$4:$J$19,2,FALSE),IF(VLOOKUP(H3071,'Cross-Page Data'!$D$4:$F$48,3,FALSE)="solar",IF(G3071="PV","solar PV","solar thermal"),IF(VLOOKUP(H3071,'Cross-Page Data'!$D$4:$F$48,3,FALSE)="wind",VLOOKUP(G3071,'Cross-Page Data'!$I$4:$J$19,2,FALSE),IF(VLOOKUP(H3071,'Cross-Page Data'!$D$4:$F$48,3,FALSE)="hydro",VLOOKUP(G3071,'Cross-Page Data'!$I$4:$J$19,2,FALSE),VLOOKUP(H3071,'Cross-Page Data'!$D$4:$F$48,3,FALSE)))))</f>
        <v/>
      </c>
      <c r="M3071" s="120">
        <f>IF(AND($P$2=FALSE,OR(F3071="Commercial NAICS Cogen",F3071="Industrial NAICS Cogen",F3071="NAICS-22 Cogen")),FALSE,IF(AND($P$3=FALSE,OR(F3071="Commercial NAICS Cogen",F3071="Commercial NAICS Non-Cogen",F3071="Industrial NAICS Cogen", F3071="industrial NAICS non-Cogen")),FALSE, TRUE))</f>
        <v/>
      </c>
    </row>
    <row r="3072">
      <c r="A3072" s="129" t="n">
        <v>54802</v>
      </c>
      <c r="B3072" s="130" t="inlineStr">
        <is>
          <t>Mead Coated Board</t>
        </is>
      </c>
      <c r="C3072" s="130" t="inlineStr">
        <is>
          <t>Mead Coated Board Inc</t>
        </is>
      </c>
      <c r="D3072" s="129" t="n">
        <v>12222</v>
      </c>
      <c r="E3072" s="130" t="inlineStr">
        <is>
          <t>AL</t>
        </is>
      </c>
      <c r="F3072" s="130" t="inlineStr">
        <is>
          <t>Industrial NAICS Cogen</t>
        </is>
      </c>
      <c r="G3072" s="130" t="inlineStr">
        <is>
          <t>ST</t>
        </is>
      </c>
      <c r="H3072" s="130" t="inlineStr">
        <is>
          <t>BLQ</t>
        </is>
      </c>
      <c r="I3072" s="130" t="inlineStr">
        <is>
          <t>WWW</t>
        </is>
      </c>
      <c r="J3072" s="131" t="n">
        <v>300295.47</v>
      </c>
      <c r="K3072" s="129" t="n">
        <v>2020</v>
      </c>
      <c r="L3072" s="120">
        <f>IF(VLOOKUP(H3072,'Cross-Page Data'!$D$4:$F$48,3,FALSE)="natural gas",VLOOKUP(G3072,'Cross-Page Data'!$I$4:$J$19,2,FALSE),IF(VLOOKUP(H3072,'Cross-Page Data'!$D$4:$F$48,3,FALSE)="solar",IF(G3072="PV","solar PV","solar thermal"),IF(VLOOKUP(H3072,'Cross-Page Data'!$D$4:$F$48,3,FALSE)="wind",VLOOKUP(G3072,'Cross-Page Data'!$I$4:$J$19,2,FALSE),IF(VLOOKUP(H3072,'Cross-Page Data'!$D$4:$F$48,3,FALSE)="hydro",VLOOKUP(G3072,'Cross-Page Data'!$I$4:$J$19,2,FALSE),VLOOKUP(H3072,'Cross-Page Data'!$D$4:$F$48,3,FALSE)))))</f>
        <v/>
      </c>
      <c r="M3072" s="120">
        <f>IF(AND($P$2=FALSE,OR(F3072="Commercial NAICS Cogen",F3072="Industrial NAICS Cogen",F3072="NAICS-22 Cogen")),FALSE,IF(AND($P$3=FALSE,OR(F3072="Commercial NAICS Cogen",F3072="Commercial NAICS Non-Cogen",F3072="Industrial NAICS Cogen", F3072="industrial NAICS non-Cogen")),FALSE, TRUE))</f>
        <v/>
      </c>
    </row>
    <row r="3073">
      <c r="A3073" s="129" t="n">
        <v>54802</v>
      </c>
      <c r="B3073" s="130" t="inlineStr">
        <is>
          <t>Mead Coated Board</t>
        </is>
      </c>
      <c r="C3073" s="130" t="inlineStr">
        <is>
          <t>Mead Coated Board Inc</t>
        </is>
      </c>
      <c r="D3073" s="129" t="n">
        <v>12222</v>
      </c>
      <c r="E3073" s="130" t="inlineStr">
        <is>
          <t>AL</t>
        </is>
      </c>
      <c r="F3073" s="130" t="inlineStr">
        <is>
          <t>Industrial NAICS Cogen</t>
        </is>
      </c>
      <c r="G3073" s="130" t="inlineStr">
        <is>
          <t>ST</t>
        </is>
      </c>
      <c r="H3073" s="130" t="inlineStr">
        <is>
          <t>DFO</t>
        </is>
      </c>
      <c r="I3073" s="130" t="inlineStr">
        <is>
          <t>DFO</t>
        </is>
      </c>
      <c r="J3073" s="131" t="n">
        <v>0</v>
      </c>
      <c r="K3073" s="129" t="n">
        <v>2020</v>
      </c>
      <c r="L3073" s="120">
        <f>IF(VLOOKUP(H3073,'Cross-Page Data'!$D$4:$F$48,3,FALSE)="natural gas",VLOOKUP(G3073,'Cross-Page Data'!$I$4:$J$19,2,FALSE),IF(VLOOKUP(H3073,'Cross-Page Data'!$D$4:$F$48,3,FALSE)="solar",IF(G3073="PV","solar PV","solar thermal"),IF(VLOOKUP(H3073,'Cross-Page Data'!$D$4:$F$48,3,FALSE)="wind",VLOOKUP(G3073,'Cross-Page Data'!$I$4:$J$19,2,FALSE),IF(VLOOKUP(H3073,'Cross-Page Data'!$D$4:$F$48,3,FALSE)="hydro",VLOOKUP(G3073,'Cross-Page Data'!$I$4:$J$19,2,FALSE),VLOOKUP(H3073,'Cross-Page Data'!$D$4:$F$48,3,FALSE)))))</f>
        <v/>
      </c>
      <c r="M3073" s="120">
        <f>IF(AND($P$2=FALSE,OR(F3073="Commercial NAICS Cogen",F3073="Industrial NAICS Cogen",F3073="NAICS-22 Cogen")),FALSE,IF(AND($P$3=FALSE,OR(F3073="Commercial NAICS Cogen",F3073="Commercial NAICS Non-Cogen",F3073="Industrial NAICS Cogen", F3073="industrial NAICS non-Cogen")),FALSE, TRUE))</f>
        <v/>
      </c>
    </row>
    <row r="3074">
      <c r="A3074" s="129" t="n">
        <v>54802</v>
      </c>
      <c r="B3074" s="130" t="inlineStr">
        <is>
          <t>Mead Coated Board</t>
        </is>
      </c>
      <c r="C3074" s="130" t="inlineStr">
        <is>
          <t>Mead Coated Board Inc</t>
        </is>
      </c>
      <c r="D3074" s="129" t="n">
        <v>12222</v>
      </c>
      <c r="E3074" s="130" t="inlineStr">
        <is>
          <t>AL</t>
        </is>
      </c>
      <c r="F3074" s="130" t="inlineStr">
        <is>
          <t>Industrial NAICS Cogen</t>
        </is>
      </c>
      <c r="G3074" s="130" t="inlineStr">
        <is>
          <t>ST</t>
        </is>
      </c>
      <c r="H3074" s="130" t="inlineStr">
        <is>
          <t>NG</t>
        </is>
      </c>
      <c r="I3074" s="130" t="inlineStr">
        <is>
          <t>NG</t>
        </is>
      </c>
      <c r="J3074" s="131" t="n">
        <v>41210.125</v>
      </c>
      <c r="K3074" s="129" t="n">
        <v>2020</v>
      </c>
      <c r="L3074" s="120">
        <f>IF(VLOOKUP(H3074,'Cross-Page Data'!$D$4:$F$48,3,FALSE)="natural gas",VLOOKUP(G3074,'Cross-Page Data'!$I$4:$J$19,2,FALSE),IF(VLOOKUP(H3074,'Cross-Page Data'!$D$4:$F$48,3,FALSE)="solar",IF(G3074="PV","solar PV","solar thermal"),IF(VLOOKUP(H3074,'Cross-Page Data'!$D$4:$F$48,3,FALSE)="wind",VLOOKUP(G3074,'Cross-Page Data'!$I$4:$J$19,2,FALSE),IF(VLOOKUP(H3074,'Cross-Page Data'!$D$4:$F$48,3,FALSE)="hydro",VLOOKUP(G3074,'Cross-Page Data'!$I$4:$J$19,2,FALSE),VLOOKUP(H3074,'Cross-Page Data'!$D$4:$F$48,3,FALSE)))))</f>
        <v/>
      </c>
      <c r="M3074" s="120">
        <f>IF(AND($P$2=FALSE,OR(F3074="Commercial NAICS Cogen",F3074="Industrial NAICS Cogen",F3074="NAICS-22 Cogen")),FALSE,IF(AND($P$3=FALSE,OR(F3074="Commercial NAICS Cogen",F3074="Commercial NAICS Non-Cogen",F3074="Industrial NAICS Cogen", F3074="industrial NAICS non-Cogen")),FALSE, TRUE))</f>
        <v/>
      </c>
    </row>
    <row r="3075">
      <c r="A3075" s="129" t="n">
        <v>54802</v>
      </c>
      <c r="B3075" s="130" t="inlineStr">
        <is>
          <t>Mead Coated Board</t>
        </is>
      </c>
      <c r="C3075" s="130" t="inlineStr">
        <is>
          <t>Mead Coated Board Inc</t>
        </is>
      </c>
      <c r="D3075" s="129" t="n">
        <v>12222</v>
      </c>
      <c r="E3075" s="130" t="inlineStr">
        <is>
          <t>AL</t>
        </is>
      </c>
      <c r="F3075" s="130" t="inlineStr">
        <is>
          <t>Industrial NAICS Cogen</t>
        </is>
      </c>
      <c r="G3075" s="130" t="inlineStr">
        <is>
          <t>ST</t>
        </is>
      </c>
      <c r="H3075" s="130" t="inlineStr">
        <is>
          <t>WDS</t>
        </is>
      </c>
      <c r="I3075" s="130" t="inlineStr">
        <is>
          <t>WWW</t>
        </is>
      </c>
      <c r="J3075" s="131" t="n">
        <v>274157.41</v>
      </c>
      <c r="K3075" s="129" t="n">
        <v>2020</v>
      </c>
      <c r="L3075" s="120">
        <f>IF(VLOOKUP(H3075,'Cross-Page Data'!$D$4:$F$48,3,FALSE)="natural gas",VLOOKUP(G3075,'Cross-Page Data'!$I$4:$J$19,2,FALSE),IF(VLOOKUP(H3075,'Cross-Page Data'!$D$4:$F$48,3,FALSE)="solar",IF(G3075="PV","solar PV","solar thermal"),IF(VLOOKUP(H3075,'Cross-Page Data'!$D$4:$F$48,3,FALSE)="wind",VLOOKUP(G3075,'Cross-Page Data'!$I$4:$J$19,2,FALSE),IF(VLOOKUP(H3075,'Cross-Page Data'!$D$4:$F$48,3,FALSE)="hydro",VLOOKUP(G3075,'Cross-Page Data'!$I$4:$J$19,2,FALSE),VLOOKUP(H3075,'Cross-Page Data'!$D$4:$F$48,3,FALSE)))))</f>
        <v/>
      </c>
      <c r="M3075" s="120">
        <f>IF(AND($P$2=FALSE,OR(F3075="Commercial NAICS Cogen",F3075="Industrial NAICS Cogen",F3075="NAICS-22 Cogen")),FALSE,IF(AND($P$3=FALSE,OR(F3075="Commercial NAICS Cogen",F3075="Commercial NAICS Non-Cogen",F3075="Industrial NAICS Cogen", F3075="industrial NAICS non-Cogen")),FALSE, TRUE))</f>
        <v/>
      </c>
    </row>
    <row r="3076">
      <c r="A3076" s="129" t="n">
        <v>54809</v>
      </c>
      <c r="B3076" s="130" t="inlineStr">
        <is>
          <t>University of Washington Power Plant</t>
        </is>
      </c>
      <c r="C3076" s="130" t="inlineStr">
        <is>
          <t>University of Washington</t>
        </is>
      </c>
      <c r="D3076" s="129" t="n">
        <v>19664</v>
      </c>
      <c r="E3076" s="130" t="inlineStr">
        <is>
          <t>WA</t>
        </is>
      </c>
      <c r="F3076" s="130" t="inlineStr">
        <is>
          <t>Commercial NAICS Cogen</t>
        </is>
      </c>
      <c r="G3076" s="130" t="inlineStr">
        <is>
          <t>IC</t>
        </is>
      </c>
      <c r="H3076" s="130" t="inlineStr">
        <is>
          <t>DFO</t>
        </is>
      </c>
      <c r="I3076" s="130" t="inlineStr">
        <is>
          <t>DFO</t>
        </is>
      </c>
      <c r="J3076" s="131" t="n">
        <v>113.68</v>
      </c>
      <c r="K3076" s="129" t="n">
        <v>2020</v>
      </c>
      <c r="L3076" s="120">
        <f>IF(VLOOKUP(H3076,'Cross-Page Data'!$D$4:$F$48,3,FALSE)="natural gas",VLOOKUP(G3076,'Cross-Page Data'!$I$4:$J$19,2,FALSE),IF(VLOOKUP(H3076,'Cross-Page Data'!$D$4:$F$48,3,FALSE)="solar",IF(G3076="PV","solar PV","solar thermal"),IF(VLOOKUP(H3076,'Cross-Page Data'!$D$4:$F$48,3,FALSE)="wind",VLOOKUP(G3076,'Cross-Page Data'!$I$4:$J$19,2,FALSE),IF(VLOOKUP(H3076,'Cross-Page Data'!$D$4:$F$48,3,FALSE)="hydro",VLOOKUP(G3076,'Cross-Page Data'!$I$4:$J$19,2,FALSE),VLOOKUP(H3076,'Cross-Page Data'!$D$4:$F$48,3,FALSE)))))</f>
        <v/>
      </c>
      <c r="M3076" s="120">
        <f>IF(AND($P$2=FALSE,OR(F3076="Commercial NAICS Cogen",F3076="Industrial NAICS Cogen",F3076="NAICS-22 Cogen")),FALSE,IF(AND($P$3=FALSE,OR(F3076="Commercial NAICS Cogen",F3076="Commercial NAICS Non-Cogen",F3076="Industrial NAICS Cogen", F3076="industrial NAICS non-Cogen")),FALSE, TRUE))</f>
        <v/>
      </c>
    </row>
    <row r="3077">
      <c r="A3077" s="129" t="n">
        <v>54809</v>
      </c>
      <c r="B3077" s="130" t="inlineStr">
        <is>
          <t>University of Washington Power Plant</t>
        </is>
      </c>
      <c r="C3077" s="130" t="inlineStr">
        <is>
          <t>University of Washington</t>
        </is>
      </c>
      <c r="D3077" s="129" t="n">
        <v>19664</v>
      </c>
      <c r="E3077" s="130" t="inlineStr">
        <is>
          <t>WA</t>
        </is>
      </c>
      <c r="F3077" s="130" t="inlineStr">
        <is>
          <t>Commercial NAICS Cogen</t>
        </is>
      </c>
      <c r="G3077" s="130" t="inlineStr">
        <is>
          <t>ST</t>
        </is>
      </c>
      <c r="H3077" s="130" t="inlineStr">
        <is>
          <t>DFO</t>
        </is>
      </c>
      <c r="I3077" s="130" t="inlineStr">
        <is>
          <t>DFO</t>
        </is>
      </c>
      <c r="J3077" s="131" t="n">
        <v>0</v>
      </c>
      <c r="K3077" s="129" t="n">
        <v>2020</v>
      </c>
      <c r="L3077" s="120">
        <f>IF(VLOOKUP(H3077,'Cross-Page Data'!$D$4:$F$48,3,FALSE)="natural gas",VLOOKUP(G3077,'Cross-Page Data'!$I$4:$J$19,2,FALSE),IF(VLOOKUP(H3077,'Cross-Page Data'!$D$4:$F$48,3,FALSE)="solar",IF(G3077="PV","solar PV","solar thermal"),IF(VLOOKUP(H3077,'Cross-Page Data'!$D$4:$F$48,3,FALSE)="wind",VLOOKUP(G3077,'Cross-Page Data'!$I$4:$J$19,2,FALSE),IF(VLOOKUP(H3077,'Cross-Page Data'!$D$4:$F$48,3,FALSE)="hydro",VLOOKUP(G3077,'Cross-Page Data'!$I$4:$J$19,2,FALSE),VLOOKUP(H3077,'Cross-Page Data'!$D$4:$F$48,3,FALSE)))))</f>
        <v/>
      </c>
      <c r="M3077" s="120">
        <f>IF(AND($P$2=FALSE,OR(F3077="Commercial NAICS Cogen",F3077="Industrial NAICS Cogen",F3077="NAICS-22 Cogen")),FALSE,IF(AND($P$3=FALSE,OR(F3077="Commercial NAICS Cogen",F3077="Commercial NAICS Non-Cogen",F3077="Industrial NAICS Cogen", F3077="industrial NAICS non-Cogen")),FALSE, TRUE))</f>
        <v/>
      </c>
    </row>
    <row r="3078">
      <c r="A3078" s="129" t="n">
        <v>54809</v>
      </c>
      <c r="B3078" s="130" t="inlineStr">
        <is>
          <t>University of Washington Power Plant</t>
        </is>
      </c>
      <c r="C3078" s="130" t="inlineStr">
        <is>
          <t>University of Washington</t>
        </is>
      </c>
      <c r="D3078" s="129" t="n">
        <v>19664</v>
      </c>
      <c r="E3078" s="130" t="inlineStr">
        <is>
          <t>WA</t>
        </is>
      </c>
      <c r="F3078" s="130" t="inlineStr">
        <is>
          <t>Commercial NAICS Cogen</t>
        </is>
      </c>
      <c r="G3078" s="130" t="inlineStr">
        <is>
          <t>ST</t>
        </is>
      </c>
      <c r="H3078" s="130" t="inlineStr">
        <is>
          <t>NG</t>
        </is>
      </c>
      <c r="I3078" s="130" t="inlineStr">
        <is>
          <t>NG</t>
        </is>
      </c>
      <c r="J3078" s="131" t="n">
        <v>10563.3</v>
      </c>
      <c r="K3078" s="129" t="n">
        <v>2020</v>
      </c>
      <c r="L3078" s="120">
        <f>IF(VLOOKUP(H3078,'Cross-Page Data'!$D$4:$F$48,3,FALSE)="natural gas",VLOOKUP(G3078,'Cross-Page Data'!$I$4:$J$19,2,FALSE),IF(VLOOKUP(H3078,'Cross-Page Data'!$D$4:$F$48,3,FALSE)="solar",IF(G3078="PV","solar PV","solar thermal"),IF(VLOOKUP(H3078,'Cross-Page Data'!$D$4:$F$48,3,FALSE)="wind",VLOOKUP(G3078,'Cross-Page Data'!$I$4:$J$19,2,FALSE),IF(VLOOKUP(H3078,'Cross-Page Data'!$D$4:$F$48,3,FALSE)="hydro",VLOOKUP(G3078,'Cross-Page Data'!$I$4:$J$19,2,FALSE),VLOOKUP(H3078,'Cross-Page Data'!$D$4:$F$48,3,FALSE)))))</f>
        <v/>
      </c>
      <c r="M3078" s="120">
        <f>IF(AND($P$2=FALSE,OR(F3078="Commercial NAICS Cogen",F3078="Industrial NAICS Cogen",F3078="NAICS-22 Cogen")),FALSE,IF(AND($P$3=FALSE,OR(F3078="Commercial NAICS Cogen",F3078="Commercial NAICS Non-Cogen",F3078="Industrial NAICS Cogen", F3078="industrial NAICS non-Cogen")),FALSE, TRUE))</f>
        <v/>
      </c>
    </row>
    <row r="3079">
      <c r="A3079" s="129" t="n">
        <v>54809</v>
      </c>
      <c r="B3079" s="130" t="inlineStr">
        <is>
          <t>University of Washington Power Plant</t>
        </is>
      </c>
      <c r="C3079" s="130" t="inlineStr">
        <is>
          <t>University of Washington</t>
        </is>
      </c>
      <c r="D3079" s="129" t="n">
        <v>19664</v>
      </c>
      <c r="E3079" s="130" t="inlineStr">
        <is>
          <t>WA</t>
        </is>
      </c>
      <c r="F3079" s="130" t="inlineStr">
        <is>
          <t>Commercial NAICS Cogen</t>
        </is>
      </c>
      <c r="G3079" s="130" t="inlineStr">
        <is>
          <t>ST</t>
        </is>
      </c>
      <c r="H3079" s="130" t="inlineStr">
        <is>
          <t>PG</t>
        </is>
      </c>
      <c r="I3079" s="130" t="inlineStr">
        <is>
          <t>WOO</t>
        </is>
      </c>
      <c r="J3079" s="131" t="n">
        <v>0</v>
      </c>
      <c r="K3079" s="129" t="n">
        <v>2020</v>
      </c>
      <c r="L3079" s="120">
        <f>IF(VLOOKUP(H3079,'Cross-Page Data'!$D$4:$F$48,3,FALSE)="natural gas",VLOOKUP(G3079,'Cross-Page Data'!$I$4:$J$19,2,FALSE),IF(VLOOKUP(H3079,'Cross-Page Data'!$D$4:$F$48,3,FALSE)="solar",IF(G3079="PV","solar PV","solar thermal"),IF(VLOOKUP(H3079,'Cross-Page Data'!$D$4:$F$48,3,FALSE)="wind",VLOOKUP(G3079,'Cross-Page Data'!$I$4:$J$19,2,FALSE),IF(VLOOKUP(H3079,'Cross-Page Data'!$D$4:$F$48,3,FALSE)="hydro",VLOOKUP(G3079,'Cross-Page Data'!$I$4:$J$19,2,FALSE),VLOOKUP(H3079,'Cross-Page Data'!$D$4:$F$48,3,FALSE)))))</f>
        <v/>
      </c>
      <c r="M3079" s="120">
        <f>IF(AND($P$2=FALSE,OR(F3079="Commercial NAICS Cogen",F3079="Industrial NAICS Cogen",F3079="NAICS-22 Cogen")),FALSE,IF(AND($P$3=FALSE,OR(F3079="Commercial NAICS Cogen",F3079="Commercial NAICS Non-Cogen",F3079="Industrial NAICS Cogen", F3079="industrial NAICS non-Cogen")),FALSE, TRUE))</f>
        <v/>
      </c>
    </row>
    <row r="3080">
      <c r="A3080" s="129" t="n">
        <v>54823</v>
      </c>
      <c r="B3080" s="130" t="inlineStr">
        <is>
          <t>Smithfield Farmland Corp Bladen</t>
        </is>
      </c>
      <c r="C3080" s="130" t="inlineStr">
        <is>
          <t>Smithfield Fresh Meats Corp.</t>
        </is>
      </c>
      <c r="D3080" s="129" t="n">
        <v>17449</v>
      </c>
      <c r="E3080" s="130" t="inlineStr">
        <is>
          <t>NC</t>
        </is>
      </c>
      <c r="F3080" s="130" t="inlineStr">
        <is>
          <t>Industrial NAICS Non-Cogen</t>
        </is>
      </c>
      <c r="G3080" s="130" t="inlineStr">
        <is>
          <t>IC</t>
        </is>
      </c>
      <c r="H3080" s="130" t="inlineStr">
        <is>
          <t>DFO</t>
        </is>
      </c>
      <c r="I3080" s="130" t="inlineStr">
        <is>
          <t>DFO</t>
        </is>
      </c>
      <c r="J3080" s="131" t="n">
        <v>51</v>
      </c>
      <c r="K3080" s="129" t="n">
        <v>2020</v>
      </c>
      <c r="L3080" s="120">
        <f>IF(VLOOKUP(H3080,'Cross-Page Data'!$D$4:$F$48,3,FALSE)="natural gas",VLOOKUP(G3080,'Cross-Page Data'!$I$4:$J$19,2,FALSE),IF(VLOOKUP(H3080,'Cross-Page Data'!$D$4:$F$48,3,FALSE)="solar",IF(G3080="PV","solar PV","solar thermal"),IF(VLOOKUP(H3080,'Cross-Page Data'!$D$4:$F$48,3,FALSE)="wind",VLOOKUP(G3080,'Cross-Page Data'!$I$4:$J$19,2,FALSE),IF(VLOOKUP(H3080,'Cross-Page Data'!$D$4:$F$48,3,FALSE)="hydro",VLOOKUP(G3080,'Cross-Page Data'!$I$4:$J$19,2,FALSE),VLOOKUP(H3080,'Cross-Page Data'!$D$4:$F$48,3,FALSE)))))</f>
        <v/>
      </c>
      <c r="M3080" s="120">
        <f>IF(AND($P$2=FALSE,OR(F3080="Commercial NAICS Cogen",F3080="Industrial NAICS Cogen",F3080="NAICS-22 Cogen")),FALSE,IF(AND($P$3=FALSE,OR(F3080="Commercial NAICS Cogen",F3080="Commercial NAICS Non-Cogen",F3080="Industrial NAICS Cogen", F3080="industrial NAICS non-Cogen")),FALSE, TRUE))</f>
        <v/>
      </c>
    </row>
    <row r="3081">
      <c r="A3081" s="129" t="n">
        <v>54827</v>
      </c>
      <c r="B3081" s="130" t="inlineStr">
        <is>
          <t>Wailuku River Hydroelectric</t>
        </is>
      </c>
      <c r="C3081" s="130" t="inlineStr">
        <is>
          <t>Wailuku Holding Company LLC</t>
        </is>
      </c>
      <c r="D3081" s="129" t="n">
        <v>54809</v>
      </c>
      <c r="E3081" s="130" t="inlineStr">
        <is>
          <t>HI</t>
        </is>
      </c>
      <c r="F3081" s="130" t="inlineStr">
        <is>
          <t>NAICS-22 Non-Cogen</t>
        </is>
      </c>
      <c r="G3081" s="130" t="inlineStr">
        <is>
          <t>HY</t>
        </is>
      </c>
      <c r="H3081" s="130" t="inlineStr">
        <is>
          <t>WAT</t>
        </is>
      </c>
      <c r="I3081" s="130" t="inlineStr">
        <is>
          <t>HYC</t>
        </is>
      </c>
      <c r="J3081" s="131" t="n">
        <v>23236</v>
      </c>
      <c r="K3081" s="129" t="n">
        <v>2020</v>
      </c>
      <c r="L3081" s="120">
        <f>IF(VLOOKUP(H3081,'Cross-Page Data'!$D$4:$F$48,3,FALSE)="natural gas",VLOOKUP(G3081,'Cross-Page Data'!$I$4:$J$19,2,FALSE),IF(VLOOKUP(H3081,'Cross-Page Data'!$D$4:$F$48,3,FALSE)="solar",IF(G3081="PV","solar PV","solar thermal"),IF(VLOOKUP(H3081,'Cross-Page Data'!$D$4:$F$48,3,FALSE)="wind",VLOOKUP(G3081,'Cross-Page Data'!$I$4:$J$19,2,FALSE),IF(VLOOKUP(H3081,'Cross-Page Data'!$D$4:$F$48,3,FALSE)="hydro",VLOOKUP(G3081,'Cross-Page Data'!$I$4:$J$19,2,FALSE),VLOOKUP(H3081,'Cross-Page Data'!$D$4:$F$48,3,FALSE)))))</f>
        <v/>
      </c>
      <c r="M3081" s="120">
        <f>IF(AND($P$2=FALSE,OR(F3081="Commercial NAICS Cogen",F3081="Industrial NAICS Cogen",F3081="NAICS-22 Cogen")),FALSE,IF(AND($P$3=FALSE,OR(F3081="Commercial NAICS Cogen",F3081="Commercial NAICS Non-Cogen",F3081="Industrial NAICS Cogen", F3081="industrial NAICS non-Cogen")),FALSE, TRUE))</f>
        <v/>
      </c>
    </row>
    <row r="3082">
      <c r="A3082" s="129" t="n">
        <v>54829</v>
      </c>
      <c r="B3082" s="130" t="inlineStr">
        <is>
          <t>Bristol Myers Squibb New Brunswick</t>
        </is>
      </c>
      <c r="C3082" s="130" t="inlineStr">
        <is>
          <t>Bristol-Myers Squibb Co</t>
        </is>
      </c>
      <c r="D3082" s="129" t="n">
        <v>2265</v>
      </c>
      <c r="E3082" s="130" t="inlineStr">
        <is>
          <t>NJ</t>
        </is>
      </c>
      <c r="F3082" s="130" t="inlineStr">
        <is>
          <t>Industrial NAICS Cogen</t>
        </is>
      </c>
      <c r="G3082" s="130" t="inlineStr">
        <is>
          <t>GT</t>
        </is>
      </c>
      <c r="H3082" s="130" t="inlineStr">
        <is>
          <t>DFO</t>
        </is>
      </c>
      <c r="I3082" s="130" t="inlineStr">
        <is>
          <t>DFO</t>
        </is>
      </c>
      <c r="J3082" s="131" t="n">
        <v>229.989</v>
      </c>
      <c r="K3082" s="129" t="n">
        <v>2020</v>
      </c>
      <c r="L3082" s="120">
        <f>IF(VLOOKUP(H3082,'Cross-Page Data'!$D$4:$F$48,3,FALSE)="natural gas",VLOOKUP(G3082,'Cross-Page Data'!$I$4:$J$19,2,FALSE),IF(VLOOKUP(H3082,'Cross-Page Data'!$D$4:$F$48,3,FALSE)="solar",IF(G3082="PV","solar PV","solar thermal"),IF(VLOOKUP(H3082,'Cross-Page Data'!$D$4:$F$48,3,FALSE)="wind",VLOOKUP(G3082,'Cross-Page Data'!$I$4:$J$19,2,FALSE),IF(VLOOKUP(H3082,'Cross-Page Data'!$D$4:$F$48,3,FALSE)="hydro",VLOOKUP(G3082,'Cross-Page Data'!$I$4:$J$19,2,FALSE),VLOOKUP(H3082,'Cross-Page Data'!$D$4:$F$48,3,FALSE)))))</f>
        <v/>
      </c>
      <c r="M3082" s="120">
        <f>IF(AND($P$2=FALSE,OR(F3082="Commercial NAICS Cogen",F3082="Industrial NAICS Cogen",F3082="NAICS-22 Cogen")),FALSE,IF(AND($P$3=FALSE,OR(F3082="Commercial NAICS Cogen",F3082="Commercial NAICS Non-Cogen",F3082="Industrial NAICS Cogen", F3082="industrial NAICS non-Cogen")),FALSE, TRUE))</f>
        <v/>
      </c>
    </row>
    <row r="3083">
      <c r="A3083" s="129" t="n">
        <v>54829</v>
      </c>
      <c r="B3083" s="130" t="inlineStr">
        <is>
          <t>Bristol Myers Squibb New Brunswick</t>
        </is>
      </c>
      <c r="C3083" s="130" t="inlineStr">
        <is>
          <t>Bristol-Myers Squibb Co</t>
        </is>
      </c>
      <c r="D3083" s="129" t="n">
        <v>2265</v>
      </c>
      <c r="E3083" s="130" t="inlineStr">
        <is>
          <t>NJ</t>
        </is>
      </c>
      <c r="F3083" s="130" t="inlineStr">
        <is>
          <t>Industrial NAICS Cogen</t>
        </is>
      </c>
      <c r="G3083" s="130" t="inlineStr">
        <is>
          <t>GT</t>
        </is>
      </c>
      <c r="H3083" s="130" t="inlineStr">
        <is>
          <t>NG</t>
        </is>
      </c>
      <c r="I3083" s="130" t="inlineStr">
        <is>
          <t>NG</t>
        </is>
      </c>
      <c r="J3083" s="131" t="n">
        <v>51914.011</v>
      </c>
      <c r="K3083" s="129" t="n">
        <v>2020</v>
      </c>
      <c r="L3083" s="120">
        <f>IF(VLOOKUP(H3083,'Cross-Page Data'!$D$4:$F$48,3,FALSE)="natural gas",VLOOKUP(G3083,'Cross-Page Data'!$I$4:$J$19,2,FALSE),IF(VLOOKUP(H3083,'Cross-Page Data'!$D$4:$F$48,3,FALSE)="solar",IF(G3083="PV","solar PV","solar thermal"),IF(VLOOKUP(H3083,'Cross-Page Data'!$D$4:$F$48,3,FALSE)="wind",VLOOKUP(G3083,'Cross-Page Data'!$I$4:$J$19,2,FALSE),IF(VLOOKUP(H3083,'Cross-Page Data'!$D$4:$F$48,3,FALSE)="hydro",VLOOKUP(G3083,'Cross-Page Data'!$I$4:$J$19,2,FALSE),VLOOKUP(H3083,'Cross-Page Data'!$D$4:$F$48,3,FALSE)))))</f>
        <v/>
      </c>
      <c r="M3083" s="120">
        <f>IF(AND($P$2=FALSE,OR(F3083="Commercial NAICS Cogen",F3083="Industrial NAICS Cogen",F3083="NAICS-22 Cogen")),FALSE,IF(AND($P$3=FALSE,OR(F3083="Commercial NAICS Cogen",F3083="Commercial NAICS Non-Cogen",F3083="Industrial NAICS Cogen", F3083="industrial NAICS non-Cogen")),FALSE, TRUE))</f>
        <v/>
      </c>
    </row>
    <row r="3084">
      <c r="A3084" s="129" t="n">
        <v>54829</v>
      </c>
      <c r="B3084" s="130" t="inlineStr">
        <is>
          <t>Bristol Myers Squibb New Brunswick</t>
        </is>
      </c>
      <c r="C3084" s="130" t="inlineStr">
        <is>
          <t>Bristol-Myers Squibb Co</t>
        </is>
      </c>
      <c r="D3084" s="129" t="n">
        <v>2265</v>
      </c>
      <c r="E3084" s="130" t="inlineStr">
        <is>
          <t>NJ</t>
        </is>
      </c>
      <c r="F3084" s="130" t="inlineStr">
        <is>
          <t>Industrial NAICS Cogen</t>
        </is>
      </c>
      <c r="G3084" s="130" t="inlineStr">
        <is>
          <t>ST</t>
        </is>
      </c>
      <c r="H3084" s="130" t="inlineStr">
        <is>
          <t>DFO</t>
        </is>
      </c>
      <c r="I3084" s="130" t="inlineStr">
        <is>
          <t>DFO</t>
        </is>
      </c>
      <c r="J3084" s="131" t="n">
        <v>0</v>
      </c>
      <c r="K3084" s="129" t="n">
        <v>2020</v>
      </c>
      <c r="L3084" s="120">
        <f>IF(VLOOKUP(H3084,'Cross-Page Data'!$D$4:$F$48,3,FALSE)="natural gas",VLOOKUP(G3084,'Cross-Page Data'!$I$4:$J$19,2,FALSE),IF(VLOOKUP(H3084,'Cross-Page Data'!$D$4:$F$48,3,FALSE)="solar",IF(G3084="PV","solar PV","solar thermal"),IF(VLOOKUP(H3084,'Cross-Page Data'!$D$4:$F$48,3,FALSE)="wind",VLOOKUP(G3084,'Cross-Page Data'!$I$4:$J$19,2,FALSE),IF(VLOOKUP(H3084,'Cross-Page Data'!$D$4:$F$48,3,FALSE)="hydro",VLOOKUP(G3084,'Cross-Page Data'!$I$4:$J$19,2,FALSE),VLOOKUP(H3084,'Cross-Page Data'!$D$4:$F$48,3,FALSE)))))</f>
        <v/>
      </c>
      <c r="M3084" s="120">
        <f>IF(AND($P$2=FALSE,OR(F3084="Commercial NAICS Cogen",F3084="Industrial NAICS Cogen",F3084="NAICS-22 Cogen")),FALSE,IF(AND($P$3=FALSE,OR(F3084="Commercial NAICS Cogen",F3084="Commercial NAICS Non-Cogen",F3084="Industrial NAICS Cogen", F3084="industrial NAICS non-Cogen")),FALSE, TRUE))</f>
        <v/>
      </c>
    </row>
    <row r="3085">
      <c r="A3085" s="129" t="n">
        <v>54829</v>
      </c>
      <c r="B3085" s="130" t="inlineStr">
        <is>
          <t>Bristol Myers Squibb New Brunswick</t>
        </is>
      </c>
      <c r="C3085" s="130" t="inlineStr">
        <is>
          <t>Bristol-Myers Squibb Co</t>
        </is>
      </c>
      <c r="D3085" s="129" t="n">
        <v>2265</v>
      </c>
      <c r="E3085" s="130" t="inlineStr">
        <is>
          <t>NJ</t>
        </is>
      </c>
      <c r="F3085" s="130" t="inlineStr">
        <is>
          <t>Industrial NAICS Cogen</t>
        </is>
      </c>
      <c r="G3085" s="130" t="inlineStr">
        <is>
          <t>ST</t>
        </is>
      </c>
      <c r="H3085" s="130" t="inlineStr">
        <is>
          <t>NG</t>
        </is>
      </c>
      <c r="I3085" s="130" t="inlineStr">
        <is>
          <t>NG</t>
        </is>
      </c>
      <c r="J3085" s="131" t="n">
        <v>39</v>
      </c>
      <c r="K3085" s="129" t="n">
        <v>2020</v>
      </c>
      <c r="L3085" s="120">
        <f>IF(VLOOKUP(H3085,'Cross-Page Data'!$D$4:$F$48,3,FALSE)="natural gas",VLOOKUP(G3085,'Cross-Page Data'!$I$4:$J$19,2,FALSE),IF(VLOOKUP(H3085,'Cross-Page Data'!$D$4:$F$48,3,FALSE)="solar",IF(G3085="PV","solar PV","solar thermal"),IF(VLOOKUP(H3085,'Cross-Page Data'!$D$4:$F$48,3,FALSE)="wind",VLOOKUP(G3085,'Cross-Page Data'!$I$4:$J$19,2,FALSE),IF(VLOOKUP(H3085,'Cross-Page Data'!$D$4:$F$48,3,FALSE)="hydro",VLOOKUP(G3085,'Cross-Page Data'!$I$4:$J$19,2,FALSE),VLOOKUP(H3085,'Cross-Page Data'!$D$4:$F$48,3,FALSE)))))</f>
        <v/>
      </c>
      <c r="M3085" s="120">
        <f>IF(AND($P$2=FALSE,OR(F3085="Commercial NAICS Cogen",F3085="Industrial NAICS Cogen",F3085="NAICS-22 Cogen")),FALSE,IF(AND($P$3=FALSE,OR(F3085="Commercial NAICS Cogen",F3085="Commercial NAICS Non-Cogen",F3085="Industrial NAICS Cogen", F3085="industrial NAICS non-Cogen")),FALSE, TRUE))</f>
        <v/>
      </c>
    </row>
    <row r="3086">
      <c r="A3086" s="129" t="n">
        <v>54832</v>
      </c>
      <c r="B3086" s="130" t="inlineStr">
        <is>
          <t>Brandywine Power Facility</t>
        </is>
      </c>
      <c r="C3086" s="130" t="inlineStr">
        <is>
          <t>KMC Thermo, LLC</t>
        </is>
      </c>
      <c r="D3086" s="129" t="n">
        <v>14410</v>
      </c>
      <c r="E3086" s="130" t="inlineStr">
        <is>
          <t>MD</t>
        </is>
      </c>
      <c r="F3086" s="130" t="inlineStr">
        <is>
          <t>NAICS-22 Cogen</t>
        </is>
      </c>
      <c r="G3086" s="130" t="inlineStr">
        <is>
          <t>CA</t>
        </is>
      </c>
      <c r="H3086" s="130" t="inlineStr">
        <is>
          <t>DFO</t>
        </is>
      </c>
      <c r="I3086" s="130" t="inlineStr">
        <is>
          <t>DFO</t>
        </is>
      </c>
      <c r="J3086" s="131" t="n">
        <v>446.24</v>
      </c>
      <c r="K3086" s="129" t="n">
        <v>2020</v>
      </c>
      <c r="L3086" s="120">
        <f>IF(VLOOKUP(H3086,'Cross-Page Data'!$D$4:$F$48,3,FALSE)="natural gas",VLOOKUP(G3086,'Cross-Page Data'!$I$4:$J$19,2,FALSE),IF(VLOOKUP(H3086,'Cross-Page Data'!$D$4:$F$48,3,FALSE)="solar",IF(G3086="PV","solar PV","solar thermal"),IF(VLOOKUP(H3086,'Cross-Page Data'!$D$4:$F$48,3,FALSE)="wind",VLOOKUP(G3086,'Cross-Page Data'!$I$4:$J$19,2,FALSE),IF(VLOOKUP(H3086,'Cross-Page Data'!$D$4:$F$48,3,FALSE)="hydro",VLOOKUP(G3086,'Cross-Page Data'!$I$4:$J$19,2,FALSE),VLOOKUP(H3086,'Cross-Page Data'!$D$4:$F$48,3,FALSE)))))</f>
        <v/>
      </c>
      <c r="M3086" s="120">
        <f>IF(AND($P$2=FALSE,OR(F3086="Commercial NAICS Cogen",F3086="Industrial NAICS Cogen",F3086="NAICS-22 Cogen")),FALSE,IF(AND($P$3=FALSE,OR(F3086="Commercial NAICS Cogen",F3086="Commercial NAICS Non-Cogen",F3086="Industrial NAICS Cogen", F3086="industrial NAICS non-Cogen")),FALSE, TRUE))</f>
        <v/>
      </c>
    </row>
    <row r="3087">
      <c r="A3087" s="129" t="n">
        <v>54832</v>
      </c>
      <c r="B3087" s="130" t="inlineStr">
        <is>
          <t>Brandywine Power Facility</t>
        </is>
      </c>
      <c r="C3087" s="130" t="inlineStr">
        <is>
          <t>KMC Thermo, LLC</t>
        </is>
      </c>
      <c r="D3087" s="129" t="n">
        <v>14410</v>
      </c>
      <c r="E3087" s="130" t="inlineStr">
        <is>
          <t>MD</t>
        </is>
      </c>
      <c r="F3087" s="130" t="inlineStr">
        <is>
          <t>NAICS-22 Cogen</t>
        </is>
      </c>
      <c r="G3087" s="130" t="inlineStr">
        <is>
          <t>CA</t>
        </is>
      </c>
      <c r="H3087" s="130" t="inlineStr">
        <is>
          <t>NG</t>
        </is>
      </c>
      <c r="I3087" s="130" t="inlineStr">
        <is>
          <t>NG</t>
        </is>
      </c>
      <c r="J3087" s="131" t="n">
        <v>232648.76</v>
      </c>
      <c r="K3087" s="129" t="n">
        <v>2020</v>
      </c>
      <c r="L3087" s="120">
        <f>IF(VLOOKUP(H3087,'Cross-Page Data'!$D$4:$F$48,3,FALSE)="natural gas",VLOOKUP(G3087,'Cross-Page Data'!$I$4:$J$19,2,FALSE),IF(VLOOKUP(H3087,'Cross-Page Data'!$D$4:$F$48,3,FALSE)="solar",IF(G3087="PV","solar PV","solar thermal"),IF(VLOOKUP(H3087,'Cross-Page Data'!$D$4:$F$48,3,FALSE)="wind",VLOOKUP(G3087,'Cross-Page Data'!$I$4:$J$19,2,FALSE),IF(VLOOKUP(H3087,'Cross-Page Data'!$D$4:$F$48,3,FALSE)="hydro",VLOOKUP(G3087,'Cross-Page Data'!$I$4:$J$19,2,FALSE),VLOOKUP(H3087,'Cross-Page Data'!$D$4:$F$48,3,FALSE)))))</f>
        <v/>
      </c>
      <c r="M3087" s="120">
        <f>IF(AND($P$2=FALSE,OR(F3087="Commercial NAICS Cogen",F3087="Industrial NAICS Cogen",F3087="NAICS-22 Cogen")),FALSE,IF(AND($P$3=FALSE,OR(F3087="Commercial NAICS Cogen",F3087="Commercial NAICS Non-Cogen",F3087="Industrial NAICS Cogen", F3087="industrial NAICS non-Cogen")),FALSE, TRUE))</f>
        <v/>
      </c>
    </row>
    <row r="3088">
      <c r="A3088" s="129" t="n">
        <v>54832</v>
      </c>
      <c r="B3088" s="130" t="inlineStr">
        <is>
          <t>Brandywine Power Facility</t>
        </is>
      </c>
      <c r="C3088" s="130" t="inlineStr">
        <is>
          <t>KMC Thermo, LLC</t>
        </is>
      </c>
      <c r="D3088" s="129" t="n">
        <v>14410</v>
      </c>
      <c r="E3088" s="130" t="inlineStr">
        <is>
          <t>MD</t>
        </is>
      </c>
      <c r="F3088" s="130" t="inlineStr">
        <is>
          <t>NAICS-22 Cogen</t>
        </is>
      </c>
      <c r="G3088" s="130" t="inlineStr">
        <is>
          <t>CT</t>
        </is>
      </c>
      <c r="H3088" s="130" t="inlineStr">
        <is>
          <t>DFO</t>
        </is>
      </c>
      <c r="I3088" s="130" t="inlineStr">
        <is>
          <t>DFO</t>
        </is>
      </c>
      <c r="J3088" s="131" t="n">
        <v>677.272</v>
      </c>
      <c r="K3088" s="129" t="n">
        <v>2020</v>
      </c>
      <c r="L3088" s="120">
        <f>IF(VLOOKUP(H3088,'Cross-Page Data'!$D$4:$F$48,3,FALSE)="natural gas",VLOOKUP(G3088,'Cross-Page Data'!$I$4:$J$19,2,FALSE),IF(VLOOKUP(H3088,'Cross-Page Data'!$D$4:$F$48,3,FALSE)="solar",IF(G3088="PV","solar PV","solar thermal"),IF(VLOOKUP(H3088,'Cross-Page Data'!$D$4:$F$48,3,FALSE)="wind",VLOOKUP(G3088,'Cross-Page Data'!$I$4:$J$19,2,FALSE),IF(VLOOKUP(H3088,'Cross-Page Data'!$D$4:$F$48,3,FALSE)="hydro",VLOOKUP(G3088,'Cross-Page Data'!$I$4:$J$19,2,FALSE),VLOOKUP(H3088,'Cross-Page Data'!$D$4:$F$48,3,FALSE)))))</f>
        <v/>
      </c>
      <c r="M3088" s="120">
        <f>IF(AND($P$2=FALSE,OR(F3088="Commercial NAICS Cogen",F3088="Industrial NAICS Cogen",F3088="NAICS-22 Cogen")),FALSE,IF(AND($P$3=FALSE,OR(F3088="Commercial NAICS Cogen",F3088="Commercial NAICS Non-Cogen",F3088="Industrial NAICS Cogen", F3088="industrial NAICS non-Cogen")),FALSE, TRUE))</f>
        <v/>
      </c>
    </row>
    <row r="3089">
      <c r="A3089" s="129" t="n">
        <v>54832</v>
      </c>
      <c r="B3089" s="130" t="inlineStr">
        <is>
          <t>Brandywine Power Facility</t>
        </is>
      </c>
      <c r="C3089" s="130" t="inlineStr">
        <is>
          <t>KMC Thermo, LLC</t>
        </is>
      </c>
      <c r="D3089" s="129" t="n">
        <v>14410</v>
      </c>
      <c r="E3089" s="130" t="inlineStr">
        <is>
          <t>MD</t>
        </is>
      </c>
      <c r="F3089" s="130" t="inlineStr">
        <is>
          <t>NAICS-22 Cogen</t>
        </is>
      </c>
      <c r="G3089" s="130" t="inlineStr">
        <is>
          <t>CT</t>
        </is>
      </c>
      <c r="H3089" s="130" t="inlineStr">
        <is>
          <t>NG</t>
        </is>
      </c>
      <c r="I3089" s="130" t="inlineStr">
        <is>
          <t>NG</t>
        </is>
      </c>
      <c r="J3089" s="131" t="n">
        <v>354082.73</v>
      </c>
      <c r="K3089" s="129" t="n">
        <v>2020</v>
      </c>
      <c r="L3089" s="120">
        <f>IF(VLOOKUP(H3089,'Cross-Page Data'!$D$4:$F$48,3,FALSE)="natural gas",VLOOKUP(G3089,'Cross-Page Data'!$I$4:$J$19,2,FALSE),IF(VLOOKUP(H3089,'Cross-Page Data'!$D$4:$F$48,3,FALSE)="solar",IF(G3089="PV","solar PV","solar thermal"),IF(VLOOKUP(H3089,'Cross-Page Data'!$D$4:$F$48,3,FALSE)="wind",VLOOKUP(G3089,'Cross-Page Data'!$I$4:$J$19,2,FALSE),IF(VLOOKUP(H3089,'Cross-Page Data'!$D$4:$F$48,3,FALSE)="hydro",VLOOKUP(G3089,'Cross-Page Data'!$I$4:$J$19,2,FALSE),VLOOKUP(H3089,'Cross-Page Data'!$D$4:$F$48,3,FALSE)))))</f>
        <v/>
      </c>
      <c r="M3089" s="120">
        <f>IF(AND($P$2=FALSE,OR(F3089="Commercial NAICS Cogen",F3089="Industrial NAICS Cogen",F3089="NAICS-22 Cogen")),FALSE,IF(AND($P$3=FALSE,OR(F3089="Commercial NAICS Cogen",F3089="Commercial NAICS Non-Cogen",F3089="Industrial NAICS Cogen", F3089="industrial NAICS non-Cogen")),FALSE, TRUE))</f>
        <v/>
      </c>
    </row>
    <row r="3090">
      <c r="A3090" s="129" t="n">
        <v>54834</v>
      </c>
      <c r="B3090" s="130" t="inlineStr">
        <is>
          <t>Fort Greely Power Plant</t>
        </is>
      </c>
      <c r="C3090" s="130" t="inlineStr">
        <is>
          <t>Doyon Utilities - Fort Greely</t>
        </is>
      </c>
      <c r="D3090" s="129" t="n">
        <v>19272</v>
      </c>
      <c r="E3090" s="130" t="inlineStr">
        <is>
          <t>AK</t>
        </is>
      </c>
      <c r="F3090" s="130" t="inlineStr">
        <is>
          <t>Commercial NAICS Non-Cogen</t>
        </is>
      </c>
      <c r="G3090" s="130" t="inlineStr">
        <is>
          <t>IC</t>
        </is>
      </c>
      <c r="H3090" s="130" t="inlineStr">
        <is>
          <t>DFO</t>
        </is>
      </c>
      <c r="I3090" s="130" t="inlineStr">
        <is>
          <t>DFO</t>
        </is>
      </c>
      <c r="J3090" s="131" t="n">
        <v>98.98</v>
      </c>
      <c r="K3090" s="129" t="n">
        <v>2020</v>
      </c>
      <c r="L3090" s="120">
        <f>IF(VLOOKUP(H3090,'Cross-Page Data'!$D$4:$F$48,3,FALSE)="natural gas",VLOOKUP(G3090,'Cross-Page Data'!$I$4:$J$19,2,FALSE),IF(VLOOKUP(H3090,'Cross-Page Data'!$D$4:$F$48,3,FALSE)="solar",IF(G3090="PV","solar PV","solar thermal"),IF(VLOOKUP(H3090,'Cross-Page Data'!$D$4:$F$48,3,FALSE)="wind",VLOOKUP(G3090,'Cross-Page Data'!$I$4:$J$19,2,FALSE),IF(VLOOKUP(H3090,'Cross-Page Data'!$D$4:$F$48,3,FALSE)="hydro",VLOOKUP(G3090,'Cross-Page Data'!$I$4:$J$19,2,FALSE),VLOOKUP(H3090,'Cross-Page Data'!$D$4:$F$48,3,FALSE)))))</f>
        <v/>
      </c>
      <c r="M3090" s="120">
        <f>IF(AND($P$2=FALSE,OR(F3090="Commercial NAICS Cogen",F3090="Industrial NAICS Cogen",F3090="NAICS-22 Cogen")),FALSE,IF(AND($P$3=FALSE,OR(F3090="Commercial NAICS Cogen",F3090="Commercial NAICS Non-Cogen",F3090="Industrial NAICS Cogen", F3090="industrial NAICS non-Cogen")),FALSE, TRUE))</f>
        <v/>
      </c>
    </row>
    <row r="3091">
      <c r="A3091" s="129" t="n">
        <v>54851</v>
      </c>
      <c r="B3091" s="130" t="inlineStr">
        <is>
          <t>MMSD Jones Island Wastewater</t>
        </is>
      </c>
      <c r="C3091" s="130" t="inlineStr">
        <is>
          <t>Milwaukee Metro Sewerage Dist</t>
        </is>
      </c>
      <c r="D3091" s="129" t="n">
        <v>12619</v>
      </c>
      <c r="E3091" s="130" t="inlineStr">
        <is>
          <t>WI</t>
        </is>
      </c>
      <c r="F3091" s="130" t="inlineStr">
        <is>
          <t>Commercial NAICS Cogen</t>
        </is>
      </c>
      <c r="G3091" s="130" t="inlineStr">
        <is>
          <t>GT</t>
        </is>
      </c>
      <c r="H3091" s="130" t="inlineStr">
        <is>
          <t>DFO</t>
        </is>
      </c>
      <c r="I3091" s="130" t="inlineStr">
        <is>
          <t>DFO</t>
        </is>
      </c>
      <c r="J3091" s="131" t="n">
        <v>0</v>
      </c>
      <c r="K3091" s="129" t="n">
        <v>2020</v>
      </c>
      <c r="L3091" s="120">
        <f>IF(VLOOKUP(H3091,'Cross-Page Data'!$D$4:$F$48,3,FALSE)="natural gas",VLOOKUP(G3091,'Cross-Page Data'!$I$4:$J$19,2,FALSE),IF(VLOOKUP(H3091,'Cross-Page Data'!$D$4:$F$48,3,FALSE)="solar",IF(G3091="PV","solar PV","solar thermal"),IF(VLOOKUP(H3091,'Cross-Page Data'!$D$4:$F$48,3,FALSE)="wind",VLOOKUP(G3091,'Cross-Page Data'!$I$4:$J$19,2,FALSE),IF(VLOOKUP(H3091,'Cross-Page Data'!$D$4:$F$48,3,FALSE)="hydro",VLOOKUP(G3091,'Cross-Page Data'!$I$4:$J$19,2,FALSE),VLOOKUP(H3091,'Cross-Page Data'!$D$4:$F$48,3,FALSE)))))</f>
        <v/>
      </c>
      <c r="M3091" s="120">
        <f>IF(AND($P$2=FALSE,OR(F3091="Commercial NAICS Cogen",F3091="Industrial NAICS Cogen",F3091="NAICS-22 Cogen")),FALSE,IF(AND($P$3=FALSE,OR(F3091="Commercial NAICS Cogen",F3091="Commercial NAICS Non-Cogen",F3091="Industrial NAICS Cogen", F3091="industrial NAICS non-Cogen")),FALSE, TRUE))</f>
        <v/>
      </c>
    </row>
    <row r="3092">
      <c r="A3092" s="129" t="n">
        <v>54851</v>
      </c>
      <c r="B3092" s="130" t="inlineStr">
        <is>
          <t>MMSD Jones Island Wastewater</t>
        </is>
      </c>
      <c r="C3092" s="130" t="inlineStr">
        <is>
          <t>Milwaukee Metro Sewerage Dist</t>
        </is>
      </c>
      <c r="D3092" s="129" t="n">
        <v>12619</v>
      </c>
      <c r="E3092" s="130" t="inlineStr">
        <is>
          <t>WI</t>
        </is>
      </c>
      <c r="F3092" s="130" t="inlineStr">
        <is>
          <t>Commercial NAICS Cogen</t>
        </is>
      </c>
      <c r="G3092" s="130" t="inlineStr">
        <is>
          <t>GT</t>
        </is>
      </c>
      <c r="H3092" s="130" t="inlineStr">
        <is>
          <t>LFG</t>
        </is>
      </c>
      <c r="I3092" s="130" t="inlineStr">
        <is>
          <t>MLG</t>
        </is>
      </c>
      <c r="J3092" s="131" t="n">
        <v>26939.265</v>
      </c>
      <c r="K3092" s="129" t="n">
        <v>2020</v>
      </c>
      <c r="L3092" s="120">
        <f>IF(VLOOKUP(H3092,'Cross-Page Data'!$D$4:$F$48,3,FALSE)="natural gas",VLOOKUP(G3092,'Cross-Page Data'!$I$4:$J$19,2,FALSE),IF(VLOOKUP(H3092,'Cross-Page Data'!$D$4:$F$48,3,FALSE)="solar",IF(G3092="PV","solar PV","solar thermal"),IF(VLOOKUP(H3092,'Cross-Page Data'!$D$4:$F$48,3,FALSE)="wind",VLOOKUP(G3092,'Cross-Page Data'!$I$4:$J$19,2,FALSE),IF(VLOOKUP(H3092,'Cross-Page Data'!$D$4:$F$48,3,FALSE)="hydro",VLOOKUP(G3092,'Cross-Page Data'!$I$4:$J$19,2,FALSE),VLOOKUP(H3092,'Cross-Page Data'!$D$4:$F$48,3,FALSE)))))</f>
        <v/>
      </c>
      <c r="M3092" s="120">
        <f>IF(AND($P$2=FALSE,OR(F3092="Commercial NAICS Cogen",F3092="Industrial NAICS Cogen",F3092="NAICS-22 Cogen")),FALSE,IF(AND($P$3=FALSE,OR(F3092="Commercial NAICS Cogen",F3092="Commercial NAICS Non-Cogen",F3092="Industrial NAICS Cogen", F3092="industrial NAICS non-Cogen")),FALSE, TRUE))</f>
        <v/>
      </c>
    </row>
    <row r="3093">
      <c r="A3093" s="129" t="n">
        <v>54851</v>
      </c>
      <c r="B3093" s="130" t="inlineStr">
        <is>
          <t>MMSD Jones Island Wastewater</t>
        </is>
      </c>
      <c r="C3093" s="130" t="inlineStr">
        <is>
          <t>Milwaukee Metro Sewerage Dist</t>
        </is>
      </c>
      <c r="D3093" s="129" t="n">
        <v>12619</v>
      </c>
      <c r="E3093" s="130" t="inlineStr">
        <is>
          <t>WI</t>
        </is>
      </c>
      <c r="F3093" s="130" t="inlineStr">
        <is>
          <t>Commercial NAICS Cogen</t>
        </is>
      </c>
      <c r="G3093" s="130" t="inlineStr">
        <is>
          <t>GT</t>
        </is>
      </c>
      <c r="H3093" s="130" t="inlineStr">
        <is>
          <t>NG</t>
        </is>
      </c>
      <c r="I3093" s="130" t="inlineStr">
        <is>
          <t>NG</t>
        </is>
      </c>
      <c r="J3093" s="131" t="n">
        <v>63453.735</v>
      </c>
      <c r="K3093" s="129" t="n">
        <v>2020</v>
      </c>
      <c r="L3093" s="120">
        <f>IF(VLOOKUP(H3093,'Cross-Page Data'!$D$4:$F$48,3,FALSE)="natural gas",VLOOKUP(G3093,'Cross-Page Data'!$I$4:$J$19,2,FALSE),IF(VLOOKUP(H3093,'Cross-Page Data'!$D$4:$F$48,3,FALSE)="solar",IF(G3093="PV","solar PV","solar thermal"),IF(VLOOKUP(H3093,'Cross-Page Data'!$D$4:$F$48,3,FALSE)="wind",VLOOKUP(G3093,'Cross-Page Data'!$I$4:$J$19,2,FALSE),IF(VLOOKUP(H3093,'Cross-Page Data'!$D$4:$F$48,3,FALSE)="hydro",VLOOKUP(G3093,'Cross-Page Data'!$I$4:$J$19,2,FALSE),VLOOKUP(H3093,'Cross-Page Data'!$D$4:$F$48,3,FALSE)))))</f>
        <v/>
      </c>
      <c r="M3093" s="120">
        <f>IF(AND($P$2=FALSE,OR(F3093="Commercial NAICS Cogen",F3093="Industrial NAICS Cogen",F3093="NAICS-22 Cogen")),FALSE,IF(AND($P$3=FALSE,OR(F3093="Commercial NAICS Cogen",F3093="Commercial NAICS Non-Cogen",F3093="Industrial NAICS Cogen", F3093="industrial NAICS non-Cogen")),FALSE, TRUE))</f>
        <v/>
      </c>
    </row>
    <row r="3094">
      <c r="A3094" s="129" t="n">
        <v>54858</v>
      </c>
      <c r="B3094" s="130" t="inlineStr">
        <is>
          <t>Southwestern Bell Telephone</t>
        </is>
      </c>
      <c r="C3094" s="130" t="inlineStr">
        <is>
          <t>AT&amp;T</t>
        </is>
      </c>
      <c r="D3094" s="129" t="n">
        <v>22035</v>
      </c>
      <c r="E3094" s="130" t="inlineStr">
        <is>
          <t>MO</t>
        </is>
      </c>
      <c r="F3094" s="130" t="inlineStr">
        <is>
          <t>Commercial NAICS Non-Cogen</t>
        </is>
      </c>
      <c r="G3094" s="130" t="inlineStr">
        <is>
          <t>IC</t>
        </is>
      </c>
      <c r="H3094" s="130" t="inlineStr">
        <is>
          <t>DFO</t>
        </is>
      </c>
      <c r="I3094" s="130" t="inlineStr">
        <is>
          <t>DFO</t>
        </is>
      </c>
      <c r="J3094" s="131" t="n">
        <v>53</v>
      </c>
      <c r="K3094" s="129" t="n">
        <v>2020</v>
      </c>
      <c r="L3094" s="120">
        <f>IF(VLOOKUP(H3094,'Cross-Page Data'!$D$4:$F$48,3,FALSE)="natural gas",VLOOKUP(G3094,'Cross-Page Data'!$I$4:$J$19,2,FALSE),IF(VLOOKUP(H3094,'Cross-Page Data'!$D$4:$F$48,3,FALSE)="solar",IF(G3094="PV","solar PV","solar thermal"),IF(VLOOKUP(H3094,'Cross-Page Data'!$D$4:$F$48,3,FALSE)="wind",VLOOKUP(G3094,'Cross-Page Data'!$I$4:$J$19,2,FALSE),IF(VLOOKUP(H3094,'Cross-Page Data'!$D$4:$F$48,3,FALSE)="hydro",VLOOKUP(G3094,'Cross-Page Data'!$I$4:$J$19,2,FALSE),VLOOKUP(H3094,'Cross-Page Data'!$D$4:$F$48,3,FALSE)))))</f>
        <v/>
      </c>
      <c r="M3094" s="120">
        <f>IF(AND($P$2=FALSE,OR(F3094="Commercial NAICS Cogen",F3094="Industrial NAICS Cogen",F3094="NAICS-22 Cogen")),FALSE,IF(AND($P$3=FALSE,OR(F3094="Commercial NAICS Cogen",F3094="Commercial NAICS Non-Cogen",F3094="Industrial NAICS Cogen", F3094="industrial NAICS non-Cogen")),FALSE, TRUE))</f>
        <v/>
      </c>
    </row>
    <row r="3095">
      <c r="A3095" s="129" t="n">
        <v>54863</v>
      </c>
      <c r="B3095" s="130" t="inlineStr">
        <is>
          <t>Bassett Medical Center</t>
        </is>
      </c>
      <c r="C3095" s="130" t="inlineStr">
        <is>
          <t>Bassett Healthcare</t>
        </is>
      </c>
      <c r="D3095" s="129" t="n">
        <v>1362</v>
      </c>
      <c r="E3095" s="130" t="inlineStr">
        <is>
          <t>NY</t>
        </is>
      </c>
      <c r="F3095" s="130" t="inlineStr">
        <is>
          <t>Commercial NAICS Non-Cogen</t>
        </is>
      </c>
      <c r="G3095" s="130" t="inlineStr">
        <is>
          <t>IC</t>
        </is>
      </c>
      <c r="H3095" s="130" t="inlineStr">
        <is>
          <t>DFO</t>
        </is>
      </c>
      <c r="I3095" s="130" t="inlineStr">
        <is>
          <t>DFO</t>
        </is>
      </c>
      <c r="J3095" s="131" t="n">
        <v>54</v>
      </c>
      <c r="K3095" s="129" t="n">
        <v>2020</v>
      </c>
      <c r="L3095" s="120">
        <f>IF(VLOOKUP(H3095,'Cross-Page Data'!$D$4:$F$48,3,FALSE)="natural gas",VLOOKUP(G3095,'Cross-Page Data'!$I$4:$J$19,2,FALSE),IF(VLOOKUP(H3095,'Cross-Page Data'!$D$4:$F$48,3,FALSE)="solar",IF(G3095="PV","solar PV","solar thermal"),IF(VLOOKUP(H3095,'Cross-Page Data'!$D$4:$F$48,3,FALSE)="wind",VLOOKUP(G3095,'Cross-Page Data'!$I$4:$J$19,2,FALSE),IF(VLOOKUP(H3095,'Cross-Page Data'!$D$4:$F$48,3,FALSE)="hydro",VLOOKUP(G3095,'Cross-Page Data'!$I$4:$J$19,2,FALSE),VLOOKUP(H3095,'Cross-Page Data'!$D$4:$F$48,3,FALSE)))))</f>
        <v/>
      </c>
      <c r="M3095" s="120">
        <f>IF(AND($P$2=FALSE,OR(F3095="Commercial NAICS Cogen",F3095="Industrial NAICS Cogen",F3095="NAICS-22 Cogen")),FALSE,IF(AND($P$3=FALSE,OR(F3095="Commercial NAICS Cogen",F3095="Commercial NAICS Non-Cogen",F3095="Industrial NAICS Cogen", F3095="industrial NAICS non-Cogen")),FALSE, TRUE))</f>
        <v/>
      </c>
    </row>
    <row r="3096">
      <c r="A3096" s="129" t="n">
        <v>54872</v>
      </c>
      <c r="B3096" s="130" t="inlineStr">
        <is>
          <t>Milstead</t>
        </is>
      </c>
      <c r="C3096" s="130" t="inlineStr">
        <is>
          <t>Mill Shoals Hydro Co Inc</t>
        </is>
      </c>
      <c r="D3096" s="129" t="n">
        <v>12421</v>
      </c>
      <c r="E3096" s="130" t="inlineStr">
        <is>
          <t>GA</t>
        </is>
      </c>
      <c r="F3096" s="130" t="inlineStr">
        <is>
          <t>NAICS-22 Non-Cogen</t>
        </is>
      </c>
      <c r="G3096" s="130" t="inlineStr">
        <is>
          <t>HY</t>
        </is>
      </c>
      <c r="H3096" s="130" t="inlineStr">
        <is>
          <t>WAT</t>
        </is>
      </c>
      <c r="I3096" s="130" t="inlineStr">
        <is>
          <t>HYC</t>
        </is>
      </c>
      <c r="J3096" s="131" t="n">
        <v>1645.77</v>
      </c>
      <c r="K3096" s="129" t="n">
        <v>2020</v>
      </c>
      <c r="L3096" s="120">
        <f>IF(VLOOKUP(H3096,'Cross-Page Data'!$D$4:$F$48,3,FALSE)="natural gas",VLOOKUP(G3096,'Cross-Page Data'!$I$4:$J$19,2,FALSE),IF(VLOOKUP(H3096,'Cross-Page Data'!$D$4:$F$48,3,FALSE)="solar",IF(G3096="PV","solar PV","solar thermal"),IF(VLOOKUP(H3096,'Cross-Page Data'!$D$4:$F$48,3,FALSE)="wind",VLOOKUP(G3096,'Cross-Page Data'!$I$4:$J$19,2,FALSE),IF(VLOOKUP(H3096,'Cross-Page Data'!$D$4:$F$48,3,FALSE)="hydro",VLOOKUP(G3096,'Cross-Page Data'!$I$4:$J$19,2,FALSE),VLOOKUP(H3096,'Cross-Page Data'!$D$4:$F$48,3,FALSE)))))</f>
        <v/>
      </c>
      <c r="M3096" s="120">
        <f>IF(AND($P$2=FALSE,OR(F3096="Commercial NAICS Cogen",F3096="Industrial NAICS Cogen",F3096="NAICS-22 Cogen")),FALSE,IF(AND($P$3=FALSE,OR(F3096="Commercial NAICS Cogen",F3096="Commercial NAICS Non-Cogen",F3096="Industrial NAICS Cogen", F3096="industrial NAICS non-Cogen")),FALSE, TRUE))</f>
        <v/>
      </c>
    </row>
    <row r="3097">
      <c r="A3097" s="129" t="n">
        <v>54882</v>
      </c>
      <c r="B3097" s="130" t="inlineStr">
        <is>
          <t>CenturyLink Regional HQ</t>
        </is>
      </c>
      <c r="C3097" s="130" t="inlineStr">
        <is>
          <t>CenturyLink Regional HQ</t>
        </is>
      </c>
      <c r="D3097" s="129" t="n">
        <v>17795</v>
      </c>
      <c r="E3097" s="130" t="inlineStr">
        <is>
          <t>NC</t>
        </is>
      </c>
      <c r="F3097" s="130" t="inlineStr">
        <is>
          <t>Commercial NAICS Non-Cogen</t>
        </is>
      </c>
      <c r="G3097" s="130" t="inlineStr">
        <is>
          <t>IC</t>
        </is>
      </c>
      <c r="H3097" s="130" t="inlineStr">
        <is>
          <t>DFO</t>
        </is>
      </c>
      <c r="I3097" s="130" t="inlineStr">
        <is>
          <t>DFO</t>
        </is>
      </c>
      <c r="J3097" s="131" t="n">
        <v>0</v>
      </c>
      <c r="K3097" s="129" t="n">
        <v>2020</v>
      </c>
      <c r="L3097" s="120">
        <f>IF(VLOOKUP(H3097,'Cross-Page Data'!$D$4:$F$48,3,FALSE)="natural gas",VLOOKUP(G3097,'Cross-Page Data'!$I$4:$J$19,2,FALSE),IF(VLOOKUP(H3097,'Cross-Page Data'!$D$4:$F$48,3,FALSE)="solar",IF(G3097="PV","solar PV","solar thermal"),IF(VLOOKUP(H3097,'Cross-Page Data'!$D$4:$F$48,3,FALSE)="wind",VLOOKUP(G3097,'Cross-Page Data'!$I$4:$J$19,2,FALSE),IF(VLOOKUP(H3097,'Cross-Page Data'!$D$4:$F$48,3,FALSE)="hydro",VLOOKUP(G3097,'Cross-Page Data'!$I$4:$J$19,2,FALSE),VLOOKUP(H3097,'Cross-Page Data'!$D$4:$F$48,3,FALSE)))))</f>
        <v/>
      </c>
      <c r="M3097" s="120">
        <f>IF(AND($P$2=FALSE,OR(F3097="Commercial NAICS Cogen",F3097="Industrial NAICS Cogen",F3097="NAICS-22 Cogen")),FALSE,IF(AND($P$3=FALSE,OR(F3097="Commercial NAICS Cogen",F3097="Commercial NAICS Non-Cogen",F3097="Industrial NAICS Cogen", F3097="industrial NAICS non-Cogen")),FALSE, TRUE))</f>
        <v/>
      </c>
    </row>
    <row r="3098">
      <c r="A3098" s="129" t="n">
        <v>54912</v>
      </c>
      <c r="B3098" s="130" t="inlineStr">
        <is>
          <t>Martinez Refining</t>
        </is>
      </c>
      <c r="C3098" s="130" t="inlineStr">
        <is>
          <t>Martinez Refining Co</t>
        </is>
      </c>
      <c r="D3098" s="129" t="n">
        <v>11651</v>
      </c>
      <c r="E3098" s="130" t="inlineStr">
        <is>
          <t>CA</t>
        </is>
      </c>
      <c r="F3098" s="130" t="inlineStr">
        <is>
          <t>Industrial NAICS Cogen</t>
        </is>
      </c>
      <c r="G3098" s="130" t="inlineStr">
        <is>
          <t>CA</t>
        </is>
      </c>
      <c r="H3098" s="130" t="inlineStr">
        <is>
          <t>NG</t>
        </is>
      </c>
      <c r="I3098" s="130" t="inlineStr">
        <is>
          <t>NG</t>
        </is>
      </c>
      <c r="J3098" s="131" t="n">
        <v>80863.898</v>
      </c>
      <c r="K3098" s="129" t="n">
        <v>2020</v>
      </c>
      <c r="L3098" s="120">
        <f>IF(VLOOKUP(H3098,'Cross-Page Data'!$D$4:$F$48,3,FALSE)="natural gas",VLOOKUP(G3098,'Cross-Page Data'!$I$4:$J$19,2,FALSE),IF(VLOOKUP(H3098,'Cross-Page Data'!$D$4:$F$48,3,FALSE)="solar",IF(G3098="PV","solar PV","solar thermal"),IF(VLOOKUP(H3098,'Cross-Page Data'!$D$4:$F$48,3,FALSE)="wind",VLOOKUP(G3098,'Cross-Page Data'!$I$4:$J$19,2,FALSE),IF(VLOOKUP(H3098,'Cross-Page Data'!$D$4:$F$48,3,FALSE)="hydro",VLOOKUP(G3098,'Cross-Page Data'!$I$4:$J$19,2,FALSE),VLOOKUP(H3098,'Cross-Page Data'!$D$4:$F$48,3,FALSE)))))</f>
        <v/>
      </c>
      <c r="M3098" s="120">
        <f>IF(AND($P$2=FALSE,OR(F3098="Commercial NAICS Cogen",F3098="Industrial NAICS Cogen",F3098="NAICS-22 Cogen")),FALSE,IF(AND($P$3=FALSE,OR(F3098="Commercial NAICS Cogen",F3098="Commercial NAICS Non-Cogen",F3098="Industrial NAICS Cogen", F3098="industrial NAICS non-Cogen")),FALSE, TRUE))</f>
        <v/>
      </c>
    </row>
    <row r="3099">
      <c r="A3099" s="129" t="n">
        <v>54912</v>
      </c>
      <c r="B3099" s="130" t="inlineStr">
        <is>
          <t>Martinez Refining</t>
        </is>
      </c>
      <c r="C3099" s="130" t="inlineStr">
        <is>
          <t>Martinez Refining Co</t>
        </is>
      </c>
      <c r="D3099" s="129" t="n">
        <v>11651</v>
      </c>
      <c r="E3099" s="130" t="inlineStr">
        <is>
          <t>CA</t>
        </is>
      </c>
      <c r="F3099" s="130" t="inlineStr">
        <is>
          <t>Industrial NAICS Cogen</t>
        </is>
      </c>
      <c r="G3099" s="130" t="inlineStr">
        <is>
          <t>CA</t>
        </is>
      </c>
      <c r="H3099" s="130" t="inlineStr">
        <is>
          <t>OG</t>
        </is>
      </c>
      <c r="I3099" s="130" t="inlineStr">
        <is>
          <t>OOG</t>
        </is>
      </c>
      <c r="J3099" s="131" t="n">
        <v>26217.102</v>
      </c>
      <c r="K3099" s="129" t="n">
        <v>2020</v>
      </c>
      <c r="L3099" s="120">
        <f>IF(VLOOKUP(H3099,'Cross-Page Data'!$D$4:$F$48,3,FALSE)="natural gas",VLOOKUP(G3099,'Cross-Page Data'!$I$4:$J$19,2,FALSE),IF(VLOOKUP(H3099,'Cross-Page Data'!$D$4:$F$48,3,FALSE)="solar",IF(G3099="PV","solar PV","solar thermal"),IF(VLOOKUP(H3099,'Cross-Page Data'!$D$4:$F$48,3,FALSE)="wind",VLOOKUP(G3099,'Cross-Page Data'!$I$4:$J$19,2,FALSE),IF(VLOOKUP(H3099,'Cross-Page Data'!$D$4:$F$48,3,FALSE)="hydro",VLOOKUP(G3099,'Cross-Page Data'!$I$4:$J$19,2,FALSE),VLOOKUP(H3099,'Cross-Page Data'!$D$4:$F$48,3,FALSE)))))</f>
        <v/>
      </c>
      <c r="M3099" s="120">
        <f>IF(AND($P$2=FALSE,OR(F3099="Commercial NAICS Cogen",F3099="Industrial NAICS Cogen",F3099="NAICS-22 Cogen")),FALSE,IF(AND($P$3=FALSE,OR(F3099="Commercial NAICS Cogen",F3099="Commercial NAICS Non-Cogen",F3099="Industrial NAICS Cogen", F3099="industrial NAICS non-Cogen")),FALSE, TRUE))</f>
        <v/>
      </c>
    </row>
    <row r="3100">
      <c r="A3100" s="129" t="n">
        <v>54912</v>
      </c>
      <c r="B3100" s="130" t="inlineStr">
        <is>
          <t>Martinez Refining</t>
        </is>
      </c>
      <c r="C3100" s="130" t="inlineStr">
        <is>
          <t>Martinez Refining Co</t>
        </is>
      </c>
      <c r="D3100" s="129" t="n">
        <v>11651</v>
      </c>
      <c r="E3100" s="130" t="inlineStr">
        <is>
          <t>CA</t>
        </is>
      </c>
      <c r="F3100" s="130" t="inlineStr">
        <is>
          <t>Industrial NAICS Cogen</t>
        </is>
      </c>
      <c r="G3100" s="130" t="inlineStr">
        <is>
          <t>CT</t>
        </is>
      </c>
      <c r="H3100" s="130" t="inlineStr">
        <is>
          <t>NG</t>
        </is>
      </c>
      <c r="I3100" s="130" t="inlineStr">
        <is>
          <t>NG</t>
        </is>
      </c>
      <c r="J3100" s="131" t="n">
        <v>597772</v>
      </c>
      <c r="K3100" s="129" t="n">
        <v>2020</v>
      </c>
      <c r="L3100" s="120">
        <f>IF(VLOOKUP(H3100,'Cross-Page Data'!$D$4:$F$48,3,FALSE)="natural gas",VLOOKUP(G3100,'Cross-Page Data'!$I$4:$J$19,2,FALSE),IF(VLOOKUP(H3100,'Cross-Page Data'!$D$4:$F$48,3,FALSE)="solar",IF(G3100="PV","solar PV","solar thermal"),IF(VLOOKUP(H3100,'Cross-Page Data'!$D$4:$F$48,3,FALSE)="wind",VLOOKUP(G3100,'Cross-Page Data'!$I$4:$J$19,2,FALSE),IF(VLOOKUP(H3100,'Cross-Page Data'!$D$4:$F$48,3,FALSE)="hydro",VLOOKUP(G3100,'Cross-Page Data'!$I$4:$J$19,2,FALSE),VLOOKUP(H3100,'Cross-Page Data'!$D$4:$F$48,3,FALSE)))))</f>
        <v/>
      </c>
      <c r="M3100" s="120">
        <f>IF(AND($P$2=FALSE,OR(F3100="Commercial NAICS Cogen",F3100="Industrial NAICS Cogen",F3100="NAICS-22 Cogen")),FALSE,IF(AND($P$3=FALSE,OR(F3100="Commercial NAICS Cogen",F3100="Commercial NAICS Non-Cogen",F3100="Industrial NAICS Cogen", F3100="industrial NAICS non-Cogen")),FALSE, TRUE))</f>
        <v/>
      </c>
    </row>
    <row r="3101">
      <c r="A3101" s="129" t="n">
        <v>54912</v>
      </c>
      <c r="B3101" s="130" t="inlineStr">
        <is>
          <t>Martinez Refining</t>
        </is>
      </c>
      <c r="C3101" s="130" t="inlineStr">
        <is>
          <t>Martinez Refining Co</t>
        </is>
      </c>
      <c r="D3101" s="129" t="n">
        <v>11651</v>
      </c>
      <c r="E3101" s="130" t="inlineStr">
        <is>
          <t>CA</t>
        </is>
      </c>
      <c r="F3101" s="130" t="inlineStr">
        <is>
          <t>Industrial NAICS Cogen</t>
        </is>
      </c>
      <c r="G3101" s="130" t="inlineStr">
        <is>
          <t>CT</t>
        </is>
      </c>
      <c r="H3101" s="130" t="inlineStr">
        <is>
          <t>OG</t>
        </is>
      </c>
      <c r="I3101" s="130" t="inlineStr">
        <is>
          <t>OOG</t>
        </is>
      </c>
      <c r="J3101" s="131" t="n">
        <v>0</v>
      </c>
      <c r="K3101" s="129" t="n">
        <v>2020</v>
      </c>
      <c r="L3101" s="120">
        <f>IF(VLOOKUP(H3101,'Cross-Page Data'!$D$4:$F$48,3,FALSE)="natural gas",VLOOKUP(G3101,'Cross-Page Data'!$I$4:$J$19,2,FALSE),IF(VLOOKUP(H3101,'Cross-Page Data'!$D$4:$F$48,3,FALSE)="solar",IF(G3101="PV","solar PV","solar thermal"),IF(VLOOKUP(H3101,'Cross-Page Data'!$D$4:$F$48,3,FALSE)="wind",VLOOKUP(G3101,'Cross-Page Data'!$I$4:$J$19,2,FALSE),IF(VLOOKUP(H3101,'Cross-Page Data'!$D$4:$F$48,3,FALSE)="hydro",VLOOKUP(G3101,'Cross-Page Data'!$I$4:$J$19,2,FALSE),VLOOKUP(H3101,'Cross-Page Data'!$D$4:$F$48,3,FALSE)))))</f>
        <v/>
      </c>
      <c r="M3101" s="120">
        <f>IF(AND($P$2=FALSE,OR(F3101="Commercial NAICS Cogen",F3101="Industrial NAICS Cogen",F3101="NAICS-22 Cogen")),FALSE,IF(AND($P$3=FALSE,OR(F3101="Commercial NAICS Cogen",F3101="Commercial NAICS Non-Cogen",F3101="Industrial NAICS Cogen", F3101="industrial NAICS non-Cogen")),FALSE, TRUE))</f>
        <v/>
      </c>
    </row>
    <row r="3102">
      <c r="A3102" s="129" t="n">
        <v>54914</v>
      </c>
      <c r="B3102" s="130" t="inlineStr">
        <is>
          <t>Brooklyn Navy Yard Cogeneration</t>
        </is>
      </c>
      <c r="C3102" s="130" t="inlineStr">
        <is>
          <t>Brooklyn Navy Yard Cogen PLP</t>
        </is>
      </c>
      <c r="D3102" s="129" t="n">
        <v>2313</v>
      </c>
      <c r="E3102" s="130" t="inlineStr">
        <is>
          <t>NY</t>
        </is>
      </c>
      <c r="F3102" s="130" t="inlineStr">
        <is>
          <t>NAICS-22 Cogen</t>
        </is>
      </c>
      <c r="G3102" s="130" t="inlineStr">
        <is>
          <t>CA</t>
        </is>
      </c>
      <c r="H3102" s="130" t="inlineStr">
        <is>
          <t>DFO</t>
        </is>
      </c>
      <c r="I3102" s="130" t="inlineStr">
        <is>
          <t>DFO</t>
        </is>
      </c>
      <c r="J3102" s="131" t="n">
        <v>38.708</v>
      </c>
      <c r="K3102" s="129" t="n">
        <v>2020</v>
      </c>
      <c r="L3102" s="120">
        <f>IF(VLOOKUP(H3102,'Cross-Page Data'!$D$4:$F$48,3,FALSE)="natural gas",VLOOKUP(G3102,'Cross-Page Data'!$I$4:$J$19,2,FALSE),IF(VLOOKUP(H3102,'Cross-Page Data'!$D$4:$F$48,3,FALSE)="solar",IF(G3102="PV","solar PV","solar thermal"),IF(VLOOKUP(H3102,'Cross-Page Data'!$D$4:$F$48,3,FALSE)="wind",VLOOKUP(G3102,'Cross-Page Data'!$I$4:$J$19,2,FALSE),IF(VLOOKUP(H3102,'Cross-Page Data'!$D$4:$F$48,3,FALSE)="hydro",VLOOKUP(G3102,'Cross-Page Data'!$I$4:$J$19,2,FALSE),VLOOKUP(H3102,'Cross-Page Data'!$D$4:$F$48,3,FALSE)))))</f>
        <v/>
      </c>
      <c r="M3102" s="120">
        <f>IF(AND($P$2=FALSE,OR(F3102="Commercial NAICS Cogen",F3102="Industrial NAICS Cogen",F3102="NAICS-22 Cogen")),FALSE,IF(AND($P$3=FALSE,OR(F3102="Commercial NAICS Cogen",F3102="Commercial NAICS Non-Cogen",F3102="Industrial NAICS Cogen", F3102="industrial NAICS non-Cogen")),FALSE, TRUE))</f>
        <v/>
      </c>
    </row>
    <row r="3103">
      <c r="A3103" s="129" t="n">
        <v>54914</v>
      </c>
      <c r="B3103" s="130" t="inlineStr">
        <is>
          <t>Brooklyn Navy Yard Cogeneration</t>
        </is>
      </c>
      <c r="C3103" s="130" t="inlineStr">
        <is>
          <t>Brooklyn Navy Yard Cogen PLP</t>
        </is>
      </c>
      <c r="D3103" s="129" t="n">
        <v>2313</v>
      </c>
      <c r="E3103" s="130" t="inlineStr">
        <is>
          <t>NY</t>
        </is>
      </c>
      <c r="F3103" s="130" t="inlineStr">
        <is>
          <t>NAICS-22 Cogen</t>
        </is>
      </c>
      <c r="G3103" s="130" t="inlineStr">
        <is>
          <t>CA</t>
        </is>
      </c>
      <c r="H3103" s="130" t="inlineStr">
        <is>
          <t>NG</t>
        </is>
      </c>
      <c r="I3103" s="130" t="inlineStr">
        <is>
          <t>NG</t>
        </is>
      </c>
      <c r="J3103" s="131" t="n">
        <v>322640.77</v>
      </c>
      <c r="K3103" s="129" t="n">
        <v>2020</v>
      </c>
      <c r="L3103" s="120">
        <f>IF(VLOOKUP(H3103,'Cross-Page Data'!$D$4:$F$48,3,FALSE)="natural gas",VLOOKUP(G3103,'Cross-Page Data'!$I$4:$J$19,2,FALSE),IF(VLOOKUP(H3103,'Cross-Page Data'!$D$4:$F$48,3,FALSE)="solar",IF(G3103="PV","solar PV","solar thermal"),IF(VLOOKUP(H3103,'Cross-Page Data'!$D$4:$F$48,3,FALSE)="wind",VLOOKUP(G3103,'Cross-Page Data'!$I$4:$J$19,2,FALSE),IF(VLOOKUP(H3103,'Cross-Page Data'!$D$4:$F$48,3,FALSE)="hydro",VLOOKUP(G3103,'Cross-Page Data'!$I$4:$J$19,2,FALSE),VLOOKUP(H3103,'Cross-Page Data'!$D$4:$F$48,3,FALSE)))))</f>
        <v/>
      </c>
      <c r="M3103" s="120">
        <f>IF(AND($P$2=FALSE,OR(F3103="Commercial NAICS Cogen",F3103="Industrial NAICS Cogen",F3103="NAICS-22 Cogen")),FALSE,IF(AND($P$3=FALSE,OR(F3103="Commercial NAICS Cogen",F3103="Commercial NAICS Non-Cogen",F3103="Industrial NAICS Cogen", F3103="industrial NAICS non-Cogen")),FALSE, TRUE))</f>
        <v/>
      </c>
    </row>
    <row r="3104">
      <c r="A3104" s="129" t="n">
        <v>54914</v>
      </c>
      <c r="B3104" s="130" t="inlineStr">
        <is>
          <t>Brooklyn Navy Yard Cogeneration</t>
        </is>
      </c>
      <c r="C3104" s="130" t="inlineStr">
        <is>
          <t>Brooklyn Navy Yard Cogen PLP</t>
        </is>
      </c>
      <c r="D3104" s="129" t="n">
        <v>2313</v>
      </c>
      <c r="E3104" s="130" t="inlineStr">
        <is>
          <t>NY</t>
        </is>
      </c>
      <c r="F3104" s="130" t="inlineStr">
        <is>
          <t>NAICS-22 Cogen</t>
        </is>
      </c>
      <c r="G3104" s="130" t="inlineStr">
        <is>
          <t>CT</t>
        </is>
      </c>
      <c r="H3104" s="130" t="inlineStr">
        <is>
          <t>DFO</t>
        </is>
      </c>
      <c r="I3104" s="130" t="inlineStr">
        <is>
          <t>DFO</t>
        </is>
      </c>
      <c r="J3104" s="131" t="n">
        <v>199.039</v>
      </c>
      <c r="K3104" s="129" t="n">
        <v>2020</v>
      </c>
      <c r="L3104" s="120">
        <f>IF(VLOOKUP(H3104,'Cross-Page Data'!$D$4:$F$48,3,FALSE)="natural gas",VLOOKUP(G3104,'Cross-Page Data'!$I$4:$J$19,2,FALSE),IF(VLOOKUP(H3104,'Cross-Page Data'!$D$4:$F$48,3,FALSE)="solar",IF(G3104="PV","solar PV","solar thermal"),IF(VLOOKUP(H3104,'Cross-Page Data'!$D$4:$F$48,3,FALSE)="wind",VLOOKUP(G3104,'Cross-Page Data'!$I$4:$J$19,2,FALSE),IF(VLOOKUP(H3104,'Cross-Page Data'!$D$4:$F$48,3,FALSE)="hydro",VLOOKUP(G3104,'Cross-Page Data'!$I$4:$J$19,2,FALSE),VLOOKUP(H3104,'Cross-Page Data'!$D$4:$F$48,3,FALSE)))))</f>
        <v/>
      </c>
      <c r="M3104" s="120">
        <f>IF(AND($P$2=FALSE,OR(F3104="Commercial NAICS Cogen",F3104="Industrial NAICS Cogen",F3104="NAICS-22 Cogen")),FALSE,IF(AND($P$3=FALSE,OR(F3104="Commercial NAICS Cogen",F3104="Commercial NAICS Non-Cogen",F3104="Industrial NAICS Cogen", F3104="industrial NAICS non-Cogen")),FALSE, TRUE))</f>
        <v/>
      </c>
    </row>
    <row r="3105">
      <c r="A3105" s="129" t="n">
        <v>54914</v>
      </c>
      <c r="B3105" s="130" t="inlineStr">
        <is>
          <t>Brooklyn Navy Yard Cogeneration</t>
        </is>
      </c>
      <c r="C3105" s="130" t="inlineStr">
        <is>
          <t>Brooklyn Navy Yard Cogen PLP</t>
        </is>
      </c>
      <c r="D3105" s="129" t="n">
        <v>2313</v>
      </c>
      <c r="E3105" s="130" t="inlineStr">
        <is>
          <t>NY</t>
        </is>
      </c>
      <c r="F3105" s="130" t="inlineStr">
        <is>
          <t>NAICS-22 Cogen</t>
        </is>
      </c>
      <c r="G3105" s="130" t="inlineStr">
        <is>
          <t>CT</t>
        </is>
      </c>
      <c r="H3105" s="130" t="inlineStr">
        <is>
          <t>NG</t>
        </is>
      </c>
      <c r="I3105" s="130" t="inlineStr">
        <is>
          <t>NG</t>
        </is>
      </c>
      <c r="J3105" s="131" t="n">
        <v>1614715</v>
      </c>
      <c r="K3105" s="129" t="n">
        <v>2020</v>
      </c>
      <c r="L3105" s="120">
        <f>IF(VLOOKUP(H3105,'Cross-Page Data'!$D$4:$F$48,3,FALSE)="natural gas",VLOOKUP(G3105,'Cross-Page Data'!$I$4:$J$19,2,FALSE),IF(VLOOKUP(H3105,'Cross-Page Data'!$D$4:$F$48,3,FALSE)="solar",IF(G3105="PV","solar PV","solar thermal"),IF(VLOOKUP(H3105,'Cross-Page Data'!$D$4:$F$48,3,FALSE)="wind",VLOOKUP(G3105,'Cross-Page Data'!$I$4:$J$19,2,FALSE),IF(VLOOKUP(H3105,'Cross-Page Data'!$D$4:$F$48,3,FALSE)="hydro",VLOOKUP(G3105,'Cross-Page Data'!$I$4:$J$19,2,FALSE),VLOOKUP(H3105,'Cross-Page Data'!$D$4:$F$48,3,FALSE)))))</f>
        <v/>
      </c>
      <c r="M3105" s="120">
        <f>IF(AND($P$2=FALSE,OR(F3105="Commercial NAICS Cogen",F3105="Industrial NAICS Cogen",F3105="NAICS-22 Cogen")),FALSE,IF(AND($P$3=FALSE,OR(F3105="Commercial NAICS Cogen",F3105="Commercial NAICS Non-Cogen",F3105="Industrial NAICS Cogen", F3105="industrial NAICS non-Cogen")),FALSE, TRUE))</f>
        <v/>
      </c>
    </row>
    <row r="3106">
      <c r="A3106" s="129" t="n">
        <v>54945</v>
      </c>
      <c r="B3106" s="130" t="inlineStr">
        <is>
          <t>CT Resource Rec Authority Facility</t>
        </is>
      </c>
      <c r="C3106" s="130" t="inlineStr">
        <is>
          <t>NAES Corp</t>
        </is>
      </c>
      <c r="D3106" s="129" t="n">
        <v>4426</v>
      </c>
      <c r="E3106" s="130" t="inlineStr">
        <is>
          <t>CT</t>
        </is>
      </c>
      <c r="F3106" s="130" t="inlineStr">
        <is>
          <t>NAICS-22 Non-Cogen</t>
        </is>
      </c>
      <c r="G3106" s="130" t="inlineStr">
        <is>
          <t>ST</t>
        </is>
      </c>
      <c r="H3106" s="130" t="inlineStr">
        <is>
          <t>BIT</t>
        </is>
      </c>
      <c r="I3106" s="130" t="inlineStr">
        <is>
          <t>COL</t>
        </is>
      </c>
      <c r="J3106" s="131" t="n">
        <v>0</v>
      </c>
      <c r="K3106" s="129" t="n">
        <v>2020</v>
      </c>
      <c r="L3106" s="120">
        <f>IF(VLOOKUP(H3106,'Cross-Page Data'!$D$4:$F$48,3,FALSE)="natural gas",VLOOKUP(G3106,'Cross-Page Data'!$I$4:$J$19,2,FALSE),IF(VLOOKUP(H3106,'Cross-Page Data'!$D$4:$F$48,3,FALSE)="solar",IF(G3106="PV","solar PV","solar thermal"),IF(VLOOKUP(H3106,'Cross-Page Data'!$D$4:$F$48,3,FALSE)="wind",VLOOKUP(G3106,'Cross-Page Data'!$I$4:$J$19,2,FALSE),IF(VLOOKUP(H3106,'Cross-Page Data'!$D$4:$F$48,3,FALSE)="hydro",VLOOKUP(G3106,'Cross-Page Data'!$I$4:$J$19,2,FALSE),VLOOKUP(H3106,'Cross-Page Data'!$D$4:$F$48,3,FALSE)))))</f>
        <v/>
      </c>
      <c r="M3106" s="120">
        <f>IF(AND($P$2=FALSE,OR(F3106="Commercial NAICS Cogen",F3106="Industrial NAICS Cogen",F3106="NAICS-22 Cogen")),FALSE,IF(AND($P$3=FALSE,OR(F3106="Commercial NAICS Cogen",F3106="Commercial NAICS Non-Cogen",F3106="Industrial NAICS Cogen", F3106="industrial NAICS non-Cogen")),FALSE, TRUE))</f>
        <v/>
      </c>
    </row>
    <row r="3107">
      <c r="A3107" s="129" t="n">
        <v>54945</v>
      </c>
      <c r="B3107" s="130" t="inlineStr">
        <is>
          <t>CT Resource Rec Authority Facility</t>
        </is>
      </c>
      <c r="C3107" s="130" t="inlineStr">
        <is>
          <t>NAES Corp</t>
        </is>
      </c>
      <c r="D3107" s="129" t="n">
        <v>4426</v>
      </c>
      <c r="E3107" s="130" t="inlineStr">
        <is>
          <t>CT</t>
        </is>
      </c>
      <c r="F3107" s="130" t="inlineStr">
        <is>
          <t>NAICS-22 Non-Cogen</t>
        </is>
      </c>
      <c r="G3107" s="130" t="inlineStr">
        <is>
          <t>ST</t>
        </is>
      </c>
      <c r="H3107" s="130" t="inlineStr">
        <is>
          <t>MSB</t>
        </is>
      </c>
      <c r="I3107" s="130" t="inlineStr">
        <is>
          <t>MLG</t>
        </is>
      </c>
      <c r="J3107" s="131" t="n">
        <v>120023.79</v>
      </c>
      <c r="K3107" s="129" t="n">
        <v>2020</v>
      </c>
      <c r="L3107" s="120">
        <f>IF(VLOOKUP(H3107,'Cross-Page Data'!$D$4:$F$48,3,FALSE)="natural gas",VLOOKUP(G3107,'Cross-Page Data'!$I$4:$J$19,2,FALSE),IF(VLOOKUP(H3107,'Cross-Page Data'!$D$4:$F$48,3,FALSE)="solar",IF(G3107="PV","solar PV","solar thermal"),IF(VLOOKUP(H3107,'Cross-Page Data'!$D$4:$F$48,3,FALSE)="wind",VLOOKUP(G3107,'Cross-Page Data'!$I$4:$J$19,2,FALSE),IF(VLOOKUP(H3107,'Cross-Page Data'!$D$4:$F$48,3,FALSE)="hydro",VLOOKUP(G3107,'Cross-Page Data'!$I$4:$J$19,2,FALSE),VLOOKUP(H3107,'Cross-Page Data'!$D$4:$F$48,3,FALSE)))))</f>
        <v/>
      </c>
      <c r="M3107" s="120">
        <f>IF(AND($P$2=FALSE,OR(F3107="Commercial NAICS Cogen",F3107="Industrial NAICS Cogen",F3107="NAICS-22 Cogen")),FALSE,IF(AND($P$3=FALSE,OR(F3107="Commercial NAICS Cogen",F3107="Commercial NAICS Non-Cogen",F3107="Industrial NAICS Cogen", F3107="industrial NAICS non-Cogen")),FALSE, TRUE))</f>
        <v/>
      </c>
    </row>
    <row r="3108">
      <c r="A3108" s="129" t="n">
        <v>54945</v>
      </c>
      <c r="B3108" s="130" t="inlineStr">
        <is>
          <t>CT Resource Rec Authority Facility</t>
        </is>
      </c>
      <c r="C3108" s="130" t="inlineStr">
        <is>
          <t>NAES Corp</t>
        </is>
      </c>
      <c r="D3108" s="129" t="n">
        <v>4426</v>
      </c>
      <c r="E3108" s="130" t="inlineStr">
        <is>
          <t>CT</t>
        </is>
      </c>
      <c r="F3108" s="130" t="inlineStr">
        <is>
          <t>NAICS-22 Non-Cogen</t>
        </is>
      </c>
      <c r="G3108" s="130" t="inlineStr">
        <is>
          <t>ST</t>
        </is>
      </c>
      <c r="H3108" s="130" t="inlineStr">
        <is>
          <t>MSN</t>
        </is>
      </c>
      <c r="I3108" s="130" t="inlineStr">
        <is>
          <t>OTH</t>
        </is>
      </c>
      <c r="J3108" s="131" t="n">
        <v>146697.08</v>
      </c>
      <c r="K3108" s="129" t="n">
        <v>2020</v>
      </c>
      <c r="L3108" s="120">
        <f>IF(VLOOKUP(H3108,'Cross-Page Data'!$D$4:$F$48,3,FALSE)="natural gas",VLOOKUP(G3108,'Cross-Page Data'!$I$4:$J$19,2,FALSE),IF(VLOOKUP(H3108,'Cross-Page Data'!$D$4:$F$48,3,FALSE)="solar",IF(G3108="PV","solar PV","solar thermal"),IF(VLOOKUP(H3108,'Cross-Page Data'!$D$4:$F$48,3,FALSE)="wind",VLOOKUP(G3108,'Cross-Page Data'!$I$4:$J$19,2,FALSE),IF(VLOOKUP(H3108,'Cross-Page Data'!$D$4:$F$48,3,FALSE)="hydro",VLOOKUP(G3108,'Cross-Page Data'!$I$4:$J$19,2,FALSE),VLOOKUP(H3108,'Cross-Page Data'!$D$4:$F$48,3,FALSE)))))</f>
        <v/>
      </c>
      <c r="M3108" s="120">
        <f>IF(AND($P$2=FALSE,OR(F3108="Commercial NAICS Cogen",F3108="Industrial NAICS Cogen",F3108="NAICS-22 Cogen")),FALSE,IF(AND($P$3=FALSE,OR(F3108="Commercial NAICS Cogen",F3108="Commercial NAICS Non-Cogen",F3108="Industrial NAICS Cogen", F3108="industrial NAICS non-Cogen")),FALSE, TRUE))</f>
        <v/>
      </c>
    </row>
    <row r="3109">
      <c r="A3109" s="129" t="n">
        <v>54945</v>
      </c>
      <c r="B3109" s="130" t="inlineStr">
        <is>
          <t>CT Resource Rec Authority Facility</t>
        </is>
      </c>
      <c r="C3109" s="130" t="inlineStr">
        <is>
          <t>NAES Corp</t>
        </is>
      </c>
      <c r="D3109" s="129" t="n">
        <v>4426</v>
      </c>
      <c r="E3109" s="130" t="inlineStr">
        <is>
          <t>CT</t>
        </is>
      </c>
      <c r="F3109" s="130" t="inlineStr">
        <is>
          <t>NAICS-22 Non-Cogen</t>
        </is>
      </c>
      <c r="G3109" s="130" t="inlineStr">
        <is>
          <t>ST</t>
        </is>
      </c>
      <c r="H3109" s="130" t="inlineStr">
        <is>
          <t>NG</t>
        </is>
      </c>
      <c r="I3109" s="130" t="inlineStr">
        <is>
          <t>NG</t>
        </is>
      </c>
      <c r="J3109" s="131" t="n">
        <v>1579.138</v>
      </c>
      <c r="K3109" s="129" t="n">
        <v>2020</v>
      </c>
      <c r="L3109" s="120">
        <f>IF(VLOOKUP(H3109,'Cross-Page Data'!$D$4:$F$48,3,FALSE)="natural gas",VLOOKUP(G3109,'Cross-Page Data'!$I$4:$J$19,2,FALSE),IF(VLOOKUP(H3109,'Cross-Page Data'!$D$4:$F$48,3,FALSE)="solar",IF(G3109="PV","solar PV","solar thermal"),IF(VLOOKUP(H3109,'Cross-Page Data'!$D$4:$F$48,3,FALSE)="wind",VLOOKUP(G3109,'Cross-Page Data'!$I$4:$J$19,2,FALSE),IF(VLOOKUP(H3109,'Cross-Page Data'!$D$4:$F$48,3,FALSE)="hydro",VLOOKUP(G3109,'Cross-Page Data'!$I$4:$J$19,2,FALSE),VLOOKUP(H3109,'Cross-Page Data'!$D$4:$F$48,3,FALSE)))))</f>
        <v/>
      </c>
      <c r="M3109" s="120">
        <f>IF(AND($P$2=FALSE,OR(F3109="Commercial NAICS Cogen",F3109="Industrial NAICS Cogen",F3109="NAICS-22 Cogen")),FALSE,IF(AND($P$3=FALSE,OR(F3109="Commercial NAICS Cogen",F3109="Commercial NAICS Non-Cogen",F3109="Industrial NAICS Cogen", F3109="industrial NAICS non-Cogen")),FALSE, TRUE))</f>
        <v/>
      </c>
    </row>
    <row r="3110">
      <c r="A3110" s="129" t="n">
        <v>54968</v>
      </c>
      <c r="B3110" s="130" t="inlineStr">
        <is>
          <t>Alliant SBD 9502 Eaton</t>
        </is>
      </c>
      <c r="C3110" s="130" t="inlineStr">
        <is>
          <t>Industrial Energy Applications Inc</t>
        </is>
      </c>
      <c r="D3110" s="129" t="n">
        <v>361</v>
      </c>
      <c r="E3110" s="130" t="inlineStr">
        <is>
          <t>IA</t>
        </is>
      </c>
      <c r="F3110" s="130" t="inlineStr">
        <is>
          <t>NAICS-22 Non-Cogen</t>
        </is>
      </c>
      <c r="G3110" s="130" t="inlineStr">
        <is>
          <t>IC</t>
        </is>
      </c>
      <c r="H3110" s="130" t="inlineStr">
        <is>
          <t>DFO</t>
        </is>
      </c>
      <c r="I3110" s="130" t="inlineStr">
        <is>
          <t>DFO</t>
        </is>
      </c>
      <c r="J3110" s="131" t="n">
        <v>30.38</v>
      </c>
      <c r="K3110" s="129" t="n">
        <v>2020</v>
      </c>
      <c r="L3110" s="120">
        <f>IF(VLOOKUP(H3110,'Cross-Page Data'!$D$4:$F$48,3,FALSE)="natural gas",VLOOKUP(G3110,'Cross-Page Data'!$I$4:$J$19,2,FALSE),IF(VLOOKUP(H3110,'Cross-Page Data'!$D$4:$F$48,3,FALSE)="solar",IF(G3110="PV","solar PV","solar thermal"),IF(VLOOKUP(H3110,'Cross-Page Data'!$D$4:$F$48,3,FALSE)="wind",VLOOKUP(G3110,'Cross-Page Data'!$I$4:$J$19,2,FALSE),IF(VLOOKUP(H3110,'Cross-Page Data'!$D$4:$F$48,3,FALSE)="hydro",VLOOKUP(G3110,'Cross-Page Data'!$I$4:$J$19,2,FALSE),VLOOKUP(H3110,'Cross-Page Data'!$D$4:$F$48,3,FALSE)))))</f>
        <v/>
      </c>
      <c r="M3110" s="120">
        <f>IF(AND($P$2=FALSE,OR(F3110="Commercial NAICS Cogen",F3110="Industrial NAICS Cogen",F3110="NAICS-22 Cogen")),FALSE,IF(AND($P$3=FALSE,OR(F3110="Commercial NAICS Cogen",F3110="Commercial NAICS Non-Cogen",F3110="Industrial NAICS Cogen", F3110="industrial NAICS non-Cogen")),FALSE, TRUE))</f>
        <v/>
      </c>
    </row>
    <row r="3111">
      <c r="A3111" s="129" t="n">
        <v>54974</v>
      </c>
      <c r="B3111" s="130" t="inlineStr">
        <is>
          <t>Sauder Power Plant</t>
        </is>
      </c>
      <c r="C3111" s="130" t="inlineStr">
        <is>
          <t>Sauder Woodworking Co</t>
        </is>
      </c>
      <c r="D3111" s="129" t="n">
        <v>16694</v>
      </c>
      <c r="E3111" s="130" t="inlineStr">
        <is>
          <t>OH</t>
        </is>
      </c>
      <c r="F3111" s="130" t="inlineStr">
        <is>
          <t>NAICS-22 Cogen</t>
        </is>
      </c>
      <c r="G3111" s="130" t="inlineStr">
        <is>
          <t>ST</t>
        </is>
      </c>
      <c r="H3111" s="130" t="inlineStr">
        <is>
          <t>NG</t>
        </is>
      </c>
      <c r="I3111" s="130" t="inlineStr">
        <is>
          <t>NG</t>
        </is>
      </c>
      <c r="J3111" s="131" t="n">
        <v>152.823</v>
      </c>
      <c r="K3111" s="129" t="n">
        <v>2020</v>
      </c>
      <c r="L3111" s="120">
        <f>IF(VLOOKUP(H3111,'Cross-Page Data'!$D$4:$F$48,3,FALSE)="natural gas",VLOOKUP(G3111,'Cross-Page Data'!$I$4:$J$19,2,FALSE),IF(VLOOKUP(H3111,'Cross-Page Data'!$D$4:$F$48,3,FALSE)="solar",IF(G3111="PV","solar PV","solar thermal"),IF(VLOOKUP(H3111,'Cross-Page Data'!$D$4:$F$48,3,FALSE)="wind",VLOOKUP(G3111,'Cross-Page Data'!$I$4:$J$19,2,FALSE),IF(VLOOKUP(H3111,'Cross-Page Data'!$D$4:$F$48,3,FALSE)="hydro",VLOOKUP(G3111,'Cross-Page Data'!$I$4:$J$19,2,FALSE),VLOOKUP(H3111,'Cross-Page Data'!$D$4:$F$48,3,FALSE)))))</f>
        <v/>
      </c>
      <c r="M3111" s="120">
        <f>IF(AND($P$2=FALSE,OR(F3111="Commercial NAICS Cogen",F3111="Industrial NAICS Cogen",F3111="NAICS-22 Cogen")),FALSE,IF(AND($P$3=FALSE,OR(F3111="Commercial NAICS Cogen",F3111="Commercial NAICS Non-Cogen",F3111="Industrial NAICS Cogen", F3111="industrial NAICS non-Cogen")),FALSE, TRUE))</f>
        <v/>
      </c>
    </row>
    <row r="3112">
      <c r="A3112" s="129" t="n">
        <v>54974</v>
      </c>
      <c r="B3112" s="130" t="inlineStr">
        <is>
          <t>Sauder Power Plant</t>
        </is>
      </c>
      <c r="C3112" s="130" t="inlineStr">
        <is>
          <t>Sauder Woodworking Co</t>
        </is>
      </c>
      <c r="D3112" s="129" t="n">
        <v>16694</v>
      </c>
      <c r="E3112" s="130" t="inlineStr">
        <is>
          <t>OH</t>
        </is>
      </c>
      <c r="F3112" s="130" t="inlineStr">
        <is>
          <t>NAICS-22 Cogen</t>
        </is>
      </c>
      <c r="G3112" s="130" t="inlineStr">
        <is>
          <t>ST</t>
        </is>
      </c>
      <c r="H3112" s="130" t="inlineStr">
        <is>
          <t>WDS</t>
        </is>
      </c>
      <c r="I3112" s="130" t="inlineStr">
        <is>
          <t>WWW</t>
        </is>
      </c>
      <c r="J3112" s="131" t="n">
        <v>16637.177</v>
      </c>
      <c r="K3112" s="129" t="n">
        <v>2020</v>
      </c>
      <c r="L3112" s="120">
        <f>IF(VLOOKUP(H3112,'Cross-Page Data'!$D$4:$F$48,3,FALSE)="natural gas",VLOOKUP(G3112,'Cross-Page Data'!$I$4:$J$19,2,FALSE),IF(VLOOKUP(H3112,'Cross-Page Data'!$D$4:$F$48,3,FALSE)="solar",IF(G3112="PV","solar PV","solar thermal"),IF(VLOOKUP(H3112,'Cross-Page Data'!$D$4:$F$48,3,FALSE)="wind",VLOOKUP(G3112,'Cross-Page Data'!$I$4:$J$19,2,FALSE),IF(VLOOKUP(H3112,'Cross-Page Data'!$D$4:$F$48,3,FALSE)="hydro",VLOOKUP(G3112,'Cross-Page Data'!$I$4:$J$19,2,FALSE),VLOOKUP(H3112,'Cross-Page Data'!$D$4:$F$48,3,FALSE)))))</f>
        <v/>
      </c>
      <c r="M3112" s="120">
        <f>IF(AND($P$2=FALSE,OR(F3112="Commercial NAICS Cogen",F3112="Industrial NAICS Cogen",F3112="NAICS-22 Cogen")),FALSE,IF(AND($P$3=FALSE,OR(F3112="Commercial NAICS Cogen",F3112="Commercial NAICS Non-Cogen",F3112="Industrial NAICS Cogen", F3112="industrial NAICS non-Cogen")),FALSE, TRUE))</f>
        <v/>
      </c>
    </row>
    <row r="3113">
      <c r="A3113" s="129" t="n">
        <v>54975</v>
      </c>
      <c r="B3113" s="130" t="inlineStr">
        <is>
          <t>New Mexico State University</t>
        </is>
      </c>
      <c r="C3113" s="130" t="inlineStr">
        <is>
          <t>New Mexico State University</t>
        </is>
      </c>
      <c r="D3113" s="129" t="n">
        <v>21965</v>
      </c>
      <c r="E3113" s="130" t="inlineStr">
        <is>
          <t>NM</t>
        </is>
      </c>
      <c r="F3113" s="130" t="inlineStr">
        <is>
          <t>Commercial NAICS Cogen</t>
        </is>
      </c>
      <c r="G3113" s="130" t="inlineStr">
        <is>
          <t>GT</t>
        </is>
      </c>
      <c r="H3113" s="130" t="inlineStr">
        <is>
          <t>NG</t>
        </is>
      </c>
      <c r="I3113" s="130" t="inlineStr">
        <is>
          <t>NG</t>
        </is>
      </c>
      <c r="J3113" s="131" t="n">
        <v>33649</v>
      </c>
      <c r="K3113" s="129" t="n">
        <v>2020</v>
      </c>
      <c r="L3113" s="120">
        <f>IF(VLOOKUP(H3113,'Cross-Page Data'!$D$4:$F$48,3,FALSE)="natural gas",VLOOKUP(G3113,'Cross-Page Data'!$I$4:$J$19,2,FALSE),IF(VLOOKUP(H3113,'Cross-Page Data'!$D$4:$F$48,3,FALSE)="solar",IF(G3113="PV","solar PV","solar thermal"),IF(VLOOKUP(H3113,'Cross-Page Data'!$D$4:$F$48,3,FALSE)="wind",VLOOKUP(G3113,'Cross-Page Data'!$I$4:$J$19,2,FALSE),IF(VLOOKUP(H3113,'Cross-Page Data'!$D$4:$F$48,3,FALSE)="hydro",VLOOKUP(G3113,'Cross-Page Data'!$I$4:$J$19,2,FALSE),VLOOKUP(H3113,'Cross-Page Data'!$D$4:$F$48,3,FALSE)))))</f>
        <v/>
      </c>
      <c r="M3113" s="120">
        <f>IF(AND($P$2=FALSE,OR(F3113="Commercial NAICS Cogen",F3113="Industrial NAICS Cogen",F3113="NAICS-22 Cogen")),FALSE,IF(AND($P$3=FALSE,OR(F3113="Commercial NAICS Cogen",F3113="Commercial NAICS Non-Cogen",F3113="Industrial NAICS Cogen", F3113="industrial NAICS non-Cogen")),FALSE, TRUE))</f>
        <v/>
      </c>
    </row>
    <row r="3114">
      <c r="A3114" s="129" t="n">
        <v>54980</v>
      </c>
      <c r="B3114" s="130" t="inlineStr">
        <is>
          <t>Ocean County Landfill</t>
        </is>
      </c>
      <c r="C3114" s="130" t="inlineStr">
        <is>
          <t>LES Project Holdings LLC</t>
        </is>
      </c>
      <c r="D3114" s="129" t="n">
        <v>56355</v>
      </c>
      <c r="E3114" s="130" t="inlineStr">
        <is>
          <t>NJ</t>
        </is>
      </c>
      <c r="F3114" s="130" t="inlineStr">
        <is>
          <t>NAICS-22 Non-Cogen</t>
        </is>
      </c>
      <c r="G3114" s="130" t="inlineStr">
        <is>
          <t>IC</t>
        </is>
      </c>
      <c r="H3114" s="130" t="inlineStr">
        <is>
          <t>LFG</t>
        </is>
      </c>
      <c r="I3114" s="130" t="inlineStr">
        <is>
          <t>MLG</t>
        </is>
      </c>
      <c r="J3114" s="131" t="n">
        <v>101137</v>
      </c>
      <c r="K3114" s="129" t="n">
        <v>2020</v>
      </c>
      <c r="L3114" s="120">
        <f>IF(VLOOKUP(H3114,'Cross-Page Data'!$D$4:$F$48,3,FALSE)="natural gas",VLOOKUP(G3114,'Cross-Page Data'!$I$4:$J$19,2,FALSE),IF(VLOOKUP(H3114,'Cross-Page Data'!$D$4:$F$48,3,FALSE)="solar",IF(G3114="PV","solar PV","solar thermal"),IF(VLOOKUP(H3114,'Cross-Page Data'!$D$4:$F$48,3,FALSE)="wind",VLOOKUP(G3114,'Cross-Page Data'!$I$4:$J$19,2,FALSE),IF(VLOOKUP(H3114,'Cross-Page Data'!$D$4:$F$48,3,FALSE)="hydro",VLOOKUP(G3114,'Cross-Page Data'!$I$4:$J$19,2,FALSE),VLOOKUP(H3114,'Cross-Page Data'!$D$4:$F$48,3,FALSE)))))</f>
        <v/>
      </c>
      <c r="M3114" s="120">
        <f>IF(AND($P$2=FALSE,OR(F3114="Commercial NAICS Cogen",F3114="Industrial NAICS Cogen",F3114="NAICS-22 Cogen")),FALSE,IF(AND($P$3=FALSE,OR(F3114="Commercial NAICS Cogen",F3114="Commercial NAICS Non-Cogen",F3114="Industrial NAICS Cogen", F3114="industrial NAICS non-Cogen")),FALSE, TRUE))</f>
        <v/>
      </c>
    </row>
    <row r="3115">
      <c r="A3115" s="129" t="n">
        <v>54987</v>
      </c>
      <c r="B3115" s="130" t="inlineStr">
        <is>
          <t>Woodridge Greene Valley Treatment Plant</t>
        </is>
      </c>
      <c r="C3115" s="130" t="inlineStr">
        <is>
          <t>DuPage County</t>
        </is>
      </c>
      <c r="D3115" s="129" t="n">
        <v>5483</v>
      </c>
      <c r="E3115" s="130" t="inlineStr">
        <is>
          <t>IL</t>
        </is>
      </c>
      <c r="F3115" s="130" t="inlineStr">
        <is>
          <t>Commercial NAICS Cogen</t>
        </is>
      </c>
      <c r="G3115" s="130" t="inlineStr">
        <is>
          <t>IC</t>
        </is>
      </c>
      <c r="H3115" s="130" t="inlineStr">
        <is>
          <t>DFO</t>
        </is>
      </c>
      <c r="I3115" s="130" t="inlineStr">
        <is>
          <t>DFO</t>
        </is>
      </c>
      <c r="J3115" s="131" t="n">
        <v>0</v>
      </c>
      <c r="K3115" s="129" t="n">
        <v>2020</v>
      </c>
      <c r="L3115" s="120">
        <f>IF(VLOOKUP(H3115,'Cross-Page Data'!$D$4:$F$48,3,FALSE)="natural gas",VLOOKUP(G3115,'Cross-Page Data'!$I$4:$J$19,2,FALSE),IF(VLOOKUP(H3115,'Cross-Page Data'!$D$4:$F$48,3,FALSE)="solar",IF(G3115="PV","solar PV","solar thermal"),IF(VLOOKUP(H3115,'Cross-Page Data'!$D$4:$F$48,3,FALSE)="wind",VLOOKUP(G3115,'Cross-Page Data'!$I$4:$J$19,2,FALSE),IF(VLOOKUP(H3115,'Cross-Page Data'!$D$4:$F$48,3,FALSE)="hydro",VLOOKUP(G3115,'Cross-Page Data'!$I$4:$J$19,2,FALSE),VLOOKUP(H3115,'Cross-Page Data'!$D$4:$F$48,3,FALSE)))))</f>
        <v/>
      </c>
      <c r="M3115" s="120">
        <f>IF(AND($P$2=FALSE,OR(F3115="Commercial NAICS Cogen",F3115="Industrial NAICS Cogen",F3115="NAICS-22 Cogen")),FALSE,IF(AND($P$3=FALSE,OR(F3115="Commercial NAICS Cogen",F3115="Commercial NAICS Non-Cogen",F3115="Industrial NAICS Cogen", F3115="industrial NAICS non-Cogen")),FALSE, TRUE))</f>
        <v/>
      </c>
    </row>
    <row r="3116">
      <c r="A3116" s="129" t="n">
        <v>54987</v>
      </c>
      <c r="B3116" s="130" t="inlineStr">
        <is>
          <t>Woodridge Greene Valley Treatment Plant</t>
        </is>
      </c>
      <c r="C3116" s="130" t="inlineStr">
        <is>
          <t>DuPage County</t>
        </is>
      </c>
      <c r="D3116" s="129" t="n">
        <v>5483</v>
      </c>
      <c r="E3116" s="130" t="inlineStr">
        <is>
          <t>IL</t>
        </is>
      </c>
      <c r="F3116" s="130" t="inlineStr">
        <is>
          <t>Commercial NAICS Cogen</t>
        </is>
      </c>
      <c r="G3116" s="130" t="inlineStr">
        <is>
          <t>IC</t>
        </is>
      </c>
      <c r="H3116" s="130" t="inlineStr">
        <is>
          <t>NG</t>
        </is>
      </c>
      <c r="I3116" s="130" t="inlineStr">
        <is>
          <t>NG</t>
        </is>
      </c>
      <c r="J3116" s="131" t="n">
        <v>0</v>
      </c>
      <c r="K3116" s="129" t="n">
        <v>2020</v>
      </c>
      <c r="L3116" s="120">
        <f>IF(VLOOKUP(H3116,'Cross-Page Data'!$D$4:$F$48,3,FALSE)="natural gas",VLOOKUP(G3116,'Cross-Page Data'!$I$4:$J$19,2,FALSE),IF(VLOOKUP(H3116,'Cross-Page Data'!$D$4:$F$48,3,FALSE)="solar",IF(G3116="PV","solar PV","solar thermal"),IF(VLOOKUP(H3116,'Cross-Page Data'!$D$4:$F$48,3,FALSE)="wind",VLOOKUP(G3116,'Cross-Page Data'!$I$4:$J$19,2,FALSE),IF(VLOOKUP(H3116,'Cross-Page Data'!$D$4:$F$48,3,FALSE)="hydro",VLOOKUP(G3116,'Cross-Page Data'!$I$4:$J$19,2,FALSE),VLOOKUP(H3116,'Cross-Page Data'!$D$4:$F$48,3,FALSE)))))</f>
        <v/>
      </c>
      <c r="M3116" s="120">
        <f>IF(AND($P$2=FALSE,OR(F3116="Commercial NAICS Cogen",F3116="Industrial NAICS Cogen",F3116="NAICS-22 Cogen")),FALSE,IF(AND($P$3=FALSE,OR(F3116="Commercial NAICS Cogen",F3116="Commercial NAICS Non-Cogen",F3116="Industrial NAICS Cogen", F3116="industrial NAICS non-Cogen")),FALSE, TRUE))</f>
        <v/>
      </c>
    </row>
    <row r="3117">
      <c r="A3117" s="129" t="n">
        <v>54987</v>
      </c>
      <c r="B3117" s="130" t="inlineStr">
        <is>
          <t>Woodridge Greene Valley Treatment Plant</t>
        </is>
      </c>
      <c r="C3117" s="130" t="inlineStr">
        <is>
          <t>DuPage County</t>
        </is>
      </c>
      <c r="D3117" s="129" t="n">
        <v>5483</v>
      </c>
      <c r="E3117" s="130" t="inlineStr">
        <is>
          <t>IL</t>
        </is>
      </c>
      <c r="F3117" s="130" t="inlineStr">
        <is>
          <t>Commercial NAICS Cogen</t>
        </is>
      </c>
      <c r="G3117" s="130" t="inlineStr">
        <is>
          <t>IC</t>
        </is>
      </c>
      <c r="H3117" s="130" t="inlineStr">
        <is>
          <t>OBG</t>
        </is>
      </c>
      <c r="I3117" s="130" t="inlineStr">
        <is>
          <t>ORW</t>
        </is>
      </c>
      <c r="J3117" s="131" t="n">
        <v>0</v>
      </c>
      <c r="K3117" s="129" t="n">
        <v>2020</v>
      </c>
      <c r="L3117" s="120">
        <f>IF(VLOOKUP(H3117,'Cross-Page Data'!$D$4:$F$48,3,FALSE)="natural gas",VLOOKUP(G3117,'Cross-Page Data'!$I$4:$J$19,2,FALSE),IF(VLOOKUP(H3117,'Cross-Page Data'!$D$4:$F$48,3,FALSE)="solar",IF(G3117="PV","solar PV","solar thermal"),IF(VLOOKUP(H3117,'Cross-Page Data'!$D$4:$F$48,3,FALSE)="wind",VLOOKUP(G3117,'Cross-Page Data'!$I$4:$J$19,2,FALSE),IF(VLOOKUP(H3117,'Cross-Page Data'!$D$4:$F$48,3,FALSE)="hydro",VLOOKUP(G3117,'Cross-Page Data'!$I$4:$J$19,2,FALSE),VLOOKUP(H3117,'Cross-Page Data'!$D$4:$F$48,3,FALSE)))))</f>
        <v/>
      </c>
      <c r="M3117" s="120">
        <f>IF(AND($P$2=FALSE,OR(F3117="Commercial NAICS Cogen",F3117="Industrial NAICS Cogen",F3117="NAICS-22 Cogen")),FALSE,IF(AND($P$3=FALSE,OR(F3117="Commercial NAICS Cogen",F3117="Commercial NAICS Non-Cogen",F3117="Industrial NAICS Cogen", F3117="industrial NAICS non-Cogen")),FALSE, TRUE))</f>
        <v/>
      </c>
    </row>
    <row r="3118">
      <c r="A3118" s="129" t="n">
        <v>54989</v>
      </c>
      <c r="B3118" s="130" t="inlineStr">
        <is>
          <t>Pine Tree Acres</t>
        </is>
      </c>
      <c r="C3118" s="130" t="inlineStr">
        <is>
          <t>LES Project Holdings LLC</t>
        </is>
      </c>
      <c r="D3118" s="129" t="n">
        <v>56355</v>
      </c>
      <c r="E3118" s="130" t="inlineStr">
        <is>
          <t>MI</t>
        </is>
      </c>
      <c r="F3118" s="130" t="inlineStr">
        <is>
          <t>NAICS-22 Non-Cogen</t>
        </is>
      </c>
      <c r="G3118" s="130" t="inlineStr">
        <is>
          <t>IC</t>
        </is>
      </c>
      <c r="H3118" s="130" t="inlineStr">
        <is>
          <t>LFG</t>
        </is>
      </c>
      <c r="I3118" s="130" t="inlineStr">
        <is>
          <t>MLG</t>
        </is>
      </c>
      <c r="J3118" s="131" t="n">
        <v>71073</v>
      </c>
      <c r="K3118" s="129" t="n">
        <v>2020</v>
      </c>
      <c r="L3118" s="120">
        <f>IF(VLOOKUP(H3118,'Cross-Page Data'!$D$4:$F$48,3,FALSE)="natural gas",VLOOKUP(G3118,'Cross-Page Data'!$I$4:$J$19,2,FALSE),IF(VLOOKUP(H3118,'Cross-Page Data'!$D$4:$F$48,3,FALSE)="solar",IF(G3118="PV","solar PV","solar thermal"),IF(VLOOKUP(H3118,'Cross-Page Data'!$D$4:$F$48,3,FALSE)="wind",VLOOKUP(G3118,'Cross-Page Data'!$I$4:$J$19,2,FALSE),IF(VLOOKUP(H3118,'Cross-Page Data'!$D$4:$F$48,3,FALSE)="hydro",VLOOKUP(G3118,'Cross-Page Data'!$I$4:$J$19,2,FALSE),VLOOKUP(H3118,'Cross-Page Data'!$D$4:$F$48,3,FALSE)))))</f>
        <v/>
      </c>
      <c r="M3118" s="120">
        <f>IF(AND($P$2=FALSE,OR(F3118="Commercial NAICS Cogen",F3118="Industrial NAICS Cogen",F3118="NAICS-22 Cogen")),FALSE,IF(AND($P$3=FALSE,OR(F3118="Commercial NAICS Cogen",F3118="Commercial NAICS Non-Cogen",F3118="Industrial NAICS Cogen", F3118="industrial NAICS non-Cogen")),FALSE, TRUE))</f>
        <v/>
      </c>
    </row>
    <row r="3119">
      <c r="A3119" s="129" t="n">
        <v>54998</v>
      </c>
      <c r="B3119" s="130" t="inlineStr">
        <is>
          <t>Wheelabrator Portsmouth</t>
        </is>
      </c>
      <c r="C3119" s="130" t="inlineStr">
        <is>
          <t>Wheelabrator Environmental Systems</t>
        </is>
      </c>
      <c r="D3119" s="129" t="n">
        <v>20541</v>
      </c>
      <c r="E3119" s="130" t="inlineStr">
        <is>
          <t>VA</t>
        </is>
      </c>
      <c r="F3119" s="130" t="inlineStr">
        <is>
          <t>Commercial NAICS Cogen</t>
        </is>
      </c>
      <c r="G3119" s="130" t="inlineStr">
        <is>
          <t>ST</t>
        </is>
      </c>
      <c r="H3119" s="130" t="inlineStr">
        <is>
          <t>DFO</t>
        </is>
      </c>
      <c r="I3119" s="130" t="inlineStr">
        <is>
          <t>DFO</t>
        </is>
      </c>
      <c r="J3119" s="131" t="n">
        <v>43476.867</v>
      </c>
      <c r="K3119" s="129" t="n">
        <v>2020</v>
      </c>
      <c r="L3119" s="120">
        <f>IF(VLOOKUP(H3119,'Cross-Page Data'!$D$4:$F$48,3,FALSE)="natural gas",VLOOKUP(G3119,'Cross-Page Data'!$I$4:$J$19,2,FALSE),IF(VLOOKUP(H3119,'Cross-Page Data'!$D$4:$F$48,3,FALSE)="solar",IF(G3119="PV","solar PV","solar thermal"),IF(VLOOKUP(H3119,'Cross-Page Data'!$D$4:$F$48,3,FALSE)="wind",VLOOKUP(G3119,'Cross-Page Data'!$I$4:$J$19,2,FALSE),IF(VLOOKUP(H3119,'Cross-Page Data'!$D$4:$F$48,3,FALSE)="hydro",VLOOKUP(G3119,'Cross-Page Data'!$I$4:$J$19,2,FALSE),VLOOKUP(H3119,'Cross-Page Data'!$D$4:$F$48,3,FALSE)))))</f>
        <v/>
      </c>
      <c r="M3119" s="120">
        <f>IF(AND($P$2=FALSE,OR(F3119="Commercial NAICS Cogen",F3119="Industrial NAICS Cogen",F3119="NAICS-22 Cogen")),FALSE,IF(AND($P$3=FALSE,OR(F3119="Commercial NAICS Cogen",F3119="Commercial NAICS Non-Cogen",F3119="Industrial NAICS Cogen", F3119="industrial NAICS non-Cogen")),FALSE, TRUE))</f>
        <v/>
      </c>
    </row>
    <row r="3120">
      <c r="A3120" s="129" t="n">
        <v>54998</v>
      </c>
      <c r="B3120" s="130" t="inlineStr">
        <is>
          <t>Wheelabrator Portsmouth</t>
        </is>
      </c>
      <c r="C3120" s="130" t="inlineStr">
        <is>
          <t>Wheelabrator Environmental Systems</t>
        </is>
      </c>
      <c r="D3120" s="129" t="n">
        <v>20541</v>
      </c>
      <c r="E3120" s="130" t="inlineStr">
        <is>
          <t>VA</t>
        </is>
      </c>
      <c r="F3120" s="130" t="inlineStr">
        <is>
          <t>Commercial NAICS Cogen</t>
        </is>
      </c>
      <c r="G3120" s="130" t="inlineStr">
        <is>
          <t>ST</t>
        </is>
      </c>
      <c r="H3120" s="130" t="inlineStr">
        <is>
          <t>MSB</t>
        </is>
      </c>
      <c r="I3120" s="130" t="inlineStr">
        <is>
          <t>MLG</t>
        </is>
      </c>
      <c r="J3120" s="131" t="n">
        <v>69726.844</v>
      </c>
      <c r="K3120" s="129" t="n">
        <v>2020</v>
      </c>
      <c r="L3120" s="120">
        <f>IF(VLOOKUP(H3120,'Cross-Page Data'!$D$4:$F$48,3,FALSE)="natural gas",VLOOKUP(G3120,'Cross-Page Data'!$I$4:$J$19,2,FALSE),IF(VLOOKUP(H3120,'Cross-Page Data'!$D$4:$F$48,3,FALSE)="solar",IF(G3120="PV","solar PV","solar thermal"),IF(VLOOKUP(H3120,'Cross-Page Data'!$D$4:$F$48,3,FALSE)="wind",VLOOKUP(G3120,'Cross-Page Data'!$I$4:$J$19,2,FALSE),IF(VLOOKUP(H3120,'Cross-Page Data'!$D$4:$F$48,3,FALSE)="hydro",VLOOKUP(G3120,'Cross-Page Data'!$I$4:$J$19,2,FALSE),VLOOKUP(H3120,'Cross-Page Data'!$D$4:$F$48,3,FALSE)))))</f>
        <v/>
      </c>
      <c r="M3120" s="120">
        <f>IF(AND($P$2=FALSE,OR(F3120="Commercial NAICS Cogen",F3120="Industrial NAICS Cogen",F3120="NAICS-22 Cogen")),FALSE,IF(AND($P$3=FALSE,OR(F3120="Commercial NAICS Cogen",F3120="Commercial NAICS Non-Cogen",F3120="Industrial NAICS Cogen", F3120="industrial NAICS non-Cogen")),FALSE, TRUE))</f>
        <v/>
      </c>
    </row>
    <row r="3121">
      <c r="A3121" s="129" t="n">
        <v>54998</v>
      </c>
      <c r="B3121" s="130" t="inlineStr">
        <is>
          <t>Wheelabrator Portsmouth</t>
        </is>
      </c>
      <c r="C3121" s="130" t="inlineStr">
        <is>
          <t>Wheelabrator Environmental Systems</t>
        </is>
      </c>
      <c r="D3121" s="129" t="n">
        <v>20541</v>
      </c>
      <c r="E3121" s="130" t="inlineStr">
        <is>
          <t>VA</t>
        </is>
      </c>
      <c r="F3121" s="130" t="inlineStr">
        <is>
          <t>Commercial NAICS Cogen</t>
        </is>
      </c>
      <c r="G3121" s="130" t="inlineStr">
        <is>
          <t>ST</t>
        </is>
      </c>
      <c r="H3121" s="130" t="inlineStr">
        <is>
          <t>MSN</t>
        </is>
      </c>
      <c r="I3121" s="130" t="inlineStr">
        <is>
          <t>OTH</t>
        </is>
      </c>
      <c r="J3121" s="131" t="n">
        <v>85220.289</v>
      </c>
      <c r="K3121" s="129" t="n">
        <v>2020</v>
      </c>
      <c r="L3121" s="120">
        <f>IF(VLOOKUP(H3121,'Cross-Page Data'!$D$4:$F$48,3,FALSE)="natural gas",VLOOKUP(G3121,'Cross-Page Data'!$I$4:$J$19,2,FALSE),IF(VLOOKUP(H3121,'Cross-Page Data'!$D$4:$F$48,3,FALSE)="solar",IF(G3121="PV","solar PV","solar thermal"),IF(VLOOKUP(H3121,'Cross-Page Data'!$D$4:$F$48,3,FALSE)="wind",VLOOKUP(G3121,'Cross-Page Data'!$I$4:$J$19,2,FALSE),IF(VLOOKUP(H3121,'Cross-Page Data'!$D$4:$F$48,3,FALSE)="hydro",VLOOKUP(G3121,'Cross-Page Data'!$I$4:$J$19,2,FALSE),VLOOKUP(H3121,'Cross-Page Data'!$D$4:$F$48,3,FALSE)))))</f>
        <v/>
      </c>
      <c r="M3121" s="120">
        <f>IF(AND($P$2=FALSE,OR(F3121="Commercial NAICS Cogen",F3121="Industrial NAICS Cogen",F3121="NAICS-22 Cogen")),FALSE,IF(AND($P$3=FALSE,OR(F3121="Commercial NAICS Cogen",F3121="Commercial NAICS Non-Cogen",F3121="Industrial NAICS Cogen", F3121="industrial NAICS non-Cogen")),FALSE, TRUE))</f>
        <v/>
      </c>
    </row>
    <row r="3122">
      <c r="A3122" s="129" t="n">
        <v>55002</v>
      </c>
      <c r="B3122" s="130" t="inlineStr">
        <is>
          <t>Murphy-Brown LLC</t>
        </is>
      </c>
      <c r="C3122" s="130" t="inlineStr">
        <is>
          <t>Murphy - Brown LLC</t>
        </is>
      </c>
      <c r="D3122" s="129" t="n">
        <v>13124</v>
      </c>
      <c r="E3122" s="130" t="inlineStr">
        <is>
          <t>NC</t>
        </is>
      </c>
      <c r="F3122" s="130" t="inlineStr">
        <is>
          <t>Industrial NAICS Non-Cogen</t>
        </is>
      </c>
      <c r="G3122" s="130" t="inlineStr">
        <is>
          <t>IC</t>
        </is>
      </c>
      <c r="H3122" s="130" t="inlineStr">
        <is>
          <t>DFO</t>
        </is>
      </c>
      <c r="I3122" s="130" t="inlineStr">
        <is>
          <t>DFO</t>
        </is>
      </c>
      <c r="J3122" s="131" t="n">
        <v>7</v>
      </c>
      <c r="K3122" s="129" t="n">
        <v>2020</v>
      </c>
      <c r="L3122" s="120">
        <f>IF(VLOOKUP(H3122,'Cross-Page Data'!$D$4:$F$48,3,FALSE)="natural gas",VLOOKUP(G3122,'Cross-Page Data'!$I$4:$J$19,2,FALSE),IF(VLOOKUP(H3122,'Cross-Page Data'!$D$4:$F$48,3,FALSE)="solar",IF(G3122="PV","solar PV","solar thermal"),IF(VLOOKUP(H3122,'Cross-Page Data'!$D$4:$F$48,3,FALSE)="wind",VLOOKUP(G3122,'Cross-Page Data'!$I$4:$J$19,2,FALSE),IF(VLOOKUP(H3122,'Cross-Page Data'!$D$4:$F$48,3,FALSE)="hydro",VLOOKUP(G3122,'Cross-Page Data'!$I$4:$J$19,2,FALSE),VLOOKUP(H3122,'Cross-Page Data'!$D$4:$F$48,3,FALSE)))))</f>
        <v/>
      </c>
      <c r="M3122" s="120">
        <f>IF(AND($P$2=FALSE,OR(F3122="Commercial NAICS Cogen",F3122="Industrial NAICS Cogen",F3122="NAICS-22 Cogen")),FALSE,IF(AND($P$3=FALSE,OR(F3122="Commercial NAICS Cogen",F3122="Commercial NAICS Non-Cogen",F3122="Industrial NAICS Cogen", F3122="industrial NAICS non-Cogen")),FALSE, TRUE))</f>
        <v/>
      </c>
    </row>
    <row r="3123">
      <c r="A3123" s="129" t="n">
        <v>55004</v>
      </c>
      <c r="B3123" s="130" t="inlineStr">
        <is>
          <t>Thornwood High School</t>
        </is>
      </c>
      <c r="C3123" s="130" t="inlineStr">
        <is>
          <t>Thorton Township School Dist</t>
        </is>
      </c>
      <c r="D3123" s="129" t="n">
        <v>18850</v>
      </c>
      <c r="E3123" s="130" t="inlineStr">
        <is>
          <t>IL</t>
        </is>
      </c>
      <c r="F3123" s="130" t="inlineStr">
        <is>
          <t>Commercial NAICS Non-Cogen</t>
        </is>
      </c>
      <c r="G3123" s="130" t="inlineStr">
        <is>
          <t>IC</t>
        </is>
      </c>
      <c r="H3123" s="130" t="inlineStr">
        <is>
          <t>NG</t>
        </is>
      </c>
      <c r="I3123" s="130" t="inlineStr">
        <is>
          <t>NG</t>
        </is>
      </c>
      <c r="J3123" s="131" t="n">
        <v>0</v>
      </c>
      <c r="K3123" s="129" t="n">
        <v>2020</v>
      </c>
      <c r="L3123" s="120">
        <f>IF(VLOOKUP(H3123,'Cross-Page Data'!$D$4:$F$48,3,FALSE)="natural gas",VLOOKUP(G3123,'Cross-Page Data'!$I$4:$J$19,2,FALSE),IF(VLOOKUP(H3123,'Cross-Page Data'!$D$4:$F$48,3,FALSE)="solar",IF(G3123="PV","solar PV","solar thermal"),IF(VLOOKUP(H3123,'Cross-Page Data'!$D$4:$F$48,3,FALSE)="wind",VLOOKUP(G3123,'Cross-Page Data'!$I$4:$J$19,2,FALSE),IF(VLOOKUP(H3123,'Cross-Page Data'!$D$4:$F$48,3,FALSE)="hydro",VLOOKUP(G3123,'Cross-Page Data'!$I$4:$J$19,2,FALSE),VLOOKUP(H3123,'Cross-Page Data'!$D$4:$F$48,3,FALSE)))))</f>
        <v/>
      </c>
      <c r="M3123" s="120">
        <f>IF(AND($P$2=FALSE,OR(F3123="Commercial NAICS Cogen",F3123="Industrial NAICS Cogen",F3123="NAICS-22 Cogen")),FALSE,IF(AND($P$3=FALSE,OR(F3123="Commercial NAICS Cogen",F3123="Commercial NAICS Non-Cogen",F3123="Industrial NAICS Cogen", F3123="industrial NAICS non-Cogen")),FALSE, TRUE))</f>
        <v/>
      </c>
    </row>
    <row r="3124">
      <c r="A3124" s="129" t="n">
        <v>55005</v>
      </c>
      <c r="B3124" s="130" t="inlineStr">
        <is>
          <t>Thornridge High School</t>
        </is>
      </c>
      <c r="C3124" s="130" t="inlineStr">
        <is>
          <t>Thorton Township School Dist</t>
        </is>
      </c>
      <c r="D3124" s="129" t="n">
        <v>18850</v>
      </c>
      <c r="E3124" s="130" t="inlineStr">
        <is>
          <t>IL</t>
        </is>
      </c>
      <c r="F3124" s="130" t="inlineStr">
        <is>
          <t>Commercial NAICS Non-Cogen</t>
        </is>
      </c>
      <c r="G3124" s="130" t="inlineStr">
        <is>
          <t>IC</t>
        </is>
      </c>
      <c r="H3124" s="130" t="inlineStr">
        <is>
          <t>NG</t>
        </is>
      </c>
      <c r="I3124" s="130" t="inlineStr">
        <is>
          <t>NG</t>
        </is>
      </c>
      <c r="J3124" s="131" t="n">
        <v>0</v>
      </c>
      <c r="K3124" s="129" t="n">
        <v>2020</v>
      </c>
      <c r="L3124" s="120">
        <f>IF(VLOOKUP(H3124,'Cross-Page Data'!$D$4:$F$48,3,FALSE)="natural gas",VLOOKUP(G3124,'Cross-Page Data'!$I$4:$J$19,2,FALSE),IF(VLOOKUP(H3124,'Cross-Page Data'!$D$4:$F$48,3,FALSE)="solar",IF(G3124="PV","solar PV","solar thermal"),IF(VLOOKUP(H3124,'Cross-Page Data'!$D$4:$F$48,3,FALSE)="wind",VLOOKUP(G3124,'Cross-Page Data'!$I$4:$J$19,2,FALSE),IF(VLOOKUP(H3124,'Cross-Page Data'!$D$4:$F$48,3,FALSE)="hydro",VLOOKUP(G3124,'Cross-Page Data'!$I$4:$J$19,2,FALSE),VLOOKUP(H3124,'Cross-Page Data'!$D$4:$F$48,3,FALSE)))))</f>
        <v/>
      </c>
      <c r="M3124" s="120">
        <f>IF(AND($P$2=FALSE,OR(F3124="Commercial NAICS Cogen",F3124="Industrial NAICS Cogen",F3124="NAICS-22 Cogen")),FALSE,IF(AND($P$3=FALSE,OR(F3124="Commercial NAICS Cogen",F3124="Commercial NAICS Non-Cogen",F3124="Industrial NAICS Cogen", F3124="industrial NAICS non-Cogen")),FALSE, TRUE))</f>
        <v/>
      </c>
    </row>
    <row r="3125">
      <c r="A3125" s="129" t="n">
        <v>55011</v>
      </c>
      <c r="B3125" s="130" t="inlineStr">
        <is>
          <t>LSP-Whitewater LP</t>
        </is>
      </c>
      <c r="C3125" s="130" t="inlineStr">
        <is>
          <t>Whitewater Operating Services LLC</t>
        </is>
      </c>
      <c r="D3125" s="129" t="n">
        <v>55911</v>
      </c>
      <c r="E3125" s="130" t="inlineStr">
        <is>
          <t>WI</t>
        </is>
      </c>
      <c r="F3125" s="130" t="inlineStr">
        <is>
          <t>NAICS-22 Cogen</t>
        </is>
      </c>
      <c r="G3125" s="130" t="inlineStr">
        <is>
          <t>CA</t>
        </is>
      </c>
      <c r="H3125" s="130" t="inlineStr">
        <is>
          <t>DFO</t>
        </is>
      </c>
      <c r="I3125" s="130" t="inlineStr">
        <is>
          <t>DFO</t>
        </is>
      </c>
      <c r="J3125" s="131" t="n">
        <v>274.734</v>
      </c>
      <c r="K3125" s="129" t="n">
        <v>2020</v>
      </c>
      <c r="L3125" s="120">
        <f>IF(VLOOKUP(H3125,'Cross-Page Data'!$D$4:$F$48,3,FALSE)="natural gas",VLOOKUP(G3125,'Cross-Page Data'!$I$4:$J$19,2,FALSE),IF(VLOOKUP(H3125,'Cross-Page Data'!$D$4:$F$48,3,FALSE)="solar",IF(G3125="PV","solar PV","solar thermal"),IF(VLOOKUP(H3125,'Cross-Page Data'!$D$4:$F$48,3,FALSE)="wind",VLOOKUP(G3125,'Cross-Page Data'!$I$4:$J$19,2,FALSE),IF(VLOOKUP(H3125,'Cross-Page Data'!$D$4:$F$48,3,FALSE)="hydro",VLOOKUP(G3125,'Cross-Page Data'!$I$4:$J$19,2,FALSE),VLOOKUP(H3125,'Cross-Page Data'!$D$4:$F$48,3,FALSE)))))</f>
        <v/>
      </c>
      <c r="M3125" s="120">
        <f>IF(AND($P$2=FALSE,OR(F3125="Commercial NAICS Cogen",F3125="Industrial NAICS Cogen",F3125="NAICS-22 Cogen")),FALSE,IF(AND($P$3=FALSE,OR(F3125="Commercial NAICS Cogen",F3125="Commercial NAICS Non-Cogen",F3125="Industrial NAICS Cogen", F3125="industrial NAICS non-Cogen")),FALSE, TRUE))</f>
        <v/>
      </c>
    </row>
    <row r="3126">
      <c r="A3126" s="129" t="n">
        <v>55011</v>
      </c>
      <c r="B3126" s="130" t="inlineStr">
        <is>
          <t>LSP-Whitewater LP</t>
        </is>
      </c>
      <c r="C3126" s="130" t="inlineStr">
        <is>
          <t>Whitewater Operating Services LLC</t>
        </is>
      </c>
      <c r="D3126" s="129" t="n">
        <v>55911</v>
      </c>
      <c r="E3126" s="130" t="inlineStr">
        <is>
          <t>WI</t>
        </is>
      </c>
      <c r="F3126" s="130" t="inlineStr">
        <is>
          <t>NAICS-22 Cogen</t>
        </is>
      </c>
      <c r="G3126" s="130" t="inlineStr">
        <is>
          <t>CA</t>
        </is>
      </c>
      <c r="H3126" s="130" t="inlineStr">
        <is>
          <t>NG</t>
        </is>
      </c>
      <c r="I3126" s="130" t="inlineStr">
        <is>
          <t>NG</t>
        </is>
      </c>
      <c r="J3126" s="131" t="n">
        <v>298320.37</v>
      </c>
      <c r="K3126" s="129" t="n">
        <v>2020</v>
      </c>
      <c r="L3126" s="120">
        <f>IF(VLOOKUP(H3126,'Cross-Page Data'!$D$4:$F$48,3,FALSE)="natural gas",VLOOKUP(G3126,'Cross-Page Data'!$I$4:$J$19,2,FALSE),IF(VLOOKUP(H3126,'Cross-Page Data'!$D$4:$F$48,3,FALSE)="solar",IF(G3126="PV","solar PV","solar thermal"),IF(VLOOKUP(H3126,'Cross-Page Data'!$D$4:$F$48,3,FALSE)="wind",VLOOKUP(G3126,'Cross-Page Data'!$I$4:$J$19,2,FALSE),IF(VLOOKUP(H3126,'Cross-Page Data'!$D$4:$F$48,3,FALSE)="hydro",VLOOKUP(G3126,'Cross-Page Data'!$I$4:$J$19,2,FALSE),VLOOKUP(H3126,'Cross-Page Data'!$D$4:$F$48,3,FALSE)))))</f>
        <v/>
      </c>
      <c r="M3126" s="120">
        <f>IF(AND($P$2=FALSE,OR(F3126="Commercial NAICS Cogen",F3126="Industrial NAICS Cogen",F3126="NAICS-22 Cogen")),FALSE,IF(AND($P$3=FALSE,OR(F3126="Commercial NAICS Cogen",F3126="Commercial NAICS Non-Cogen",F3126="Industrial NAICS Cogen", F3126="industrial NAICS non-Cogen")),FALSE, TRUE))</f>
        <v/>
      </c>
    </row>
    <row r="3127">
      <c r="A3127" s="129" t="n">
        <v>55011</v>
      </c>
      <c r="B3127" s="130" t="inlineStr">
        <is>
          <t>LSP-Whitewater LP</t>
        </is>
      </c>
      <c r="C3127" s="130" t="inlineStr">
        <is>
          <t>Whitewater Operating Services LLC</t>
        </is>
      </c>
      <c r="D3127" s="129" t="n">
        <v>55911</v>
      </c>
      <c r="E3127" s="130" t="inlineStr">
        <is>
          <t>WI</t>
        </is>
      </c>
      <c r="F3127" s="130" t="inlineStr">
        <is>
          <t>NAICS-22 Cogen</t>
        </is>
      </c>
      <c r="G3127" s="130" t="inlineStr">
        <is>
          <t>CT</t>
        </is>
      </c>
      <c r="H3127" s="130" t="inlineStr">
        <is>
          <t>DFO</t>
        </is>
      </c>
      <c r="I3127" s="130" t="inlineStr">
        <is>
          <t>DFO</t>
        </is>
      </c>
      <c r="J3127" s="131" t="n">
        <v>588.383</v>
      </c>
      <c r="K3127" s="129" t="n">
        <v>2020</v>
      </c>
      <c r="L3127" s="120">
        <f>IF(VLOOKUP(H3127,'Cross-Page Data'!$D$4:$F$48,3,FALSE)="natural gas",VLOOKUP(G3127,'Cross-Page Data'!$I$4:$J$19,2,FALSE),IF(VLOOKUP(H3127,'Cross-Page Data'!$D$4:$F$48,3,FALSE)="solar",IF(G3127="PV","solar PV","solar thermal"),IF(VLOOKUP(H3127,'Cross-Page Data'!$D$4:$F$48,3,FALSE)="wind",VLOOKUP(G3127,'Cross-Page Data'!$I$4:$J$19,2,FALSE),IF(VLOOKUP(H3127,'Cross-Page Data'!$D$4:$F$48,3,FALSE)="hydro",VLOOKUP(G3127,'Cross-Page Data'!$I$4:$J$19,2,FALSE),VLOOKUP(H3127,'Cross-Page Data'!$D$4:$F$48,3,FALSE)))))</f>
        <v/>
      </c>
      <c r="M3127" s="120">
        <f>IF(AND($P$2=FALSE,OR(F3127="Commercial NAICS Cogen",F3127="Industrial NAICS Cogen",F3127="NAICS-22 Cogen")),FALSE,IF(AND($P$3=FALSE,OR(F3127="Commercial NAICS Cogen",F3127="Commercial NAICS Non-Cogen",F3127="Industrial NAICS Cogen", F3127="industrial NAICS non-Cogen")),FALSE, TRUE))</f>
        <v/>
      </c>
    </row>
    <row r="3128">
      <c r="A3128" s="129" t="n">
        <v>55011</v>
      </c>
      <c r="B3128" s="130" t="inlineStr">
        <is>
          <t>LSP-Whitewater LP</t>
        </is>
      </c>
      <c r="C3128" s="130" t="inlineStr">
        <is>
          <t>Whitewater Operating Services LLC</t>
        </is>
      </c>
      <c r="D3128" s="129" t="n">
        <v>55911</v>
      </c>
      <c r="E3128" s="130" t="inlineStr">
        <is>
          <t>WI</t>
        </is>
      </c>
      <c r="F3128" s="130" t="inlineStr">
        <is>
          <t>NAICS-22 Cogen</t>
        </is>
      </c>
      <c r="G3128" s="130" t="inlineStr">
        <is>
          <t>CT</t>
        </is>
      </c>
      <c r="H3128" s="130" t="inlineStr">
        <is>
          <t>NG</t>
        </is>
      </c>
      <c r="I3128" s="130" t="inlineStr">
        <is>
          <t>NG</t>
        </is>
      </c>
      <c r="J3128" s="131" t="n">
        <v>562442.3</v>
      </c>
      <c r="K3128" s="129" t="n">
        <v>2020</v>
      </c>
      <c r="L3128" s="120">
        <f>IF(VLOOKUP(H3128,'Cross-Page Data'!$D$4:$F$48,3,FALSE)="natural gas",VLOOKUP(G3128,'Cross-Page Data'!$I$4:$J$19,2,FALSE),IF(VLOOKUP(H3128,'Cross-Page Data'!$D$4:$F$48,3,FALSE)="solar",IF(G3128="PV","solar PV","solar thermal"),IF(VLOOKUP(H3128,'Cross-Page Data'!$D$4:$F$48,3,FALSE)="wind",VLOOKUP(G3128,'Cross-Page Data'!$I$4:$J$19,2,FALSE),IF(VLOOKUP(H3128,'Cross-Page Data'!$D$4:$F$48,3,FALSE)="hydro",VLOOKUP(G3128,'Cross-Page Data'!$I$4:$J$19,2,FALSE),VLOOKUP(H3128,'Cross-Page Data'!$D$4:$F$48,3,FALSE)))))</f>
        <v/>
      </c>
      <c r="M3128" s="120">
        <f>IF(AND($P$2=FALSE,OR(F3128="Commercial NAICS Cogen",F3128="Industrial NAICS Cogen",F3128="NAICS-22 Cogen")),FALSE,IF(AND($P$3=FALSE,OR(F3128="Commercial NAICS Cogen",F3128="Commercial NAICS Non-Cogen",F3128="Industrial NAICS Cogen", F3128="industrial NAICS non-Cogen")),FALSE, TRUE))</f>
        <v/>
      </c>
    </row>
    <row r="3129">
      <c r="A3129" s="129" t="n">
        <v>55015</v>
      </c>
      <c r="B3129" s="130" t="inlineStr">
        <is>
          <t>Sweeny Cogen Facility</t>
        </is>
      </c>
      <c r="C3129" s="130" t="inlineStr">
        <is>
          <t>Sweeny Cogeneration LP</t>
        </is>
      </c>
      <c r="D3129" s="129" t="n">
        <v>22214</v>
      </c>
      <c r="E3129" s="130" t="inlineStr">
        <is>
          <t>TX</t>
        </is>
      </c>
      <c r="F3129" s="130" t="inlineStr">
        <is>
          <t>NAICS-22 Cogen</t>
        </is>
      </c>
      <c r="G3129" s="130" t="inlineStr">
        <is>
          <t>GT</t>
        </is>
      </c>
      <c r="H3129" s="130" t="inlineStr">
        <is>
          <t>NG</t>
        </is>
      </c>
      <c r="I3129" s="130" t="inlineStr">
        <is>
          <t>NG</t>
        </is>
      </c>
      <c r="J3129" s="131" t="n">
        <v>2182774.6</v>
      </c>
      <c r="K3129" s="129" t="n">
        <v>2020</v>
      </c>
      <c r="L3129" s="120">
        <f>IF(VLOOKUP(H3129,'Cross-Page Data'!$D$4:$F$48,3,FALSE)="natural gas",VLOOKUP(G3129,'Cross-Page Data'!$I$4:$J$19,2,FALSE),IF(VLOOKUP(H3129,'Cross-Page Data'!$D$4:$F$48,3,FALSE)="solar",IF(G3129="PV","solar PV","solar thermal"),IF(VLOOKUP(H3129,'Cross-Page Data'!$D$4:$F$48,3,FALSE)="wind",VLOOKUP(G3129,'Cross-Page Data'!$I$4:$J$19,2,FALSE),IF(VLOOKUP(H3129,'Cross-Page Data'!$D$4:$F$48,3,FALSE)="hydro",VLOOKUP(G3129,'Cross-Page Data'!$I$4:$J$19,2,FALSE),VLOOKUP(H3129,'Cross-Page Data'!$D$4:$F$48,3,FALSE)))))</f>
        <v/>
      </c>
      <c r="M3129" s="120">
        <f>IF(AND($P$2=FALSE,OR(F3129="Commercial NAICS Cogen",F3129="Industrial NAICS Cogen",F3129="NAICS-22 Cogen")),FALSE,IF(AND($P$3=FALSE,OR(F3129="Commercial NAICS Cogen",F3129="Commercial NAICS Non-Cogen",F3129="Industrial NAICS Cogen", F3129="industrial NAICS non-Cogen")),FALSE, TRUE))</f>
        <v/>
      </c>
    </row>
    <row r="3130">
      <c r="A3130" s="129" t="n">
        <v>55015</v>
      </c>
      <c r="B3130" s="130" t="inlineStr">
        <is>
          <t>Sweeny Cogen Facility</t>
        </is>
      </c>
      <c r="C3130" s="130" t="inlineStr">
        <is>
          <t>Sweeny Cogeneration LP</t>
        </is>
      </c>
      <c r="D3130" s="129" t="n">
        <v>22214</v>
      </c>
      <c r="E3130" s="130" t="inlineStr">
        <is>
          <t>TX</t>
        </is>
      </c>
      <c r="F3130" s="130" t="inlineStr">
        <is>
          <t>NAICS-22 Cogen</t>
        </is>
      </c>
      <c r="G3130" s="130" t="inlineStr">
        <is>
          <t>GT</t>
        </is>
      </c>
      <c r="H3130" s="130" t="inlineStr">
        <is>
          <t>OG</t>
        </is>
      </c>
      <c r="I3130" s="130" t="inlineStr">
        <is>
          <t>OOG</t>
        </is>
      </c>
      <c r="J3130" s="131" t="n">
        <v>952730.42</v>
      </c>
      <c r="K3130" s="129" t="n">
        <v>2020</v>
      </c>
      <c r="L3130" s="120">
        <f>IF(VLOOKUP(H3130,'Cross-Page Data'!$D$4:$F$48,3,FALSE)="natural gas",VLOOKUP(G3130,'Cross-Page Data'!$I$4:$J$19,2,FALSE),IF(VLOOKUP(H3130,'Cross-Page Data'!$D$4:$F$48,3,FALSE)="solar",IF(G3130="PV","solar PV","solar thermal"),IF(VLOOKUP(H3130,'Cross-Page Data'!$D$4:$F$48,3,FALSE)="wind",VLOOKUP(G3130,'Cross-Page Data'!$I$4:$J$19,2,FALSE),IF(VLOOKUP(H3130,'Cross-Page Data'!$D$4:$F$48,3,FALSE)="hydro",VLOOKUP(G3130,'Cross-Page Data'!$I$4:$J$19,2,FALSE),VLOOKUP(H3130,'Cross-Page Data'!$D$4:$F$48,3,FALSE)))))</f>
        <v/>
      </c>
      <c r="M3130" s="120">
        <f>IF(AND($P$2=FALSE,OR(F3130="Commercial NAICS Cogen",F3130="Industrial NAICS Cogen",F3130="NAICS-22 Cogen")),FALSE,IF(AND($P$3=FALSE,OR(F3130="Commercial NAICS Cogen",F3130="Commercial NAICS Non-Cogen",F3130="Industrial NAICS Cogen", F3130="industrial NAICS non-Cogen")),FALSE, TRUE))</f>
        <v/>
      </c>
    </row>
    <row r="3131">
      <c r="A3131" s="129" t="n">
        <v>55027</v>
      </c>
      <c r="B3131" s="130" t="inlineStr">
        <is>
          <t>Papillion Creek Wastewater</t>
        </is>
      </c>
      <c r="C3131" s="130" t="inlineStr">
        <is>
          <t>Omaha City of</t>
        </is>
      </c>
      <c r="D3131" s="129" t="n">
        <v>13157</v>
      </c>
      <c r="E3131" s="130" t="inlineStr">
        <is>
          <t>NE</t>
        </is>
      </c>
      <c r="F3131" s="130" t="inlineStr">
        <is>
          <t>Commercial NAICS Cogen</t>
        </is>
      </c>
      <c r="G3131" s="130" t="inlineStr">
        <is>
          <t>IC</t>
        </is>
      </c>
      <c r="H3131" s="130" t="inlineStr">
        <is>
          <t>NG</t>
        </is>
      </c>
      <c r="I3131" s="130" t="inlineStr">
        <is>
          <t>NG</t>
        </is>
      </c>
      <c r="J3131" s="131" t="n">
        <v>918.4930000000001</v>
      </c>
      <c r="K3131" s="129" t="n">
        <v>2020</v>
      </c>
      <c r="L3131" s="120">
        <f>IF(VLOOKUP(H3131,'Cross-Page Data'!$D$4:$F$48,3,FALSE)="natural gas",VLOOKUP(G3131,'Cross-Page Data'!$I$4:$J$19,2,FALSE),IF(VLOOKUP(H3131,'Cross-Page Data'!$D$4:$F$48,3,FALSE)="solar",IF(G3131="PV","solar PV","solar thermal"),IF(VLOOKUP(H3131,'Cross-Page Data'!$D$4:$F$48,3,FALSE)="wind",VLOOKUP(G3131,'Cross-Page Data'!$I$4:$J$19,2,FALSE),IF(VLOOKUP(H3131,'Cross-Page Data'!$D$4:$F$48,3,FALSE)="hydro",VLOOKUP(G3131,'Cross-Page Data'!$I$4:$J$19,2,FALSE),VLOOKUP(H3131,'Cross-Page Data'!$D$4:$F$48,3,FALSE)))))</f>
        <v/>
      </c>
      <c r="M3131" s="120">
        <f>IF(AND($P$2=FALSE,OR(F3131="Commercial NAICS Cogen",F3131="Industrial NAICS Cogen",F3131="NAICS-22 Cogen")),FALSE,IF(AND($P$3=FALSE,OR(F3131="Commercial NAICS Cogen",F3131="Commercial NAICS Non-Cogen",F3131="Industrial NAICS Cogen", F3131="industrial NAICS non-Cogen")),FALSE, TRUE))</f>
        <v/>
      </c>
    </row>
    <row r="3132">
      <c r="A3132" s="129" t="n">
        <v>55027</v>
      </c>
      <c r="B3132" s="130" t="inlineStr">
        <is>
          <t>Papillion Creek Wastewater</t>
        </is>
      </c>
      <c r="C3132" s="130" t="inlineStr">
        <is>
          <t>Omaha City of</t>
        </is>
      </c>
      <c r="D3132" s="129" t="n">
        <v>13157</v>
      </c>
      <c r="E3132" s="130" t="inlineStr">
        <is>
          <t>NE</t>
        </is>
      </c>
      <c r="F3132" s="130" t="inlineStr">
        <is>
          <t>Commercial NAICS Cogen</t>
        </is>
      </c>
      <c r="G3132" s="130" t="inlineStr">
        <is>
          <t>IC</t>
        </is>
      </c>
      <c r="H3132" s="130" t="inlineStr">
        <is>
          <t>OBG</t>
        </is>
      </c>
      <c r="I3132" s="130" t="inlineStr">
        <is>
          <t>ORW</t>
        </is>
      </c>
      <c r="J3132" s="131" t="n">
        <v>6432.507</v>
      </c>
      <c r="K3132" s="129" t="n">
        <v>2020</v>
      </c>
      <c r="L3132" s="120">
        <f>IF(VLOOKUP(H3132,'Cross-Page Data'!$D$4:$F$48,3,FALSE)="natural gas",VLOOKUP(G3132,'Cross-Page Data'!$I$4:$J$19,2,FALSE),IF(VLOOKUP(H3132,'Cross-Page Data'!$D$4:$F$48,3,FALSE)="solar",IF(G3132="PV","solar PV","solar thermal"),IF(VLOOKUP(H3132,'Cross-Page Data'!$D$4:$F$48,3,FALSE)="wind",VLOOKUP(G3132,'Cross-Page Data'!$I$4:$J$19,2,FALSE),IF(VLOOKUP(H3132,'Cross-Page Data'!$D$4:$F$48,3,FALSE)="hydro",VLOOKUP(G3132,'Cross-Page Data'!$I$4:$J$19,2,FALSE),VLOOKUP(H3132,'Cross-Page Data'!$D$4:$F$48,3,FALSE)))))</f>
        <v/>
      </c>
      <c r="M3132" s="120">
        <f>IF(AND($P$2=FALSE,OR(F3132="Commercial NAICS Cogen",F3132="Industrial NAICS Cogen",F3132="NAICS-22 Cogen")),FALSE,IF(AND($P$3=FALSE,OR(F3132="Commercial NAICS Cogen",F3132="Commercial NAICS Non-Cogen",F3132="Industrial NAICS Cogen", F3132="industrial NAICS non-Cogen")),FALSE, TRUE))</f>
        <v/>
      </c>
    </row>
    <row r="3133">
      <c r="A3133" s="129" t="n">
        <v>55033</v>
      </c>
      <c r="B3133" s="130" t="inlineStr">
        <is>
          <t>Missouri River Wastewater Treatment</t>
        </is>
      </c>
      <c r="C3133" s="130" t="inlineStr">
        <is>
          <t>Omaha City of</t>
        </is>
      </c>
      <c r="D3133" s="129" t="n">
        <v>13157</v>
      </c>
      <c r="E3133" s="130" t="inlineStr">
        <is>
          <t>NE</t>
        </is>
      </c>
      <c r="F3133" s="130" t="inlineStr">
        <is>
          <t>Commercial NAICS Cogen</t>
        </is>
      </c>
      <c r="G3133" s="130" t="inlineStr">
        <is>
          <t>IC</t>
        </is>
      </c>
      <c r="H3133" s="130" t="inlineStr">
        <is>
          <t>NG</t>
        </is>
      </c>
      <c r="I3133" s="130" t="inlineStr">
        <is>
          <t>NG</t>
        </is>
      </c>
      <c r="J3133" s="131" t="n">
        <v>3141.428</v>
      </c>
      <c r="K3133" s="129" t="n">
        <v>2020</v>
      </c>
      <c r="L3133" s="120">
        <f>IF(VLOOKUP(H3133,'Cross-Page Data'!$D$4:$F$48,3,FALSE)="natural gas",VLOOKUP(G3133,'Cross-Page Data'!$I$4:$J$19,2,FALSE),IF(VLOOKUP(H3133,'Cross-Page Data'!$D$4:$F$48,3,FALSE)="solar",IF(G3133="PV","solar PV","solar thermal"),IF(VLOOKUP(H3133,'Cross-Page Data'!$D$4:$F$48,3,FALSE)="wind",VLOOKUP(G3133,'Cross-Page Data'!$I$4:$J$19,2,FALSE),IF(VLOOKUP(H3133,'Cross-Page Data'!$D$4:$F$48,3,FALSE)="hydro",VLOOKUP(G3133,'Cross-Page Data'!$I$4:$J$19,2,FALSE),VLOOKUP(H3133,'Cross-Page Data'!$D$4:$F$48,3,FALSE)))))</f>
        <v/>
      </c>
      <c r="M3133" s="120">
        <f>IF(AND($P$2=FALSE,OR(F3133="Commercial NAICS Cogen",F3133="Industrial NAICS Cogen",F3133="NAICS-22 Cogen")),FALSE,IF(AND($P$3=FALSE,OR(F3133="Commercial NAICS Cogen",F3133="Commercial NAICS Non-Cogen",F3133="Industrial NAICS Cogen", F3133="industrial NAICS non-Cogen")),FALSE, TRUE))</f>
        <v/>
      </c>
    </row>
    <row r="3134">
      <c r="A3134" s="129" t="n">
        <v>55033</v>
      </c>
      <c r="B3134" s="130" t="inlineStr">
        <is>
          <t>Missouri River Wastewater Treatment</t>
        </is>
      </c>
      <c r="C3134" s="130" t="inlineStr">
        <is>
          <t>Omaha City of</t>
        </is>
      </c>
      <c r="D3134" s="129" t="n">
        <v>13157</v>
      </c>
      <c r="E3134" s="130" t="inlineStr">
        <is>
          <t>NE</t>
        </is>
      </c>
      <c r="F3134" s="130" t="inlineStr">
        <is>
          <t>Commercial NAICS Cogen</t>
        </is>
      </c>
      <c r="G3134" s="130" t="inlineStr">
        <is>
          <t>IC</t>
        </is>
      </c>
      <c r="H3134" s="130" t="inlineStr">
        <is>
          <t>OBG</t>
        </is>
      </c>
      <c r="I3134" s="130" t="inlineStr">
        <is>
          <t>ORW</t>
        </is>
      </c>
      <c r="J3134" s="131" t="n">
        <v>5531.572</v>
      </c>
      <c r="K3134" s="129" t="n">
        <v>2020</v>
      </c>
      <c r="L3134" s="120">
        <f>IF(VLOOKUP(H3134,'Cross-Page Data'!$D$4:$F$48,3,FALSE)="natural gas",VLOOKUP(G3134,'Cross-Page Data'!$I$4:$J$19,2,FALSE),IF(VLOOKUP(H3134,'Cross-Page Data'!$D$4:$F$48,3,FALSE)="solar",IF(G3134="PV","solar PV","solar thermal"),IF(VLOOKUP(H3134,'Cross-Page Data'!$D$4:$F$48,3,FALSE)="wind",VLOOKUP(G3134,'Cross-Page Data'!$I$4:$J$19,2,FALSE),IF(VLOOKUP(H3134,'Cross-Page Data'!$D$4:$F$48,3,FALSE)="hydro",VLOOKUP(G3134,'Cross-Page Data'!$I$4:$J$19,2,FALSE),VLOOKUP(H3134,'Cross-Page Data'!$D$4:$F$48,3,FALSE)))))</f>
        <v/>
      </c>
      <c r="M3134" s="120">
        <f>IF(AND($P$2=FALSE,OR(F3134="Commercial NAICS Cogen",F3134="Industrial NAICS Cogen",F3134="NAICS-22 Cogen")),FALSE,IF(AND($P$3=FALSE,OR(F3134="Commercial NAICS Cogen",F3134="Commercial NAICS Non-Cogen",F3134="Industrial NAICS Cogen", F3134="industrial NAICS non-Cogen")),FALSE, TRUE))</f>
        <v/>
      </c>
    </row>
    <row r="3135">
      <c r="A3135" s="129" t="n">
        <v>55036</v>
      </c>
      <c r="B3135" s="130" t="inlineStr">
        <is>
          <t>University of Tennessee Steam Plant</t>
        </is>
      </c>
      <c r="C3135" s="130" t="inlineStr">
        <is>
          <t>University of Tennessee</t>
        </is>
      </c>
      <c r="D3135" s="129" t="n">
        <v>21466</v>
      </c>
      <c r="E3135" s="130" t="inlineStr">
        <is>
          <t>TN</t>
        </is>
      </c>
      <c r="F3135" s="130" t="inlineStr">
        <is>
          <t>Commercial NAICS Cogen</t>
        </is>
      </c>
      <c r="G3135" s="130" t="inlineStr">
        <is>
          <t>GT</t>
        </is>
      </c>
      <c r="H3135" s="130" t="inlineStr">
        <is>
          <t>NG</t>
        </is>
      </c>
      <c r="I3135" s="130" t="inlineStr">
        <is>
          <t>NG</t>
        </is>
      </c>
      <c r="J3135" s="131" t="n">
        <v>35135</v>
      </c>
      <c r="K3135" s="129" t="n">
        <v>2020</v>
      </c>
      <c r="L3135" s="120">
        <f>IF(VLOOKUP(H3135,'Cross-Page Data'!$D$4:$F$48,3,FALSE)="natural gas",VLOOKUP(G3135,'Cross-Page Data'!$I$4:$J$19,2,FALSE),IF(VLOOKUP(H3135,'Cross-Page Data'!$D$4:$F$48,3,FALSE)="solar",IF(G3135="PV","solar PV","solar thermal"),IF(VLOOKUP(H3135,'Cross-Page Data'!$D$4:$F$48,3,FALSE)="wind",VLOOKUP(G3135,'Cross-Page Data'!$I$4:$J$19,2,FALSE),IF(VLOOKUP(H3135,'Cross-Page Data'!$D$4:$F$48,3,FALSE)="hydro",VLOOKUP(G3135,'Cross-Page Data'!$I$4:$J$19,2,FALSE),VLOOKUP(H3135,'Cross-Page Data'!$D$4:$F$48,3,FALSE)))))</f>
        <v/>
      </c>
      <c r="M3135" s="120">
        <f>IF(AND($P$2=FALSE,OR(F3135="Commercial NAICS Cogen",F3135="Industrial NAICS Cogen",F3135="NAICS-22 Cogen")),FALSE,IF(AND($P$3=FALSE,OR(F3135="Commercial NAICS Cogen",F3135="Commercial NAICS Non-Cogen",F3135="Industrial NAICS Cogen", F3135="industrial NAICS non-Cogen")),FALSE, TRUE))</f>
        <v/>
      </c>
    </row>
    <row r="3136">
      <c r="A3136" s="129" t="n">
        <v>55037</v>
      </c>
      <c r="B3136" s="130" t="inlineStr">
        <is>
          <t>Opryland USA</t>
        </is>
      </c>
      <c r="C3136" s="130" t="inlineStr">
        <is>
          <t>Gaylord Entertainment Co</t>
        </is>
      </c>
      <c r="D3136" s="129" t="n">
        <v>32487</v>
      </c>
      <c r="E3136" s="130" t="inlineStr">
        <is>
          <t>TN</t>
        </is>
      </c>
      <c r="F3136" s="130" t="inlineStr">
        <is>
          <t>Commercial NAICS Cogen</t>
        </is>
      </c>
      <c r="G3136" s="130" t="inlineStr">
        <is>
          <t>GT</t>
        </is>
      </c>
      <c r="H3136" s="130" t="inlineStr">
        <is>
          <t>NG</t>
        </is>
      </c>
      <c r="I3136" s="130" t="inlineStr">
        <is>
          <t>NG</t>
        </is>
      </c>
      <c r="J3136" s="131" t="n">
        <v>32472</v>
      </c>
      <c r="K3136" s="129" t="n">
        <v>2020</v>
      </c>
      <c r="L3136" s="120">
        <f>IF(VLOOKUP(H3136,'Cross-Page Data'!$D$4:$F$48,3,FALSE)="natural gas",VLOOKUP(G3136,'Cross-Page Data'!$I$4:$J$19,2,FALSE),IF(VLOOKUP(H3136,'Cross-Page Data'!$D$4:$F$48,3,FALSE)="solar",IF(G3136="PV","solar PV","solar thermal"),IF(VLOOKUP(H3136,'Cross-Page Data'!$D$4:$F$48,3,FALSE)="wind",VLOOKUP(G3136,'Cross-Page Data'!$I$4:$J$19,2,FALSE),IF(VLOOKUP(H3136,'Cross-Page Data'!$D$4:$F$48,3,FALSE)="hydro",VLOOKUP(G3136,'Cross-Page Data'!$I$4:$J$19,2,FALSE),VLOOKUP(H3136,'Cross-Page Data'!$D$4:$F$48,3,FALSE)))))</f>
        <v/>
      </c>
      <c r="M3136" s="120">
        <f>IF(AND($P$2=FALSE,OR(F3136="Commercial NAICS Cogen",F3136="Industrial NAICS Cogen",F3136="NAICS-22 Cogen")),FALSE,IF(AND($P$3=FALSE,OR(F3136="Commercial NAICS Cogen",F3136="Commercial NAICS Non-Cogen",F3136="Industrial NAICS Cogen", F3136="industrial NAICS non-Cogen")),FALSE, TRUE))</f>
        <v/>
      </c>
    </row>
    <row r="3137">
      <c r="A3137" s="129" t="n">
        <v>55040</v>
      </c>
      <c r="B3137" s="130" t="inlineStr">
        <is>
          <t>Mid-Georgia Cogeneration Facility</t>
        </is>
      </c>
      <c r="C3137" s="130" t="inlineStr">
        <is>
          <t>SEPG Operating Services, LLC MGC</t>
        </is>
      </c>
      <c r="D3137" s="129" t="n">
        <v>12564</v>
      </c>
      <c r="E3137" s="130" t="inlineStr">
        <is>
          <t>GA</t>
        </is>
      </c>
      <c r="F3137" s="130" t="inlineStr">
        <is>
          <t>NAICS-22 Cogen</t>
        </is>
      </c>
      <c r="G3137" s="130" t="inlineStr">
        <is>
          <t>CA</t>
        </is>
      </c>
      <c r="H3137" s="130" t="inlineStr">
        <is>
          <t>DFO</t>
        </is>
      </c>
      <c r="I3137" s="130" t="inlineStr">
        <is>
          <t>DFO</t>
        </is>
      </c>
      <c r="J3137" s="131" t="n">
        <v>40.619</v>
      </c>
      <c r="K3137" s="129" t="n">
        <v>2020</v>
      </c>
      <c r="L3137" s="120">
        <f>IF(VLOOKUP(H3137,'Cross-Page Data'!$D$4:$F$48,3,FALSE)="natural gas",VLOOKUP(G3137,'Cross-Page Data'!$I$4:$J$19,2,FALSE),IF(VLOOKUP(H3137,'Cross-Page Data'!$D$4:$F$48,3,FALSE)="solar",IF(G3137="PV","solar PV","solar thermal"),IF(VLOOKUP(H3137,'Cross-Page Data'!$D$4:$F$48,3,FALSE)="wind",VLOOKUP(G3137,'Cross-Page Data'!$I$4:$J$19,2,FALSE),IF(VLOOKUP(H3137,'Cross-Page Data'!$D$4:$F$48,3,FALSE)="hydro",VLOOKUP(G3137,'Cross-Page Data'!$I$4:$J$19,2,FALSE),VLOOKUP(H3137,'Cross-Page Data'!$D$4:$F$48,3,FALSE)))))</f>
        <v/>
      </c>
      <c r="M3137" s="120">
        <f>IF(AND($P$2=FALSE,OR(F3137="Commercial NAICS Cogen",F3137="Industrial NAICS Cogen",F3137="NAICS-22 Cogen")),FALSE,IF(AND($P$3=FALSE,OR(F3137="Commercial NAICS Cogen",F3137="Commercial NAICS Non-Cogen",F3137="Industrial NAICS Cogen", F3137="industrial NAICS non-Cogen")),FALSE, TRUE))</f>
        <v/>
      </c>
    </row>
    <row r="3138">
      <c r="A3138" s="129" t="n">
        <v>55040</v>
      </c>
      <c r="B3138" s="130" t="inlineStr">
        <is>
          <t>Mid-Georgia Cogeneration Facility</t>
        </is>
      </c>
      <c r="C3138" s="130" t="inlineStr">
        <is>
          <t>SEPG Operating Services, LLC MGC</t>
        </is>
      </c>
      <c r="D3138" s="129" t="n">
        <v>12564</v>
      </c>
      <c r="E3138" s="130" t="inlineStr">
        <is>
          <t>GA</t>
        </is>
      </c>
      <c r="F3138" s="130" t="inlineStr">
        <is>
          <t>NAICS-22 Cogen</t>
        </is>
      </c>
      <c r="G3138" s="130" t="inlineStr">
        <is>
          <t>CA</t>
        </is>
      </c>
      <c r="H3138" s="130" t="inlineStr">
        <is>
          <t>NG</t>
        </is>
      </c>
      <c r="I3138" s="130" t="inlineStr">
        <is>
          <t>NG</t>
        </is>
      </c>
      <c r="J3138" s="131" t="n">
        <v>42441.381</v>
      </c>
      <c r="K3138" s="129" t="n">
        <v>2020</v>
      </c>
      <c r="L3138" s="120">
        <f>IF(VLOOKUP(H3138,'Cross-Page Data'!$D$4:$F$48,3,FALSE)="natural gas",VLOOKUP(G3138,'Cross-Page Data'!$I$4:$J$19,2,FALSE),IF(VLOOKUP(H3138,'Cross-Page Data'!$D$4:$F$48,3,FALSE)="solar",IF(G3138="PV","solar PV","solar thermal"),IF(VLOOKUP(H3138,'Cross-Page Data'!$D$4:$F$48,3,FALSE)="wind",VLOOKUP(G3138,'Cross-Page Data'!$I$4:$J$19,2,FALSE),IF(VLOOKUP(H3138,'Cross-Page Data'!$D$4:$F$48,3,FALSE)="hydro",VLOOKUP(G3138,'Cross-Page Data'!$I$4:$J$19,2,FALSE),VLOOKUP(H3138,'Cross-Page Data'!$D$4:$F$48,3,FALSE)))))</f>
        <v/>
      </c>
      <c r="M3138" s="120">
        <f>IF(AND($P$2=FALSE,OR(F3138="Commercial NAICS Cogen",F3138="Industrial NAICS Cogen",F3138="NAICS-22 Cogen")),FALSE,IF(AND($P$3=FALSE,OR(F3138="Commercial NAICS Cogen",F3138="Commercial NAICS Non-Cogen",F3138="Industrial NAICS Cogen", F3138="industrial NAICS non-Cogen")),FALSE, TRUE))</f>
        <v/>
      </c>
    </row>
    <row r="3139">
      <c r="A3139" s="129" t="n">
        <v>55040</v>
      </c>
      <c r="B3139" s="130" t="inlineStr">
        <is>
          <t>Mid-Georgia Cogeneration Facility</t>
        </is>
      </c>
      <c r="C3139" s="130" t="inlineStr">
        <is>
          <t>SEPG Operating Services, LLC MGC</t>
        </is>
      </c>
      <c r="D3139" s="129" t="n">
        <v>12564</v>
      </c>
      <c r="E3139" s="130" t="inlineStr">
        <is>
          <t>GA</t>
        </is>
      </c>
      <c r="F3139" s="130" t="inlineStr">
        <is>
          <t>NAICS-22 Cogen</t>
        </is>
      </c>
      <c r="G3139" s="130" t="inlineStr">
        <is>
          <t>CT</t>
        </is>
      </c>
      <c r="H3139" s="130" t="inlineStr">
        <is>
          <t>DFO</t>
        </is>
      </c>
      <c r="I3139" s="130" t="inlineStr">
        <is>
          <t>DFO</t>
        </is>
      </c>
      <c r="J3139" s="131" t="n">
        <v>384.206</v>
      </c>
      <c r="K3139" s="129" t="n">
        <v>2020</v>
      </c>
      <c r="L3139" s="120">
        <f>IF(VLOOKUP(H3139,'Cross-Page Data'!$D$4:$F$48,3,FALSE)="natural gas",VLOOKUP(G3139,'Cross-Page Data'!$I$4:$J$19,2,FALSE),IF(VLOOKUP(H3139,'Cross-Page Data'!$D$4:$F$48,3,FALSE)="solar",IF(G3139="PV","solar PV","solar thermal"),IF(VLOOKUP(H3139,'Cross-Page Data'!$D$4:$F$48,3,FALSE)="wind",VLOOKUP(G3139,'Cross-Page Data'!$I$4:$J$19,2,FALSE),IF(VLOOKUP(H3139,'Cross-Page Data'!$D$4:$F$48,3,FALSE)="hydro",VLOOKUP(G3139,'Cross-Page Data'!$I$4:$J$19,2,FALSE),VLOOKUP(H3139,'Cross-Page Data'!$D$4:$F$48,3,FALSE)))))</f>
        <v/>
      </c>
      <c r="M3139" s="120">
        <f>IF(AND($P$2=FALSE,OR(F3139="Commercial NAICS Cogen",F3139="Industrial NAICS Cogen",F3139="NAICS-22 Cogen")),FALSE,IF(AND($P$3=FALSE,OR(F3139="Commercial NAICS Cogen",F3139="Commercial NAICS Non-Cogen",F3139="Industrial NAICS Cogen", F3139="industrial NAICS non-Cogen")),FALSE, TRUE))</f>
        <v/>
      </c>
    </row>
    <row r="3140">
      <c r="A3140" s="129" t="n">
        <v>55040</v>
      </c>
      <c r="B3140" s="130" t="inlineStr">
        <is>
          <t>Mid-Georgia Cogeneration Facility</t>
        </is>
      </c>
      <c r="C3140" s="130" t="inlineStr">
        <is>
          <t>SEPG Operating Services, LLC MGC</t>
        </is>
      </c>
      <c r="D3140" s="129" t="n">
        <v>12564</v>
      </c>
      <c r="E3140" s="130" t="inlineStr">
        <is>
          <t>GA</t>
        </is>
      </c>
      <c r="F3140" s="130" t="inlineStr">
        <is>
          <t>NAICS-22 Cogen</t>
        </is>
      </c>
      <c r="G3140" s="130" t="inlineStr">
        <is>
          <t>CT</t>
        </is>
      </c>
      <c r="H3140" s="130" t="inlineStr">
        <is>
          <t>NG</t>
        </is>
      </c>
      <c r="I3140" s="130" t="inlineStr">
        <is>
          <t>NG</t>
        </is>
      </c>
      <c r="J3140" s="131" t="n">
        <v>95900.79399999999</v>
      </c>
      <c r="K3140" s="129" t="n">
        <v>2020</v>
      </c>
      <c r="L3140" s="120">
        <f>IF(VLOOKUP(H3140,'Cross-Page Data'!$D$4:$F$48,3,FALSE)="natural gas",VLOOKUP(G3140,'Cross-Page Data'!$I$4:$J$19,2,FALSE),IF(VLOOKUP(H3140,'Cross-Page Data'!$D$4:$F$48,3,FALSE)="solar",IF(G3140="PV","solar PV","solar thermal"),IF(VLOOKUP(H3140,'Cross-Page Data'!$D$4:$F$48,3,FALSE)="wind",VLOOKUP(G3140,'Cross-Page Data'!$I$4:$J$19,2,FALSE),IF(VLOOKUP(H3140,'Cross-Page Data'!$D$4:$F$48,3,FALSE)="hydro",VLOOKUP(G3140,'Cross-Page Data'!$I$4:$J$19,2,FALSE),VLOOKUP(H3140,'Cross-Page Data'!$D$4:$F$48,3,FALSE)))))</f>
        <v/>
      </c>
      <c r="M3140" s="120">
        <f>IF(AND($P$2=FALSE,OR(F3140="Commercial NAICS Cogen",F3140="Industrial NAICS Cogen",F3140="NAICS-22 Cogen")),FALSE,IF(AND($P$3=FALSE,OR(F3140="Commercial NAICS Cogen",F3140="Commercial NAICS Non-Cogen",F3140="Industrial NAICS Cogen", F3140="industrial NAICS non-Cogen")),FALSE, TRUE))</f>
        <v/>
      </c>
    </row>
    <row r="3141">
      <c r="A3141" s="129" t="n">
        <v>55042</v>
      </c>
      <c r="B3141" s="130" t="inlineStr">
        <is>
          <t>Bridgeport Energy Project</t>
        </is>
      </c>
      <c r="C3141" s="130" t="inlineStr">
        <is>
          <t>Bridgeport Energy LLC</t>
        </is>
      </c>
      <c r="D3141" s="129" t="n">
        <v>2232</v>
      </c>
      <c r="E3141" s="130" t="inlineStr">
        <is>
          <t>CT</t>
        </is>
      </c>
      <c r="F3141" s="130" t="inlineStr">
        <is>
          <t>NAICS-22 Non-Cogen</t>
        </is>
      </c>
      <c r="G3141" s="130" t="inlineStr">
        <is>
          <t>CA</t>
        </is>
      </c>
      <c r="H3141" s="130" t="inlineStr">
        <is>
          <t>NG</t>
        </is>
      </c>
      <c r="I3141" s="130" t="inlineStr">
        <is>
          <t>NG</t>
        </is>
      </c>
      <c r="J3141" s="131" t="n">
        <v>669387</v>
      </c>
      <c r="K3141" s="129" t="n">
        <v>2020</v>
      </c>
      <c r="L3141" s="120">
        <f>IF(VLOOKUP(H3141,'Cross-Page Data'!$D$4:$F$48,3,FALSE)="natural gas",VLOOKUP(G3141,'Cross-Page Data'!$I$4:$J$19,2,FALSE),IF(VLOOKUP(H3141,'Cross-Page Data'!$D$4:$F$48,3,FALSE)="solar",IF(G3141="PV","solar PV","solar thermal"),IF(VLOOKUP(H3141,'Cross-Page Data'!$D$4:$F$48,3,FALSE)="wind",VLOOKUP(G3141,'Cross-Page Data'!$I$4:$J$19,2,FALSE),IF(VLOOKUP(H3141,'Cross-Page Data'!$D$4:$F$48,3,FALSE)="hydro",VLOOKUP(G3141,'Cross-Page Data'!$I$4:$J$19,2,FALSE),VLOOKUP(H3141,'Cross-Page Data'!$D$4:$F$48,3,FALSE)))))</f>
        <v/>
      </c>
      <c r="M3141" s="120">
        <f>IF(AND($P$2=FALSE,OR(F3141="Commercial NAICS Cogen",F3141="Industrial NAICS Cogen",F3141="NAICS-22 Cogen")),FALSE,IF(AND($P$3=FALSE,OR(F3141="Commercial NAICS Cogen",F3141="Commercial NAICS Non-Cogen",F3141="Industrial NAICS Cogen", F3141="industrial NAICS non-Cogen")),FALSE, TRUE))</f>
        <v/>
      </c>
    </row>
    <row r="3142">
      <c r="A3142" s="129" t="n">
        <v>55042</v>
      </c>
      <c r="B3142" s="130" t="inlineStr">
        <is>
          <t>Bridgeport Energy Project</t>
        </is>
      </c>
      <c r="C3142" s="130" t="inlineStr">
        <is>
          <t>Bridgeport Energy LLC</t>
        </is>
      </c>
      <c r="D3142" s="129" t="n">
        <v>2232</v>
      </c>
      <c r="E3142" s="130" t="inlineStr">
        <is>
          <t>CT</t>
        </is>
      </c>
      <c r="F3142" s="130" t="inlineStr">
        <is>
          <t>NAICS-22 Non-Cogen</t>
        </is>
      </c>
      <c r="G3142" s="130" t="inlineStr">
        <is>
          <t>CT</t>
        </is>
      </c>
      <c r="H3142" s="130" t="inlineStr">
        <is>
          <t>NG</t>
        </is>
      </c>
      <c r="I3142" s="130" t="inlineStr">
        <is>
          <t>NG</t>
        </is>
      </c>
      <c r="J3142" s="131" t="n">
        <v>1253853</v>
      </c>
      <c r="K3142" s="129" t="n">
        <v>2020</v>
      </c>
      <c r="L3142" s="120">
        <f>IF(VLOOKUP(H3142,'Cross-Page Data'!$D$4:$F$48,3,FALSE)="natural gas",VLOOKUP(G3142,'Cross-Page Data'!$I$4:$J$19,2,FALSE),IF(VLOOKUP(H3142,'Cross-Page Data'!$D$4:$F$48,3,FALSE)="solar",IF(G3142="PV","solar PV","solar thermal"),IF(VLOOKUP(H3142,'Cross-Page Data'!$D$4:$F$48,3,FALSE)="wind",VLOOKUP(G3142,'Cross-Page Data'!$I$4:$J$19,2,FALSE),IF(VLOOKUP(H3142,'Cross-Page Data'!$D$4:$F$48,3,FALSE)="hydro",VLOOKUP(G3142,'Cross-Page Data'!$I$4:$J$19,2,FALSE),VLOOKUP(H3142,'Cross-Page Data'!$D$4:$F$48,3,FALSE)))))</f>
        <v/>
      </c>
      <c r="M3142" s="120">
        <f>IF(AND($P$2=FALSE,OR(F3142="Commercial NAICS Cogen",F3142="Industrial NAICS Cogen",F3142="NAICS-22 Cogen")),FALSE,IF(AND($P$3=FALSE,OR(F3142="Commercial NAICS Cogen",F3142="Commercial NAICS Non-Cogen",F3142="Industrial NAICS Cogen", F3142="industrial NAICS non-Cogen")),FALSE, TRUE))</f>
        <v/>
      </c>
    </row>
    <row r="3143">
      <c r="A3143" s="129" t="n">
        <v>55047</v>
      </c>
      <c r="B3143" s="130" t="inlineStr">
        <is>
          <t>Pasadena Cogeneration</t>
        </is>
      </c>
      <c r="C3143" s="130" t="inlineStr">
        <is>
          <t>Pasadena Cogeneration LP</t>
        </is>
      </c>
      <c r="D3143" s="129" t="n">
        <v>11059</v>
      </c>
      <c r="E3143" s="130" t="inlineStr">
        <is>
          <t>TX</t>
        </is>
      </c>
      <c r="F3143" s="130" t="inlineStr">
        <is>
          <t>NAICS-22 Cogen</t>
        </is>
      </c>
      <c r="G3143" s="130" t="inlineStr">
        <is>
          <t>CA</t>
        </is>
      </c>
      <c r="H3143" s="130" t="inlineStr">
        <is>
          <t>NG</t>
        </is>
      </c>
      <c r="I3143" s="130" t="inlineStr">
        <is>
          <t>NG</t>
        </is>
      </c>
      <c r="J3143" s="131" t="n">
        <v>1261518</v>
      </c>
      <c r="K3143" s="129" t="n">
        <v>2020</v>
      </c>
      <c r="L3143" s="120">
        <f>IF(VLOOKUP(H3143,'Cross-Page Data'!$D$4:$F$48,3,FALSE)="natural gas",VLOOKUP(G3143,'Cross-Page Data'!$I$4:$J$19,2,FALSE),IF(VLOOKUP(H3143,'Cross-Page Data'!$D$4:$F$48,3,FALSE)="solar",IF(G3143="PV","solar PV","solar thermal"),IF(VLOOKUP(H3143,'Cross-Page Data'!$D$4:$F$48,3,FALSE)="wind",VLOOKUP(G3143,'Cross-Page Data'!$I$4:$J$19,2,FALSE),IF(VLOOKUP(H3143,'Cross-Page Data'!$D$4:$F$48,3,FALSE)="hydro",VLOOKUP(G3143,'Cross-Page Data'!$I$4:$J$19,2,FALSE),VLOOKUP(H3143,'Cross-Page Data'!$D$4:$F$48,3,FALSE)))))</f>
        <v/>
      </c>
      <c r="M3143" s="120">
        <f>IF(AND($P$2=FALSE,OR(F3143="Commercial NAICS Cogen",F3143="Industrial NAICS Cogen",F3143="NAICS-22 Cogen")),FALSE,IF(AND($P$3=FALSE,OR(F3143="Commercial NAICS Cogen",F3143="Commercial NAICS Non-Cogen",F3143="Industrial NAICS Cogen", F3143="industrial NAICS non-Cogen")),FALSE, TRUE))</f>
        <v/>
      </c>
    </row>
    <row r="3144">
      <c r="A3144" s="129" t="n">
        <v>55047</v>
      </c>
      <c r="B3144" s="130" t="inlineStr">
        <is>
          <t>Pasadena Cogeneration</t>
        </is>
      </c>
      <c r="C3144" s="130" t="inlineStr">
        <is>
          <t>Pasadena Cogeneration LP</t>
        </is>
      </c>
      <c r="D3144" s="129" t="n">
        <v>11059</v>
      </c>
      <c r="E3144" s="130" t="inlineStr">
        <is>
          <t>TX</t>
        </is>
      </c>
      <c r="F3144" s="130" t="inlineStr">
        <is>
          <t>NAICS-22 Cogen</t>
        </is>
      </c>
      <c r="G3144" s="130" t="inlineStr">
        <is>
          <t>CT</t>
        </is>
      </c>
      <c r="H3144" s="130" t="inlineStr">
        <is>
          <t>NG</t>
        </is>
      </c>
      <c r="I3144" s="130" t="inlineStr">
        <is>
          <t>NG</t>
        </is>
      </c>
      <c r="J3144" s="131" t="n">
        <v>2560262</v>
      </c>
      <c r="K3144" s="129" t="n">
        <v>2020</v>
      </c>
      <c r="L3144" s="120">
        <f>IF(VLOOKUP(H3144,'Cross-Page Data'!$D$4:$F$48,3,FALSE)="natural gas",VLOOKUP(G3144,'Cross-Page Data'!$I$4:$J$19,2,FALSE),IF(VLOOKUP(H3144,'Cross-Page Data'!$D$4:$F$48,3,FALSE)="solar",IF(G3144="PV","solar PV","solar thermal"),IF(VLOOKUP(H3144,'Cross-Page Data'!$D$4:$F$48,3,FALSE)="wind",VLOOKUP(G3144,'Cross-Page Data'!$I$4:$J$19,2,FALSE),IF(VLOOKUP(H3144,'Cross-Page Data'!$D$4:$F$48,3,FALSE)="hydro",VLOOKUP(G3144,'Cross-Page Data'!$I$4:$J$19,2,FALSE),VLOOKUP(H3144,'Cross-Page Data'!$D$4:$F$48,3,FALSE)))))</f>
        <v/>
      </c>
      <c r="M3144" s="120">
        <f>IF(AND($P$2=FALSE,OR(F3144="Commercial NAICS Cogen",F3144="Industrial NAICS Cogen",F3144="NAICS-22 Cogen")),FALSE,IF(AND($P$3=FALSE,OR(F3144="Commercial NAICS Cogen",F3144="Commercial NAICS Non-Cogen",F3144="Industrial NAICS Cogen", F3144="industrial NAICS non-Cogen")),FALSE, TRUE))</f>
        <v/>
      </c>
    </row>
    <row r="3145">
      <c r="A3145" s="129" t="n">
        <v>55051</v>
      </c>
      <c r="B3145" s="130" t="inlineStr">
        <is>
          <t>Axiall Plaquemine</t>
        </is>
      </c>
      <c r="C3145" s="130" t="inlineStr">
        <is>
          <t>Axiall Corp</t>
        </is>
      </c>
      <c r="D3145" s="129" t="n">
        <v>7191</v>
      </c>
      <c r="E3145" s="130" t="inlineStr">
        <is>
          <t>LA</t>
        </is>
      </c>
      <c r="F3145" s="130" t="inlineStr">
        <is>
          <t>Industrial NAICS Cogen</t>
        </is>
      </c>
      <c r="G3145" s="130" t="inlineStr">
        <is>
          <t>GT</t>
        </is>
      </c>
      <c r="H3145" s="130" t="inlineStr">
        <is>
          <t>NG</t>
        </is>
      </c>
      <c r="I3145" s="130" t="inlineStr">
        <is>
          <t>NG</t>
        </is>
      </c>
      <c r="J3145" s="131" t="n">
        <v>1541167.6</v>
      </c>
      <c r="K3145" s="129" t="n">
        <v>2020</v>
      </c>
      <c r="L3145" s="120">
        <f>IF(VLOOKUP(H3145,'Cross-Page Data'!$D$4:$F$48,3,FALSE)="natural gas",VLOOKUP(G3145,'Cross-Page Data'!$I$4:$J$19,2,FALSE),IF(VLOOKUP(H3145,'Cross-Page Data'!$D$4:$F$48,3,FALSE)="solar",IF(G3145="PV","solar PV","solar thermal"),IF(VLOOKUP(H3145,'Cross-Page Data'!$D$4:$F$48,3,FALSE)="wind",VLOOKUP(G3145,'Cross-Page Data'!$I$4:$J$19,2,FALSE),IF(VLOOKUP(H3145,'Cross-Page Data'!$D$4:$F$48,3,FALSE)="hydro",VLOOKUP(G3145,'Cross-Page Data'!$I$4:$J$19,2,FALSE),VLOOKUP(H3145,'Cross-Page Data'!$D$4:$F$48,3,FALSE)))))</f>
        <v/>
      </c>
      <c r="M3145" s="120">
        <f>IF(AND($P$2=FALSE,OR(F3145="Commercial NAICS Cogen",F3145="Industrial NAICS Cogen",F3145="NAICS-22 Cogen")),FALSE,IF(AND($P$3=FALSE,OR(F3145="Commercial NAICS Cogen",F3145="Commercial NAICS Non-Cogen",F3145="Industrial NAICS Cogen", F3145="industrial NAICS non-Cogen")),FALSE, TRUE))</f>
        <v/>
      </c>
    </row>
    <row r="3146">
      <c r="A3146" s="129" t="n">
        <v>55051</v>
      </c>
      <c r="B3146" s="130" t="inlineStr">
        <is>
          <t>Axiall Plaquemine</t>
        </is>
      </c>
      <c r="C3146" s="130" t="inlineStr">
        <is>
          <t>Axiall Corp</t>
        </is>
      </c>
      <c r="D3146" s="129" t="n">
        <v>7191</v>
      </c>
      <c r="E3146" s="130" t="inlineStr">
        <is>
          <t>LA</t>
        </is>
      </c>
      <c r="F3146" s="130" t="inlineStr">
        <is>
          <t>Industrial NAICS Cogen</t>
        </is>
      </c>
      <c r="G3146" s="130" t="inlineStr">
        <is>
          <t>GT</t>
        </is>
      </c>
      <c r="H3146" s="130" t="inlineStr">
        <is>
          <t>OG</t>
        </is>
      </c>
      <c r="I3146" s="130" t="inlineStr">
        <is>
          <t>OOG</t>
        </is>
      </c>
      <c r="J3146" s="131" t="n">
        <v>54920.39</v>
      </c>
      <c r="K3146" s="129" t="n">
        <v>2020</v>
      </c>
      <c r="L3146" s="120">
        <f>IF(VLOOKUP(H3146,'Cross-Page Data'!$D$4:$F$48,3,FALSE)="natural gas",VLOOKUP(G3146,'Cross-Page Data'!$I$4:$J$19,2,FALSE),IF(VLOOKUP(H3146,'Cross-Page Data'!$D$4:$F$48,3,FALSE)="solar",IF(G3146="PV","solar PV","solar thermal"),IF(VLOOKUP(H3146,'Cross-Page Data'!$D$4:$F$48,3,FALSE)="wind",VLOOKUP(G3146,'Cross-Page Data'!$I$4:$J$19,2,FALSE),IF(VLOOKUP(H3146,'Cross-Page Data'!$D$4:$F$48,3,FALSE)="hydro",VLOOKUP(G3146,'Cross-Page Data'!$I$4:$J$19,2,FALSE),VLOOKUP(H3146,'Cross-Page Data'!$D$4:$F$48,3,FALSE)))))</f>
        <v/>
      </c>
      <c r="M3146" s="120">
        <f>IF(AND($P$2=FALSE,OR(F3146="Commercial NAICS Cogen",F3146="Industrial NAICS Cogen",F3146="NAICS-22 Cogen")),FALSE,IF(AND($P$3=FALSE,OR(F3146="Commercial NAICS Cogen",F3146="Commercial NAICS Non-Cogen",F3146="Industrial NAICS Cogen", F3146="industrial NAICS non-Cogen")),FALSE, TRUE))</f>
        <v/>
      </c>
    </row>
    <row r="3147">
      <c r="A3147" s="129" t="n">
        <v>55061</v>
      </c>
      <c r="B3147" s="130" t="inlineStr">
        <is>
          <t>Tenaska Georgia Generation Facility</t>
        </is>
      </c>
      <c r="C3147" s="130" t="inlineStr">
        <is>
          <t>Tenaska Georgia Partners LP</t>
        </is>
      </c>
      <c r="D3147" s="129" t="n">
        <v>18535</v>
      </c>
      <c r="E3147" s="130" t="inlineStr">
        <is>
          <t>GA</t>
        </is>
      </c>
      <c r="F3147" s="130" t="inlineStr">
        <is>
          <t>NAICS-22 Non-Cogen</t>
        </is>
      </c>
      <c r="G3147" s="130" t="inlineStr">
        <is>
          <t>GT</t>
        </is>
      </c>
      <c r="H3147" s="130" t="inlineStr">
        <is>
          <t>DFO</t>
        </is>
      </c>
      <c r="I3147" s="130" t="inlineStr">
        <is>
          <t>DFO</t>
        </is>
      </c>
      <c r="J3147" s="131" t="n">
        <v>213</v>
      </c>
      <c r="K3147" s="129" t="n">
        <v>2020</v>
      </c>
      <c r="L3147" s="120">
        <f>IF(VLOOKUP(H3147,'Cross-Page Data'!$D$4:$F$48,3,FALSE)="natural gas",VLOOKUP(G3147,'Cross-Page Data'!$I$4:$J$19,2,FALSE),IF(VLOOKUP(H3147,'Cross-Page Data'!$D$4:$F$48,3,FALSE)="solar",IF(G3147="PV","solar PV","solar thermal"),IF(VLOOKUP(H3147,'Cross-Page Data'!$D$4:$F$48,3,FALSE)="wind",VLOOKUP(G3147,'Cross-Page Data'!$I$4:$J$19,2,FALSE),IF(VLOOKUP(H3147,'Cross-Page Data'!$D$4:$F$48,3,FALSE)="hydro",VLOOKUP(G3147,'Cross-Page Data'!$I$4:$J$19,2,FALSE),VLOOKUP(H3147,'Cross-Page Data'!$D$4:$F$48,3,FALSE)))))</f>
        <v/>
      </c>
      <c r="M3147" s="120">
        <f>IF(AND($P$2=FALSE,OR(F3147="Commercial NAICS Cogen",F3147="Industrial NAICS Cogen",F3147="NAICS-22 Cogen")),FALSE,IF(AND($P$3=FALSE,OR(F3147="Commercial NAICS Cogen",F3147="Commercial NAICS Non-Cogen",F3147="Industrial NAICS Cogen", F3147="industrial NAICS non-Cogen")),FALSE, TRUE))</f>
        <v/>
      </c>
    </row>
    <row r="3148">
      <c r="A3148" s="129" t="n">
        <v>55061</v>
      </c>
      <c r="B3148" s="130" t="inlineStr">
        <is>
          <t>Tenaska Georgia Generation Facility</t>
        </is>
      </c>
      <c r="C3148" s="130" t="inlineStr">
        <is>
          <t>Tenaska Georgia Partners LP</t>
        </is>
      </c>
      <c r="D3148" s="129" t="n">
        <v>18535</v>
      </c>
      <c r="E3148" s="130" t="inlineStr">
        <is>
          <t>GA</t>
        </is>
      </c>
      <c r="F3148" s="130" t="inlineStr">
        <is>
          <t>NAICS-22 Non-Cogen</t>
        </is>
      </c>
      <c r="G3148" s="130" t="inlineStr">
        <is>
          <t>GT</t>
        </is>
      </c>
      <c r="H3148" s="130" t="inlineStr">
        <is>
          <t>NG</t>
        </is>
      </c>
      <c r="I3148" s="130" t="inlineStr">
        <is>
          <t>NG</t>
        </is>
      </c>
      <c r="J3148" s="131" t="n">
        <v>73890</v>
      </c>
      <c r="K3148" s="129" t="n">
        <v>2020</v>
      </c>
      <c r="L3148" s="120">
        <f>IF(VLOOKUP(H3148,'Cross-Page Data'!$D$4:$F$48,3,FALSE)="natural gas",VLOOKUP(G3148,'Cross-Page Data'!$I$4:$J$19,2,FALSE),IF(VLOOKUP(H3148,'Cross-Page Data'!$D$4:$F$48,3,FALSE)="solar",IF(G3148="PV","solar PV","solar thermal"),IF(VLOOKUP(H3148,'Cross-Page Data'!$D$4:$F$48,3,FALSE)="wind",VLOOKUP(G3148,'Cross-Page Data'!$I$4:$J$19,2,FALSE),IF(VLOOKUP(H3148,'Cross-Page Data'!$D$4:$F$48,3,FALSE)="hydro",VLOOKUP(G3148,'Cross-Page Data'!$I$4:$J$19,2,FALSE),VLOOKUP(H3148,'Cross-Page Data'!$D$4:$F$48,3,FALSE)))))</f>
        <v/>
      </c>
      <c r="M3148" s="120">
        <f>IF(AND($P$2=FALSE,OR(F3148="Commercial NAICS Cogen",F3148="Industrial NAICS Cogen",F3148="NAICS-22 Cogen")),FALSE,IF(AND($P$3=FALSE,OR(F3148="Commercial NAICS Cogen",F3148="Commercial NAICS Non-Cogen",F3148="Industrial NAICS Cogen", F3148="industrial NAICS non-Cogen")),FALSE, TRUE))</f>
        <v/>
      </c>
    </row>
    <row r="3149">
      <c r="A3149" s="129" t="n">
        <v>55062</v>
      </c>
      <c r="B3149" s="130" t="inlineStr">
        <is>
          <t>Tenaska Frontier Generation Station</t>
        </is>
      </c>
      <c r="C3149" s="130" t="inlineStr">
        <is>
          <t>Tenaska Frontier Partners Ltd</t>
        </is>
      </c>
      <c r="D3149" s="129" t="n">
        <v>18611</v>
      </c>
      <c r="E3149" s="130" t="inlineStr">
        <is>
          <t>TX</t>
        </is>
      </c>
      <c r="F3149" s="130" t="inlineStr">
        <is>
          <t>NAICS-22 Non-Cogen</t>
        </is>
      </c>
      <c r="G3149" s="130" t="inlineStr">
        <is>
          <t>CA</t>
        </is>
      </c>
      <c r="H3149" s="130" t="inlineStr">
        <is>
          <t>DFO</t>
        </is>
      </c>
      <c r="I3149" s="130" t="inlineStr">
        <is>
          <t>DFO</t>
        </is>
      </c>
      <c r="J3149" s="131" t="n">
        <v>0</v>
      </c>
      <c r="K3149" s="129" t="n">
        <v>2020</v>
      </c>
      <c r="L3149" s="120">
        <f>IF(VLOOKUP(H3149,'Cross-Page Data'!$D$4:$F$48,3,FALSE)="natural gas",VLOOKUP(G3149,'Cross-Page Data'!$I$4:$J$19,2,FALSE),IF(VLOOKUP(H3149,'Cross-Page Data'!$D$4:$F$48,3,FALSE)="solar",IF(G3149="PV","solar PV","solar thermal"),IF(VLOOKUP(H3149,'Cross-Page Data'!$D$4:$F$48,3,FALSE)="wind",VLOOKUP(G3149,'Cross-Page Data'!$I$4:$J$19,2,FALSE),IF(VLOOKUP(H3149,'Cross-Page Data'!$D$4:$F$48,3,FALSE)="hydro",VLOOKUP(G3149,'Cross-Page Data'!$I$4:$J$19,2,FALSE),VLOOKUP(H3149,'Cross-Page Data'!$D$4:$F$48,3,FALSE)))))</f>
        <v/>
      </c>
      <c r="M3149" s="120">
        <f>IF(AND($P$2=FALSE,OR(F3149="Commercial NAICS Cogen",F3149="Industrial NAICS Cogen",F3149="NAICS-22 Cogen")),FALSE,IF(AND($P$3=FALSE,OR(F3149="Commercial NAICS Cogen",F3149="Commercial NAICS Non-Cogen",F3149="Industrial NAICS Cogen", F3149="industrial NAICS non-Cogen")),FALSE, TRUE))</f>
        <v/>
      </c>
    </row>
    <row r="3150">
      <c r="A3150" s="129" t="n">
        <v>55062</v>
      </c>
      <c r="B3150" s="130" t="inlineStr">
        <is>
          <t>Tenaska Frontier Generation Station</t>
        </is>
      </c>
      <c r="C3150" s="130" t="inlineStr">
        <is>
          <t>Tenaska Frontier Partners Ltd</t>
        </is>
      </c>
      <c r="D3150" s="129" t="n">
        <v>18611</v>
      </c>
      <c r="E3150" s="130" t="inlineStr">
        <is>
          <t>TX</t>
        </is>
      </c>
      <c r="F3150" s="130" t="inlineStr">
        <is>
          <t>NAICS-22 Non-Cogen</t>
        </is>
      </c>
      <c r="G3150" s="130" t="inlineStr">
        <is>
          <t>CA</t>
        </is>
      </c>
      <c r="H3150" s="130" t="inlineStr">
        <is>
          <t>NG</t>
        </is>
      </c>
      <c r="I3150" s="130" t="inlineStr">
        <is>
          <t>NG</t>
        </is>
      </c>
      <c r="J3150" s="131" t="n">
        <v>1542621</v>
      </c>
      <c r="K3150" s="129" t="n">
        <v>2020</v>
      </c>
      <c r="L3150" s="120">
        <f>IF(VLOOKUP(H3150,'Cross-Page Data'!$D$4:$F$48,3,FALSE)="natural gas",VLOOKUP(G3150,'Cross-Page Data'!$I$4:$J$19,2,FALSE),IF(VLOOKUP(H3150,'Cross-Page Data'!$D$4:$F$48,3,FALSE)="solar",IF(G3150="PV","solar PV","solar thermal"),IF(VLOOKUP(H3150,'Cross-Page Data'!$D$4:$F$48,3,FALSE)="wind",VLOOKUP(G3150,'Cross-Page Data'!$I$4:$J$19,2,FALSE),IF(VLOOKUP(H3150,'Cross-Page Data'!$D$4:$F$48,3,FALSE)="hydro",VLOOKUP(G3150,'Cross-Page Data'!$I$4:$J$19,2,FALSE),VLOOKUP(H3150,'Cross-Page Data'!$D$4:$F$48,3,FALSE)))))</f>
        <v/>
      </c>
      <c r="M3150" s="120">
        <f>IF(AND($P$2=FALSE,OR(F3150="Commercial NAICS Cogen",F3150="Industrial NAICS Cogen",F3150="NAICS-22 Cogen")),FALSE,IF(AND($P$3=FALSE,OR(F3150="Commercial NAICS Cogen",F3150="Commercial NAICS Non-Cogen",F3150="Industrial NAICS Cogen", F3150="industrial NAICS non-Cogen")),FALSE, TRUE))</f>
        <v/>
      </c>
    </row>
    <row r="3151">
      <c r="A3151" s="129" t="n">
        <v>55062</v>
      </c>
      <c r="B3151" s="130" t="inlineStr">
        <is>
          <t>Tenaska Frontier Generation Station</t>
        </is>
      </c>
      <c r="C3151" s="130" t="inlineStr">
        <is>
          <t>Tenaska Frontier Partners Ltd</t>
        </is>
      </c>
      <c r="D3151" s="129" t="n">
        <v>18611</v>
      </c>
      <c r="E3151" s="130" t="inlineStr">
        <is>
          <t>TX</t>
        </is>
      </c>
      <c r="F3151" s="130" t="inlineStr">
        <is>
          <t>NAICS-22 Non-Cogen</t>
        </is>
      </c>
      <c r="G3151" s="130" t="inlineStr">
        <is>
          <t>CT</t>
        </is>
      </c>
      <c r="H3151" s="130" t="inlineStr">
        <is>
          <t>DFO</t>
        </is>
      </c>
      <c r="I3151" s="130" t="inlineStr">
        <is>
          <t>DFO</t>
        </is>
      </c>
      <c r="J3151" s="131" t="n">
        <v>0</v>
      </c>
      <c r="K3151" s="129" t="n">
        <v>2020</v>
      </c>
      <c r="L3151" s="120">
        <f>IF(VLOOKUP(H3151,'Cross-Page Data'!$D$4:$F$48,3,FALSE)="natural gas",VLOOKUP(G3151,'Cross-Page Data'!$I$4:$J$19,2,FALSE),IF(VLOOKUP(H3151,'Cross-Page Data'!$D$4:$F$48,3,FALSE)="solar",IF(G3151="PV","solar PV","solar thermal"),IF(VLOOKUP(H3151,'Cross-Page Data'!$D$4:$F$48,3,FALSE)="wind",VLOOKUP(G3151,'Cross-Page Data'!$I$4:$J$19,2,FALSE),IF(VLOOKUP(H3151,'Cross-Page Data'!$D$4:$F$48,3,FALSE)="hydro",VLOOKUP(G3151,'Cross-Page Data'!$I$4:$J$19,2,FALSE),VLOOKUP(H3151,'Cross-Page Data'!$D$4:$F$48,3,FALSE)))))</f>
        <v/>
      </c>
      <c r="M3151" s="120">
        <f>IF(AND($P$2=FALSE,OR(F3151="Commercial NAICS Cogen",F3151="Industrial NAICS Cogen",F3151="NAICS-22 Cogen")),FALSE,IF(AND($P$3=FALSE,OR(F3151="Commercial NAICS Cogen",F3151="Commercial NAICS Non-Cogen",F3151="Industrial NAICS Cogen", F3151="industrial NAICS non-Cogen")),FALSE, TRUE))</f>
        <v/>
      </c>
    </row>
    <row r="3152">
      <c r="A3152" s="129" t="n">
        <v>55062</v>
      </c>
      <c r="B3152" s="130" t="inlineStr">
        <is>
          <t>Tenaska Frontier Generation Station</t>
        </is>
      </c>
      <c r="C3152" s="130" t="inlineStr">
        <is>
          <t>Tenaska Frontier Partners Ltd</t>
        </is>
      </c>
      <c r="D3152" s="129" t="n">
        <v>18611</v>
      </c>
      <c r="E3152" s="130" t="inlineStr">
        <is>
          <t>TX</t>
        </is>
      </c>
      <c r="F3152" s="130" t="inlineStr">
        <is>
          <t>NAICS-22 Non-Cogen</t>
        </is>
      </c>
      <c r="G3152" s="130" t="inlineStr">
        <is>
          <t>CT</t>
        </is>
      </c>
      <c r="H3152" s="130" t="inlineStr">
        <is>
          <t>NG</t>
        </is>
      </c>
      <c r="I3152" s="130" t="inlineStr">
        <is>
          <t>NG</t>
        </is>
      </c>
      <c r="J3152" s="131" t="n">
        <v>2157592</v>
      </c>
      <c r="K3152" s="129" t="n">
        <v>2020</v>
      </c>
      <c r="L3152" s="120">
        <f>IF(VLOOKUP(H3152,'Cross-Page Data'!$D$4:$F$48,3,FALSE)="natural gas",VLOOKUP(G3152,'Cross-Page Data'!$I$4:$J$19,2,FALSE),IF(VLOOKUP(H3152,'Cross-Page Data'!$D$4:$F$48,3,FALSE)="solar",IF(G3152="PV","solar PV","solar thermal"),IF(VLOOKUP(H3152,'Cross-Page Data'!$D$4:$F$48,3,FALSE)="wind",VLOOKUP(G3152,'Cross-Page Data'!$I$4:$J$19,2,FALSE),IF(VLOOKUP(H3152,'Cross-Page Data'!$D$4:$F$48,3,FALSE)="hydro",VLOOKUP(G3152,'Cross-Page Data'!$I$4:$J$19,2,FALSE),VLOOKUP(H3152,'Cross-Page Data'!$D$4:$F$48,3,FALSE)))))</f>
        <v/>
      </c>
      <c r="M3152" s="120">
        <f>IF(AND($P$2=FALSE,OR(F3152="Commercial NAICS Cogen",F3152="Industrial NAICS Cogen",F3152="NAICS-22 Cogen")),FALSE,IF(AND($P$3=FALSE,OR(F3152="Commercial NAICS Cogen",F3152="Commercial NAICS Non-Cogen",F3152="Industrial NAICS Cogen", F3152="industrial NAICS non-Cogen")),FALSE, TRUE))</f>
        <v/>
      </c>
    </row>
    <row r="3153">
      <c r="A3153" s="129" t="n">
        <v>55063</v>
      </c>
      <c r="B3153" s="130" t="inlineStr">
        <is>
          <t>Batesville Generation Facility</t>
        </is>
      </c>
      <c r="C3153" s="130" t="inlineStr">
        <is>
          <t>Cooperative Energy</t>
        </is>
      </c>
      <c r="D3153" s="129" t="n">
        <v>17568</v>
      </c>
      <c r="E3153" s="130" t="inlineStr">
        <is>
          <t>MS</t>
        </is>
      </c>
      <c r="F3153" s="130" t="inlineStr">
        <is>
          <t>Electric Utility</t>
        </is>
      </c>
      <c r="G3153" s="130" t="inlineStr">
        <is>
          <t>CA</t>
        </is>
      </c>
      <c r="H3153" s="130" t="inlineStr">
        <is>
          <t>NG</t>
        </is>
      </c>
      <c r="I3153" s="130" t="inlineStr">
        <is>
          <t>NG</t>
        </is>
      </c>
      <c r="J3153" s="131" t="n">
        <v>1522373</v>
      </c>
      <c r="K3153" s="129" t="n">
        <v>2020</v>
      </c>
      <c r="L3153" s="120">
        <f>IF(VLOOKUP(H3153,'Cross-Page Data'!$D$4:$F$48,3,FALSE)="natural gas",VLOOKUP(G3153,'Cross-Page Data'!$I$4:$J$19,2,FALSE),IF(VLOOKUP(H3153,'Cross-Page Data'!$D$4:$F$48,3,FALSE)="solar",IF(G3153="PV","solar PV","solar thermal"),IF(VLOOKUP(H3153,'Cross-Page Data'!$D$4:$F$48,3,FALSE)="wind",VLOOKUP(G3153,'Cross-Page Data'!$I$4:$J$19,2,FALSE),IF(VLOOKUP(H3153,'Cross-Page Data'!$D$4:$F$48,3,FALSE)="hydro",VLOOKUP(G3153,'Cross-Page Data'!$I$4:$J$19,2,FALSE),VLOOKUP(H3153,'Cross-Page Data'!$D$4:$F$48,3,FALSE)))))</f>
        <v/>
      </c>
      <c r="M3153" s="120">
        <f>IF(AND($P$2=FALSE,OR(F3153="Commercial NAICS Cogen",F3153="Industrial NAICS Cogen",F3153="NAICS-22 Cogen")),FALSE,IF(AND($P$3=FALSE,OR(F3153="Commercial NAICS Cogen",F3153="Commercial NAICS Non-Cogen",F3153="Industrial NAICS Cogen", F3153="industrial NAICS non-Cogen")),FALSE, TRUE))</f>
        <v/>
      </c>
    </row>
    <row r="3154">
      <c r="A3154" s="129" t="n">
        <v>55063</v>
      </c>
      <c r="B3154" s="130" t="inlineStr">
        <is>
          <t>Batesville Generation Facility</t>
        </is>
      </c>
      <c r="C3154" s="130" t="inlineStr">
        <is>
          <t>Cooperative Energy</t>
        </is>
      </c>
      <c r="D3154" s="129" t="n">
        <v>17568</v>
      </c>
      <c r="E3154" s="130" t="inlineStr">
        <is>
          <t>MS</t>
        </is>
      </c>
      <c r="F3154" s="130" t="inlineStr">
        <is>
          <t>Electric Utility</t>
        </is>
      </c>
      <c r="G3154" s="130" t="inlineStr">
        <is>
          <t>CT</t>
        </is>
      </c>
      <c r="H3154" s="130" t="inlineStr">
        <is>
          <t>NG</t>
        </is>
      </c>
      <c r="I3154" s="130" t="inlineStr">
        <is>
          <t>NG</t>
        </is>
      </c>
      <c r="J3154" s="131" t="n">
        <v>2557704</v>
      </c>
      <c r="K3154" s="129" t="n">
        <v>2020</v>
      </c>
      <c r="L3154" s="120">
        <f>IF(VLOOKUP(H3154,'Cross-Page Data'!$D$4:$F$48,3,FALSE)="natural gas",VLOOKUP(G3154,'Cross-Page Data'!$I$4:$J$19,2,FALSE),IF(VLOOKUP(H3154,'Cross-Page Data'!$D$4:$F$48,3,FALSE)="solar",IF(G3154="PV","solar PV","solar thermal"),IF(VLOOKUP(H3154,'Cross-Page Data'!$D$4:$F$48,3,FALSE)="wind",VLOOKUP(G3154,'Cross-Page Data'!$I$4:$J$19,2,FALSE),IF(VLOOKUP(H3154,'Cross-Page Data'!$D$4:$F$48,3,FALSE)="hydro",VLOOKUP(G3154,'Cross-Page Data'!$I$4:$J$19,2,FALSE),VLOOKUP(H3154,'Cross-Page Data'!$D$4:$F$48,3,FALSE)))))</f>
        <v/>
      </c>
      <c r="M3154" s="120">
        <f>IF(AND($P$2=FALSE,OR(F3154="Commercial NAICS Cogen",F3154="Industrial NAICS Cogen",F3154="NAICS-22 Cogen")),FALSE,IF(AND($P$3=FALSE,OR(F3154="Commercial NAICS Cogen",F3154="Commercial NAICS Non-Cogen",F3154="Industrial NAICS Cogen", F3154="industrial NAICS non-Cogen")),FALSE, TRUE))</f>
        <v/>
      </c>
    </row>
    <row r="3155">
      <c r="A3155" s="129" t="n">
        <v>55064</v>
      </c>
      <c r="B3155" s="130" t="inlineStr">
        <is>
          <t>Black Hawk Station</t>
        </is>
      </c>
      <c r="C3155" s="130" t="inlineStr">
        <is>
          <t>Borger Energy Associates LP</t>
        </is>
      </c>
      <c r="D3155" s="129" t="n">
        <v>23913</v>
      </c>
      <c r="E3155" s="130" t="inlineStr">
        <is>
          <t>TX</t>
        </is>
      </c>
      <c r="F3155" s="130" t="inlineStr">
        <is>
          <t>NAICS-22 Cogen</t>
        </is>
      </c>
      <c r="G3155" s="130" t="inlineStr">
        <is>
          <t>GT</t>
        </is>
      </c>
      <c r="H3155" s="130" t="inlineStr">
        <is>
          <t>NG</t>
        </is>
      </c>
      <c r="I3155" s="130" t="inlineStr">
        <is>
          <t>NG</t>
        </is>
      </c>
      <c r="J3155" s="131" t="n">
        <v>1324581.6</v>
      </c>
      <c r="K3155" s="129" t="n">
        <v>2020</v>
      </c>
      <c r="L3155" s="120">
        <f>IF(VLOOKUP(H3155,'Cross-Page Data'!$D$4:$F$48,3,FALSE)="natural gas",VLOOKUP(G3155,'Cross-Page Data'!$I$4:$J$19,2,FALSE),IF(VLOOKUP(H3155,'Cross-Page Data'!$D$4:$F$48,3,FALSE)="solar",IF(G3155="PV","solar PV","solar thermal"),IF(VLOOKUP(H3155,'Cross-Page Data'!$D$4:$F$48,3,FALSE)="wind",VLOOKUP(G3155,'Cross-Page Data'!$I$4:$J$19,2,FALSE),IF(VLOOKUP(H3155,'Cross-Page Data'!$D$4:$F$48,3,FALSE)="hydro",VLOOKUP(G3155,'Cross-Page Data'!$I$4:$J$19,2,FALSE),VLOOKUP(H3155,'Cross-Page Data'!$D$4:$F$48,3,FALSE)))))</f>
        <v/>
      </c>
      <c r="M3155" s="120">
        <f>IF(AND($P$2=FALSE,OR(F3155="Commercial NAICS Cogen",F3155="Industrial NAICS Cogen",F3155="NAICS-22 Cogen")),FALSE,IF(AND($P$3=FALSE,OR(F3155="Commercial NAICS Cogen",F3155="Commercial NAICS Non-Cogen",F3155="Industrial NAICS Cogen", F3155="industrial NAICS non-Cogen")),FALSE, TRUE))</f>
        <v/>
      </c>
    </row>
    <row r="3156">
      <c r="A3156" s="129" t="n">
        <v>55064</v>
      </c>
      <c r="B3156" s="130" t="inlineStr">
        <is>
          <t>Black Hawk Station</t>
        </is>
      </c>
      <c r="C3156" s="130" t="inlineStr">
        <is>
          <t>Borger Energy Associates LP</t>
        </is>
      </c>
      <c r="D3156" s="129" t="n">
        <v>23913</v>
      </c>
      <c r="E3156" s="130" t="inlineStr">
        <is>
          <t>TX</t>
        </is>
      </c>
      <c r="F3156" s="130" t="inlineStr">
        <is>
          <t>NAICS-22 Cogen</t>
        </is>
      </c>
      <c r="G3156" s="130" t="inlineStr">
        <is>
          <t>GT</t>
        </is>
      </c>
      <c r="H3156" s="130" t="inlineStr">
        <is>
          <t>OG</t>
        </is>
      </c>
      <c r="I3156" s="130" t="inlineStr">
        <is>
          <t>OOG</t>
        </is>
      </c>
      <c r="J3156" s="131" t="n">
        <v>154699.4</v>
      </c>
      <c r="K3156" s="129" t="n">
        <v>2020</v>
      </c>
      <c r="L3156" s="120">
        <f>IF(VLOOKUP(H3156,'Cross-Page Data'!$D$4:$F$48,3,FALSE)="natural gas",VLOOKUP(G3156,'Cross-Page Data'!$I$4:$J$19,2,FALSE),IF(VLOOKUP(H3156,'Cross-Page Data'!$D$4:$F$48,3,FALSE)="solar",IF(G3156="PV","solar PV","solar thermal"),IF(VLOOKUP(H3156,'Cross-Page Data'!$D$4:$F$48,3,FALSE)="wind",VLOOKUP(G3156,'Cross-Page Data'!$I$4:$J$19,2,FALSE),IF(VLOOKUP(H3156,'Cross-Page Data'!$D$4:$F$48,3,FALSE)="hydro",VLOOKUP(G3156,'Cross-Page Data'!$I$4:$J$19,2,FALSE),VLOOKUP(H3156,'Cross-Page Data'!$D$4:$F$48,3,FALSE)))))</f>
        <v/>
      </c>
      <c r="M3156" s="120">
        <f>IF(AND($P$2=FALSE,OR(F3156="Commercial NAICS Cogen",F3156="Industrial NAICS Cogen",F3156="NAICS-22 Cogen")),FALSE,IF(AND($P$3=FALSE,OR(F3156="Commercial NAICS Cogen",F3156="Commercial NAICS Non-Cogen",F3156="Industrial NAICS Cogen", F3156="industrial NAICS non-Cogen")),FALSE, TRUE))</f>
        <v/>
      </c>
    </row>
    <row r="3157">
      <c r="A3157" s="129" t="n">
        <v>55065</v>
      </c>
      <c r="B3157" s="130" t="inlineStr">
        <is>
          <t>Mustang Station</t>
        </is>
      </c>
      <c r="C3157" s="130" t="inlineStr">
        <is>
          <t>Golden Spread Electric Cooperative, Inc</t>
        </is>
      </c>
      <c r="D3157" s="129" t="n">
        <v>7349</v>
      </c>
      <c r="E3157" s="130" t="inlineStr">
        <is>
          <t>TX</t>
        </is>
      </c>
      <c r="F3157" s="130" t="inlineStr">
        <is>
          <t>Electric Utility</t>
        </is>
      </c>
      <c r="G3157" s="130" t="inlineStr">
        <is>
          <t>CA</t>
        </is>
      </c>
      <c r="H3157" s="130" t="inlineStr">
        <is>
          <t>NG</t>
        </is>
      </c>
      <c r="I3157" s="130" t="inlineStr">
        <is>
          <t>NG</t>
        </is>
      </c>
      <c r="J3157" s="131" t="n">
        <v>569198</v>
      </c>
      <c r="K3157" s="129" t="n">
        <v>2020</v>
      </c>
      <c r="L3157" s="120">
        <f>IF(VLOOKUP(H3157,'Cross-Page Data'!$D$4:$F$48,3,FALSE)="natural gas",VLOOKUP(G3157,'Cross-Page Data'!$I$4:$J$19,2,FALSE),IF(VLOOKUP(H3157,'Cross-Page Data'!$D$4:$F$48,3,FALSE)="solar",IF(G3157="PV","solar PV","solar thermal"),IF(VLOOKUP(H3157,'Cross-Page Data'!$D$4:$F$48,3,FALSE)="wind",VLOOKUP(G3157,'Cross-Page Data'!$I$4:$J$19,2,FALSE),IF(VLOOKUP(H3157,'Cross-Page Data'!$D$4:$F$48,3,FALSE)="hydro",VLOOKUP(G3157,'Cross-Page Data'!$I$4:$J$19,2,FALSE),VLOOKUP(H3157,'Cross-Page Data'!$D$4:$F$48,3,FALSE)))))</f>
        <v/>
      </c>
      <c r="M3157" s="120">
        <f>IF(AND($P$2=FALSE,OR(F3157="Commercial NAICS Cogen",F3157="Industrial NAICS Cogen",F3157="NAICS-22 Cogen")),FALSE,IF(AND($P$3=FALSE,OR(F3157="Commercial NAICS Cogen",F3157="Commercial NAICS Non-Cogen",F3157="Industrial NAICS Cogen", F3157="industrial NAICS non-Cogen")),FALSE, TRUE))</f>
        <v/>
      </c>
    </row>
    <row r="3158">
      <c r="A3158" s="129" t="n">
        <v>55065</v>
      </c>
      <c r="B3158" s="130" t="inlineStr">
        <is>
          <t>Mustang Station</t>
        </is>
      </c>
      <c r="C3158" s="130" t="inlineStr">
        <is>
          <t>Golden Spread Electric Cooperative, Inc</t>
        </is>
      </c>
      <c r="D3158" s="129" t="n">
        <v>7349</v>
      </c>
      <c r="E3158" s="130" t="inlineStr">
        <is>
          <t>TX</t>
        </is>
      </c>
      <c r="F3158" s="130" t="inlineStr">
        <is>
          <t>Electric Utility</t>
        </is>
      </c>
      <c r="G3158" s="130" t="inlineStr">
        <is>
          <t>CT</t>
        </is>
      </c>
      <c r="H3158" s="130" t="inlineStr">
        <is>
          <t>NG</t>
        </is>
      </c>
      <c r="I3158" s="130" t="inlineStr">
        <is>
          <t>NG</t>
        </is>
      </c>
      <c r="J3158" s="131" t="n">
        <v>1305126</v>
      </c>
      <c r="K3158" s="129" t="n">
        <v>2020</v>
      </c>
      <c r="L3158" s="120">
        <f>IF(VLOOKUP(H3158,'Cross-Page Data'!$D$4:$F$48,3,FALSE)="natural gas",VLOOKUP(G3158,'Cross-Page Data'!$I$4:$J$19,2,FALSE),IF(VLOOKUP(H3158,'Cross-Page Data'!$D$4:$F$48,3,FALSE)="solar",IF(G3158="PV","solar PV","solar thermal"),IF(VLOOKUP(H3158,'Cross-Page Data'!$D$4:$F$48,3,FALSE)="wind",VLOOKUP(G3158,'Cross-Page Data'!$I$4:$J$19,2,FALSE),IF(VLOOKUP(H3158,'Cross-Page Data'!$D$4:$F$48,3,FALSE)="hydro",VLOOKUP(G3158,'Cross-Page Data'!$I$4:$J$19,2,FALSE),VLOOKUP(H3158,'Cross-Page Data'!$D$4:$F$48,3,FALSE)))))</f>
        <v/>
      </c>
      <c r="M3158" s="120">
        <f>IF(AND($P$2=FALSE,OR(F3158="Commercial NAICS Cogen",F3158="Industrial NAICS Cogen",F3158="NAICS-22 Cogen")),FALSE,IF(AND($P$3=FALSE,OR(F3158="Commercial NAICS Cogen",F3158="Commercial NAICS Non-Cogen",F3158="Industrial NAICS Cogen", F3158="industrial NAICS non-Cogen")),FALSE, TRUE))</f>
        <v/>
      </c>
    </row>
    <row r="3159">
      <c r="A3159" s="129" t="n">
        <v>55066</v>
      </c>
      <c r="B3159" s="130" t="inlineStr">
        <is>
          <t>Heat Recovery Coke Facility</t>
        </is>
      </c>
      <c r="C3159" s="130" t="inlineStr">
        <is>
          <t>Cokenergy Inc</t>
        </is>
      </c>
      <c r="D3159" s="129" t="n">
        <v>4174</v>
      </c>
      <c r="E3159" s="130" t="inlineStr">
        <is>
          <t>IN</t>
        </is>
      </c>
      <c r="F3159" s="130" t="inlineStr">
        <is>
          <t>Industrial NAICS Non-Cogen</t>
        </is>
      </c>
      <c r="G3159" s="130" t="inlineStr">
        <is>
          <t>ST</t>
        </is>
      </c>
      <c r="H3159" s="130" t="inlineStr">
        <is>
          <t>WH</t>
        </is>
      </c>
      <c r="I3159" s="130" t="inlineStr">
        <is>
          <t>OTH</t>
        </is>
      </c>
      <c r="J3159" s="131" t="n">
        <v>473454</v>
      </c>
      <c r="K3159" s="129" t="n">
        <v>2020</v>
      </c>
      <c r="L3159" s="120">
        <f>IF(VLOOKUP(H3159,'Cross-Page Data'!$D$4:$F$48,3,FALSE)="natural gas",VLOOKUP(G3159,'Cross-Page Data'!$I$4:$J$19,2,FALSE),IF(VLOOKUP(H3159,'Cross-Page Data'!$D$4:$F$48,3,FALSE)="solar",IF(G3159="PV","solar PV","solar thermal"),IF(VLOOKUP(H3159,'Cross-Page Data'!$D$4:$F$48,3,FALSE)="wind",VLOOKUP(G3159,'Cross-Page Data'!$I$4:$J$19,2,FALSE),IF(VLOOKUP(H3159,'Cross-Page Data'!$D$4:$F$48,3,FALSE)="hydro",VLOOKUP(G3159,'Cross-Page Data'!$I$4:$J$19,2,FALSE),VLOOKUP(H3159,'Cross-Page Data'!$D$4:$F$48,3,FALSE)))))</f>
        <v/>
      </c>
      <c r="M3159" s="120">
        <f>IF(AND($P$2=FALSE,OR(F3159="Commercial NAICS Cogen",F3159="Industrial NAICS Cogen",F3159="NAICS-22 Cogen")),FALSE,IF(AND($P$3=FALSE,OR(F3159="Commercial NAICS Cogen",F3159="Commercial NAICS Non-Cogen",F3159="Industrial NAICS Cogen", F3159="industrial NAICS non-Cogen")),FALSE, TRUE))</f>
        <v/>
      </c>
    </row>
    <row r="3160">
      <c r="A3160" s="129" t="n">
        <v>55075</v>
      </c>
      <c r="B3160" s="130" t="inlineStr">
        <is>
          <t>Pine Bluff Energy Center</t>
        </is>
      </c>
      <c r="C3160" s="130" t="inlineStr">
        <is>
          <t>Pine Bluff Energy LLC</t>
        </is>
      </c>
      <c r="D3160" s="129" t="n">
        <v>28764</v>
      </c>
      <c r="E3160" s="130" t="inlineStr">
        <is>
          <t>AR</t>
        </is>
      </c>
      <c r="F3160" s="130" t="inlineStr">
        <is>
          <t>NAICS-22 Cogen</t>
        </is>
      </c>
      <c r="G3160" s="130" t="inlineStr">
        <is>
          <t>CA</t>
        </is>
      </c>
      <c r="H3160" s="130" t="inlineStr">
        <is>
          <t>DFO</t>
        </is>
      </c>
      <c r="I3160" s="130" t="inlineStr">
        <is>
          <t>DFO</t>
        </is>
      </c>
      <c r="J3160" s="131" t="n">
        <v>0</v>
      </c>
      <c r="K3160" s="129" t="n">
        <v>2020</v>
      </c>
      <c r="L3160" s="120">
        <f>IF(VLOOKUP(H3160,'Cross-Page Data'!$D$4:$F$48,3,FALSE)="natural gas",VLOOKUP(G3160,'Cross-Page Data'!$I$4:$J$19,2,FALSE),IF(VLOOKUP(H3160,'Cross-Page Data'!$D$4:$F$48,3,FALSE)="solar",IF(G3160="PV","solar PV","solar thermal"),IF(VLOOKUP(H3160,'Cross-Page Data'!$D$4:$F$48,3,FALSE)="wind",VLOOKUP(G3160,'Cross-Page Data'!$I$4:$J$19,2,FALSE),IF(VLOOKUP(H3160,'Cross-Page Data'!$D$4:$F$48,3,FALSE)="hydro",VLOOKUP(G3160,'Cross-Page Data'!$I$4:$J$19,2,FALSE),VLOOKUP(H3160,'Cross-Page Data'!$D$4:$F$48,3,FALSE)))))</f>
        <v/>
      </c>
      <c r="M3160" s="120">
        <f>IF(AND($P$2=FALSE,OR(F3160="Commercial NAICS Cogen",F3160="Industrial NAICS Cogen",F3160="NAICS-22 Cogen")),FALSE,IF(AND($P$3=FALSE,OR(F3160="Commercial NAICS Cogen",F3160="Commercial NAICS Non-Cogen",F3160="Industrial NAICS Cogen", F3160="industrial NAICS non-Cogen")),FALSE, TRUE))</f>
        <v/>
      </c>
    </row>
    <row r="3161">
      <c r="A3161" s="129" t="n">
        <v>55075</v>
      </c>
      <c r="B3161" s="130" t="inlineStr">
        <is>
          <t>Pine Bluff Energy Center</t>
        </is>
      </c>
      <c r="C3161" s="130" t="inlineStr">
        <is>
          <t>Pine Bluff Energy LLC</t>
        </is>
      </c>
      <c r="D3161" s="129" t="n">
        <v>28764</v>
      </c>
      <c r="E3161" s="130" t="inlineStr">
        <is>
          <t>AR</t>
        </is>
      </c>
      <c r="F3161" s="130" t="inlineStr">
        <is>
          <t>NAICS-22 Cogen</t>
        </is>
      </c>
      <c r="G3161" s="130" t="inlineStr">
        <is>
          <t>CA</t>
        </is>
      </c>
      <c r="H3161" s="130" t="inlineStr">
        <is>
          <t>NG</t>
        </is>
      </c>
      <c r="I3161" s="130" t="inlineStr">
        <is>
          <t>NG</t>
        </is>
      </c>
      <c r="J3161" s="131" t="n">
        <v>177070</v>
      </c>
      <c r="K3161" s="129" t="n">
        <v>2020</v>
      </c>
      <c r="L3161" s="120">
        <f>IF(VLOOKUP(H3161,'Cross-Page Data'!$D$4:$F$48,3,FALSE)="natural gas",VLOOKUP(G3161,'Cross-Page Data'!$I$4:$J$19,2,FALSE),IF(VLOOKUP(H3161,'Cross-Page Data'!$D$4:$F$48,3,FALSE)="solar",IF(G3161="PV","solar PV","solar thermal"),IF(VLOOKUP(H3161,'Cross-Page Data'!$D$4:$F$48,3,FALSE)="wind",VLOOKUP(G3161,'Cross-Page Data'!$I$4:$J$19,2,FALSE),IF(VLOOKUP(H3161,'Cross-Page Data'!$D$4:$F$48,3,FALSE)="hydro",VLOOKUP(G3161,'Cross-Page Data'!$I$4:$J$19,2,FALSE),VLOOKUP(H3161,'Cross-Page Data'!$D$4:$F$48,3,FALSE)))))</f>
        <v/>
      </c>
      <c r="M3161" s="120">
        <f>IF(AND($P$2=FALSE,OR(F3161="Commercial NAICS Cogen",F3161="Industrial NAICS Cogen",F3161="NAICS-22 Cogen")),FALSE,IF(AND($P$3=FALSE,OR(F3161="Commercial NAICS Cogen",F3161="Commercial NAICS Non-Cogen",F3161="Industrial NAICS Cogen", F3161="industrial NAICS non-Cogen")),FALSE, TRUE))</f>
        <v/>
      </c>
    </row>
    <row r="3162">
      <c r="A3162" s="129" t="n">
        <v>55075</v>
      </c>
      <c r="B3162" s="130" t="inlineStr">
        <is>
          <t>Pine Bluff Energy Center</t>
        </is>
      </c>
      <c r="C3162" s="130" t="inlineStr">
        <is>
          <t>Pine Bluff Energy LLC</t>
        </is>
      </c>
      <c r="D3162" s="129" t="n">
        <v>28764</v>
      </c>
      <c r="E3162" s="130" t="inlineStr">
        <is>
          <t>AR</t>
        </is>
      </c>
      <c r="F3162" s="130" t="inlineStr">
        <is>
          <t>NAICS-22 Cogen</t>
        </is>
      </c>
      <c r="G3162" s="130" t="inlineStr">
        <is>
          <t>CT</t>
        </is>
      </c>
      <c r="H3162" s="130" t="inlineStr">
        <is>
          <t>DFO</t>
        </is>
      </c>
      <c r="I3162" s="130" t="inlineStr">
        <is>
          <t>DFO</t>
        </is>
      </c>
      <c r="J3162" s="131" t="n">
        <v>0</v>
      </c>
      <c r="K3162" s="129" t="n">
        <v>2020</v>
      </c>
      <c r="L3162" s="120">
        <f>IF(VLOOKUP(H3162,'Cross-Page Data'!$D$4:$F$48,3,FALSE)="natural gas",VLOOKUP(G3162,'Cross-Page Data'!$I$4:$J$19,2,FALSE),IF(VLOOKUP(H3162,'Cross-Page Data'!$D$4:$F$48,3,FALSE)="solar",IF(G3162="PV","solar PV","solar thermal"),IF(VLOOKUP(H3162,'Cross-Page Data'!$D$4:$F$48,3,FALSE)="wind",VLOOKUP(G3162,'Cross-Page Data'!$I$4:$J$19,2,FALSE),IF(VLOOKUP(H3162,'Cross-Page Data'!$D$4:$F$48,3,FALSE)="hydro",VLOOKUP(G3162,'Cross-Page Data'!$I$4:$J$19,2,FALSE),VLOOKUP(H3162,'Cross-Page Data'!$D$4:$F$48,3,FALSE)))))</f>
        <v/>
      </c>
      <c r="M3162" s="120">
        <f>IF(AND($P$2=FALSE,OR(F3162="Commercial NAICS Cogen",F3162="Industrial NAICS Cogen",F3162="NAICS-22 Cogen")),FALSE,IF(AND($P$3=FALSE,OR(F3162="Commercial NAICS Cogen",F3162="Commercial NAICS Non-Cogen",F3162="Industrial NAICS Cogen", F3162="industrial NAICS non-Cogen")),FALSE, TRUE))</f>
        <v/>
      </c>
    </row>
    <row r="3163">
      <c r="A3163" s="129" t="n">
        <v>55075</v>
      </c>
      <c r="B3163" s="130" t="inlineStr">
        <is>
          <t>Pine Bluff Energy Center</t>
        </is>
      </c>
      <c r="C3163" s="130" t="inlineStr">
        <is>
          <t>Pine Bluff Energy LLC</t>
        </is>
      </c>
      <c r="D3163" s="129" t="n">
        <v>28764</v>
      </c>
      <c r="E3163" s="130" t="inlineStr">
        <is>
          <t>AR</t>
        </is>
      </c>
      <c r="F3163" s="130" t="inlineStr">
        <is>
          <t>NAICS-22 Cogen</t>
        </is>
      </c>
      <c r="G3163" s="130" t="inlineStr">
        <is>
          <t>CT</t>
        </is>
      </c>
      <c r="H3163" s="130" t="inlineStr">
        <is>
          <t>NG</t>
        </is>
      </c>
      <c r="I3163" s="130" t="inlineStr">
        <is>
          <t>NG</t>
        </is>
      </c>
      <c r="J3163" s="131" t="n">
        <v>1020693</v>
      </c>
      <c r="K3163" s="129" t="n">
        <v>2020</v>
      </c>
      <c r="L3163" s="120">
        <f>IF(VLOOKUP(H3163,'Cross-Page Data'!$D$4:$F$48,3,FALSE)="natural gas",VLOOKUP(G3163,'Cross-Page Data'!$I$4:$J$19,2,FALSE),IF(VLOOKUP(H3163,'Cross-Page Data'!$D$4:$F$48,3,FALSE)="solar",IF(G3163="PV","solar PV","solar thermal"),IF(VLOOKUP(H3163,'Cross-Page Data'!$D$4:$F$48,3,FALSE)="wind",VLOOKUP(G3163,'Cross-Page Data'!$I$4:$J$19,2,FALSE),IF(VLOOKUP(H3163,'Cross-Page Data'!$D$4:$F$48,3,FALSE)="hydro",VLOOKUP(G3163,'Cross-Page Data'!$I$4:$J$19,2,FALSE),VLOOKUP(H3163,'Cross-Page Data'!$D$4:$F$48,3,FALSE)))))</f>
        <v/>
      </c>
      <c r="M3163" s="120">
        <f>IF(AND($P$2=FALSE,OR(F3163="Commercial NAICS Cogen",F3163="Industrial NAICS Cogen",F3163="NAICS-22 Cogen")),FALSE,IF(AND($P$3=FALSE,OR(F3163="Commercial NAICS Cogen",F3163="Commercial NAICS Non-Cogen",F3163="Industrial NAICS Cogen", F3163="industrial NAICS non-Cogen")),FALSE, TRUE))</f>
        <v/>
      </c>
    </row>
    <row r="3164">
      <c r="A3164" s="129" t="n">
        <v>55076</v>
      </c>
      <c r="B3164" s="130" t="inlineStr">
        <is>
          <t>Red Hills Generating Facility</t>
        </is>
      </c>
      <c r="C3164" s="130" t="inlineStr">
        <is>
          <t>Choctaw Generation L.P, L.L.L.P.</t>
        </is>
      </c>
      <c r="D3164" s="129" t="n">
        <v>3593</v>
      </c>
      <c r="E3164" s="130" t="inlineStr">
        <is>
          <t>MS</t>
        </is>
      </c>
      <c r="F3164" s="130" t="inlineStr">
        <is>
          <t>NAICS-22 Non-Cogen</t>
        </is>
      </c>
      <c r="G3164" s="130" t="inlineStr">
        <is>
          <t>ST</t>
        </is>
      </c>
      <c r="H3164" s="130" t="inlineStr">
        <is>
          <t>LIG</t>
        </is>
      </c>
      <c r="I3164" s="130" t="inlineStr">
        <is>
          <t>COL</t>
        </is>
      </c>
      <c r="J3164" s="131" t="n">
        <v>2320634.3</v>
      </c>
      <c r="K3164" s="129" t="n">
        <v>2020</v>
      </c>
      <c r="L3164" s="120">
        <f>IF(VLOOKUP(H3164,'Cross-Page Data'!$D$4:$F$48,3,FALSE)="natural gas",VLOOKUP(G3164,'Cross-Page Data'!$I$4:$J$19,2,FALSE),IF(VLOOKUP(H3164,'Cross-Page Data'!$D$4:$F$48,3,FALSE)="solar",IF(G3164="PV","solar PV","solar thermal"),IF(VLOOKUP(H3164,'Cross-Page Data'!$D$4:$F$48,3,FALSE)="wind",VLOOKUP(G3164,'Cross-Page Data'!$I$4:$J$19,2,FALSE),IF(VLOOKUP(H3164,'Cross-Page Data'!$D$4:$F$48,3,FALSE)="hydro",VLOOKUP(G3164,'Cross-Page Data'!$I$4:$J$19,2,FALSE),VLOOKUP(H3164,'Cross-Page Data'!$D$4:$F$48,3,FALSE)))))</f>
        <v/>
      </c>
      <c r="M3164" s="120">
        <f>IF(AND($P$2=FALSE,OR(F3164="Commercial NAICS Cogen",F3164="Industrial NAICS Cogen",F3164="NAICS-22 Cogen")),FALSE,IF(AND($P$3=FALSE,OR(F3164="Commercial NAICS Cogen",F3164="Commercial NAICS Non-Cogen",F3164="Industrial NAICS Cogen", F3164="industrial NAICS non-Cogen")),FALSE, TRUE))</f>
        <v/>
      </c>
    </row>
    <row r="3165">
      <c r="A3165" s="129" t="n">
        <v>55076</v>
      </c>
      <c r="B3165" s="130" t="inlineStr">
        <is>
          <t>Red Hills Generating Facility</t>
        </is>
      </c>
      <c r="C3165" s="130" t="inlineStr">
        <is>
          <t>Choctaw Generation L.P, L.L.L.P.</t>
        </is>
      </c>
      <c r="D3165" s="129" t="n">
        <v>3593</v>
      </c>
      <c r="E3165" s="130" t="inlineStr">
        <is>
          <t>MS</t>
        </is>
      </c>
      <c r="F3165" s="130" t="inlineStr">
        <is>
          <t>NAICS-22 Non-Cogen</t>
        </is>
      </c>
      <c r="G3165" s="130" t="inlineStr">
        <is>
          <t>ST</t>
        </is>
      </c>
      <c r="H3165" s="130" t="inlineStr">
        <is>
          <t>NG</t>
        </is>
      </c>
      <c r="I3165" s="130" t="inlineStr">
        <is>
          <t>NG</t>
        </is>
      </c>
      <c r="J3165" s="131" t="n">
        <v>5315.688</v>
      </c>
      <c r="K3165" s="129" t="n">
        <v>2020</v>
      </c>
      <c r="L3165" s="120">
        <f>IF(VLOOKUP(H3165,'Cross-Page Data'!$D$4:$F$48,3,FALSE)="natural gas",VLOOKUP(G3165,'Cross-Page Data'!$I$4:$J$19,2,FALSE),IF(VLOOKUP(H3165,'Cross-Page Data'!$D$4:$F$48,3,FALSE)="solar",IF(G3165="PV","solar PV","solar thermal"),IF(VLOOKUP(H3165,'Cross-Page Data'!$D$4:$F$48,3,FALSE)="wind",VLOOKUP(G3165,'Cross-Page Data'!$I$4:$J$19,2,FALSE),IF(VLOOKUP(H3165,'Cross-Page Data'!$D$4:$F$48,3,FALSE)="hydro",VLOOKUP(G3165,'Cross-Page Data'!$I$4:$J$19,2,FALSE),VLOOKUP(H3165,'Cross-Page Data'!$D$4:$F$48,3,FALSE)))))</f>
        <v/>
      </c>
      <c r="M3165" s="120">
        <f>IF(AND($P$2=FALSE,OR(F3165="Commercial NAICS Cogen",F3165="Industrial NAICS Cogen",F3165="NAICS-22 Cogen")),FALSE,IF(AND($P$3=FALSE,OR(F3165="Commercial NAICS Cogen",F3165="Commercial NAICS Non-Cogen",F3165="Industrial NAICS Cogen", F3165="industrial NAICS non-Cogen")),FALSE, TRUE))</f>
        <v/>
      </c>
    </row>
    <row r="3166">
      <c r="A3166" s="129" t="n">
        <v>55076</v>
      </c>
      <c r="B3166" s="130" t="inlineStr">
        <is>
          <t>Red Hills Generating Facility</t>
        </is>
      </c>
      <c r="C3166" s="130" t="inlineStr">
        <is>
          <t>Choctaw Generation L.P, L.L.L.P.</t>
        </is>
      </c>
      <c r="D3166" s="129" t="n">
        <v>3593</v>
      </c>
      <c r="E3166" s="130" t="inlineStr">
        <is>
          <t>MS</t>
        </is>
      </c>
      <c r="F3166" s="130" t="inlineStr">
        <is>
          <t>NAICS-22 Non-Cogen</t>
        </is>
      </c>
      <c r="G3166" s="130" t="inlineStr">
        <is>
          <t>ST</t>
        </is>
      </c>
      <c r="H3166" s="130" t="inlineStr">
        <is>
          <t>RC</t>
        </is>
      </c>
      <c r="I3166" s="130" t="inlineStr">
        <is>
          <t>COL</t>
        </is>
      </c>
      <c r="J3166" s="131" t="n">
        <v>0</v>
      </c>
      <c r="K3166" s="129" t="n">
        <v>2020</v>
      </c>
      <c r="L3166" s="120">
        <f>IF(VLOOKUP(H3166,'Cross-Page Data'!$D$4:$F$48,3,FALSE)="natural gas",VLOOKUP(G3166,'Cross-Page Data'!$I$4:$J$19,2,FALSE),IF(VLOOKUP(H3166,'Cross-Page Data'!$D$4:$F$48,3,FALSE)="solar",IF(G3166="PV","solar PV","solar thermal"),IF(VLOOKUP(H3166,'Cross-Page Data'!$D$4:$F$48,3,FALSE)="wind",VLOOKUP(G3166,'Cross-Page Data'!$I$4:$J$19,2,FALSE),IF(VLOOKUP(H3166,'Cross-Page Data'!$D$4:$F$48,3,FALSE)="hydro",VLOOKUP(G3166,'Cross-Page Data'!$I$4:$J$19,2,FALSE),VLOOKUP(H3166,'Cross-Page Data'!$D$4:$F$48,3,FALSE)))))</f>
        <v/>
      </c>
      <c r="M3166" s="120">
        <f>IF(AND($P$2=FALSE,OR(F3166="Commercial NAICS Cogen",F3166="Industrial NAICS Cogen",F3166="NAICS-22 Cogen")),FALSE,IF(AND($P$3=FALSE,OR(F3166="Commercial NAICS Cogen",F3166="Commercial NAICS Non-Cogen",F3166="Industrial NAICS Cogen", F3166="industrial NAICS non-Cogen")),FALSE, TRUE))</f>
        <v/>
      </c>
    </row>
    <row r="3167">
      <c r="A3167" s="129" t="n">
        <v>55077</v>
      </c>
      <c r="B3167" s="130" t="inlineStr">
        <is>
          <t>Desert Star Energy Center</t>
        </is>
      </c>
      <c r="C3167" s="130" t="inlineStr">
        <is>
          <t>Desert Star Energy Center SDG&amp;E</t>
        </is>
      </c>
      <c r="D3167" s="129" t="n">
        <v>5695</v>
      </c>
      <c r="E3167" s="130" t="inlineStr">
        <is>
          <t>NV</t>
        </is>
      </c>
      <c r="F3167" s="130" t="inlineStr">
        <is>
          <t>Electric Utility</t>
        </is>
      </c>
      <c r="G3167" s="130" t="inlineStr">
        <is>
          <t>CA</t>
        </is>
      </c>
      <c r="H3167" s="130" t="inlineStr">
        <is>
          <t>NG</t>
        </is>
      </c>
      <c r="I3167" s="130" t="inlineStr">
        <is>
          <t>NG</t>
        </is>
      </c>
      <c r="J3167" s="131" t="n">
        <v>384554</v>
      </c>
      <c r="K3167" s="129" t="n">
        <v>2020</v>
      </c>
      <c r="L3167" s="120">
        <f>IF(VLOOKUP(H3167,'Cross-Page Data'!$D$4:$F$48,3,FALSE)="natural gas",VLOOKUP(G3167,'Cross-Page Data'!$I$4:$J$19,2,FALSE),IF(VLOOKUP(H3167,'Cross-Page Data'!$D$4:$F$48,3,FALSE)="solar",IF(G3167="PV","solar PV","solar thermal"),IF(VLOOKUP(H3167,'Cross-Page Data'!$D$4:$F$48,3,FALSE)="wind",VLOOKUP(G3167,'Cross-Page Data'!$I$4:$J$19,2,FALSE),IF(VLOOKUP(H3167,'Cross-Page Data'!$D$4:$F$48,3,FALSE)="hydro",VLOOKUP(G3167,'Cross-Page Data'!$I$4:$J$19,2,FALSE),VLOOKUP(H3167,'Cross-Page Data'!$D$4:$F$48,3,FALSE)))))</f>
        <v/>
      </c>
      <c r="M3167" s="120">
        <f>IF(AND($P$2=FALSE,OR(F3167="Commercial NAICS Cogen",F3167="Industrial NAICS Cogen",F3167="NAICS-22 Cogen")),FALSE,IF(AND($P$3=FALSE,OR(F3167="Commercial NAICS Cogen",F3167="Commercial NAICS Non-Cogen",F3167="Industrial NAICS Cogen", F3167="industrial NAICS non-Cogen")),FALSE, TRUE))</f>
        <v/>
      </c>
    </row>
    <row r="3168">
      <c r="A3168" s="129" t="n">
        <v>55077</v>
      </c>
      <c r="B3168" s="130" t="inlineStr">
        <is>
          <t>Desert Star Energy Center</t>
        </is>
      </c>
      <c r="C3168" s="130" t="inlineStr">
        <is>
          <t>Desert Star Energy Center SDG&amp;E</t>
        </is>
      </c>
      <c r="D3168" s="129" t="n">
        <v>5695</v>
      </c>
      <c r="E3168" s="130" t="inlineStr">
        <is>
          <t>NV</t>
        </is>
      </c>
      <c r="F3168" s="130" t="inlineStr">
        <is>
          <t>Electric Utility</t>
        </is>
      </c>
      <c r="G3168" s="130" t="inlineStr">
        <is>
          <t>CT</t>
        </is>
      </c>
      <c r="H3168" s="130" t="inlineStr">
        <is>
          <t>NG</t>
        </is>
      </c>
      <c r="I3168" s="130" t="inlineStr">
        <is>
          <t>NG</t>
        </is>
      </c>
      <c r="J3168" s="131" t="n">
        <v>636726</v>
      </c>
      <c r="K3168" s="129" t="n">
        <v>2020</v>
      </c>
      <c r="L3168" s="120">
        <f>IF(VLOOKUP(H3168,'Cross-Page Data'!$D$4:$F$48,3,FALSE)="natural gas",VLOOKUP(G3168,'Cross-Page Data'!$I$4:$J$19,2,FALSE),IF(VLOOKUP(H3168,'Cross-Page Data'!$D$4:$F$48,3,FALSE)="solar",IF(G3168="PV","solar PV","solar thermal"),IF(VLOOKUP(H3168,'Cross-Page Data'!$D$4:$F$48,3,FALSE)="wind",VLOOKUP(G3168,'Cross-Page Data'!$I$4:$J$19,2,FALSE),IF(VLOOKUP(H3168,'Cross-Page Data'!$D$4:$F$48,3,FALSE)="hydro",VLOOKUP(G3168,'Cross-Page Data'!$I$4:$J$19,2,FALSE),VLOOKUP(H3168,'Cross-Page Data'!$D$4:$F$48,3,FALSE)))))</f>
        <v/>
      </c>
      <c r="M3168" s="120">
        <f>IF(AND($P$2=FALSE,OR(F3168="Commercial NAICS Cogen",F3168="Industrial NAICS Cogen",F3168="NAICS-22 Cogen")),FALSE,IF(AND($P$3=FALSE,OR(F3168="Commercial NAICS Cogen",F3168="Commercial NAICS Non-Cogen",F3168="Industrial NAICS Cogen", F3168="industrial NAICS non-Cogen")),FALSE, TRUE))</f>
        <v/>
      </c>
    </row>
    <row r="3169">
      <c r="A3169" s="129" t="n">
        <v>55079</v>
      </c>
      <c r="B3169" s="130" t="inlineStr">
        <is>
          <t>Millennium Power</t>
        </is>
      </c>
      <c r="C3169" s="130" t="inlineStr">
        <is>
          <t>Millennium Power Partners LP</t>
        </is>
      </c>
      <c r="D3169" s="129" t="n">
        <v>12713</v>
      </c>
      <c r="E3169" s="130" t="inlineStr">
        <is>
          <t>MA</t>
        </is>
      </c>
      <c r="F3169" s="130" t="inlineStr">
        <is>
          <t>NAICS-22 Non-Cogen</t>
        </is>
      </c>
      <c r="G3169" s="130" t="inlineStr">
        <is>
          <t>CA</t>
        </is>
      </c>
      <c r="H3169" s="130" t="inlineStr">
        <is>
          <t>DFO</t>
        </is>
      </c>
      <c r="I3169" s="130" t="inlineStr">
        <is>
          <t>DFO</t>
        </is>
      </c>
      <c r="J3169" s="131" t="n">
        <v>0</v>
      </c>
      <c r="K3169" s="129" t="n">
        <v>2020</v>
      </c>
      <c r="L3169" s="120">
        <f>IF(VLOOKUP(H3169,'Cross-Page Data'!$D$4:$F$48,3,FALSE)="natural gas",VLOOKUP(G3169,'Cross-Page Data'!$I$4:$J$19,2,FALSE),IF(VLOOKUP(H3169,'Cross-Page Data'!$D$4:$F$48,3,FALSE)="solar",IF(G3169="PV","solar PV","solar thermal"),IF(VLOOKUP(H3169,'Cross-Page Data'!$D$4:$F$48,3,FALSE)="wind",VLOOKUP(G3169,'Cross-Page Data'!$I$4:$J$19,2,FALSE),IF(VLOOKUP(H3169,'Cross-Page Data'!$D$4:$F$48,3,FALSE)="hydro",VLOOKUP(G3169,'Cross-Page Data'!$I$4:$J$19,2,FALSE),VLOOKUP(H3169,'Cross-Page Data'!$D$4:$F$48,3,FALSE)))))</f>
        <v/>
      </c>
      <c r="M3169" s="120">
        <f>IF(AND($P$2=FALSE,OR(F3169="Commercial NAICS Cogen",F3169="Industrial NAICS Cogen",F3169="NAICS-22 Cogen")),FALSE,IF(AND($P$3=FALSE,OR(F3169="Commercial NAICS Cogen",F3169="Commercial NAICS Non-Cogen",F3169="Industrial NAICS Cogen", F3169="industrial NAICS non-Cogen")),FALSE, TRUE))</f>
        <v/>
      </c>
    </row>
    <row r="3170">
      <c r="A3170" s="129" t="n">
        <v>55079</v>
      </c>
      <c r="B3170" s="130" t="inlineStr">
        <is>
          <t>Millennium Power</t>
        </is>
      </c>
      <c r="C3170" s="130" t="inlineStr">
        <is>
          <t>Millennium Power Partners LP</t>
        </is>
      </c>
      <c r="D3170" s="129" t="n">
        <v>12713</v>
      </c>
      <c r="E3170" s="130" t="inlineStr">
        <is>
          <t>MA</t>
        </is>
      </c>
      <c r="F3170" s="130" t="inlineStr">
        <is>
          <t>NAICS-22 Non-Cogen</t>
        </is>
      </c>
      <c r="G3170" s="130" t="inlineStr">
        <is>
          <t>CA</t>
        </is>
      </c>
      <c r="H3170" s="130" t="inlineStr">
        <is>
          <t>NG</t>
        </is>
      </c>
      <c r="I3170" s="130" t="inlineStr">
        <is>
          <t>NG</t>
        </is>
      </c>
      <c r="J3170" s="131" t="n">
        <v>361202</v>
      </c>
      <c r="K3170" s="129" t="n">
        <v>2020</v>
      </c>
      <c r="L3170" s="120">
        <f>IF(VLOOKUP(H3170,'Cross-Page Data'!$D$4:$F$48,3,FALSE)="natural gas",VLOOKUP(G3170,'Cross-Page Data'!$I$4:$J$19,2,FALSE),IF(VLOOKUP(H3170,'Cross-Page Data'!$D$4:$F$48,3,FALSE)="solar",IF(G3170="PV","solar PV","solar thermal"),IF(VLOOKUP(H3170,'Cross-Page Data'!$D$4:$F$48,3,FALSE)="wind",VLOOKUP(G3170,'Cross-Page Data'!$I$4:$J$19,2,FALSE),IF(VLOOKUP(H3170,'Cross-Page Data'!$D$4:$F$48,3,FALSE)="hydro",VLOOKUP(G3170,'Cross-Page Data'!$I$4:$J$19,2,FALSE),VLOOKUP(H3170,'Cross-Page Data'!$D$4:$F$48,3,FALSE)))))</f>
        <v/>
      </c>
      <c r="M3170" s="120">
        <f>IF(AND($P$2=FALSE,OR(F3170="Commercial NAICS Cogen",F3170="Industrial NAICS Cogen",F3170="NAICS-22 Cogen")),FALSE,IF(AND($P$3=FALSE,OR(F3170="Commercial NAICS Cogen",F3170="Commercial NAICS Non-Cogen",F3170="Industrial NAICS Cogen", F3170="industrial NAICS non-Cogen")),FALSE, TRUE))</f>
        <v/>
      </c>
    </row>
    <row r="3171">
      <c r="A3171" s="129" t="n">
        <v>55079</v>
      </c>
      <c r="B3171" s="130" t="inlineStr">
        <is>
          <t>Millennium Power</t>
        </is>
      </c>
      <c r="C3171" s="130" t="inlineStr">
        <is>
          <t>Millennium Power Partners LP</t>
        </is>
      </c>
      <c r="D3171" s="129" t="n">
        <v>12713</v>
      </c>
      <c r="E3171" s="130" t="inlineStr">
        <is>
          <t>MA</t>
        </is>
      </c>
      <c r="F3171" s="130" t="inlineStr">
        <is>
          <t>NAICS-22 Non-Cogen</t>
        </is>
      </c>
      <c r="G3171" s="130" t="inlineStr">
        <is>
          <t>CT</t>
        </is>
      </c>
      <c r="H3171" s="130" t="inlineStr">
        <is>
          <t>DFO</t>
        </is>
      </c>
      <c r="I3171" s="130" t="inlineStr">
        <is>
          <t>DFO</t>
        </is>
      </c>
      <c r="J3171" s="131" t="n">
        <v>0</v>
      </c>
      <c r="K3171" s="129" t="n">
        <v>2020</v>
      </c>
      <c r="L3171" s="120">
        <f>IF(VLOOKUP(H3171,'Cross-Page Data'!$D$4:$F$48,3,FALSE)="natural gas",VLOOKUP(G3171,'Cross-Page Data'!$I$4:$J$19,2,FALSE),IF(VLOOKUP(H3171,'Cross-Page Data'!$D$4:$F$48,3,FALSE)="solar",IF(G3171="PV","solar PV","solar thermal"),IF(VLOOKUP(H3171,'Cross-Page Data'!$D$4:$F$48,3,FALSE)="wind",VLOOKUP(G3171,'Cross-Page Data'!$I$4:$J$19,2,FALSE),IF(VLOOKUP(H3171,'Cross-Page Data'!$D$4:$F$48,3,FALSE)="hydro",VLOOKUP(G3171,'Cross-Page Data'!$I$4:$J$19,2,FALSE),VLOOKUP(H3171,'Cross-Page Data'!$D$4:$F$48,3,FALSE)))))</f>
        <v/>
      </c>
      <c r="M3171" s="120">
        <f>IF(AND($P$2=FALSE,OR(F3171="Commercial NAICS Cogen",F3171="Industrial NAICS Cogen",F3171="NAICS-22 Cogen")),FALSE,IF(AND($P$3=FALSE,OR(F3171="Commercial NAICS Cogen",F3171="Commercial NAICS Non-Cogen",F3171="Industrial NAICS Cogen", F3171="industrial NAICS non-Cogen")),FALSE, TRUE))</f>
        <v/>
      </c>
    </row>
    <row r="3172">
      <c r="A3172" s="129" t="n">
        <v>55079</v>
      </c>
      <c r="B3172" s="130" t="inlineStr">
        <is>
          <t>Millennium Power</t>
        </is>
      </c>
      <c r="C3172" s="130" t="inlineStr">
        <is>
          <t>Millennium Power Partners LP</t>
        </is>
      </c>
      <c r="D3172" s="129" t="n">
        <v>12713</v>
      </c>
      <c r="E3172" s="130" t="inlineStr">
        <is>
          <t>MA</t>
        </is>
      </c>
      <c r="F3172" s="130" t="inlineStr">
        <is>
          <t>NAICS-22 Non-Cogen</t>
        </is>
      </c>
      <c r="G3172" s="130" t="inlineStr">
        <is>
          <t>CT</t>
        </is>
      </c>
      <c r="H3172" s="130" t="inlineStr">
        <is>
          <t>NG</t>
        </is>
      </c>
      <c r="I3172" s="130" t="inlineStr">
        <is>
          <t>NG</t>
        </is>
      </c>
      <c r="J3172" s="131" t="n">
        <v>685472</v>
      </c>
      <c r="K3172" s="129" t="n">
        <v>2020</v>
      </c>
      <c r="L3172" s="120">
        <f>IF(VLOOKUP(H3172,'Cross-Page Data'!$D$4:$F$48,3,FALSE)="natural gas",VLOOKUP(G3172,'Cross-Page Data'!$I$4:$J$19,2,FALSE),IF(VLOOKUP(H3172,'Cross-Page Data'!$D$4:$F$48,3,FALSE)="solar",IF(G3172="PV","solar PV","solar thermal"),IF(VLOOKUP(H3172,'Cross-Page Data'!$D$4:$F$48,3,FALSE)="wind",VLOOKUP(G3172,'Cross-Page Data'!$I$4:$J$19,2,FALSE),IF(VLOOKUP(H3172,'Cross-Page Data'!$D$4:$F$48,3,FALSE)="hydro",VLOOKUP(G3172,'Cross-Page Data'!$I$4:$J$19,2,FALSE),VLOOKUP(H3172,'Cross-Page Data'!$D$4:$F$48,3,FALSE)))))</f>
        <v/>
      </c>
      <c r="M3172" s="120">
        <f>IF(AND($P$2=FALSE,OR(F3172="Commercial NAICS Cogen",F3172="Industrial NAICS Cogen",F3172="NAICS-22 Cogen")),FALSE,IF(AND($P$3=FALSE,OR(F3172="Commercial NAICS Cogen",F3172="Commercial NAICS Non-Cogen",F3172="Industrial NAICS Cogen", F3172="industrial NAICS non-Cogen")),FALSE, TRUE))</f>
        <v/>
      </c>
    </row>
    <row r="3173">
      <c r="A3173" s="129" t="n">
        <v>55084</v>
      </c>
      <c r="B3173" s="130" t="inlineStr">
        <is>
          <t>Crockett Cogen Project</t>
        </is>
      </c>
      <c r="C3173" s="130" t="inlineStr">
        <is>
          <t>Crockett Cogeneration</t>
        </is>
      </c>
      <c r="D3173" s="129" t="n">
        <v>4464</v>
      </c>
      <c r="E3173" s="130" t="inlineStr">
        <is>
          <t>CA</t>
        </is>
      </c>
      <c r="F3173" s="130" t="inlineStr">
        <is>
          <t>NAICS-22 Cogen</t>
        </is>
      </c>
      <c r="G3173" s="130" t="inlineStr">
        <is>
          <t>CS</t>
        </is>
      </c>
      <c r="H3173" s="130" t="inlineStr">
        <is>
          <t>NG</t>
        </is>
      </c>
      <c r="I3173" s="130" t="inlineStr">
        <is>
          <t>NG</t>
        </is>
      </c>
      <c r="J3173" s="131" t="n">
        <v>1321884</v>
      </c>
      <c r="K3173" s="129" t="n">
        <v>2020</v>
      </c>
      <c r="L3173" s="120">
        <f>IF(VLOOKUP(H3173,'Cross-Page Data'!$D$4:$F$48,3,FALSE)="natural gas",VLOOKUP(G3173,'Cross-Page Data'!$I$4:$J$19,2,FALSE),IF(VLOOKUP(H3173,'Cross-Page Data'!$D$4:$F$48,3,FALSE)="solar",IF(G3173="PV","solar PV","solar thermal"),IF(VLOOKUP(H3173,'Cross-Page Data'!$D$4:$F$48,3,FALSE)="wind",VLOOKUP(G3173,'Cross-Page Data'!$I$4:$J$19,2,FALSE),IF(VLOOKUP(H3173,'Cross-Page Data'!$D$4:$F$48,3,FALSE)="hydro",VLOOKUP(G3173,'Cross-Page Data'!$I$4:$J$19,2,FALSE),VLOOKUP(H3173,'Cross-Page Data'!$D$4:$F$48,3,FALSE)))))</f>
        <v/>
      </c>
      <c r="M3173" s="120">
        <f>IF(AND($P$2=FALSE,OR(F3173="Commercial NAICS Cogen",F3173="Industrial NAICS Cogen",F3173="NAICS-22 Cogen")),FALSE,IF(AND($P$3=FALSE,OR(F3173="Commercial NAICS Cogen",F3173="Commercial NAICS Non-Cogen",F3173="Industrial NAICS Cogen", F3173="industrial NAICS non-Cogen")),FALSE, TRUE))</f>
        <v/>
      </c>
    </row>
    <row r="3174">
      <c r="A3174" s="129" t="n">
        <v>55086</v>
      </c>
      <c r="B3174" s="130" t="inlineStr">
        <is>
          <t>Gregory Power Plant</t>
        </is>
      </c>
      <c r="C3174" s="130" t="inlineStr">
        <is>
          <t>Gregory Power Partners LLC</t>
        </is>
      </c>
      <c r="D3174" s="129" t="n">
        <v>7667</v>
      </c>
      <c r="E3174" s="130" t="inlineStr">
        <is>
          <t>TX</t>
        </is>
      </c>
      <c r="F3174" s="130" t="inlineStr">
        <is>
          <t>NAICS-22 Non-Cogen</t>
        </is>
      </c>
      <c r="G3174" s="130" t="inlineStr">
        <is>
          <t>CA</t>
        </is>
      </c>
      <c r="H3174" s="130" t="inlineStr">
        <is>
          <t>NG</t>
        </is>
      </c>
      <c r="I3174" s="130" t="inlineStr">
        <is>
          <t>NG</t>
        </is>
      </c>
      <c r="J3174" s="131" t="n">
        <v>154952</v>
      </c>
      <c r="K3174" s="129" t="n">
        <v>2020</v>
      </c>
      <c r="L3174" s="120">
        <f>IF(VLOOKUP(H3174,'Cross-Page Data'!$D$4:$F$48,3,FALSE)="natural gas",VLOOKUP(G3174,'Cross-Page Data'!$I$4:$J$19,2,FALSE),IF(VLOOKUP(H3174,'Cross-Page Data'!$D$4:$F$48,3,FALSE)="solar",IF(G3174="PV","solar PV","solar thermal"),IF(VLOOKUP(H3174,'Cross-Page Data'!$D$4:$F$48,3,FALSE)="wind",VLOOKUP(G3174,'Cross-Page Data'!$I$4:$J$19,2,FALSE),IF(VLOOKUP(H3174,'Cross-Page Data'!$D$4:$F$48,3,FALSE)="hydro",VLOOKUP(G3174,'Cross-Page Data'!$I$4:$J$19,2,FALSE),VLOOKUP(H3174,'Cross-Page Data'!$D$4:$F$48,3,FALSE)))))</f>
        <v/>
      </c>
      <c r="M3174" s="120">
        <f>IF(AND($P$2=FALSE,OR(F3174="Commercial NAICS Cogen",F3174="Industrial NAICS Cogen",F3174="NAICS-22 Cogen")),FALSE,IF(AND($P$3=FALSE,OR(F3174="Commercial NAICS Cogen",F3174="Commercial NAICS Non-Cogen",F3174="Industrial NAICS Cogen", F3174="industrial NAICS non-Cogen")),FALSE, TRUE))</f>
        <v/>
      </c>
    </row>
    <row r="3175">
      <c r="A3175" s="129" t="n">
        <v>55086</v>
      </c>
      <c r="B3175" s="130" t="inlineStr">
        <is>
          <t>Gregory Power Plant</t>
        </is>
      </c>
      <c r="C3175" s="130" t="inlineStr">
        <is>
          <t>Gregory Power Partners LLC</t>
        </is>
      </c>
      <c r="D3175" s="129" t="n">
        <v>7667</v>
      </c>
      <c r="E3175" s="130" t="inlineStr">
        <is>
          <t>TX</t>
        </is>
      </c>
      <c r="F3175" s="130" t="inlineStr">
        <is>
          <t>NAICS-22 Non-Cogen</t>
        </is>
      </c>
      <c r="G3175" s="130" t="inlineStr">
        <is>
          <t>CT</t>
        </is>
      </c>
      <c r="H3175" s="130" t="inlineStr">
        <is>
          <t>NG</t>
        </is>
      </c>
      <c r="I3175" s="130" t="inlineStr">
        <is>
          <t>NG</t>
        </is>
      </c>
      <c r="J3175" s="131" t="n">
        <v>362707</v>
      </c>
      <c r="K3175" s="129" t="n">
        <v>2020</v>
      </c>
      <c r="L3175" s="120">
        <f>IF(VLOOKUP(H3175,'Cross-Page Data'!$D$4:$F$48,3,FALSE)="natural gas",VLOOKUP(G3175,'Cross-Page Data'!$I$4:$J$19,2,FALSE),IF(VLOOKUP(H3175,'Cross-Page Data'!$D$4:$F$48,3,FALSE)="solar",IF(G3175="PV","solar PV","solar thermal"),IF(VLOOKUP(H3175,'Cross-Page Data'!$D$4:$F$48,3,FALSE)="wind",VLOOKUP(G3175,'Cross-Page Data'!$I$4:$J$19,2,FALSE),IF(VLOOKUP(H3175,'Cross-Page Data'!$D$4:$F$48,3,FALSE)="hydro",VLOOKUP(G3175,'Cross-Page Data'!$I$4:$J$19,2,FALSE),VLOOKUP(H3175,'Cross-Page Data'!$D$4:$F$48,3,FALSE)))))</f>
        <v/>
      </c>
      <c r="M3175" s="120">
        <f>IF(AND($P$2=FALSE,OR(F3175="Commercial NAICS Cogen",F3175="Industrial NAICS Cogen",F3175="NAICS-22 Cogen")),FALSE,IF(AND($P$3=FALSE,OR(F3175="Commercial NAICS Cogen",F3175="Commercial NAICS Non-Cogen",F3175="Industrial NAICS Cogen", F3175="industrial NAICS non-Cogen")),FALSE, TRUE))</f>
        <v/>
      </c>
    </row>
    <row r="3176">
      <c r="A3176" s="129" t="n">
        <v>55087</v>
      </c>
      <c r="B3176" s="130" t="inlineStr">
        <is>
          <t>Zeeland Generating Station</t>
        </is>
      </c>
      <c r="C3176" s="130" t="inlineStr">
        <is>
          <t>Consumers Energy Co</t>
        </is>
      </c>
      <c r="D3176" s="129" t="n">
        <v>4254</v>
      </c>
      <c r="E3176" s="130" t="inlineStr">
        <is>
          <t>MI</t>
        </is>
      </c>
      <c r="F3176" s="130" t="inlineStr">
        <is>
          <t>Electric Utility</t>
        </is>
      </c>
      <c r="G3176" s="130" t="inlineStr">
        <is>
          <t>CA</t>
        </is>
      </c>
      <c r="H3176" s="130" t="inlineStr">
        <is>
          <t>NG</t>
        </is>
      </c>
      <c r="I3176" s="130" t="inlineStr">
        <is>
          <t>NG</t>
        </is>
      </c>
      <c r="J3176" s="131" t="n">
        <v>1247228</v>
      </c>
      <c r="K3176" s="129" t="n">
        <v>2020</v>
      </c>
      <c r="L3176" s="120">
        <f>IF(VLOOKUP(H3176,'Cross-Page Data'!$D$4:$F$48,3,FALSE)="natural gas",VLOOKUP(G3176,'Cross-Page Data'!$I$4:$J$19,2,FALSE),IF(VLOOKUP(H3176,'Cross-Page Data'!$D$4:$F$48,3,FALSE)="solar",IF(G3176="PV","solar PV","solar thermal"),IF(VLOOKUP(H3176,'Cross-Page Data'!$D$4:$F$48,3,FALSE)="wind",VLOOKUP(G3176,'Cross-Page Data'!$I$4:$J$19,2,FALSE),IF(VLOOKUP(H3176,'Cross-Page Data'!$D$4:$F$48,3,FALSE)="hydro",VLOOKUP(G3176,'Cross-Page Data'!$I$4:$J$19,2,FALSE),VLOOKUP(H3176,'Cross-Page Data'!$D$4:$F$48,3,FALSE)))))</f>
        <v/>
      </c>
      <c r="M3176" s="120">
        <f>IF(AND($P$2=FALSE,OR(F3176="Commercial NAICS Cogen",F3176="Industrial NAICS Cogen",F3176="NAICS-22 Cogen")),FALSE,IF(AND($P$3=FALSE,OR(F3176="Commercial NAICS Cogen",F3176="Commercial NAICS Non-Cogen",F3176="Industrial NAICS Cogen", F3176="industrial NAICS non-Cogen")),FALSE, TRUE))</f>
        <v/>
      </c>
    </row>
    <row r="3177">
      <c r="A3177" s="129" t="n">
        <v>55087</v>
      </c>
      <c r="B3177" s="130" t="inlineStr">
        <is>
          <t>Zeeland Generating Station</t>
        </is>
      </c>
      <c r="C3177" s="130" t="inlineStr">
        <is>
          <t>Consumers Energy Co</t>
        </is>
      </c>
      <c r="D3177" s="129" t="n">
        <v>4254</v>
      </c>
      <c r="E3177" s="130" t="inlineStr">
        <is>
          <t>MI</t>
        </is>
      </c>
      <c r="F3177" s="130" t="inlineStr">
        <is>
          <t>Electric Utility</t>
        </is>
      </c>
      <c r="G3177" s="130" t="inlineStr">
        <is>
          <t>CT</t>
        </is>
      </c>
      <c r="H3177" s="130" t="inlineStr">
        <is>
          <t>NG</t>
        </is>
      </c>
      <c r="I3177" s="130" t="inlineStr">
        <is>
          <t>NG</t>
        </is>
      </c>
      <c r="J3177" s="131" t="n">
        <v>2217093</v>
      </c>
      <c r="K3177" s="129" t="n">
        <v>2020</v>
      </c>
      <c r="L3177" s="120">
        <f>IF(VLOOKUP(H3177,'Cross-Page Data'!$D$4:$F$48,3,FALSE)="natural gas",VLOOKUP(G3177,'Cross-Page Data'!$I$4:$J$19,2,FALSE),IF(VLOOKUP(H3177,'Cross-Page Data'!$D$4:$F$48,3,FALSE)="solar",IF(G3177="PV","solar PV","solar thermal"),IF(VLOOKUP(H3177,'Cross-Page Data'!$D$4:$F$48,3,FALSE)="wind",VLOOKUP(G3177,'Cross-Page Data'!$I$4:$J$19,2,FALSE),IF(VLOOKUP(H3177,'Cross-Page Data'!$D$4:$F$48,3,FALSE)="hydro",VLOOKUP(G3177,'Cross-Page Data'!$I$4:$J$19,2,FALSE),VLOOKUP(H3177,'Cross-Page Data'!$D$4:$F$48,3,FALSE)))))</f>
        <v/>
      </c>
      <c r="M3177" s="120">
        <f>IF(AND($P$2=FALSE,OR(F3177="Commercial NAICS Cogen",F3177="Industrial NAICS Cogen",F3177="NAICS-22 Cogen")),FALSE,IF(AND($P$3=FALSE,OR(F3177="Commercial NAICS Cogen",F3177="Commercial NAICS Non-Cogen",F3177="Industrial NAICS Cogen", F3177="industrial NAICS non-Cogen")),FALSE, TRUE))</f>
        <v/>
      </c>
    </row>
    <row r="3178">
      <c r="A3178" s="129" t="n">
        <v>55087</v>
      </c>
      <c r="B3178" s="130" t="inlineStr">
        <is>
          <t>Zeeland Generating Station</t>
        </is>
      </c>
      <c r="C3178" s="130" t="inlineStr">
        <is>
          <t>Consumers Energy Co</t>
        </is>
      </c>
      <c r="D3178" s="129" t="n">
        <v>4254</v>
      </c>
      <c r="E3178" s="130" t="inlineStr">
        <is>
          <t>MI</t>
        </is>
      </c>
      <c r="F3178" s="130" t="inlineStr">
        <is>
          <t>Electric Utility</t>
        </is>
      </c>
      <c r="G3178" s="130" t="inlineStr">
        <is>
          <t>GT</t>
        </is>
      </c>
      <c r="H3178" s="130" t="inlineStr">
        <is>
          <t>NG</t>
        </is>
      </c>
      <c r="I3178" s="130" t="inlineStr">
        <is>
          <t>NG</t>
        </is>
      </c>
      <c r="J3178" s="131" t="n">
        <v>600932</v>
      </c>
      <c r="K3178" s="129" t="n">
        <v>2020</v>
      </c>
      <c r="L3178" s="120">
        <f>IF(VLOOKUP(H3178,'Cross-Page Data'!$D$4:$F$48,3,FALSE)="natural gas",VLOOKUP(G3178,'Cross-Page Data'!$I$4:$J$19,2,FALSE),IF(VLOOKUP(H3178,'Cross-Page Data'!$D$4:$F$48,3,FALSE)="solar",IF(G3178="PV","solar PV","solar thermal"),IF(VLOOKUP(H3178,'Cross-Page Data'!$D$4:$F$48,3,FALSE)="wind",VLOOKUP(G3178,'Cross-Page Data'!$I$4:$J$19,2,FALSE),IF(VLOOKUP(H3178,'Cross-Page Data'!$D$4:$F$48,3,FALSE)="hydro",VLOOKUP(G3178,'Cross-Page Data'!$I$4:$J$19,2,FALSE),VLOOKUP(H3178,'Cross-Page Data'!$D$4:$F$48,3,FALSE)))))</f>
        <v/>
      </c>
      <c r="M3178" s="120">
        <f>IF(AND($P$2=FALSE,OR(F3178="Commercial NAICS Cogen",F3178="Industrial NAICS Cogen",F3178="NAICS-22 Cogen")),FALSE,IF(AND($P$3=FALSE,OR(F3178="Commercial NAICS Cogen",F3178="Commercial NAICS Non-Cogen",F3178="Industrial NAICS Cogen", F3178="industrial NAICS non-Cogen")),FALSE, TRUE))</f>
        <v/>
      </c>
    </row>
    <row r="3179">
      <c r="A3179" s="129" t="n">
        <v>55088</v>
      </c>
      <c r="B3179" s="130" t="inlineStr">
        <is>
          <t>Dearborn Industrial Generation</t>
        </is>
      </c>
      <c r="C3179" s="130" t="inlineStr">
        <is>
          <t>Dearborn Industrial Gen Inc</t>
        </is>
      </c>
      <c r="D3179" s="129" t="n">
        <v>4945</v>
      </c>
      <c r="E3179" s="130" t="inlineStr">
        <is>
          <t>MI</t>
        </is>
      </c>
      <c r="F3179" s="130" t="inlineStr">
        <is>
          <t>NAICS-22 Cogen</t>
        </is>
      </c>
      <c r="G3179" s="130" t="inlineStr">
        <is>
          <t>GT</t>
        </is>
      </c>
      <c r="H3179" s="130" t="inlineStr">
        <is>
          <t>NG</t>
        </is>
      </c>
      <c r="I3179" s="130" t="inlineStr">
        <is>
          <t>NG</t>
        </is>
      </c>
      <c r="J3179" s="131" t="n">
        <v>3563628</v>
      </c>
      <c r="K3179" s="129" t="n">
        <v>2020</v>
      </c>
      <c r="L3179" s="120">
        <f>IF(VLOOKUP(H3179,'Cross-Page Data'!$D$4:$F$48,3,FALSE)="natural gas",VLOOKUP(G3179,'Cross-Page Data'!$I$4:$J$19,2,FALSE),IF(VLOOKUP(H3179,'Cross-Page Data'!$D$4:$F$48,3,FALSE)="solar",IF(G3179="PV","solar PV","solar thermal"),IF(VLOOKUP(H3179,'Cross-Page Data'!$D$4:$F$48,3,FALSE)="wind",VLOOKUP(G3179,'Cross-Page Data'!$I$4:$J$19,2,FALSE),IF(VLOOKUP(H3179,'Cross-Page Data'!$D$4:$F$48,3,FALSE)="hydro",VLOOKUP(G3179,'Cross-Page Data'!$I$4:$J$19,2,FALSE),VLOOKUP(H3179,'Cross-Page Data'!$D$4:$F$48,3,FALSE)))))</f>
        <v/>
      </c>
      <c r="M3179" s="120">
        <f>IF(AND($P$2=FALSE,OR(F3179="Commercial NAICS Cogen",F3179="Industrial NAICS Cogen",F3179="NAICS-22 Cogen")),FALSE,IF(AND($P$3=FALSE,OR(F3179="Commercial NAICS Cogen",F3179="Commercial NAICS Non-Cogen",F3179="Industrial NAICS Cogen", F3179="industrial NAICS non-Cogen")),FALSE, TRUE))</f>
        <v/>
      </c>
    </row>
    <row r="3180">
      <c r="A3180" s="129" t="n">
        <v>55088</v>
      </c>
      <c r="B3180" s="130" t="inlineStr">
        <is>
          <t>Dearborn Industrial Generation</t>
        </is>
      </c>
      <c r="C3180" s="130" t="inlineStr">
        <is>
          <t>Dearborn Industrial Gen Inc</t>
        </is>
      </c>
      <c r="D3180" s="129" t="n">
        <v>4945</v>
      </c>
      <c r="E3180" s="130" t="inlineStr">
        <is>
          <t>MI</t>
        </is>
      </c>
      <c r="F3180" s="130" t="inlineStr">
        <is>
          <t>NAICS-22 Cogen</t>
        </is>
      </c>
      <c r="G3180" s="130" t="inlineStr">
        <is>
          <t>ST</t>
        </is>
      </c>
      <c r="H3180" s="130" t="inlineStr">
        <is>
          <t>BFG</t>
        </is>
      </c>
      <c r="I3180" s="130" t="inlineStr">
        <is>
          <t>OOG</t>
        </is>
      </c>
      <c r="J3180" s="131" t="n">
        <v>923416.8</v>
      </c>
      <c r="K3180" s="129" t="n">
        <v>2020</v>
      </c>
      <c r="L3180" s="120">
        <f>IF(VLOOKUP(H3180,'Cross-Page Data'!$D$4:$F$48,3,FALSE)="natural gas",VLOOKUP(G3180,'Cross-Page Data'!$I$4:$J$19,2,FALSE),IF(VLOOKUP(H3180,'Cross-Page Data'!$D$4:$F$48,3,FALSE)="solar",IF(G3180="PV","solar PV","solar thermal"),IF(VLOOKUP(H3180,'Cross-Page Data'!$D$4:$F$48,3,FALSE)="wind",VLOOKUP(G3180,'Cross-Page Data'!$I$4:$J$19,2,FALSE),IF(VLOOKUP(H3180,'Cross-Page Data'!$D$4:$F$48,3,FALSE)="hydro",VLOOKUP(G3180,'Cross-Page Data'!$I$4:$J$19,2,FALSE),VLOOKUP(H3180,'Cross-Page Data'!$D$4:$F$48,3,FALSE)))))</f>
        <v/>
      </c>
      <c r="M3180" s="120">
        <f>IF(AND($P$2=FALSE,OR(F3180="Commercial NAICS Cogen",F3180="Industrial NAICS Cogen",F3180="NAICS-22 Cogen")),FALSE,IF(AND($P$3=FALSE,OR(F3180="Commercial NAICS Cogen",F3180="Commercial NAICS Non-Cogen",F3180="Industrial NAICS Cogen", F3180="industrial NAICS non-Cogen")),FALSE, TRUE))</f>
        <v/>
      </c>
    </row>
    <row r="3181">
      <c r="A3181" s="129" t="n">
        <v>55088</v>
      </c>
      <c r="B3181" s="130" t="inlineStr">
        <is>
          <t>Dearborn Industrial Generation</t>
        </is>
      </c>
      <c r="C3181" s="130" t="inlineStr">
        <is>
          <t>Dearborn Industrial Gen Inc</t>
        </is>
      </c>
      <c r="D3181" s="129" t="n">
        <v>4945</v>
      </c>
      <c r="E3181" s="130" t="inlineStr">
        <is>
          <t>MI</t>
        </is>
      </c>
      <c r="F3181" s="130" t="inlineStr">
        <is>
          <t>NAICS-22 Cogen</t>
        </is>
      </c>
      <c r="G3181" s="130" t="inlineStr">
        <is>
          <t>ST</t>
        </is>
      </c>
      <c r="H3181" s="130" t="inlineStr">
        <is>
          <t>NG</t>
        </is>
      </c>
      <c r="I3181" s="130" t="inlineStr">
        <is>
          <t>NG</t>
        </is>
      </c>
      <c r="J3181" s="131" t="n">
        <v>646540.2</v>
      </c>
      <c r="K3181" s="129" t="n">
        <v>2020</v>
      </c>
      <c r="L3181" s="120">
        <f>IF(VLOOKUP(H3181,'Cross-Page Data'!$D$4:$F$48,3,FALSE)="natural gas",VLOOKUP(G3181,'Cross-Page Data'!$I$4:$J$19,2,FALSE),IF(VLOOKUP(H3181,'Cross-Page Data'!$D$4:$F$48,3,FALSE)="solar",IF(G3181="PV","solar PV","solar thermal"),IF(VLOOKUP(H3181,'Cross-Page Data'!$D$4:$F$48,3,FALSE)="wind",VLOOKUP(G3181,'Cross-Page Data'!$I$4:$J$19,2,FALSE),IF(VLOOKUP(H3181,'Cross-Page Data'!$D$4:$F$48,3,FALSE)="hydro",VLOOKUP(G3181,'Cross-Page Data'!$I$4:$J$19,2,FALSE),VLOOKUP(H3181,'Cross-Page Data'!$D$4:$F$48,3,FALSE)))))</f>
        <v/>
      </c>
      <c r="M3181" s="120">
        <f>IF(AND($P$2=FALSE,OR(F3181="Commercial NAICS Cogen",F3181="Industrial NAICS Cogen",F3181="NAICS-22 Cogen")),FALSE,IF(AND($P$3=FALSE,OR(F3181="Commercial NAICS Cogen",F3181="Commercial NAICS Non-Cogen",F3181="Industrial NAICS Cogen", F3181="industrial NAICS non-Cogen")),FALSE, TRUE))</f>
        <v/>
      </c>
    </row>
    <row r="3182">
      <c r="A3182" s="129" t="n">
        <v>55089</v>
      </c>
      <c r="B3182" s="130" t="inlineStr">
        <is>
          <t>Taft Cogeneration Facility</t>
        </is>
      </c>
      <c r="C3182" s="130" t="inlineStr">
        <is>
          <t>Occidental Chemical Corporation</t>
        </is>
      </c>
      <c r="D3182" s="129" t="n">
        <v>13914</v>
      </c>
      <c r="E3182" s="130" t="inlineStr">
        <is>
          <t>LA</t>
        </is>
      </c>
      <c r="F3182" s="130" t="inlineStr">
        <is>
          <t>Industrial NAICS Cogen</t>
        </is>
      </c>
      <c r="G3182" s="130" t="inlineStr">
        <is>
          <t>CA</t>
        </is>
      </c>
      <c r="H3182" s="130" t="inlineStr">
        <is>
          <t>NG</t>
        </is>
      </c>
      <c r="I3182" s="130" t="inlineStr">
        <is>
          <t>NG</t>
        </is>
      </c>
      <c r="J3182" s="131" t="n">
        <v>1942940.4</v>
      </c>
      <c r="K3182" s="129" t="n">
        <v>2020</v>
      </c>
      <c r="L3182" s="120">
        <f>IF(VLOOKUP(H3182,'Cross-Page Data'!$D$4:$F$48,3,FALSE)="natural gas",VLOOKUP(G3182,'Cross-Page Data'!$I$4:$J$19,2,FALSE),IF(VLOOKUP(H3182,'Cross-Page Data'!$D$4:$F$48,3,FALSE)="solar",IF(G3182="PV","solar PV","solar thermal"),IF(VLOOKUP(H3182,'Cross-Page Data'!$D$4:$F$48,3,FALSE)="wind",VLOOKUP(G3182,'Cross-Page Data'!$I$4:$J$19,2,FALSE),IF(VLOOKUP(H3182,'Cross-Page Data'!$D$4:$F$48,3,FALSE)="hydro",VLOOKUP(G3182,'Cross-Page Data'!$I$4:$J$19,2,FALSE),VLOOKUP(H3182,'Cross-Page Data'!$D$4:$F$48,3,FALSE)))))</f>
        <v/>
      </c>
      <c r="M3182" s="120">
        <f>IF(AND($P$2=FALSE,OR(F3182="Commercial NAICS Cogen",F3182="Industrial NAICS Cogen",F3182="NAICS-22 Cogen")),FALSE,IF(AND($P$3=FALSE,OR(F3182="Commercial NAICS Cogen",F3182="Commercial NAICS Non-Cogen",F3182="Industrial NAICS Cogen", F3182="industrial NAICS non-Cogen")),FALSE, TRUE))</f>
        <v/>
      </c>
    </row>
    <row r="3183">
      <c r="A3183" s="129" t="n">
        <v>55089</v>
      </c>
      <c r="B3183" s="130" t="inlineStr">
        <is>
          <t>Taft Cogeneration Facility</t>
        </is>
      </c>
      <c r="C3183" s="130" t="inlineStr">
        <is>
          <t>Occidental Chemical Corporation</t>
        </is>
      </c>
      <c r="D3183" s="129" t="n">
        <v>13914</v>
      </c>
      <c r="E3183" s="130" t="inlineStr">
        <is>
          <t>LA</t>
        </is>
      </c>
      <c r="F3183" s="130" t="inlineStr">
        <is>
          <t>Industrial NAICS Cogen</t>
        </is>
      </c>
      <c r="G3183" s="130" t="inlineStr">
        <is>
          <t>CA</t>
        </is>
      </c>
      <c r="H3183" s="130" t="inlineStr">
        <is>
          <t>OG</t>
        </is>
      </c>
      <c r="I3183" s="130" t="inlineStr">
        <is>
          <t>OOG</t>
        </is>
      </c>
      <c r="J3183" s="131" t="n">
        <v>69144.649</v>
      </c>
      <c r="K3183" s="129" t="n">
        <v>2020</v>
      </c>
      <c r="L3183" s="120">
        <f>IF(VLOOKUP(H3183,'Cross-Page Data'!$D$4:$F$48,3,FALSE)="natural gas",VLOOKUP(G3183,'Cross-Page Data'!$I$4:$J$19,2,FALSE),IF(VLOOKUP(H3183,'Cross-Page Data'!$D$4:$F$48,3,FALSE)="solar",IF(G3183="PV","solar PV","solar thermal"),IF(VLOOKUP(H3183,'Cross-Page Data'!$D$4:$F$48,3,FALSE)="wind",VLOOKUP(G3183,'Cross-Page Data'!$I$4:$J$19,2,FALSE),IF(VLOOKUP(H3183,'Cross-Page Data'!$D$4:$F$48,3,FALSE)="hydro",VLOOKUP(G3183,'Cross-Page Data'!$I$4:$J$19,2,FALSE),VLOOKUP(H3183,'Cross-Page Data'!$D$4:$F$48,3,FALSE)))))</f>
        <v/>
      </c>
      <c r="M3183" s="120">
        <f>IF(AND($P$2=FALSE,OR(F3183="Commercial NAICS Cogen",F3183="Industrial NAICS Cogen",F3183="NAICS-22 Cogen")),FALSE,IF(AND($P$3=FALSE,OR(F3183="Commercial NAICS Cogen",F3183="Commercial NAICS Non-Cogen",F3183="Industrial NAICS Cogen", F3183="industrial NAICS non-Cogen")),FALSE, TRUE))</f>
        <v/>
      </c>
    </row>
    <row r="3184">
      <c r="A3184" s="129" t="n">
        <v>55089</v>
      </c>
      <c r="B3184" s="130" t="inlineStr">
        <is>
          <t>Taft Cogeneration Facility</t>
        </is>
      </c>
      <c r="C3184" s="130" t="inlineStr">
        <is>
          <t>Occidental Chemical Corporation</t>
        </is>
      </c>
      <c r="D3184" s="129" t="n">
        <v>13914</v>
      </c>
      <c r="E3184" s="130" t="inlineStr">
        <is>
          <t>LA</t>
        </is>
      </c>
      <c r="F3184" s="130" t="inlineStr">
        <is>
          <t>Industrial NAICS Cogen</t>
        </is>
      </c>
      <c r="G3184" s="130" t="inlineStr">
        <is>
          <t>CT</t>
        </is>
      </c>
      <c r="H3184" s="130" t="inlineStr">
        <is>
          <t>NG</t>
        </is>
      </c>
      <c r="I3184" s="130" t="inlineStr">
        <is>
          <t>NG</t>
        </is>
      </c>
      <c r="J3184" s="131" t="n">
        <v>3533128</v>
      </c>
      <c r="K3184" s="129" t="n">
        <v>2020</v>
      </c>
      <c r="L3184" s="120">
        <f>IF(VLOOKUP(H3184,'Cross-Page Data'!$D$4:$F$48,3,FALSE)="natural gas",VLOOKUP(G3184,'Cross-Page Data'!$I$4:$J$19,2,FALSE),IF(VLOOKUP(H3184,'Cross-Page Data'!$D$4:$F$48,3,FALSE)="solar",IF(G3184="PV","solar PV","solar thermal"),IF(VLOOKUP(H3184,'Cross-Page Data'!$D$4:$F$48,3,FALSE)="wind",VLOOKUP(G3184,'Cross-Page Data'!$I$4:$J$19,2,FALSE),IF(VLOOKUP(H3184,'Cross-Page Data'!$D$4:$F$48,3,FALSE)="hydro",VLOOKUP(G3184,'Cross-Page Data'!$I$4:$J$19,2,FALSE),VLOOKUP(H3184,'Cross-Page Data'!$D$4:$F$48,3,FALSE)))))</f>
        <v/>
      </c>
      <c r="M3184" s="120">
        <f>IF(AND($P$2=FALSE,OR(F3184="Commercial NAICS Cogen",F3184="Industrial NAICS Cogen",F3184="NAICS-22 Cogen")),FALSE,IF(AND($P$3=FALSE,OR(F3184="Commercial NAICS Cogen",F3184="Commercial NAICS Non-Cogen",F3184="Industrial NAICS Cogen", F3184="industrial NAICS non-Cogen")),FALSE, TRUE))</f>
        <v/>
      </c>
    </row>
    <row r="3185">
      <c r="A3185" s="129" t="n">
        <v>55089</v>
      </c>
      <c r="B3185" s="130" t="inlineStr">
        <is>
          <t>Taft Cogeneration Facility</t>
        </is>
      </c>
      <c r="C3185" s="130" t="inlineStr">
        <is>
          <t>Occidental Chemical Corporation</t>
        </is>
      </c>
      <c r="D3185" s="129" t="n">
        <v>13914</v>
      </c>
      <c r="E3185" s="130" t="inlineStr">
        <is>
          <t>LA</t>
        </is>
      </c>
      <c r="F3185" s="130" t="inlineStr">
        <is>
          <t>Industrial NAICS Cogen</t>
        </is>
      </c>
      <c r="G3185" s="130" t="inlineStr">
        <is>
          <t>CT</t>
        </is>
      </c>
      <c r="H3185" s="130" t="inlineStr">
        <is>
          <t>OG</t>
        </is>
      </c>
      <c r="I3185" s="130" t="inlineStr">
        <is>
          <t>OOG</t>
        </is>
      </c>
      <c r="J3185" s="131" t="n">
        <v>0</v>
      </c>
      <c r="K3185" s="129" t="n">
        <v>2020</v>
      </c>
      <c r="L3185" s="120">
        <f>IF(VLOOKUP(H3185,'Cross-Page Data'!$D$4:$F$48,3,FALSE)="natural gas",VLOOKUP(G3185,'Cross-Page Data'!$I$4:$J$19,2,FALSE),IF(VLOOKUP(H3185,'Cross-Page Data'!$D$4:$F$48,3,FALSE)="solar",IF(G3185="PV","solar PV","solar thermal"),IF(VLOOKUP(H3185,'Cross-Page Data'!$D$4:$F$48,3,FALSE)="wind",VLOOKUP(G3185,'Cross-Page Data'!$I$4:$J$19,2,FALSE),IF(VLOOKUP(H3185,'Cross-Page Data'!$D$4:$F$48,3,FALSE)="hydro",VLOOKUP(G3185,'Cross-Page Data'!$I$4:$J$19,2,FALSE),VLOOKUP(H3185,'Cross-Page Data'!$D$4:$F$48,3,FALSE)))))</f>
        <v/>
      </c>
      <c r="M3185" s="120">
        <f>IF(AND($P$2=FALSE,OR(F3185="Commercial NAICS Cogen",F3185="Industrial NAICS Cogen",F3185="NAICS-22 Cogen")),FALSE,IF(AND($P$3=FALSE,OR(F3185="Commercial NAICS Cogen",F3185="Commercial NAICS Non-Cogen",F3185="Industrial NAICS Cogen", F3185="industrial NAICS non-Cogen")),FALSE, TRUE))</f>
        <v/>
      </c>
    </row>
    <row r="3186">
      <c r="A3186" s="129" t="n">
        <v>55090</v>
      </c>
      <c r="B3186" s="130" t="inlineStr">
        <is>
          <t>Plummer Cogen</t>
        </is>
      </c>
      <c r="C3186" s="130" t="inlineStr">
        <is>
          <t>Stimson Lumber Company</t>
        </is>
      </c>
      <c r="D3186" s="129" t="n">
        <v>54900</v>
      </c>
      <c r="E3186" s="130" t="inlineStr">
        <is>
          <t>ID</t>
        </is>
      </c>
      <c r="F3186" s="130" t="inlineStr">
        <is>
          <t>NAICS-22 Cogen</t>
        </is>
      </c>
      <c r="G3186" s="130" t="inlineStr">
        <is>
          <t>ST</t>
        </is>
      </c>
      <c r="H3186" s="130" t="inlineStr">
        <is>
          <t>WDS</t>
        </is>
      </c>
      <c r="I3186" s="130" t="inlineStr">
        <is>
          <t>WWW</t>
        </is>
      </c>
      <c r="J3186" s="131" t="n">
        <v>36523</v>
      </c>
      <c r="K3186" s="129" t="n">
        <v>2020</v>
      </c>
      <c r="L3186" s="120">
        <f>IF(VLOOKUP(H3186,'Cross-Page Data'!$D$4:$F$48,3,FALSE)="natural gas",VLOOKUP(G3186,'Cross-Page Data'!$I$4:$J$19,2,FALSE),IF(VLOOKUP(H3186,'Cross-Page Data'!$D$4:$F$48,3,FALSE)="solar",IF(G3186="PV","solar PV","solar thermal"),IF(VLOOKUP(H3186,'Cross-Page Data'!$D$4:$F$48,3,FALSE)="wind",VLOOKUP(G3186,'Cross-Page Data'!$I$4:$J$19,2,FALSE),IF(VLOOKUP(H3186,'Cross-Page Data'!$D$4:$F$48,3,FALSE)="hydro",VLOOKUP(G3186,'Cross-Page Data'!$I$4:$J$19,2,FALSE),VLOOKUP(H3186,'Cross-Page Data'!$D$4:$F$48,3,FALSE)))))</f>
        <v/>
      </c>
      <c r="M3186" s="120">
        <f>IF(AND($P$2=FALSE,OR(F3186="Commercial NAICS Cogen",F3186="Industrial NAICS Cogen",F3186="NAICS-22 Cogen")),FALSE,IF(AND($P$3=FALSE,OR(F3186="Commercial NAICS Cogen",F3186="Commercial NAICS Non-Cogen",F3186="Industrial NAICS Cogen", F3186="industrial NAICS non-Cogen")),FALSE, TRUE))</f>
        <v/>
      </c>
    </row>
    <row r="3187">
      <c r="A3187" s="129" t="n">
        <v>55091</v>
      </c>
      <c r="B3187" s="130" t="inlineStr">
        <is>
          <t>Midlothian Energy Facility</t>
        </is>
      </c>
      <c r="C3187" s="130" t="inlineStr">
        <is>
          <t>Midlothian Energy LLC</t>
        </is>
      </c>
      <c r="D3187" s="129" t="n">
        <v>12501</v>
      </c>
      <c r="E3187" s="130" t="inlineStr">
        <is>
          <t>TX</t>
        </is>
      </c>
      <c r="F3187" s="130" t="inlineStr">
        <is>
          <t>NAICS-22 Non-Cogen</t>
        </is>
      </c>
      <c r="G3187" s="130" t="inlineStr">
        <is>
          <t>CS</t>
        </is>
      </c>
      <c r="H3187" s="130" t="inlineStr">
        <is>
          <t>NG</t>
        </is>
      </c>
      <c r="I3187" s="130" t="inlineStr">
        <is>
          <t>NG</t>
        </is>
      </c>
      <c r="J3187" s="131" t="n">
        <v>3904672</v>
      </c>
      <c r="K3187" s="129" t="n">
        <v>2020</v>
      </c>
      <c r="L3187" s="120">
        <f>IF(VLOOKUP(H3187,'Cross-Page Data'!$D$4:$F$48,3,FALSE)="natural gas",VLOOKUP(G3187,'Cross-Page Data'!$I$4:$J$19,2,FALSE),IF(VLOOKUP(H3187,'Cross-Page Data'!$D$4:$F$48,3,FALSE)="solar",IF(G3187="PV","solar PV","solar thermal"),IF(VLOOKUP(H3187,'Cross-Page Data'!$D$4:$F$48,3,FALSE)="wind",VLOOKUP(G3187,'Cross-Page Data'!$I$4:$J$19,2,FALSE),IF(VLOOKUP(H3187,'Cross-Page Data'!$D$4:$F$48,3,FALSE)="hydro",VLOOKUP(G3187,'Cross-Page Data'!$I$4:$J$19,2,FALSE),VLOOKUP(H3187,'Cross-Page Data'!$D$4:$F$48,3,FALSE)))))</f>
        <v/>
      </c>
      <c r="M3187" s="120">
        <f>IF(AND($P$2=FALSE,OR(F3187="Commercial NAICS Cogen",F3187="Industrial NAICS Cogen",F3187="NAICS-22 Cogen")),FALSE,IF(AND($P$3=FALSE,OR(F3187="Commercial NAICS Cogen",F3187="Commercial NAICS Non-Cogen",F3187="Industrial NAICS Cogen", F3187="industrial NAICS non-Cogen")),FALSE, TRUE))</f>
        <v/>
      </c>
    </row>
    <row r="3188">
      <c r="A3188" s="129" t="n">
        <v>55097</v>
      </c>
      <c r="B3188" s="130" t="inlineStr">
        <is>
          <t>Lamar Power Project</t>
        </is>
      </c>
      <c r="C3188" s="130" t="inlineStr">
        <is>
          <t>LaFrontera Holdings LLC</t>
        </is>
      </c>
      <c r="D3188" s="129" t="n">
        <v>60477</v>
      </c>
      <c r="E3188" s="130" t="inlineStr">
        <is>
          <t>TX</t>
        </is>
      </c>
      <c r="F3188" s="130" t="inlineStr">
        <is>
          <t>NAICS-22 Non-Cogen</t>
        </is>
      </c>
      <c r="G3188" s="130" t="inlineStr">
        <is>
          <t>CA</t>
        </is>
      </c>
      <c r="H3188" s="130" t="inlineStr">
        <is>
          <t>NG</t>
        </is>
      </c>
      <c r="I3188" s="130" t="inlineStr">
        <is>
          <t>NG</t>
        </is>
      </c>
      <c r="J3188" s="131" t="n">
        <v>2607928</v>
      </c>
      <c r="K3188" s="129" t="n">
        <v>2020</v>
      </c>
      <c r="L3188" s="120">
        <f>IF(VLOOKUP(H3188,'Cross-Page Data'!$D$4:$F$48,3,FALSE)="natural gas",VLOOKUP(G3188,'Cross-Page Data'!$I$4:$J$19,2,FALSE),IF(VLOOKUP(H3188,'Cross-Page Data'!$D$4:$F$48,3,FALSE)="solar",IF(G3188="PV","solar PV","solar thermal"),IF(VLOOKUP(H3188,'Cross-Page Data'!$D$4:$F$48,3,FALSE)="wind",VLOOKUP(G3188,'Cross-Page Data'!$I$4:$J$19,2,FALSE),IF(VLOOKUP(H3188,'Cross-Page Data'!$D$4:$F$48,3,FALSE)="hydro",VLOOKUP(G3188,'Cross-Page Data'!$I$4:$J$19,2,FALSE),VLOOKUP(H3188,'Cross-Page Data'!$D$4:$F$48,3,FALSE)))))</f>
        <v/>
      </c>
      <c r="M3188" s="120">
        <f>IF(AND($P$2=FALSE,OR(F3188="Commercial NAICS Cogen",F3188="Industrial NAICS Cogen",F3188="NAICS-22 Cogen")),FALSE,IF(AND($P$3=FALSE,OR(F3188="Commercial NAICS Cogen",F3188="Commercial NAICS Non-Cogen",F3188="Industrial NAICS Cogen", F3188="industrial NAICS non-Cogen")),FALSE, TRUE))</f>
        <v/>
      </c>
    </row>
    <row r="3189">
      <c r="A3189" s="129" t="n">
        <v>55097</v>
      </c>
      <c r="B3189" s="130" t="inlineStr">
        <is>
          <t>Lamar Power Project</t>
        </is>
      </c>
      <c r="C3189" s="130" t="inlineStr">
        <is>
          <t>LaFrontera Holdings LLC</t>
        </is>
      </c>
      <c r="D3189" s="129" t="n">
        <v>60477</v>
      </c>
      <c r="E3189" s="130" t="inlineStr">
        <is>
          <t>TX</t>
        </is>
      </c>
      <c r="F3189" s="130" t="inlineStr">
        <is>
          <t>NAICS-22 Non-Cogen</t>
        </is>
      </c>
      <c r="G3189" s="130" t="inlineStr">
        <is>
          <t>CT</t>
        </is>
      </c>
      <c r="H3189" s="130" t="inlineStr">
        <is>
          <t>NG</t>
        </is>
      </c>
      <c r="I3189" s="130" t="inlineStr">
        <is>
          <t>NG</t>
        </is>
      </c>
      <c r="J3189" s="131" t="n">
        <v>4414135</v>
      </c>
      <c r="K3189" s="129" t="n">
        <v>2020</v>
      </c>
      <c r="L3189" s="120">
        <f>IF(VLOOKUP(H3189,'Cross-Page Data'!$D$4:$F$48,3,FALSE)="natural gas",VLOOKUP(G3189,'Cross-Page Data'!$I$4:$J$19,2,FALSE),IF(VLOOKUP(H3189,'Cross-Page Data'!$D$4:$F$48,3,FALSE)="solar",IF(G3189="PV","solar PV","solar thermal"),IF(VLOOKUP(H3189,'Cross-Page Data'!$D$4:$F$48,3,FALSE)="wind",VLOOKUP(G3189,'Cross-Page Data'!$I$4:$J$19,2,FALSE),IF(VLOOKUP(H3189,'Cross-Page Data'!$D$4:$F$48,3,FALSE)="hydro",VLOOKUP(G3189,'Cross-Page Data'!$I$4:$J$19,2,FALSE),VLOOKUP(H3189,'Cross-Page Data'!$D$4:$F$48,3,FALSE)))))</f>
        <v/>
      </c>
      <c r="M3189" s="120">
        <f>IF(AND($P$2=FALSE,OR(F3189="Commercial NAICS Cogen",F3189="Industrial NAICS Cogen",F3189="NAICS-22 Cogen")),FALSE,IF(AND($P$3=FALSE,OR(F3189="Commercial NAICS Cogen",F3189="Commercial NAICS Non-Cogen",F3189="Industrial NAICS Cogen", F3189="industrial NAICS non-Cogen")),FALSE, TRUE))</f>
        <v/>
      </c>
    </row>
    <row r="3190">
      <c r="A3190" s="129" t="n">
        <v>55103</v>
      </c>
      <c r="B3190" s="130" t="inlineStr">
        <is>
          <t>Klamath Cogeneration Plant</t>
        </is>
      </c>
      <c r="C3190" s="130" t="inlineStr">
        <is>
          <t>Klamath Energy LLC</t>
        </is>
      </c>
      <c r="D3190" s="129" t="n">
        <v>14372</v>
      </c>
      <c r="E3190" s="130" t="inlineStr">
        <is>
          <t>OR</t>
        </is>
      </c>
      <c r="F3190" s="130" t="inlineStr">
        <is>
          <t>NAICS-22 Cogen</t>
        </is>
      </c>
      <c r="G3190" s="130" t="inlineStr">
        <is>
          <t>CA</t>
        </is>
      </c>
      <c r="H3190" s="130" t="inlineStr">
        <is>
          <t>NG</t>
        </is>
      </c>
      <c r="I3190" s="130" t="inlineStr">
        <is>
          <t>NG</t>
        </is>
      </c>
      <c r="J3190" s="131" t="n">
        <v>955040.66</v>
      </c>
      <c r="K3190" s="129" t="n">
        <v>2020</v>
      </c>
      <c r="L3190" s="120">
        <f>IF(VLOOKUP(H3190,'Cross-Page Data'!$D$4:$F$48,3,FALSE)="natural gas",VLOOKUP(G3190,'Cross-Page Data'!$I$4:$J$19,2,FALSE),IF(VLOOKUP(H3190,'Cross-Page Data'!$D$4:$F$48,3,FALSE)="solar",IF(G3190="PV","solar PV","solar thermal"),IF(VLOOKUP(H3190,'Cross-Page Data'!$D$4:$F$48,3,FALSE)="wind",VLOOKUP(G3190,'Cross-Page Data'!$I$4:$J$19,2,FALSE),IF(VLOOKUP(H3190,'Cross-Page Data'!$D$4:$F$48,3,FALSE)="hydro",VLOOKUP(G3190,'Cross-Page Data'!$I$4:$J$19,2,FALSE),VLOOKUP(H3190,'Cross-Page Data'!$D$4:$F$48,3,FALSE)))))</f>
        <v/>
      </c>
      <c r="M3190" s="120">
        <f>IF(AND($P$2=FALSE,OR(F3190="Commercial NAICS Cogen",F3190="Industrial NAICS Cogen",F3190="NAICS-22 Cogen")),FALSE,IF(AND($P$3=FALSE,OR(F3190="Commercial NAICS Cogen",F3190="Commercial NAICS Non-Cogen",F3190="Industrial NAICS Cogen", F3190="industrial NAICS non-Cogen")),FALSE, TRUE))</f>
        <v/>
      </c>
    </row>
    <row r="3191">
      <c r="A3191" s="129" t="n">
        <v>55103</v>
      </c>
      <c r="B3191" s="130" t="inlineStr">
        <is>
          <t>Klamath Cogeneration Plant</t>
        </is>
      </c>
      <c r="C3191" s="130" t="inlineStr">
        <is>
          <t>Klamath Energy LLC</t>
        </is>
      </c>
      <c r="D3191" s="129" t="n">
        <v>14372</v>
      </c>
      <c r="E3191" s="130" t="inlineStr">
        <is>
          <t>OR</t>
        </is>
      </c>
      <c r="F3191" s="130" t="inlineStr">
        <is>
          <t>NAICS-22 Cogen</t>
        </is>
      </c>
      <c r="G3191" s="130" t="inlineStr">
        <is>
          <t>CT</t>
        </is>
      </c>
      <c r="H3191" s="130" t="inlineStr">
        <is>
          <t>NG</t>
        </is>
      </c>
      <c r="I3191" s="130" t="inlineStr">
        <is>
          <t>NG</t>
        </is>
      </c>
      <c r="J3191" s="131" t="n">
        <v>1755187.8</v>
      </c>
      <c r="K3191" s="129" t="n">
        <v>2020</v>
      </c>
      <c r="L3191" s="120">
        <f>IF(VLOOKUP(H3191,'Cross-Page Data'!$D$4:$F$48,3,FALSE)="natural gas",VLOOKUP(G3191,'Cross-Page Data'!$I$4:$J$19,2,FALSE),IF(VLOOKUP(H3191,'Cross-Page Data'!$D$4:$F$48,3,FALSE)="solar",IF(G3191="PV","solar PV","solar thermal"),IF(VLOOKUP(H3191,'Cross-Page Data'!$D$4:$F$48,3,FALSE)="wind",VLOOKUP(G3191,'Cross-Page Data'!$I$4:$J$19,2,FALSE),IF(VLOOKUP(H3191,'Cross-Page Data'!$D$4:$F$48,3,FALSE)="hydro",VLOOKUP(G3191,'Cross-Page Data'!$I$4:$J$19,2,FALSE),VLOOKUP(H3191,'Cross-Page Data'!$D$4:$F$48,3,FALSE)))))</f>
        <v/>
      </c>
      <c r="M3191" s="120">
        <f>IF(AND($P$2=FALSE,OR(F3191="Commercial NAICS Cogen",F3191="Industrial NAICS Cogen",F3191="NAICS-22 Cogen")),FALSE,IF(AND($P$3=FALSE,OR(F3191="Commercial NAICS Cogen",F3191="Commercial NAICS Non-Cogen",F3191="Industrial NAICS Cogen", F3191="industrial NAICS non-Cogen")),FALSE, TRUE))</f>
        <v/>
      </c>
    </row>
    <row r="3192">
      <c r="A3192" s="129" t="n">
        <v>55107</v>
      </c>
      <c r="B3192" s="130" t="inlineStr">
        <is>
          <t>Rhode Island State Energy Center</t>
        </is>
      </c>
      <c r="C3192" s="130" t="inlineStr">
        <is>
          <t>RISEC Operating Services</t>
        </is>
      </c>
      <c r="D3192" s="129" t="n">
        <v>6832</v>
      </c>
      <c r="E3192" s="130" t="inlineStr">
        <is>
          <t>RI</t>
        </is>
      </c>
      <c r="F3192" s="130" t="inlineStr">
        <is>
          <t>NAICS-22 Non-Cogen</t>
        </is>
      </c>
      <c r="G3192" s="130" t="inlineStr">
        <is>
          <t>CA</t>
        </is>
      </c>
      <c r="H3192" s="130" t="inlineStr">
        <is>
          <t>NG</t>
        </is>
      </c>
      <c r="I3192" s="130" t="inlineStr">
        <is>
          <t>NG</t>
        </is>
      </c>
      <c r="J3192" s="131" t="n">
        <v>1303885</v>
      </c>
      <c r="K3192" s="129" t="n">
        <v>2020</v>
      </c>
      <c r="L3192" s="120">
        <f>IF(VLOOKUP(H3192,'Cross-Page Data'!$D$4:$F$48,3,FALSE)="natural gas",VLOOKUP(G3192,'Cross-Page Data'!$I$4:$J$19,2,FALSE),IF(VLOOKUP(H3192,'Cross-Page Data'!$D$4:$F$48,3,FALSE)="solar",IF(G3192="PV","solar PV","solar thermal"),IF(VLOOKUP(H3192,'Cross-Page Data'!$D$4:$F$48,3,FALSE)="wind",VLOOKUP(G3192,'Cross-Page Data'!$I$4:$J$19,2,FALSE),IF(VLOOKUP(H3192,'Cross-Page Data'!$D$4:$F$48,3,FALSE)="hydro",VLOOKUP(G3192,'Cross-Page Data'!$I$4:$J$19,2,FALSE),VLOOKUP(H3192,'Cross-Page Data'!$D$4:$F$48,3,FALSE)))))</f>
        <v/>
      </c>
      <c r="M3192" s="120">
        <f>IF(AND($P$2=FALSE,OR(F3192="Commercial NAICS Cogen",F3192="Industrial NAICS Cogen",F3192="NAICS-22 Cogen")),FALSE,IF(AND($P$3=FALSE,OR(F3192="Commercial NAICS Cogen",F3192="Commercial NAICS Non-Cogen",F3192="Industrial NAICS Cogen", F3192="industrial NAICS non-Cogen")),FALSE, TRUE))</f>
        <v/>
      </c>
    </row>
    <row r="3193">
      <c r="A3193" s="129" t="n">
        <v>55107</v>
      </c>
      <c r="B3193" s="130" t="inlineStr">
        <is>
          <t>Rhode Island State Energy Center</t>
        </is>
      </c>
      <c r="C3193" s="130" t="inlineStr">
        <is>
          <t>RISEC Operating Services</t>
        </is>
      </c>
      <c r="D3193" s="129" t="n">
        <v>6832</v>
      </c>
      <c r="E3193" s="130" t="inlineStr">
        <is>
          <t>RI</t>
        </is>
      </c>
      <c r="F3193" s="130" t="inlineStr">
        <is>
          <t>NAICS-22 Non-Cogen</t>
        </is>
      </c>
      <c r="G3193" s="130" t="inlineStr">
        <is>
          <t>CT</t>
        </is>
      </c>
      <c r="H3193" s="130" t="inlineStr">
        <is>
          <t>NG</t>
        </is>
      </c>
      <c r="I3193" s="130" t="inlineStr">
        <is>
          <t>NG</t>
        </is>
      </c>
      <c r="J3193" s="131" t="n">
        <v>2310704</v>
      </c>
      <c r="K3193" s="129" t="n">
        <v>2020</v>
      </c>
      <c r="L3193" s="120">
        <f>IF(VLOOKUP(H3193,'Cross-Page Data'!$D$4:$F$48,3,FALSE)="natural gas",VLOOKUP(G3193,'Cross-Page Data'!$I$4:$J$19,2,FALSE),IF(VLOOKUP(H3193,'Cross-Page Data'!$D$4:$F$48,3,FALSE)="solar",IF(G3193="PV","solar PV","solar thermal"),IF(VLOOKUP(H3193,'Cross-Page Data'!$D$4:$F$48,3,FALSE)="wind",VLOOKUP(G3193,'Cross-Page Data'!$I$4:$J$19,2,FALSE),IF(VLOOKUP(H3193,'Cross-Page Data'!$D$4:$F$48,3,FALSE)="hydro",VLOOKUP(G3193,'Cross-Page Data'!$I$4:$J$19,2,FALSE),VLOOKUP(H3193,'Cross-Page Data'!$D$4:$F$48,3,FALSE)))))</f>
        <v/>
      </c>
      <c r="M3193" s="120">
        <f>IF(AND($P$2=FALSE,OR(F3193="Commercial NAICS Cogen",F3193="Industrial NAICS Cogen",F3193="NAICS-22 Cogen")),FALSE,IF(AND($P$3=FALSE,OR(F3193="Commercial NAICS Cogen",F3193="Commercial NAICS Non-Cogen",F3193="Industrial NAICS Cogen", F3193="industrial NAICS non-Cogen")),FALSE, TRUE))</f>
        <v/>
      </c>
    </row>
    <row r="3194">
      <c r="A3194" s="129" t="n">
        <v>55112</v>
      </c>
      <c r="B3194" s="130" t="inlineStr">
        <is>
          <t>Sutter Energy Center</t>
        </is>
      </c>
      <c r="C3194" s="130" t="inlineStr">
        <is>
          <t>Calpine Corp-Sutter</t>
        </is>
      </c>
      <c r="D3194" s="129" t="n">
        <v>22650</v>
      </c>
      <c r="E3194" s="130" t="inlineStr">
        <is>
          <t>CA</t>
        </is>
      </c>
      <c r="F3194" s="130" t="inlineStr">
        <is>
          <t>NAICS-22 Non-Cogen</t>
        </is>
      </c>
      <c r="G3194" s="130" t="inlineStr">
        <is>
          <t>CA</t>
        </is>
      </c>
      <c r="H3194" s="130" t="inlineStr">
        <is>
          <t>NG</t>
        </is>
      </c>
      <c r="I3194" s="130" t="inlineStr">
        <is>
          <t>NG</t>
        </is>
      </c>
      <c r="J3194" s="131" t="n">
        <v>303316</v>
      </c>
      <c r="K3194" s="129" t="n">
        <v>2020</v>
      </c>
      <c r="L3194" s="120">
        <f>IF(VLOOKUP(H3194,'Cross-Page Data'!$D$4:$F$48,3,FALSE)="natural gas",VLOOKUP(G3194,'Cross-Page Data'!$I$4:$J$19,2,FALSE),IF(VLOOKUP(H3194,'Cross-Page Data'!$D$4:$F$48,3,FALSE)="solar",IF(G3194="PV","solar PV","solar thermal"),IF(VLOOKUP(H3194,'Cross-Page Data'!$D$4:$F$48,3,FALSE)="wind",VLOOKUP(G3194,'Cross-Page Data'!$I$4:$J$19,2,FALSE),IF(VLOOKUP(H3194,'Cross-Page Data'!$D$4:$F$48,3,FALSE)="hydro",VLOOKUP(G3194,'Cross-Page Data'!$I$4:$J$19,2,FALSE),VLOOKUP(H3194,'Cross-Page Data'!$D$4:$F$48,3,FALSE)))))</f>
        <v/>
      </c>
      <c r="M3194" s="120">
        <f>IF(AND($P$2=FALSE,OR(F3194="Commercial NAICS Cogen",F3194="Industrial NAICS Cogen",F3194="NAICS-22 Cogen")),FALSE,IF(AND($P$3=FALSE,OR(F3194="Commercial NAICS Cogen",F3194="Commercial NAICS Non-Cogen",F3194="Industrial NAICS Cogen", F3194="industrial NAICS non-Cogen")),FALSE, TRUE))</f>
        <v/>
      </c>
    </row>
    <row r="3195">
      <c r="A3195" s="129" t="n">
        <v>55112</v>
      </c>
      <c r="B3195" s="130" t="inlineStr">
        <is>
          <t>Sutter Energy Center</t>
        </is>
      </c>
      <c r="C3195" s="130" t="inlineStr">
        <is>
          <t>Calpine Corp-Sutter</t>
        </is>
      </c>
      <c r="D3195" s="129" t="n">
        <v>22650</v>
      </c>
      <c r="E3195" s="130" t="inlineStr">
        <is>
          <t>CA</t>
        </is>
      </c>
      <c r="F3195" s="130" t="inlineStr">
        <is>
          <t>NAICS-22 Non-Cogen</t>
        </is>
      </c>
      <c r="G3195" s="130" t="inlineStr">
        <is>
          <t>CT</t>
        </is>
      </c>
      <c r="H3195" s="130" t="inlineStr">
        <is>
          <t>NG</t>
        </is>
      </c>
      <c r="I3195" s="130" t="inlineStr">
        <is>
          <t>NG</t>
        </is>
      </c>
      <c r="J3195" s="131" t="n">
        <v>599127</v>
      </c>
      <c r="K3195" s="129" t="n">
        <v>2020</v>
      </c>
      <c r="L3195" s="120">
        <f>IF(VLOOKUP(H3195,'Cross-Page Data'!$D$4:$F$48,3,FALSE)="natural gas",VLOOKUP(G3195,'Cross-Page Data'!$I$4:$J$19,2,FALSE),IF(VLOOKUP(H3195,'Cross-Page Data'!$D$4:$F$48,3,FALSE)="solar",IF(G3195="PV","solar PV","solar thermal"),IF(VLOOKUP(H3195,'Cross-Page Data'!$D$4:$F$48,3,FALSE)="wind",VLOOKUP(G3195,'Cross-Page Data'!$I$4:$J$19,2,FALSE),IF(VLOOKUP(H3195,'Cross-Page Data'!$D$4:$F$48,3,FALSE)="hydro",VLOOKUP(G3195,'Cross-Page Data'!$I$4:$J$19,2,FALSE),VLOOKUP(H3195,'Cross-Page Data'!$D$4:$F$48,3,FALSE)))))</f>
        <v/>
      </c>
      <c r="M3195" s="120">
        <f>IF(AND($P$2=FALSE,OR(F3195="Commercial NAICS Cogen",F3195="Industrial NAICS Cogen",F3195="NAICS-22 Cogen")),FALSE,IF(AND($P$3=FALSE,OR(F3195="Commercial NAICS Cogen",F3195="Commercial NAICS Non-Cogen",F3195="Industrial NAICS Cogen", F3195="industrial NAICS non-Cogen")),FALSE, TRUE))</f>
        <v/>
      </c>
    </row>
    <row r="3196">
      <c r="A3196" s="129" t="n">
        <v>55116</v>
      </c>
      <c r="B3196" s="130" t="inlineStr">
        <is>
          <t>Rockingham County CT Station</t>
        </is>
      </c>
      <c r="C3196" s="130" t="inlineStr">
        <is>
          <t>Duke Energy Carolinas, LLC</t>
        </is>
      </c>
      <c r="D3196" s="129" t="n">
        <v>5416</v>
      </c>
      <c r="E3196" s="130" t="inlineStr">
        <is>
          <t>NC</t>
        </is>
      </c>
      <c r="F3196" s="130" t="inlineStr">
        <is>
          <t>Electric Utility</t>
        </is>
      </c>
      <c r="G3196" s="130" t="inlineStr">
        <is>
          <t>GT</t>
        </is>
      </c>
      <c r="H3196" s="130" t="inlineStr">
        <is>
          <t>DFO</t>
        </is>
      </c>
      <c r="I3196" s="130" t="inlineStr">
        <is>
          <t>DFO</t>
        </is>
      </c>
      <c r="J3196" s="131" t="n">
        <v>3426.154</v>
      </c>
      <c r="K3196" s="129" t="n">
        <v>2020</v>
      </c>
      <c r="L3196" s="120">
        <f>IF(VLOOKUP(H3196,'Cross-Page Data'!$D$4:$F$48,3,FALSE)="natural gas",VLOOKUP(G3196,'Cross-Page Data'!$I$4:$J$19,2,FALSE),IF(VLOOKUP(H3196,'Cross-Page Data'!$D$4:$F$48,3,FALSE)="solar",IF(G3196="PV","solar PV","solar thermal"),IF(VLOOKUP(H3196,'Cross-Page Data'!$D$4:$F$48,3,FALSE)="wind",VLOOKUP(G3196,'Cross-Page Data'!$I$4:$J$19,2,FALSE),IF(VLOOKUP(H3196,'Cross-Page Data'!$D$4:$F$48,3,FALSE)="hydro",VLOOKUP(G3196,'Cross-Page Data'!$I$4:$J$19,2,FALSE),VLOOKUP(H3196,'Cross-Page Data'!$D$4:$F$48,3,FALSE)))))</f>
        <v/>
      </c>
      <c r="M3196" s="120">
        <f>IF(AND($P$2=FALSE,OR(F3196="Commercial NAICS Cogen",F3196="Industrial NAICS Cogen",F3196="NAICS-22 Cogen")),FALSE,IF(AND($P$3=FALSE,OR(F3196="Commercial NAICS Cogen",F3196="Commercial NAICS Non-Cogen",F3196="Industrial NAICS Cogen", F3196="industrial NAICS non-Cogen")),FALSE, TRUE))</f>
        <v/>
      </c>
    </row>
    <row r="3197">
      <c r="A3197" s="129" t="n">
        <v>55116</v>
      </c>
      <c r="B3197" s="130" t="inlineStr">
        <is>
          <t>Rockingham County CT Station</t>
        </is>
      </c>
      <c r="C3197" s="130" t="inlineStr">
        <is>
          <t>Duke Energy Carolinas, LLC</t>
        </is>
      </c>
      <c r="D3197" s="129" t="n">
        <v>5416</v>
      </c>
      <c r="E3197" s="130" t="inlineStr">
        <is>
          <t>NC</t>
        </is>
      </c>
      <c r="F3197" s="130" t="inlineStr">
        <is>
          <t>Electric Utility</t>
        </is>
      </c>
      <c r="G3197" s="130" t="inlineStr">
        <is>
          <t>GT</t>
        </is>
      </c>
      <c r="H3197" s="130" t="inlineStr">
        <is>
          <t>NG</t>
        </is>
      </c>
      <c r="I3197" s="130" t="inlineStr">
        <is>
          <t>NG</t>
        </is>
      </c>
      <c r="J3197" s="131" t="n">
        <v>653144.85</v>
      </c>
      <c r="K3197" s="129" t="n">
        <v>2020</v>
      </c>
      <c r="L3197" s="120">
        <f>IF(VLOOKUP(H3197,'Cross-Page Data'!$D$4:$F$48,3,FALSE)="natural gas",VLOOKUP(G3197,'Cross-Page Data'!$I$4:$J$19,2,FALSE),IF(VLOOKUP(H3197,'Cross-Page Data'!$D$4:$F$48,3,FALSE)="solar",IF(G3197="PV","solar PV","solar thermal"),IF(VLOOKUP(H3197,'Cross-Page Data'!$D$4:$F$48,3,FALSE)="wind",VLOOKUP(G3197,'Cross-Page Data'!$I$4:$J$19,2,FALSE),IF(VLOOKUP(H3197,'Cross-Page Data'!$D$4:$F$48,3,FALSE)="hydro",VLOOKUP(G3197,'Cross-Page Data'!$I$4:$J$19,2,FALSE),VLOOKUP(H3197,'Cross-Page Data'!$D$4:$F$48,3,FALSE)))))</f>
        <v/>
      </c>
      <c r="M3197" s="120">
        <f>IF(AND($P$2=FALSE,OR(F3197="Commercial NAICS Cogen",F3197="Industrial NAICS Cogen",F3197="NAICS-22 Cogen")),FALSE,IF(AND($P$3=FALSE,OR(F3197="Commercial NAICS Cogen",F3197="Commercial NAICS Non-Cogen",F3197="Industrial NAICS Cogen", F3197="industrial NAICS non-Cogen")),FALSE, TRUE))</f>
        <v/>
      </c>
    </row>
    <row r="3198">
      <c r="A3198" s="129" t="n">
        <v>55117</v>
      </c>
      <c r="B3198" s="130" t="inlineStr">
        <is>
          <t>RS Cogen</t>
        </is>
      </c>
      <c r="C3198" s="130" t="inlineStr">
        <is>
          <t>Eagle 2 US LLC</t>
        </is>
      </c>
      <c r="D3198" s="129" t="n">
        <v>14306</v>
      </c>
      <c r="E3198" s="130" t="inlineStr">
        <is>
          <t>LA</t>
        </is>
      </c>
      <c r="F3198" s="130" t="inlineStr">
        <is>
          <t>Industrial NAICS Cogen</t>
        </is>
      </c>
      <c r="G3198" s="130" t="inlineStr">
        <is>
          <t>CA</t>
        </is>
      </c>
      <c r="H3198" s="130" t="inlineStr">
        <is>
          <t>NG</t>
        </is>
      </c>
      <c r="I3198" s="130" t="inlineStr">
        <is>
          <t>NG</t>
        </is>
      </c>
      <c r="J3198" s="131" t="n">
        <v>489669.58</v>
      </c>
      <c r="K3198" s="129" t="n">
        <v>2020</v>
      </c>
      <c r="L3198" s="120">
        <f>IF(VLOOKUP(H3198,'Cross-Page Data'!$D$4:$F$48,3,FALSE)="natural gas",VLOOKUP(G3198,'Cross-Page Data'!$I$4:$J$19,2,FALSE),IF(VLOOKUP(H3198,'Cross-Page Data'!$D$4:$F$48,3,FALSE)="solar",IF(G3198="PV","solar PV","solar thermal"),IF(VLOOKUP(H3198,'Cross-Page Data'!$D$4:$F$48,3,FALSE)="wind",VLOOKUP(G3198,'Cross-Page Data'!$I$4:$J$19,2,FALSE),IF(VLOOKUP(H3198,'Cross-Page Data'!$D$4:$F$48,3,FALSE)="hydro",VLOOKUP(G3198,'Cross-Page Data'!$I$4:$J$19,2,FALSE),VLOOKUP(H3198,'Cross-Page Data'!$D$4:$F$48,3,FALSE)))))</f>
        <v/>
      </c>
      <c r="M3198" s="120">
        <f>IF(AND($P$2=FALSE,OR(F3198="Commercial NAICS Cogen",F3198="Industrial NAICS Cogen",F3198="NAICS-22 Cogen")),FALSE,IF(AND($P$3=FALSE,OR(F3198="Commercial NAICS Cogen",F3198="Commercial NAICS Non-Cogen",F3198="Industrial NAICS Cogen", F3198="industrial NAICS non-Cogen")),FALSE, TRUE))</f>
        <v/>
      </c>
    </row>
    <row r="3199">
      <c r="A3199" s="129" t="n">
        <v>55117</v>
      </c>
      <c r="B3199" s="130" t="inlineStr">
        <is>
          <t>RS Cogen</t>
        </is>
      </c>
      <c r="C3199" s="130" t="inlineStr">
        <is>
          <t>Eagle 2 US LLC</t>
        </is>
      </c>
      <c r="D3199" s="129" t="n">
        <v>14306</v>
      </c>
      <c r="E3199" s="130" t="inlineStr">
        <is>
          <t>LA</t>
        </is>
      </c>
      <c r="F3199" s="130" t="inlineStr">
        <is>
          <t>Industrial NAICS Cogen</t>
        </is>
      </c>
      <c r="G3199" s="130" t="inlineStr">
        <is>
          <t>CT</t>
        </is>
      </c>
      <c r="H3199" s="130" t="inlineStr">
        <is>
          <t>NG</t>
        </is>
      </c>
      <c r="I3199" s="130" t="inlineStr">
        <is>
          <t>NG</t>
        </is>
      </c>
      <c r="J3199" s="131" t="n">
        <v>2140229.3</v>
      </c>
      <c r="K3199" s="129" t="n">
        <v>2020</v>
      </c>
      <c r="L3199" s="120">
        <f>IF(VLOOKUP(H3199,'Cross-Page Data'!$D$4:$F$48,3,FALSE)="natural gas",VLOOKUP(G3199,'Cross-Page Data'!$I$4:$J$19,2,FALSE),IF(VLOOKUP(H3199,'Cross-Page Data'!$D$4:$F$48,3,FALSE)="solar",IF(G3199="PV","solar PV","solar thermal"),IF(VLOOKUP(H3199,'Cross-Page Data'!$D$4:$F$48,3,FALSE)="wind",VLOOKUP(G3199,'Cross-Page Data'!$I$4:$J$19,2,FALSE),IF(VLOOKUP(H3199,'Cross-Page Data'!$D$4:$F$48,3,FALSE)="hydro",VLOOKUP(G3199,'Cross-Page Data'!$I$4:$J$19,2,FALSE),VLOOKUP(H3199,'Cross-Page Data'!$D$4:$F$48,3,FALSE)))))</f>
        <v/>
      </c>
      <c r="M3199" s="120">
        <f>IF(AND($P$2=FALSE,OR(F3199="Commercial NAICS Cogen",F3199="Industrial NAICS Cogen",F3199="NAICS-22 Cogen")),FALSE,IF(AND($P$3=FALSE,OR(F3199="Commercial NAICS Cogen",F3199="Commercial NAICS Non-Cogen",F3199="Industrial NAICS Cogen", F3199="industrial NAICS non-Cogen")),FALSE, TRUE))</f>
        <v/>
      </c>
    </row>
    <row r="3200">
      <c r="A3200" s="129" t="n">
        <v>55123</v>
      </c>
      <c r="B3200" s="130" t="inlineStr">
        <is>
          <t>Magic Valley Generating Station</t>
        </is>
      </c>
      <c r="C3200" s="130" t="inlineStr">
        <is>
          <t>Calpine Corp-Magic Valley</t>
        </is>
      </c>
      <c r="D3200" s="129" t="n">
        <v>2877</v>
      </c>
      <c r="E3200" s="130" t="inlineStr">
        <is>
          <t>TX</t>
        </is>
      </c>
      <c r="F3200" s="130" t="inlineStr">
        <is>
          <t>NAICS-22 Non-Cogen</t>
        </is>
      </c>
      <c r="G3200" s="130" t="inlineStr">
        <is>
          <t>CA</t>
        </is>
      </c>
      <c r="H3200" s="130" t="inlineStr">
        <is>
          <t>NG</t>
        </is>
      </c>
      <c r="I3200" s="130" t="inlineStr">
        <is>
          <t>NG</t>
        </is>
      </c>
      <c r="J3200" s="131" t="n">
        <v>1177753</v>
      </c>
      <c r="K3200" s="129" t="n">
        <v>2020</v>
      </c>
      <c r="L3200" s="120">
        <f>IF(VLOOKUP(H3200,'Cross-Page Data'!$D$4:$F$48,3,FALSE)="natural gas",VLOOKUP(G3200,'Cross-Page Data'!$I$4:$J$19,2,FALSE),IF(VLOOKUP(H3200,'Cross-Page Data'!$D$4:$F$48,3,FALSE)="solar",IF(G3200="PV","solar PV","solar thermal"),IF(VLOOKUP(H3200,'Cross-Page Data'!$D$4:$F$48,3,FALSE)="wind",VLOOKUP(G3200,'Cross-Page Data'!$I$4:$J$19,2,FALSE),IF(VLOOKUP(H3200,'Cross-Page Data'!$D$4:$F$48,3,FALSE)="hydro",VLOOKUP(G3200,'Cross-Page Data'!$I$4:$J$19,2,FALSE),VLOOKUP(H3200,'Cross-Page Data'!$D$4:$F$48,3,FALSE)))))</f>
        <v/>
      </c>
      <c r="M3200" s="120">
        <f>IF(AND($P$2=FALSE,OR(F3200="Commercial NAICS Cogen",F3200="Industrial NAICS Cogen",F3200="NAICS-22 Cogen")),FALSE,IF(AND($P$3=FALSE,OR(F3200="Commercial NAICS Cogen",F3200="Commercial NAICS Non-Cogen",F3200="Industrial NAICS Cogen", F3200="industrial NAICS non-Cogen")),FALSE, TRUE))</f>
        <v/>
      </c>
    </row>
    <row r="3201">
      <c r="A3201" s="129" t="n">
        <v>55123</v>
      </c>
      <c r="B3201" s="130" t="inlineStr">
        <is>
          <t>Magic Valley Generating Station</t>
        </is>
      </c>
      <c r="C3201" s="130" t="inlineStr">
        <is>
          <t>Calpine Corp-Magic Valley</t>
        </is>
      </c>
      <c r="D3201" s="129" t="n">
        <v>2877</v>
      </c>
      <c r="E3201" s="130" t="inlineStr">
        <is>
          <t>TX</t>
        </is>
      </c>
      <c r="F3201" s="130" t="inlineStr">
        <is>
          <t>NAICS-22 Non-Cogen</t>
        </is>
      </c>
      <c r="G3201" s="130" t="inlineStr">
        <is>
          <t>CT</t>
        </is>
      </c>
      <c r="H3201" s="130" t="inlineStr">
        <is>
          <t>NG</t>
        </is>
      </c>
      <c r="I3201" s="130" t="inlineStr">
        <is>
          <t>NG</t>
        </is>
      </c>
      <c r="J3201" s="131" t="n">
        <v>2036728</v>
      </c>
      <c r="K3201" s="129" t="n">
        <v>2020</v>
      </c>
      <c r="L3201" s="120">
        <f>IF(VLOOKUP(H3201,'Cross-Page Data'!$D$4:$F$48,3,FALSE)="natural gas",VLOOKUP(G3201,'Cross-Page Data'!$I$4:$J$19,2,FALSE),IF(VLOOKUP(H3201,'Cross-Page Data'!$D$4:$F$48,3,FALSE)="solar",IF(G3201="PV","solar PV","solar thermal"),IF(VLOOKUP(H3201,'Cross-Page Data'!$D$4:$F$48,3,FALSE)="wind",VLOOKUP(G3201,'Cross-Page Data'!$I$4:$J$19,2,FALSE),IF(VLOOKUP(H3201,'Cross-Page Data'!$D$4:$F$48,3,FALSE)="hydro",VLOOKUP(G3201,'Cross-Page Data'!$I$4:$J$19,2,FALSE),VLOOKUP(H3201,'Cross-Page Data'!$D$4:$F$48,3,FALSE)))))</f>
        <v/>
      </c>
      <c r="M3201" s="120">
        <f>IF(AND($P$2=FALSE,OR(F3201="Commercial NAICS Cogen",F3201="Industrial NAICS Cogen",F3201="NAICS-22 Cogen")),FALSE,IF(AND($P$3=FALSE,OR(F3201="Commercial NAICS Cogen",F3201="Commercial NAICS Non-Cogen",F3201="Industrial NAICS Cogen", F3201="industrial NAICS non-Cogen")),FALSE, TRUE))</f>
        <v/>
      </c>
    </row>
    <row r="3202">
      <c r="A3202" s="129" t="n">
        <v>55124</v>
      </c>
      <c r="B3202" s="130" t="inlineStr">
        <is>
          <t>Griffith Energy LLC</t>
        </is>
      </c>
      <c r="C3202" s="130" t="inlineStr">
        <is>
          <t>Griffith Energy LLC</t>
        </is>
      </c>
      <c r="D3202" s="129" t="n">
        <v>56090</v>
      </c>
      <c r="E3202" s="130" t="inlineStr">
        <is>
          <t>AZ</t>
        </is>
      </c>
      <c r="F3202" s="130" t="inlineStr">
        <is>
          <t>NAICS-22 Non-Cogen</t>
        </is>
      </c>
      <c r="G3202" s="130" t="inlineStr">
        <is>
          <t>CA</t>
        </is>
      </c>
      <c r="H3202" s="130" t="inlineStr">
        <is>
          <t>NG</t>
        </is>
      </c>
      <c r="I3202" s="130" t="inlineStr">
        <is>
          <t>NG</t>
        </is>
      </c>
      <c r="J3202" s="131" t="n">
        <v>920902</v>
      </c>
      <c r="K3202" s="129" t="n">
        <v>2020</v>
      </c>
      <c r="L3202" s="120">
        <f>IF(VLOOKUP(H3202,'Cross-Page Data'!$D$4:$F$48,3,FALSE)="natural gas",VLOOKUP(G3202,'Cross-Page Data'!$I$4:$J$19,2,FALSE),IF(VLOOKUP(H3202,'Cross-Page Data'!$D$4:$F$48,3,FALSE)="solar",IF(G3202="PV","solar PV","solar thermal"),IF(VLOOKUP(H3202,'Cross-Page Data'!$D$4:$F$48,3,FALSE)="wind",VLOOKUP(G3202,'Cross-Page Data'!$I$4:$J$19,2,FALSE),IF(VLOOKUP(H3202,'Cross-Page Data'!$D$4:$F$48,3,FALSE)="hydro",VLOOKUP(G3202,'Cross-Page Data'!$I$4:$J$19,2,FALSE),VLOOKUP(H3202,'Cross-Page Data'!$D$4:$F$48,3,FALSE)))))</f>
        <v/>
      </c>
      <c r="M3202" s="120">
        <f>IF(AND($P$2=FALSE,OR(F3202="Commercial NAICS Cogen",F3202="Industrial NAICS Cogen",F3202="NAICS-22 Cogen")),FALSE,IF(AND($P$3=FALSE,OR(F3202="Commercial NAICS Cogen",F3202="Commercial NAICS Non-Cogen",F3202="Industrial NAICS Cogen", F3202="industrial NAICS non-Cogen")),FALSE, TRUE))</f>
        <v/>
      </c>
    </row>
    <row r="3203">
      <c r="A3203" s="129" t="n">
        <v>55124</v>
      </c>
      <c r="B3203" s="130" t="inlineStr">
        <is>
          <t>Griffith Energy LLC</t>
        </is>
      </c>
      <c r="C3203" s="130" t="inlineStr">
        <is>
          <t>Griffith Energy LLC</t>
        </is>
      </c>
      <c r="D3203" s="129" t="n">
        <v>56090</v>
      </c>
      <c r="E3203" s="130" t="inlineStr">
        <is>
          <t>AZ</t>
        </is>
      </c>
      <c r="F3203" s="130" t="inlineStr">
        <is>
          <t>NAICS-22 Non-Cogen</t>
        </is>
      </c>
      <c r="G3203" s="130" t="inlineStr">
        <is>
          <t>CT</t>
        </is>
      </c>
      <c r="H3203" s="130" t="inlineStr">
        <is>
          <t>NG</t>
        </is>
      </c>
      <c r="I3203" s="130" t="inlineStr">
        <is>
          <t>NG</t>
        </is>
      </c>
      <c r="J3203" s="131" t="n">
        <v>1447112</v>
      </c>
      <c r="K3203" s="129" t="n">
        <v>2020</v>
      </c>
      <c r="L3203" s="120">
        <f>IF(VLOOKUP(H3203,'Cross-Page Data'!$D$4:$F$48,3,FALSE)="natural gas",VLOOKUP(G3203,'Cross-Page Data'!$I$4:$J$19,2,FALSE),IF(VLOOKUP(H3203,'Cross-Page Data'!$D$4:$F$48,3,FALSE)="solar",IF(G3203="PV","solar PV","solar thermal"),IF(VLOOKUP(H3203,'Cross-Page Data'!$D$4:$F$48,3,FALSE)="wind",VLOOKUP(G3203,'Cross-Page Data'!$I$4:$J$19,2,FALSE),IF(VLOOKUP(H3203,'Cross-Page Data'!$D$4:$F$48,3,FALSE)="hydro",VLOOKUP(G3203,'Cross-Page Data'!$I$4:$J$19,2,FALSE),VLOOKUP(H3203,'Cross-Page Data'!$D$4:$F$48,3,FALSE)))))</f>
        <v/>
      </c>
      <c r="M3203" s="120">
        <f>IF(AND($P$2=FALSE,OR(F3203="Commercial NAICS Cogen",F3203="Industrial NAICS Cogen",F3203="NAICS-22 Cogen")),FALSE,IF(AND($P$3=FALSE,OR(F3203="Commercial NAICS Cogen",F3203="Commercial NAICS Non-Cogen",F3203="Industrial NAICS Cogen", F3203="industrial NAICS non-Cogen")),FALSE, TRUE))</f>
        <v/>
      </c>
    </row>
    <row r="3204">
      <c r="A3204" s="129" t="n">
        <v>55126</v>
      </c>
      <c r="B3204" s="130" t="inlineStr">
        <is>
          <t>Milford Power Project</t>
        </is>
      </c>
      <c r="C3204" s="130" t="inlineStr">
        <is>
          <t>Milford Power Co LLC</t>
        </is>
      </c>
      <c r="D3204" s="129" t="n">
        <v>12568</v>
      </c>
      <c r="E3204" s="130" t="inlineStr">
        <is>
          <t>CT</t>
        </is>
      </c>
      <c r="F3204" s="130" t="inlineStr">
        <is>
          <t>NAICS-22 Non-Cogen</t>
        </is>
      </c>
      <c r="G3204" s="130" t="inlineStr">
        <is>
          <t>CS</t>
        </is>
      </c>
      <c r="H3204" s="130" t="inlineStr">
        <is>
          <t>NG</t>
        </is>
      </c>
      <c r="I3204" s="130" t="inlineStr">
        <is>
          <t>NG</t>
        </is>
      </c>
      <c r="J3204" s="131" t="n">
        <v>3496191</v>
      </c>
      <c r="K3204" s="129" t="n">
        <v>2020</v>
      </c>
      <c r="L3204" s="120">
        <f>IF(VLOOKUP(H3204,'Cross-Page Data'!$D$4:$F$48,3,FALSE)="natural gas",VLOOKUP(G3204,'Cross-Page Data'!$I$4:$J$19,2,FALSE),IF(VLOOKUP(H3204,'Cross-Page Data'!$D$4:$F$48,3,FALSE)="solar",IF(G3204="PV","solar PV","solar thermal"),IF(VLOOKUP(H3204,'Cross-Page Data'!$D$4:$F$48,3,FALSE)="wind",VLOOKUP(G3204,'Cross-Page Data'!$I$4:$J$19,2,FALSE),IF(VLOOKUP(H3204,'Cross-Page Data'!$D$4:$F$48,3,FALSE)="hydro",VLOOKUP(G3204,'Cross-Page Data'!$I$4:$J$19,2,FALSE),VLOOKUP(H3204,'Cross-Page Data'!$D$4:$F$48,3,FALSE)))))</f>
        <v/>
      </c>
      <c r="M3204" s="120">
        <f>IF(AND($P$2=FALSE,OR(F3204="Commercial NAICS Cogen",F3204="Industrial NAICS Cogen",F3204="NAICS-22 Cogen")),FALSE,IF(AND($P$3=FALSE,OR(F3204="Commercial NAICS Cogen",F3204="Commercial NAICS Non-Cogen",F3204="Industrial NAICS Cogen", F3204="industrial NAICS non-Cogen")),FALSE, TRUE))</f>
        <v/>
      </c>
    </row>
    <row r="3205">
      <c r="A3205" s="129" t="n">
        <v>55126</v>
      </c>
      <c r="B3205" s="130" t="inlineStr">
        <is>
          <t>Milford Power Project</t>
        </is>
      </c>
      <c r="C3205" s="130" t="inlineStr">
        <is>
          <t>Milford Power Co LLC</t>
        </is>
      </c>
      <c r="D3205" s="129" t="n">
        <v>12568</v>
      </c>
      <c r="E3205" s="130" t="inlineStr">
        <is>
          <t>CT</t>
        </is>
      </c>
      <c r="F3205" s="130" t="inlineStr">
        <is>
          <t>NAICS-22 Non-Cogen</t>
        </is>
      </c>
      <c r="G3205" s="130" t="inlineStr">
        <is>
          <t>CS</t>
        </is>
      </c>
      <c r="H3205" s="130" t="inlineStr">
        <is>
          <t>PG</t>
        </is>
      </c>
      <c r="I3205" s="130" t="inlineStr">
        <is>
          <t>WOO</t>
        </is>
      </c>
      <c r="J3205" s="131" t="n">
        <v>0</v>
      </c>
      <c r="K3205" s="129" t="n">
        <v>2020</v>
      </c>
      <c r="L3205" s="120">
        <f>IF(VLOOKUP(H3205,'Cross-Page Data'!$D$4:$F$48,3,FALSE)="natural gas",VLOOKUP(G3205,'Cross-Page Data'!$I$4:$J$19,2,FALSE),IF(VLOOKUP(H3205,'Cross-Page Data'!$D$4:$F$48,3,FALSE)="solar",IF(G3205="PV","solar PV","solar thermal"),IF(VLOOKUP(H3205,'Cross-Page Data'!$D$4:$F$48,3,FALSE)="wind",VLOOKUP(G3205,'Cross-Page Data'!$I$4:$J$19,2,FALSE),IF(VLOOKUP(H3205,'Cross-Page Data'!$D$4:$F$48,3,FALSE)="hydro",VLOOKUP(G3205,'Cross-Page Data'!$I$4:$J$19,2,FALSE),VLOOKUP(H3205,'Cross-Page Data'!$D$4:$F$48,3,FALSE)))))</f>
        <v/>
      </c>
      <c r="M3205" s="120">
        <f>IF(AND($P$2=FALSE,OR(F3205="Commercial NAICS Cogen",F3205="Industrial NAICS Cogen",F3205="NAICS-22 Cogen")),FALSE,IF(AND($P$3=FALSE,OR(F3205="Commercial NAICS Cogen",F3205="Commercial NAICS Non-Cogen",F3205="Industrial NAICS Cogen", F3205="industrial NAICS non-Cogen")),FALSE, TRUE))</f>
        <v/>
      </c>
    </row>
    <row r="3206">
      <c r="A3206" s="129" t="n">
        <v>55127</v>
      </c>
      <c r="B3206" s="130" t="inlineStr">
        <is>
          <t>Manchief Electric Generating Station</t>
        </is>
      </c>
      <c r="C3206" s="130" t="inlineStr">
        <is>
          <t>Manchief Power Co LLC</t>
        </is>
      </c>
      <c r="D3206" s="129" t="n">
        <v>11569</v>
      </c>
      <c r="E3206" s="130" t="inlineStr">
        <is>
          <t>CO</t>
        </is>
      </c>
      <c r="F3206" s="130" t="inlineStr">
        <is>
          <t>NAICS-22 Non-Cogen</t>
        </is>
      </c>
      <c r="G3206" s="130" t="inlineStr">
        <is>
          <t>GT</t>
        </is>
      </c>
      <c r="H3206" s="130" t="inlineStr">
        <is>
          <t>NG</t>
        </is>
      </c>
      <c r="I3206" s="130" t="inlineStr">
        <is>
          <t>NG</t>
        </is>
      </c>
      <c r="J3206" s="131" t="n">
        <v>451444</v>
      </c>
      <c r="K3206" s="129" t="n">
        <v>2020</v>
      </c>
      <c r="L3206" s="120">
        <f>IF(VLOOKUP(H3206,'Cross-Page Data'!$D$4:$F$48,3,FALSE)="natural gas",VLOOKUP(G3206,'Cross-Page Data'!$I$4:$J$19,2,FALSE),IF(VLOOKUP(H3206,'Cross-Page Data'!$D$4:$F$48,3,FALSE)="solar",IF(G3206="PV","solar PV","solar thermal"),IF(VLOOKUP(H3206,'Cross-Page Data'!$D$4:$F$48,3,FALSE)="wind",VLOOKUP(G3206,'Cross-Page Data'!$I$4:$J$19,2,FALSE),IF(VLOOKUP(H3206,'Cross-Page Data'!$D$4:$F$48,3,FALSE)="hydro",VLOOKUP(G3206,'Cross-Page Data'!$I$4:$J$19,2,FALSE),VLOOKUP(H3206,'Cross-Page Data'!$D$4:$F$48,3,FALSE)))))</f>
        <v/>
      </c>
      <c r="M3206" s="120">
        <f>IF(AND($P$2=FALSE,OR(F3206="Commercial NAICS Cogen",F3206="Industrial NAICS Cogen",F3206="NAICS-22 Cogen")),FALSE,IF(AND($P$3=FALSE,OR(F3206="Commercial NAICS Cogen",F3206="Commercial NAICS Non-Cogen",F3206="Industrial NAICS Cogen", F3206="industrial NAICS non-Cogen")),FALSE, TRUE))</f>
        <v/>
      </c>
    </row>
    <row r="3207">
      <c r="A3207" s="129" t="n">
        <v>55129</v>
      </c>
      <c r="B3207" s="130" t="inlineStr">
        <is>
          <t>Desert Basin</t>
        </is>
      </c>
      <c r="C3207" s="130" t="inlineStr">
        <is>
          <t>Salt River Project</t>
        </is>
      </c>
      <c r="D3207" s="129" t="n">
        <v>16572</v>
      </c>
      <c r="E3207" s="130" t="inlineStr">
        <is>
          <t>AZ</t>
        </is>
      </c>
      <c r="F3207" s="130" t="inlineStr">
        <is>
          <t>Electric Utility</t>
        </is>
      </c>
      <c r="G3207" s="130" t="inlineStr">
        <is>
          <t>CA</t>
        </is>
      </c>
      <c r="H3207" s="130" t="inlineStr">
        <is>
          <t>NG</t>
        </is>
      </c>
      <c r="I3207" s="130" t="inlineStr">
        <is>
          <t>NG</t>
        </is>
      </c>
      <c r="J3207" s="131" t="n">
        <v>739988</v>
      </c>
      <c r="K3207" s="129" t="n">
        <v>2020</v>
      </c>
      <c r="L3207" s="120">
        <f>IF(VLOOKUP(H3207,'Cross-Page Data'!$D$4:$F$48,3,FALSE)="natural gas",VLOOKUP(G3207,'Cross-Page Data'!$I$4:$J$19,2,FALSE),IF(VLOOKUP(H3207,'Cross-Page Data'!$D$4:$F$48,3,FALSE)="solar",IF(G3207="PV","solar PV","solar thermal"),IF(VLOOKUP(H3207,'Cross-Page Data'!$D$4:$F$48,3,FALSE)="wind",VLOOKUP(G3207,'Cross-Page Data'!$I$4:$J$19,2,FALSE),IF(VLOOKUP(H3207,'Cross-Page Data'!$D$4:$F$48,3,FALSE)="hydro",VLOOKUP(G3207,'Cross-Page Data'!$I$4:$J$19,2,FALSE),VLOOKUP(H3207,'Cross-Page Data'!$D$4:$F$48,3,FALSE)))))</f>
        <v/>
      </c>
      <c r="M3207" s="120">
        <f>IF(AND($P$2=FALSE,OR(F3207="Commercial NAICS Cogen",F3207="Industrial NAICS Cogen",F3207="NAICS-22 Cogen")),FALSE,IF(AND($P$3=FALSE,OR(F3207="Commercial NAICS Cogen",F3207="Commercial NAICS Non-Cogen",F3207="Industrial NAICS Cogen", F3207="industrial NAICS non-Cogen")),FALSE, TRUE))</f>
        <v/>
      </c>
    </row>
    <row r="3208">
      <c r="A3208" s="129" t="n">
        <v>55129</v>
      </c>
      <c r="B3208" s="130" t="inlineStr">
        <is>
          <t>Desert Basin</t>
        </is>
      </c>
      <c r="C3208" s="130" t="inlineStr">
        <is>
          <t>Salt River Project</t>
        </is>
      </c>
      <c r="D3208" s="129" t="n">
        <v>16572</v>
      </c>
      <c r="E3208" s="130" t="inlineStr">
        <is>
          <t>AZ</t>
        </is>
      </c>
      <c r="F3208" s="130" t="inlineStr">
        <is>
          <t>Electric Utility</t>
        </is>
      </c>
      <c r="G3208" s="130" t="inlineStr">
        <is>
          <t>CT</t>
        </is>
      </c>
      <c r="H3208" s="130" t="inlineStr">
        <is>
          <t>NG</t>
        </is>
      </c>
      <c r="I3208" s="130" t="inlineStr">
        <is>
          <t>NG</t>
        </is>
      </c>
      <c r="J3208" s="131" t="n">
        <v>1061710</v>
      </c>
      <c r="K3208" s="129" t="n">
        <v>2020</v>
      </c>
      <c r="L3208" s="120">
        <f>IF(VLOOKUP(H3208,'Cross-Page Data'!$D$4:$F$48,3,FALSE)="natural gas",VLOOKUP(G3208,'Cross-Page Data'!$I$4:$J$19,2,FALSE),IF(VLOOKUP(H3208,'Cross-Page Data'!$D$4:$F$48,3,FALSE)="solar",IF(G3208="PV","solar PV","solar thermal"),IF(VLOOKUP(H3208,'Cross-Page Data'!$D$4:$F$48,3,FALSE)="wind",VLOOKUP(G3208,'Cross-Page Data'!$I$4:$J$19,2,FALSE),IF(VLOOKUP(H3208,'Cross-Page Data'!$D$4:$F$48,3,FALSE)="hydro",VLOOKUP(G3208,'Cross-Page Data'!$I$4:$J$19,2,FALSE),VLOOKUP(H3208,'Cross-Page Data'!$D$4:$F$48,3,FALSE)))))</f>
        <v/>
      </c>
      <c r="M3208" s="120">
        <f>IF(AND($P$2=FALSE,OR(F3208="Commercial NAICS Cogen",F3208="Industrial NAICS Cogen",F3208="NAICS-22 Cogen")),FALSE,IF(AND($P$3=FALSE,OR(F3208="Commercial NAICS Cogen",F3208="Commercial NAICS Non-Cogen",F3208="Industrial NAICS Cogen", F3208="industrial NAICS non-Cogen")),FALSE, TRUE))</f>
        <v/>
      </c>
    </row>
    <row r="3209">
      <c r="A3209" s="129" t="n">
        <v>55131</v>
      </c>
      <c r="B3209" s="130" t="inlineStr">
        <is>
          <t>Kendall County Generation Facility</t>
        </is>
      </c>
      <c r="C3209" s="130" t="inlineStr">
        <is>
          <t>Dynegy Kendall Energy LLC</t>
        </is>
      </c>
      <c r="D3209" s="129" t="n">
        <v>57141</v>
      </c>
      <c r="E3209" s="130" t="inlineStr">
        <is>
          <t>IL</t>
        </is>
      </c>
      <c r="F3209" s="130" t="inlineStr">
        <is>
          <t>NAICS-22 Non-Cogen</t>
        </is>
      </c>
      <c r="G3209" s="130" t="inlineStr">
        <is>
          <t>CA</t>
        </is>
      </c>
      <c r="H3209" s="130" t="inlineStr">
        <is>
          <t>NG</t>
        </is>
      </c>
      <c r="I3209" s="130" t="inlineStr">
        <is>
          <t>NG</t>
        </is>
      </c>
      <c r="J3209" s="131" t="n">
        <v>2479114</v>
      </c>
      <c r="K3209" s="129" t="n">
        <v>2020</v>
      </c>
      <c r="L3209" s="120">
        <f>IF(VLOOKUP(H3209,'Cross-Page Data'!$D$4:$F$48,3,FALSE)="natural gas",VLOOKUP(G3209,'Cross-Page Data'!$I$4:$J$19,2,FALSE),IF(VLOOKUP(H3209,'Cross-Page Data'!$D$4:$F$48,3,FALSE)="solar",IF(G3209="PV","solar PV","solar thermal"),IF(VLOOKUP(H3209,'Cross-Page Data'!$D$4:$F$48,3,FALSE)="wind",VLOOKUP(G3209,'Cross-Page Data'!$I$4:$J$19,2,FALSE),IF(VLOOKUP(H3209,'Cross-Page Data'!$D$4:$F$48,3,FALSE)="hydro",VLOOKUP(G3209,'Cross-Page Data'!$I$4:$J$19,2,FALSE),VLOOKUP(H3209,'Cross-Page Data'!$D$4:$F$48,3,FALSE)))))</f>
        <v/>
      </c>
      <c r="M3209" s="120">
        <f>IF(AND($P$2=FALSE,OR(F3209="Commercial NAICS Cogen",F3209="Industrial NAICS Cogen",F3209="NAICS-22 Cogen")),FALSE,IF(AND($P$3=FALSE,OR(F3209="Commercial NAICS Cogen",F3209="Commercial NAICS Non-Cogen",F3209="Industrial NAICS Cogen", F3209="industrial NAICS non-Cogen")),FALSE, TRUE))</f>
        <v/>
      </c>
    </row>
    <row r="3210">
      <c r="A3210" s="129" t="n">
        <v>55131</v>
      </c>
      <c r="B3210" s="130" t="inlineStr">
        <is>
          <t>Kendall County Generation Facility</t>
        </is>
      </c>
      <c r="C3210" s="130" t="inlineStr">
        <is>
          <t>Dynegy Kendall Energy LLC</t>
        </is>
      </c>
      <c r="D3210" s="129" t="n">
        <v>57141</v>
      </c>
      <c r="E3210" s="130" t="inlineStr">
        <is>
          <t>IL</t>
        </is>
      </c>
      <c r="F3210" s="130" t="inlineStr">
        <is>
          <t>NAICS-22 Non-Cogen</t>
        </is>
      </c>
      <c r="G3210" s="130" t="inlineStr">
        <is>
          <t>CT</t>
        </is>
      </c>
      <c r="H3210" s="130" t="inlineStr">
        <is>
          <t>NG</t>
        </is>
      </c>
      <c r="I3210" s="130" t="inlineStr">
        <is>
          <t>NG</t>
        </is>
      </c>
      <c r="J3210" s="131" t="n">
        <v>4792068</v>
      </c>
      <c r="K3210" s="129" t="n">
        <v>2020</v>
      </c>
      <c r="L3210" s="120">
        <f>IF(VLOOKUP(H3210,'Cross-Page Data'!$D$4:$F$48,3,FALSE)="natural gas",VLOOKUP(G3210,'Cross-Page Data'!$I$4:$J$19,2,FALSE),IF(VLOOKUP(H3210,'Cross-Page Data'!$D$4:$F$48,3,FALSE)="solar",IF(G3210="PV","solar PV","solar thermal"),IF(VLOOKUP(H3210,'Cross-Page Data'!$D$4:$F$48,3,FALSE)="wind",VLOOKUP(G3210,'Cross-Page Data'!$I$4:$J$19,2,FALSE),IF(VLOOKUP(H3210,'Cross-Page Data'!$D$4:$F$48,3,FALSE)="hydro",VLOOKUP(G3210,'Cross-Page Data'!$I$4:$J$19,2,FALSE),VLOOKUP(H3210,'Cross-Page Data'!$D$4:$F$48,3,FALSE)))))</f>
        <v/>
      </c>
      <c r="M3210" s="120">
        <f>IF(AND($P$2=FALSE,OR(F3210="Commercial NAICS Cogen",F3210="Industrial NAICS Cogen",F3210="NAICS-22 Cogen")),FALSE,IF(AND($P$3=FALSE,OR(F3210="Commercial NAICS Cogen",F3210="Commercial NAICS Non-Cogen",F3210="Industrial NAICS Cogen", F3210="industrial NAICS non-Cogen")),FALSE, TRUE))</f>
        <v/>
      </c>
    </row>
    <row r="3211">
      <c r="A3211" s="129" t="n">
        <v>55132</v>
      </c>
      <c r="B3211" s="130" t="inlineStr">
        <is>
          <t>Tenaska Gateway Generating Station</t>
        </is>
      </c>
      <c r="C3211" s="130" t="inlineStr">
        <is>
          <t>Tenaska Gateway Partners Ltd</t>
        </is>
      </c>
      <c r="D3211" s="129" t="n">
        <v>18518</v>
      </c>
      <c r="E3211" s="130" t="inlineStr">
        <is>
          <t>TX</t>
        </is>
      </c>
      <c r="F3211" s="130" t="inlineStr">
        <is>
          <t>NAICS-22 Non-Cogen</t>
        </is>
      </c>
      <c r="G3211" s="130" t="inlineStr">
        <is>
          <t>CA</t>
        </is>
      </c>
      <c r="H3211" s="130" t="inlineStr">
        <is>
          <t>DFO</t>
        </is>
      </c>
      <c r="I3211" s="130" t="inlineStr">
        <is>
          <t>DFO</t>
        </is>
      </c>
      <c r="J3211" s="131" t="n">
        <v>0</v>
      </c>
      <c r="K3211" s="129" t="n">
        <v>2020</v>
      </c>
      <c r="L3211" s="120">
        <f>IF(VLOOKUP(H3211,'Cross-Page Data'!$D$4:$F$48,3,FALSE)="natural gas",VLOOKUP(G3211,'Cross-Page Data'!$I$4:$J$19,2,FALSE),IF(VLOOKUP(H3211,'Cross-Page Data'!$D$4:$F$48,3,FALSE)="solar",IF(G3211="PV","solar PV","solar thermal"),IF(VLOOKUP(H3211,'Cross-Page Data'!$D$4:$F$48,3,FALSE)="wind",VLOOKUP(G3211,'Cross-Page Data'!$I$4:$J$19,2,FALSE),IF(VLOOKUP(H3211,'Cross-Page Data'!$D$4:$F$48,3,FALSE)="hydro",VLOOKUP(G3211,'Cross-Page Data'!$I$4:$J$19,2,FALSE),VLOOKUP(H3211,'Cross-Page Data'!$D$4:$F$48,3,FALSE)))))</f>
        <v/>
      </c>
      <c r="M3211" s="120">
        <f>IF(AND($P$2=FALSE,OR(F3211="Commercial NAICS Cogen",F3211="Industrial NAICS Cogen",F3211="NAICS-22 Cogen")),FALSE,IF(AND($P$3=FALSE,OR(F3211="Commercial NAICS Cogen",F3211="Commercial NAICS Non-Cogen",F3211="Industrial NAICS Cogen", F3211="industrial NAICS non-Cogen")),FALSE, TRUE))</f>
        <v/>
      </c>
    </row>
    <row r="3212">
      <c r="A3212" s="129" t="n">
        <v>55132</v>
      </c>
      <c r="B3212" s="130" t="inlineStr">
        <is>
          <t>Tenaska Gateway Generating Station</t>
        </is>
      </c>
      <c r="C3212" s="130" t="inlineStr">
        <is>
          <t>Tenaska Gateway Partners Ltd</t>
        </is>
      </c>
      <c r="D3212" s="129" t="n">
        <v>18518</v>
      </c>
      <c r="E3212" s="130" t="inlineStr">
        <is>
          <t>TX</t>
        </is>
      </c>
      <c r="F3212" s="130" t="inlineStr">
        <is>
          <t>NAICS-22 Non-Cogen</t>
        </is>
      </c>
      <c r="G3212" s="130" t="inlineStr">
        <is>
          <t>CA</t>
        </is>
      </c>
      <c r="H3212" s="130" t="inlineStr">
        <is>
          <t>NG</t>
        </is>
      </c>
      <c r="I3212" s="130" t="inlineStr">
        <is>
          <t>NG</t>
        </is>
      </c>
      <c r="J3212" s="131" t="n">
        <v>1691971</v>
      </c>
      <c r="K3212" s="129" t="n">
        <v>2020</v>
      </c>
      <c r="L3212" s="120">
        <f>IF(VLOOKUP(H3212,'Cross-Page Data'!$D$4:$F$48,3,FALSE)="natural gas",VLOOKUP(G3212,'Cross-Page Data'!$I$4:$J$19,2,FALSE),IF(VLOOKUP(H3212,'Cross-Page Data'!$D$4:$F$48,3,FALSE)="solar",IF(G3212="PV","solar PV","solar thermal"),IF(VLOOKUP(H3212,'Cross-Page Data'!$D$4:$F$48,3,FALSE)="wind",VLOOKUP(G3212,'Cross-Page Data'!$I$4:$J$19,2,FALSE),IF(VLOOKUP(H3212,'Cross-Page Data'!$D$4:$F$48,3,FALSE)="hydro",VLOOKUP(G3212,'Cross-Page Data'!$I$4:$J$19,2,FALSE),VLOOKUP(H3212,'Cross-Page Data'!$D$4:$F$48,3,FALSE)))))</f>
        <v/>
      </c>
      <c r="M3212" s="120">
        <f>IF(AND($P$2=FALSE,OR(F3212="Commercial NAICS Cogen",F3212="Industrial NAICS Cogen",F3212="NAICS-22 Cogen")),FALSE,IF(AND($P$3=FALSE,OR(F3212="Commercial NAICS Cogen",F3212="Commercial NAICS Non-Cogen",F3212="Industrial NAICS Cogen", F3212="industrial NAICS non-Cogen")),FALSE, TRUE))</f>
        <v/>
      </c>
    </row>
    <row r="3213">
      <c r="A3213" s="129" t="n">
        <v>55132</v>
      </c>
      <c r="B3213" s="130" t="inlineStr">
        <is>
          <t>Tenaska Gateway Generating Station</t>
        </is>
      </c>
      <c r="C3213" s="130" t="inlineStr">
        <is>
          <t>Tenaska Gateway Partners Ltd</t>
        </is>
      </c>
      <c r="D3213" s="129" t="n">
        <v>18518</v>
      </c>
      <c r="E3213" s="130" t="inlineStr">
        <is>
          <t>TX</t>
        </is>
      </c>
      <c r="F3213" s="130" t="inlineStr">
        <is>
          <t>NAICS-22 Non-Cogen</t>
        </is>
      </c>
      <c r="G3213" s="130" t="inlineStr">
        <is>
          <t>CT</t>
        </is>
      </c>
      <c r="H3213" s="130" t="inlineStr">
        <is>
          <t>DFO</t>
        </is>
      </c>
      <c r="I3213" s="130" t="inlineStr">
        <is>
          <t>DFO</t>
        </is>
      </c>
      <c r="J3213" s="131" t="n">
        <v>0</v>
      </c>
      <c r="K3213" s="129" t="n">
        <v>2020</v>
      </c>
      <c r="L3213" s="120">
        <f>IF(VLOOKUP(H3213,'Cross-Page Data'!$D$4:$F$48,3,FALSE)="natural gas",VLOOKUP(G3213,'Cross-Page Data'!$I$4:$J$19,2,FALSE),IF(VLOOKUP(H3213,'Cross-Page Data'!$D$4:$F$48,3,FALSE)="solar",IF(G3213="PV","solar PV","solar thermal"),IF(VLOOKUP(H3213,'Cross-Page Data'!$D$4:$F$48,3,FALSE)="wind",VLOOKUP(G3213,'Cross-Page Data'!$I$4:$J$19,2,FALSE),IF(VLOOKUP(H3213,'Cross-Page Data'!$D$4:$F$48,3,FALSE)="hydro",VLOOKUP(G3213,'Cross-Page Data'!$I$4:$J$19,2,FALSE),VLOOKUP(H3213,'Cross-Page Data'!$D$4:$F$48,3,FALSE)))))</f>
        <v/>
      </c>
      <c r="M3213" s="120">
        <f>IF(AND($P$2=FALSE,OR(F3213="Commercial NAICS Cogen",F3213="Industrial NAICS Cogen",F3213="NAICS-22 Cogen")),FALSE,IF(AND($P$3=FALSE,OR(F3213="Commercial NAICS Cogen",F3213="Commercial NAICS Non-Cogen",F3213="Industrial NAICS Cogen", F3213="industrial NAICS non-Cogen")),FALSE, TRUE))</f>
        <v/>
      </c>
    </row>
    <row r="3214">
      <c r="A3214" s="129" t="n">
        <v>55132</v>
      </c>
      <c r="B3214" s="130" t="inlineStr">
        <is>
          <t>Tenaska Gateway Generating Station</t>
        </is>
      </c>
      <c r="C3214" s="130" t="inlineStr">
        <is>
          <t>Tenaska Gateway Partners Ltd</t>
        </is>
      </c>
      <c r="D3214" s="129" t="n">
        <v>18518</v>
      </c>
      <c r="E3214" s="130" t="inlineStr">
        <is>
          <t>TX</t>
        </is>
      </c>
      <c r="F3214" s="130" t="inlineStr">
        <is>
          <t>NAICS-22 Non-Cogen</t>
        </is>
      </c>
      <c r="G3214" s="130" t="inlineStr">
        <is>
          <t>CT</t>
        </is>
      </c>
      <c r="H3214" s="130" t="inlineStr">
        <is>
          <t>NG</t>
        </is>
      </c>
      <c r="I3214" s="130" t="inlineStr">
        <is>
          <t>NG</t>
        </is>
      </c>
      <c r="J3214" s="131" t="n">
        <v>2403599</v>
      </c>
      <c r="K3214" s="129" t="n">
        <v>2020</v>
      </c>
      <c r="L3214" s="120">
        <f>IF(VLOOKUP(H3214,'Cross-Page Data'!$D$4:$F$48,3,FALSE)="natural gas",VLOOKUP(G3214,'Cross-Page Data'!$I$4:$J$19,2,FALSE),IF(VLOOKUP(H3214,'Cross-Page Data'!$D$4:$F$48,3,FALSE)="solar",IF(G3214="PV","solar PV","solar thermal"),IF(VLOOKUP(H3214,'Cross-Page Data'!$D$4:$F$48,3,FALSE)="wind",VLOOKUP(G3214,'Cross-Page Data'!$I$4:$J$19,2,FALSE),IF(VLOOKUP(H3214,'Cross-Page Data'!$D$4:$F$48,3,FALSE)="hydro",VLOOKUP(G3214,'Cross-Page Data'!$I$4:$J$19,2,FALSE),VLOOKUP(H3214,'Cross-Page Data'!$D$4:$F$48,3,FALSE)))))</f>
        <v/>
      </c>
      <c r="M3214" s="120">
        <f>IF(AND($P$2=FALSE,OR(F3214="Commercial NAICS Cogen",F3214="Industrial NAICS Cogen",F3214="NAICS-22 Cogen")),FALSE,IF(AND($P$3=FALSE,OR(F3214="Commercial NAICS Cogen",F3214="Commercial NAICS Non-Cogen",F3214="Industrial NAICS Cogen", F3214="industrial NAICS non-Cogen")),FALSE, TRUE))</f>
        <v/>
      </c>
    </row>
    <row r="3215">
      <c r="A3215" s="129" t="n">
        <v>55133</v>
      </c>
      <c r="B3215" s="130" t="inlineStr">
        <is>
          <t>Thomson Reuters Campus Bldg A-D</t>
        </is>
      </c>
      <c r="C3215" s="130" t="inlineStr">
        <is>
          <t>Thomson Corp</t>
        </is>
      </c>
      <c r="D3215" s="129" t="n">
        <v>18981</v>
      </c>
      <c r="E3215" s="130" t="inlineStr">
        <is>
          <t>MN</t>
        </is>
      </c>
      <c r="F3215" s="130" t="inlineStr">
        <is>
          <t>Industrial NAICS Non-Cogen</t>
        </is>
      </c>
      <c r="G3215" s="130" t="inlineStr">
        <is>
          <t>IC</t>
        </is>
      </c>
      <c r="H3215" s="130" t="inlineStr">
        <is>
          <t>DFO</t>
        </is>
      </c>
      <c r="I3215" s="130" t="inlineStr">
        <is>
          <t>DFO</t>
        </is>
      </c>
      <c r="J3215" s="131" t="n">
        <v>178</v>
      </c>
      <c r="K3215" s="129" t="n">
        <v>2020</v>
      </c>
      <c r="L3215" s="120">
        <f>IF(VLOOKUP(H3215,'Cross-Page Data'!$D$4:$F$48,3,FALSE)="natural gas",VLOOKUP(G3215,'Cross-Page Data'!$I$4:$J$19,2,FALSE),IF(VLOOKUP(H3215,'Cross-Page Data'!$D$4:$F$48,3,FALSE)="solar",IF(G3215="PV","solar PV","solar thermal"),IF(VLOOKUP(H3215,'Cross-Page Data'!$D$4:$F$48,3,FALSE)="wind",VLOOKUP(G3215,'Cross-Page Data'!$I$4:$J$19,2,FALSE),IF(VLOOKUP(H3215,'Cross-Page Data'!$D$4:$F$48,3,FALSE)="hydro",VLOOKUP(G3215,'Cross-Page Data'!$I$4:$J$19,2,FALSE),VLOOKUP(H3215,'Cross-Page Data'!$D$4:$F$48,3,FALSE)))))</f>
        <v/>
      </c>
      <c r="M3215" s="120">
        <f>IF(AND($P$2=FALSE,OR(F3215="Commercial NAICS Cogen",F3215="Industrial NAICS Cogen",F3215="NAICS-22 Cogen")),FALSE,IF(AND($P$3=FALSE,OR(F3215="Commercial NAICS Cogen",F3215="Commercial NAICS Non-Cogen",F3215="Industrial NAICS Cogen", F3215="industrial NAICS non-Cogen")),FALSE, TRUE))</f>
        <v/>
      </c>
    </row>
    <row r="3216">
      <c r="A3216" s="129" t="n">
        <v>55133</v>
      </c>
      <c r="B3216" s="130" t="inlineStr">
        <is>
          <t>Thomson Reuters Campus Bldg A-D</t>
        </is>
      </c>
      <c r="C3216" s="130" t="inlineStr">
        <is>
          <t>Thomson Corp</t>
        </is>
      </c>
      <c r="D3216" s="129" t="n">
        <v>18981</v>
      </c>
      <c r="E3216" s="130" t="inlineStr">
        <is>
          <t>MN</t>
        </is>
      </c>
      <c r="F3216" s="130" t="inlineStr">
        <is>
          <t>Industrial NAICS Non-Cogen</t>
        </is>
      </c>
      <c r="G3216" s="130" t="inlineStr">
        <is>
          <t>IC</t>
        </is>
      </c>
      <c r="H3216" s="130" t="inlineStr">
        <is>
          <t>NG</t>
        </is>
      </c>
      <c r="I3216" s="130" t="inlineStr">
        <is>
          <t>NG</t>
        </is>
      </c>
      <c r="J3216" s="131" t="n">
        <v>0</v>
      </c>
      <c r="K3216" s="129" t="n">
        <v>2020</v>
      </c>
      <c r="L3216" s="120">
        <f>IF(VLOOKUP(H3216,'Cross-Page Data'!$D$4:$F$48,3,FALSE)="natural gas",VLOOKUP(G3216,'Cross-Page Data'!$I$4:$J$19,2,FALSE),IF(VLOOKUP(H3216,'Cross-Page Data'!$D$4:$F$48,3,FALSE)="solar",IF(G3216="PV","solar PV","solar thermal"),IF(VLOOKUP(H3216,'Cross-Page Data'!$D$4:$F$48,3,FALSE)="wind",VLOOKUP(G3216,'Cross-Page Data'!$I$4:$J$19,2,FALSE),IF(VLOOKUP(H3216,'Cross-Page Data'!$D$4:$F$48,3,FALSE)="hydro",VLOOKUP(G3216,'Cross-Page Data'!$I$4:$J$19,2,FALSE),VLOOKUP(H3216,'Cross-Page Data'!$D$4:$F$48,3,FALSE)))))</f>
        <v/>
      </c>
      <c r="M3216" s="120">
        <f>IF(AND($P$2=FALSE,OR(F3216="Commercial NAICS Cogen",F3216="Industrial NAICS Cogen",F3216="NAICS-22 Cogen")),FALSE,IF(AND($P$3=FALSE,OR(F3216="Commercial NAICS Cogen",F3216="Commercial NAICS Non-Cogen",F3216="Industrial NAICS Cogen", F3216="industrial NAICS non-Cogen")),FALSE, TRUE))</f>
        <v/>
      </c>
    </row>
    <row r="3217">
      <c r="A3217" s="129" t="n">
        <v>55137</v>
      </c>
      <c r="B3217" s="130" t="inlineStr">
        <is>
          <t>Rio Nogales Power Project</t>
        </is>
      </c>
      <c r="C3217" s="130" t="inlineStr">
        <is>
          <t>City of San Antonio - (TX)</t>
        </is>
      </c>
      <c r="D3217" s="129" t="n">
        <v>16604</v>
      </c>
      <c r="E3217" s="130" t="inlineStr">
        <is>
          <t>TX</t>
        </is>
      </c>
      <c r="F3217" s="130" t="inlineStr">
        <is>
          <t>Electric Utility</t>
        </is>
      </c>
      <c r="G3217" s="130" t="inlineStr">
        <is>
          <t>CA</t>
        </is>
      </c>
      <c r="H3217" s="130" t="inlineStr">
        <is>
          <t>NG</t>
        </is>
      </c>
      <c r="I3217" s="130" t="inlineStr">
        <is>
          <t>NG</t>
        </is>
      </c>
      <c r="J3217" s="131" t="n">
        <v>1526958</v>
      </c>
      <c r="K3217" s="129" t="n">
        <v>2020</v>
      </c>
      <c r="L3217" s="120">
        <f>IF(VLOOKUP(H3217,'Cross-Page Data'!$D$4:$F$48,3,FALSE)="natural gas",VLOOKUP(G3217,'Cross-Page Data'!$I$4:$J$19,2,FALSE),IF(VLOOKUP(H3217,'Cross-Page Data'!$D$4:$F$48,3,FALSE)="solar",IF(G3217="PV","solar PV","solar thermal"),IF(VLOOKUP(H3217,'Cross-Page Data'!$D$4:$F$48,3,FALSE)="wind",VLOOKUP(G3217,'Cross-Page Data'!$I$4:$J$19,2,FALSE),IF(VLOOKUP(H3217,'Cross-Page Data'!$D$4:$F$48,3,FALSE)="hydro",VLOOKUP(G3217,'Cross-Page Data'!$I$4:$J$19,2,FALSE),VLOOKUP(H3217,'Cross-Page Data'!$D$4:$F$48,3,FALSE)))))</f>
        <v/>
      </c>
      <c r="M3217" s="120">
        <f>IF(AND($P$2=FALSE,OR(F3217="Commercial NAICS Cogen",F3217="Industrial NAICS Cogen",F3217="NAICS-22 Cogen")),FALSE,IF(AND($P$3=FALSE,OR(F3217="Commercial NAICS Cogen",F3217="Commercial NAICS Non-Cogen",F3217="Industrial NAICS Cogen", F3217="industrial NAICS non-Cogen")),FALSE, TRUE))</f>
        <v/>
      </c>
    </row>
    <row r="3218">
      <c r="A3218" s="129" t="n">
        <v>55137</v>
      </c>
      <c r="B3218" s="130" t="inlineStr">
        <is>
          <t>Rio Nogales Power Project</t>
        </is>
      </c>
      <c r="C3218" s="130" t="inlineStr">
        <is>
          <t>City of San Antonio - (TX)</t>
        </is>
      </c>
      <c r="D3218" s="129" t="n">
        <v>16604</v>
      </c>
      <c r="E3218" s="130" t="inlineStr">
        <is>
          <t>TX</t>
        </is>
      </c>
      <c r="F3218" s="130" t="inlineStr">
        <is>
          <t>Electric Utility</t>
        </is>
      </c>
      <c r="G3218" s="130" t="inlineStr">
        <is>
          <t>CT</t>
        </is>
      </c>
      <c r="H3218" s="130" t="inlineStr">
        <is>
          <t>NG</t>
        </is>
      </c>
      <c r="I3218" s="130" t="inlineStr">
        <is>
          <t>NG</t>
        </is>
      </c>
      <c r="J3218" s="131" t="n">
        <v>2576417</v>
      </c>
      <c r="K3218" s="129" t="n">
        <v>2020</v>
      </c>
      <c r="L3218" s="120">
        <f>IF(VLOOKUP(H3218,'Cross-Page Data'!$D$4:$F$48,3,FALSE)="natural gas",VLOOKUP(G3218,'Cross-Page Data'!$I$4:$J$19,2,FALSE),IF(VLOOKUP(H3218,'Cross-Page Data'!$D$4:$F$48,3,FALSE)="solar",IF(G3218="PV","solar PV","solar thermal"),IF(VLOOKUP(H3218,'Cross-Page Data'!$D$4:$F$48,3,FALSE)="wind",VLOOKUP(G3218,'Cross-Page Data'!$I$4:$J$19,2,FALSE),IF(VLOOKUP(H3218,'Cross-Page Data'!$D$4:$F$48,3,FALSE)="hydro",VLOOKUP(G3218,'Cross-Page Data'!$I$4:$J$19,2,FALSE),VLOOKUP(H3218,'Cross-Page Data'!$D$4:$F$48,3,FALSE)))))</f>
        <v/>
      </c>
      <c r="M3218" s="120">
        <f>IF(AND($P$2=FALSE,OR(F3218="Commercial NAICS Cogen",F3218="Industrial NAICS Cogen",F3218="NAICS-22 Cogen")),FALSE,IF(AND($P$3=FALSE,OR(F3218="Commercial NAICS Cogen",F3218="Commercial NAICS Non-Cogen",F3218="Industrial NAICS Cogen", F3218="industrial NAICS non-Cogen")),FALSE, TRUE))</f>
        <v/>
      </c>
    </row>
    <row r="3219">
      <c r="A3219" s="129" t="n">
        <v>55139</v>
      </c>
      <c r="B3219" s="130" t="inlineStr">
        <is>
          <t>Wolf Hollow I LP</t>
        </is>
      </c>
      <c r="C3219" s="130" t="inlineStr">
        <is>
          <t>Wolf Hollow I Power, LLC</t>
        </is>
      </c>
      <c r="D3219" s="129" t="n">
        <v>313</v>
      </c>
      <c r="E3219" s="130" t="inlineStr">
        <is>
          <t>TX</t>
        </is>
      </c>
      <c r="F3219" s="130" t="inlineStr">
        <is>
          <t>NAICS-22 Non-Cogen</t>
        </is>
      </c>
      <c r="G3219" s="130" t="inlineStr">
        <is>
          <t>CA</t>
        </is>
      </c>
      <c r="H3219" s="130" t="inlineStr">
        <is>
          <t>NG</t>
        </is>
      </c>
      <c r="I3219" s="130" t="inlineStr">
        <is>
          <t>NG</t>
        </is>
      </c>
      <c r="J3219" s="131" t="n">
        <v>718595</v>
      </c>
      <c r="K3219" s="129" t="n">
        <v>2020</v>
      </c>
      <c r="L3219" s="120">
        <f>IF(VLOOKUP(H3219,'Cross-Page Data'!$D$4:$F$48,3,FALSE)="natural gas",VLOOKUP(G3219,'Cross-Page Data'!$I$4:$J$19,2,FALSE),IF(VLOOKUP(H3219,'Cross-Page Data'!$D$4:$F$48,3,FALSE)="solar",IF(G3219="PV","solar PV","solar thermal"),IF(VLOOKUP(H3219,'Cross-Page Data'!$D$4:$F$48,3,FALSE)="wind",VLOOKUP(G3219,'Cross-Page Data'!$I$4:$J$19,2,FALSE),IF(VLOOKUP(H3219,'Cross-Page Data'!$D$4:$F$48,3,FALSE)="hydro",VLOOKUP(G3219,'Cross-Page Data'!$I$4:$J$19,2,FALSE),VLOOKUP(H3219,'Cross-Page Data'!$D$4:$F$48,3,FALSE)))))</f>
        <v/>
      </c>
      <c r="M3219" s="120">
        <f>IF(AND($P$2=FALSE,OR(F3219="Commercial NAICS Cogen",F3219="Industrial NAICS Cogen",F3219="NAICS-22 Cogen")),FALSE,IF(AND($P$3=FALSE,OR(F3219="Commercial NAICS Cogen",F3219="Commercial NAICS Non-Cogen",F3219="Industrial NAICS Cogen", F3219="industrial NAICS non-Cogen")),FALSE, TRUE))</f>
        <v/>
      </c>
    </row>
    <row r="3220">
      <c r="A3220" s="129" t="n">
        <v>55139</v>
      </c>
      <c r="B3220" s="130" t="inlineStr">
        <is>
          <t>Wolf Hollow I LP</t>
        </is>
      </c>
      <c r="C3220" s="130" t="inlineStr">
        <is>
          <t>Wolf Hollow I Power, LLC</t>
        </is>
      </c>
      <c r="D3220" s="129" t="n">
        <v>313</v>
      </c>
      <c r="E3220" s="130" t="inlineStr">
        <is>
          <t>TX</t>
        </is>
      </c>
      <c r="F3220" s="130" t="inlineStr">
        <is>
          <t>NAICS-22 Non-Cogen</t>
        </is>
      </c>
      <c r="G3220" s="130" t="inlineStr">
        <is>
          <t>CT</t>
        </is>
      </c>
      <c r="H3220" s="130" t="inlineStr">
        <is>
          <t>NG</t>
        </is>
      </c>
      <c r="I3220" s="130" t="inlineStr">
        <is>
          <t>NG</t>
        </is>
      </c>
      <c r="J3220" s="131" t="n">
        <v>1361195</v>
      </c>
      <c r="K3220" s="129" t="n">
        <v>2020</v>
      </c>
      <c r="L3220" s="120">
        <f>IF(VLOOKUP(H3220,'Cross-Page Data'!$D$4:$F$48,3,FALSE)="natural gas",VLOOKUP(G3220,'Cross-Page Data'!$I$4:$J$19,2,FALSE),IF(VLOOKUP(H3220,'Cross-Page Data'!$D$4:$F$48,3,FALSE)="solar",IF(G3220="PV","solar PV","solar thermal"),IF(VLOOKUP(H3220,'Cross-Page Data'!$D$4:$F$48,3,FALSE)="wind",VLOOKUP(G3220,'Cross-Page Data'!$I$4:$J$19,2,FALSE),IF(VLOOKUP(H3220,'Cross-Page Data'!$D$4:$F$48,3,FALSE)="hydro",VLOOKUP(G3220,'Cross-Page Data'!$I$4:$J$19,2,FALSE),VLOOKUP(H3220,'Cross-Page Data'!$D$4:$F$48,3,FALSE)))))</f>
        <v/>
      </c>
      <c r="M3220" s="120">
        <f>IF(AND($P$2=FALSE,OR(F3220="Commercial NAICS Cogen",F3220="Industrial NAICS Cogen",F3220="NAICS-22 Cogen")),FALSE,IF(AND($P$3=FALSE,OR(F3220="Commercial NAICS Cogen",F3220="Commercial NAICS Non-Cogen",F3220="Industrial NAICS Cogen", F3220="industrial NAICS non-Cogen")),FALSE, TRUE))</f>
        <v/>
      </c>
    </row>
    <row r="3221">
      <c r="A3221" s="129" t="n">
        <v>55144</v>
      </c>
      <c r="B3221" s="130" t="inlineStr">
        <is>
          <t>Hays Energy Project</t>
        </is>
      </c>
      <c r="C3221" s="130" t="inlineStr">
        <is>
          <t>Hays Energy, LLC</t>
        </is>
      </c>
      <c r="D3221" s="129" t="n">
        <v>1074</v>
      </c>
      <c r="E3221" s="130" t="inlineStr">
        <is>
          <t>TX</t>
        </is>
      </c>
      <c r="F3221" s="130" t="inlineStr">
        <is>
          <t>NAICS-22 Non-Cogen</t>
        </is>
      </c>
      <c r="G3221" s="130" t="inlineStr">
        <is>
          <t>CS</t>
        </is>
      </c>
      <c r="H3221" s="130" t="inlineStr">
        <is>
          <t>NG</t>
        </is>
      </c>
      <c r="I3221" s="130" t="inlineStr">
        <is>
          <t>NG</t>
        </is>
      </c>
      <c r="J3221" s="131" t="n">
        <v>2389854</v>
      </c>
      <c r="K3221" s="129" t="n">
        <v>2020</v>
      </c>
      <c r="L3221" s="120">
        <f>IF(VLOOKUP(H3221,'Cross-Page Data'!$D$4:$F$48,3,FALSE)="natural gas",VLOOKUP(G3221,'Cross-Page Data'!$I$4:$J$19,2,FALSE),IF(VLOOKUP(H3221,'Cross-Page Data'!$D$4:$F$48,3,FALSE)="solar",IF(G3221="PV","solar PV","solar thermal"),IF(VLOOKUP(H3221,'Cross-Page Data'!$D$4:$F$48,3,FALSE)="wind",VLOOKUP(G3221,'Cross-Page Data'!$I$4:$J$19,2,FALSE),IF(VLOOKUP(H3221,'Cross-Page Data'!$D$4:$F$48,3,FALSE)="hydro",VLOOKUP(G3221,'Cross-Page Data'!$I$4:$J$19,2,FALSE),VLOOKUP(H3221,'Cross-Page Data'!$D$4:$F$48,3,FALSE)))))</f>
        <v/>
      </c>
      <c r="M3221" s="120">
        <f>IF(AND($P$2=FALSE,OR(F3221="Commercial NAICS Cogen",F3221="Industrial NAICS Cogen",F3221="NAICS-22 Cogen")),FALSE,IF(AND($P$3=FALSE,OR(F3221="Commercial NAICS Cogen",F3221="Commercial NAICS Non-Cogen",F3221="Industrial NAICS Cogen", F3221="industrial NAICS non-Cogen")),FALSE, TRUE))</f>
        <v/>
      </c>
    </row>
    <row r="3222">
      <c r="A3222" s="129" t="n">
        <v>55146</v>
      </c>
      <c r="B3222" s="130" t="inlineStr">
        <is>
          <t>Green Country Energy LLC</t>
        </is>
      </c>
      <c r="C3222" s="130" t="inlineStr">
        <is>
          <t>Green Country OP Services LLC</t>
        </is>
      </c>
      <c r="D3222" s="129" t="n">
        <v>7597</v>
      </c>
      <c r="E3222" s="130" t="inlineStr">
        <is>
          <t>OK</t>
        </is>
      </c>
      <c r="F3222" s="130" t="inlineStr">
        <is>
          <t>NAICS-22 Non-Cogen</t>
        </is>
      </c>
      <c r="G3222" s="130" t="inlineStr">
        <is>
          <t>CA</t>
        </is>
      </c>
      <c r="H3222" s="130" t="inlineStr">
        <is>
          <t>NG</t>
        </is>
      </c>
      <c r="I3222" s="130" t="inlineStr">
        <is>
          <t>NG</t>
        </is>
      </c>
      <c r="J3222" s="131" t="n">
        <v>1621537</v>
      </c>
      <c r="K3222" s="129" t="n">
        <v>2020</v>
      </c>
      <c r="L3222" s="120">
        <f>IF(VLOOKUP(H3222,'Cross-Page Data'!$D$4:$F$48,3,FALSE)="natural gas",VLOOKUP(G3222,'Cross-Page Data'!$I$4:$J$19,2,FALSE),IF(VLOOKUP(H3222,'Cross-Page Data'!$D$4:$F$48,3,FALSE)="solar",IF(G3222="PV","solar PV","solar thermal"),IF(VLOOKUP(H3222,'Cross-Page Data'!$D$4:$F$48,3,FALSE)="wind",VLOOKUP(G3222,'Cross-Page Data'!$I$4:$J$19,2,FALSE),IF(VLOOKUP(H3222,'Cross-Page Data'!$D$4:$F$48,3,FALSE)="hydro",VLOOKUP(G3222,'Cross-Page Data'!$I$4:$J$19,2,FALSE),VLOOKUP(H3222,'Cross-Page Data'!$D$4:$F$48,3,FALSE)))))</f>
        <v/>
      </c>
      <c r="M3222" s="120">
        <f>IF(AND($P$2=FALSE,OR(F3222="Commercial NAICS Cogen",F3222="Industrial NAICS Cogen",F3222="NAICS-22 Cogen")),FALSE,IF(AND($P$3=FALSE,OR(F3222="Commercial NAICS Cogen",F3222="Commercial NAICS Non-Cogen",F3222="Industrial NAICS Cogen", F3222="industrial NAICS non-Cogen")),FALSE, TRUE))</f>
        <v/>
      </c>
    </row>
    <row r="3223">
      <c r="A3223" s="129" t="n">
        <v>55146</v>
      </c>
      <c r="B3223" s="130" t="inlineStr">
        <is>
          <t>Green Country Energy LLC</t>
        </is>
      </c>
      <c r="C3223" s="130" t="inlineStr">
        <is>
          <t>Green Country OP Services LLC</t>
        </is>
      </c>
      <c r="D3223" s="129" t="n">
        <v>7597</v>
      </c>
      <c r="E3223" s="130" t="inlineStr">
        <is>
          <t>OK</t>
        </is>
      </c>
      <c r="F3223" s="130" t="inlineStr">
        <is>
          <t>NAICS-22 Non-Cogen</t>
        </is>
      </c>
      <c r="G3223" s="130" t="inlineStr">
        <is>
          <t>CT</t>
        </is>
      </c>
      <c r="H3223" s="130" t="inlineStr">
        <is>
          <t>NG</t>
        </is>
      </c>
      <c r="I3223" s="130" t="inlineStr">
        <is>
          <t>NG</t>
        </is>
      </c>
      <c r="J3223" s="131" t="n">
        <v>2618774</v>
      </c>
      <c r="K3223" s="129" t="n">
        <v>2020</v>
      </c>
      <c r="L3223" s="120">
        <f>IF(VLOOKUP(H3223,'Cross-Page Data'!$D$4:$F$48,3,FALSE)="natural gas",VLOOKUP(G3223,'Cross-Page Data'!$I$4:$J$19,2,FALSE),IF(VLOOKUP(H3223,'Cross-Page Data'!$D$4:$F$48,3,FALSE)="solar",IF(G3223="PV","solar PV","solar thermal"),IF(VLOOKUP(H3223,'Cross-Page Data'!$D$4:$F$48,3,FALSE)="wind",VLOOKUP(G3223,'Cross-Page Data'!$I$4:$J$19,2,FALSE),IF(VLOOKUP(H3223,'Cross-Page Data'!$D$4:$F$48,3,FALSE)="hydro",VLOOKUP(G3223,'Cross-Page Data'!$I$4:$J$19,2,FALSE),VLOOKUP(H3223,'Cross-Page Data'!$D$4:$F$48,3,FALSE)))))</f>
        <v/>
      </c>
      <c r="M3223" s="120">
        <f>IF(AND($P$2=FALSE,OR(F3223="Commercial NAICS Cogen",F3223="Industrial NAICS Cogen",F3223="NAICS-22 Cogen")),FALSE,IF(AND($P$3=FALSE,OR(F3223="Commercial NAICS Cogen",F3223="Commercial NAICS Non-Cogen",F3223="Industrial NAICS Cogen", F3223="industrial NAICS non-Cogen")),FALSE, TRUE))</f>
        <v/>
      </c>
    </row>
    <row r="3224">
      <c r="A3224" s="129" t="n">
        <v>55149</v>
      </c>
      <c r="B3224" s="130" t="inlineStr">
        <is>
          <t>Lake Road Generating Plant</t>
        </is>
      </c>
      <c r="C3224" s="130" t="inlineStr">
        <is>
          <t>Lake Road Generating Co LP</t>
        </is>
      </c>
      <c r="D3224" s="129" t="n">
        <v>10576</v>
      </c>
      <c r="E3224" s="130" t="inlineStr">
        <is>
          <t>CT</t>
        </is>
      </c>
      <c r="F3224" s="130" t="inlineStr">
        <is>
          <t>NAICS-22 Non-Cogen</t>
        </is>
      </c>
      <c r="G3224" s="130" t="inlineStr">
        <is>
          <t>CS</t>
        </is>
      </c>
      <c r="H3224" s="130" t="inlineStr">
        <is>
          <t>NG</t>
        </is>
      </c>
      <c r="I3224" s="130" t="inlineStr">
        <is>
          <t>NG</t>
        </is>
      </c>
      <c r="J3224" s="131" t="n">
        <v>5594590</v>
      </c>
      <c r="K3224" s="129" t="n">
        <v>2020</v>
      </c>
      <c r="L3224" s="120">
        <f>IF(VLOOKUP(H3224,'Cross-Page Data'!$D$4:$F$48,3,FALSE)="natural gas",VLOOKUP(G3224,'Cross-Page Data'!$I$4:$J$19,2,FALSE),IF(VLOOKUP(H3224,'Cross-Page Data'!$D$4:$F$48,3,FALSE)="solar",IF(G3224="PV","solar PV","solar thermal"),IF(VLOOKUP(H3224,'Cross-Page Data'!$D$4:$F$48,3,FALSE)="wind",VLOOKUP(G3224,'Cross-Page Data'!$I$4:$J$19,2,FALSE),IF(VLOOKUP(H3224,'Cross-Page Data'!$D$4:$F$48,3,FALSE)="hydro",VLOOKUP(G3224,'Cross-Page Data'!$I$4:$J$19,2,FALSE),VLOOKUP(H3224,'Cross-Page Data'!$D$4:$F$48,3,FALSE)))))</f>
        <v/>
      </c>
      <c r="M3224" s="120">
        <f>IF(AND($P$2=FALSE,OR(F3224="Commercial NAICS Cogen",F3224="Industrial NAICS Cogen",F3224="NAICS-22 Cogen")),FALSE,IF(AND($P$3=FALSE,OR(F3224="Commercial NAICS Cogen",F3224="Commercial NAICS Non-Cogen",F3224="Industrial NAICS Cogen", F3224="industrial NAICS non-Cogen")),FALSE, TRUE))</f>
        <v/>
      </c>
    </row>
    <row r="3225">
      <c r="A3225" s="129" t="n">
        <v>55149</v>
      </c>
      <c r="B3225" s="130" t="inlineStr">
        <is>
          <t>Lake Road Generating Plant</t>
        </is>
      </c>
      <c r="C3225" s="130" t="inlineStr">
        <is>
          <t>Lake Road Generating Co LP</t>
        </is>
      </c>
      <c r="D3225" s="129" t="n">
        <v>10576</v>
      </c>
      <c r="E3225" s="130" t="inlineStr">
        <is>
          <t>CT</t>
        </is>
      </c>
      <c r="F3225" s="130" t="inlineStr">
        <is>
          <t>NAICS-22 Non-Cogen</t>
        </is>
      </c>
      <c r="G3225" s="130" t="inlineStr">
        <is>
          <t>CS</t>
        </is>
      </c>
      <c r="H3225" s="130" t="inlineStr">
        <is>
          <t>PG</t>
        </is>
      </c>
      <c r="I3225" s="130" t="inlineStr">
        <is>
          <t>WOO</t>
        </is>
      </c>
      <c r="J3225" s="131" t="n">
        <v>0</v>
      </c>
      <c r="K3225" s="129" t="n">
        <v>2020</v>
      </c>
      <c r="L3225" s="120">
        <f>IF(VLOOKUP(H3225,'Cross-Page Data'!$D$4:$F$48,3,FALSE)="natural gas",VLOOKUP(G3225,'Cross-Page Data'!$I$4:$J$19,2,FALSE),IF(VLOOKUP(H3225,'Cross-Page Data'!$D$4:$F$48,3,FALSE)="solar",IF(G3225="PV","solar PV","solar thermal"),IF(VLOOKUP(H3225,'Cross-Page Data'!$D$4:$F$48,3,FALSE)="wind",VLOOKUP(G3225,'Cross-Page Data'!$I$4:$J$19,2,FALSE),IF(VLOOKUP(H3225,'Cross-Page Data'!$D$4:$F$48,3,FALSE)="hydro",VLOOKUP(G3225,'Cross-Page Data'!$I$4:$J$19,2,FALSE),VLOOKUP(H3225,'Cross-Page Data'!$D$4:$F$48,3,FALSE)))))</f>
        <v/>
      </c>
      <c r="M3225" s="120">
        <f>IF(AND($P$2=FALSE,OR(F3225="Commercial NAICS Cogen",F3225="Industrial NAICS Cogen",F3225="NAICS-22 Cogen")),FALSE,IF(AND($P$3=FALSE,OR(F3225="Commercial NAICS Cogen",F3225="Commercial NAICS Non-Cogen",F3225="Industrial NAICS Cogen", F3225="industrial NAICS non-Cogen")),FALSE, TRUE))</f>
        <v/>
      </c>
    </row>
    <row r="3226">
      <c r="A3226" s="129" t="n">
        <v>55151</v>
      </c>
      <c r="B3226" s="130" t="inlineStr">
        <is>
          <t>La Paloma Generating Plant</t>
        </is>
      </c>
      <c r="C3226" s="130" t="inlineStr">
        <is>
          <t>CXA La Paloma LLC</t>
        </is>
      </c>
      <c r="D3226" s="129" t="n">
        <v>61173</v>
      </c>
      <c r="E3226" s="130" t="inlineStr">
        <is>
          <t>CA</t>
        </is>
      </c>
      <c r="F3226" s="130" t="inlineStr">
        <is>
          <t>NAICS-22 Non-Cogen</t>
        </is>
      </c>
      <c r="G3226" s="130" t="inlineStr">
        <is>
          <t>CS</t>
        </is>
      </c>
      <c r="H3226" s="130" t="inlineStr">
        <is>
          <t>NG</t>
        </is>
      </c>
      <c r="I3226" s="130" t="inlineStr">
        <is>
          <t>NG</t>
        </is>
      </c>
      <c r="J3226" s="131" t="n">
        <v>1606855</v>
      </c>
      <c r="K3226" s="129" t="n">
        <v>2020</v>
      </c>
      <c r="L3226" s="120">
        <f>IF(VLOOKUP(H3226,'Cross-Page Data'!$D$4:$F$48,3,FALSE)="natural gas",VLOOKUP(G3226,'Cross-Page Data'!$I$4:$J$19,2,FALSE),IF(VLOOKUP(H3226,'Cross-Page Data'!$D$4:$F$48,3,FALSE)="solar",IF(G3226="PV","solar PV","solar thermal"),IF(VLOOKUP(H3226,'Cross-Page Data'!$D$4:$F$48,3,FALSE)="wind",VLOOKUP(G3226,'Cross-Page Data'!$I$4:$J$19,2,FALSE),IF(VLOOKUP(H3226,'Cross-Page Data'!$D$4:$F$48,3,FALSE)="hydro",VLOOKUP(G3226,'Cross-Page Data'!$I$4:$J$19,2,FALSE),VLOOKUP(H3226,'Cross-Page Data'!$D$4:$F$48,3,FALSE)))))</f>
        <v/>
      </c>
      <c r="M3226" s="120">
        <f>IF(AND($P$2=FALSE,OR(F3226="Commercial NAICS Cogen",F3226="Industrial NAICS Cogen",F3226="NAICS-22 Cogen")),FALSE,IF(AND($P$3=FALSE,OR(F3226="Commercial NAICS Cogen",F3226="Commercial NAICS Non-Cogen",F3226="Industrial NAICS Cogen", F3226="industrial NAICS non-Cogen")),FALSE, TRUE))</f>
        <v/>
      </c>
    </row>
    <row r="3227">
      <c r="A3227" s="129" t="n">
        <v>55153</v>
      </c>
      <c r="B3227" s="130" t="inlineStr">
        <is>
          <t>Guadalupe Generating Station</t>
        </is>
      </c>
      <c r="C3227" s="130" t="inlineStr">
        <is>
          <t>Guadalupe Power Partners LP</t>
        </is>
      </c>
      <c r="D3227" s="129" t="n">
        <v>57045</v>
      </c>
      <c r="E3227" s="130" t="inlineStr">
        <is>
          <t>TX</t>
        </is>
      </c>
      <c r="F3227" s="130" t="inlineStr">
        <is>
          <t>NAICS-22 Non-Cogen</t>
        </is>
      </c>
      <c r="G3227" s="130" t="inlineStr">
        <is>
          <t>CA</t>
        </is>
      </c>
      <c r="H3227" s="130" t="inlineStr">
        <is>
          <t>NG</t>
        </is>
      </c>
      <c r="I3227" s="130" t="inlineStr">
        <is>
          <t>NG</t>
        </is>
      </c>
      <c r="J3227" s="131" t="n">
        <v>2280935</v>
      </c>
      <c r="K3227" s="129" t="n">
        <v>2020</v>
      </c>
      <c r="L3227" s="120">
        <f>IF(VLOOKUP(H3227,'Cross-Page Data'!$D$4:$F$48,3,FALSE)="natural gas",VLOOKUP(G3227,'Cross-Page Data'!$I$4:$J$19,2,FALSE),IF(VLOOKUP(H3227,'Cross-Page Data'!$D$4:$F$48,3,FALSE)="solar",IF(G3227="PV","solar PV","solar thermal"),IF(VLOOKUP(H3227,'Cross-Page Data'!$D$4:$F$48,3,FALSE)="wind",VLOOKUP(G3227,'Cross-Page Data'!$I$4:$J$19,2,FALSE),IF(VLOOKUP(H3227,'Cross-Page Data'!$D$4:$F$48,3,FALSE)="hydro",VLOOKUP(G3227,'Cross-Page Data'!$I$4:$J$19,2,FALSE),VLOOKUP(H3227,'Cross-Page Data'!$D$4:$F$48,3,FALSE)))))</f>
        <v/>
      </c>
      <c r="M3227" s="120">
        <f>IF(AND($P$2=FALSE,OR(F3227="Commercial NAICS Cogen",F3227="Industrial NAICS Cogen",F3227="NAICS-22 Cogen")),FALSE,IF(AND($P$3=FALSE,OR(F3227="Commercial NAICS Cogen",F3227="Commercial NAICS Non-Cogen",F3227="Industrial NAICS Cogen", F3227="industrial NAICS non-Cogen")),FALSE, TRUE))</f>
        <v/>
      </c>
    </row>
    <row r="3228">
      <c r="A3228" s="129" t="n">
        <v>55153</v>
      </c>
      <c r="B3228" s="130" t="inlineStr">
        <is>
          <t>Guadalupe Generating Station</t>
        </is>
      </c>
      <c r="C3228" s="130" t="inlineStr">
        <is>
          <t>Guadalupe Power Partners LP</t>
        </is>
      </c>
      <c r="D3228" s="129" t="n">
        <v>57045</v>
      </c>
      <c r="E3228" s="130" t="inlineStr">
        <is>
          <t>TX</t>
        </is>
      </c>
      <c r="F3228" s="130" t="inlineStr">
        <is>
          <t>NAICS-22 Non-Cogen</t>
        </is>
      </c>
      <c r="G3228" s="130" t="inlineStr">
        <is>
          <t>CT</t>
        </is>
      </c>
      <c r="H3228" s="130" t="inlineStr">
        <is>
          <t>NG</t>
        </is>
      </c>
      <c r="I3228" s="130" t="inlineStr">
        <is>
          <t>NG</t>
        </is>
      </c>
      <c r="J3228" s="131" t="n">
        <v>3799714</v>
      </c>
      <c r="K3228" s="129" t="n">
        <v>2020</v>
      </c>
      <c r="L3228" s="120">
        <f>IF(VLOOKUP(H3228,'Cross-Page Data'!$D$4:$F$48,3,FALSE)="natural gas",VLOOKUP(G3228,'Cross-Page Data'!$I$4:$J$19,2,FALSE),IF(VLOOKUP(H3228,'Cross-Page Data'!$D$4:$F$48,3,FALSE)="solar",IF(G3228="PV","solar PV","solar thermal"),IF(VLOOKUP(H3228,'Cross-Page Data'!$D$4:$F$48,3,FALSE)="wind",VLOOKUP(G3228,'Cross-Page Data'!$I$4:$J$19,2,FALSE),IF(VLOOKUP(H3228,'Cross-Page Data'!$D$4:$F$48,3,FALSE)="hydro",VLOOKUP(G3228,'Cross-Page Data'!$I$4:$J$19,2,FALSE),VLOOKUP(H3228,'Cross-Page Data'!$D$4:$F$48,3,FALSE)))))</f>
        <v/>
      </c>
      <c r="M3228" s="120">
        <f>IF(AND($P$2=FALSE,OR(F3228="Commercial NAICS Cogen",F3228="Industrial NAICS Cogen",F3228="NAICS-22 Cogen")),FALSE,IF(AND($P$3=FALSE,OR(F3228="Commercial NAICS Cogen",F3228="Commercial NAICS Non-Cogen",F3228="Industrial NAICS Cogen", F3228="industrial NAICS non-Cogen")),FALSE, TRUE))</f>
        <v/>
      </c>
    </row>
    <row r="3229">
      <c r="A3229" s="129" t="n">
        <v>55154</v>
      </c>
      <c r="B3229" s="130" t="inlineStr">
        <is>
          <t>Lost Pines 1 Power Project</t>
        </is>
      </c>
      <c r="C3229" s="130" t="inlineStr">
        <is>
          <t>Lower Colorado River Authority</t>
        </is>
      </c>
      <c r="D3229" s="129" t="n">
        <v>11269</v>
      </c>
      <c r="E3229" s="130" t="inlineStr">
        <is>
          <t>TX</t>
        </is>
      </c>
      <c r="F3229" s="130" t="inlineStr">
        <is>
          <t>Electric Utility</t>
        </is>
      </c>
      <c r="G3229" s="130" t="inlineStr">
        <is>
          <t>CA</t>
        </is>
      </c>
      <c r="H3229" s="130" t="inlineStr">
        <is>
          <t>NG</t>
        </is>
      </c>
      <c r="I3229" s="130" t="inlineStr">
        <is>
          <t>NG</t>
        </is>
      </c>
      <c r="J3229" s="131" t="n">
        <v>1050280</v>
      </c>
      <c r="K3229" s="129" t="n">
        <v>2020</v>
      </c>
      <c r="L3229" s="120">
        <f>IF(VLOOKUP(H3229,'Cross-Page Data'!$D$4:$F$48,3,FALSE)="natural gas",VLOOKUP(G3229,'Cross-Page Data'!$I$4:$J$19,2,FALSE),IF(VLOOKUP(H3229,'Cross-Page Data'!$D$4:$F$48,3,FALSE)="solar",IF(G3229="PV","solar PV","solar thermal"),IF(VLOOKUP(H3229,'Cross-Page Data'!$D$4:$F$48,3,FALSE)="wind",VLOOKUP(G3229,'Cross-Page Data'!$I$4:$J$19,2,FALSE),IF(VLOOKUP(H3229,'Cross-Page Data'!$D$4:$F$48,3,FALSE)="hydro",VLOOKUP(G3229,'Cross-Page Data'!$I$4:$J$19,2,FALSE),VLOOKUP(H3229,'Cross-Page Data'!$D$4:$F$48,3,FALSE)))))</f>
        <v/>
      </c>
      <c r="M3229" s="120">
        <f>IF(AND($P$2=FALSE,OR(F3229="Commercial NAICS Cogen",F3229="Industrial NAICS Cogen",F3229="NAICS-22 Cogen")),FALSE,IF(AND($P$3=FALSE,OR(F3229="Commercial NAICS Cogen",F3229="Commercial NAICS Non-Cogen",F3229="Industrial NAICS Cogen", F3229="industrial NAICS non-Cogen")),FALSE, TRUE))</f>
        <v/>
      </c>
    </row>
    <row r="3230">
      <c r="A3230" s="129" t="n">
        <v>55154</v>
      </c>
      <c r="B3230" s="130" t="inlineStr">
        <is>
          <t>Lost Pines 1 Power Project</t>
        </is>
      </c>
      <c r="C3230" s="130" t="inlineStr">
        <is>
          <t>Lower Colorado River Authority</t>
        </is>
      </c>
      <c r="D3230" s="129" t="n">
        <v>11269</v>
      </c>
      <c r="E3230" s="130" t="inlineStr">
        <is>
          <t>TX</t>
        </is>
      </c>
      <c r="F3230" s="130" t="inlineStr">
        <is>
          <t>Electric Utility</t>
        </is>
      </c>
      <c r="G3230" s="130" t="inlineStr">
        <is>
          <t>CT</t>
        </is>
      </c>
      <c r="H3230" s="130" t="inlineStr">
        <is>
          <t>NG</t>
        </is>
      </c>
      <c r="I3230" s="130" t="inlineStr">
        <is>
          <t>NG</t>
        </is>
      </c>
      <c r="J3230" s="131" t="n">
        <v>1890938</v>
      </c>
      <c r="K3230" s="129" t="n">
        <v>2020</v>
      </c>
      <c r="L3230" s="120">
        <f>IF(VLOOKUP(H3230,'Cross-Page Data'!$D$4:$F$48,3,FALSE)="natural gas",VLOOKUP(G3230,'Cross-Page Data'!$I$4:$J$19,2,FALSE),IF(VLOOKUP(H3230,'Cross-Page Data'!$D$4:$F$48,3,FALSE)="solar",IF(G3230="PV","solar PV","solar thermal"),IF(VLOOKUP(H3230,'Cross-Page Data'!$D$4:$F$48,3,FALSE)="wind",VLOOKUP(G3230,'Cross-Page Data'!$I$4:$J$19,2,FALSE),IF(VLOOKUP(H3230,'Cross-Page Data'!$D$4:$F$48,3,FALSE)="hydro",VLOOKUP(G3230,'Cross-Page Data'!$I$4:$J$19,2,FALSE),VLOOKUP(H3230,'Cross-Page Data'!$D$4:$F$48,3,FALSE)))))</f>
        <v/>
      </c>
      <c r="M3230" s="120">
        <f>IF(AND($P$2=FALSE,OR(F3230="Commercial NAICS Cogen",F3230="Industrial NAICS Cogen",F3230="NAICS-22 Cogen")),FALSE,IF(AND($P$3=FALSE,OR(F3230="Commercial NAICS Cogen",F3230="Commercial NAICS Non-Cogen",F3230="Industrial NAICS Cogen", F3230="industrial NAICS non-Cogen")),FALSE, TRUE))</f>
        <v/>
      </c>
    </row>
    <row r="3231">
      <c r="A3231" s="129" t="n">
        <v>55166</v>
      </c>
      <c r="B3231" s="130" t="inlineStr">
        <is>
          <t>Broad River Energy Center</t>
        </is>
      </c>
      <c r="C3231" s="130" t="inlineStr">
        <is>
          <t>Broad River Energy LLC</t>
        </is>
      </c>
      <c r="D3231" s="129" t="n">
        <v>54810</v>
      </c>
      <c r="E3231" s="130" t="inlineStr">
        <is>
          <t>SC</t>
        </is>
      </c>
      <c r="F3231" s="130" t="inlineStr">
        <is>
          <t>NAICS-22 Non-Cogen</t>
        </is>
      </c>
      <c r="G3231" s="130" t="inlineStr">
        <is>
          <t>GT</t>
        </is>
      </c>
      <c r="H3231" s="130" t="inlineStr">
        <is>
          <t>DFO</t>
        </is>
      </c>
      <c r="I3231" s="130" t="inlineStr">
        <is>
          <t>DFO</t>
        </is>
      </c>
      <c r="J3231" s="131" t="n">
        <v>145.324</v>
      </c>
      <c r="K3231" s="129" t="n">
        <v>2020</v>
      </c>
      <c r="L3231" s="120">
        <f>IF(VLOOKUP(H3231,'Cross-Page Data'!$D$4:$F$48,3,FALSE)="natural gas",VLOOKUP(G3231,'Cross-Page Data'!$I$4:$J$19,2,FALSE),IF(VLOOKUP(H3231,'Cross-Page Data'!$D$4:$F$48,3,FALSE)="solar",IF(G3231="PV","solar PV","solar thermal"),IF(VLOOKUP(H3231,'Cross-Page Data'!$D$4:$F$48,3,FALSE)="wind",VLOOKUP(G3231,'Cross-Page Data'!$I$4:$J$19,2,FALSE),IF(VLOOKUP(H3231,'Cross-Page Data'!$D$4:$F$48,3,FALSE)="hydro",VLOOKUP(G3231,'Cross-Page Data'!$I$4:$J$19,2,FALSE),VLOOKUP(H3231,'Cross-Page Data'!$D$4:$F$48,3,FALSE)))))</f>
        <v/>
      </c>
      <c r="M3231" s="120">
        <f>IF(AND($P$2=FALSE,OR(F3231="Commercial NAICS Cogen",F3231="Industrial NAICS Cogen",F3231="NAICS-22 Cogen")),FALSE,IF(AND($P$3=FALSE,OR(F3231="Commercial NAICS Cogen",F3231="Commercial NAICS Non-Cogen",F3231="Industrial NAICS Cogen", F3231="industrial NAICS non-Cogen")),FALSE, TRUE))</f>
        <v/>
      </c>
    </row>
    <row r="3232">
      <c r="A3232" s="129" t="n">
        <v>55166</v>
      </c>
      <c r="B3232" s="130" t="inlineStr">
        <is>
          <t>Broad River Energy Center</t>
        </is>
      </c>
      <c r="C3232" s="130" t="inlineStr">
        <is>
          <t>Broad River Energy LLC</t>
        </is>
      </c>
      <c r="D3232" s="129" t="n">
        <v>54810</v>
      </c>
      <c r="E3232" s="130" t="inlineStr">
        <is>
          <t>SC</t>
        </is>
      </c>
      <c r="F3232" s="130" t="inlineStr">
        <is>
          <t>NAICS-22 Non-Cogen</t>
        </is>
      </c>
      <c r="G3232" s="130" t="inlineStr">
        <is>
          <t>GT</t>
        </is>
      </c>
      <c r="H3232" s="130" t="inlineStr">
        <is>
          <t>NG</t>
        </is>
      </c>
      <c r="I3232" s="130" t="inlineStr">
        <is>
          <t>NG</t>
        </is>
      </c>
      <c r="J3232" s="131" t="n">
        <v>294191.68</v>
      </c>
      <c r="K3232" s="129" t="n">
        <v>2020</v>
      </c>
      <c r="L3232" s="120">
        <f>IF(VLOOKUP(H3232,'Cross-Page Data'!$D$4:$F$48,3,FALSE)="natural gas",VLOOKUP(G3232,'Cross-Page Data'!$I$4:$J$19,2,FALSE),IF(VLOOKUP(H3232,'Cross-Page Data'!$D$4:$F$48,3,FALSE)="solar",IF(G3232="PV","solar PV","solar thermal"),IF(VLOOKUP(H3232,'Cross-Page Data'!$D$4:$F$48,3,FALSE)="wind",VLOOKUP(G3232,'Cross-Page Data'!$I$4:$J$19,2,FALSE),IF(VLOOKUP(H3232,'Cross-Page Data'!$D$4:$F$48,3,FALSE)="hydro",VLOOKUP(G3232,'Cross-Page Data'!$I$4:$J$19,2,FALSE),VLOOKUP(H3232,'Cross-Page Data'!$D$4:$F$48,3,FALSE)))))</f>
        <v/>
      </c>
      <c r="M3232" s="120">
        <f>IF(AND($P$2=FALSE,OR(F3232="Commercial NAICS Cogen",F3232="Industrial NAICS Cogen",F3232="NAICS-22 Cogen")),FALSE,IF(AND($P$3=FALSE,OR(F3232="Commercial NAICS Cogen",F3232="Commercial NAICS Non-Cogen",F3232="Industrial NAICS Cogen", F3232="industrial NAICS non-Cogen")),FALSE, TRUE))</f>
        <v/>
      </c>
    </row>
    <row r="3233">
      <c r="A3233" s="129" t="n">
        <v>55168</v>
      </c>
      <c r="B3233" s="130" t="inlineStr">
        <is>
          <t>Bastrop Energy Center</t>
        </is>
      </c>
      <c r="C3233" s="130" t="inlineStr">
        <is>
          <t>Bastrop Energy Partners, LP</t>
        </is>
      </c>
      <c r="D3233" s="129" t="n">
        <v>49768</v>
      </c>
      <c r="E3233" s="130" t="inlineStr">
        <is>
          <t>TX</t>
        </is>
      </c>
      <c r="F3233" s="130" t="inlineStr">
        <is>
          <t>NAICS-22 Non-Cogen</t>
        </is>
      </c>
      <c r="G3233" s="130" t="inlineStr">
        <is>
          <t>CA</t>
        </is>
      </c>
      <c r="H3233" s="130" t="inlineStr">
        <is>
          <t>NG</t>
        </is>
      </c>
      <c r="I3233" s="130" t="inlineStr">
        <is>
          <t>NG</t>
        </is>
      </c>
      <c r="J3233" s="131" t="n">
        <v>749067</v>
      </c>
      <c r="K3233" s="129" t="n">
        <v>2020</v>
      </c>
      <c r="L3233" s="120">
        <f>IF(VLOOKUP(H3233,'Cross-Page Data'!$D$4:$F$48,3,FALSE)="natural gas",VLOOKUP(G3233,'Cross-Page Data'!$I$4:$J$19,2,FALSE),IF(VLOOKUP(H3233,'Cross-Page Data'!$D$4:$F$48,3,FALSE)="solar",IF(G3233="PV","solar PV","solar thermal"),IF(VLOOKUP(H3233,'Cross-Page Data'!$D$4:$F$48,3,FALSE)="wind",VLOOKUP(G3233,'Cross-Page Data'!$I$4:$J$19,2,FALSE),IF(VLOOKUP(H3233,'Cross-Page Data'!$D$4:$F$48,3,FALSE)="hydro",VLOOKUP(G3233,'Cross-Page Data'!$I$4:$J$19,2,FALSE),VLOOKUP(H3233,'Cross-Page Data'!$D$4:$F$48,3,FALSE)))))</f>
        <v/>
      </c>
      <c r="M3233" s="120">
        <f>IF(AND($P$2=FALSE,OR(F3233="Commercial NAICS Cogen",F3233="Industrial NAICS Cogen",F3233="NAICS-22 Cogen")),FALSE,IF(AND($P$3=FALSE,OR(F3233="Commercial NAICS Cogen",F3233="Commercial NAICS Non-Cogen",F3233="Industrial NAICS Cogen", F3233="industrial NAICS non-Cogen")),FALSE, TRUE))</f>
        <v/>
      </c>
    </row>
    <row r="3234">
      <c r="A3234" s="129" t="n">
        <v>55168</v>
      </c>
      <c r="B3234" s="130" t="inlineStr">
        <is>
          <t>Bastrop Energy Center</t>
        </is>
      </c>
      <c r="C3234" s="130" t="inlineStr">
        <is>
          <t>Bastrop Energy Partners, LP</t>
        </is>
      </c>
      <c r="D3234" s="129" t="n">
        <v>49768</v>
      </c>
      <c r="E3234" s="130" t="inlineStr">
        <is>
          <t>TX</t>
        </is>
      </c>
      <c r="F3234" s="130" t="inlineStr">
        <is>
          <t>NAICS-22 Non-Cogen</t>
        </is>
      </c>
      <c r="G3234" s="130" t="inlineStr">
        <is>
          <t>CT</t>
        </is>
      </c>
      <c r="H3234" s="130" t="inlineStr">
        <is>
          <t>NG</t>
        </is>
      </c>
      <c r="I3234" s="130" t="inlineStr">
        <is>
          <t>NG</t>
        </is>
      </c>
      <c r="J3234" s="131" t="n">
        <v>1813703</v>
      </c>
      <c r="K3234" s="129" t="n">
        <v>2020</v>
      </c>
      <c r="L3234" s="120">
        <f>IF(VLOOKUP(H3234,'Cross-Page Data'!$D$4:$F$48,3,FALSE)="natural gas",VLOOKUP(G3234,'Cross-Page Data'!$I$4:$J$19,2,FALSE),IF(VLOOKUP(H3234,'Cross-Page Data'!$D$4:$F$48,3,FALSE)="solar",IF(G3234="PV","solar PV","solar thermal"),IF(VLOOKUP(H3234,'Cross-Page Data'!$D$4:$F$48,3,FALSE)="wind",VLOOKUP(G3234,'Cross-Page Data'!$I$4:$J$19,2,FALSE),IF(VLOOKUP(H3234,'Cross-Page Data'!$D$4:$F$48,3,FALSE)="hydro",VLOOKUP(G3234,'Cross-Page Data'!$I$4:$J$19,2,FALSE),VLOOKUP(H3234,'Cross-Page Data'!$D$4:$F$48,3,FALSE)))))</f>
        <v/>
      </c>
      <c r="M3234" s="120">
        <f>IF(AND($P$2=FALSE,OR(F3234="Commercial NAICS Cogen",F3234="Industrial NAICS Cogen",F3234="NAICS-22 Cogen")),FALSE,IF(AND($P$3=FALSE,OR(F3234="Commercial NAICS Cogen",F3234="Commercial NAICS Non-Cogen",F3234="Industrial NAICS Cogen", F3234="industrial NAICS non-Cogen")),FALSE, TRUE))</f>
        <v/>
      </c>
    </row>
    <row r="3235">
      <c r="A3235" s="129" t="n">
        <v>55170</v>
      </c>
      <c r="B3235" s="130" t="inlineStr">
        <is>
          <t>Granite Ridge</t>
        </is>
      </c>
      <c r="C3235" s="130" t="inlineStr">
        <is>
          <t>Granite Ridge Energy LLC</t>
        </is>
      </c>
      <c r="D3235" s="129" t="n">
        <v>88</v>
      </c>
      <c r="E3235" s="130" t="inlineStr">
        <is>
          <t>NH</t>
        </is>
      </c>
      <c r="F3235" s="130" t="inlineStr">
        <is>
          <t>NAICS-22 Non-Cogen</t>
        </is>
      </c>
      <c r="G3235" s="130" t="inlineStr">
        <is>
          <t>CA</t>
        </is>
      </c>
      <c r="H3235" s="130" t="inlineStr">
        <is>
          <t>NG</t>
        </is>
      </c>
      <c r="I3235" s="130" t="inlineStr">
        <is>
          <t>NG</t>
        </is>
      </c>
      <c r="J3235" s="131" t="n">
        <v>1129980</v>
      </c>
      <c r="K3235" s="129" t="n">
        <v>2020</v>
      </c>
      <c r="L3235" s="120">
        <f>IF(VLOOKUP(H3235,'Cross-Page Data'!$D$4:$F$48,3,FALSE)="natural gas",VLOOKUP(G3235,'Cross-Page Data'!$I$4:$J$19,2,FALSE),IF(VLOOKUP(H3235,'Cross-Page Data'!$D$4:$F$48,3,FALSE)="solar",IF(G3235="PV","solar PV","solar thermal"),IF(VLOOKUP(H3235,'Cross-Page Data'!$D$4:$F$48,3,FALSE)="wind",VLOOKUP(G3235,'Cross-Page Data'!$I$4:$J$19,2,FALSE),IF(VLOOKUP(H3235,'Cross-Page Data'!$D$4:$F$48,3,FALSE)="hydro",VLOOKUP(G3235,'Cross-Page Data'!$I$4:$J$19,2,FALSE),VLOOKUP(H3235,'Cross-Page Data'!$D$4:$F$48,3,FALSE)))))</f>
        <v/>
      </c>
      <c r="M3235" s="120">
        <f>IF(AND($P$2=FALSE,OR(F3235="Commercial NAICS Cogen",F3235="Industrial NAICS Cogen",F3235="NAICS-22 Cogen")),FALSE,IF(AND($P$3=FALSE,OR(F3235="Commercial NAICS Cogen",F3235="Commercial NAICS Non-Cogen",F3235="Industrial NAICS Cogen", F3235="industrial NAICS non-Cogen")),FALSE, TRUE))</f>
        <v/>
      </c>
    </row>
    <row r="3236">
      <c r="A3236" s="129" t="n">
        <v>55170</v>
      </c>
      <c r="B3236" s="130" t="inlineStr">
        <is>
          <t>Granite Ridge</t>
        </is>
      </c>
      <c r="C3236" s="130" t="inlineStr">
        <is>
          <t>Granite Ridge Energy LLC</t>
        </is>
      </c>
      <c r="D3236" s="129" t="n">
        <v>88</v>
      </c>
      <c r="E3236" s="130" t="inlineStr">
        <is>
          <t>NH</t>
        </is>
      </c>
      <c r="F3236" s="130" t="inlineStr">
        <is>
          <t>NAICS-22 Non-Cogen</t>
        </is>
      </c>
      <c r="G3236" s="130" t="inlineStr">
        <is>
          <t>CT</t>
        </is>
      </c>
      <c r="H3236" s="130" t="inlineStr">
        <is>
          <t>NG</t>
        </is>
      </c>
      <c r="I3236" s="130" t="inlineStr">
        <is>
          <t>NG</t>
        </is>
      </c>
      <c r="J3236" s="131" t="n">
        <v>2006642</v>
      </c>
      <c r="K3236" s="129" t="n">
        <v>2020</v>
      </c>
      <c r="L3236" s="120">
        <f>IF(VLOOKUP(H3236,'Cross-Page Data'!$D$4:$F$48,3,FALSE)="natural gas",VLOOKUP(G3236,'Cross-Page Data'!$I$4:$J$19,2,FALSE),IF(VLOOKUP(H3236,'Cross-Page Data'!$D$4:$F$48,3,FALSE)="solar",IF(G3236="PV","solar PV","solar thermal"),IF(VLOOKUP(H3236,'Cross-Page Data'!$D$4:$F$48,3,FALSE)="wind",VLOOKUP(G3236,'Cross-Page Data'!$I$4:$J$19,2,FALSE),IF(VLOOKUP(H3236,'Cross-Page Data'!$D$4:$F$48,3,FALSE)="hydro",VLOOKUP(G3236,'Cross-Page Data'!$I$4:$J$19,2,FALSE),VLOOKUP(H3236,'Cross-Page Data'!$D$4:$F$48,3,FALSE)))))</f>
        <v/>
      </c>
      <c r="M3236" s="120">
        <f>IF(AND($P$2=FALSE,OR(F3236="Commercial NAICS Cogen",F3236="Industrial NAICS Cogen",F3236="NAICS-22 Cogen")),FALSE,IF(AND($P$3=FALSE,OR(F3236="Commercial NAICS Cogen",F3236="Commercial NAICS Non-Cogen",F3236="Industrial NAICS Cogen", F3236="industrial NAICS non-Cogen")),FALSE, TRUE))</f>
        <v/>
      </c>
    </row>
    <row r="3237">
      <c r="A3237" s="129" t="n">
        <v>55172</v>
      </c>
      <c r="B3237" s="130" t="inlineStr">
        <is>
          <t>Bosque County Peaking</t>
        </is>
      </c>
      <c r="C3237" s="130" t="inlineStr">
        <is>
          <t>Calpine Bosque Energy Center LLC</t>
        </is>
      </c>
      <c r="D3237" s="129" t="n">
        <v>55899</v>
      </c>
      <c r="E3237" s="130" t="inlineStr">
        <is>
          <t>TX</t>
        </is>
      </c>
      <c r="F3237" s="130" t="inlineStr">
        <is>
          <t>NAICS-22 Non-Cogen</t>
        </is>
      </c>
      <c r="G3237" s="130" t="inlineStr">
        <is>
          <t>CA</t>
        </is>
      </c>
      <c r="H3237" s="130" t="inlineStr">
        <is>
          <t>NG</t>
        </is>
      </c>
      <c r="I3237" s="130" t="inlineStr">
        <is>
          <t>NG</t>
        </is>
      </c>
      <c r="J3237" s="131" t="n">
        <v>1572957</v>
      </c>
      <c r="K3237" s="129" t="n">
        <v>2020</v>
      </c>
      <c r="L3237" s="120">
        <f>IF(VLOOKUP(H3237,'Cross-Page Data'!$D$4:$F$48,3,FALSE)="natural gas",VLOOKUP(G3237,'Cross-Page Data'!$I$4:$J$19,2,FALSE),IF(VLOOKUP(H3237,'Cross-Page Data'!$D$4:$F$48,3,FALSE)="solar",IF(G3237="PV","solar PV","solar thermal"),IF(VLOOKUP(H3237,'Cross-Page Data'!$D$4:$F$48,3,FALSE)="wind",VLOOKUP(G3237,'Cross-Page Data'!$I$4:$J$19,2,FALSE),IF(VLOOKUP(H3237,'Cross-Page Data'!$D$4:$F$48,3,FALSE)="hydro",VLOOKUP(G3237,'Cross-Page Data'!$I$4:$J$19,2,FALSE),VLOOKUP(H3237,'Cross-Page Data'!$D$4:$F$48,3,FALSE)))))</f>
        <v/>
      </c>
      <c r="M3237" s="120">
        <f>IF(AND($P$2=FALSE,OR(F3237="Commercial NAICS Cogen",F3237="Industrial NAICS Cogen",F3237="NAICS-22 Cogen")),FALSE,IF(AND($P$3=FALSE,OR(F3237="Commercial NAICS Cogen",F3237="Commercial NAICS Non-Cogen",F3237="Industrial NAICS Cogen", F3237="industrial NAICS non-Cogen")),FALSE, TRUE))</f>
        <v/>
      </c>
    </row>
    <row r="3238">
      <c r="A3238" s="129" t="n">
        <v>55172</v>
      </c>
      <c r="B3238" s="130" t="inlineStr">
        <is>
          <t>Bosque County Peaking</t>
        </is>
      </c>
      <c r="C3238" s="130" t="inlineStr">
        <is>
          <t>Calpine Bosque Energy Center LLC</t>
        </is>
      </c>
      <c r="D3238" s="129" t="n">
        <v>55899</v>
      </c>
      <c r="E3238" s="130" t="inlineStr">
        <is>
          <t>TX</t>
        </is>
      </c>
      <c r="F3238" s="130" t="inlineStr">
        <is>
          <t>NAICS-22 Non-Cogen</t>
        </is>
      </c>
      <c r="G3238" s="130" t="inlineStr">
        <is>
          <t>CT</t>
        </is>
      </c>
      <c r="H3238" s="130" t="inlineStr">
        <is>
          <t>NG</t>
        </is>
      </c>
      <c r="I3238" s="130" t="inlineStr">
        <is>
          <t>NG</t>
        </is>
      </c>
      <c r="J3238" s="131" t="n">
        <v>2840804</v>
      </c>
      <c r="K3238" s="129" t="n">
        <v>2020</v>
      </c>
      <c r="L3238" s="120">
        <f>IF(VLOOKUP(H3238,'Cross-Page Data'!$D$4:$F$48,3,FALSE)="natural gas",VLOOKUP(G3238,'Cross-Page Data'!$I$4:$J$19,2,FALSE),IF(VLOOKUP(H3238,'Cross-Page Data'!$D$4:$F$48,3,FALSE)="solar",IF(G3238="PV","solar PV","solar thermal"),IF(VLOOKUP(H3238,'Cross-Page Data'!$D$4:$F$48,3,FALSE)="wind",VLOOKUP(G3238,'Cross-Page Data'!$I$4:$J$19,2,FALSE),IF(VLOOKUP(H3238,'Cross-Page Data'!$D$4:$F$48,3,FALSE)="hydro",VLOOKUP(G3238,'Cross-Page Data'!$I$4:$J$19,2,FALSE),VLOOKUP(H3238,'Cross-Page Data'!$D$4:$F$48,3,FALSE)))))</f>
        <v/>
      </c>
      <c r="M3238" s="120">
        <f>IF(AND($P$2=FALSE,OR(F3238="Commercial NAICS Cogen",F3238="Industrial NAICS Cogen",F3238="NAICS-22 Cogen")),FALSE,IF(AND($P$3=FALSE,OR(F3238="Commercial NAICS Cogen",F3238="Commercial NAICS Non-Cogen",F3238="Industrial NAICS Cogen", F3238="industrial NAICS non-Cogen")),FALSE, TRUE))</f>
        <v/>
      </c>
    </row>
    <row r="3239">
      <c r="A3239" s="129" t="n">
        <v>55173</v>
      </c>
      <c r="B3239" s="130" t="inlineStr">
        <is>
          <t>Acadia Energy Center</t>
        </is>
      </c>
      <c r="C3239" s="130" t="inlineStr">
        <is>
          <t>Cleco Power LLC</t>
        </is>
      </c>
      <c r="D3239" s="129" t="n">
        <v>3265</v>
      </c>
      <c r="E3239" s="130" t="inlineStr">
        <is>
          <t>LA</t>
        </is>
      </c>
      <c r="F3239" s="130" t="inlineStr">
        <is>
          <t>Electric Utility</t>
        </is>
      </c>
      <c r="G3239" s="130" t="inlineStr">
        <is>
          <t>CA</t>
        </is>
      </c>
      <c r="H3239" s="130" t="inlineStr">
        <is>
          <t>NG</t>
        </is>
      </c>
      <c r="I3239" s="130" t="inlineStr">
        <is>
          <t>NG</t>
        </is>
      </c>
      <c r="J3239" s="131" t="n">
        <v>2155308</v>
      </c>
      <c r="K3239" s="129" t="n">
        <v>2020</v>
      </c>
      <c r="L3239" s="120">
        <f>IF(VLOOKUP(H3239,'Cross-Page Data'!$D$4:$F$48,3,FALSE)="natural gas",VLOOKUP(G3239,'Cross-Page Data'!$I$4:$J$19,2,FALSE),IF(VLOOKUP(H3239,'Cross-Page Data'!$D$4:$F$48,3,FALSE)="solar",IF(G3239="PV","solar PV","solar thermal"),IF(VLOOKUP(H3239,'Cross-Page Data'!$D$4:$F$48,3,FALSE)="wind",VLOOKUP(G3239,'Cross-Page Data'!$I$4:$J$19,2,FALSE),IF(VLOOKUP(H3239,'Cross-Page Data'!$D$4:$F$48,3,FALSE)="hydro",VLOOKUP(G3239,'Cross-Page Data'!$I$4:$J$19,2,FALSE),VLOOKUP(H3239,'Cross-Page Data'!$D$4:$F$48,3,FALSE)))))</f>
        <v/>
      </c>
      <c r="M3239" s="120">
        <f>IF(AND($P$2=FALSE,OR(F3239="Commercial NAICS Cogen",F3239="Industrial NAICS Cogen",F3239="NAICS-22 Cogen")),FALSE,IF(AND($P$3=FALSE,OR(F3239="Commercial NAICS Cogen",F3239="Commercial NAICS Non-Cogen",F3239="Industrial NAICS Cogen", F3239="industrial NAICS non-Cogen")),FALSE, TRUE))</f>
        <v/>
      </c>
    </row>
    <row r="3240">
      <c r="A3240" s="129" t="n">
        <v>55173</v>
      </c>
      <c r="B3240" s="130" t="inlineStr">
        <is>
          <t>Acadia Energy Center</t>
        </is>
      </c>
      <c r="C3240" s="130" t="inlineStr">
        <is>
          <t>Cleco Power LLC</t>
        </is>
      </c>
      <c r="D3240" s="129" t="n">
        <v>3265</v>
      </c>
      <c r="E3240" s="130" t="inlineStr">
        <is>
          <t>LA</t>
        </is>
      </c>
      <c r="F3240" s="130" t="inlineStr">
        <is>
          <t>Electric Utility</t>
        </is>
      </c>
      <c r="G3240" s="130" t="inlineStr">
        <is>
          <t>CT</t>
        </is>
      </c>
      <c r="H3240" s="130" t="inlineStr">
        <is>
          <t>NG</t>
        </is>
      </c>
      <c r="I3240" s="130" t="inlineStr">
        <is>
          <t>NG</t>
        </is>
      </c>
      <c r="J3240" s="131" t="n">
        <v>3244743</v>
      </c>
      <c r="K3240" s="129" t="n">
        <v>2020</v>
      </c>
      <c r="L3240" s="120">
        <f>IF(VLOOKUP(H3240,'Cross-Page Data'!$D$4:$F$48,3,FALSE)="natural gas",VLOOKUP(G3240,'Cross-Page Data'!$I$4:$J$19,2,FALSE),IF(VLOOKUP(H3240,'Cross-Page Data'!$D$4:$F$48,3,FALSE)="solar",IF(G3240="PV","solar PV","solar thermal"),IF(VLOOKUP(H3240,'Cross-Page Data'!$D$4:$F$48,3,FALSE)="wind",VLOOKUP(G3240,'Cross-Page Data'!$I$4:$J$19,2,FALSE),IF(VLOOKUP(H3240,'Cross-Page Data'!$D$4:$F$48,3,FALSE)="hydro",VLOOKUP(G3240,'Cross-Page Data'!$I$4:$J$19,2,FALSE),VLOOKUP(H3240,'Cross-Page Data'!$D$4:$F$48,3,FALSE)))))</f>
        <v/>
      </c>
      <c r="M3240" s="120">
        <f>IF(AND($P$2=FALSE,OR(F3240="Commercial NAICS Cogen",F3240="Industrial NAICS Cogen",F3240="NAICS-22 Cogen")),FALSE,IF(AND($P$3=FALSE,OR(F3240="Commercial NAICS Cogen",F3240="Commercial NAICS Non-Cogen",F3240="Industrial NAICS Cogen", F3240="industrial NAICS non-Cogen")),FALSE, TRUE))</f>
        <v/>
      </c>
    </row>
    <row r="3241">
      <c r="A3241" s="129" t="n">
        <v>55176</v>
      </c>
      <c r="B3241" s="130" t="inlineStr">
        <is>
          <t>Eastman Cogeneration Facility</t>
        </is>
      </c>
      <c r="C3241" s="130" t="inlineStr">
        <is>
          <t>Eastman Cogeneration LP</t>
        </is>
      </c>
      <c r="D3241" s="129" t="n">
        <v>49791</v>
      </c>
      <c r="E3241" s="130" t="inlineStr">
        <is>
          <t>TX</t>
        </is>
      </c>
      <c r="F3241" s="130" t="inlineStr">
        <is>
          <t>NAICS-22 Cogen</t>
        </is>
      </c>
      <c r="G3241" s="130" t="inlineStr">
        <is>
          <t>CA</t>
        </is>
      </c>
      <c r="H3241" s="130" t="inlineStr">
        <is>
          <t>NG</t>
        </is>
      </c>
      <c r="I3241" s="130" t="inlineStr">
        <is>
          <t>NG</t>
        </is>
      </c>
      <c r="J3241" s="131" t="n">
        <v>541983.62</v>
      </c>
      <c r="K3241" s="129" t="n">
        <v>2020</v>
      </c>
      <c r="L3241" s="120">
        <f>IF(VLOOKUP(H3241,'Cross-Page Data'!$D$4:$F$48,3,FALSE)="natural gas",VLOOKUP(G3241,'Cross-Page Data'!$I$4:$J$19,2,FALSE),IF(VLOOKUP(H3241,'Cross-Page Data'!$D$4:$F$48,3,FALSE)="solar",IF(G3241="PV","solar PV","solar thermal"),IF(VLOOKUP(H3241,'Cross-Page Data'!$D$4:$F$48,3,FALSE)="wind",VLOOKUP(G3241,'Cross-Page Data'!$I$4:$J$19,2,FALSE),IF(VLOOKUP(H3241,'Cross-Page Data'!$D$4:$F$48,3,FALSE)="hydro",VLOOKUP(G3241,'Cross-Page Data'!$I$4:$J$19,2,FALSE),VLOOKUP(H3241,'Cross-Page Data'!$D$4:$F$48,3,FALSE)))))</f>
        <v/>
      </c>
      <c r="M3241" s="120">
        <f>IF(AND($P$2=FALSE,OR(F3241="Commercial NAICS Cogen",F3241="Industrial NAICS Cogen",F3241="NAICS-22 Cogen")),FALSE,IF(AND($P$3=FALSE,OR(F3241="Commercial NAICS Cogen",F3241="Commercial NAICS Non-Cogen",F3241="Industrial NAICS Cogen", F3241="industrial NAICS non-Cogen")),FALSE, TRUE))</f>
        <v/>
      </c>
    </row>
    <row r="3242">
      <c r="A3242" s="129" t="n">
        <v>55176</v>
      </c>
      <c r="B3242" s="130" t="inlineStr">
        <is>
          <t>Eastman Cogeneration Facility</t>
        </is>
      </c>
      <c r="C3242" s="130" t="inlineStr">
        <is>
          <t>Eastman Cogeneration LP</t>
        </is>
      </c>
      <c r="D3242" s="129" t="n">
        <v>49791</v>
      </c>
      <c r="E3242" s="130" t="inlineStr">
        <is>
          <t>TX</t>
        </is>
      </c>
      <c r="F3242" s="130" t="inlineStr">
        <is>
          <t>NAICS-22 Cogen</t>
        </is>
      </c>
      <c r="G3242" s="130" t="inlineStr">
        <is>
          <t>CA</t>
        </is>
      </c>
      <c r="H3242" s="130" t="inlineStr">
        <is>
          <t>OG</t>
        </is>
      </c>
      <c r="I3242" s="130" t="inlineStr">
        <is>
          <t>OOG</t>
        </is>
      </c>
      <c r="J3242" s="131" t="n">
        <v>0</v>
      </c>
      <c r="K3242" s="129" t="n">
        <v>2020</v>
      </c>
      <c r="L3242" s="120">
        <f>IF(VLOOKUP(H3242,'Cross-Page Data'!$D$4:$F$48,3,FALSE)="natural gas",VLOOKUP(G3242,'Cross-Page Data'!$I$4:$J$19,2,FALSE),IF(VLOOKUP(H3242,'Cross-Page Data'!$D$4:$F$48,3,FALSE)="solar",IF(G3242="PV","solar PV","solar thermal"),IF(VLOOKUP(H3242,'Cross-Page Data'!$D$4:$F$48,3,FALSE)="wind",VLOOKUP(G3242,'Cross-Page Data'!$I$4:$J$19,2,FALSE),IF(VLOOKUP(H3242,'Cross-Page Data'!$D$4:$F$48,3,FALSE)="hydro",VLOOKUP(G3242,'Cross-Page Data'!$I$4:$J$19,2,FALSE),VLOOKUP(H3242,'Cross-Page Data'!$D$4:$F$48,3,FALSE)))))</f>
        <v/>
      </c>
      <c r="M3242" s="120">
        <f>IF(AND($P$2=FALSE,OR(F3242="Commercial NAICS Cogen",F3242="Industrial NAICS Cogen",F3242="NAICS-22 Cogen")),FALSE,IF(AND($P$3=FALSE,OR(F3242="Commercial NAICS Cogen",F3242="Commercial NAICS Non-Cogen",F3242="Industrial NAICS Cogen", F3242="industrial NAICS non-Cogen")),FALSE, TRUE))</f>
        <v/>
      </c>
    </row>
    <row r="3243">
      <c r="A3243" s="129" t="n">
        <v>55176</v>
      </c>
      <c r="B3243" s="130" t="inlineStr">
        <is>
          <t>Eastman Cogeneration Facility</t>
        </is>
      </c>
      <c r="C3243" s="130" t="inlineStr">
        <is>
          <t>Eastman Cogeneration LP</t>
        </is>
      </c>
      <c r="D3243" s="129" t="n">
        <v>49791</v>
      </c>
      <c r="E3243" s="130" t="inlineStr">
        <is>
          <t>TX</t>
        </is>
      </c>
      <c r="F3243" s="130" t="inlineStr">
        <is>
          <t>NAICS-22 Cogen</t>
        </is>
      </c>
      <c r="G3243" s="130" t="inlineStr">
        <is>
          <t>CT</t>
        </is>
      </c>
      <c r="H3243" s="130" t="inlineStr">
        <is>
          <t>NG</t>
        </is>
      </c>
      <c r="I3243" s="130" t="inlineStr">
        <is>
          <t>NG</t>
        </is>
      </c>
      <c r="J3243" s="131" t="n">
        <v>1909536.2</v>
      </c>
      <c r="K3243" s="129" t="n">
        <v>2020</v>
      </c>
      <c r="L3243" s="120">
        <f>IF(VLOOKUP(H3243,'Cross-Page Data'!$D$4:$F$48,3,FALSE)="natural gas",VLOOKUP(G3243,'Cross-Page Data'!$I$4:$J$19,2,FALSE),IF(VLOOKUP(H3243,'Cross-Page Data'!$D$4:$F$48,3,FALSE)="solar",IF(G3243="PV","solar PV","solar thermal"),IF(VLOOKUP(H3243,'Cross-Page Data'!$D$4:$F$48,3,FALSE)="wind",VLOOKUP(G3243,'Cross-Page Data'!$I$4:$J$19,2,FALSE),IF(VLOOKUP(H3243,'Cross-Page Data'!$D$4:$F$48,3,FALSE)="hydro",VLOOKUP(G3243,'Cross-Page Data'!$I$4:$J$19,2,FALSE),VLOOKUP(H3243,'Cross-Page Data'!$D$4:$F$48,3,FALSE)))))</f>
        <v/>
      </c>
      <c r="M3243" s="120">
        <f>IF(AND($P$2=FALSE,OR(F3243="Commercial NAICS Cogen",F3243="Industrial NAICS Cogen",F3243="NAICS-22 Cogen")),FALSE,IF(AND($P$3=FALSE,OR(F3243="Commercial NAICS Cogen",F3243="Commercial NAICS Non-Cogen",F3243="Industrial NAICS Cogen", F3243="industrial NAICS non-Cogen")),FALSE, TRUE))</f>
        <v/>
      </c>
    </row>
    <row r="3244">
      <c r="A3244" s="129" t="n">
        <v>55176</v>
      </c>
      <c r="B3244" s="130" t="inlineStr">
        <is>
          <t>Eastman Cogeneration Facility</t>
        </is>
      </c>
      <c r="C3244" s="130" t="inlineStr">
        <is>
          <t>Eastman Cogeneration LP</t>
        </is>
      </c>
      <c r="D3244" s="129" t="n">
        <v>49791</v>
      </c>
      <c r="E3244" s="130" t="inlineStr">
        <is>
          <t>TX</t>
        </is>
      </c>
      <c r="F3244" s="130" t="inlineStr">
        <is>
          <t>NAICS-22 Cogen</t>
        </is>
      </c>
      <c r="G3244" s="130" t="inlineStr">
        <is>
          <t>CT</t>
        </is>
      </c>
      <c r="H3244" s="130" t="inlineStr">
        <is>
          <t>OG</t>
        </is>
      </c>
      <c r="I3244" s="130" t="inlineStr">
        <is>
          <t>OOG</t>
        </is>
      </c>
      <c r="J3244" s="131" t="n">
        <v>0</v>
      </c>
      <c r="K3244" s="129" t="n">
        <v>2020</v>
      </c>
      <c r="L3244" s="120">
        <f>IF(VLOOKUP(H3244,'Cross-Page Data'!$D$4:$F$48,3,FALSE)="natural gas",VLOOKUP(G3244,'Cross-Page Data'!$I$4:$J$19,2,FALSE),IF(VLOOKUP(H3244,'Cross-Page Data'!$D$4:$F$48,3,FALSE)="solar",IF(G3244="PV","solar PV","solar thermal"),IF(VLOOKUP(H3244,'Cross-Page Data'!$D$4:$F$48,3,FALSE)="wind",VLOOKUP(G3244,'Cross-Page Data'!$I$4:$J$19,2,FALSE),IF(VLOOKUP(H3244,'Cross-Page Data'!$D$4:$F$48,3,FALSE)="hydro",VLOOKUP(G3244,'Cross-Page Data'!$I$4:$J$19,2,FALSE),VLOOKUP(H3244,'Cross-Page Data'!$D$4:$F$48,3,FALSE)))))</f>
        <v/>
      </c>
      <c r="M3244" s="120">
        <f>IF(AND($P$2=FALSE,OR(F3244="Commercial NAICS Cogen",F3244="Industrial NAICS Cogen",F3244="NAICS-22 Cogen")),FALSE,IF(AND($P$3=FALSE,OR(F3244="Commercial NAICS Cogen",F3244="Commercial NAICS Non-Cogen",F3244="Industrial NAICS Cogen", F3244="industrial NAICS non-Cogen")),FALSE, TRUE))</f>
        <v/>
      </c>
    </row>
    <row r="3245">
      <c r="A3245" s="129" t="n">
        <v>55177</v>
      </c>
      <c r="B3245" s="130" t="inlineStr">
        <is>
          <t>South Point Energy Center</t>
        </is>
      </c>
      <c r="C3245" s="130" t="inlineStr">
        <is>
          <t>South Point Energy Center LLC</t>
        </is>
      </c>
      <c r="D3245" s="129" t="n">
        <v>50157</v>
      </c>
      <c r="E3245" s="130" t="inlineStr">
        <is>
          <t>AZ</t>
        </is>
      </c>
      <c r="F3245" s="130" t="inlineStr">
        <is>
          <t>NAICS-22 Non-Cogen</t>
        </is>
      </c>
      <c r="G3245" s="130" t="inlineStr">
        <is>
          <t>CA</t>
        </is>
      </c>
      <c r="H3245" s="130" t="inlineStr">
        <is>
          <t>NG</t>
        </is>
      </c>
      <c r="I3245" s="130" t="inlineStr">
        <is>
          <t>NG</t>
        </is>
      </c>
      <c r="J3245" s="131" t="n">
        <v>988394</v>
      </c>
      <c r="K3245" s="129" t="n">
        <v>2020</v>
      </c>
      <c r="L3245" s="120">
        <f>IF(VLOOKUP(H3245,'Cross-Page Data'!$D$4:$F$48,3,FALSE)="natural gas",VLOOKUP(G3245,'Cross-Page Data'!$I$4:$J$19,2,FALSE),IF(VLOOKUP(H3245,'Cross-Page Data'!$D$4:$F$48,3,FALSE)="solar",IF(G3245="PV","solar PV","solar thermal"),IF(VLOOKUP(H3245,'Cross-Page Data'!$D$4:$F$48,3,FALSE)="wind",VLOOKUP(G3245,'Cross-Page Data'!$I$4:$J$19,2,FALSE),IF(VLOOKUP(H3245,'Cross-Page Data'!$D$4:$F$48,3,FALSE)="hydro",VLOOKUP(G3245,'Cross-Page Data'!$I$4:$J$19,2,FALSE),VLOOKUP(H3245,'Cross-Page Data'!$D$4:$F$48,3,FALSE)))))</f>
        <v/>
      </c>
      <c r="M3245" s="120">
        <f>IF(AND($P$2=FALSE,OR(F3245="Commercial NAICS Cogen",F3245="Industrial NAICS Cogen",F3245="NAICS-22 Cogen")),FALSE,IF(AND($P$3=FALSE,OR(F3245="Commercial NAICS Cogen",F3245="Commercial NAICS Non-Cogen",F3245="Industrial NAICS Cogen", F3245="industrial NAICS non-Cogen")),FALSE, TRUE))</f>
        <v/>
      </c>
    </row>
    <row r="3246">
      <c r="A3246" s="129" t="n">
        <v>55177</v>
      </c>
      <c r="B3246" s="130" t="inlineStr">
        <is>
          <t>South Point Energy Center</t>
        </is>
      </c>
      <c r="C3246" s="130" t="inlineStr">
        <is>
          <t>South Point Energy Center LLC</t>
        </is>
      </c>
      <c r="D3246" s="129" t="n">
        <v>50157</v>
      </c>
      <c r="E3246" s="130" t="inlineStr">
        <is>
          <t>AZ</t>
        </is>
      </c>
      <c r="F3246" s="130" t="inlineStr">
        <is>
          <t>NAICS-22 Non-Cogen</t>
        </is>
      </c>
      <c r="G3246" s="130" t="inlineStr">
        <is>
          <t>CT</t>
        </is>
      </c>
      <c r="H3246" s="130" t="inlineStr">
        <is>
          <t>NG</t>
        </is>
      </c>
      <c r="I3246" s="130" t="inlineStr">
        <is>
          <t>NG</t>
        </is>
      </c>
      <c r="J3246" s="131" t="n">
        <v>2069899</v>
      </c>
      <c r="K3246" s="129" t="n">
        <v>2020</v>
      </c>
      <c r="L3246" s="120">
        <f>IF(VLOOKUP(H3246,'Cross-Page Data'!$D$4:$F$48,3,FALSE)="natural gas",VLOOKUP(G3246,'Cross-Page Data'!$I$4:$J$19,2,FALSE),IF(VLOOKUP(H3246,'Cross-Page Data'!$D$4:$F$48,3,FALSE)="solar",IF(G3246="PV","solar PV","solar thermal"),IF(VLOOKUP(H3246,'Cross-Page Data'!$D$4:$F$48,3,FALSE)="wind",VLOOKUP(G3246,'Cross-Page Data'!$I$4:$J$19,2,FALSE),IF(VLOOKUP(H3246,'Cross-Page Data'!$D$4:$F$48,3,FALSE)="hydro",VLOOKUP(G3246,'Cross-Page Data'!$I$4:$J$19,2,FALSE),VLOOKUP(H3246,'Cross-Page Data'!$D$4:$F$48,3,FALSE)))))</f>
        <v/>
      </c>
      <c r="M3246" s="120">
        <f>IF(AND($P$2=FALSE,OR(F3246="Commercial NAICS Cogen",F3246="Industrial NAICS Cogen",F3246="NAICS-22 Cogen")),FALSE,IF(AND($P$3=FALSE,OR(F3246="Commercial NAICS Cogen",F3246="Commercial NAICS Non-Cogen",F3246="Industrial NAICS Cogen", F3246="industrial NAICS non-Cogen")),FALSE, TRUE))</f>
        <v/>
      </c>
    </row>
    <row r="3247">
      <c r="A3247" s="129" t="n">
        <v>55178</v>
      </c>
      <c r="B3247" s="130" t="inlineStr">
        <is>
          <t>Dogwood Energy Facility</t>
        </is>
      </c>
      <c r="C3247" s="130" t="inlineStr">
        <is>
          <t>Dogwood Power Management, LLC</t>
        </is>
      </c>
      <c r="D3247" s="129" t="n">
        <v>54915</v>
      </c>
      <c r="E3247" s="130" t="inlineStr">
        <is>
          <t>MO</t>
        </is>
      </c>
      <c r="F3247" s="130" t="inlineStr">
        <is>
          <t>NAICS-22 Non-Cogen</t>
        </is>
      </c>
      <c r="G3247" s="130" t="inlineStr">
        <is>
          <t>CA</t>
        </is>
      </c>
      <c r="H3247" s="130" t="inlineStr">
        <is>
          <t>NG</t>
        </is>
      </c>
      <c r="I3247" s="130" t="inlineStr">
        <is>
          <t>NG</t>
        </is>
      </c>
      <c r="J3247" s="131" t="n">
        <v>867736</v>
      </c>
      <c r="K3247" s="129" t="n">
        <v>2020</v>
      </c>
      <c r="L3247" s="120">
        <f>IF(VLOOKUP(H3247,'Cross-Page Data'!$D$4:$F$48,3,FALSE)="natural gas",VLOOKUP(G3247,'Cross-Page Data'!$I$4:$J$19,2,FALSE),IF(VLOOKUP(H3247,'Cross-Page Data'!$D$4:$F$48,3,FALSE)="solar",IF(G3247="PV","solar PV","solar thermal"),IF(VLOOKUP(H3247,'Cross-Page Data'!$D$4:$F$48,3,FALSE)="wind",VLOOKUP(G3247,'Cross-Page Data'!$I$4:$J$19,2,FALSE),IF(VLOOKUP(H3247,'Cross-Page Data'!$D$4:$F$48,3,FALSE)="hydro",VLOOKUP(G3247,'Cross-Page Data'!$I$4:$J$19,2,FALSE),VLOOKUP(H3247,'Cross-Page Data'!$D$4:$F$48,3,FALSE)))))</f>
        <v/>
      </c>
      <c r="M3247" s="120">
        <f>IF(AND($P$2=FALSE,OR(F3247="Commercial NAICS Cogen",F3247="Industrial NAICS Cogen",F3247="NAICS-22 Cogen")),FALSE,IF(AND($P$3=FALSE,OR(F3247="Commercial NAICS Cogen",F3247="Commercial NAICS Non-Cogen",F3247="Industrial NAICS Cogen", F3247="industrial NAICS non-Cogen")),FALSE, TRUE))</f>
        <v/>
      </c>
    </row>
    <row r="3248">
      <c r="A3248" s="129" t="n">
        <v>55178</v>
      </c>
      <c r="B3248" s="130" t="inlineStr">
        <is>
          <t>Dogwood Energy Facility</t>
        </is>
      </c>
      <c r="C3248" s="130" t="inlineStr">
        <is>
          <t>Dogwood Power Management, LLC</t>
        </is>
      </c>
      <c r="D3248" s="129" t="n">
        <v>54915</v>
      </c>
      <c r="E3248" s="130" t="inlineStr">
        <is>
          <t>MO</t>
        </is>
      </c>
      <c r="F3248" s="130" t="inlineStr">
        <is>
          <t>NAICS-22 Non-Cogen</t>
        </is>
      </c>
      <c r="G3248" s="130" t="inlineStr">
        <is>
          <t>CT</t>
        </is>
      </c>
      <c r="H3248" s="130" t="inlineStr">
        <is>
          <t>NG</t>
        </is>
      </c>
      <c r="I3248" s="130" t="inlineStr">
        <is>
          <t>NG</t>
        </is>
      </c>
      <c r="J3248" s="131" t="n">
        <v>1299468</v>
      </c>
      <c r="K3248" s="129" t="n">
        <v>2020</v>
      </c>
      <c r="L3248" s="120">
        <f>IF(VLOOKUP(H3248,'Cross-Page Data'!$D$4:$F$48,3,FALSE)="natural gas",VLOOKUP(G3248,'Cross-Page Data'!$I$4:$J$19,2,FALSE),IF(VLOOKUP(H3248,'Cross-Page Data'!$D$4:$F$48,3,FALSE)="solar",IF(G3248="PV","solar PV","solar thermal"),IF(VLOOKUP(H3248,'Cross-Page Data'!$D$4:$F$48,3,FALSE)="wind",VLOOKUP(G3248,'Cross-Page Data'!$I$4:$J$19,2,FALSE),IF(VLOOKUP(H3248,'Cross-Page Data'!$D$4:$F$48,3,FALSE)="hydro",VLOOKUP(G3248,'Cross-Page Data'!$I$4:$J$19,2,FALSE),VLOOKUP(H3248,'Cross-Page Data'!$D$4:$F$48,3,FALSE)))))</f>
        <v/>
      </c>
      <c r="M3248" s="120">
        <f>IF(AND($P$2=FALSE,OR(F3248="Commercial NAICS Cogen",F3248="Industrial NAICS Cogen",F3248="NAICS-22 Cogen")),FALSE,IF(AND($P$3=FALSE,OR(F3248="Commercial NAICS Cogen",F3248="Commercial NAICS Non-Cogen",F3248="Industrial NAICS Cogen", F3248="industrial NAICS non-Cogen")),FALSE, TRUE))</f>
        <v/>
      </c>
    </row>
    <row r="3249">
      <c r="A3249" s="129" t="n">
        <v>55182</v>
      </c>
      <c r="B3249" s="130" t="inlineStr">
        <is>
          <t>Sunrise Power LLC</t>
        </is>
      </c>
      <c r="C3249" s="130" t="inlineStr">
        <is>
          <t>Sunrise Power Co LLC</t>
        </is>
      </c>
      <c r="D3249" s="129" t="n">
        <v>18320</v>
      </c>
      <c r="E3249" s="130" t="inlineStr">
        <is>
          <t>CA</t>
        </is>
      </c>
      <c r="F3249" s="130" t="inlineStr">
        <is>
          <t>NAICS-22 Non-Cogen</t>
        </is>
      </c>
      <c r="G3249" s="130" t="inlineStr">
        <is>
          <t>CA</t>
        </is>
      </c>
      <c r="H3249" s="130" t="inlineStr">
        <is>
          <t>NG</t>
        </is>
      </c>
      <c r="I3249" s="130" t="inlineStr">
        <is>
          <t>NG</t>
        </is>
      </c>
      <c r="J3249" s="131" t="n">
        <v>1203527</v>
      </c>
      <c r="K3249" s="129" t="n">
        <v>2020</v>
      </c>
      <c r="L3249" s="120">
        <f>IF(VLOOKUP(H3249,'Cross-Page Data'!$D$4:$F$48,3,FALSE)="natural gas",VLOOKUP(G3249,'Cross-Page Data'!$I$4:$J$19,2,FALSE),IF(VLOOKUP(H3249,'Cross-Page Data'!$D$4:$F$48,3,FALSE)="solar",IF(G3249="PV","solar PV","solar thermal"),IF(VLOOKUP(H3249,'Cross-Page Data'!$D$4:$F$48,3,FALSE)="wind",VLOOKUP(G3249,'Cross-Page Data'!$I$4:$J$19,2,FALSE),IF(VLOOKUP(H3249,'Cross-Page Data'!$D$4:$F$48,3,FALSE)="hydro",VLOOKUP(G3249,'Cross-Page Data'!$I$4:$J$19,2,FALSE),VLOOKUP(H3249,'Cross-Page Data'!$D$4:$F$48,3,FALSE)))))</f>
        <v/>
      </c>
      <c r="M3249" s="120">
        <f>IF(AND($P$2=FALSE,OR(F3249="Commercial NAICS Cogen",F3249="Industrial NAICS Cogen",F3249="NAICS-22 Cogen")),FALSE,IF(AND($P$3=FALSE,OR(F3249="Commercial NAICS Cogen",F3249="Commercial NAICS Non-Cogen",F3249="Industrial NAICS Cogen", F3249="industrial NAICS non-Cogen")),FALSE, TRUE))</f>
        <v/>
      </c>
    </row>
    <row r="3250">
      <c r="A3250" s="129" t="n">
        <v>55182</v>
      </c>
      <c r="B3250" s="130" t="inlineStr">
        <is>
          <t>Sunrise Power LLC</t>
        </is>
      </c>
      <c r="C3250" s="130" t="inlineStr">
        <is>
          <t>Sunrise Power Co LLC</t>
        </is>
      </c>
      <c r="D3250" s="129" t="n">
        <v>18320</v>
      </c>
      <c r="E3250" s="130" t="inlineStr">
        <is>
          <t>CA</t>
        </is>
      </c>
      <c r="F3250" s="130" t="inlineStr">
        <is>
          <t>NAICS-22 Non-Cogen</t>
        </is>
      </c>
      <c r="G3250" s="130" t="inlineStr">
        <is>
          <t>CT</t>
        </is>
      </c>
      <c r="H3250" s="130" t="inlineStr">
        <is>
          <t>NG</t>
        </is>
      </c>
      <c r="I3250" s="130" t="inlineStr">
        <is>
          <t>NG</t>
        </is>
      </c>
      <c r="J3250" s="131" t="n">
        <v>1764482</v>
      </c>
      <c r="K3250" s="129" t="n">
        <v>2020</v>
      </c>
      <c r="L3250" s="120">
        <f>IF(VLOOKUP(H3250,'Cross-Page Data'!$D$4:$F$48,3,FALSE)="natural gas",VLOOKUP(G3250,'Cross-Page Data'!$I$4:$J$19,2,FALSE),IF(VLOOKUP(H3250,'Cross-Page Data'!$D$4:$F$48,3,FALSE)="solar",IF(G3250="PV","solar PV","solar thermal"),IF(VLOOKUP(H3250,'Cross-Page Data'!$D$4:$F$48,3,FALSE)="wind",VLOOKUP(G3250,'Cross-Page Data'!$I$4:$J$19,2,FALSE),IF(VLOOKUP(H3250,'Cross-Page Data'!$D$4:$F$48,3,FALSE)="hydro",VLOOKUP(G3250,'Cross-Page Data'!$I$4:$J$19,2,FALSE),VLOOKUP(H3250,'Cross-Page Data'!$D$4:$F$48,3,FALSE)))))</f>
        <v/>
      </c>
      <c r="M3250" s="120">
        <f>IF(AND($P$2=FALSE,OR(F3250="Commercial NAICS Cogen",F3250="Industrial NAICS Cogen",F3250="NAICS-22 Cogen")),FALSE,IF(AND($P$3=FALSE,OR(F3250="Commercial NAICS Cogen",F3250="Commercial NAICS Non-Cogen",F3250="Industrial NAICS Cogen", F3250="industrial NAICS non-Cogen")),FALSE, TRUE))</f>
        <v/>
      </c>
    </row>
    <row r="3251">
      <c r="A3251" s="129" t="n">
        <v>55187</v>
      </c>
      <c r="B3251" s="130" t="inlineStr">
        <is>
          <t>Channelview Cogeneration Plant</t>
        </is>
      </c>
      <c r="C3251" s="130" t="inlineStr">
        <is>
          <t>EIF Channelview Cogeneration LLC</t>
        </is>
      </c>
      <c r="D3251" s="129" t="n">
        <v>56380</v>
      </c>
      <c r="E3251" s="130" t="inlineStr">
        <is>
          <t>TX</t>
        </is>
      </c>
      <c r="F3251" s="130" t="inlineStr">
        <is>
          <t>NAICS-22 Cogen</t>
        </is>
      </c>
      <c r="G3251" s="130" t="inlineStr">
        <is>
          <t>CA</t>
        </is>
      </c>
      <c r="H3251" s="130" t="inlineStr">
        <is>
          <t>NG</t>
        </is>
      </c>
      <c r="I3251" s="130" t="inlineStr">
        <is>
          <t>NG</t>
        </is>
      </c>
      <c r="J3251" s="131" t="n">
        <v>618629</v>
      </c>
      <c r="K3251" s="129" t="n">
        <v>2020</v>
      </c>
      <c r="L3251" s="120">
        <f>IF(VLOOKUP(H3251,'Cross-Page Data'!$D$4:$F$48,3,FALSE)="natural gas",VLOOKUP(G3251,'Cross-Page Data'!$I$4:$J$19,2,FALSE),IF(VLOOKUP(H3251,'Cross-Page Data'!$D$4:$F$48,3,FALSE)="solar",IF(G3251="PV","solar PV","solar thermal"),IF(VLOOKUP(H3251,'Cross-Page Data'!$D$4:$F$48,3,FALSE)="wind",VLOOKUP(G3251,'Cross-Page Data'!$I$4:$J$19,2,FALSE),IF(VLOOKUP(H3251,'Cross-Page Data'!$D$4:$F$48,3,FALSE)="hydro",VLOOKUP(G3251,'Cross-Page Data'!$I$4:$J$19,2,FALSE),VLOOKUP(H3251,'Cross-Page Data'!$D$4:$F$48,3,FALSE)))))</f>
        <v/>
      </c>
      <c r="M3251" s="120">
        <f>IF(AND($P$2=FALSE,OR(F3251="Commercial NAICS Cogen",F3251="Industrial NAICS Cogen",F3251="NAICS-22 Cogen")),FALSE,IF(AND($P$3=FALSE,OR(F3251="Commercial NAICS Cogen",F3251="Commercial NAICS Non-Cogen",F3251="Industrial NAICS Cogen", F3251="industrial NAICS non-Cogen")),FALSE, TRUE))</f>
        <v/>
      </c>
    </row>
    <row r="3252">
      <c r="A3252" s="129" t="n">
        <v>55187</v>
      </c>
      <c r="B3252" s="130" t="inlineStr">
        <is>
          <t>Channelview Cogeneration Plant</t>
        </is>
      </c>
      <c r="C3252" s="130" t="inlineStr">
        <is>
          <t>EIF Channelview Cogeneration LLC</t>
        </is>
      </c>
      <c r="D3252" s="129" t="n">
        <v>56380</v>
      </c>
      <c r="E3252" s="130" t="inlineStr">
        <is>
          <t>TX</t>
        </is>
      </c>
      <c r="F3252" s="130" t="inlineStr">
        <is>
          <t>NAICS-22 Cogen</t>
        </is>
      </c>
      <c r="G3252" s="130" t="inlineStr">
        <is>
          <t>CT</t>
        </is>
      </c>
      <c r="H3252" s="130" t="inlineStr">
        <is>
          <t>NG</t>
        </is>
      </c>
      <c r="I3252" s="130" t="inlineStr">
        <is>
          <t>NG</t>
        </is>
      </c>
      <c r="J3252" s="131" t="n">
        <v>4507865</v>
      </c>
      <c r="K3252" s="129" t="n">
        <v>2020</v>
      </c>
      <c r="L3252" s="120">
        <f>IF(VLOOKUP(H3252,'Cross-Page Data'!$D$4:$F$48,3,FALSE)="natural gas",VLOOKUP(G3252,'Cross-Page Data'!$I$4:$J$19,2,FALSE),IF(VLOOKUP(H3252,'Cross-Page Data'!$D$4:$F$48,3,FALSE)="solar",IF(G3252="PV","solar PV","solar thermal"),IF(VLOOKUP(H3252,'Cross-Page Data'!$D$4:$F$48,3,FALSE)="wind",VLOOKUP(G3252,'Cross-Page Data'!$I$4:$J$19,2,FALSE),IF(VLOOKUP(H3252,'Cross-Page Data'!$D$4:$F$48,3,FALSE)="hydro",VLOOKUP(G3252,'Cross-Page Data'!$I$4:$J$19,2,FALSE),VLOOKUP(H3252,'Cross-Page Data'!$D$4:$F$48,3,FALSE)))))</f>
        <v/>
      </c>
      <c r="M3252" s="120">
        <f>IF(AND($P$2=FALSE,OR(F3252="Commercial NAICS Cogen",F3252="Industrial NAICS Cogen",F3252="NAICS-22 Cogen")),FALSE,IF(AND($P$3=FALSE,OR(F3252="Commercial NAICS Cogen",F3252="Commercial NAICS Non-Cogen",F3252="Industrial NAICS Cogen", F3252="industrial NAICS non-Cogen")),FALSE, TRUE))</f>
        <v/>
      </c>
    </row>
    <row r="3253">
      <c r="A3253" s="129" t="n">
        <v>55193</v>
      </c>
      <c r="B3253" s="130" t="inlineStr">
        <is>
          <t>Ontelaunee Energy Center</t>
        </is>
      </c>
      <c r="C3253" s="130" t="inlineStr">
        <is>
          <t>Ontelaunee Energy Center</t>
        </is>
      </c>
      <c r="D3253" s="129" t="n">
        <v>55649</v>
      </c>
      <c r="E3253" s="130" t="inlineStr">
        <is>
          <t>PA</t>
        </is>
      </c>
      <c r="F3253" s="130" t="inlineStr">
        <is>
          <t>NAICS-22 Non-Cogen</t>
        </is>
      </c>
      <c r="G3253" s="130" t="inlineStr">
        <is>
          <t>CA</t>
        </is>
      </c>
      <c r="H3253" s="130" t="inlineStr">
        <is>
          <t>NG</t>
        </is>
      </c>
      <c r="I3253" s="130" t="inlineStr">
        <is>
          <t>NG</t>
        </is>
      </c>
      <c r="J3253" s="131" t="n">
        <v>1431925</v>
      </c>
      <c r="K3253" s="129" t="n">
        <v>2020</v>
      </c>
      <c r="L3253" s="120">
        <f>IF(VLOOKUP(H3253,'Cross-Page Data'!$D$4:$F$48,3,FALSE)="natural gas",VLOOKUP(G3253,'Cross-Page Data'!$I$4:$J$19,2,FALSE),IF(VLOOKUP(H3253,'Cross-Page Data'!$D$4:$F$48,3,FALSE)="solar",IF(G3253="PV","solar PV","solar thermal"),IF(VLOOKUP(H3253,'Cross-Page Data'!$D$4:$F$48,3,FALSE)="wind",VLOOKUP(G3253,'Cross-Page Data'!$I$4:$J$19,2,FALSE),IF(VLOOKUP(H3253,'Cross-Page Data'!$D$4:$F$48,3,FALSE)="hydro",VLOOKUP(G3253,'Cross-Page Data'!$I$4:$J$19,2,FALSE),VLOOKUP(H3253,'Cross-Page Data'!$D$4:$F$48,3,FALSE)))))</f>
        <v/>
      </c>
      <c r="M3253" s="120">
        <f>IF(AND($P$2=FALSE,OR(F3253="Commercial NAICS Cogen",F3253="Industrial NAICS Cogen",F3253="NAICS-22 Cogen")),FALSE,IF(AND($P$3=FALSE,OR(F3253="Commercial NAICS Cogen",F3253="Commercial NAICS Non-Cogen",F3253="Industrial NAICS Cogen", F3253="industrial NAICS non-Cogen")),FALSE, TRUE))</f>
        <v/>
      </c>
    </row>
    <row r="3254">
      <c r="A3254" s="129" t="n">
        <v>55193</v>
      </c>
      <c r="B3254" s="130" t="inlineStr">
        <is>
          <t>Ontelaunee Energy Center</t>
        </is>
      </c>
      <c r="C3254" s="130" t="inlineStr">
        <is>
          <t>Ontelaunee Energy Center</t>
        </is>
      </c>
      <c r="D3254" s="129" t="n">
        <v>55649</v>
      </c>
      <c r="E3254" s="130" t="inlineStr">
        <is>
          <t>PA</t>
        </is>
      </c>
      <c r="F3254" s="130" t="inlineStr">
        <is>
          <t>NAICS-22 Non-Cogen</t>
        </is>
      </c>
      <c r="G3254" s="130" t="inlineStr">
        <is>
          <t>CT</t>
        </is>
      </c>
      <c r="H3254" s="130" t="inlineStr">
        <is>
          <t>NG</t>
        </is>
      </c>
      <c r="I3254" s="130" t="inlineStr">
        <is>
          <t>NG</t>
        </is>
      </c>
      <c r="J3254" s="131" t="n">
        <v>2560915</v>
      </c>
      <c r="K3254" s="129" t="n">
        <v>2020</v>
      </c>
      <c r="L3254" s="120">
        <f>IF(VLOOKUP(H3254,'Cross-Page Data'!$D$4:$F$48,3,FALSE)="natural gas",VLOOKUP(G3254,'Cross-Page Data'!$I$4:$J$19,2,FALSE),IF(VLOOKUP(H3254,'Cross-Page Data'!$D$4:$F$48,3,FALSE)="solar",IF(G3254="PV","solar PV","solar thermal"),IF(VLOOKUP(H3254,'Cross-Page Data'!$D$4:$F$48,3,FALSE)="wind",VLOOKUP(G3254,'Cross-Page Data'!$I$4:$J$19,2,FALSE),IF(VLOOKUP(H3254,'Cross-Page Data'!$D$4:$F$48,3,FALSE)="hydro",VLOOKUP(G3254,'Cross-Page Data'!$I$4:$J$19,2,FALSE),VLOOKUP(H3254,'Cross-Page Data'!$D$4:$F$48,3,FALSE)))))</f>
        <v/>
      </c>
      <c r="M3254" s="120">
        <f>IF(AND($P$2=FALSE,OR(F3254="Commercial NAICS Cogen",F3254="Industrial NAICS Cogen",F3254="NAICS-22 Cogen")),FALSE,IF(AND($P$3=FALSE,OR(F3254="Commercial NAICS Cogen",F3254="Commercial NAICS Non-Cogen",F3254="Industrial NAICS Cogen", F3254="industrial NAICS non-Cogen")),FALSE, TRUE))</f>
        <v/>
      </c>
    </row>
    <row r="3255">
      <c r="A3255" s="129" t="n">
        <v>55197</v>
      </c>
      <c r="B3255" s="130" t="inlineStr">
        <is>
          <t>Caledonia</t>
        </is>
      </c>
      <c r="C3255" s="130" t="inlineStr">
        <is>
          <t>Tennessee Valley Authority</t>
        </is>
      </c>
      <c r="D3255" s="129" t="n">
        <v>18642</v>
      </c>
      <c r="E3255" s="130" t="inlineStr">
        <is>
          <t>MS</t>
        </is>
      </c>
      <c r="F3255" s="130" t="inlineStr">
        <is>
          <t>Electric Utility</t>
        </is>
      </c>
      <c r="G3255" s="130" t="inlineStr">
        <is>
          <t>CA</t>
        </is>
      </c>
      <c r="H3255" s="130" t="inlineStr">
        <is>
          <t>NG</t>
        </is>
      </c>
      <c r="I3255" s="130" t="inlineStr">
        <is>
          <t>NG</t>
        </is>
      </c>
      <c r="J3255" s="131" t="n">
        <v>1648443</v>
      </c>
      <c r="K3255" s="129" t="n">
        <v>2020</v>
      </c>
      <c r="L3255" s="120">
        <f>IF(VLOOKUP(H3255,'Cross-Page Data'!$D$4:$F$48,3,FALSE)="natural gas",VLOOKUP(G3255,'Cross-Page Data'!$I$4:$J$19,2,FALSE),IF(VLOOKUP(H3255,'Cross-Page Data'!$D$4:$F$48,3,FALSE)="solar",IF(G3255="PV","solar PV","solar thermal"),IF(VLOOKUP(H3255,'Cross-Page Data'!$D$4:$F$48,3,FALSE)="wind",VLOOKUP(G3255,'Cross-Page Data'!$I$4:$J$19,2,FALSE),IF(VLOOKUP(H3255,'Cross-Page Data'!$D$4:$F$48,3,FALSE)="hydro",VLOOKUP(G3255,'Cross-Page Data'!$I$4:$J$19,2,FALSE),VLOOKUP(H3255,'Cross-Page Data'!$D$4:$F$48,3,FALSE)))))</f>
        <v/>
      </c>
      <c r="M3255" s="120">
        <f>IF(AND($P$2=FALSE,OR(F3255="Commercial NAICS Cogen",F3255="Industrial NAICS Cogen",F3255="NAICS-22 Cogen")),FALSE,IF(AND($P$3=FALSE,OR(F3255="Commercial NAICS Cogen",F3255="Commercial NAICS Non-Cogen",F3255="Industrial NAICS Cogen", F3255="industrial NAICS non-Cogen")),FALSE, TRUE))</f>
        <v/>
      </c>
    </row>
    <row r="3256">
      <c r="A3256" s="129" t="n">
        <v>55197</v>
      </c>
      <c r="B3256" s="130" t="inlineStr">
        <is>
          <t>Caledonia</t>
        </is>
      </c>
      <c r="C3256" s="130" t="inlineStr">
        <is>
          <t>Tennessee Valley Authority</t>
        </is>
      </c>
      <c r="D3256" s="129" t="n">
        <v>18642</v>
      </c>
      <c r="E3256" s="130" t="inlineStr">
        <is>
          <t>MS</t>
        </is>
      </c>
      <c r="F3256" s="130" t="inlineStr">
        <is>
          <t>Electric Utility</t>
        </is>
      </c>
      <c r="G3256" s="130" t="inlineStr">
        <is>
          <t>CT</t>
        </is>
      </c>
      <c r="H3256" s="130" t="inlineStr">
        <is>
          <t>NG</t>
        </is>
      </c>
      <c r="I3256" s="130" t="inlineStr">
        <is>
          <t>NG</t>
        </is>
      </c>
      <c r="J3256" s="131" t="n">
        <v>2866878</v>
      </c>
      <c r="K3256" s="129" t="n">
        <v>2020</v>
      </c>
      <c r="L3256" s="120">
        <f>IF(VLOOKUP(H3256,'Cross-Page Data'!$D$4:$F$48,3,FALSE)="natural gas",VLOOKUP(G3256,'Cross-Page Data'!$I$4:$J$19,2,FALSE),IF(VLOOKUP(H3256,'Cross-Page Data'!$D$4:$F$48,3,FALSE)="solar",IF(G3256="PV","solar PV","solar thermal"),IF(VLOOKUP(H3256,'Cross-Page Data'!$D$4:$F$48,3,FALSE)="wind",VLOOKUP(G3256,'Cross-Page Data'!$I$4:$J$19,2,FALSE),IF(VLOOKUP(H3256,'Cross-Page Data'!$D$4:$F$48,3,FALSE)="hydro",VLOOKUP(G3256,'Cross-Page Data'!$I$4:$J$19,2,FALSE),VLOOKUP(H3256,'Cross-Page Data'!$D$4:$F$48,3,FALSE)))))</f>
        <v/>
      </c>
      <c r="M3256" s="120">
        <f>IF(AND($P$2=FALSE,OR(F3256="Commercial NAICS Cogen",F3256="Industrial NAICS Cogen",F3256="NAICS-22 Cogen")),FALSE,IF(AND($P$3=FALSE,OR(F3256="Commercial NAICS Cogen",F3256="Commercial NAICS Non-Cogen",F3256="Industrial NAICS Cogen", F3256="industrial NAICS non-Cogen")),FALSE, TRUE))</f>
        <v/>
      </c>
    </row>
    <row r="3257">
      <c r="A3257" s="129" t="n">
        <v>55198</v>
      </c>
      <c r="B3257" s="130" t="inlineStr">
        <is>
          <t>Riverside Generating LLC</t>
        </is>
      </c>
      <c r="C3257" s="130" t="inlineStr">
        <is>
          <t>Riverside Generating Co LLC</t>
        </is>
      </c>
      <c r="D3257" s="129" t="n">
        <v>16124</v>
      </c>
      <c r="E3257" s="130" t="inlineStr">
        <is>
          <t>KY</t>
        </is>
      </c>
      <c r="F3257" s="130" t="inlineStr">
        <is>
          <t>NAICS-22 Non-Cogen</t>
        </is>
      </c>
      <c r="G3257" s="130" t="inlineStr">
        <is>
          <t>GT</t>
        </is>
      </c>
      <c r="H3257" s="130" t="inlineStr">
        <is>
          <t>NG</t>
        </is>
      </c>
      <c r="I3257" s="130" t="inlineStr">
        <is>
          <t>NG</t>
        </is>
      </c>
      <c r="J3257" s="131" t="n">
        <v>476100</v>
      </c>
      <c r="K3257" s="129" t="n">
        <v>2020</v>
      </c>
      <c r="L3257" s="120">
        <f>IF(VLOOKUP(H3257,'Cross-Page Data'!$D$4:$F$48,3,FALSE)="natural gas",VLOOKUP(G3257,'Cross-Page Data'!$I$4:$J$19,2,FALSE),IF(VLOOKUP(H3257,'Cross-Page Data'!$D$4:$F$48,3,FALSE)="solar",IF(G3257="PV","solar PV","solar thermal"),IF(VLOOKUP(H3257,'Cross-Page Data'!$D$4:$F$48,3,FALSE)="wind",VLOOKUP(G3257,'Cross-Page Data'!$I$4:$J$19,2,FALSE),IF(VLOOKUP(H3257,'Cross-Page Data'!$D$4:$F$48,3,FALSE)="hydro",VLOOKUP(G3257,'Cross-Page Data'!$I$4:$J$19,2,FALSE),VLOOKUP(H3257,'Cross-Page Data'!$D$4:$F$48,3,FALSE)))))</f>
        <v/>
      </c>
      <c r="M3257" s="120">
        <f>IF(AND($P$2=FALSE,OR(F3257="Commercial NAICS Cogen",F3257="Industrial NAICS Cogen",F3257="NAICS-22 Cogen")),FALSE,IF(AND($P$3=FALSE,OR(F3257="Commercial NAICS Cogen",F3257="Commercial NAICS Non-Cogen",F3257="Industrial NAICS Cogen", F3257="industrial NAICS non-Cogen")),FALSE, TRUE))</f>
        <v/>
      </c>
    </row>
    <row r="3258">
      <c r="A3258" s="129" t="n">
        <v>55199</v>
      </c>
      <c r="B3258" s="130" t="inlineStr">
        <is>
          <t>Elwood Energy LLC</t>
        </is>
      </c>
      <c r="C3258" s="130" t="inlineStr">
        <is>
          <t>Elwood Energy LLC</t>
        </is>
      </c>
      <c r="D3258" s="129" t="n">
        <v>5259</v>
      </c>
      <c r="E3258" s="130" t="inlineStr">
        <is>
          <t>IL</t>
        </is>
      </c>
      <c r="F3258" s="130" t="inlineStr">
        <is>
          <t>NAICS-22 Non-Cogen</t>
        </is>
      </c>
      <c r="G3258" s="130" t="inlineStr">
        <is>
          <t>GT</t>
        </is>
      </c>
      <c r="H3258" s="130" t="inlineStr">
        <is>
          <t>NG</t>
        </is>
      </c>
      <c r="I3258" s="130" t="inlineStr">
        <is>
          <t>NG</t>
        </is>
      </c>
      <c r="J3258" s="131" t="n">
        <v>392216</v>
      </c>
      <c r="K3258" s="129" t="n">
        <v>2020</v>
      </c>
      <c r="L3258" s="120">
        <f>IF(VLOOKUP(H3258,'Cross-Page Data'!$D$4:$F$48,3,FALSE)="natural gas",VLOOKUP(G3258,'Cross-Page Data'!$I$4:$J$19,2,FALSE),IF(VLOOKUP(H3258,'Cross-Page Data'!$D$4:$F$48,3,FALSE)="solar",IF(G3258="PV","solar PV","solar thermal"),IF(VLOOKUP(H3258,'Cross-Page Data'!$D$4:$F$48,3,FALSE)="wind",VLOOKUP(G3258,'Cross-Page Data'!$I$4:$J$19,2,FALSE),IF(VLOOKUP(H3258,'Cross-Page Data'!$D$4:$F$48,3,FALSE)="hydro",VLOOKUP(G3258,'Cross-Page Data'!$I$4:$J$19,2,FALSE),VLOOKUP(H3258,'Cross-Page Data'!$D$4:$F$48,3,FALSE)))))</f>
        <v/>
      </c>
      <c r="M3258" s="120">
        <f>IF(AND($P$2=FALSE,OR(F3258="Commercial NAICS Cogen",F3258="Industrial NAICS Cogen",F3258="NAICS-22 Cogen")),FALSE,IF(AND($P$3=FALSE,OR(F3258="Commercial NAICS Cogen",F3258="Commercial NAICS Non-Cogen",F3258="Industrial NAICS Cogen", F3258="industrial NAICS non-Cogen")),FALSE, TRUE))</f>
        <v/>
      </c>
    </row>
    <row r="3259">
      <c r="A3259" s="129" t="n">
        <v>55200</v>
      </c>
      <c r="B3259" s="130" t="inlineStr">
        <is>
          <t>Arapahoe Combustion Turbine Project</t>
        </is>
      </c>
      <c r="C3259" s="130" t="inlineStr">
        <is>
          <t>SWG Arapahoe, LLC</t>
        </is>
      </c>
      <c r="D3259" s="129" t="n">
        <v>58517</v>
      </c>
      <c r="E3259" s="130" t="inlineStr">
        <is>
          <t>CO</t>
        </is>
      </c>
      <c r="F3259" s="130" t="inlineStr">
        <is>
          <t>NAICS-22 Non-Cogen</t>
        </is>
      </c>
      <c r="G3259" s="130" t="inlineStr">
        <is>
          <t>CA</t>
        </is>
      </c>
      <c r="H3259" s="130" t="inlineStr">
        <is>
          <t>NG</t>
        </is>
      </c>
      <c r="I3259" s="130" t="inlineStr">
        <is>
          <t>NG</t>
        </is>
      </c>
      <c r="J3259" s="131" t="n">
        <v>42031</v>
      </c>
      <c r="K3259" s="129" t="n">
        <v>2020</v>
      </c>
      <c r="L3259" s="120">
        <f>IF(VLOOKUP(H3259,'Cross-Page Data'!$D$4:$F$48,3,FALSE)="natural gas",VLOOKUP(G3259,'Cross-Page Data'!$I$4:$J$19,2,FALSE),IF(VLOOKUP(H3259,'Cross-Page Data'!$D$4:$F$48,3,FALSE)="solar",IF(G3259="PV","solar PV","solar thermal"),IF(VLOOKUP(H3259,'Cross-Page Data'!$D$4:$F$48,3,FALSE)="wind",VLOOKUP(G3259,'Cross-Page Data'!$I$4:$J$19,2,FALSE),IF(VLOOKUP(H3259,'Cross-Page Data'!$D$4:$F$48,3,FALSE)="hydro",VLOOKUP(G3259,'Cross-Page Data'!$I$4:$J$19,2,FALSE),VLOOKUP(H3259,'Cross-Page Data'!$D$4:$F$48,3,FALSE)))))</f>
        <v/>
      </c>
      <c r="M3259" s="120">
        <f>IF(AND($P$2=FALSE,OR(F3259="Commercial NAICS Cogen",F3259="Industrial NAICS Cogen",F3259="NAICS-22 Cogen")),FALSE,IF(AND($P$3=FALSE,OR(F3259="Commercial NAICS Cogen",F3259="Commercial NAICS Non-Cogen",F3259="Industrial NAICS Cogen", F3259="industrial NAICS non-Cogen")),FALSE, TRUE))</f>
        <v/>
      </c>
    </row>
    <row r="3260">
      <c r="A3260" s="129" t="n">
        <v>55200</v>
      </c>
      <c r="B3260" s="130" t="inlineStr">
        <is>
          <t>Arapahoe Combustion Turbine Project</t>
        </is>
      </c>
      <c r="C3260" s="130" t="inlineStr">
        <is>
          <t>SWG Arapahoe, LLC</t>
        </is>
      </c>
      <c r="D3260" s="129" t="n">
        <v>58517</v>
      </c>
      <c r="E3260" s="130" t="inlineStr">
        <is>
          <t>CO</t>
        </is>
      </c>
      <c r="F3260" s="130" t="inlineStr">
        <is>
          <t>NAICS-22 Non-Cogen</t>
        </is>
      </c>
      <c r="G3260" s="130" t="inlineStr">
        <is>
          <t>CT</t>
        </is>
      </c>
      <c r="H3260" s="130" t="inlineStr">
        <is>
          <t>NG</t>
        </is>
      </c>
      <c r="I3260" s="130" t="inlineStr">
        <is>
          <t>NG</t>
        </is>
      </c>
      <c r="J3260" s="131" t="n">
        <v>165711</v>
      </c>
      <c r="K3260" s="129" t="n">
        <v>2020</v>
      </c>
      <c r="L3260" s="120">
        <f>IF(VLOOKUP(H3260,'Cross-Page Data'!$D$4:$F$48,3,FALSE)="natural gas",VLOOKUP(G3260,'Cross-Page Data'!$I$4:$J$19,2,FALSE),IF(VLOOKUP(H3260,'Cross-Page Data'!$D$4:$F$48,3,FALSE)="solar",IF(G3260="PV","solar PV","solar thermal"),IF(VLOOKUP(H3260,'Cross-Page Data'!$D$4:$F$48,3,FALSE)="wind",VLOOKUP(G3260,'Cross-Page Data'!$I$4:$J$19,2,FALSE),IF(VLOOKUP(H3260,'Cross-Page Data'!$D$4:$F$48,3,FALSE)="hydro",VLOOKUP(G3260,'Cross-Page Data'!$I$4:$J$19,2,FALSE),VLOOKUP(H3260,'Cross-Page Data'!$D$4:$F$48,3,FALSE)))))</f>
        <v/>
      </c>
      <c r="M3260" s="120">
        <f>IF(AND($P$2=FALSE,OR(F3260="Commercial NAICS Cogen",F3260="Industrial NAICS Cogen",F3260="NAICS-22 Cogen")),FALSE,IF(AND($P$3=FALSE,OR(F3260="Commercial NAICS Cogen",F3260="Commercial NAICS Non-Cogen",F3260="Industrial NAICS Cogen", F3260="industrial NAICS non-Cogen")),FALSE, TRUE))</f>
        <v/>
      </c>
    </row>
    <row r="3261">
      <c r="A3261" s="129" t="n">
        <v>55206</v>
      </c>
      <c r="B3261" s="130" t="inlineStr">
        <is>
          <t>Corpus Christi Energy Center</t>
        </is>
      </c>
      <c r="C3261" s="130" t="inlineStr">
        <is>
          <t>Corpus Christi Cogeneration LLC</t>
        </is>
      </c>
      <c r="D3261" s="129" t="n">
        <v>4383</v>
      </c>
      <c r="E3261" s="130" t="inlineStr">
        <is>
          <t>TX</t>
        </is>
      </c>
      <c r="F3261" s="130" t="inlineStr">
        <is>
          <t>NAICS-22 Cogen</t>
        </is>
      </c>
      <c r="G3261" s="130" t="inlineStr">
        <is>
          <t>CA</t>
        </is>
      </c>
      <c r="H3261" s="130" t="inlineStr">
        <is>
          <t>NG</t>
        </is>
      </c>
      <c r="I3261" s="130" t="inlineStr">
        <is>
          <t>NG</t>
        </is>
      </c>
      <c r="J3261" s="131" t="n">
        <v>417809.33</v>
      </c>
      <c r="K3261" s="129" t="n">
        <v>2020</v>
      </c>
      <c r="L3261" s="120">
        <f>IF(VLOOKUP(H3261,'Cross-Page Data'!$D$4:$F$48,3,FALSE)="natural gas",VLOOKUP(G3261,'Cross-Page Data'!$I$4:$J$19,2,FALSE),IF(VLOOKUP(H3261,'Cross-Page Data'!$D$4:$F$48,3,FALSE)="solar",IF(G3261="PV","solar PV","solar thermal"),IF(VLOOKUP(H3261,'Cross-Page Data'!$D$4:$F$48,3,FALSE)="wind",VLOOKUP(G3261,'Cross-Page Data'!$I$4:$J$19,2,FALSE),IF(VLOOKUP(H3261,'Cross-Page Data'!$D$4:$F$48,3,FALSE)="hydro",VLOOKUP(G3261,'Cross-Page Data'!$I$4:$J$19,2,FALSE),VLOOKUP(H3261,'Cross-Page Data'!$D$4:$F$48,3,FALSE)))))</f>
        <v/>
      </c>
      <c r="M3261" s="120">
        <f>IF(AND($P$2=FALSE,OR(F3261="Commercial NAICS Cogen",F3261="Industrial NAICS Cogen",F3261="NAICS-22 Cogen")),FALSE,IF(AND($P$3=FALSE,OR(F3261="Commercial NAICS Cogen",F3261="Commercial NAICS Non-Cogen",F3261="Industrial NAICS Cogen", F3261="industrial NAICS non-Cogen")),FALSE, TRUE))</f>
        <v/>
      </c>
    </row>
    <row r="3262">
      <c r="A3262" s="129" t="n">
        <v>55206</v>
      </c>
      <c r="B3262" s="130" t="inlineStr">
        <is>
          <t>Corpus Christi Energy Center</t>
        </is>
      </c>
      <c r="C3262" s="130" t="inlineStr">
        <is>
          <t>Corpus Christi Cogeneration LLC</t>
        </is>
      </c>
      <c r="D3262" s="129" t="n">
        <v>4383</v>
      </c>
      <c r="E3262" s="130" t="inlineStr">
        <is>
          <t>TX</t>
        </is>
      </c>
      <c r="F3262" s="130" t="inlineStr">
        <is>
          <t>NAICS-22 Cogen</t>
        </is>
      </c>
      <c r="G3262" s="130" t="inlineStr">
        <is>
          <t>CA</t>
        </is>
      </c>
      <c r="H3262" s="130" t="inlineStr">
        <is>
          <t>OG</t>
        </is>
      </c>
      <c r="I3262" s="130" t="inlineStr">
        <is>
          <t>OOG</t>
        </is>
      </c>
      <c r="J3262" s="131" t="n">
        <v>0.666</v>
      </c>
      <c r="K3262" s="129" t="n">
        <v>2020</v>
      </c>
      <c r="L3262" s="120">
        <f>IF(VLOOKUP(H3262,'Cross-Page Data'!$D$4:$F$48,3,FALSE)="natural gas",VLOOKUP(G3262,'Cross-Page Data'!$I$4:$J$19,2,FALSE),IF(VLOOKUP(H3262,'Cross-Page Data'!$D$4:$F$48,3,FALSE)="solar",IF(G3262="PV","solar PV","solar thermal"),IF(VLOOKUP(H3262,'Cross-Page Data'!$D$4:$F$48,3,FALSE)="wind",VLOOKUP(G3262,'Cross-Page Data'!$I$4:$J$19,2,FALSE),IF(VLOOKUP(H3262,'Cross-Page Data'!$D$4:$F$48,3,FALSE)="hydro",VLOOKUP(G3262,'Cross-Page Data'!$I$4:$J$19,2,FALSE),VLOOKUP(H3262,'Cross-Page Data'!$D$4:$F$48,3,FALSE)))))</f>
        <v/>
      </c>
      <c r="M3262" s="120">
        <f>IF(AND($P$2=FALSE,OR(F3262="Commercial NAICS Cogen",F3262="Industrial NAICS Cogen",F3262="NAICS-22 Cogen")),FALSE,IF(AND($P$3=FALSE,OR(F3262="Commercial NAICS Cogen",F3262="Commercial NAICS Non-Cogen",F3262="Industrial NAICS Cogen", F3262="industrial NAICS non-Cogen")),FALSE, TRUE))</f>
        <v/>
      </c>
    </row>
    <row r="3263">
      <c r="A3263" s="129" t="n">
        <v>55206</v>
      </c>
      <c r="B3263" s="130" t="inlineStr">
        <is>
          <t>Corpus Christi Energy Center</t>
        </is>
      </c>
      <c r="C3263" s="130" t="inlineStr">
        <is>
          <t>Corpus Christi Cogeneration LLC</t>
        </is>
      </c>
      <c r="D3263" s="129" t="n">
        <v>4383</v>
      </c>
      <c r="E3263" s="130" t="inlineStr">
        <is>
          <t>TX</t>
        </is>
      </c>
      <c r="F3263" s="130" t="inlineStr">
        <is>
          <t>NAICS-22 Cogen</t>
        </is>
      </c>
      <c r="G3263" s="130" t="inlineStr">
        <is>
          <t>CT</t>
        </is>
      </c>
      <c r="H3263" s="130" t="inlineStr">
        <is>
          <t>NG</t>
        </is>
      </c>
      <c r="I3263" s="130" t="inlineStr">
        <is>
          <t>NG</t>
        </is>
      </c>
      <c r="J3263" s="131" t="n">
        <v>1680432</v>
      </c>
      <c r="K3263" s="129" t="n">
        <v>2020</v>
      </c>
      <c r="L3263" s="120">
        <f>IF(VLOOKUP(H3263,'Cross-Page Data'!$D$4:$F$48,3,FALSE)="natural gas",VLOOKUP(G3263,'Cross-Page Data'!$I$4:$J$19,2,FALSE),IF(VLOOKUP(H3263,'Cross-Page Data'!$D$4:$F$48,3,FALSE)="solar",IF(G3263="PV","solar PV","solar thermal"),IF(VLOOKUP(H3263,'Cross-Page Data'!$D$4:$F$48,3,FALSE)="wind",VLOOKUP(G3263,'Cross-Page Data'!$I$4:$J$19,2,FALSE),IF(VLOOKUP(H3263,'Cross-Page Data'!$D$4:$F$48,3,FALSE)="hydro",VLOOKUP(G3263,'Cross-Page Data'!$I$4:$J$19,2,FALSE),VLOOKUP(H3263,'Cross-Page Data'!$D$4:$F$48,3,FALSE)))))</f>
        <v/>
      </c>
      <c r="M3263" s="120">
        <f>IF(AND($P$2=FALSE,OR(F3263="Commercial NAICS Cogen",F3263="Industrial NAICS Cogen",F3263="NAICS-22 Cogen")),FALSE,IF(AND($P$3=FALSE,OR(F3263="Commercial NAICS Cogen",F3263="Commercial NAICS Non-Cogen",F3263="Industrial NAICS Cogen", F3263="industrial NAICS non-Cogen")),FALSE, TRUE))</f>
        <v/>
      </c>
    </row>
    <row r="3264">
      <c r="A3264" s="129" t="n">
        <v>55206</v>
      </c>
      <c r="B3264" s="130" t="inlineStr">
        <is>
          <t>Corpus Christi Energy Center</t>
        </is>
      </c>
      <c r="C3264" s="130" t="inlineStr">
        <is>
          <t>Corpus Christi Cogeneration LLC</t>
        </is>
      </c>
      <c r="D3264" s="129" t="n">
        <v>4383</v>
      </c>
      <c r="E3264" s="130" t="inlineStr">
        <is>
          <t>TX</t>
        </is>
      </c>
      <c r="F3264" s="130" t="inlineStr">
        <is>
          <t>NAICS-22 Cogen</t>
        </is>
      </c>
      <c r="G3264" s="130" t="inlineStr">
        <is>
          <t>CT</t>
        </is>
      </c>
      <c r="H3264" s="130" t="inlineStr">
        <is>
          <t>OG</t>
        </is>
      </c>
      <c r="I3264" s="130" t="inlineStr">
        <is>
          <t>OOG</t>
        </is>
      </c>
      <c r="J3264" s="131" t="n">
        <v>0</v>
      </c>
      <c r="K3264" s="129" t="n">
        <v>2020</v>
      </c>
      <c r="L3264" s="120">
        <f>IF(VLOOKUP(H3264,'Cross-Page Data'!$D$4:$F$48,3,FALSE)="natural gas",VLOOKUP(G3264,'Cross-Page Data'!$I$4:$J$19,2,FALSE),IF(VLOOKUP(H3264,'Cross-Page Data'!$D$4:$F$48,3,FALSE)="solar",IF(G3264="PV","solar PV","solar thermal"),IF(VLOOKUP(H3264,'Cross-Page Data'!$D$4:$F$48,3,FALSE)="wind",VLOOKUP(G3264,'Cross-Page Data'!$I$4:$J$19,2,FALSE),IF(VLOOKUP(H3264,'Cross-Page Data'!$D$4:$F$48,3,FALSE)="hydro",VLOOKUP(G3264,'Cross-Page Data'!$I$4:$J$19,2,FALSE),VLOOKUP(H3264,'Cross-Page Data'!$D$4:$F$48,3,FALSE)))))</f>
        <v/>
      </c>
      <c r="M3264" s="120">
        <f>IF(AND($P$2=FALSE,OR(F3264="Commercial NAICS Cogen",F3264="Industrial NAICS Cogen",F3264="NAICS-22 Cogen")),FALSE,IF(AND($P$3=FALSE,OR(F3264="Commercial NAICS Cogen",F3264="Commercial NAICS Non-Cogen",F3264="Industrial NAICS Cogen", F3264="industrial NAICS non-Cogen")),FALSE, TRUE))</f>
        <v/>
      </c>
    </row>
    <row r="3265">
      <c r="A3265" s="129" t="n">
        <v>55210</v>
      </c>
      <c r="B3265" s="130" t="inlineStr">
        <is>
          <t>Afton Generating Station</t>
        </is>
      </c>
      <c r="C3265" s="130" t="inlineStr">
        <is>
          <t>Public Service Co of NM</t>
        </is>
      </c>
      <c r="D3265" s="129" t="n">
        <v>15473</v>
      </c>
      <c r="E3265" s="130" t="inlineStr">
        <is>
          <t>NM</t>
        </is>
      </c>
      <c r="F3265" s="130" t="inlineStr">
        <is>
          <t>Electric Utility</t>
        </is>
      </c>
      <c r="G3265" s="130" t="inlineStr">
        <is>
          <t>CA</t>
        </is>
      </c>
      <c r="H3265" s="130" t="inlineStr">
        <is>
          <t>NG</t>
        </is>
      </c>
      <c r="I3265" s="130" t="inlineStr">
        <is>
          <t>NG</t>
        </is>
      </c>
      <c r="J3265" s="131" t="n">
        <v>0</v>
      </c>
      <c r="K3265" s="129" t="n">
        <v>2020</v>
      </c>
      <c r="L3265" s="120">
        <f>IF(VLOOKUP(H3265,'Cross-Page Data'!$D$4:$F$48,3,FALSE)="natural gas",VLOOKUP(G3265,'Cross-Page Data'!$I$4:$J$19,2,FALSE),IF(VLOOKUP(H3265,'Cross-Page Data'!$D$4:$F$48,3,FALSE)="solar",IF(G3265="PV","solar PV","solar thermal"),IF(VLOOKUP(H3265,'Cross-Page Data'!$D$4:$F$48,3,FALSE)="wind",VLOOKUP(G3265,'Cross-Page Data'!$I$4:$J$19,2,FALSE),IF(VLOOKUP(H3265,'Cross-Page Data'!$D$4:$F$48,3,FALSE)="hydro",VLOOKUP(G3265,'Cross-Page Data'!$I$4:$J$19,2,FALSE),VLOOKUP(H3265,'Cross-Page Data'!$D$4:$F$48,3,FALSE)))))</f>
        <v/>
      </c>
      <c r="M3265" s="120">
        <f>IF(AND($P$2=FALSE,OR(F3265="Commercial NAICS Cogen",F3265="Industrial NAICS Cogen",F3265="NAICS-22 Cogen")),FALSE,IF(AND($P$3=FALSE,OR(F3265="Commercial NAICS Cogen",F3265="Commercial NAICS Non-Cogen",F3265="Industrial NAICS Cogen", F3265="industrial NAICS non-Cogen")),FALSE, TRUE))</f>
        <v/>
      </c>
    </row>
    <row r="3266">
      <c r="A3266" s="129" t="n">
        <v>55210</v>
      </c>
      <c r="B3266" s="130" t="inlineStr">
        <is>
          <t>Afton Generating Station</t>
        </is>
      </c>
      <c r="C3266" s="130" t="inlineStr">
        <is>
          <t>Public Service Co of NM</t>
        </is>
      </c>
      <c r="D3266" s="129" t="n">
        <v>15473</v>
      </c>
      <c r="E3266" s="130" t="inlineStr">
        <is>
          <t>NM</t>
        </is>
      </c>
      <c r="F3266" s="130" t="inlineStr">
        <is>
          <t>Electric Utility</t>
        </is>
      </c>
      <c r="G3266" s="130" t="inlineStr">
        <is>
          <t>CT</t>
        </is>
      </c>
      <c r="H3266" s="130" t="inlineStr">
        <is>
          <t>NG</t>
        </is>
      </c>
      <c r="I3266" s="130" t="inlineStr">
        <is>
          <t>NG</t>
        </is>
      </c>
      <c r="J3266" s="131" t="n">
        <v>909329</v>
      </c>
      <c r="K3266" s="129" t="n">
        <v>2020</v>
      </c>
      <c r="L3266" s="120">
        <f>IF(VLOOKUP(H3266,'Cross-Page Data'!$D$4:$F$48,3,FALSE)="natural gas",VLOOKUP(G3266,'Cross-Page Data'!$I$4:$J$19,2,FALSE),IF(VLOOKUP(H3266,'Cross-Page Data'!$D$4:$F$48,3,FALSE)="solar",IF(G3266="PV","solar PV","solar thermal"),IF(VLOOKUP(H3266,'Cross-Page Data'!$D$4:$F$48,3,FALSE)="wind",VLOOKUP(G3266,'Cross-Page Data'!$I$4:$J$19,2,FALSE),IF(VLOOKUP(H3266,'Cross-Page Data'!$D$4:$F$48,3,FALSE)="hydro",VLOOKUP(G3266,'Cross-Page Data'!$I$4:$J$19,2,FALSE),VLOOKUP(H3266,'Cross-Page Data'!$D$4:$F$48,3,FALSE)))))</f>
        <v/>
      </c>
      <c r="M3266" s="120">
        <f>IF(AND($P$2=FALSE,OR(F3266="Commercial NAICS Cogen",F3266="Industrial NAICS Cogen",F3266="NAICS-22 Cogen")),FALSE,IF(AND($P$3=FALSE,OR(F3266="Commercial NAICS Cogen",F3266="Commercial NAICS Non-Cogen",F3266="Industrial NAICS Cogen", F3266="industrial NAICS non-Cogen")),FALSE, TRUE))</f>
        <v/>
      </c>
    </row>
    <row r="3267">
      <c r="A3267" s="129" t="n">
        <v>55211</v>
      </c>
      <c r="B3267" s="130" t="inlineStr">
        <is>
          <t>ANP Bellingham Energy Project</t>
        </is>
      </c>
      <c r="C3267" s="130" t="inlineStr">
        <is>
          <t>ANP Bellingham Energy Company LLC</t>
        </is>
      </c>
      <c r="D3267" s="129" t="n">
        <v>641</v>
      </c>
      <c r="E3267" s="130" t="inlineStr">
        <is>
          <t>MA</t>
        </is>
      </c>
      <c r="F3267" s="130" t="inlineStr">
        <is>
          <t>NAICS-22 Non-Cogen</t>
        </is>
      </c>
      <c r="G3267" s="130" t="inlineStr">
        <is>
          <t>CS</t>
        </is>
      </c>
      <c r="H3267" s="130" t="inlineStr">
        <is>
          <t>NG</t>
        </is>
      </c>
      <c r="I3267" s="130" t="inlineStr">
        <is>
          <t>NG</t>
        </is>
      </c>
      <c r="J3267" s="131" t="n">
        <v>1529292</v>
      </c>
      <c r="K3267" s="129" t="n">
        <v>2020</v>
      </c>
      <c r="L3267" s="120">
        <f>IF(VLOOKUP(H3267,'Cross-Page Data'!$D$4:$F$48,3,FALSE)="natural gas",VLOOKUP(G3267,'Cross-Page Data'!$I$4:$J$19,2,FALSE),IF(VLOOKUP(H3267,'Cross-Page Data'!$D$4:$F$48,3,FALSE)="solar",IF(G3267="PV","solar PV","solar thermal"),IF(VLOOKUP(H3267,'Cross-Page Data'!$D$4:$F$48,3,FALSE)="wind",VLOOKUP(G3267,'Cross-Page Data'!$I$4:$J$19,2,FALSE),IF(VLOOKUP(H3267,'Cross-Page Data'!$D$4:$F$48,3,FALSE)="hydro",VLOOKUP(G3267,'Cross-Page Data'!$I$4:$J$19,2,FALSE),VLOOKUP(H3267,'Cross-Page Data'!$D$4:$F$48,3,FALSE)))))</f>
        <v/>
      </c>
      <c r="M3267" s="120">
        <f>IF(AND($P$2=FALSE,OR(F3267="Commercial NAICS Cogen",F3267="Industrial NAICS Cogen",F3267="NAICS-22 Cogen")),FALSE,IF(AND($P$3=FALSE,OR(F3267="Commercial NAICS Cogen",F3267="Commercial NAICS Non-Cogen",F3267="Industrial NAICS Cogen", F3267="industrial NAICS non-Cogen")),FALSE, TRUE))</f>
        <v/>
      </c>
    </row>
    <row r="3268">
      <c r="A3268" s="129" t="n">
        <v>55212</v>
      </c>
      <c r="B3268" s="130" t="inlineStr">
        <is>
          <t>ANP Blackstone Energy Project</t>
        </is>
      </c>
      <c r="C3268" s="130" t="inlineStr">
        <is>
          <t>ANP Blackstone Energy Company LLC</t>
        </is>
      </c>
      <c r="D3268" s="129" t="n">
        <v>656</v>
      </c>
      <c r="E3268" s="130" t="inlineStr">
        <is>
          <t>MA</t>
        </is>
      </c>
      <c r="F3268" s="130" t="inlineStr">
        <is>
          <t>NAICS-22 Non-Cogen</t>
        </is>
      </c>
      <c r="G3268" s="130" t="inlineStr">
        <is>
          <t>CS</t>
        </is>
      </c>
      <c r="H3268" s="130" t="inlineStr">
        <is>
          <t>NG</t>
        </is>
      </c>
      <c r="I3268" s="130" t="inlineStr">
        <is>
          <t>NG</t>
        </is>
      </c>
      <c r="J3268" s="131" t="n">
        <v>1393567</v>
      </c>
      <c r="K3268" s="129" t="n">
        <v>2020</v>
      </c>
      <c r="L3268" s="120">
        <f>IF(VLOOKUP(H3268,'Cross-Page Data'!$D$4:$F$48,3,FALSE)="natural gas",VLOOKUP(G3268,'Cross-Page Data'!$I$4:$J$19,2,FALSE),IF(VLOOKUP(H3268,'Cross-Page Data'!$D$4:$F$48,3,FALSE)="solar",IF(G3268="PV","solar PV","solar thermal"),IF(VLOOKUP(H3268,'Cross-Page Data'!$D$4:$F$48,3,FALSE)="wind",VLOOKUP(G3268,'Cross-Page Data'!$I$4:$J$19,2,FALSE),IF(VLOOKUP(H3268,'Cross-Page Data'!$D$4:$F$48,3,FALSE)="hydro",VLOOKUP(G3268,'Cross-Page Data'!$I$4:$J$19,2,FALSE),VLOOKUP(H3268,'Cross-Page Data'!$D$4:$F$48,3,FALSE)))))</f>
        <v/>
      </c>
      <c r="M3268" s="120">
        <f>IF(AND($P$2=FALSE,OR(F3268="Commercial NAICS Cogen",F3268="Industrial NAICS Cogen",F3268="NAICS-22 Cogen")),FALSE,IF(AND($P$3=FALSE,OR(F3268="Commercial NAICS Cogen",F3268="Commercial NAICS Non-Cogen",F3268="Industrial NAICS Cogen", F3268="industrial NAICS non-Cogen")),FALSE, TRUE))</f>
        <v/>
      </c>
    </row>
    <row r="3269">
      <c r="A3269" s="129" t="n">
        <v>55215</v>
      </c>
      <c r="B3269" s="130" t="inlineStr">
        <is>
          <t>Odessa-Ector Power Plant</t>
        </is>
      </c>
      <c r="C3269" s="130" t="inlineStr">
        <is>
          <t>LaFrontera Holdings LLC</t>
        </is>
      </c>
      <c r="D3269" s="129" t="n">
        <v>60477</v>
      </c>
      <c r="E3269" s="130" t="inlineStr">
        <is>
          <t>TX</t>
        </is>
      </c>
      <c r="F3269" s="130" t="inlineStr">
        <is>
          <t>NAICS-22 Non-Cogen</t>
        </is>
      </c>
      <c r="G3269" s="130" t="inlineStr">
        <is>
          <t>CA</t>
        </is>
      </c>
      <c r="H3269" s="130" t="inlineStr">
        <is>
          <t>NG</t>
        </is>
      </c>
      <c r="I3269" s="130" t="inlineStr">
        <is>
          <t>NG</t>
        </is>
      </c>
      <c r="J3269" s="131" t="n">
        <v>2463942</v>
      </c>
      <c r="K3269" s="129" t="n">
        <v>2020</v>
      </c>
      <c r="L3269" s="120">
        <f>IF(VLOOKUP(H3269,'Cross-Page Data'!$D$4:$F$48,3,FALSE)="natural gas",VLOOKUP(G3269,'Cross-Page Data'!$I$4:$J$19,2,FALSE),IF(VLOOKUP(H3269,'Cross-Page Data'!$D$4:$F$48,3,FALSE)="solar",IF(G3269="PV","solar PV","solar thermal"),IF(VLOOKUP(H3269,'Cross-Page Data'!$D$4:$F$48,3,FALSE)="wind",VLOOKUP(G3269,'Cross-Page Data'!$I$4:$J$19,2,FALSE),IF(VLOOKUP(H3269,'Cross-Page Data'!$D$4:$F$48,3,FALSE)="hydro",VLOOKUP(G3269,'Cross-Page Data'!$I$4:$J$19,2,FALSE),VLOOKUP(H3269,'Cross-Page Data'!$D$4:$F$48,3,FALSE)))))</f>
        <v/>
      </c>
      <c r="M3269" s="120">
        <f>IF(AND($P$2=FALSE,OR(F3269="Commercial NAICS Cogen",F3269="Industrial NAICS Cogen",F3269="NAICS-22 Cogen")),FALSE,IF(AND($P$3=FALSE,OR(F3269="Commercial NAICS Cogen",F3269="Commercial NAICS Non-Cogen",F3269="Industrial NAICS Cogen", F3269="industrial NAICS non-Cogen")),FALSE, TRUE))</f>
        <v/>
      </c>
    </row>
    <row r="3270">
      <c r="A3270" s="129" t="n">
        <v>55215</v>
      </c>
      <c r="B3270" s="130" t="inlineStr">
        <is>
          <t>Odessa-Ector Power Plant</t>
        </is>
      </c>
      <c r="C3270" s="130" t="inlineStr">
        <is>
          <t>LaFrontera Holdings LLC</t>
        </is>
      </c>
      <c r="D3270" s="129" t="n">
        <v>60477</v>
      </c>
      <c r="E3270" s="130" t="inlineStr">
        <is>
          <t>TX</t>
        </is>
      </c>
      <c r="F3270" s="130" t="inlineStr">
        <is>
          <t>NAICS-22 Non-Cogen</t>
        </is>
      </c>
      <c r="G3270" s="130" t="inlineStr">
        <is>
          <t>CT</t>
        </is>
      </c>
      <c r="H3270" s="130" t="inlineStr">
        <is>
          <t>NG</t>
        </is>
      </c>
      <c r="I3270" s="130" t="inlineStr">
        <is>
          <t>NG</t>
        </is>
      </c>
      <c r="J3270" s="131" t="n">
        <v>4298028</v>
      </c>
      <c r="K3270" s="129" t="n">
        <v>2020</v>
      </c>
      <c r="L3270" s="120">
        <f>IF(VLOOKUP(H3270,'Cross-Page Data'!$D$4:$F$48,3,FALSE)="natural gas",VLOOKUP(G3270,'Cross-Page Data'!$I$4:$J$19,2,FALSE),IF(VLOOKUP(H3270,'Cross-Page Data'!$D$4:$F$48,3,FALSE)="solar",IF(G3270="PV","solar PV","solar thermal"),IF(VLOOKUP(H3270,'Cross-Page Data'!$D$4:$F$48,3,FALSE)="wind",VLOOKUP(G3270,'Cross-Page Data'!$I$4:$J$19,2,FALSE),IF(VLOOKUP(H3270,'Cross-Page Data'!$D$4:$F$48,3,FALSE)="hydro",VLOOKUP(G3270,'Cross-Page Data'!$I$4:$J$19,2,FALSE),VLOOKUP(H3270,'Cross-Page Data'!$D$4:$F$48,3,FALSE)))))</f>
        <v/>
      </c>
      <c r="M3270" s="120">
        <f>IF(AND($P$2=FALSE,OR(F3270="Commercial NAICS Cogen",F3270="Industrial NAICS Cogen",F3270="NAICS-22 Cogen")),FALSE,IF(AND($P$3=FALSE,OR(F3270="Commercial NAICS Cogen",F3270="Commercial NAICS Non-Cogen",F3270="Industrial NAICS Cogen", F3270="industrial NAICS non-Cogen")),FALSE, TRUE))</f>
        <v/>
      </c>
    </row>
    <row r="3271">
      <c r="A3271" s="129" t="n">
        <v>55216</v>
      </c>
      <c r="B3271" s="130" t="inlineStr">
        <is>
          <t>Morris Cogeneration LLC</t>
        </is>
      </c>
      <c r="C3271" s="130" t="inlineStr">
        <is>
          <t>Morris Cogeneration LLC</t>
        </is>
      </c>
      <c r="D3271" s="129" t="n">
        <v>54755</v>
      </c>
      <c r="E3271" s="130" t="inlineStr">
        <is>
          <t>IL</t>
        </is>
      </c>
      <c r="F3271" s="130" t="inlineStr">
        <is>
          <t>NAICS-22 Cogen</t>
        </is>
      </c>
      <c r="G3271" s="130" t="inlineStr">
        <is>
          <t>CA</t>
        </is>
      </c>
      <c r="H3271" s="130" t="inlineStr">
        <is>
          <t>NG</t>
        </is>
      </c>
      <c r="I3271" s="130" t="inlineStr">
        <is>
          <t>NG</t>
        </is>
      </c>
      <c r="J3271" s="131" t="n">
        <v>58586</v>
      </c>
      <c r="K3271" s="129" t="n">
        <v>2020</v>
      </c>
      <c r="L3271" s="120">
        <f>IF(VLOOKUP(H3271,'Cross-Page Data'!$D$4:$F$48,3,FALSE)="natural gas",VLOOKUP(G3271,'Cross-Page Data'!$I$4:$J$19,2,FALSE),IF(VLOOKUP(H3271,'Cross-Page Data'!$D$4:$F$48,3,FALSE)="solar",IF(G3271="PV","solar PV","solar thermal"),IF(VLOOKUP(H3271,'Cross-Page Data'!$D$4:$F$48,3,FALSE)="wind",VLOOKUP(G3271,'Cross-Page Data'!$I$4:$J$19,2,FALSE),IF(VLOOKUP(H3271,'Cross-Page Data'!$D$4:$F$48,3,FALSE)="hydro",VLOOKUP(G3271,'Cross-Page Data'!$I$4:$J$19,2,FALSE),VLOOKUP(H3271,'Cross-Page Data'!$D$4:$F$48,3,FALSE)))))</f>
        <v/>
      </c>
      <c r="M3271" s="120">
        <f>IF(AND($P$2=FALSE,OR(F3271="Commercial NAICS Cogen",F3271="Industrial NAICS Cogen",F3271="NAICS-22 Cogen")),FALSE,IF(AND($P$3=FALSE,OR(F3271="Commercial NAICS Cogen",F3271="Commercial NAICS Non-Cogen",F3271="Industrial NAICS Cogen", F3271="industrial NAICS non-Cogen")),FALSE, TRUE))</f>
        <v/>
      </c>
    </row>
    <row r="3272">
      <c r="A3272" s="129" t="n">
        <v>55216</v>
      </c>
      <c r="B3272" s="130" t="inlineStr">
        <is>
          <t>Morris Cogeneration LLC</t>
        </is>
      </c>
      <c r="C3272" s="130" t="inlineStr">
        <is>
          <t>Morris Cogeneration LLC</t>
        </is>
      </c>
      <c r="D3272" s="129" t="n">
        <v>54755</v>
      </c>
      <c r="E3272" s="130" t="inlineStr">
        <is>
          <t>IL</t>
        </is>
      </c>
      <c r="F3272" s="130" t="inlineStr">
        <is>
          <t>NAICS-22 Cogen</t>
        </is>
      </c>
      <c r="G3272" s="130" t="inlineStr">
        <is>
          <t>CA</t>
        </is>
      </c>
      <c r="H3272" s="130" t="inlineStr">
        <is>
          <t>OG</t>
        </is>
      </c>
      <c r="I3272" s="130" t="inlineStr">
        <is>
          <t>OOG</t>
        </is>
      </c>
      <c r="J3272" s="131" t="n">
        <v>0</v>
      </c>
      <c r="K3272" s="129" t="n">
        <v>2020</v>
      </c>
      <c r="L3272" s="120">
        <f>IF(VLOOKUP(H3272,'Cross-Page Data'!$D$4:$F$48,3,FALSE)="natural gas",VLOOKUP(G3272,'Cross-Page Data'!$I$4:$J$19,2,FALSE),IF(VLOOKUP(H3272,'Cross-Page Data'!$D$4:$F$48,3,FALSE)="solar",IF(G3272="PV","solar PV","solar thermal"),IF(VLOOKUP(H3272,'Cross-Page Data'!$D$4:$F$48,3,FALSE)="wind",VLOOKUP(G3272,'Cross-Page Data'!$I$4:$J$19,2,FALSE),IF(VLOOKUP(H3272,'Cross-Page Data'!$D$4:$F$48,3,FALSE)="hydro",VLOOKUP(G3272,'Cross-Page Data'!$I$4:$J$19,2,FALSE),VLOOKUP(H3272,'Cross-Page Data'!$D$4:$F$48,3,FALSE)))))</f>
        <v/>
      </c>
      <c r="M3272" s="120">
        <f>IF(AND($P$2=FALSE,OR(F3272="Commercial NAICS Cogen",F3272="Industrial NAICS Cogen",F3272="NAICS-22 Cogen")),FALSE,IF(AND($P$3=FALSE,OR(F3272="Commercial NAICS Cogen",F3272="Commercial NAICS Non-Cogen",F3272="Industrial NAICS Cogen", F3272="industrial NAICS non-Cogen")),FALSE, TRUE))</f>
        <v/>
      </c>
    </row>
    <row r="3273">
      <c r="A3273" s="129" t="n">
        <v>55216</v>
      </c>
      <c r="B3273" s="130" t="inlineStr">
        <is>
          <t>Morris Cogeneration LLC</t>
        </is>
      </c>
      <c r="C3273" s="130" t="inlineStr">
        <is>
          <t>Morris Cogeneration LLC</t>
        </is>
      </c>
      <c r="D3273" s="129" t="n">
        <v>54755</v>
      </c>
      <c r="E3273" s="130" t="inlineStr">
        <is>
          <t>IL</t>
        </is>
      </c>
      <c r="F3273" s="130" t="inlineStr">
        <is>
          <t>NAICS-22 Cogen</t>
        </is>
      </c>
      <c r="G3273" s="130" t="inlineStr">
        <is>
          <t>CT</t>
        </is>
      </c>
      <c r="H3273" s="130" t="inlineStr">
        <is>
          <t>NG</t>
        </is>
      </c>
      <c r="I3273" s="130" t="inlineStr">
        <is>
          <t>NG</t>
        </is>
      </c>
      <c r="J3273" s="131" t="n">
        <v>550229</v>
      </c>
      <c r="K3273" s="129" t="n">
        <v>2020</v>
      </c>
      <c r="L3273" s="120">
        <f>IF(VLOOKUP(H3273,'Cross-Page Data'!$D$4:$F$48,3,FALSE)="natural gas",VLOOKUP(G3273,'Cross-Page Data'!$I$4:$J$19,2,FALSE),IF(VLOOKUP(H3273,'Cross-Page Data'!$D$4:$F$48,3,FALSE)="solar",IF(G3273="PV","solar PV","solar thermal"),IF(VLOOKUP(H3273,'Cross-Page Data'!$D$4:$F$48,3,FALSE)="wind",VLOOKUP(G3273,'Cross-Page Data'!$I$4:$J$19,2,FALSE),IF(VLOOKUP(H3273,'Cross-Page Data'!$D$4:$F$48,3,FALSE)="hydro",VLOOKUP(G3273,'Cross-Page Data'!$I$4:$J$19,2,FALSE),VLOOKUP(H3273,'Cross-Page Data'!$D$4:$F$48,3,FALSE)))))</f>
        <v/>
      </c>
      <c r="M3273" s="120">
        <f>IF(AND($P$2=FALSE,OR(F3273="Commercial NAICS Cogen",F3273="Industrial NAICS Cogen",F3273="NAICS-22 Cogen")),FALSE,IF(AND($P$3=FALSE,OR(F3273="Commercial NAICS Cogen",F3273="Commercial NAICS Non-Cogen",F3273="Industrial NAICS Cogen", F3273="industrial NAICS non-Cogen")),FALSE, TRUE))</f>
        <v/>
      </c>
    </row>
    <row r="3274">
      <c r="A3274" s="129" t="n">
        <v>55216</v>
      </c>
      <c r="B3274" s="130" t="inlineStr">
        <is>
          <t>Morris Cogeneration LLC</t>
        </is>
      </c>
      <c r="C3274" s="130" t="inlineStr">
        <is>
          <t>Morris Cogeneration LLC</t>
        </is>
      </c>
      <c r="D3274" s="129" t="n">
        <v>54755</v>
      </c>
      <c r="E3274" s="130" t="inlineStr">
        <is>
          <t>IL</t>
        </is>
      </c>
      <c r="F3274" s="130" t="inlineStr">
        <is>
          <t>NAICS-22 Cogen</t>
        </is>
      </c>
      <c r="G3274" s="130" t="inlineStr">
        <is>
          <t>CT</t>
        </is>
      </c>
      <c r="H3274" s="130" t="inlineStr">
        <is>
          <t>OG</t>
        </is>
      </c>
      <c r="I3274" s="130" t="inlineStr">
        <is>
          <t>OOG</t>
        </is>
      </c>
      <c r="J3274" s="131" t="n">
        <v>0</v>
      </c>
      <c r="K3274" s="129" t="n">
        <v>2020</v>
      </c>
      <c r="L3274" s="120">
        <f>IF(VLOOKUP(H3274,'Cross-Page Data'!$D$4:$F$48,3,FALSE)="natural gas",VLOOKUP(G3274,'Cross-Page Data'!$I$4:$J$19,2,FALSE),IF(VLOOKUP(H3274,'Cross-Page Data'!$D$4:$F$48,3,FALSE)="solar",IF(G3274="PV","solar PV","solar thermal"),IF(VLOOKUP(H3274,'Cross-Page Data'!$D$4:$F$48,3,FALSE)="wind",VLOOKUP(G3274,'Cross-Page Data'!$I$4:$J$19,2,FALSE),IF(VLOOKUP(H3274,'Cross-Page Data'!$D$4:$F$48,3,FALSE)="hydro",VLOOKUP(G3274,'Cross-Page Data'!$I$4:$J$19,2,FALSE),VLOOKUP(H3274,'Cross-Page Data'!$D$4:$F$48,3,FALSE)))))</f>
        <v/>
      </c>
      <c r="M3274" s="120">
        <f>IF(AND($P$2=FALSE,OR(F3274="Commercial NAICS Cogen",F3274="Industrial NAICS Cogen",F3274="NAICS-22 Cogen")),FALSE,IF(AND($P$3=FALSE,OR(F3274="Commercial NAICS Cogen",F3274="Commercial NAICS Non-Cogen",F3274="Industrial NAICS Cogen", F3274="industrial NAICS non-Cogen")),FALSE, TRUE))</f>
        <v/>
      </c>
    </row>
    <row r="3275">
      <c r="A3275" s="129" t="n">
        <v>55217</v>
      </c>
      <c r="B3275" s="130" t="inlineStr">
        <is>
          <t>Los Medanos Energy Center</t>
        </is>
      </c>
      <c r="C3275" s="130" t="inlineStr">
        <is>
          <t>Los Medanos Energy Center LLC</t>
        </is>
      </c>
      <c r="D3275" s="129" t="n">
        <v>2843</v>
      </c>
      <c r="E3275" s="130" t="inlineStr">
        <is>
          <t>CA</t>
        </is>
      </c>
      <c r="F3275" s="130" t="inlineStr">
        <is>
          <t>NAICS-22 Cogen</t>
        </is>
      </c>
      <c r="G3275" s="130" t="inlineStr">
        <is>
          <t>CA</t>
        </is>
      </c>
      <c r="H3275" s="130" t="inlineStr">
        <is>
          <t>NG</t>
        </is>
      </c>
      <c r="I3275" s="130" t="inlineStr">
        <is>
          <t>NG</t>
        </is>
      </c>
      <c r="J3275" s="131" t="n">
        <v>1030672</v>
      </c>
      <c r="K3275" s="129" t="n">
        <v>2020</v>
      </c>
      <c r="L3275" s="120">
        <f>IF(VLOOKUP(H3275,'Cross-Page Data'!$D$4:$F$48,3,FALSE)="natural gas",VLOOKUP(G3275,'Cross-Page Data'!$I$4:$J$19,2,FALSE),IF(VLOOKUP(H3275,'Cross-Page Data'!$D$4:$F$48,3,FALSE)="solar",IF(G3275="PV","solar PV","solar thermal"),IF(VLOOKUP(H3275,'Cross-Page Data'!$D$4:$F$48,3,FALSE)="wind",VLOOKUP(G3275,'Cross-Page Data'!$I$4:$J$19,2,FALSE),IF(VLOOKUP(H3275,'Cross-Page Data'!$D$4:$F$48,3,FALSE)="hydro",VLOOKUP(G3275,'Cross-Page Data'!$I$4:$J$19,2,FALSE),VLOOKUP(H3275,'Cross-Page Data'!$D$4:$F$48,3,FALSE)))))</f>
        <v/>
      </c>
      <c r="M3275" s="120">
        <f>IF(AND($P$2=FALSE,OR(F3275="Commercial NAICS Cogen",F3275="Industrial NAICS Cogen",F3275="NAICS-22 Cogen")),FALSE,IF(AND($P$3=FALSE,OR(F3275="Commercial NAICS Cogen",F3275="Commercial NAICS Non-Cogen",F3275="Industrial NAICS Cogen", F3275="industrial NAICS non-Cogen")),FALSE, TRUE))</f>
        <v/>
      </c>
    </row>
    <row r="3276">
      <c r="A3276" s="129" t="n">
        <v>55217</v>
      </c>
      <c r="B3276" s="130" t="inlineStr">
        <is>
          <t>Los Medanos Energy Center</t>
        </is>
      </c>
      <c r="C3276" s="130" t="inlineStr">
        <is>
          <t>Los Medanos Energy Center LLC</t>
        </is>
      </c>
      <c r="D3276" s="129" t="n">
        <v>2843</v>
      </c>
      <c r="E3276" s="130" t="inlineStr">
        <is>
          <t>CA</t>
        </is>
      </c>
      <c r="F3276" s="130" t="inlineStr">
        <is>
          <t>NAICS-22 Cogen</t>
        </is>
      </c>
      <c r="G3276" s="130" t="inlineStr">
        <is>
          <t>CT</t>
        </is>
      </c>
      <c r="H3276" s="130" t="inlineStr">
        <is>
          <t>NG</t>
        </is>
      </c>
      <c r="I3276" s="130" t="inlineStr">
        <is>
          <t>NG</t>
        </is>
      </c>
      <c r="J3276" s="131" t="n">
        <v>1945352</v>
      </c>
      <c r="K3276" s="129" t="n">
        <v>2020</v>
      </c>
      <c r="L3276" s="120">
        <f>IF(VLOOKUP(H3276,'Cross-Page Data'!$D$4:$F$48,3,FALSE)="natural gas",VLOOKUP(G3276,'Cross-Page Data'!$I$4:$J$19,2,FALSE),IF(VLOOKUP(H3276,'Cross-Page Data'!$D$4:$F$48,3,FALSE)="solar",IF(G3276="PV","solar PV","solar thermal"),IF(VLOOKUP(H3276,'Cross-Page Data'!$D$4:$F$48,3,FALSE)="wind",VLOOKUP(G3276,'Cross-Page Data'!$I$4:$J$19,2,FALSE),IF(VLOOKUP(H3276,'Cross-Page Data'!$D$4:$F$48,3,FALSE)="hydro",VLOOKUP(G3276,'Cross-Page Data'!$I$4:$J$19,2,FALSE),VLOOKUP(H3276,'Cross-Page Data'!$D$4:$F$48,3,FALSE)))))</f>
        <v/>
      </c>
      <c r="M3276" s="120">
        <f>IF(AND($P$2=FALSE,OR(F3276="Commercial NAICS Cogen",F3276="Industrial NAICS Cogen",F3276="NAICS-22 Cogen")),FALSE,IF(AND($P$3=FALSE,OR(F3276="Commercial NAICS Cogen",F3276="Commercial NAICS Non-Cogen",F3276="Industrial NAICS Cogen", F3276="industrial NAICS non-Cogen")),FALSE, TRUE))</f>
        <v/>
      </c>
    </row>
    <row r="3277">
      <c r="A3277" s="129" t="n">
        <v>55218</v>
      </c>
      <c r="B3277" s="130" t="inlineStr">
        <is>
          <t>Hinds Energy Facility</t>
        </is>
      </c>
      <c r="C3277" s="130" t="inlineStr">
        <is>
          <t>Entergy Mississippi LLC</t>
        </is>
      </c>
      <c r="D3277" s="129" t="n">
        <v>12685</v>
      </c>
      <c r="E3277" s="130" t="inlineStr">
        <is>
          <t>MS</t>
        </is>
      </c>
      <c r="F3277" s="130" t="inlineStr">
        <is>
          <t>Electric Utility</t>
        </is>
      </c>
      <c r="G3277" s="130" t="inlineStr">
        <is>
          <t>CA</t>
        </is>
      </c>
      <c r="H3277" s="130" t="inlineStr">
        <is>
          <t>NG</t>
        </is>
      </c>
      <c r="I3277" s="130" t="inlineStr">
        <is>
          <t>NG</t>
        </is>
      </c>
      <c r="J3277" s="131" t="n">
        <v>1037666</v>
      </c>
      <c r="K3277" s="129" t="n">
        <v>2020</v>
      </c>
      <c r="L3277" s="120">
        <f>IF(VLOOKUP(H3277,'Cross-Page Data'!$D$4:$F$48,3,FALSE)="natural gas",VLOOKUP(G3277,'Cross-Page Data'!$I$4:$J$19,2,FALSE),IF(VLOOKUP(H3277,'Cross-Page Data'!$D$4:$F$48,3,FALSE)="solar",IF(G3277="PV","solar PV","solar thermal"),IF(VLOOKUP(H3277,'Cross-Page Data'!$D$4:$F$48,3,FALSE)="wind",VLOOKUP(G3277,'Cross-Page Data'!$I$4:$J$19,2,FALSE),IF(VLOOKUP(H3277,'Cross-Page Data'!$D$4:$F$48,3,FALSE)="hydro",VLOOKUP(G3277,'Cross-Page Data'!$I$4:$J$19,2,FALSE),VLOOKUP(H3277,'Cross-Page Data'!$D$4:$F$48,3,FALSE)))))</f>
        <v/>
      </c>
      <c r="M3277" s="120">
        <f>IF(AND($P$2=FALSE,OR(F3277="Commercial NAICS Cogen",F3277="Industrial NAICS Cogen",F3277="NAICS-22 Cogen")),FALSE,IF(AND($P$3=FALSE,OR(F3277="Commercial NAICS Cogen",F3277="Commercial NAICS Non-Cogen",F3277="Industrial NAICS Cogen", F3277="industrial NAICS non-Cogen")),FALSE, TRUE))</f>
        <v/>
      </c>
    </row>
    <row r="3278">
      <c r="A3278" s="129" t="n">
        <v>55218</v>
      </c>
      <c r="B3278" s="130" t="inlineStr">
        <is>
          <t>Hinds Energy Facility</t>
        </is>
      </c>
      <c r="C3278" s="130" t="inlineStr">
        <is>
          <t>Entergy Mississippi LLC</t>
        </is>
      </c>
      <c r="D3278" s="129" t="n">
        <v>12685</v>
      </c>
      <c r="E3278" s="130" t="inlineStr">
        <is>
          <t>MS</t>
        </is>
      </c>
      <c r="F3278" s="130" t="inlineStr">
        <is>
          <t>Electric Utility</t>
        </is>
      </c>
      <c r="G3278" s="130" t="inlineStr">
        <is>
          <t>CT</t>
        </is>
      </c>
      <c r="H3278" s="130" t="inlineStr">
        <is>
          <t>NG</t>
        </is>
      </c>
      <c r="I3278" s="130" t="inlineStr">
        <is>
          <t>NG</t>
        </is>
      </c>
      <c r="J3278" s="131" t="n">
        <v>1961759</v>
      </c>
      <c r="K3278" s="129" t="n">
        <v>2020</v>
      </c>
      <c r="L3278" s="120">
        <f>IF(VLOOKUP(H3278,'Cross-Page Data'!$D$4:$F$48,3,FALSE)="natural gas",VLOOKUP(G3278,'Cross-Page Data'!$I$4:$J$19,2,FALSE),IF(VLOOKUP(H3278,'Cross-Page Data'!$D$4:$F$48,3,FALSE)="solar",IF(G3278="PV","solar PV","solar thermal"),IF(VLOOKUP(H3278,'Cross-Page Data'!$D$4:$F$48,3,FALSE)="wind",VLOOKUP(G3278,'Cross-Page Data'!$I$4:$J$19,2,FALSE),IF(VLOOKUP(H3278,'Cross-Page Data'!$D$4:$F$48,3,FALSE)="hydro",VLOOKUP(G3278,'Cross-Page Data'!$I$4:$J$19,2,FALSE),VLOOKUP(H3278,'Cross-Page Data'!$D$4:$F$48,3,FALSE)))))</f>
        <v/>
      </c>
      <c r="M3278" s="120">
        <f>IF(AND($P$2=FALSE,OR(F3278="Commercial NAICS Cogen",F3278="Industrial NAICS Cogen",F3278="NAICS-22 Cogen")),FALSE,IF(AND($P$3=FALSE,OR(F3278="Commercial NAICS Cogen",F3278="Commercial NAICS Non-Cogen",F3278="Industrial NAICS Cogen", F3278="industrial NAICS non-Cogen")),FALSE, TRUE))</f>
        <v/>
      </c>
    </row>
    <row r="3279">
      <c r="A3279" s="129" t="n">
        <v>55218</v>
      </c>
      <c r="B3279" s="130" t="inlineStr">
        <is>
          <t>Hinds Energy Facility</t>
        </is>
      </c>
      <c r="C3279" s="130" t="inlineStr">
        <is>
          <t>Entergy Mississippi LLC</t>
        </is>
      </c>
      <c r="D3279" s="129" t="n">
        <v>12685</v>
      </c>
      <c r="E3279" s="130" t="inlineStr">
        <is>
          <t>MS</t>
        </is>
      </c>
      <c r="F3279" s="130" t="inlineStr">
        <is>
          <t>Electric Utility</t>
        </is>
      </c>
      <c r="G3279" s="130" t="inlineStr">
        <is>
          <t>GT</t>
        </is>
      </c>
      <c r="H3279" s="130" t="inlineStr">
        <is>
          <t>NG</t>
        </is>
      </c>
      <c r="I3279" s="130" t="inlineStr">
        <is>
          <t>NG</t>
        </is>
      </c>
      <c r="J3279" s="131" t="n">
        <v>6521</v>
      </c>
      <c r="K3279" s="129" t="n">
        <v>2020</v>
      </c>
      <c r="L3279" s="120">
        <f>IF(VLOOKUP(H3279,'Cross-Page Data'!$D$4:$F$48,3,FALSE)="natural gas",VLOOKUP(G3279,'Cross-Page Data'!$I$4:$J$19,2,FALSE),IF(VLOOKUP(H3279,'Cross-Page Data'!$D$4:$F$48,3,FALSE)="solar",IF(G3279="PV","solar PV","solar thermal"),IF(VLOOKUP(H3279,'Cross-Page Data'!$D$4:$F$48,3,FALSE)="wind",VLOOKUP(G3279,'Cross-Page Data'!$I$4:$J$19,2,FALSE),IF(VLOOKUP(H3279,'Cross-Page Data'!$D$4:$F$48,3,FALSE)="hydro",VLOOKUP(G3279,'Cross-Page Data'!$I$4:$J$19,2,FALSE),VLOOKUP(H3279,'Cross-Page Data'!$D$4:$F$48,3,FALSE)))))</f>
        <v/>
      </c>
      <c r="M3279" s="120">
        <f>IF(AND($P$2=FALSE,OR(F3279="Commercial NAICS Cogen",F3279="Industrial NAICS Cogen",F3279="NAICS-22 Cogen")),FALSE,IF(AND($P$3=FALSE,OR(F3279="Commercial NAICS Cogen",F3279="Commercial NAICS Non-Cogen",F3279="Industrial NAICS Cogen", F3279="industrial NAICS non-Cogen")),FALSE, TRUE))</f>
        <v/>
      </c>
    </row>
    <row r="3280">
      <c r="A3280" s="129" t="n">
        <v>55220</v>
      </c>
      <c r="B3280" s="130" t="inlineStr">
        <is>
          <t>Attala</t>
        </is>
      </c>
      <c r="C3280" s="130" t="inlineStr">
        <is>
          <t>Entergy Mississippi LLC</t>
        </is>
      </c>
      <c r="D3280" s="129" t="n">
        <v>12685</v>
      </c>
      <c r="E3280" s="130" t="inlineStr">
        <is>
          <t>MS</t>
        </is>
      </c>
      <c r="F3280" s="130" t="inlineStr">
        <is>
          <t>Electric Utility</t>
        </is>
      </c>
      <c r="G3280" s="130" t="inlineStr">
        <is>
          <t>CA</t>
        </is>
      </c>
      <c r="H3280" s="130" t="inlineStr">
        <is>
          <t>NG</t>
        </is>
      </c>
      <c r="I3280" s="130" t="inlineStr">
        <is>
          <t>NG</t>
        </is>
      </c>
      <c r="J3280" s="131" t="n">
        <v>673580</v>
      </c>
      <c r="K3280" s="129" t="n">
        <v>2020</v>
      </c>
      <c r="L3280" s="120">
        <f>IF(VLOOKUP(H3280,'Cross-Page Data'!$D$4:$F$48,3,FALSE)="natural gas",VLOOKUP(G3280,'Cross-Page Data'!$I$4:$J$19,2,FALSE),IF(VLOOKUP(H3280,'Cross-Page Data'!$D$4:$F$48,3,FALSE)="solar",IF(G3280="PV","solar PV","solar thermal"),IF(VLOOKUP(H3280,'Cross-Page Data'!$D$4:$F$48,3,FALSE)="wind",VLOOKUP(G3280,'Cross-Page Data'!$I$4:$J$19,2,FALSE),IF(VLOOKUP(H3280,'Cross-Page Data'!$D$4:$F$48,3,FALSE)="hydro",VLOOKUP(G3280,'Cross-Page Data'!$I$4:$J$19,2,FALSE),VLOOKUP(H3280,'Cross-Page Data'!$D$4:$F$48,3,FALSE)))))</f>
        <v/>
      </c>
      <c r="M3280" s="120">
        <f>IF(AND($P$2=FALSE,OR(F3280="Commercial NAICS Cogen",F3280="Industrial NAICS Cogen",F3280="NAICS-22 Cogen")),FALSE,IF(AND($P$3=FALSE,OR(F3280="Commercial NAICS Cogen",F3280="Commercial NAICS Non-Cogen",F3280="Industrial NAICS Cogen", F3280="industrial NAICS non-Cogen")),FALSE, TRUE))</f>
        <v/>
      </c>
    </row>
    <row r="3281">
      <c r="A3281" s="129" t="n">
        <v>55220</v>
      </c>
      <c r="B3281" s="130" t="inlineStr">
        <is>
          <t>Attala</t>
        </is>
      </c>
      <c r="C3281" s="130" t="inlineStr">
        <is>
          <t>Entergy Mississippi LLC</t>
        </is>
      </c>
      <c r="D3281" s="129" t="n">
        <v>12685</v>
      </c>
      <c r="E3281" s="130" t="inlineStr">
        <is>
          <t>MS</t>
        </is>
      </c>
      <c r="F3281" s="130" t="inlineStr">
        <is>
          <t>Electric Utility</t>
        </is>
      </c>
      <c r="G3281" s="130" t="inlineStr">
        <is>
          <t>CT</t>
        </is>
      </c>
      <c r="H3281" s="130" t="inlineStr">
        <is>
          <t>NG</t>
        </is>
      </c>
      <c r="I3281" s="130" t="inlineStr">
        <is>
          <t>NG</t>
        </is>
      </c>
      <c r="J3281" s="131" t="n">
        <v>1289386</v>
      </c>
      <c r="K3281" s="129" t="n">
        <v>2020</v>
      </c>
      <c r="L3281" s="120">
        <f>IF(VLOOKUP(H3281,'Cross-Page Data'!$D$4:$F$48,3,FALSE)="natural gas",VLOOKUP(G3281,'Cross-Page Data'!$I$4:$J$19,2,FALSE),IF(VLOOKUP(H3281,'Cross-Page Data'!$D$4:$F$48,3,FALSE)="solar",IF(G3281="PV","solar PV","solar thermal"),IF(VLOOKUP(H3281,'Cross-Page Data'!$D$4:$F$48,3,FALSE)="wind",VLOOKUP(G3281,'Cross-Page Data'!$I$4:$J$19,2,FALSE),IF(VLOOKUP(H3281,'Cross-Page Data'!$D$4:$F$48,3,FALSE)="hydro",VLOOKUP(G3281,'Cross-Page Data'!$I$4:$J$19,2,FALSE),VLOOKUP(H3281,'Cross-Page Data'!$D$4:$F$48,3,FALSE)))))</f>
        <v/>
      </c>
      <c r="M3281" s="120">
        <f>IF(AND($P$2=FALSE,OR(F3281="Commercial NAICS Cogen",F3281="Industrial NAICS Cogen",F3281="NAICS-22 Cogen")),FALSE,IF(AND($P$3=FALSE,OR(F3281="Commercial NAICS Cogen",F3281="Commercial NAICS Non-Cogen",F3281="Industrial NAICS Cogen", F3281="industrial NAICS non-Cogen")),FALSE, TRUE))</f>
        <v/>
      </c>
    </row>
    <row r="3282">
      <c r="A3282" s="129" t="n">
        <v>55225</v>
      </c>
      <c r="B3282" s="130" t="inlineStr">
        <is>
          <t>Oneta Energy Center</t>
        </is>
      </c>
      <c r="C3282" s="130" t="inlineStr">
        <is>
          <t>Oneta Power LLC</t>
        </is>
      </c>
      <c r="D3282" s="129" t="n">
        <v>2897</v>
      </c>
      <c r="E3282" s="130" t="inlineStr">
        <is>
          <t>OK</t>
        </is>
      </c>
      <c r="F3282" s="130" t="inlineStr">
        <is>
          <t>NAICS-22 Non-Cogen</t>
        </is>
      </c>
      <c r="G3282" s="130" t="inlineStr">
        <is>
          <t>CA</t>
        </is>
      </c>
      <c r="H3282" s="130" t="inlineStr">
        <is>
          <t>NG</t>
        </is>
      </c>
      <c r="I3282" s="130" t="inlineStr">
        <is>
          <t>NG</t>
        </is>
      </c>
      <c r="J3282" s="131" t="n">
        <v>2399878.4</v>
      </c>
      <c r="K3282" s="129" t="n">
        <v>2020</v>
      </c>
      <c r="L3282" s="120">
        <f>IF(VLOOKUP(H3282,'Cross-Page Data'!$D$4:$F$48,3,FALSE)="natural gas",VLOOKUP(G3282,'Cross-Page Data'!$I$4:$J$19,2,FALSE),IF(VLOOKUP(H3282,'Cross-Page Data'!$D$4:$F$48,3,FALSE)="solar",IF(G3282="PV","solar PV","solar thermal"),IF(VLOOKUP(H3282,'Cross-Page Data'!$D$4:$F$48,3,FALSE)="wind",VLOOKUP(G3282,'Cross-Page Data'!$I$4:$J$19,2,FALSE),IF(VLOOKUP(H3282,'Cross-Page Data'!$D$4:$F$48,3,FALSE)="hydro",VLOOKUP(G3282,'Cross-Page Data'!$I$4:$J$19,2,FALSE),VLOOKUP(H3282,'Cross-Page Data'!$D$4:$F$48,3,FALSE)))))</f>
        <v/>
      </c>
      <c r="M3282" s="120">
        <f>IF(AND($P$2=FALSE,OR(F3282="Commercial NAICS Cogen",F3282="Industrial NAICS Cogen",F3282="NAICS-22 Cogen")),FALSE,IF(AND($P$3=FALSE,OR(F3282="Commercial NAICS Cogen",F3282="Commercial NAICS Non-Cogen",F3282="Industrial NAICS Cogen", F3282="industrial NAICS non-Cogen")),FALSE, TRUE))</f>
        <v/>
      </c>
    </row>
    <row r="3283">
      <c r="A3283" s="129" t="n">
        <v>55225</v>
      </c>
      <c r="B3283" s="130" t="inlineStr">
        <is>
          <t>Oneta Energy Center</t>
        </is>
      </c>
      <c r="C3283" s="130" t="inlineStr">
        <is>
          <t>Oneta Power LLC</t>
        </is>
      </c>
      <c r="D3283" s="129" t="n">
        <v>2897</v>
      </c>
      <c r="E3283" s="130" t="inlineStr">
        <is>
          <t>OK</t>
        </is>
      </c>
      <c r="F3283" s="130" t="inlineStr">
        <is>
          <t>NAICS-22 Non-Cogen</t>
        </is>
      </c>
      <c r="G3283" s="130" t="inlineStr">
        <is>
          <t>CT</t>
        </is>
      </c>
      <c r="H3283" s="130" t="inlineStr">
        <is>
          <t>NG</t>
        </is>
      </c>
      <c r="I3283" s="130" t="inlineStr">
        <is>
          <t>NG</t>
        </is>
      </c>
      <c r="J3283" s="131" t="n">
        <v>3934881.9</v>
      </c>
      <c r="K3283" s="129" t="n">
        <v>2020</v>
      </c>
      <c r="L3283" s="120">
        <f>IF(VLOOKUP(H3283,'Cross-Page Data'!$D$4:$F$48,3,FALSE)="natural gas",VLOOKUP(G3283,'Cross-Page Data'!$I$4:$J$19,2,FALSE),IF(VLOOKUP(H3283,'Cross-Page Data'!$D$4:$F$48,3,FALSE)="solar",IF(G3283="PV","solar PV","solar thermal"),IF(VLOOKUP(H3283,'Cross-Page Data'!$D$4:$F$48,3,FALSE)="wind",VLOOKUP(G3283,'Cross-Page Data'!$I$4:$J$19,2,FALSE),IF(VLOOKUP(H3283,'Cross-Page Data'!$D$4:$F$48,3,FALSE)="hydro",VLOOKUP(G3283,'Cross-Page Data'!$I$4:$J$19,2,FALSE),VLOOKUP(H3283,'Cross-Page Data'!$D$4:$F$48,3,FALSE)))))</f>
        <v/>
      </c>
      <c r="M3283" s="120">
        <f>IF(AND($P$2=FALSE,OR(F3283="Commercial NAICS Cogen",F3283="Industrial NAICS Cogen",F3283="NAICS-22 Cogen")),FALSE,IF(AND($P$3=FALSE,OR(F3283="Commercial NAICS Cogen",F3283="Commercial NAICS Non-Cogen",F3283="Industrial NAICS Cogen", F3283="industrial NAICS non-Cogen")),FALSE, TRUE))</f>
        <v/>
      </c>
    </row>
    <row r="3284">
      <c r="A3284" s="129" t="n">
        <v>55226</v>
      </c>
      <c r="B3284" s="130" t="inlineStr">
        <is>
          <t>Freestone Energy Center</t>
        </is>
      </c>
      <c r="C3284" s="130" t="inlineStr">
        <is>
          <t>Freestone Power Generation LLC</t>
        </is>
      </c>
      <c r="D3284" s="129" t="n">
        <v>6763</v>
      </c>
      <c r="E3284" s="130" t="inlineStr">
        <is>
          <t>TX</t>
        </is>
      </c>
      <c r="F3284" s="130" t="inlineStr">
        <is>
          <t>NAICS-22 Non-Cogen</t>
        </is>
      </c>
      <c r="G3284" s="130" t="inlineStr">
        <is>
          <t>CA</t>
        </is>
      </c>
      <c r="H3284" s="130" t="inlineStr">
        <is>
          <t>NG</t>
        </is>
      </c>
      <c r="I3284" s="130" t="inlineStr">
        <is>
          <t>NG</t>
        </is>
      </c>
      <c r="J3284" s="131" t="n">
        <v>2469390</v>
      </c>
      <c r="K3284" s="129" t="n">
        <v>2020</v>
      </c>
      <c r="L3284" s="120">
        <f>IF(VLOOKUP(H3284,'Cross-Page Data'!$D$4:$F$48,3,FALSE)="natural gas",VLOOKUP(G3284,'Cross-Page Data'!$I$4:$J$19,2,FALSE),IF(VLOOKUP(H3284,'Cross-Page Data'!$D$4:$F$48,3,FALSE)="solar",IF(G3284="PV","solar PV","solar thermal"),IF(VLOOKUP(H3284,'Cross-Page Data'!$D$4:$F$48,3,FALSE)="wind",VLOOKUP(G3284,'Cross-Page Data'!$I$4:$J$19,2,FALSE),IF(VLOOKUP(H3284,'Cross-Page Data'!$D$4:$F$48,3,FALSE)="hydro",VLOOKUP(G3284,'Cross-Page Data'!$I$4:$J$19,2,FALSE),VLOOKUP(H3284,'Cross-Page Data'!$D$4:$F$48,3,FALSE)))))</f>
        <v/>
      </c>
      <c r="M3284" s="120">
        <f>IF(AND($P$2=FALSE,OR(F3284="Commercial NAICS Cogen",F3284="Industrial NAICS Cogen",F3284="NAICS-22 Cogen")),FALSE,IF(AND($P$3=FALSE,OR(F3284="Commercial NAICS Cogen",F3284="Commercial NAICS Non-Cogen",F3284="Industrial NAICS Cogen", F3284="industrial NAICS non-Cogen")),FALSE, TRUE))</f>
        <v/>
      </c>
    </row>
    <row r="3285">
      <c r="A3285" s="129" t="n">
        <v>55226</v>
      </c>
      <c r="B3285" s="130" t="inlineStr">
        <is>
          <t>Freestone Energy Center</t>
        </is>
      </c>
      <c r="C3285" s="130" t="inlineStr">
        <is>
          <t>Freestone Power Generation LLC</t>
        </is>
      </c>
      <c r="D3285" s="129" t="n">
        <v>6763</v>
      </c>
      <c r="E3285" s="130" t="inlineStr">
        <is>
          <t>TX</t>
        </is>
      </c>
      <c r="F3285" s="130" t="inlineStr">
        <is>
          <t>NAICS-22 Non-Cogen</t>
        </is>
      </c>
      <c r="G3285" s="130" t="inlineStr">
        <is>
          <t>CT</t>
        </is>
      </c>
      <c r="H3285" s="130" t="inlineStr">
        <is>
          <t>NG</t>
        </is>
      </c>
      <c r="I3285" s="130" t="inlineStr">
        <is>
          <t>NG</t>
        </is>
      </c>
      <c r="J3285" s="131" t="n">
        <v>4390522</v>
      </c>
      <c r="K3285" s="129" t="n">
        <v>2020</v>
      </c>
      <c r="L3285" s="120">
        <f>IF(VLOOKUP(H3285,'Cross-Page Data'!$D$4:$F$48,3,FALSE)="natural gas",VLOOKUP(G3285,'Cross-Page Data'!$I$4:$J$19,2,FALSE),IF(VLOOKUP(H3285,'Cross-Page Data'!$D$4:$F$48,3,FALSE)="solar",IF(G3285="PV","solar PV","solar thermal"),IF(VLOOKUP(H3285,'Cross-Page Data'!$D$4:$F$48,3,FALSE)="wind",VLOOKUP(G3285,'Cross-Page Data'!$I$4:$J$19,2,FALSE),IF(VLOOKUP(H3285,'Cross-Page Data'!$D$4:$F$48,3,FALSE)="hydro",VLOOKUP(G3285,'Cross-Page Data'!$I$4:$J$19,2,FALSE),VLOOKUP(H3285,'Cross-Page Data'!$D$4:$F$48,3,FALSE)))))</f>
        <v/>
      </c>
      <c r="M3285" s="120">
        <f>IF(AND($P$2=FALSE,OR(F3285="Commercial NAICS Cogen",F3285="Industrial NAICS Cogen",F3285="NAICS-22 Cogen")),FALSE,IF(AND($P$3=FALSE,OR(F3285="Commercial NAICS Cogen",F3285="Commercial NAICS Non-Cogen",F3285="Industrial NAICS Cogen", F3285="industrial NAICS non-Cogen")),FALSE, TRUE))</f>
        <v/>
      </c>
    </row>
    <row r="3286">
      <c r="A3286" s="129" t="n">
        <v>55229</v>
      </c>
      <c r="B3286" s="130" t="inlineStr">
        <is>
          <t>Montpelier Electric Generating Station</t>
        </is>
      </c>
      <c r="C3286" s="130" t="inlineStr">
        <is>
          <t>Kimura Power LLC</t>
        </is>
      </c>
      <c r="D3286" s="129" t="n">
        <v>61919</v>
      </c>
      <c r="E3286" s="130" t="inlineStr">
        <is>
          <t>IN</t>
        </is>
      </c>
      <c r="F3286" s="130" t="inlineStr">
        <is>
          <t>NAICS-22 Non-Cogen</t>
        </is>
      </c>
      <c r="G3286" s="130" t="inlineStr">
        <is>
          <t>GT</t>
        </is>
      </c>
      <c r="H3286" s="130" t="inlineStr">
        <is>
          <t>DFO</t>
        </is>
      </c>
      <c r="I3286" s="130" t="inlineStr">
        <is>
          <t>DFO</t>
        </is>
      </c>
      <c r="J3286" s="131" t="n">
        <v>0</v>
      </c>
      <c r="K3286" s="129" t="n">
        <v>2020</v>
      </c>
      <c r="L3286" s="120">
        <f>IF(VLOOKUP(H3286,'Cross-Page Data'!$D$4:$F$48,3,FALSE)="natural gas",VLOOKUP(G3286,'Cross-Page Data'!$I$4:$J$19,2,FALSE),IF(VLOOKUP(H3286,'Cross-Page Data'!$D$4:$F$48,3,FALSE)="solar",IF(G3286="PV","solar PV","solar thermal"),IF(VLOOKUP(H3286,'Cross-Page Data'!$D$4:$F$48,3,FALSE)="wind",VLOOKUP(G3286,'Cross-Page Data'!$I$4:$J$19,2,FALSE),IF(VLOOKUP(H3286,'Cross-Page Data'!$D$4:$F$48,3,FALSE)="hydro",VLOOKUP(G3286,'Cross-Page Data'!$I$4:$J$19,2,FALSE),VLOOKUP(H3286,'Cross-Page Data'!$D$4:$F$48,3,FALSE)))))</f>
        <v/>
      </c>
      <c r="M3286" s="120">
        <f>IF(AND($P$2=FALSE,OR(F3286="Commercial NAICS Cogen",F3286="Industrial NAICS Cogen",F3286="NAICS-22 Cogen")),FALSE,IF(AND($P$3=FALSE,OR(F3286="Commercial NAICS Cogen",F3286="Commercial NAICS Non-Cogen",F3286="Industrial NAICS Cogen", F3286="industrial NAICS non-Cogen")),FALSE, TRUE))</f>
        <v/>
      </c>
    </row>
    <row r="3287">
      <c r="A3287" s="129" t="n">
        <v>55229</v>
      </c>
      <c r="B3287" s="130" t="inlineStr">
        <is>
          <t>Montpelier Electric Generating Station</t>
        </is>
      </c>
      <c r="C3287" s="130" t="inlineStr">
        <is>
          <t>Kimura Power LLC</t>
        </is>
      </c>
      <c r="D3287" s="129" t="n">
        <v>61919</v>
      </c>
      <c r="E3287" s="130" t="inlineStr">
        <is>
          <t>IN</t>
        </is>
      </c>
      <c r="F3287" s="130" t="inlineStr">
        <is>
          <t>NAICS-22 Non-Cogen</t>
        </is>
      </c>
      <c r="G3287" s="130" t="inlineStr">
        <is>
          <t>GT</t>
        </is>
      </c>
      <c r="H3287" s="130" t="inlineStr">
        <is>
          <t>NG</t>
        </is>
      </c>
      <c r="I3287" s="130" t="inlineStr">
        <is>
          <t>NG</t>
        </is>
      </c>
      <c r="J3287" s="131" t="n">
        <v>142019.78</v>
      </c>
      <c r="K3287" s="129" t="n">
        <v>2020</v>
      </c>
      <c r="L3287" s="120">
        <f>IF(VLOOKUP(H3287,'Cross-Page Data'!$D$4:$F$48,3,FALSE)="natural gas",VLOOKUP(G3287,'Cross-Page Data'!$I$4:$J$19,2,FALSE),IF(VLOOKUP(H3287,'Cross-Page Data'!$D$4:$F$48,3,FALSE)="solar",IF(G3287="PV","solar PV","solar thermal"),IF(VLOOKUP(H3287,'Cross-Page Data'!$D$4:$F$48,3,FALSE)="wind",VLOOKUP(G3287,'Cross-Page Data'!$I$4:$J$19,2,FALSE),IF(VLOOKUP(H3287,'Cross-Page Data'!$D$4:$F$48,3,FALSE)="hydro",VLOOKUP(G3287,'Cross-Page Data'!$I$4:$J$19,2,FALSE),VLOOKUP(H3287,'Cross-Page Data'!$D$4:$F$48,3,FALSE)))))</f>
        <v/>
      </c>
      <c r="M3287" s="120">
        <f>IF(AND($P$2=FALSE,OR(F3287="Commercial NAICS Cogen",F3287="Industrial NAICS Cogen",F3287="NAICS-22 Cogen")),FALSE,IF(AND($P$3=FALSE,OR(F3287="Commercial NAICS Cogen",F3287="Commercial NAICS Non-Cogen",F3287="Industrial NAICS Cogen", F3287="industrial NAICS non-Cogen")),FALSE, TRUE))</f>
        <v/>
      </c>
    </row>
    <row r="3288">
      <c r="A3288" s="129" t="n">
        <v>55230</v>
      </c>
      <c r="B3288" s="130" t="inlineStr">
        <is>
          <t>Jack County</t>
        </is>
      </c>
      <c r="C3288" s="130" t="inlineStr">
        <is>
          <t>Brazos Electric Power Coop Inc</t>
        </is>
      </c>
      <c r="D3288" s="129" t="n">
        <v>2172</v>
      </c>
      <c r="E3288" s="130" t="inlineStr">
        <is>
          <t>TX</t>
        </is>
      </c>
      <c r="F3288" s="130" t="inlineStr">
        <is>
          <t>Electric Utility</t>
        </is>
      </c>
      <c r="G3288" s="130" t="inlineStr">
        <is>
          <t>CA</t>
        </is>
      </c>
      <c r="H3288" s="130" t="inlineStr">
        <is>
          <t>NG</t>
        </is>
      </c>
      <c r="I3288" s="130" t="inlineStr">
        <is>
          <t>NG</t>
        </is>
      </c>
      <c r="J3288" s="131" t="n">
        <v>1386539</v>
      </c>
      <c r="K3288" s="129" t="n">
        <v>2020</v>
      </c>
      <c r="L3288" s="120">
        <f>IF(VLOOKUP(H3288,'Cross-Page Data'!$D$4:$F$48,3,FALSE)="natural gas",VLOOKUP(G3288,'Cross-Page Data'!$I$4:$J$19,2,FALSE),IF(VLOOKUP(H3288,'Cross-Page Data'!$D$4:$F$48,3,FALSE)="solar",IF(G3288="PV","solar PV","solar thermal"),IF(VLOOKUP(H3288,'Cross-Page Data'!$D$4:$F$48,3,FALSE)="wind",VLOOKUP(G3288,'Cross-Page Data'!$I$4:$J$19,2,FALSE),IF(VLOOKUP(H3288,'Cross-Page Data'!$D$4:$F$48,3,FALSE)="hydro",VLOOKUP(G3288,'Cross-Page Data'!$I$4:$J$19,2,FALSE),VLOOKUP(H3288,'Cross-Page Data'!$D$4:$F$48,3,FALSE)))))</f>
        <v/>
      </c>
      <c r="M3288" s="120">
        <f>IF(AND($P$2=FALSE,OR(F3288="Commercial NAICS Cogen",F3288="Industrial NAICS Cogen",F3288="NAICS-22 Cogen")),FALSE,IF(AND($P$3=FALSE,OR(F3288="Commercial NAICS Cogen",F3288="Commercial NAICS Non-Cogen",F3288="Industrial NAICS Cogen", F3288="industrial NAICS non-Cogen")),FALSE, TRUE))</f>
        <v/>
      </c>
    </row>
    <row r="3289">
      <c r="A3289" s="129" t="n">
        <v>55230</v>
      </c>
      <c r="B3289" s="130" t="inlineStr">
        <is>
          <t>Jack County</t>
        </is>
      </c>
      <c r="C3289" s="130" t="inlineStr">
        <is>
          <t>Brazos Electric Power Coop Inc</t>
        </is>
      </c>
      <c r="D3289" s="129" t="n">
        <v>2172</v>
      </c>
      <c r="E3289" s="130" t="inlineStr">
        <is>
          <t>TX</t>
        </is>
      </c>
      <c r="F3289" s="130" t="inlineStr">
        <is>
          <t>Electric Utility</t>
        </is>
      </c>
      <c r="G3289" s="130" t="inlineStr">
        <is>
          <t>CT</t>
        </is>
      </c>
      <c r="H3289" s="130" t="inlineStr">
        <is>
          <t>NG</t>
        </is>
      </c>
      <c r="I3289" s="130" t="inlineStr">
        <is>
          <t>NG</t>
        </is>
      </c>
      <c r="J3289" s="131" t="n">
        <v>1918514</v>
      </c>
      <c r="K3289" s="129" t="n">
        <v>2020</v>
      </c>
      <c r="L3289" s="120">
        <f>IF(VLOOKUP(H3289,'Cross-Page Data'!$D$4:$F$48,3,FALSE)="natural gas",VLOOKUP(G3289,'Cross-Page Data'!$I$4:$J$19,2,FALSE),IF(VLOOKUP(H3289,'Cross-Page Data'!$D$4:$F$48,3,FALSE)="solar",IF(G3289="PV","solar PV","solar thermal"),IF(VLOOKUP(H3289,'Cross-Page Data'!$D$4:$F$48,3,FALSE)="wind",VLOOKUP(G3289,'Cross-Page Data'!$I$4:$J$19,2,FALSE),IF(VLOOKUP(H3289,'Cross-Page Data'!$D$4:$F$48,3,FALSE)="hydro",VLOOKUP(G3289,'Cross-Page Data'!$I$4:$J$19,2,FALSE),VLOOKUP(H3289,'Cross-Page Data'!$D$4:$F$48,3,FALSE)))))</f>
        <v/>
      </c>
      <c r="M3289" s="120">
        <f>IF(AND($P$2=FALSE,OR(F3289="Commercial NAICS Cogen",F3289="Industrial NAICS Cogen",F3289="NAICS-22 Cogen")),FALSE,IF(AND($P$3=FALSE,OR(F3289="Commercial NAICS Cogen",F3289="Commercial NAICS Non-Cogen",F3289="Industrial NAICS Cogen", F3289="industrial NAICS non-Cogen")),FALSE, TRUE))</f>
        <v/>
      </c>
    </row>
    <row r="3290">
      <c r="A3290" s="129" t="n">
        <v>55231</v>
      </c>
      <c r="B3290" s="130" t="inlineStr">
        <is>
          <t>Liberty Electric Power Plant</t>
        </is>
      </c>
      <c r="C3290" s="130" t="inlineStr">
        <is>
          <t>Liberty Electric Power LLC</t>
        </is>
      </c>
      <c r="D3290" s="129" t="n">
        <v>27031</v>
      </c>
      <c r="E3290" s="130" t="inlineStr">
        <is>
          <t>PA</t>
        </is>
      </c>
      <c r="F3290" s="130" t="inlineStr">
        <is>
          <t>NAICS-22 Non-Cogen</t>
        </is>
      </c>
      <c r="G3290" s="130" t="inlineStr">
        <is>
          <t>CA</t>
        </is>
      </c>
      <c r="H3290" s="130" t="inlineStr">
        <is>
          <t>NG</t>
        </is>
      </c>
      <c r="I3290" s="130" t="inlineStr">
        <is>
          <t>NG</t>
        </is>
      </c>
      <c r="J3290" s="131" t="n">
        <v>1434047</v>
      </c>
      <c r="K3290" s="129" t="n">
        <v>2020</v>
      </c>
      <c r="L3290" s="120">
        <f>IF(VLOOKUP(H3290,'Cross-Page Data'!$D$4:$F$48,3,FALSE)="natural gas",VLOOKUP(G3290,'Cross-Page Data'!$I$4:$J$19,2,FALSE),IF(VLOOKUP(H3290,'Cross-Page Data'!$D$4:$F$48,3,FALSE)="solar",IF(G3290="PV","solar PV","solar thermal"),IF(VLOOKUP(H3290,'Cross-Page Data'!$D$4:$F$48,3,FALSE)="wind",VLOOKUP(G3290,'Cross-Page Data'!$I$4:$J$19,2,FALSE),IF(VLOOKUP(H3290,'Cross-Page Data'!$D$4:$F$48,3,FALSE)="hydro",VLOOKUP(G3290,'Cross-Page Data'!$I$4:$J$19,2,FALSE),VLOOKUP(H3290,'Cross-Page Data'!$D$4:$F$48,3,FALSE)))))</f>
        <v/>
      </c>
      <c r="M3290" s="120">
        <f>IF(AND($P$2=FALSE,OR(F3290="Commercial NAICS Cogen",F3290="Industrial NAICS Cogen",F3290="NAICS-22 Cogen")),FALSE,IF(AND($P$3=FALSE,OR(F3290="Commercial NAICS Cogen",F3290="Commercial NAICS Non-Cogen",F3290="Industrial NAICS Cogen", F3290="industrial NAICS non-Cogen")),FALSE, TRUE))</f>
        <v/>
      </c>
    </row>
    <row r="3291">
      <c r="A3291" s="129" t="n">
        <v>55231</v>
      </c>
      <c r="B3291" s="130" t="inlineStr">
        <is>
          <t>Liberty Electric Power Plant</t>
        </is>
      </c>
      <c r="C3291" s="130" t="inlineStr">
        <is>
          <t>Liberty Electric Power LLC</t>
        </is>
      </c>
      <c r="D3291" s="129" t="n">
        <v>27031</v>
      </c>
      <c r="E3291" s="130" t="inlineStr">
        <is>
          <t>PA</t>
        </is>
      </c>
      <c r="F3291" s="130" t="inlineStr">
        <is>
          <t>NAICS-22 Non-Cogen</t>
        </is>
      </c>
      <c r="G3291" s="130" t="inlineStr">
        <is>
          <t>CT</t>
        </is>
      </c>
      <c r="H3291" s="130" t="inlineStr">
        <is>
          <t>NG</t>
        </is>
      </c>
      <c r="I3291" s="130" t="inlineStr">
        <is>
          <t>NG</t>
        </is>
      </c>
      <c r="J3291" s="131" t="n">
        <v>2323620</v>
      </c>
      <c r="K3291" s="129" t="n">
        <v>2020</v>
      </c>
      <c r="L3291" s="120">
        <f>IF(VLOOKUP(H3291,'Cross-Page Data'!$D$4:$F$48,3,FALSE)="natural gas",VLOOKUP(G3291,'Cross-Page Data'!$I$4:$J$19,2,FALSE),IF(VLOOKUP(H3291,'Cross-Page Data'!$D$4:$F$48,3,FALSE)="solar",IF(G3291="PV","solar PV","solar thermal"),IF(VLOOKUP(H3291,'Cross-Page Data'!$D$4:$F$48,3,FALSE)="wind",VLOOKUP(G3291,'Cross-Page Data'!$I$4:$J$19,2,FALSE),IF(VLOOKUP(H3291,'Cross-Page Data'!$D$4:$F$48,3,FALSE)="hydro",VLOOKUP(G3291,'Cross-Page Data'!$I$4:$J$19,2,FALSE),VLOOKUP(H3291,'Cross-Page Data'!$D$4:$F$48,3,FALSE)))))</f>
        <v/>
      </c>
      <c r="M3291" s="120">
        <f>IF(AND($P$2=FALSE,OR(F3291="Commercial NAICS Cogen",F3291="Industrial NAICS Cogen",F3291="NAICS-22 Cogen")),FALSE,IF(AND($P$3=FALSE,OR(F3291="Commercial NAICS Cogen",F3291="Commercial NAICS Non-Cogen",F3291="Industrial NAICS Cogen", F3291="industrial NAICS non-Cogen")),FALSE, TRUE))</f>
        <v/>
      </c>
    </row>
    <row r="3292">
      <c r="A3292" s="129" t="n">
        <v>55232</v>
      </c>
      <c r="B3292" s="130" t="inlineStr">
        <is>
          <t>Marshall Energy Facility</t>
        </is>
      </c>
      <c r="C3292" s="130" t="inlineStr">
        <is>
          <t>Tennessee Valley Authority</t>
        </is>
      </c>
      <c r="D3292" s="129" t="n">
        <v>18642</v>
      </c>
      <c r="E3292" s="130" t="inlineStr">
        <is>
          <t>KY</t>
        </is>
      </c>
      <c r="F3292" s="130" t="inlineStr">
        <is>
          <t>Electric Utility</t>
        </is>
      </c>
      <c r="G3292" s="130" t="inlineStr">
        <is>
          <t>GT</t>
        </is>
      </c>
      <c r="H3292" s="130" t="inlineStr">
        <is>
          <t>DFO</t>
        </is>
      </c>
      <c r="I3292" s="130" t="inlineStr">
        <is>
          <t>DFO</t>
        </is>
      </c>
      <c r="J3292" s="131" t="n">
        <v>2068.051</v>
      </c>
      <c r="K3292" s="129" t="n">
        <v>2020</v>
      </c>
      <c r="L3292" s="120">
        <f>IF(VLOOKUP(H3292,'Cross-Page Data'!$D$4:$F$48,3,FALSE)="natural gas",VLOOKUP(G3292,'Cross-Page Data'!$I$4:$J$19,2,FALSE),IF(VLOOKUP(H3292,'Cross-Page Data'!$D$4:$F$48,3,FALSE)="solar",IF(G3292="PV","solar PV","solar thermal"),IF(VLOOKUP(H3292,'Cross-Page Data'!$D$4:$F$48,3,FALSE)="wind",VLOOKUP(G3292,'Cross-Page Data'!$I$4:$J$19,2,FALSE),IF(VLOOKUP(H3292,'Cross-Page Data'!$D$4:$F$48,3,FALSE)="hydro",VLOOKUP(G3292,'Cross-Page Data'!$I$4:$J$19,2,FALSE),VLOOKUP(H3292,'Cross-Page Data'!$D$4:$F$48,3,FALSE)))))</f>
        <v/>
      </c>
      <c r="M3292" s="120">
        <f>IF(AND($P$2=FALSE,OR(F3292="Commercial NAICS Cogen",F3292="Industrial NAICS Cogen",F3292="NAICS-22 Cogen")),FALSE,IF(AND($P$3=FALSE,OR(F3292="Commercial NAICS Cogen",F3292="Commercial NAICS Non-Cogen",F3292="Industrial NAICS Cogen", F3292="industrial NAICS non-Cogen")),FALSE, TRUE))</f>
        <v/>
      </c>
    </row>
    <row r="3293">
      <c r="A3293" s="129" t="n">
        <v>55232</v>
      </c>
      <c r="B3293" s="130" t="inlineStr">
        <is>
          <t>Marshall Energy Facility</t>
        </is>
      </c>
      <c r="C3293" s="130" t="inlineStr">
        <is>
          <t>Tennessee Valley Authority</t>
        </is>
      </c>
      <c r="D3293" s="129" t="n">
        <v>18642</v>
      </c>
      <c r="E3293" s="130" t="inlineStr">
        <is>
          <t>KY</t>
        </is>
      </c>
      <c r="F3293" s="130" t="inlineStr">
        <is>
          <t>Electric Utility</t>
        </is>
      </c>
      <c r="G3293" s="130" t="inlineStr">
        <is>
          <t>GT</t>
        </is>
      </c>
      <c r="H3293" s="130" t="inlineStr">
        <is>
          <t>NG</t>
        </is>
      </c>
      <c r="I3293" s="130" t="inlineStr">
        <is>
          <t>NG</t>
        </is>
      </c>
      <c r="J3293" s="131" t="n">
        <v>19058.949</v>
      </c>
      <c r="K3293" s="129" t="n">
        <v>2020</v>
      </c>
      <c r="L3293" s="120">
        <f>IF(VLOOKUP(H3293,'Cross-Page Data'!$D$4:$F$48,3,FALSE)="natural gas",VLOOKUP(G3293,'Cross-Page Data'!$I$4:$J$19,2,FALSE),IF(VLOOKUP(H3293,'Cross-Page Data'!$D$4:$F$48,3,FALSE)="solar",IF(G3293="PV","solar PV","solar thermal"),IF(VLOOKUP(H3293,'Cross-Page Data'!$D$4:$F$48,3,FALSE)="wind",VLOOKUP(G3293,'Cross-Page Data'!$I$4:$J$19,2,FALSE),IF(VLOOKUP(H3293,'Cross-Page Data'!$D$4:$F$48,3,FALSE)="hydro",VLOOKUP(G3293,'Cross-Page Data'!$I$4:$J$19,2,FALSE),VLOOKUP(H3293,'Cross-Page Data'!$D$4:$F$48,3,FALSE)))))</f>
        <v/>
      </c>
      <c r="M3293" s="120">
        <f>IF(AND($P$2=FALSE,OR(F3293="Commercial NAICS Cogen",F3293="Industrial NAICS Cogen",F3293="NAICS-22 Cogen")),FALSE,IF(AND($P$3=FALSE,OR(F3293="Commercial NAICS Cogen",F3293="Commercial NAICS Non-Cogen",F3293="Industrial NAICS Cogen", F3293="industrial NAICS non-Cogen")),FALSE, TRUE))</f>
        <v/>
      </c>
    </row>
    <row r="3294">
      <c r="A3294" s="129" t="n">
        <v>55239</v>
      </c>
      <c r="B3294" s="130" t="inlineStr">
        <is>
          <t>Red Oak Power LLC</t>
        </is>
      </c>
      <c r="C3294" s="130" t="inlineStr">
        <is>
          <t>Red Oak Operating Services LLC</t>
        </is>
      </c>
      <c r="D3294" s="129" t="n">
        <v>22131</v>
      </c>
      <c r="E3294" s="130" t="inlineStr">
        <is>
          <t>NJ</t>
        </is>
      </c>
      <c r="F3294" s="130" t="inlineStr">
        <is>
          <t>NAICS-22 Non-Cogen</t>
        </is>
      </c>
      <c r="G3294" s="130" t="inlineStr">
        <is>
          <t>CA</t>
        </is>
      </c>
      <c r="H3294" s="130" t="inlineStr">
        <is>
          <t>NG</t>
        </is>
      </c>
      <c r="I3294" s="130" t="inlineStr">
        <is>
          <t>NG</t>
        </is>
      </c>
      <c r="J3294" s="131" t="n">
        <v>970226</v>
      </c>
      <c r="K3294" s="129" t="n">
        <v>2020</v>
      </c>
      <c r="L3294" s="120">
        <f>IF(VLOOKUP(H3294,'Cross-Page Data'!$D$4:$F$48,3,FALSE)="natural gas",VLOOKUP(G3294,'Cross-Page Data'!$I$4:$J$19,2,FALSE),IF(VLOOKUP(H3294,'Cross-Page Data'!$D$4:$F$48,3,FALSE)="solar",IF(G3294="PV","solar PV","solar thermal"),IF(VLOOKUP(H3294,'Cross-Page Data'!$D$4:$F$48,3,FALSE)="wind",VLOOKUP(G3294,'Cross-Page Data'!$I$4:$J$19,2,FALSE),IF(VLOOKUP(H3294,'Cross-Page Data'!$D$4:$F$48,3,FALSE)="hydro",VLOOKUP(G3294,'Cross-Page Data'!$I$4:$J$19,2,FALSE),VLOOKUP(H3294,'Cross-Page Data'!$D$4:$F$48,3,FALSE)))))</f>
        <v/>
      </c>
      <c r="M3294" s="120">
        <f>IF(AND($P$2=FALSE,OR(F3294="Commercial NAICS Cogen",F3294="Industrial NAICS Cogen",F3294="NAICS-22 Cogen")),FALSE,IF(AND($P$3=FALSE,OR(F3294="Commercial NAICS Cogen",F3294="Commercial NAICS Non-Cogen",F3294="Industrial NAICS Cogen", F3294="industrial NAICS non-Cogen")),FALSE, TRUE))</f>
        <v/>
      </c>
    </row>
    <row r="3295">
      <c r="A3295" s="129" t="n">
        <v>55239</v>
      </c>
      <c r="B3295" s="130" t="inlineStr">
        <is>
          <t>Red Oak Power LLC</t>
        </is>
      </c>
      <c r="C3295" s="130" t="inlineStr">
        <is>
          <t>Red Oak Operating Services LLC</t>
        </is>
      </c>
      <c r="D3295" s="129" t="n">
        <v>22131</v>
      </c>
      <c r="E3295" s="130" t="inlineStr">
        <is>
          <t>NJ</t>
        </is>
      </c>
      <c r="F3295" s="130" t="inlineStr">
        <is>
          <t>NAICS-22 Non-Cogen</t>
        </is>
      </c>
      <c r="G3295" s="130" t="inlineStr">
        <is>
          <t>CT</t>
        </is>
      </c>
      <c r="H3295" s="130" t="inlineStr">
        <is>
          <t>NG</t>
        </is>
      </c>
      <c r="I3295" s="130" t="inlineStr">
        <is>
          <t>NG</t>
        </is>
      </c>
      <c r="J3295" s="131" t="n">
        <v>1809276</v>
      </c>
      <c r="K3295" s="129" t="n">
        <v>2020</v>
      </c>
      <c r="L3295" s="120">
        <f>IF(VLOOKUP(H3295,'Cross-Page Data'!$D$4:$F$48,3,FALSE)="natural gas",VLOOKUP(G3295,'Cross-Page Data'!$I$4:$J$19,2,FALSE),IF(VLOOKUP(H3295,'Cross-Page Data'!$D$4:$F$48,3,FALSE)="solar",IF(G3295="PV","solar PV","solar thermal"),IF(VLOOKUP(H3295,'Cross-Page Data'!$D$4:$F$48,3,FALSE)="wind",VLOOKUP(G3295,'Cross-Page Data'!$I$4:$J$19,2,FALSE),IF(VLOOKUP(H3295,'Cross-Page Data'!$D$4:$F$48,3,FALSE)="hydro",VLOOKUP(G3295,'Cross-Page Data'!$I$4:$J$19,2,FALSE),VLOOKUP(H3295,'Cross-Page Data'!$D$4:$F$48,3,FALSE)))))</f>
        <v/>
      </c>
      <c r="M3295" s="120">
        <f>IF(AND($P$2=FALSE,OR(F3295="Commercial NAICS Cogen",F3295="Industrial NAICS Cogen",F3295="NAICS-22 Cogen")),FALSE,IF(AND($P$3=FALSE,OR(F3295="Commercial NAICS Cogen",F3295="Commercial NAICS Non-Cogen",F3295="Industrial NAICS Cogen", F3295="industrial NAICS non-Cogen")),FALSE, TRUE))</f>
        <v/>
      </c>
    </row>
    <row r="3296">
      <c r="A3296" s="129" t="n">
        <v>55241</v>
      </c>
      <c r="B3296" s="130" t="inlineStr">
        <is>
          <t>Hog Bayou Energy Center</t>
        </is>
      </c>
      <c r="C3296" s="130" t="inlineStr">
        <is>
          <t>Mobile Energy LLC</t>
        </is>
      </c>
      <c r="D3296" s="129" t="n">
        <v>12739</v>
      </c>
      <c r="E3296" s="130" t="inlineStr">
        <is>
          <t>AL</t>
        </is>
      </c>
      <c r="F3296" s="130" t="inlineStr">
        <is>
          <t>NAICS-22 Non-Cogen</t>
        </is>
      </c>
      <c r="G3296" s="130" t="inlineStr">
        <is>
          <t>CA</t>
        </is>
      </c>
      <c r="H3296" s="130" t="inlineStr">
        <is>
          <t>DFO</t>
        </is>
      </c>
      <c r="I3296" s="130" t="inlineStr">
        <is>
          <t>DFO</t>
        </is>
      </c>
      <c r="J3296" s="131" t="n">
        <v>0</v>
      </c>
      <c r="K3296" s="129" t="n">
        <v>2020</v>
      </c>
      <c r="L3296" s="120">
        <f>IF(VLOOKUP(H3296,'Cross-Page Data'!$D$4:$F$48,3,FALSE)="natural gas",VLOOKUP(G3296,'Cross-Page Data'!$I$4:$J$19,2,FALSE),IF(VLOOKUP(H3296,'Cross-Page Data'!$D$4:$F$48,3,FALSE)="solar",IF(G3296="PV","solar PV","solar thermal"),IF(VLOOKUP(H3296,'Cross-Page Data'!$D$4:$F$48,3,FALSE)="wind",VLOOKUP(G3296,'Cross-Page Data'!$I$4:$J$19,2,FALSE),IF(VLOOKUP(H3296,'Cross-Page Data'!$D$4:$F$48,3,FALSE)="hydro",VLOOKUP(G3296,'Cross-Page Data'!$I$4:$J$19,2,FALSE),VLOOKUP(H3296,'Cross-Page Data'!$D$4:$F$48,3,FALSE)))))</f>
        <v/>
      </c>
      <c r="M3296" s="120">
        <f>IF(AND($P$2=FALSE,OR(F3296="Commercial NAICS Cogen",F3296="Industrial NAICS Cogen",F3296="NAICS-22 Cogen")),FALSE,IF(AND($P$3=FALSE,OR(F3296="Commercial NAICS Cogen",F3296="Commercial NAICS Non-Cogen",F3296="Industrial NAICS Cogen", F3296="industrial NAICS non-Cogen")),FALSE, TRUE))</f>
        <v/>
      </c>
    </row>
    <row r="3297">
      <c r="A3297" s="129" t="n">
        <v>55241</v>
      </c>
      <c r="B3297" s="130" t="inlineStr">
        <is>
          <t>Hog Bayou Energy Center</t>
        </is>
      </c>
      <c r="C3297" s="130" t="inlineStr">
        <is>
          <t>Mobile Energy LLC</t>
        </is>
      </c>
      <c r="D3297" s="129" t="n">
        <v>12739</v>
      </c>
      <c r="E3297" s="130" t="inlineStr">
        <is>
          <t>AL</t>
        </is>
      </c>
      <c r="F3297" s="130" t="inlineStr">
        <is>
          <t>NAICS-22 Non-Cogen</t>
        </is>
      </c>
      <c r="G3297" s="130" t="inlineStr">
        <is>
          <t>CA</t>
        </is>
      </c>
      <c r="H3297" s="130" t="inlineStr">
        <is>
          <t>NG</t>
        </is>
      </c>
      <c r="I3297" s="130" t="inlineStr">
        <is>
          <t>NG</t>
        </is>
      </c>
      <c r="J3297" s="131" t="n">
        <v>568073</v>
      </c>
      <c r="K3297" s="129" t="n">
        <v>2020</v>
      </c>
      <c r="L3297" s="120">
        <f>IF(VLOOKUP(H3297,'Cross-Page Data'!$D$4:$F$48,3,FALSE)="natural gas",VLOOKUP(G3297,'Cross-Page Data'!$I$4:$J$19,2,FALSE),IF(VLOOKUP(H3297,'Cross-Page Data'!$D$4:$F$48,3,FALSE)="solar",IF(G3297="PV","solar PV","solar thermal"),IF(VLOOKUP(H3297,'Cross-Page Data'!$D$4:$F$48,3,FALSE)="wind",VLOOKUP(G3297,'Cross-Page Data'!$I$4:$J$19,2,FALSE),IF(VLOOKUP(H3297,'Cross-Page Data'!$D$4:$F$48,3,FALSE)="hydro",VLOOKUP(G3297,'Cross-Page Data'!$I$4:$J$19,2,FALSE),VLOOKUP(H3297,'Cross-Page Data'!$D$4:$F$48,3,FALSE)))))</f>
        <v/>
      </c>
      <c r="M3297" s="120">
        <f>IF(AND($P$2=FALSE,OR(F3297="Commercial NAICS Cogen",F3297="Industrial NAICS Cogen",F3297="NAICS-22 Cogen")),FALSE,IF(AND($P$3=FALSE,OR(F3297="Commercial NAICS Cogen",F3297="Commercial NAICS Non-Cogen",F3297="Industrial NAICS Cogen", F3297="industrial NAICS non-Cogen")),FALSE, TRUE))</f>
        <v/>
      </c>
    </row>
    <row r="3298">
      <c r="A3298" s="129" t="n">
        <v>55241</v>
      </c>
      <c r="B3298" s="130" t="inlineStr">
        <is>
          <t>Hog Bayou Energy Center</t>
        </is>
      </c>
      <c r="C3298" s="130" t="inlineStr">
        <is>
          <t>Mobile Energy LLC</t>
        </is>
      </c>
      <c r="D3298" s="129" t="n">
        <v>12739</v>
      </c>
      <c r="E3298" s="130" t="inlineStr">
        <is>
          <t>AL</t>
        </is>
      </c>
      <c r="F3298" s="130" t="inlineStr">
        <is>
          <t>NAICS-22 Non-Cogen</t>
        </is>
      </c>
      <c r="G3298" s="130" t="inlineStr">
        <is>
          <t>CT</t>
        </is>
      </c>
      <c r="H3298" s="130" t="inlineStr">
        <is>
          <t>DFO</t>
        </is>
      </c>
      <c r="I3298" s="130" t="inlineStr">
        <is>
          <t>DFO</t>
        </is>
      </c>
      <c r="J3298" s="131" t="n">
        <v>0</v>
      </c>
      <c r="K3298" s="129" t="n">
        <v>2020</v>
      </c>
      <c r="L3298" s="120">
        <f>IF(VLOOKUP(H3298,'Cross-Page Data'!$D$4:$F$48,3,FALSE)="natural gas",VLOOKUP(G3298,'Cross-Page Data'!$I$4:$J$19,2,FALSE),IF(VLOOKUP(H3298,'Cross-Page Data'!$D$4:$F$48,3,FALSE)="solar",IF(G3298="PV","solar PV","solar thermal"),IF(VLOOKUP(H3298,'Cross-Page Data'!$D$4:$F$48,3,FALSE)="wind",VLOOKUP(G3298,'Cross-Page Data'!$I$4:$J$19,2,FALSE),IF(VLOOKUP(H3298,'Cross-Page Data'!$D$4:$F$48,3,FALSE)="hydro",VLOOKUP(G3298,'Cross-Page Data'!$I$4:$J$19,2,FALSE),VLOOKUP(H3298,'Cross-Page Data'!$D$4:$F$48,3,FALSE)))))</f>
        <v/>
      </c>
      <c r="M3298" s="120">
        <f>IF(AND($P$2=FALSE,OR(F3298="Commercial NAICS Cogen",F3298="Industrial NAICS Cogen",F3298="NAICS-22 Cogen")),FALSE,IF(AND($P$3=FALSE,OR(F3298="Commercial NAICS Cogen",F3298="Commercial NAICS Non-Cogen",F3298="Industrial NAICS Cogen", F3298="industrial NAICS non-Cogen")),FALSE, TRUE))</f>
        <v/>
      </c>
    </row>
    <row r="3299">
      <c r="A3299" s="129" t="n">
        <v>55241</v>
      </c>
      <c r="B3299" s="130" t="inlineStr">
        <is>
          <t>Hog Bayou Energy Center</t>
        </is>
      </c>
      <c r="C3299" s="130" t="inlineStr">
        <is>
          <t>Mobile Energy LLC</t>
        </is>
      </c>
      <c r="D3299" s="129" t="n">
        <v>12739</v>
      </c>
      <c r="E3299" s="130" t="inlineStr">
        <is>
          <t>AL</t>
        </is>
      </c>
      <c r="F3299" s="130" t="inlineStr">
        <is>
          <t>NAICS-22 Non-Cogen</t>
        </is>
      </c>
      <c r="G3299" s="130" t="inlineStr">
        <is>
          <t>CT</t>
        </is>
      </c>
      <c r="H3299" s="130" t="inlineStr">
        <is>
          <t>NG</t>
        </is>
      </c>
      <c r="I3299" s="130" t="inlineStr">
        <is>
          <t>NG</t>
        </is>
      </c>
      <c r="J3299" s="131" t="n">
        <v>1128246</v>
      </c>
      <c r="K3299" s="129" t="n">
        <v>2020</v>
      </c>
      <c r="L3299" s="120">
        <f>IF(VLOOKUP(H3299,'Cross-Page Data'!$D$4:$F$48,3,FALSE)="natural gas",VLOOKUP(G3299,'Cross-Page Data'!$I$4:$J$19,2,FALSE),IF(VLOOKUP(H3299,'Cross-Page Data'!$D$4:$F$48,3,FALSE)="solar",IF(G3299="PV","solar PV","solar thermal"),IF(VLOOKUP(H3299,'Cross-Page Data'!$D$4:$F$48,3,FALSE)="wind",VLOOKUP(G3299,'Cross-Page Data'!$I$4:$J$19,2,FALSE),IF(VLOOKUP(H3299,'Cross-Page Data'!$D$4:$F$48,3,FALSE)="hydro",VLOOKUP(G3299,'Cross-Page Data'!$I$4:$J$19,2,FALSE),VLOOKUP(H3299,'Cross-Page Data'!$D$4:$F$48,3,FALSE)))))</f>
        <v/>
      </c>
      <c r="M3299" s="120">
        <f>IF(AND($P$2=FALSE,OR(F3299="Commercial NAICS Cogen",F3299="Industrial NAICS Cogen",F3299="NAICS-22 Cogen")),FALSE,IF(AND($P$3=FALSE,OR(F3299="Commercial NAICS Cogen",F3299="Commercial NAICS Non-Cogen",F3299="Industrial NAICS Cogen", F3299="industrial NAICS non-Cogen")),FALSE, TRUE))</f>
        <v/>
      </c>
    </row>
    <row r="3300">
      <c r="A3300" s="129" t="n">
        <v>55242</v>
      </c>
      <c r="B3300" s="130" t="inlineStr">
        <is>
          <t>Santa Rosa Energy Center</t>
        </is>
      </c>
      <c r="C3300" s="130" t="inlineStr">
        <is>
          <t>Santa Rosa Energy Center LLC</t>
        </is>
      </c>
      <c r="D3300" s="129" t="n">
        <v>54692</v>
      </c>
      <c r="E3300" s="130" t="inlineStr">
        <is>
          <t>FL</t>
        </is>
      </c>
      <c r="F3300" s="130" t="inlineStr">
        <is>
          <t>NAICS-22 Non-Cogen</t>
        </is>
      </c>
      <c r="G3300" s="130" t="inlineStr">
        <is>
          <t>CA</t>
        </is>
      </c>
      <c r="H3300" s="130" t="inlineStr">
        <is>
          <t>NG</t>
        </is>
      </c>
      <c r="I3300" s="130" t="inlineStr">
        <is>
          <t>NG</t>
        </is>
      </c>
      <c r="J3300" s="131" t="n">
        <v>492173</v>
      </c>
      <c r="K3300" s="129" t="n">
        <v>2020</v>
      </c>
      <c r="L3300" s="120">
        <f>IF(VLOOKUP(H3300,'Cross-Page Data'!$D$4:$F$48,3,FALSE)="natural gas",VLOOKUP(G3300,'Cross-Page Data'!$I$4:$J$19,2,FALSE),IF(VLOOKUP(H3300,'Cross-Page Data'!$D$4:$F$48,3,FALSE)="solar",IF(G3300="PV","solar PV","solar thermal"),IF(VLOOKUP(H3300,'Cross-Page Data'!$D$4:$F$48,3,FALSE)="wind",VLOOKUP(G3300,'Cross-Page Data'!$I$4:$J$19,2,FALSE),IF(VLOOKUP(H3300,'Cross-Page Data'!$D$4:$F$48,3,FALSE)="hydro",VLOOKUP(G3300,'Cross-Page Data'!$I$4:$J$19,2,FALSE),VLOOKUP(H3300,'Cross-Page Data'!$D$4:$F$48,3,FALSE)))))</f>
        <v/>
      </c>
      <c r="M3300" s="120">
        <f>IF(AND($P$2=FALSE,OR(F3300="Commercial NAICS Cogen",F3300="Industrial NAICS Cogen",F3300="NAICS-22 Cogen")),FALSE,IF(AND($P$3=FALSE,OR(F3300="Commercial NAICS Cogen",F3300="Commercial NAICS Non-Cogen",F3300="Industrial NAICS Cogen", F3300="industrial NAICS non-Cogen")),FALSE, TRUE))</f>
        <v/>
      </c>
    </row>
    <row r="3301">
      <c r="A3301" s="129" t="n">
        <v>55242</v>
      </c>
      <c r="B3301" s="130" t="inlineStr">
        <is>
          <t>Santa Rosa Energy Center</t>
        </is>
      </c>
      <c r="C3301" s="130" t="inlineStr">
        <is>
          <t>Santa Rosa Energy Center LLC</t>
        </is>
      </c>
      <c r="D3301" s="129" t="n">
        <v>54692</v>
      </c>
      <c r="E3301" s="130" t="inlineStr">
        <is>
          <t>FL</t>
        </is>
      </c>
      <c r="F3301" s="130" t="inlineStr">
        <is>
          <t>NAICS-22 Non-Cogen</t>
        </is>
      </c>
      <c r="G3301" s="130" t="inlineStr">
        <is>
          <t>CT</t>
        </is>
      </c>
      <c r="H3301" s="130" t="inlineStr">
        <is>
          <t>NG</t>
        </is>
      </c>
      <c r="I3301" s="130" t="inlineStr">
        <is>
          <t>NG</t>
        </is>
      </c>
      <c r="J3301" s="131" t="n">
        <v>1008430</v>
      </c>
      <c r="K3301" s="129" t="n">
        <v>2020</v>
      </c>
      <c r="L3301" s="120">
        <f>IF(VLOOKUP(H3301,'Cross-Page Data'!$D$4:$F$48,3,FALSE)="natural gas",VLOOKUP(G3301,'Cross-Page Data'!$I$4:$J$19,2,FALSE),IF(VLOOKUP(H3301,'Cross-Page Data'!$D$4:$F$48,3,FALSE)="solar",IF(G3301="PV","solar PV","solar thermal"),IF(VLOOKUP(H3301,'Cross-Page Data'!$D$4:$F$48,3,FALSE)="wind",VLOOKUP(G3301,'Cross-Page Data'!$I$4:$J$19,2,FALSE),IF(VLOOKUP(H3301,'Cross-Page Data'!$D$4:$F$48,3,FALSE)="hydro",VLOOKUP(G3301,'Cross-Page Data'!$I$4:$J$19,2,FALSE),VLOOKUP(H3301,'Cross-Page Data'!$D$4:$F$48,3,FALSE)))))</f>
        <v/>
      </c>
      <c r="M3301" s="120">
        <f>IF(AND($P$2=FALSE,OR(F3301="Commercial NAICS Cogen",F3301="Industrial NAICS Cogen",F3301="NAICS-22 Cogen")),FALSE,IF(AND($P$3=FALSE,OR(F3301="Commercial NAICS Cogen",F3301="Commercial NAICS Non-Cogen",F3301="Industrial NAICS Cogen", F3301="industrial NAICS non-Cogen")),FALSE, TRUE))</f>
        <v/>
      </c>
    </row>
    <row r="3302">
      <c r="A3302" s="129" t="n">
        <v>55259</v>
      </c>
      <c r="B3302" s="130" t="inlineStr">
        <is>
          <t>Whiting Clean Energy</t>
        </is>
      </c>
      <c r="C3302" s="130" t="inlineStr">
        <is>
          <t>BP Alternative Energy</t>
        </is>
      </c>
      <c r="D3302" s="129" t="n">
        <v>56195</v>
      </c>
      <c r="E3302" s="130" t="inlineStr">
        <is>
          <t>IN</t>
        </is>
      </c>
      <c r="F3302" s="130" t="inlineStr">
        <is>
          <t>NAICS-22 Cogen</t>
        </is>
      </c>
      <c r="G3302" s="130" t="inlineStr">
        <is>
          <t>CA</t>
        </is>
      </c>
      <c r="H3302" s="130" t="inlineStr">
        <is>
          <t>NG</t>
        </is>
      </c>
      <c r="I3302" s="130" t="inlineStr">
        <is>
          <t>NG</t>
        </is>
      </c>
      <c r="J3302" s="131" t="n">
        <v>636100</v>
      </c>
      <c r="K3302" s="129" t="n">
        <v>2020</v>
      </c>
      <c r="L3302" s="120">
        <f>IF(VLOOKUP(H3302,'Cross-Page Data'!$D$4:$F$48,3,FALSE)="natural gas",VLOOKUP(G3302,'Cross-Page Data'!$I$4:$J$19,2,FALSE),IF(VLOOKUP(H3302,'Cross-Page Data'!$D$4:$F$48,3,FALSE)="solar",IF(G3302="PV","solar PV","solar thermal"),IF(VLOOKUP(H3302,'Cross-Page Data'!$D$4:$F$48,3,FALSE)="wind",VLOOKUP(G3302,'Cross-Page Data'!$I$4:$J$19,2,FALSE),IF(VLOOKUP(H3302,'Cross-Page Data'!$D$4:$F$48,3,FALSE)="hydro",VLOOKUP(G3302,'Cross-Page Data'!$I$4:$J$19,2,FALSE),VLOOKUP(H3302,'Cross-Page Data'!$D$4:$F$48,3,FALSE)))))</f>
        <v/>
      </c>
      <c r="M3302" s="120">
        <f>IF(AND($P$2=FALSE,OR(F3302="Commercial NAICS Cogen",F3302="Industrial NAICS Cogen",F3302="NAICS-22 Cogen")),FALSE,IF(AND($P$3=FALSE,OR(F3302="Commercial NAICS Cogen",F3302="Commercial NAICS Non-Cogen",F3302="Industrial NAICS Cogen", F3302="industrial NAICS non-Cogen")),FALSE, TRUE))</f>
        <v/>
      </c>
    </row>
    <row r="3303">
      <c r="A3303" s="129" t="n">
        <v>55259</v>
      </c>
      <c r="B3303" s="130" t="inlineStr">
        <is>
          <t>Whiting Clean Energy</t>
        </is>
      </c>
      <c r="C3303" s="130" t="inlineStr">
        <is>
          <t>BP Alternative Energy</t>
        </is>
      </c>
      <c r="D3303" s="129" t="n">
        <v>56195</v>
      </c>
      <c r="E3303" s="130" t="inlineStr">
        <is>
          <t>IN</t>
        </is>
      </c>
      <c r="F3303" s="130" t="inlineStr">
        <is>
          <t>NAICS-22 Cogen</t>
        </is>
      </c>
      <c r="G3303" s="130" t="inlineStr">
        <is>
          <t>CT</t>
        </is>
      </c>
      <c r="H3303" s="130" t="inlineStr">
        <is>
          <t>NG</t>
        </is>
      </c>
      <c r="I3303" s="130" t="inlineStr">
        <is>
          <t>NG</t>
        </is>
      </c>
      <c r="J3303" s="131" t="n">
        <v>2170026</v>
      </c>
      <c r="K3303" s="129" t="n">
        <v>2020</v>
      </c>
      <c r="L3303" s="120">
        <f>IF(VLOOKUP(H3303,'Cross-Page Data'!$D$4:$F$48,3,FALSE)="natural gas",VLOOKUP(G3303,'Cross-Page Data'!$I$4:$J$19,2,FALSE),IF(VLOOKUP(H3303,'Cross-Page Data'!$D$4:$F$48,3,FALSE)="solar",IF(G3303="PV","solar PV","solar thermal"),IF(VLOOKUP(H3303,'Cross-Page Data'!$D$4:$F$48,3,FALSE)="wind",VLOOKUP(G3303,'Cross-Page Data'!$I$4:$J$19,2,FALSE),IF(VLOOKUP(H3303,'Cross-Page Data'!$D$4:$F$48,3,FALSE)="hydro",VLOOKUP(G3303,'Cross-Page Data'!$I$4:$J$19,2,FALSE),VLOOKUP(H3303,'Cross-Page Data'!$D$4:$F$48,3,FALSE)))))</f>
        <v/>
      </c>
      <c r="M3303" s="120">
        <f>IF(AND($P$2=FALSE,OR(F3303="Commercial NAICS Cogen",F3303="Industrial NAICS Cogen",F3303="NAICS-22 Cogen")),FALSE,IF(AND($P$3=FALSE,OR(F3303="Commercial NAICS Cogen",F3303="Commercial NAICS Non-Cogen",F3303="Industrial NAICS Cogen", F3303="industrial NAICS non-Cogen")),FALSE, TRUE))</f>
        <v/>
      </c>
    </row>
    <row r="3304">
      <c r="A3304" s="129" t="n">
        <v>55269</v>
      </c>
      <c r="B3304" s="130" t="inlineStr">
        <is>
          <t>TVA Southaven Combined Cycle</t>
        </is>
      </c>
      <c r="C3304" s="130" t="inlineStr">
        <is>
          <t>Tennessee Valley Authority</t>
        </is>
      </c>
      <c r="D3304" s="129" t="n">
        <v>18642</v>
      </c>
      <c r="E3304" s="130" t="inlineStr">
        <is>
          <t>MS</t>
        </is>
      </c>
      <c r="F3304" s="130" t="inlineStr">
        <is>
          <t>Electric Utility</t>
        </is>
      </c>
      <c r="G3304" s="130" t="inlineStr">
        <is>
          <t>CA</t>
        </is>
      </c>
      <c r="H3304" s="130" t="inlineStr">
        <is>
          <t>NG</t>
        </is>
      </c>
      <c r="I3304" s="130" t="inlineStr">
        <is>
          <t>NG</t>
        </is>
      </c>
      <c r="J3304" s="131" t="n">
        <v>1909271</v>
      </c>
      <c r="K3304" s="129" t="n">
        <v>2020</v>
      </c>
      <c r="L3304" s="120">
        <f>IF(VLOOKUP(H3304,'Cross-Page Data'!$D$4:$F$48,3,FALSE)="natural gas",VLOOKUP(G3304,'Cross-Page Data'!$I$4:$J$19,2,FALSE),IF(VLOOKUP(H3304,'Cross-Page Data'!$D$4:$F$48,3,FALSE)="solar",IF(G3304="PV","solar PV","solar thermal"),IF(VLOOKUP(H3304,'Cross-Page Data'!$D$4:$F$48,3,FALSE)="wind",VLOOKUP(G3304,'Cross-Page Data'!$I$4:$J$19,2,FALSE),IF(VLOOKUP(H3304,'Cross-Page Data'!$D$4:$F$48,3,FALSE)="hydro",VLOOKUP(G3304,'Cross-Page Data'!$I$4:$J$19,2,FALSE),VLOOKUP(H3304,'Cross-Page Data'!$D$4:$F$48,3,FALSE)))))</f>
        <v/>
      </c>
      <c r="M3304" s="120">
        <f>IF(AND($P$2=FALSE,OR(F3304="Commercial NAICS Cogen",F3304="Industrial NAICS Cogen",F3304="NAICS-22 Cogen")),FALSE,IF(AND($P$3=FALSE,OR(F3304="Commercial NAICS Cogen",F3304="Commercial NAICS Non-Cogen",F3304="Industrial NAICS Cogen", F3304="industrial NAICS non-Cogen")),FALSE, TRUE))</f>
        <v/>
      </c>
    </row>
    <row r="3305">
      <c r="A3305" s="129" t="n">
        <v>55269</v>
      </c>
      <c r="B3305" s="130" t="inlineStr">
        <is>
          <t>TVA Southaven Combined Cycle</t>
        </is>
      </c>
      <c r="C3305" s="130" t="inlineStr">
        <is>
          <t>Tennessee Valley Authority</t>
        </is>
      </c>
      <c r="D3305" s="129" t="n">
        <v>18642</v>
      </c>
      <c r="E3305" s="130" t="inlineStr">
        <is>
          <t>MS</t>
        </is>
      </c>
      <c r="F3305" s="130" t="inlineStr">
        <is>
          <t>Electric Utility</t>
        </is>
      </c>
      <c r="G3305" s="130" t="inlineStr">
        <is>
          <t>CT</t>
        </is>
      </c>
      <c r="H3305" s="130" t="inlineStr">
        <is>
          <t>NG</t>
        </is>
      </c>
      <c r="I3305" s="130" t="inlineStr">
        <is>
          <t>NG</t>
        </is>
      </c>
      <c r="J3305" s="131" t="n">
        <v>2800161</v>
      </c>
      <c r="K3305" s="129" t="n">
        <v>2020</v>
      </c>
      <c r="L3305" s="120">
        <f>IF(VLOOKUP(H3305,'Cross-Page Data'!$D$4:$F$48,3,FALSE)="natural gas",VLOOKUP(G3305,'Cross-Page Data'!$I$4:$J$19,2,FALSE),IF(VLOOKUP(H3305,'Cross-Page Data'!$D$4:$F$48,3,FALSE)="solar",IF(G3305="PV","solar PV","solar thermal"),IF(VLOOKUP(H3305,'Cross-Page Data'!$D$4:$F$48,3,FALSE)="wind",VLOOKUP(G3305,'Cross-Page Data'!$I$4:$J$19,2,FALSE),IF(VLOOKUP(H3305,'Cross-Page Data'!$D$4:$F$48,3,FALSE)="hydro",VLOOKUP(G3305,'Cross-Page Data'!$I$4:$J$19,2,FALSE),VLOOKUP(H3305,'Cross-Page Data'!$D$4:$F$48,3,FALSE)))))</f>
        <v/>
      </c>
      <c r="M3305" s="120">
        <f>IF(AND($P$2=FALSE,OR(F3305="Commercial NAICS Cogen",F3305="Industrial NAICS Cogen",F3305="NAICS-22 Cogen")),FALSE,IF(AND($P$3=FALSE,OR(F3305="Commercial NAICS Cogen",F3305="Commercial NAICS Non-Cogen",F3305="Industrial NAICS Cogen", F3305="industrial NAICS non-Cogen")),FALSE, TRUE))</f>
        <v/>
      </c>
    </row>
    <row r="3306">
      <c r="A3306" s="129" t="n">
        <v>55270</v>
      </c>
      <c r="B3306" s="130" t="inlineStr">
        <is>
          <t>Jackson Generating Station</t>
        </is>
      </c>
      <c r="C3306" s="130" t="inlineStr">
        <is>
          <t>Consumers Energy Co</t>
        </is>
      </c>
      <c r="D3306" s="129" t="n">
        <v>4254</v>
      </c>
      <c r="E3306" s="130" t="inlineStr">
        <is>
          <t>MI</t>
        </is>
      </c>
      <c r="F3306" s="130" t="inlineStr">
        <is>
          <t>Electric Utility</t>
        </is>
      </c>
      <c r="G3306" s="130" t="inlineStr">
        <is>
          <t>CA</t>
        </is>
      </c>
      <c r="H3306" s="130" t="inlineStr">
        <is>
          <t>NG</t>
        </is>
      </c>
      <c r="I3306" s="130" t="inlineStr">
        <is>
          <t>NG</t>
        </is>
      </c>
      <c r="J3306" s="131" t="n">
        <v>403573</v>
      </c>
      <c r="K3306" s="129" t="n">
        <v>2020</v>
      </c>
      <c r="L3306" s="120">
        <f>IF(VLOOKUP(H3306,'Cross-Page Data'!$D$4:$F$48,3,FALSE)="natural gas",VLOOKUP(G3306,'Cross-Page Data'!$I$4:$J$19,2,FALSE),IF(VLOOKUP(H3306,'Cross-Page Data'!$D$4:$F$48,3,FALSE)="solar",IF(G3306="PV","solar PV","solar thermal"),IF(VLOOKUP(H3306,'Cross-Page Data'!$D$4:$F$48,3,FALSE)="wind",VLOOKUP(G3306,'Cross-Page Data'!$I$4:$J$19,2,FALSE),IF(VLOOKUP(H3306,'Cross-Page Data'!$D$4:$F$48,3,FALSE)="hydro",VLOOKUP(G3306,'Cross-Page Data'!$I$4:$J$19,2,FALSE),VLOOKUP(H3306,'Cross-Page Data'!$D$4:$F$48,3,FALSE)))))</f>
        <v/>
      </c>
      <c r="M3306" s="120">
        <f>IF(AND($P$2=FALSE,OR(F3306="Commercial NAICS Cogen",F3306="Industrial NAICS Cogen",F3306="NAICS-22 Cogen")),FALSE,IF(AND($P$3=FALSE,OR(F3306="Commercial NAICS Cogen",F3306="Commercial NAICS Non-Cogen",F3306="Industrial NAICS Cogen", F3306="industrial NAICS non-Cogen")),FALSE, TRUE))</f>
        <v/>
      </c>
    </row>
    <row r="3307">
      <c r="A3307" s="129" t="n">
        <v>55270</v>
      </c>
      <c r="B3307" s="130" t="inlineStr">
        <is>
          <t>Jackson Generating Station</t>
        </is>
      </c>
      <c r="C3307" s="130" t="inlineStr">
        <is>
          <t>Consumers Energy Co</t>
        </is>
      </c>
      <c r="D3307" s="129" t="n">
        <v>4254</v>
      </c>
      <c r="E3307" s="130" t="inlineStr">
        <is>
          <t>MI</t>
        </is>
      </c>
      <c r="F3307" s="130" t="inlineStr">
        <is>
          <t>Electric Utility</t>
        </is>
      </c>
      <c r="G3307" s="130" t="inlineStr">
        <is>
          <t>CT</t>
        </is>
      </c>
      <c r="H3307" s="130" t="inlineStr">
        <is>
          <t>NG</t>
        </is>
      </c>
      <c r="I3307" s="130" t="inlineStr">
        <is>
          <t>NG</t>
        </is>
      </c>
      <c r="J3307" s="131" t="n">
        <v>1380278</v>
      </c>
      <c r="K3307" s="129" t="n">
        <v>2020</v>
      </c>
      <c r="L3307" s="120">
        <f>IF(VLOOKUP(H3307,'Cross-Page Data'!$D$4:$F$48,3,FALSE)="natural gas",VLOOKUP(G3307,'Cross-Page Data'!$I$4:$J$19,2,FALSE),IF(VLOOKUP(H3307,'Cross-Page Data'!$D$4:$F$48,3,FALSE)="solar",IF(G3307="PV","solar PV","solar thermal"),IF(VLOOKUP(H3307,'Cross-Page Data'!$D$4:$F$48,3,FALSE)="wind",VLOOKUP(G3307,'Cross-Page Data'!$I$4:$J$19,2,FALSE),IF(VLOOKUP(H3307,'Cross-Page Data'!$D$4:$F$48,3,FALSE)="hydro",VLOOKUP(G3307,'Cross-Page Data'!$I$4:$J$19,2,FALSE),VLOOKUP(H3307,'Cross-Page Data'!$D$4:$F$48,3,FALSE)))))</f>
        <v/>
      </c>
      <c r="M3307" s="120">
        <f>IF(AND($P$2=FALSE,OR(F3307="Commercial NAICS Cogen",F3307="Industrial NAICS Cogen",F3307="NAICS-22 Cogen")),FALSE,IF(AND($P$3=FALSE,OR(F3307="Commercial NAICS Cogen",F3307="Commercial NAICS Non-Cogen",F3307="Industrial NAICS Cogen", F3307="industrial NAICS non-Cogen")),FALSE, TRUE))</f>
        <v/>
      </c>
    </row>
    <row r="3308">
      <c r="A3308" s="129" t="n">
        <v>55271</v>
      </c>
      <c r="B3308" s="130" t="inlineStr">
        <is>
          <t>Tenaska Lindsay Hill Generating Station</t>
        </is>
      </c>
      <c r="C3308" s="130" t="inlineStr">
        <is>
          <t>Tenaska Alabama Partners LP</t>
        </is>
      </c>
      <c r="D3308" s="129" t="n">
        <v>31386</v>
      </c>
      <c r="E3308" s="130" t="inlineStr">
        <is>
          <t>AL</t>
        </is>
      </c>
      <c r="F3308" s="130" t="inlineStr">
        <is>
          <t>NAICS-22 Non-Cogen</t>
        </is>
      </c>
      <c r="G3308" s="130" t="inlineStr">
        <is>
          <t>CA</t>
        </is>
      </c>
      <c r="H3308" s="130" t="inlineStr">
        <is>
          <t>DFO</t>
        </is>
      </c>
      <c r="I3308" s="130" t="inlineStr">
        <is>
          <t>DFO</t>
        </is>
      </c>
      <c r="J3308" s="131" t="n">
        <v>0</v>
      </c>
      <c r="K3308" s="129" t="n">
        <v>2020</v>
      </c>
      <c r="L3308" s="120">
        <f>IF(VLOOKUP(H3308,'Cross-Page Data'!$D$4:$F$48,3,FALSE)="natural gas",VLOOKUP(G3308,'Cross-Page Data'!$I$4:$J$19,2,FALSE),IF(VLOOKUP(H3308,'Cross-Page Data'!$D$4:$F$48,3,FALSE)="solar",IF(G3308="PV","solar PV","solar thermal"),IF(VLOOKUP(H3308,'Cross-Page Data'!$D$4:$F$48,3,FALSE)="wind",VLOOKUP(G3308,'Cross-Page Data'!$I$4:$J$19,2,FALSE),IF(VLOOKUP(H3308,'Cross-Page Data'!$D$4:$F$48,3,FALSE)="hydro",VLOOKUP(G3308,'Cross-Page Data'!$I$4:$J$19,2,FALSE),VLOOKUP(H3308,'Cross-Page Data'!$D$4:$F$48,3,FALSE)))))</f>
        <v/>
      </c>
      <c r="M3308" s="120">
        <f>IF(AND($P$2=FALSE,OR(F3308="Commercial NAICS Cogen",F3308="Industrial NAICS Cogen",F3308="NAICS-22 Cogen")),FALSE,IF(AND($P$3=FALSE,OR(F3308="Commercial NAICS Cogen",F3308="Commercial NAICS Non-Cogen",F3308="Industrial NAICS Cogen", F3308="industrial NAICS non-Cogen")),FALSE, TRUE))</f>
        <v/>
      </c>
    </row>
    <row r="3309">
      <c r="A3309" s="129" t="n">
        <v>55271</v>
      </c>
      <c r="B3309" s="130" t="inlineStr">
        <is>
          <t>Tenaska Lindsay Hill Generating Station</t>
        </is>
      </c>
      <c r="C3309" s="130" t="inlineStr">
        <is>
          <t>Tenaska Alabama Partners LP</t>
        </is>
      </c>
      <c r="D3309" s="129" t="n">
        <v>31386</v>
      </c>
      <c r="E3309" s="130" t="inlineStr">
        <is>
          <t>AL</t>
        </is>
      </c>
      <c r="F3309" s="130" t="inlineStr">
        <is>
          <t>NAICS-22 Non-Cogen</t>
        </is>
      </c>
      <c r="G3309" s="130" t="inlineStr">
        <is>
          <t>CA</t>
        </is>
      </c>
      <c r="H3309" s="130" t="inlineStr">
        <is>
          <t>NG</t>
        </is>
      </c>
      <c r="I3309" s="130" t="inlineStr">
        <is>
          <t>NG</t>
        </is>
      </c>
      <c r="J3309" s="131" t="n">
        <v>705154</v>
      </c>
      <c r="K3309" s="129" t="n">
        <v>2020</v>
      </c>
      <c r="L3309" s="120">
        <f>IF(VLOOKUP(H3309,'Cross-Page Data'!$D$4:$F$48,3,FALSE)="natural gas",VLOOKUP(G3309,'Cross-Page Data'!$I$4:$J$19,2,FALSE),IF(VLOOKUP(H3309,'Cross-Page Data'!$D$4:$F$48,3,FALSE)="solar",IF(G3309="PV","solar PV","solar thermal"),IF(VLOOKUP(H3309,'Cross-Page Data'!$D$4:$F$48,3,FALSE)="wind",VLOOKUP(G3309,'Cross-Page Data'!$I$4:$J$19,2,FALSE),IF(VLOOKUP(H3309,'Cross-Page Data'!$D$4:$F$48,3,FALSE)="hydro",VLOOKUP(G3309,'Cross-Page Data'!$I$4:$J$19,2,FALSE),VLOOKUP(H3309,'Cross-Page Data'!$D$4:$F$48,3,FALSE)))))</f>
        <v/>
      </c>
      <c r="M3309" s="120">
        <f>IF(AND($P$2=FALSE,OR(F3309="Commercial NAICS Cogen",F3309="Industrial NAICS Cogen",F3309="NAICS-22 Cogen")),FALSE,IF(AND($P$3=FALSE,OR(F3309="Commercial NAICS Cogen",F3309="Commercial NAICS Non-Cogen",F3309="Industrial NAICS Cogen", F3309="industrial NAICS non-Cogen")),FALSE, TRUE))</f>
        <v/>
      </c>
    </row>
    <row r="3310">
      <c r="A3310" s="129" t="n">
        <v>55271</v>
      </c>
      <c r="B3310" s="130" t="inlineStr">
        <is>
          <t>Tenaska Lindsay Hill Generating Station</t>
        </is>
      </c>
      <c r="C3310" s="130" t="inlineStr">
        <is>
          <t>Tenaska Alabama Partners LP</t>
        </is>
      </c>
      <c r="D3310" s="129" t="n">
        <v>31386</v>
      </c>
      <c r="E3310" s="130" t="inlineStr">
        <is>
          <t>AL</t>
        </is>
      </c>
      <c r="F3310" s="130" t="inlineStr">
        <is>
          <t>NAICS-22 Non-Cogen</t>
        </is>
      </c>
      <c r="G3310" s="130" t="inlineStr">
        <is>
          <t>CT</t>
        </is>
      </c>
      <c r="H3310" s="130" t="inlineStr">
        <is>
          <t>DFO</t>
        </is>
      </c>
      <c r="I3310" s="130" t="inlineStr">
        <is>
          <t>DFO</t>
        </is>
      </c>
      <c r="J3310" s="131" t="n">
        <v>0</v>
      </c>
      <c r="K3310" s="129" t="n">
        <v>2020</v>
      </c>
      <c r="L3310" s="120">
        <f>IF(VLOOKUP(H3310,'Cross-Page Data'!$D$4:$F$48,3,FALSE)="natural gas",VLOOKUP(G3310,'Cross-Page Data'!$I$4:$J$19,2,FALSE),IF(VLOOKUP(H3310,'Cross-Page Data'!$D$4:$F$48,3,FALSE)="solar",IF(G3310="PV","solar PV","solar thermal"),IF(VLOOKUP(H3310,'Cross-Page Data'!$D$4:$F$48,3,FALSE)="wind",VLOOKUP(G3310,'Cross-Page Data'!$I$4:$J$19,2,FALSE),IF(VLOOKUP(H3310,'Cross-Page Data'!$D$4:$F$48,3,FALSE)="hydro",VLOOKUP(G3310,'Cross-Page Data'!$I$4:$J$19,2,FALSE),VLOOKUP(H3310,'Cross-Page Data'!$D$4:$F$48,3,FALSE)))))</f>
        <v/>
      </c>
      <c r="M3310" s="120">
        <f>IF(AND($P$2=FALSE,OR(F3310="Commercial NAICS Cogen",F3310="Industrial NAICS Cogen",F3310="NAICS-22 Cogen")),FALSE,IF(AND($P$3=FALSE,OR(F3310="Commercial NAICS Cogen",F3310="Commercial NAICS Non-Cogen",F3310="Industrial NAICS Cogen", F3310="industrial NAICS non-Cogen")),FALSE, TRUE))</f>
        <v/>
      </c>
    </row>
    <row r="3311">
      <c r="A3311" s="129" t="n">
        <v>55271</v>
      </c>
      <c r="B3311" s="130" t="inlineStr">
        <is>
          <t>Tenaska Lindsay Hill Generating Station</t>
        </is>
      </c>
      <c r="C3311" s="130" t="inlineStr">
        <is>
          <t>Tenaska Alabama Partners LP</t>
        </is>
      </c>
      <c r="D3311" s="129" t="n">
        <v>31386</v>
      </c>
      <c r="E3311" s="130" t="inlineStr">
        <is>
          <t>AL</t>
        </is>
      </c>
      <c r="F3311" s="130" t="inlineStr">
        <is>
          <t>NAICS-22 Non-Cogen</t>
        </is>
      </c>
      <c r="G3311" s="130" t="inlineStr">
        <is>
          <t>CT</t>
        </is>
      </c>
      <c r="H3311" s="130" t="inlineStr">
        <is>
          <t>NG</t>
        </is>
      </c>
      <c r="I3311" s="130" t="inlineStr">
        <is>
          <t>NG</t>
        </is>
      </c>
      <c r="J3311" s="131" t="n">
        <v>1120239</v>
      </c>
      <c r="K3311" s="129" t="n">
        <v>2020</v>
      </c>
      <c r="L3311" s="120">
        <f>IF(VLOOKUP(H3311,'Cross-Page Data'!$D$4:$F$48,3,FALSE)="natural gas",VLOOKUP(G3311,'Cross-Page Data'!$I$4:$J$19,2,FALSE),IF(VLOOKUP(H3311,'Cross-Page Data'!$D$4:$F$48,3,FALSE)="solar",IF(G3311="PV","solar PV","solar thermal"),IF(VLOOKUP(H3311,'Cross-Page Data'!$D$4:$F$48,3,FALSE)="wind",VLOOKUP(G3311,'Cross-Page Data'!$I$4:$J$19,2,FALSE),IF(VLOOKUP(H3311,'Cross-Page Data'!$D$4:$F$48,3,FALSE)="hydro",VLOOKUP(G3311,'Cross-Page Data'!$I$4:$J$19,2,FALSE),VLOOKUP(H3311,'Cross-Page Data'!$D$4:$F$48,3,FALSE)))))</f>
        <v/>
      </c>
      <c r="M3311" s="120">
        <f>IF(AND($P$2=FALSE,OR(F3311="Commercial NAICS Cogen",F3311="Industrial NAICS Cogen",F3311="NAICS-22 Cogen")),FALSE,IF(AND($P$3=FALSE,OR(F3311="Commercial NAICS Cogen",F3311="Commercial NAICS Non-Cogen",F3311="Industrial NAICS Cogen", F3311="industrial NAICS non-Cogen")),FALSE, TRUE))</f>
        <v/>
      </c>
    </row>
    <row r="3312">
      <c r="A3312" s="129" t="n">
        <v>55276</v>
      </c>
      <c r="B3312" s="130" t="inlineStr">
        <is>
          <t>Ceredo Generating Station</t>
        </is>
      </c>
      <c r="C3312" s="130" t="inlineStr">
        <is>
          <t>Appalachian Power Co</t>
        </is>
      </c>
      <c r="D3312" s="129" t="n">
        <v>733</v>
      </c>
      <c r="E3312" s="130" t="inlineStr">
        <is>
          <t>WV</t>
        </is>
      </c>
      <c r="F3312" s="130" t="inlineStr">
        <is>
          <t>Electric Utility</t>
        </is>
      </c>
      <c r="G3312" s="130" t="inlineStr">
        <is>
          <t>GT</t>
        </is>
      </c>
      <c r="H3312" s="130" t="inlineStr">
        <is>
          <t>NG</t>
        </is>
      </c>
      <c r="I3312" s="130" t="inlineStr">
        <is>
          <t>NG</t>
        </is>
      </c>
      <c r="J3312" s="131" t="n">
        <v>110348</v>
      </c>
      <c r="K3312" s="129" t="n">
        <v>2020</v>
      </c>
      <c r="L3312" s="120">
        <f>IF(VLOOKUP(H3312,'Cross-Page Data'!$D$4:$F$48,3,FALSE)="natural gas",VLOOKUP(G3312,'Cross-Page Data'!$I$4:$J$19,2,FALSE),IF(VLOOKUP(H3312,'Cross-Page Data'!$D$4:$F$48,3,FALSE)="solar",IF(G3312="PV","solar PV","solar thermal"),IF(VLOOKUP(H3312,'Cross-Page Data'!$D$4:$F$48,3,FALSE)="wind",VLOOKUP(G3312,'Cross-Page Data'!$I$4:$J$19,2,FALSE),IF(VLOOKUP(H3312,'Cross-Page Data'!$D$4:$F$48,3,FALSE)="hydro",VLOOKUP(G3312,'Cross-Page Data'!$I$4:$J$19,2,FALSE),VLOOKUP(H3312,'Cross-Page Data'!$D$4:$F$48,3,FALSE)))))</f>
        <v/>
      </c>
      <c r="M3312" s="120">
        <f>IF(AND($P$2=FALSE,OR(F3312="Commercial NAICS Cogen",F3312="Industrial NAICS Cogen",F3312="NAICS-22 Cogen")),FALSE,IF(AND($P$3=FALSE,OR(F3312="Commercial NAICS Cogen",F3312="Commercial NAICS Non-Cogen",F3312="Industrial NAICS Cogen", F3312="industrial NAICS non-Cogen")),FALSE, TRUE))</f>
        <v/>
      </c>
    </row>
    <row r="3313">
      <c r="A3313" s="129" t="n">
        <v>55279</v>
      </c>
      <c r="B3313" s="130" t="inlineStr">
        <is>
          <t>Aurora</t>
        </is>
      </c>
      <c r="C3313" s="130" t="inlineStr">
        <is>
          <t>Aurora Generation LLC</t>
        </is>
      </c>
      <c r="D3313" s="129" t="n">
        <v>60503</v>
      </c>
      <c r="E3313" s="130" t="inlineStr">
        <is>
          <t>IL</t>
        </is>
      </c>
      <c r="F3313" s="130" t="inlineStr">
        <is>
          <t>NAICS-22 Non-Cogen</t>
        </is>
      </c>
      <c r="G3313" s="130" t="inlineStr">
        <is>
          <t>GT</t>
        </is>
      </c>
      <c r="H3313" s="130" t="inlineStr">
        <is>
          <t>NG</t>
        </is>
      </c>
      <c r="I3313" s="130" t="inlineStr">
        <is>
          <t>NG</t>
        </is>
      </c>
      <c r="J3313" s="131" t="n">
        <v>768846</v>
      </c>
      <c r="K3313" s="129" t="n">
        <v>2020</v>
      </c>
      <c r="L3313" s="120">
        <f>IF(VLOOKUP(H3313,'Cross-Page Data'!$D$4:$F$48,3,FALSE)="natural gas",VLOOKUP(G3313,'Cross-Page Data'!$I$4:$J$19,2,FALSE),IF(VLOOKUP(H3313,'Cross-Page Data'!$D$4:$F$48,3,FALSE)="solar",IF(G3313="PV","solar PV","solar thermal"),IF(VLOOKUP(H3313,'Cross-Page Data'!$D$4:$F$48,3,FALSE)="wind",VLOOKUP(G3313,'Cross-Page Data'!$I$4:$J$19,2,FALSE),IF(VLOOKUP(H3313,'Cross-Page Data'!$D$4:$F$48,3,FALSE)="hydro",VLOOKUP(G3313,'Cross-Page Data'!$I$4:$J$19,2,FALSE),VLOOKUP(H3313,'Cross-Page Data'!$D$4:$F$48,3,FALSE)))))</f>
        <v/>
      </c>
      <c r="M3313" s="120">
        <f>IF(AND($P$2=FALSE,OR(F3313="Commercial NAICS Cogen",F3313="Industrial NAICS Cogen",F3313="NAICS-22 Cogen")),FALSE,IF(AND($P$3=FALSE,OR(F3313="Commercial NAICS Cogen",F3313="Commercial NAICS Non-Cogen",F3313="Industrial NAICS Cogen", F3313="industrial NAICS non-Cogen")),FALSE, TRUE))</f>
        <v/>
      </c>
    </row>
    <row r="3314">
      <c r="A3314" s="129" t="n">
        <v>55282</v>
      </c>
      <c r="B3314" s="130" t="inlineStr">
        <is>
          <t>Arlington Valley Energy Facility</t>
        </is>
      </c>
      <c r="C3314" s="130" t="inlineStr">
        <is>
          <t>Arlington Valley LLC</t>
        </is>
      </c>
      <c r="D3314" s="129" t="n">
        <v>56812</v>
      </c>
      <c r="E3314" s="130" t="inlineStr">
        <is>
          <t>AZ</t>
        </is>
      </c>
      <c r="F3314" s="130" t="inlineStr">
        <is>
          <t>NAICS-22 Non-Cogen</t>
        </is>
      </c>
      <c r="G3314" s="130" t="inlineStr">
        <is>
          <t>CA</t>
        </is>
      </c>
      <c r="H3314" s="130" t="inlineStr">
        <is>
          <t>NG</t>
        </is>
      </c>
      <c r="I3314" s="130" t="inlineStr">
        <is>
          <t>NG</t>
        </is>
      </c>
      <c r="J3314" s="131" t="n">
        <v>803608</v>
      </c>
      <c r="K3314" s="129" t="n">
        <v>2020</v>
      </c>
      <c r="L3314" s="120">
        <f>IF(VLOOKUP(H3314,'Cross-Page Data'!$D$4:$F$48,3,FALSE)="natural gas",VLOOKUP(G3314,'Cross-Page Data'!$I$4:$J$19,2,FALSE),IF(VLOOKUP(H3314,'Cross-Page Data'!$D$4:$F$48,3,FALSE)="solar",IF(G3314="PV","solar PV","solar thermal"),IF(VLOOKUP(H3314,'Cross-Page Data'!$D$4:$F$48,3,FALSE)="wind",VLOOKUP(G3314,'Cross-Page Data'!$I$4:$J$19,2,FALSE),IF(VLOOKUP(H3314,'Cross-Page Data'!$D$4:$F$48,3,FALSE)="hydro",VLOOKUP(G3314,'Cross-Page Data'!$I$4:$J$19,2,FALSE),VLOOKUP(H3314,'Cross-Page Data'!$D$4:$F$48,3,FALSE)))))</f>
        <v/>
      </c>
      <c r="M3314" s="120">
        <f>IF(AND($P$2=FALSE,OR(F3314="Commercial NAICS Cogen",F3314="Industrial NAICS Cogen",F3314="NAICS-22 Cogen")),FALSE,IF(AND($P$3=FALSE,OR(F3314="Commercial NAICS Cogen",F3314="Commercial NAICS Non-Cogen",F3314="Industrial NAICS Cogen", F3314="industrial NAICS non-Cogen")),FALSE, TRUE))</f>
        <v/>
      </c>
    </row>
    <row r="3315">
      <c r="A3315" s="129" t="n">
        <v>55282</v>
      </c>
      <c r="B3315" s="130" t="inlineStr">
        <is>
          <t>Arlington Valley Energy Facility</t>
        </is>
      </c>
      <c r="C3315" s="130" t="inlineStr">
        <is>
          <t>Arlington Valley LLC</t>
        </is>
      </c>
      <c r="D3315" s="129" t="n">
        <v>56812</v>
      </c>
      <c r="E3315" s="130" t="inlineStr">
        <is>
          <t>AZ</t>
        </is>
      </c>
      <c r="F3315" s="130" t="inlineStr">
        <is>
          <t>NAICS-22 Non-Cogen</t>
        </is>
      </c>
      <c r="G3315" s="130" t="inlineStr">
        <is>
          <t>CT</t>
        </is>
      </c>
      <c r="H3315" s="130" t="inlineStr">
        <is>
          <t>NG</t>
        </is>
      </c>
      <c r="I3315" s="130" t="inlineStr">
        <is>
          <t>NG</t>
        </is>
      </c>
      <c r="J3315" s="131" t="n">
        <v>1307775</v>
      </c>
      <c r="K3315" s="129" t="n">
        <v>2020</v>
      </c>
      <c r="L3315" s="120">
        <f>IF(VLOOKUP(H3315,'Cross-Page Data'!$D$4:$F$48,3,FALSE)="natural gas",VLOOKUP(G3315,'Cross-Page Data'!$I$4:$J$19,2,FALSE),IF(VLOOKUP(H3315,'Cross-Page Data'!$D$4:$F$48,3,FALSE)="solar",IF(G3315="PV","solar PV","solar thermal"),IF(VLOOKUP(H3315,'Cross-Page Data'!$D$4:$F$48,3,FALSE)="wind",VLOOKUP(G3315,'Cross-Page Data'!$I$4:$J$19,2,FALSE),IF(VLOOKUP(H3315,'Cross-Page Data'!$D$4:$F$48,3,FALSE)="hydro",VLOOKUP(G3315,'Cross-Page Data'!$I$4:$J$19,2,FALSE),VLOOKUP(H3315,'Cross-Page Data'!$D$4:$F$48,3,FALSE)))))</f>
        <v/>
      </c>
      <c r="M3315" s="120">
        <f>IF(AND($P$2=FALSE,OR(F3315="Commercial NAICS Cogen",F3315="Industrial NAICS Cogen",F3315="NAICS-22 Cogen")),FALSE,IF(AND($P$3=FALSE,OR(F3315="Commercial NAICS Cogen",F3315="Commercial NAICS Non-Cogen",F3315="Industrial NAICS Cogen", F3315="industrial NAICS non-Cogen")),FALSE, TRUE))</f>
        <v/>
      </c>
    </row>
    <row r="3316">
      <c r="A3316" s="129" t="n">
        <v>55283</v>
      </c>
      <c r="B3316" s="130" t="inlineStr">
        <is>
          <t>Front Range Power Plant</t>
        </is>
      </c>
      <c r="C3316" s="130" t="inlineStr">
        <is>
          <t>City of Colorado Springs - (CO)</t>
        </is>
      </c>
      <c r="D3316" s="129" t="n">
        <v>3989</v>
      </c>
      <c r="E3316" s="130" t="inlineStr">
        <is>
          <t>CO</t>
        </is>
      </c>
      <c r="F3316" s="130" t="inlineStr">
        <is>
          <t>Electric Utility</t>
        </is>
      </c>
      <c r="G3316" s="130" t="inlineStr">
        <is>
          <t>CA</t>
        </is>
      </c>
      <c r="H3316" s="130" t="inlineStr">
        <is>
          <t>NG</t>
        </is>
      </c>
      <c r="I3316" s="130" t="inlineStr">
        <is>
          <t>NG</t>
        </is>
      </c>
      <c r="J3316" s="131" t="n">
        <v>1062587</v>
      </c>
      <c r="K3316" s="129" t="n">
        <v>2020</v>
      </c>
      <c r="L3316" s="120">
        <f>IF(VLOOKUP(H3316,'Cross-Page Data'!$D$4:$F$48,3,FALSE)="natural gas",VLOOKUP(G3316,'Cross-Page Data'!$I$4:$J$19,2,FALSE),IF(VLOOKUP(H3316,'Cross-Page Data'!$D$4:$F$48,3,FALSE)="solar",IF(G3316="PV","solar PV","solar thermal"),IF(VLOOKUP(H3316,'Cross-Page Data'!$D$4:$F$48,3,FALSE)="wind",VLOOKUP(G3316,'Cross-Page Data'!$I$4:$J$19,2,FALSE),IF(VLOOKUP(H3316,'Cross-Page Data'!$D$4:$F$48,3,FALSE)="hydro",VLOOKUP(G3316,'Cross-Page Data'!$I$4:$J$19,2,FALSE),VLOOKUP(H3316,'Cross-Page Data'!$D$4:$F$48,3,FALSE)))))</f>
        <v/>
      </c>
      <c r="M3316" s="120">
        <f>IF(AND($P$2=FALSE,OR(F3316="Commercial NAICS Cogen",F3316="Industrial NAICS Cogen",F3316="NAICS-22 Cogen")),FALSE,IF(AND($P$3=FALSE,OR(F3316="Commercial NAICS Cogen",F3316="Commercial NAICS Non-Cogen",F3316="Industrial NAICS Cogen", F3316="industrial NAICS non-Cogen")),FALSE, TRUE))</f>
        <v/>
      </c>
    </row>
    <row r="3317">
      <c r="A3317" s="129" t="n">
        <v>55283</v>
      </c>
      <c r="B3317" s="130" t="inlineStr">
        <is>
          <t>Front Range Power Plant</t>
        </is>
      </c>
      <c r="C3317" s="130" t="inlineStr">
        <is>
          <t>City of Colorado Springs - (CO)</t>
        </is>
      </c>
      <c r="D3317" s="129" t="n">
        <v>3989</v>
      </c>
      <c r="E3317" s="130" t="inlineStr">
        <is>
          <t>CO</t>
        </is>
      </c>
      <c r="F3317" s="130" t="inlineStr">
        <is>
          <t>Electric Utility</t>
        </is>
      </c>
      <c r="G3317" s="130" t="inlineStr">
        <is>
          <t>CT</t>
        </is>
      </c>
      <c r="H3317" s="130" t="inlineStr">
        <is>
          <t>NG</t>
        </is>
      </c>
      <c r="I3317" s="130" t="inlineStr">
        <is>
          <t>NG</t>
        </is>
      </c>
      <c r="J3317" s="131" t="n">
        <v>1743909</v>
      </c>
      <c r="K3317" s="129" t="n">
        <v>2020</v>
      </c>
      <c r="L3317" s="120">
        <f>IF(VLOOKUP(H3317,'Cross-Page Data'!$D$4:$F$48,3,FALSE)="natural gas",VLOOKUP(G3317,'Cross-Page Data'!$I$4:$J$19,2,FALSE),IF(VLOOKUP(H3317,'Cross-Page Data'!$D$4:$F$48,3,FALSE)="solar",IF(G3317="PV","solar PV","solar thermal"),IF(VLOOKUP(H3317,'Cross-Page Data'!$D$4:$F$48,3,FALSE)="wind",VLOOKUP(G3317,'Cross-Page Data'!$I$4:$J$19,2,FALSE),IF(VLOOKUP(H3317,'Cross-Page Data'!$D$4:$F$48,3,FALSE)="hydro",VLOOKUP(G3317,'Cross-Page Data'!$I$4:$J$19,2,FALSE),VLOOKUP(H3317,'Cross-Page Data'!$D$4:$F$48,3,FALSE)))))</f>
        <v/>
      </c>
      <c r="M3317" s="120">
        <f>IF(AND($P$2=FALSE,OR(F3317="Commercial NAICS Cogen",F3317="Industrial NAICS Cogen",F3317="NAICS-22 Cogen")),FALSE,IF(AND($P$3=FALSE,OR(F3317="Commercial NAICS Cogen",F3317="Commercial NAICS Non-Cogen",F3317="Industrial NAICS Cogen", F3317="industrial NAICS non-Cogen")),FALSE, TRUE))</f>
        <v/>
      </c>
    </row>
    <row r="3318">
      <c r="A3318" s="129" t="n">
        <v>55292</v>
      </c>
      <c r="B3318" s="130" t="inlineStr">
        <is>
          <t>Decatur Energy Center</t>
        </is>
      </c>
      <c r="C3318" s="130" t="inlineStr">
        <is>
          <t>Decatur Energy Center LLC</t>
        </is>
      </c>
      <c r="D3318" s="129" t="n">
        <v>2929</v>
      </c>
      <c r="E3318" s="130" t="inlineStr">
        <is>
          <t>AL</t>
        </is>
      </c>
      <c r="F3318" s="130" t="inlineStr">
        <is>
          <t>NAICS-22 Non-Cogen</t>
        </is>
      </c>
      <c r="G3318" s="130" t="inlineStr">
        <is>
          <t>CA</t>
        </is>
      </c>
      <c r="H3318" s="130" t="inlineStr">
        <is>
          <t>NG</t>
        </is>
      </c>
      <c r="I3318" s="130" t="inlineStr">
        <is>
          <t>NG</t>
        </is>
      </c>
      <c r="J3318" s="131" t="n">
        <v>521873</v>
      </c>
      <c r="K3318" s="129" t="n">
        <v>2020</v>
      </c>
      <c r="L3318" s="120">
        <f>IF(VLOOKUP(H3318,'Cross-Page Data'!$D$4:$F$48,3,FALSE)="natural gas",VLOOKUP(G3318,'Cross-Page Data'!$I$4:$J$19,2,FALSE),IF(VLOOKUP(H3318,'Cross-Page Data'!$D$4:$F$48,3,FALSE)="solar",IF(G3318="PV","solar PV","solar thermal"),IF(VLOOKUP(H3318,'Cross-Page Data'!$D$4:$F$48,3,FALSE)="wind",VLOOKUP(G3318,'Cross-Page Data'!$I$4:$J$19,2,FALSE),IF(VLOOKUP(H3318,'Cross-Page Data'!$D$4:$F$48,3,FALSE)="hydro",VLOOKUP(G3318,'Cross-Page Data'!$I$4:$J$19,2,FALSE),VLOOKUP(H3318,'Cross-Page Data'!$D$4:$F$48,3,FALSE)))))</f>
        <v/>
      </c>
      <c r="M3318" s="120">
        <f>IF(AND($P$2=FALSE,OR(F3318="Commercial NAICS Cogen",F3318="Industrial NAICS Cogen",F3318="NAICS-22 Cogen")),FALSE,IF(AND($P$3=FALSE,OR(F3318="Commercial NAICS Cogen",F3318="Commercial NAICS Non-Cogen",F3318="Industrial NAICS Cogen", F3318="industrial NAICS non-Cogen")),FALSE, TRUE))</f>
        <v/>
      </c>
    </row>
    <row r="3319">
      <c r="A3319" s="129" t="n">
        <v>55292</v>
      </c>
      <c r="B3319" s="130" t="inlineStr">
        <is>
          <t>Decatur Energy Center</t>
        </is>
      </c>
      <c r="C3319" s="130" t="inlineStr">
        <is>
          <t>Decatur Energy Center LLC</t>
        </is>
      </c>
      <c r="D3319" s="129" t="n">
        <v>2929</v>
      </c>
      <c r="E3319" s="130" t="inlineStr">
        <is>
          <t>AL</t>
        </is>
      </c>
      <c r="F3319" s="130" t="inlineStr">
        <is>
          <t>NAICS-22 Non-Cogen</t>
        </is>
      </c>
      <c r="G3319" s="130" t="inlineStr">
        <is>
          <t>CT</t>
        </is>
      </c>
      <c r="H3319" s="130" t="inlineStr">
        <is>
          <t>NG</t>
        </is>
      </c>
      <c r="I3319" s="130" t="inlineStr">
        <is>
          <t>NG</t>
        </is>
      </c>
      <c r="J3319" s="131" t="n">
        <v>960413</v>
      </c>
      <c r="K3319" s="129" t="n">
        <v>2020</v>
      </c>
      <c r="L3319" s="120">
        <f>IF(VLOOKUP(H3319,'Cross-Page Data'!$D$4:$F$48,3,FALSE)="natural gas",VLOOKUP(G3319,'Cross-Page Data'!$I$4:$J$19,2,FALSE),IF(VLOOKUP(H3319,'Cross-Page Data'!$D$4:$F$48,3,FALSE)="solar",IF(G3319="PV","solar PV","solar thermal"),IF(VLOOKUP(H3319,'Cross-Page Data'!$D$4:$F$48,3,FALSE)="wind",VLOOKUP(G3319,'Cross-Page Data'!$I$4:$J$19,2,FALSE),IF(VLOOKUP(H3319,'Cross-Page Data'!$D$4:$F$48,3,FALSE)="hydro",VLOOKUP(G3319,'Cross-Page Data'!$I$4:$J$19,2,FALSE),VLOOKUP(H3319,'Cross-Page Data'!$D$4:$F$48,3,FALSE)))))</f>
        <v/>
      </c>
      <c r="M3319" s="120">
        <f>IF(AND($P$2=FALSE,OR(F3319="Commercial NAICS Cogen",F3319="Industrial NAICS Cogen",F3319="NAICS-22 Cogen")),FALSE,IF(AND($P$3=FALSE,OR(F3319="Commercial NAICS Cogen",F3319="Commercial NAICS Non-Cogen",F3319="Industrial NAICS Cogen", F3319="industrial NAICS non-Cogen")),FALSE, TRUE))</f>
        <v/>
      </c>
    </row>
    <row r="3320">
      <c r="A3320" s="129" t="n">
        <v>55293</v>
      </c>
      <c r="B3320" s="130" t="inlineStr">
        <is>
          <t>Morgan Energy Center</t>
        </is>
      </c>
      <c r="C3320" s="130" t="inlineStr">
        <is>
          <t>Morgan Energy Center LLC</t>
        </is>
      </c>
      <c r="D3320" s="129" t="n">
        <v>29122</v>
      </c>
      <c r="E3320" s="130" t="inlineStr">
        <is>
          <t>AL</t>
        </is>
      </c>
      <c r="F3320" s="130" t="inlineStr">
        <is>
          <t>NAICS-22 Cogen</t>
        </is>
      </c>
      <c r="G3320" s="130" t="inlineStr">
        <is>
          <t>CA</t>
        </is>
      </c>
      <c r="H3320" s="130" t="inlineStr">
        <is>
          <t>NG</t>
        </is>
      </c>
      <c r="I3320" s="130" t="inlineStr">
        <is>
          <t>NG</t>
        </is>
      </c>
      <c r="J3320" s="131" t="n">
        <v>973515</v>
      </c>
      <c r="K3320" s="129" t="n">
        <v>2020</v>
      </c>
      <c r="L3320" s="120">
        <f>IF(VLOOKUP(H3320,'Cross-Page Data'!$D$4:$F$48,3,FALSE)="natural gas",VLOOKUP(G3320,'Cross-Page Data'!$I$4:$J$19,2,FALSE),IF(VLOOKUP(H3320,'Cross-Page Data'!$D$4:$F$48,3,FALSE)="solar",IF(G3320="PV","solar PV","solar thermal"),IF(VLOOKUP(H3320,'Cross-Page Data'!$D$4:$F$48,3,FALSE)="wind",VLOOKUP(G3320,'Cross-Page Data'!$I$4:$J$19,2,FALSE),IF(VLOOKUP(H3320,'Cross-Page Data'!$D$4:$F$48,3,FALSE)="hydro",VLOOKUP(G3320,'Cross-Page Data'!$I$4:$J$19,2,FALSE),VLOOKUP(H3320,'Cross-Page Data'!$D$4:$F$48,3,FALSE)))))</f>
        <v/>
      </c>
      <c r="M3320" s="120">
        <f>IF(AND($P$2=FALSE,OR(F3320="Commercial NAICS Cogen",F3320="Industrial NAICS Cogen",F3320="NAICS-22 Cogen")),FALSE,IF(AND($P$3=FALSE,OR(F3320="Commercial NAICS Cogen",F3320="Commercial NAICS Non-Cogen",F3320="Industrial NAICS Cogen", F3320="industrial NAICS non-Cogen")),FALSE, TRUE))</f>
        <v/>
      </c>
    </row>
    <row r="3321">
      <c r="A3321" s="129" t="n">
        <v>55293</v>
      </c>
      <c r="B3321" s="130" t="inlineStr">
        <is>
          <t>Morgan Energy Center</t>
        </is>
      </c>
      <c r="C3321" s="130" t="inlineStr">
        <is>
          <t>Morgan Energy Center LLC</t>
        </is>
      </c>
      <c r="D3321" s="129" t="n">
        <v>29122</v>
      </c>
      <c r="E3321" s="130" t="inlineStr">
        <is>
          <t>AL</t>
        </is>
      </c>
      <c r="F3321" s="130" t="inlineStr">
        <is>
          <t>NAICS-22 Cogen</t>
        </is>
      </c>
      <c r="G3321" s="130" t="inlineStr">
        <is>
          <t>CT</t>
        </is>
      </c>
      <c r="H3321" s="130" t="inlineStr">
        <is>
          <t>NG</t>
        </is>
      </c>
      <c r="I3321" s="130" t="inlineStr">
        <is>
          <t>NG</t>
        </is>
      </c>
      <c r="J3321" s="131" t="n">
        <v>1874811</v>
      </c>
      <c r="K3321" s="129" t="n">
        <v>2020</v>
      </c>
      <c r="L3321" s="120">
        <f>IF(VLOOKUP(H3321,'Cross-Page Data'!$D$4:$F$48,3,FALSE)="natural gas",VLOOKUP(G3321,'Cross-Page Data'!$I$4:$J$19,2,FALSE),IF(VLOOKUP(H3321,'Cross-Page Data'!$D$4:$F$48,3,FALSE)="solar",IF(G3321="PV","solar PV","solar thermal"),IF(VLOOKUP(H3321,'Cross-Page Data'!$D$4:$F$48,3,FALSE)="wind",VLOOKUP(G3321,'Cross-Page Data'!$I$4:$J$19,2,FALSE),IF(VLOOKUP(H3321,'Cross-Page Data'!$D$4:$F$48,3,FALSE)="hydro",VLOOKUP(G3321,'Cross-Page Data'!$I$4:$J$19,2,FALSE),VLOOKUP(H3321,'Cross-Page Data'!$D$4:$F$48,3,FALSE)))))</f>
        <v/>
      </c>
      <c r="M3321" s="120">
        <f>IF(AND($P$2=FALSE,OR(F3321="Commercial NAICS Cogen",F3321="Industrial NAICS Cogen",F3321="NAICS-22 Cogen")),FALSE,IF(AND($P$3=FALSE,OR(F3321="Commercial NAICS Cogen",F3321="Commercial NAICS Non-Cogen",F3321="Industrial NAICS Cogen", F3321="industrial NAICS non-Cogen")),FALSE, TRUE))</f>
        <v/>
      </c>
    </row>
    <row r="3322">
      <c r="A3322" s="129" t="n">
        <v>55294</v>
      </c>
      <c r="B3322" s="130" t="inlineStr">
        <is>
          <t>Westbrook Energy Center Power Plant</t>
        </is>
      </c>
      <c r="C3322" s="130" t="inlineStr">
        <is>
          <t>Westbrook Energy Center</t>
        </is>
      </c>
      <c r="D3322" s="129" t="n">
        <v>2891</v>
      </c>
      <c r="E3322" s="130" t="inlineStr">
        <is>
          <t>ME</t>
        </is>
      </c>
      <c r="F3322" s="130" t="inlineStr">
        <is>
          <t>NAICS-22 Non-Cogen</t>
        </is>
      </c>
      <c r="G3322" s="130" t="inlineStr">
        <is>
          <t>CA</t>
        </is>
      </c>
      <c r="H3322" s="130" t="inlineStr">
        <is>
          <t>NG</t>
        </is>
      </c>
      <c r="I3322" s="130" t="inlineStr">
        <is>
          <t>NG</t>
        </is>
      </c>
      <c r="J3322" s="131" t="n">
        <v>358231</v>
      </c>
      <c r="K3322" s="129" t="n">
        <v>2020</v>
      </c>
      <c r="L3322" s="120">
        <f>IF(VLOOKUP(H3322,'Cross-Page Data'!$D$4:$F$48,3,FALSE)="natural gas",VLOOKUP(G3322,'Cross-Page Data'!$I$4:$J$19,2,FALSE),IF(VLOOKUP(H3322,'Cross-Page Data'!$D$4:$F$48,3,FALSE)="solar",IF(G3322="PV","solar PV","solar thermal"),IF(VLOOKUP(H3322,'Cross-Page Data'!$D$4:$F$48,3,FALSE)="wind",VLOOKUP(G3322,'Cross-Page Data'!$I$4:$J$19,2,FALSE),IF(VLOOKUP(H3322,'Cross-Page Data'!$D$4:$F$48,3,FALSE)="hydro",VLOOKUP(G3322,'Cross-Page Data'!$I$4:$J$19,2,FALSE),VLOOKUP(H3322,'Cross-Page Data'!$D$4:$F$48,3,FALSE)))))</f>
        <v/>
      </c>
      <c r="M3322" s="120">
        <f>IF(AND($P$2=FALSE,OR(F3322="Commercial NAICS Cogen",F3322="Industrial NAICS Cogen",F3322="NAICS-22 Cogen")),FALSE,IF(AND($P$3=FALSE,OR(F3322="Commercial NAICS Cogen",F3322="Commercial NAICS Non-Cogen",F3322="Industrial NAICS Cogen", F3322="industrial NAICS non-Cogen")),FALSE, TRUE))</f>
        <v/>
      </c>
    </row>
    <row r="3323">
      <c r="A3323" s="129" t="n">
        <v>55294</v>
      </c>
      <c r="B3323" s="130" t="inlineStr">
        <is>
          <t>Westbrook Energy Center Power Plant</t>
        </is>
      </c>
      <c r="C3323" s="130" t="inlineStr">
        <is>
          <t>Westbrook Energy Center</t>
        </is>
      </c>
      <c r="D3323" s="129" t="n">
        <v>2891</v>
      </c>
      <c r="E3323" s="130" t="inlineStr">
        <is>
          <t>ME</t>
        </is>
      </c>
      <c r="F3323" s="130" t="inlineStr">
        <is>
          <t>NAICS-22 Non-Cogen</t>
        </is>
      </c>
      <c r="G3323" s="130" t="inlineStr">
        <is>
          <t>CT</t>
        </is>
      </c>
      <c r="H3323" s="130" t="inlineStr">
        <is>
          <t>NG</t>
        </is>
      </c>
      <c r="I3323" s="130" t="inlineStr">
        <is>
          <t>NG</t>
        </is>
      </c>
      <c r="J3323" s="131" t="n">
        <v>652798</v>
      </c>
      <c r="K3323" s="129" t="n">
        <v>2020</v>
      </c>
      <c r="L3323" s="120">
        <f>IF(VLOOKUP(H3323,'Cross-Page Data'!$D$4:$F$48,3,FALSE)="natural gas",VLOOKUP(G3323,'Cross-Page Data'!$I$4:$J$19,2,FALSE),IF(VLOOKUP(H3323,'Cross-Page Data'!$D$4:$F$48,3,FALSE)="solar",IF(G3323="PV","solar PV","solar thermal"),IF(VLOOKUP(H3323,'Cross-Page Data'!$D$4:$F$48,3,FALSE)="wind",VLOOKUP(G3323,'Cross-Page Data'!$I$4:$J$19,2,FALSE),IF(VLOOKUP(H3323,'Cross-Page Data'!$D$4:$F$48,3,FALSE)="hydro",VLOOKUP(G3323,'Cross-Page Data'!$I$4:$J$19,2,FALSE),VLOOKUP(H3323,'Cross-Page Data'!$D$4:$F$48,3,FALSE)))))</f>
        <v/>
      </c>
      <c r="M3323" s="120">
        <f>IF(AND($P$2=FALSE,OR(F3323="Commercial NAICS Cogen",F3323="Industrial NAICS Cogen",F3323="NAICS-22 Cogen")),FALSE,IF(AND($P$3=FALSE,OR(F3323="Commercial NAICS Cogen",F3323="Commercial NAICS Non-Cogen",F3323="Industrial NAICS Cogen", F3323="industrial NAICS non-Cogen")),FALSE, TRUE))</f>
        <v/>
      </c>
    </row>
    <row r="3324">
      <c r="A3324" s="129" t="n">
        <v>55295</v>
      </c>
      <c r="B3324" s="130" t="inlineStr">
        <is>
          <t>Blythe Energy Inc</t>
        </is>
      </c>
      <c r="C3324" s="130" t="inlineStr">
        <is>
          <t>AltaGas Blythe Operations Inc</t>
        </is>
      </c>
      <c r="D3324" s="129" t="n">
        <v>58453</v>
      </c>
      <c r="E3324" s="130" t="inlineStr">
        <is>
          <t>CA</t>
        </is>
      </c>
      <c r="F3324" s="130" t="inlineStr">
        <is>
          <t>NAICS-22 Non-Cogen</t>
        </is>
      </c>
      <c r="G3324" s="130" t="inlineStr">
        <is>
          <t>CA</t>
        </is>
      </c>
      <c r="H3324" s="130" t="inlineStr">
        <is>
          <t>NG</t>
        </is>
      </c>
      <c r="I3324" s="130" t="inlineStr">
        <is>
          <t>NG</t>
        </is>
      </c>
      <c r="J3324" s="131" t="n">
        <v>656145</v>
      </c>
      <c r="K3324" s="129" t="n">
        <v>2020</v>
      </c>
      <c r="L3324" s="120">
        <f>IF(VLOOKUP(H3324,'Cross-Page Data'!$D$4:$F$48,3,FALSE)="natural gas",VLOOKUP(G3324,'Cross-Page Data'!$I$4:$J$19,2,FALSE),IF(VLOOKUP(H3324,'Cross-Page Data'!$D$4:$F$48,3,FALSE)="solar",IF(G3324="PV","solar PV","solar thermal"),IF(VLOOKUP(H3324,'Cross-Page Data'!$D$4:$F$48,3,FALSE)="wind",VLOOKUP(G3324,'Cross-Page Data'!$I$4:$J$19,2,FALSE),IF(VLOOKUP(H3324,'Cross-Page Data'!$D$4:$F$48,3,FALSE)="hydro",VLOOKUP(G3324,'Cross-Page Data'!$I$4:$J$19,2,FALSE),VLOOKUP(H3324,'Cross-Page Data'!$D$4:$F$48,3,FALSE)))))</f>
        <v/>
      </c>
      <c r="M3324" s="120">
        <f>IF(AND($P$2=FALSE,OR(F3324="Commercial NAICS Cogen",F3324="Industrial NAICS Cogen",F3324="NAICS-22 Cogen")),FALSE,IF(AND($P$3=FALSE,OR(F3324="Commercial NAICS Cogen",F3324="Commercial NAICS Non-Cogen",F3324="Industrial NAICS Cogen", F3324="industrial NAICS non-Cogen")),FALSE, TRUE))</f>
        <v/>
      </c>
    </row>
    <row r="3325">
      <c r="A3325" s="129" t="n">
        <v>55295</v>
      </c>
      <c r="B3325" s="130" t="inlineStr">
        <is>
          <t>Blythe Energy Inc</t>
        </is>
      </c>
      <c r="C3325" s="130" t="inlineStr">
        <is>
          <t>AltaGas Blythe Operations Inc</t>
        </is>
      </c>
      <c r="D3325" s="129" t="n">
        <v>58453</v>
      </c>
      <c r="E3325" s="130" t="inlineStr">
        <is>
          <t>CA</t>
        </is>
      </c>
      <c r="F3325" s="130" t="inlineStr">
        <is>
          <t>NAICS-22 Non-Cogen</t>
        </is>
      </c>
      <c r="G3325" s="130" t="inlineStr">
        <is>
          <t>CT</t>
        </is>
      </c>
      <c r="H3325" s="130" t="inlineStr">
        <is>
          <t>NG</t>
        </is>
      </c>
      <c r="I3325" s="130" t="inlineStr">
        <is>
          <t>NG</t>
        </is>
      </c>
      <c r="J3325" s="131" t="n">
        <v>1228545</v>
      </c>
      <c r="K3325" s="129" t="n">
        <v>2020</v>
      </c>
      <c r="L3325" s="120">
        <f>IF(VLOOKUP(H3325,'Cross-Page Data'!$D$4:$F$48,3,FALSE)="natural gas",VLOOKUP(G3325,'Cross-Page Data'!$I$4:$J$19,2,FALSE),IF(VLOOKUP(H3325,'Cross-Page Data'!$D$4:$F$48,3,FALSE)="solar",IF(G3325="PV","solar PV","solar thermal"),IF(VLOOKUP(H3325,'Cross-Page Data'!$D$4:$F$48,3,FALSE)="wind",VLOOKUP(G3325,'Cross-Page Data'!$I$4:$J$19,2,FALSE),IF(VLOOKUP(H3325,'Cross-Page Data'!$D$4:$F$48,3,FALSE)="hydro",VLOOKUP(G3325,'Cross-Page Data'!$I$4:$J$19,2,FALSE),VLOOKUP(H3325,'Cross-Page Data'!$D$4:$F$48,3,FALSE)))))</f>
        <v/>
      </c>
      <c r="M3325" s="120">
        <f>IF(AND($P$2=FALSE,OR(F3325="Commercial NAICS Cogen",F3325="Industrial NAICS Cogen",F3325="NAICS-22 Cogen")),FALSE,IF(AND($P$3=FALSE,OR(F3325="Commercial NAICS Cogen",F3325="Commercial NAICS Non-Cogen",F3325="Industrial NAICS Cogen", F3325="industrial NAICS non-Cogen")),FALSE, TRUE))</f>
        <v/>
      </c>
    </row>
    <row r="3326">
      <c r="A3326" s="129" t="n">
        <v>55297</v>
      </c>
      <c r="B3326" s="130" t="inlineStr">
        <is>
          <t>New Covert Generating Facility</t>
        </is>
      </c>
      <c r="C3326" s="130" t="inlineStr">
        <is>
          <t>New Covert Generating Company LLC</t>
        </is>
      </c>
      <c r="D3326" s="129" t="n">
        <v>21579</v>
      </c>
      <c r="E3326" s="130" t="inlineStr">
        <is>
          <t>MI</t>
        </is>
      </c>
      <c r="F3326" s="130" t="inlineStr">
        <is>
          <t>NAICS-22 Non-Cogen</t>
        </is>
      </c>
      <c r="G3326" s="130" t="inlineStr">
        <is>
          <t>CA</t>
        </is>
      </c>
      <c r="H3326" s="130" t="inlineStr">
        <is>
          <t>NG</t>
        </is>
      </c>
      <c r="I3326" s="130" t="inlineStr">
        <is>
          <t>NG</t>
        </is>
      </c>
      <c r="J3326" s="131" t="n">
        <v>2479925</v>
      </c>
      <c r="K3326" s="129" t="n">
        <v>2020</v>
      </c>
      <c r="L3326" s="120">
        <f>IF(VLOOKUP(H3326,'Cross-Page Data'!$D$4:$F$48,3,FALSE)="natural gas",VLOOKUP(G3326,'Cross-Page Data'!$I$4:$J$19,2,FALSE),IF(VLOOKUP(H3326,'Cross-Page Data'!$D$4:$F$48,3,FALSE)="solar",IF(G3326="PV","solar PV","solar thermal"),IF(VLOOKUP(H3326,'Cross-Page Data'!$D$4:$F$48,3,FALSE)="wind",VLOOKUP(G3326,'Cross-Page Data'!$I$4:$J$19,2,FALSE),IF(VLOOKUP(H3326,'Cross-Page Data'!$D$4:$F$48,3,FALSE)="hydro",VLOOKUP(G3326,'Cross-Page Data'!$I$4:$J$19,2,FALSE),VLOOKUP(H3326,'Cross-Page Data'!$D$4:$F$48,3,FALSE)))))</f>
        <v/>
      </c>
      <c r="M3326" s="120">
        <f>IF(AND($P$2=FALSE,OR(F3326="Commercial NAICS Cogen",F3326="Industrial NAICS Cogen",F3326="NAICS-22 Cogen")),FALSE,IF(AND($P$3=FALSE,OR(F3326="Commercial NAICS Cogen",F3326="Commercial NAICS Non-Cogen",F3326="Industrial NAICS Cogen", F3326="industrial NAICS non-Cogen")),FALSE, TRUE))</f>
        <v/>
      </c>
    </row>
    <row r="3327">
      <c r="A3327" s="129" t="n">
        <v>55297</v>
      </c>
      <c r="B3327" s="130" t="inlineStr">
        <is>
          <t>New Covert Generating Facility</t>
        </is>
      </c>
      <c r="C3327" s="130" t="inlineStr">
        <is>
          <t>New Covert Generating Company LLC</t>
        </is>
      </c>
      <c r="D3327" s="129" t="n">
        <v>21579</v>
      </c>
      <c r="E3327" s="130" t="inlineStr">
        <is>
          <t>MI</t>
        </is>
      </c>
      <c r="F3327" s="130" t="inlineStr">
        <is>
          <t>NAICS-22 Non-Cogen</t>
        </is>
      </c>
      <c r="G3327" s="130" t="inlineStr">
        <is>
          <t>CT</t>
        </is>
      </c>
      <c r="H3327" s="130" t="inlineStr">
        <is>
          <t>NG</t>
        </is>
      </c>
      <c r="I3327" s="130" t="inlineStr">
        <is>
          <t>NG</t>
        </is>
      </c>
      <c r="J3327" s="131" t="n">
        <v>4720816</v>
      </c>
      <c r="K3327" s="129" t="n">
        <v>2020</v>
      </c>
      <c r="L3327" s="120">
        <f>IF(VLOOKUP(H3327,'Cross-Page Data'!$D$4:$F$48,3,FALSE)="natural gas",VLOOKUP(G3327,'Cross-Page Data'!$I$4:$J$19,2,FALSE),IF(VLOOKUP(H3327,'Cross-Page Data'!$D$4:$F$48,3,FALSE)="solar",IF(G3327="PV","solar PV","solar thermal"),IF(VLOOKUP(H3327,'Cross-Page Data'!$D$4:$F$48,3,FALSE)="wind",VLOOKUP(G3327,'Cross-Page Data'!$I$4:$J$19,2,FALSE),IF(VLOOKUP(H3327,'Cross-Page Data'!$D$4:$F$48,3,FALSE)="hydro",VLOOKUP(G3327,'Cross-Page Data'!$I$4:$J$19,2,FALSE),VLOOKUP(H3327,'Cross-Page Data'!$D$4:$F$48,3,FALSE)))))</f>
        <v/>
      </c>
      <c r="M3327" s="120">
        <f>IF(AND($P$2=FALSE,OR(F3327="Commercial NAICS Cogen",F3327="Industrial NAICS Cogen",F3327="NAICS-22 Cogen")),FALSE,IF(AND($P$3=FALSE,OR(F3327="Commercial NAICS Cogen",F3327="Commercial NAICS Non-Cogen",F3327="Industrial NAICS Cogen", F3327="industrial NAICS non-Cogen")),FALSE, TRUE))</f>
        <v/>
      </c>
    </row>
    <row r="3328">
      <c r="A3328" s="129" t="n">
        <v>55298</v>
      </c>
      <c r="B3328" s="130" t="inlineStr">
        <is>
          <t>Fairless Energy Center</t>
        </is>
      </c>
      <c r="C3328" s="130" t="inlineStr">
        <is>
          <t>Edgewater Generation, LLC</t>
        </is>
      </c>
      <c r="D3328" s="129" t="n">
        <v>61786</v>
      </c>
      <c r="E3328" s="130" t="inlineStr">
        <is>
          <t>PA</t>
        </is>
      </c>
      <c r="F3328" s="130" t="inlineStr">
        <is>
          <t>NAICS-22 Non-Cogen</t>
        </is>
      </c>
      <c r="G3328" s="130" t="inlineStr">
        <is>
          <t>CA</t>
        </is>
      </c>
      <c r="H3328" s="130" t="inlineStr">
        <is>
          <t>NG</t>
        </is>
      </c>
      <c r="I3328" s="130" t="inlineStr">
        <is>
          <t>NG</t>
        </is>
      </c>
      <c r="J3328" s="131" t="n">
        <v>2773285</v>
      </c>
      <c r="K3328" s="129" t="n">
        <v>2020</v>
      </c>
      <c r="L3328" s="120">
        <f>IF(VLOOKUP(H3328,'Cross-Page Data'!$D$4:$F$48,3,FALSE)="natural gas",VLOOKUP(G3328,'Cross-Page Data'!$I$4:$J$19,2,FALSE),IF(VLOOKUP(H3328,'Cross-Page Data'!$D$4:$F$48,3,FALSE)="solar",IF(G3328="PV","solar PV","solar thermal"),IF(VLOOKUP(H3328,'Cross-Page Data'!$D$4:$F$48,3,FALSE)="wind",VLOOKUP(G3328,'Cross-Page Data'!$I$4:$J$19,2,FALSE),IF(VLOOKUP(H3328,'Cross-Page Data'!$D$4:$F$48,3,FALSE)="hydro",VLOOKUP(G3328,'Cross-Page Data'!$I$4:$J$19,2,FALSE),VLOOKUP(H3328,'Cross-Page Data'!$D$4:$F$48,3,FALSE)))))</f>
        <v/>
      </c>
      <c r="M3328" s="120">
        <f>IF(AND($P$2=FALSE,OR(F3328="Commercial NAICS Cogen",F3328="Industrial NAICS Cogen",F3328="NAICS-22 Cogen")),FALSE,IF(AND($P$3=FALSE,OR(F3328="Commercial NAICS Cogen",F3328="Commercial NAICS Non-Cogen",F3328="Industrial NAICS Cogen", F3328="industrial NAICS non-Cogen")),FALSE, TRUE))</f>
        <v/>
      </c>
    </row>
    <row r="3329">
      <c r="A3329" s="129" t="n">
        <v>55298</v>
      </c>
      <c r="B3329" s="130" t="inlineStr">
        <is>
          <t>Fairless Energy Center</t>
        </is>
      </c>
      <c r="C3329" s="130" t="inlineStr">
        <is>
          <t>Edgewater Generation, LLC</t>
        </is>
      </c>
      <c r="D3329" s="129" t="n">
        <v>61786</v>
      </c>
      <c r="E3329" s="130" t="inlineStr">
        <is>
          <t>PA</t>
        </is>
      </c>
      <c r="F3329" s="130" t="inlineStr">
        <is>
          <t>NAICS-22 Non-Cogen</t>
        </is>
      </c>
      <c r="G3329" s="130" t="inlineStr">
        <is>
          <t>CT</t>
        </is>
      </c>
      <c r="H3329" s="130" t="inlineStr">
        <is>
          <t>NG</t>
        </is>
      </c>
      <c r="I3329" s="130" t="inlineStr">
        <is>
          <t>NG</t>
        </is>
      </c>
      <c r="J3329" s="131" t="n">
        <v>5074692</v>
      </c>
      <c r="K3329" s="129" t="n">
        <v>2020</v>
      </c>
      <c r="L3329" s="120">
        <f>IF(VLOOKUP(H3329,'Cross-Page Data'!$D$4:$F$48,3,FALSE)="natural gas",VLOOKUP(G3329,'Cross-Page Data'!$I$4:$J$19,2,FALSE),IF(VLOOKUP(H3329,'Cross-Page Data'!$D$4:$F$48,3,FALSE)="solar",IF(G3329="PV","solar PV","solar thermal"),IF(VLOOKUP(H3329,'Cross-Page Data'!$D$4:$F$48,3,FALSE)="wind",VLOOKUP(G3329,'Cross-Page Data'!$I$4:$J$19,2,FALSE),IF(VLOOKUP(H3329,'Cross-Page Data'!$D$4:$F$48,3,FALSE)="hydro",VLOOKUP(G3329,'Cross-Page Data'!$I$4:$J$19,2,FALSE),VLOOKUP(H3329,'Cross-Page Data'!$D$4:$F$48,3,FALSE)))))</f>
        <v/>
      </c>
      <c r="M3329" s="120">
        <f>IF(AND($P$2=FALSE,OR(F3329="Commercial NAICS Cogen",F3329="Industrial NAICS Cogen",F3329="NAICS-22 Cogen")),FALSE,IF(AND($P$3=FALSE,OR(F3329="Commercial NAICS Cogen",F3329="Commercial NAICS Non-Cogen",F3329="Industrial NAICS Cogen", F3329="industrial NAICS non-Cogen")),FALSE, TRUE))</f>
        <v/>
      </c>
    </row>
    <row r="3330">
      <c r="A3330" s="129" t="n">
        <v>55299</v>
      </c>
      <c r="B3330" s="130" t="inlineStr">
        <is>
          <t>Channel Energy Center LLC</t>
        </is>
      </c>
      <c r="C3330" s="130" t="inlineStr">
        <is>
          <t>Channel Energy Center LLC</t>
        </is>
      </c>
      <c r="D3330" s="129" t="n">
        <v>3370</v>
      </c>
      <c r="E3330" s="130" t="inlineStr">
        <is>
          <t>TX</t>
        </is>
      </c>
      <c r="F3330" s="130" t="inlineStr">
        <is>
          <t>NAICS-22 Cogen</t>
        </is>
      </c>
      <c r="G3330" s="130" t="inlineStr">
        <is>
          <t>CA</t>
        </is>
      </c>
      <c r="H3330" s="130" t="inlineStr">
        <is>
          <t>NG</t>
        </is>
      </c>
      <c r="I3330" s="130" t="inlineStr">
        <is>
          <t>NG</t>
        </is>
      </c>
      <c r="J3330" s="131" t="n">
        <v>830791.84</v>
      </c>
      <c r="K3330" s="129" t="n">
        <v>2020</v>
      </c>
      <c r="L3330" s="120">
        <f>IF(VLOOKUP(H3330,'Cross-Page Data'!$D$4:$F$48,3,FALSE)="natural gas",VLOOKUP(G3330,'Cross-Page Data'!$I$4:$J$19,2,FALSE),IF(VLOOKUP(H3330,'Cross-Page Data'!$D$4:$F$48,3,FALSE)="solar",IF(G3330="PV","solar PV","solar thermal"),IF(VLOOKUP(H3330,'Cross-Page Data'!$D$4:$F$48,3,FALSE)="wind",VLOOKUP(G3330,'Cross-Page Data'!$I$4:$J$19,2,FALSE),IF(VLOOKUP(H3330,'Cross-Page Data'!$D$4:$F$48,3,FALSE)="hydro",VLOOKUP(G3330,'Cross-Page Data'!$I$4:$J$19,2,FALSE),VLOOKUP(H3330,'Cross-Page Data'!$D$4:$F$48,3,FALSE)))))</f>
        <v/>
      </c>
      <c r="M3330" s="120">
        <f>IF(AND($P$2=FALSE,OR(F3330="Commercial NAICS Cogen",F3330="Industrial NAICS Cogen",F3330="NAICS-22 Cogen")),FALSE,IF(AND($P$3=FALSE,OR(F3330="Commercial NAICS Cogen",F3330="Commercial NAICS Non-Cogen",F3330="Industrial NAICS Cogen", F3330="industrial NAICS non-Cogen")),FALSE, TRUE))</f>
        <v/>
      </c>
    </row>
    <row r="3331">
      <c r="A3331" s="129" t="n">
        <v>55299</v>
      </c>
      <c r="B3331" s="130" t="inlineStr">
        <is>
          <t>Channel Energy Center LLC</t>
        </is>
      </c>
      <c r="C3331" s="130" t="inlineStr">
        <is>
          <t>Channel Energy Center LLC</t>
        </is>
      </c>
      <c r="D3331" s="129" t="n">
        <v>3370</v>
      </c>
      <c r="E3331" s="130" t="inlineStr">
        <is>
          <t>TX</t>
        </is>
      </c>
      <c r="F3331" s="130" t="inlineStr">
        <is>
          <t>NAICS-22 Cogen</t>
        </is>
      </c>
      <c r="G3331" s="130" t="inlineStr">
        <is>
          <t>CA</t>
        </is>
      </c>
      <c r="H3331" s="130" t="inlineStr">
        <is>
          <t>OG</t>
        </is>
      </c>
      <c r="I3331" s="130" t="inlineStr">
        <is>
          <t>OOG</t>
        </is>
      </c>
      <c r="J3331" s="131" t="n">
        <v>94915.162</v>
      </c>
      <c r="K3331" s="129" t="n">
        <v>2020</v>
      </c>
      <c r="L3331" s="120">
        <f>IF(VLOOKUP(H3331,'Cross-Page Data'!$D$4:$F$48,3,FALSE)="natural gas",VLOOKUP(G3331,'Cross-Page Data'!$I$4:$J$19,2,FALSE),IF(VLOOKUP(H3331,'Cross-Page Data'!$D$4:$F$48,3,FALSE)="solar",IF(G3331="PV","solar PV","solar thermal"),IF(VLOOKUP(H3331,'Cross-Page Data'!$D$4:$F$48,3,FALSE)="wind",VLOOKUP(G3331,'Cross-Page Data'!$I$4:$J$19,2,FALSE),IF(VLOOKUP(H3331,'Cross-Page Data'!$D$4:$F$48,3,FALSE)="hydro",VLOOKUP(G3331,'Cross-Page Data'!$I$4:$J$19,2,FALSE),VLOOKUP(H3331,'Cross-Page Data'!$D$4:$F$48,3,FALSE)))))</f>
        <v/>
      </c>
      <c r="M3331" s="120">
        <f>IF(AND($P$2=FALSE,OR(F3331="Commercial NAICS Cogen",F3331="Industrial NAICS Cogen",F3331="NAICS-22 Cogen")),FALSE,IF(AND($P$3=FALSE,OR(F3331="Commercial NAICS Cogen",F3331="Commercial NAICS Non-Cogen",F3331="Industrial NAICS Cogen", F3331="industrial NAICS non-Cogen")),FALSE, TRUE))</f>
        <v/>
      </c>
    </row>
    <row r="3332">
      <c r="A3332" s="129" t="n">
        <v>55299</v>
      </c>
      <c r="B3332" s="130" t="inlineStr">
        <is>
          <t>Channel Energy Center LLC</t>
        </is>
      </c>
      <c r="C3332" s="130" t="inlineStr">
        <is>
          <t>Channel Energy Center LLC</t>
        </is>
      </c>
      <c r="D3332" s="129" t="n">
        <v>3370</v>
      </c>
      <c r="E3332" s="130" t="inlineStr">
        <is>
          <t>TX</t>
        </is>
      </c>
      <c r="F3332" s="130" t="inlineStr">
        <is>
          <t>NAICS-22 Cogen</t>
        </is>
      </c>
      <c r="G3332" s="130" t="inlineStr">
        <is>
          <t>CT</t>
        </is>
      </c>
      <c r="H3332" s="130" t="inlineStr">
        <is>
          <t>NG</t>
        </is>
      </c>
      <c r="I3332" s="130" t="inlineStr">
        <is>
          <t>NG</t>
        </is>
      </c>
      <c r="J3332" s="131" t="n">
        <v>3283289.9</v>
      </c>
      <c r="K3332" s="129" t="n">
        <v>2020</v>
      </c>
      <c r="L3332" s="120">
        <f>IF(VLOOKUP(H3332,'Cross-Page Data'!$D$4:$F$48,3,FALSE)="natural gas",VLOOKUP(G3332,'Cross-Page Data'!$I$4:$J$19,2,FALSE),IF(VLOOKUP(H3332,'Cross-Page Data'!$D$4:$F$48,3,FALSE)="solar",IF(G3332="PV","solar PV","solar thermal"),IF(VLOOKUP(H3332,'Cross-Page Data'!$D$4:$F$48,3,FALSE)="wind",VLOOKUP(G3332,'Cross-Page Data'!$I$4:$J$19,2,FALSE),IF(VLOOKUP(H3332,'Cross-Page Data'!$D$4:$F$48,3,FALSE)="hydro",VLOOKUP(G3332,'Cross-Page Data'!$I$4:$J$19,2,FALSE),VLOOKUP(H3332,'Cross-Page Data'!$D$4:$F$48,3,FALSE)))))</f>
        <v/>
      </c>
      <c r="M3332" s="120">
        <f>IF(AND($P$2=FALSE,OR(F3332="Commercial NAICS Cogen",F3332="Industrial NAICS Cogen",F3332="NAICS-22 Cogen")),FALSE,IF(AND($P$3=FALSE,OR(F3332="Commercial NAICS Cogen",F3332="Commercial NAICS Non-Cogen",F3332="Industrial NAICS Cogen", F3332="industrial NAICS non-Cogen")),FALSE, TRUE))</f>
        <v/>
      </c>
    </row>
    <row r="3333">
      <c r="A3333" s="129" t="n">
        <v>55299</v>
      </c>
      <c r="B3333" s="130" t="inlineStr">
        <is>
          <t>Channel Energy Center LLC</t>
        </is>
      </c>
      <c r="C3333" s="130" t="inlineStr">
        <is>
          <t>Channel Energy Center LLC</t>
        </is>
      </c>
      <c r="D3333" s="129" t="n">
        <v>3370</v>
      </c>
      <c r="E3333" s="130" t="inlineStr">
        <is>
          <t>TX</t>
        </is>
      </c>
      <c r="F3333" s="130" t="inlineStr">
        <is>
          <t>NAICS-22 Cogen</t>
        </is>
      </c>
      <c r="G3333" s="130" t="inlineStr">
        <is>
          <t>CT</t>
        </is>
      </c>
      <c r="H3333" s="130" t="inlineStr">
        <is>
          <t>OG</t>
        </is>
      </c>
      <c r="I3333" s="130" t="inlineStr">
        <is>
          <t>OOG</t>
        </is>
      </c>
      <c r="J3333" s="131" t="n">
        <v>376581.14</v>
      </c>
      <c r="K3333" s="129" t="n">
        <v>2020</v>
      </c>
      <c r="L3333" s="120">
        <f>IF(VLOOKUP(H3333,'Cross-Page Data'!$D$4:$F$48,3,FALSE)="natural gas",VLOOKUP(G3333,'Cross-Page Data'!$I$4:$J$19,2,FALSE),IF(VLOOKUP(H3333,'Cross-Page Data'!$D$4:$F$48,3,FALSE)="solar",IF(G3333="PV","solar PV","solar thermal"),IF(VLOOKUP(H3333,'Cross-Page Data'!$D$4:$F$48,3,FALSE)="wind",VLOOKUP(G3333,'Cross-Page Data'!$I$4:$J$19,2,FALSE),IF(VLOOKUP(H3333,'Cross-Page Data'!$D$4:$F$48,3,FALSE)="hydro",VLOOKUP(G3333,'Cross-Page Data'!$I$4:$J$19,2,FALSE),VLOOKUP(H3333,'Cross-Page Data'!$D$4:$F$48,3,FALSE)))))</f>
        <v/>
      </c>
      <c r="M3333" s="120">
        <f>IF(AND($P$2=FALSE,OR(F3333="Commercial NAICS Cogen",F3333="Industrial NAICS Cogen",F3333="NAICS-22 Cogen")),FALSE,IF(AND($P$3=FALSE,OR(F3333="Commercial NAICS Cogen",F3333="Commercial NAICS Non-Cogen",F3333="Industrial NAICS Cogen", F3333="industrial NAICS non-Cogen")),FALSE, TRUE))</f>
        <v/>
      </c>
    </row>
    <row r="3334">
      <c r="A3334" s="129" t="n">
        <v>55306</v>
      </c>
      <c r="B3334" s="130" t="inlineStr">
        <is>
          <t>Gila River Power Block 4</t>
        </is>
      </c>
      <c r="C3334" s="130" t="inlineStr">
        <is>
          <t>Salt River Project</t>
        </is>
      </c>
      <c r="D3334" s="129" t="n">
        <v>16572</v>
      </c>
      <c r="E3334" s="130" t="inlineStr">
        <is>
          <t>AZ</t>
        </is>
      </c>
      <c r="F3334" s="130" t="inlineStr">
        <is>
          <t>Electric Utility</t>
        </is>
      </c>
      <c r="G3334" s="130" t="inlineStr">
        <is>
          <t>CA</t>
        </is>
      </c>
      <c r="H3334" s="130" t="inlineStr">
        <is>
          <t>NG</t>
        </is>
      </c>
      <c r="I3334" s="130" t="inlineStr">
        <is>
          <t>NG</t>
        </is>
      </c>
      <c r="J3334" s="131" t="n">
        <v>1015288</v>
      </c>
      <c r="K3334" s="129" t="n">
        <v>2020</v>
      </c>
      <c r="L3334" s="120">
        <f>IF(VLOOKUP(H3334,'Cross-Page Data'!$D$4:$F$48,3,FALSE)="natural gas",VLOOKUP(G3334,'Cross-Page Data'!$I$4:$J$19,2,FALSE),IF(VLOOKUP(H3334,'Cross-Page Data'!$D$4:$F$48,3,FALSE)="solar",IF(G3334="PV","solar PV","solar thermal"),IF(VLOOKUP(H3334,'Cross-Page Data'!$D$4:$F$48,3,FALSE)="wind",VLOOKUP(G3334,'Cross-Page Data'!$I$4:$J$19,2,FALSE),IF(VLOOKUP(H3334,'Cross-Page Data'!$D$4:$F$48,3,FALSE)="hydro",VLOOKUP(G3334,'Cross-Page Data'!$I$4:$J$19,2,FALSE),VLOOKUP(H3334,'Cross-Page Data'!$D$4:$F$48,3,FALSE)))))</f>
        <v/>
      </c>
      <c r="M3334" s="120">
        <f>IF(AND($P$2=FALSE,OR(F3334="Commercial NAICS Cogen",F3334="Industrial NAICS Cogen",F3334="NAICS-22 Cogen")),FALSE,IF(AND($P$3=FALSE,OR(F3334="Commercial NAICS Cogen",F3334="Commercial NAICS Non-Cogen",F3334="Industrial NAICS Cogen", F3334="industrial NAICS non-Cogen")),FALSE, TRUE))</f>
        <v/>
      </c>
    </row>
    <row r="3335">
      <c r="A3335" s="129" t="n">
        <v>55306</v>
      </c>
      <c r="B3335" s="130" t="inlineStr">
        <is>
          <t>Gila River Power Block 4</t>
        </is>
      </c>
      <c r="C3335" s="130" t="inlineStr">
        <is>
          <t>Salt River Project</t>
        </is>
      </c>
      <c r="D3335" s="129" t="n">
        <v>16572</v>
      </c>
      <c r="E3335" s="130" t="inlineStr">
        <is>
          <t>AZ</t>
        </is>
      </c>
      <c r="F3335" s="130" t="inlineStr">
        <is>
          <t>Electric Utility</t>
        </is>
      </c>
      <c r="G3335" s="130" t="inlineStr">
        <is>
          <t>CT</t>
        </is>
      </c>
      <c r="H3335" s="130" t="inlineStr">
        <is>
          <t>NG</t>
        </is>
      </c>
      <c r="I3335" s="130" t="inlineStr">
        <is>
          <t>NG</t>
        </is>
      </c>
      <c r="J3335" s="131" t="n">
        <v>1471330</v>
      </c>
      <c r="K3335" s="129" t="n">
        <v>2020</v>
      </c>
      <c r="L3335" s="120">
        <f>IF(VLOOKUP(H3335,'Cross-Page Data'!$D$4:$F$48,3,FALSE)="natural gas",VLOOKUP(G3335,'Cross-Page Data'!$I$4:$J$19,2,FALSE),IF(VLOOKUP(H3335,'Cross-Page Data'!$D$4:$F$48,3,FALSE)="solar",IF(G3335="PV","solar PV","solar thermal"),IF(VLOOKUP(H3335,'Cross-Page Data'!$D$4:$F$48,3,FALSE)="wind",VLOOKUP(G3335,'Cross-Page Data'!$I$4:$J$19,2,FALSE),IF(VLOOKUP(H3335,'Cross-Page Data'!$D$4:$F$48,3,FALSE)="hydro",VLOOKUP(G3335,'Cross-Page Data'!$I$4:$J$19,2,FALSE),VLOOKUP(H3335,'Cross-Page Data'!$D$4:$F$48,3,FALSE)))))</f>
        <v/>
      </c>
      <c r="M3335" s="120">
        <f>IF(AND($P$2=FALSE,OR(F3335="Commercial NAICS Cogen",F3335="Industrial NAICS Cogen",F3335="NAICS-22 Cogen")),FALSE,IF(AND($P$3=FALSE,OR(F3335="Commercial NAICS Cogen",F3335="Commercial NAICS Non-Cogen",F3335="Industrial NAICS Cogen", F3335="industrial NAICS non-Cogen")),FALSE, TRUE))</f>
        <v/>
      </c>
    </row>
    <row r="3336">
      <c r="A3336" s="129" t="n">
        <v>55308</v>
      </c>
      <c r="B3336" s="130" t="inlineStr">
        <is>
          <t>Calvert City</t>
        </is>
      </c>
      <c r="C3336" s="130" t="inlineStr">
        <is>
          <t>DTE Calvert City LLC</t>
        </is>
      </c>
      <c r="D3336" s="129" t="n">
        <v>57295</v>
      </c>
      <c r="E3336" s="130" t="inlineStr">
        <is>
          <t>KY</t>
        </is>
      </c>
      <c r="F3336" s="130" t="inlineStr">
        <is>
          <t>Industrial NAICS Cogen</t>
        </is>
      </c>
      <c r="G3336" s="130" t="inlineStr">
        <is>
          <t>GT</t>
        </is>
      </c>
      <c r="H3336" s="130" t="inlineStr">
        <is>
          <t>NG</t>
        </is>
      </c>
      <c r="I3336" s="130" t="inlineStr">
        <is>
          <t>NG</t>
        </is>
      </c>
      <c r="J3336" s="131" t="n">
        <v>187448.52</v>
      </c>
      <c r="K3336" s="129" t="n">
        <v>2020</v>
      </c>
      <c r="L3336" s="120">
        <f>IF(VLOOKUP(H3336,'Cross-Page Data'!$D$4:$F$48,3,FALSE)="natural gas",VLOOKUP(G3336,'Cross-Page Data'!$I$4:$J$19,2,FALSE),IF(VLOOKUP(H3336,'Cross-Page Data'!$D$4:$F$48,3,FALSE)="solar",IF(G3336="PV","solar PV","solar thermal"),IF(VLOOKUP(H3336,'Cross-Page Data'!$D$4:$F$48,3,FALSE)="wind",VLOOKUP(G3336,'Cross-Page Data'!$I$4:$J$19,2,FALSE),IF(VLOOKUP(H3336,'Cross-Page Data'!$D$4:$F$48,3,FALSE)="hydro",VLOOKUP(G3336,'Cross-Page Data'!$I$4:$J$19,2,FALSE),VLOOKUP(H3336,'Cross-Page Data'!$D$4:$F$48,3,FALSE)))))</f>
        <v/>
      </c>
      <c r="M3336" s="120">
        <f>IF(AND($P$2=FALSE,OR(F3336="Commercial NAICS Cogen",F3336="Industrial NAICS Cogen",F3336="NAICS-22 Cogen")),FALSE,IF(AND($P$3=FALSE,OR(F3336="Commercial NAICS Cogen",F3336="Commercial NAICS Non-Cogen",F3336="Industrial NAICS Cogen", F3336="industrial NAICS non-Cogen")),FALSE, TRUE))</f>
        <v/>
      </c>
    </row>
    <row r="3337">
      <c r="A3337" s="129" t="n">
        <v>55313</v>
      </c>
      <c r="B3337" s="130" t="inlineStr">
        <is>
          <t>Ingleside Cogeneration</t>
        </is>
      </c>
      <c r="C3337" s="130" t="inlineStr">
        <is>
          <t>Ingleside Cogeneration LP</t>
        </is>
      </c>
      <c r="D3337" s="129" t="n">
        <v>26469</v>
      </c>
      <c r="E3337" s="130" t="inlineStr">
        <is>
          <t>TX</t>
        </is>
      </c>
      <c r="F3337" s="130" t="inlineStr">
        <is>
          <t>Industrial NAICS Cogen</t>
        </is>
      </c>
      <c r="G3337" s="130" t="inlineStr">
        <is>
          <t>CA</t>
        </is>
      </c>
      <c r="H3337" s="130" t="inlineStr">
        <is>
          <t>NG</t>
        </is>
      </c>
      <c r="I3337" s="130" t="inlineStr">
        <is>
          <t>NG</t>
        </is>
      </c>
      <c r="J3337" s="131" t="n">
        <v>665814.73</v>
      </c>
      <c r="K3337" s="129" t="n">
        <v>2020</v>
      </c>
      <c r="L3337" s="120">
        <f>IF(VLOOKUP(H3337,'Cross-Page Data'!$D$4:$F$48,3,FALSE)="natural gas",VLOOKUP(G3337,'Cross-Page Data'!$I$4:$J$19,2,FALSE),IF(VLOOKUP(H3337,'Cross-Page Data'!$D$4:$F$48,3,FALSE)="solar",IF(G3337="PV","solar PV","solar thermal"),IF(VLOOKUP(H3337,'Cross-Page Data'!$D$4:$F$48,3,FALSE)="wind",VLOOKUP(G3337,'Cross-Page Data'!$I$4:$J$19,2,FALSE),IF(VLOOKUP(H3337,'Cross-Page Data'!$D$4:$F$48,3,FALSE)="hydro",VLOOKUP(G3337,'Cross-Page Data'!$I$4:$J$19,2,FALSE),VLOOKUP(H3337,'Cross-Page Data'!$D$4:$F$48,3,FALSE)))))</f>
        <v/>
      </c>
      <c r="M3337" s="120">
        <f>IF(AND($P$2=FALSE,OR(F3337="Commercial NAICS Cogen",F3337="Industrial NAICS Cogen",F3337="NAICS-22 Cogen")),FALSE,IF(AND($P$3=FALSE,OR(F3337="Commercial NAICS Cogen",F3337="Commercial NAICS Non-Cogen",F3337="Industrial NAICS Cogen", F3337="industrial NAICS non-Cogen")),FALSE, TRUE))</f>
        <v/>
      </c>
    </row>
    <row r="3338">
      <c r="A3338" s="129" t="n">
        <v>55313</v>
      </c>
      <c r="B3338" s="130" t="inlineStr">
        <is>
          <t>Ingleside Cogeneration</t>
        </is>
      </c>
      <c r="C3338" s="130" t="inlineStr">
        <is>
          <t>Ingleside Cogeneration LP</t>
        </is>
      </c>
      <c r="D3338" s="129" t="n">
        <v>26469</v>
      </c>
      <c r="E3338" s="130" t="inlineStr">
        <is>
          <t>TX</t>
        </is>
      </c>
      <c r="F3338" s="130" t="inlineStr">
        <is>
          <t>Industrial NAICS Cogen</t>
        </is>
      </c>
      <c r="G3338" s="130" t="inlineStr">
        <is>
          <t>CA</t>
        </is>
      </c>
      <c r="H3338" s="130" t="inlineStr">
        <is>
          <t>OG</t>
        </is>
      </c>
      <c r="I3338" s="130" t="inlineStr">
        <is>
          <t>OOG</t>
        </is>
      </c>
      <c r="J3338" s="131" t="n">
        <v>45494.27</v>
      </c>
      <c r="K3338" s="129" t="n">
        <v>2020</v>
      </c>
      <c r="L3338" s="120">
        <f>IF(VLOOKUP(H3338,'Cross-Page Data'!$D$4:$F$48,3,FALSE)="natural gas",VLOOKUP(G3338,'Cross-Page Data'!$I$4:$J$19,2,FALSE),IF(VLOOKUP(H3338,'Cross-Page Data'!$D$4:$F$48,3,FALSE)="solar",IF(G3338="PV","solar PV","solar thermal"),IF(VLOOKUP(H3338,'Cross-Page Data'!$D$4:$F$48,3,FALSE)="wind",VLOOKUP(G3338,'Cross-Page Data'!$I$4:$J$19,2,FALSE),IF(VLOOKUP(H3338,'Cross-Page Data'!$D$4:$F$48,3,FALSE)="hydro",VLOOKUP(G3338,'Cross-Page Data'!$I$4:$J$19,2,FALSE),VLOOKUP(H3338,'Cross-Page Data'!$D$4:$F$48,3,FALSE)))))</f>
        <v/>
      </c>
      <c r="M3338" s="120">
        <f>IF(AND($P$2=FALSE,OR(F3338="Commercial NAICS Cogen",F3338="Industrial NAICS Cogen",F3338="NAICS-22 Cogen")),FALSE,IF(AND($P$3=FALSE,OR(F3338="Commercial NAICS Cogen",F3338="Commercial NAICS Non-Cogen",F3338="Industrial NAICS Cogen", F3338="industrial NAICS non-Cogen")),FALSE, TRUE))</f>
        <v/>
      </c>
    </row>
    <row r="3339">
      <c r="A3339" s="129" t="n">
        <v>55313</v>
      </c>
      <c r="B3339" s="130" t="inlineStr">
        <is>
          <t>Ingleside Cogeneration</t>
        </is>
      </c>
      <c r="C3339" s="130" t="inlineStr">
        <is>
          <t>Ingleside Cogeneration LP</t>
        </is>
      </c>
      <c r="D3339" s="129" t="n">
        <v>26469</v>
      </c>
      <c r="E3339" s="130" t="inlineStr">
        <is>
          <t>TX</t>
        </is>
      </c>
      <c r="F3339" s="130" t="inlineStr">
        <is>
          <t>Industrial NAICS Cogen</t>
        </is>
      </c>
      <c r="G3339" s="130" t="inlineStr">
        <is>
          <t>CA</t>
        </is>
      </c>
      <c r="H3339" s="130" t="inlineStr">
        <is>
          <t>OTH</t>
        </is>
      </c>
      <c r="I3339" s="130" t="inlineStr">
        <is>
          <t>OTH</t>
        </is>
      </c>
      <c r="J3339" s="131" t="n">
        <v>0</v>
      </c>
      <c r="K3339" s="129" t="n">
        <v>2020</v>
      </c>
      <c r="L3339" s="120">
        <f>IF(VLOOKUP(H3339,'Cross-Page Data'!$D$4:$F$48,3,FALSE)="natural gas",VLOOKUP(G3339,'Cross-Page Data'!$I$4:$J$19,2,FALSE),IF(VLOOKUP(H3339,'Cross-Page Data'!$D$4:$F$48,3,FALSE)="solar",IF(G3339="PV","solar PV","solar thermal"),IF(VLOOKUP(H3339,'Cross-Page Data'!$D$4:$F$48,3,FALSE)="wind",VLOOKUP(G3339,'Cross-Page Data'!$I$4:$J$19,2,FALSE),IF(VLOOKUP(H3339,'Cross-Page Data'!$D$4:$F$48,3,FALSE)="hydro",VLOOKUP(G3339,'Cross-Page Data'!$I$4:$J$19,2,FALSE),VLOOKUP(H3339,'Cross-Page Data'!$D$4:$F$48,3,FALSE)))))</f>
        <v/>
      </c>
      <c r="M3339" s="120">
        <f>IF(AND($P$2=FALSE,OR(F3339="Commercial NAICS Cogen",F3339="Industrial NAICS Cogen",F3339="NAICS-22 Cogen")),FALSE,IF(AND($P$3=FALSE,OR(F3339="Commercial NAICS Cogen",F3339="Commercial NAICS Non-Cogen",F3339="Industrial NAICS Cogen", F3339="industrial NAICS non-Cogen")),FALSE, TRUE))</f>
        <v/>
      </c>
    </row>
    <row r="3340">
      <c r="A3340" s="129" t="n">
        <v>55313</v>
      </c>
      <c r="B3340" s="130" t="inlineStr">
        <is>
          <t>Ingleside Cogeneration</t>
        </is>
      </c>
      <c r="C3340" s="130" t="inlineStr">
        <is>
          <t>Ingleside Cogeneration LP</t>
        </is>
      </c>
      <c r="D3340" s="129" t="n">
        <v>26469</v>
      </c>
      <c r="E3340" s="130" t="inlineStr">
        <is>
          <t>TX</t>
        </is>
      </c>
      <c r="F3340" s="130" t="inlineStr">
        <is>
          <t>Industrial NAICS Cogen</t>
        </is>
      </c>
      <c r="G3340" s="130" t="inlineStr">
        <is>
          <t>CT</t>
        </is>
      </c>
      <c r="H3340" s="130" t="inlineStr">
        <is>
          <t>NG</t>
        </is>
      </c>
      <c r="I3340" s="130" t="inlineStr">
        <is>
          <t>NG</t>
        </is>
      </c>
      <c r="J3340" s="131" t="n">
        <v>2244377</v>
      </c>
      <c r="K3340" s="129" t="n">
        <v>2020</v>
      </c>
      <c r="L3340" s="120">
        <f>IF(VLOOKUP(H3340,'Cross-Page Data'!$D$4:$F$48,3,FALSE)="natural gas",VLOOKUP(G3340,'Cross-Page Data'!$I$4:$J$19,2,FALSE),IF(VLOOKUP(H3340,'Cross-Page Data'!$D$4:$F$48,3,FALSE)="solar",IF(G3340="PV","solar PV","solar thermal"),IF(VLOOKUP(H3340,'Cross-Page Data'!$D$4:$F$48,3,FALSE)="wind",VLOOKUP(G3340,'Cross-Page Data'!$I$4:$J$19,2,FALSE),IF(VLOOKUP(H3340,'Cross-Page Data'!$D$4:$F$48,3,FALSE)="hydro",VLOOKUP(G3340,'Cross-Page Data'!$I$4:$J$19,2,FALSE),VLOOKUP(H3340,'Cross-Page Data'!$D$4:$F$48,3,FALSE)))))</f>
        <v/>
      </c>
      <c r="M3340" s="120">
        <f>IF(AND($P$2=FALSE,OR(F3340="Commercial NAICS Cogen",F3340="Industrial NAICS Cogen",F3340="NAICS-22 Cogen")),FALSE,IF(AND($P$3=FALSE,OR(F3340="Commercial NAICS Cogen",F3340="Commercial NAICS Non-Cogen",F3340="Industrial NAICS Cogen", F3340="industrial NAICS non-Cogen")),FALSE, TRUE))</f>
        <v/>
      </c>
    </row>
    <row r="3341">
      <c r="A3341" s="129" t="n">
        <v>55313</v>
      </c>
      <c r="B3341" s="130" t="inlineStr">
        <is>
          <t>Ingleside Cogeneration</t>
        </is>
      </c>
      <c r="C3341" s="130" t="inlineStr">
        <is>
          <t>Ingleside Cogeneration LP</t>
        </is>
      </c>
      <c r="D3341" s="129" t="n">
        <v>26469</v>
      </c>
      <c r="E3341" s="130" t="inlineStr">
        <is>
          <t>TX</t>
        </is>
      </c>
      <c r="F3341" s="130" t="inlineStr">
        <is>
          <t>Industrial NAICS Cogen</t>
        </is>
      </c>
      <c r="G3341" s="130" t="inlineStr">
        <is>
          <t>CT</t>
        </is>
      </c>
      <c r="H3341" s="130" t="inlineStr">
        <is>
          <t>OG</t>
        </is>
      </c>
      <c r="I3341" s="130" t="inlineStr">
        <is>
          <t>OOG</t>
        </is>
      </c>
      <c r="J3341" s="131" t="n">
        <v>0</v>
      </c>
      <c r="K3341" s="129" t="n">
        <v>2020</v>
      </c>
      <c r="L3341" s="120">
        <f>IF(VLOOKUP(H3341,'Cross-Page Data'!$D$4:$F$48,3,FALSE)="natural gas",VLOOKUP(G3341,'Cross-Page Data'!$I$4:$J$19,2,FALSE),IF(VLOOKUP(H3341,'Cross-Page Data'!$D$4:$F$48,3,FALSE)="solar",IF(G3341="PV","solar PV","solar thermal"),IF(VLOOKUP(H3341,'Cross-Page Data'!$D$4:$F$48,3,FALSE)="wind",VLOOKUP(G3341,'Cross-Page Data'!$I$4:$J$19,2,FALSE),IF(VLOOKUP(H3341,'Cross-Page Data'!$D$4:$F$48,3,FALSE)="hydro",VLOOKUP(G3341,'Cross-Page Data'!$I$4:$J$19,2,FALSE),VLOOKUP(H3341,'Cross-Page Data'!$D$4:$F$48,3,FALSE)))))</f>
        <v/>
      </c>
      <c r="M3341" s="120">
        <f>IF(AND($P$2=FALSE,OR(F3341="Commercial NAICS Cogen",F3341="Industrial NAICS Cogen",F3341="NAICS-22 Cogen")),FALSE,IF(AND($P$3=FALSE,OR(F3341="Commercial NAICS Cogen",F3341="Commercial NAICS Non-Cogen",F3341="Industrial NAICS Cogen", F3341="industrial NAICS non-Cogen")),FALSE, TRUE))</f>
        <v/>
      </c>
    </row>
    <row r="3342">
      <c r="A3342" s="129" t="n">
        <v>55313</v>
      </c>
      <c r="B3342" s="130" t="inlineStr">
        <is>
          <t>Ingleside Cogeneration</t>
        </is>
      </c>
      <c r="C3342" s="130" t="inlineStr">
        <is>
          <t>Ingleside Cogeneration LP</t>
        </is>
      </c>
      <c r="D3342" s="129" t="n">
        <v>26469</v>
      </c>
      <c r="E3342" s="130" t="inlineStr">
        <is>
          <t>TX</t>
        </is>
      </c>
      <c r="F3342" s="130" t="inlineStr">
        <is>
          <t>Industrial NAICS Cogen</t>
        </is>
      </c>
      <c r="G3342" s="130" t="inlineStr">
        <is>
          <t>CT</t>
        </is>
      </c>
      <c r="H3342" s="130" t="inlineStr">
        <is>
          <t>OTH</t>
        </is>
      </c>
      <c r="I3342" s="130" t="inlineStr">
        <is>
          <t>OTH</t>
        </is>
      </c>
      <c r="J3342" s="131" t="n">
        <v>0</v>
      </c>
      <c r="K3342" s="129" t="n">
        <v>2020</v>
      </c>
      <c r="L3342" s="120">
        <f>IF(VLOOKUP(H3342,'Cross-Page Data'!$D$4:$F$48,3,FALSE)="natural gas",VLOOKUP(G3342,'Cross-Page Data'!$I$4:$J$19,2,FALSE),IF(VLOOKUP(H3342,'Cross-Page Data'!$D$4:$F$48,3,FALSE)="solar",IF(G3342="PV","solar PV","solar thermal"),IF(VLOOKUP(H3342,'Cross-Page Data'!$D$4:$F$48,3,FALSE)="wind",VLOOKUP(G3342,'Cross-Page Data'!$I$4:$J$19,2,FALSE),IF(VLOOKUP(H3342,'Cross-Page Data'!$D$4:$F$48,3,FALSE)="hydro",VLOOKUP(G3342,'Cross-Page Data'!$I$4:$J$19,2,FALSE),VLOOKUP(H3342,'Cross-Page Data'!$D$4:$F$48,3,FALSE)))))</f>
        <v/>
      </c>
      <c r="M3342" s="120">
        <f>IF(AND($P$2=FALSE,OR(F3342="Commercial NAICS Cogen",F3342="Industrial NAICS Cogen",F3342="NAICS-22 Cogen")),FALSE,IF(AND($P$3=FALSE,OR(F3342="Commercial NAICS Cogen",F3342="Commercial NAICS Non-Cogen",F3342="Industrial NAICS Cogen", F3342="industrial NAICS non-Cogen")),FALSE, TRUE))</f>
        <v/>
      </c>
    </row>
    <row r="3343">
      <c r="A3343" s="129" t="n">
        <v>55317</v>
      </c>
      <c r="B3343" s="130" t="inlineStr">
        <is>
          <t>Fore River Generating Station</t>
        </is>
      </c>
      <c r="C3343" s="130" t="inlineStr">
        <is>
          <t>Calpine Fore River Energy Center, LLC</t>
        </is>
      </c>
      <c r="D3343" s="129" t="n">
        <v>59368</v>
      </c>
      <c r="E3343" s="130" t="inlineStr">
        <is>
          <t>MA</t>
        </is>
      </c>
      <c r="F3343" s="130" t="inlineStr">
        <is>
          <t>NAICS-22 Non-Cogen</t>
        </is>
      </c>
      <c r="G3343" s="130" t="inlineStr">
        <is>
          <t>CA</t>
        </is>
      </c>
      <c r="H3343" s="130" t="inlineStr">
        <is>
          <t>DFO</t>
        </is>
      </c>
      <c r="I3343" s="130" t="inlineStr">
        <is>
          <t>DFO</t>
        </is>
      </c>
      <c r="J3343" s="131" t="n">
        <v>1315.054</v>
      </c>
      <c r="K3343" s="129" t="n">
        <v>2020</v>
      </c>
      <c r="L3343" s="120">
        <f>IF(VLOOKUP(H3343,'Cross-Page Data'!$D$4:$F$48,3,FALSE)="natural gas",VLOOKUP(G3343,'Cross-Page Data'!$I$4:$J$19,2,FALSE),IF(VLOOKUP(H3343,'Cross-Page Data'!$D$4:$F$48,3,FALSE)="solar",IF(G3343="PV","solar PV","solar thermal"),IF(VLOOKUP(H3343,'Cross-Page Data'!$D$4:$F$48,3,FALSE)="wind",VLOOKUP(G3343,'Cross-Page Data'!$I$4:$J$19,2,FALSE),IF(VLOOKUP(H3343,'Cross-Page Data'!$D$4:$F$48,3,FALSE)="hydro",VLOOKUP(G3343,'Cross-Page Data'!$I$4:$J$19,2,FALSE),VLOOKUP(H3343,'Cross-Page Data'!$D$4:$F$48,3,FALSE)))))</f>
        <v/>
      </c>
      <c r="M3343" s="120">
        <f>IF(AND($P$2=FALSE,OR(F3343="Commercial NAICS Cogen",F3343="Industrial NAICS Cogen",F3343="NAICS-22 Cogen")),FALSE,IF(AND($P$3=FALSE,OR(F3343="Commercial NAICS Cogen",F3343="Commercial NAICS Non-Cogen",F3343="Industrial NAICS Cogen", F3343="industrial NAICS non-Cogen")),FALSE, TRUE))</f>
        <v/>
      </c>
    </row>
    <row r="3344">
      <c r="A3344" s="129" t="n">
        <v>55317</v>
      </c>
      <c r="B3344" s="130" t="inlineStr">
        <is>
          <t>Fore River Generating Station</t>
        </is>
      </c>
      <c r="C3344" s="130" t="inlineStr">
        <is>
          <t>Calpine Fore River Energy Center, LLC</t>
        </is>
      </c>
      <c r="D3344" s="129" t="n">
        <v>59368</v>
      </c>
      <c r="E3344" s="130" t="inlineStr">
        <is>
          <t>MA</t>
        </is>
      </c>
      <c r="F3344" s="130" t="inlineStr">
        <is>
          <t>NAICS-22 Non-Cogen</t>
        </is>
      </c>
      <c r="G3344" s="130" t="inlineStr">
        <is>
          <t>CA</t>
        </is>
      </c>
      <c r="H3344" s="130" t="inlineStr">
        <is>
          <t>NG</t>
        </is>
      </c>
      <c r="I3344" s="130" t="inlineStr">
        <is>
          <t>NG</t>
        </is>
      </c>
      <c r="J3344" s="131" t="n">
        <v>1098808.9</v>
      </c>
      <c r="K3344" s="129" t="n">
        <v>2020</v>
      </c>
      <c r="L3344" s="120">
        <f>IF(VLOOKUP(H3344,'Cross-Page Data'!$D$4:$F$48,3,FALSE)="natural gas",VLOOKUP(G3344,'Cross-Page Data'!$I$4:$J$19,2,FALSE),IF(VLOOKUP(H3344,'Cross-Page Data'!$D$4:$F$48,3,FALSE)="solar",IF(G3344="PV","solar PV","solar thermal"),IF(VLOOKUP(H3344,'Cross-Page Data'!$D$4:$F$48,3,FALSE)="wind",VLOOKUP(G3344,'Cross-Page Data'!$I$4:$J$19,2,FALSE),IF(VLOOKUP(H3344,'Cross-Page Data'!$D$4:$F$48,3,FALSE)="hydro",VLOOKUP(G3344,'Cross-Page Data'!$I$4:$J$19,2,FALSE),VLOOKUP(H3344,'Cross-Page Data'!$D$4:$F$48,3,FALSE)))))</f>
        <v/>
      </c>
      <c r="M3344" s="120">
        <f>IF(AND($P$2=FALSE,OR(F3344="Commercial NAICS Cogen",F3344="Industrial NAICS Cogen",F3344="NAICS-22 Cogen")),FALSE,IF(AND($P$3=FALSE,OR(F3344="Commercial NAICS Cogen",F3344="Commercial NAICS Non-Cogen",F3344="Industrial NAICS Cogen", F3344="industrial NAICS non-Cogen")),FALSE, TRUE))</f>
        <v/>
      </c>
    </row>
    <row r="3345">
      <c r="A3345" s="129" t="n">
        <v>55317</v>
      </c>
      <c r="B3345" s="130" t="inlineStr">
        <is>
          <t>Fore River Generating Station</t>
        </is>
      </c>
      <c r="C3345" s="130" t="inlineStr">
        <is>
          <t>Calpine Fore River Energy Center, LLC</t>
        </is>
      </c>
      <c r="D3345" s="129" t="n">
        <v>59368</v>
      </c>
      <c r="E3345" s="130" t="inlineStr">
        <is>
          <t>MA</t>
        </is>
      </c>
      <c r="F3345" s="130" t="inlineStr">
        <is>
          <t>NAICS-22 Non-Cogen</t>
        </is>
      </c>
      <c r="G3345" s="130" t="inlineStr">
        <is>
          <t>CT</t>
        </is>
      </c>
      <c r="H3345" s="130" t="inlineStr">
        <is>
          <t>DFO</t>
        </is>
      </c>
      <c r="I3345" s="130" t="inlineStr">
        <is>
          <t>DFO</t>
        </is>
      </c>
      <c r="J3345" s="131" t="n">
        <v>2851.912</v>
      </c>
      <c r="K3345" s="129" t="n">
        <v>2020</v>
      </c>
      <c r="L3345" s="120">
        <f>IF(VLOOKUP(H3345,'Cross-Page Data'!$D$4:$F$48,3,FALSE)="natural gas",VLOOKUP(G3345,'Cross-Page Data'!$I$4:$J$19,2,FALSE),IF(VLOOKUP(H3345,'Cross-Page Data'!$D$4:$F$48,3,FALSE)="solar",IF(G3345="PV","solar PV","solar thermal"),IF(VLOOKUP(H3345,'Cross-Page Data'!$D$4:$F$48,3,FALSE)="wind",VLOOKUP(G3345,'Cross-Page Data'!$I$4:$J$19,2,FALSE),IF(VLOOKUP(H3345,'Cross-Page Data'!$D$4:$F$48,3,FALSE)="hydro",VLOOKUP(G3345,'Cross-Page Data'!$I$4:$J$19,2,FALSE),VLOOKUP(H3345,'Cross-Page Data'!$D$4:$F$48,3,FALSE)))))</f>
        <v/>
      </c>
      <c r="M3345" s="120">
        <f>IF(AND($P$2=FALSE,OR(F3345="Commercial NAICS Cogen",F3345="Industrial NAICS Cogen",F3345="NAICS-22 Cogen")),FALSE,IF(AND($P$3=FALSE,OR(F3345="Commercial NAICS Cogen",F3345="Commercial NAICS Non-Cogen",F3345="Industrial NAICS Cogen", F3345="industrial NAICS non-Cogen")),FALSE, TRUE))</f>
        <v/>
      </c>
    </row>
    <row r="3346">
      <c r="A3346" s="129" t="n">
        <v>55317</v>
      </c>
      <c r="B3346" s="130" t="inlineStr">
        <is>
          <t>Fore River Generating Station</t>
        </is>
      </c>
      <c r="C3346" s="130" t="inlineStr">
        <is>
          <t>Calpine Fore River Energy Center, LLC</t>
        </is>
      </c>
      <c r="D3346" s="129" t="n">
        <v>59368</v>
      </c>
      <c r="E3346" s="130" t="inlineStr">
        <is>
          <t>MA</t>
        </is>
      </c>
      <c r="F3346" s="130" t="inlineStr">
        <is>
          <t>NAICS-22 Non-Cogen</t>
        </is>
      </c>
      <c r="G3346" s="130" t="inlineStr">
        <is>
          <t>CT</t>
        </is>
      </c>
      <c r="H3346" s="130" t="inlineStr">
        <is>
          <t>NG</t>
        </is>
      </c>
      <c r="I3346" s="130" t="inlineStr">
        <is>
          <t>NG</t>
        </is>
      </c>
      <c r="J3346" s="131" t="n">
        <v>2221347.1</v>
      </c>
      <c r="K3346" s="129" t="n">
        <v>2020</v>
      </c>
      <c r="L3346" s="120">
        <f>IF(VLOOKUP(H3346,'Cross-Page Data'!$D$4:$F$48,3,FALSE)="natural gas",VLOOKUP(G3346,'Cross-Page Data'!$I$4:$J$19,2,FALSE),IF(VLOOKUP(H3346,'Cross-Page Data'!$D$4:$F$48,3,FALSE)="solar",IF(G3346="PV","solar PV","solar thermal"),IF(VLOOKUP(H3346,'Cross-Page Data'!$D$4:$F$48,3,FALSE)="wind",VLOOKUP(G3346,'Cross-Page Data'!$I$4:$J$19,2,FALSE),IF(VLOOKUP(H3346,'Cross-Page Data'!$D$4:$F$48,3,FALSE)="hydro",VLOOKUP(G3346,'Cross-Page Data'!$I$4:$J$19,2,FALSE),VLOOKUP(H3346,'Cross-Page Data'!$D$4:$F$48,3,FALSE)))))</f>
        <v/>
      </c>
      <c r="M3346" s="120">
        <f>IF(AND($P$2=FALSE,OR(F3346="Commercial NAICS Cogen",F3346="Industrial NAICS Cogen",F3346="NAICS-22 Cogen")),FALSE,IF(AND($P$3=FALSE,OR(F3346="Commercial NAICS Cogen",F3346="Commercial NAICS Non-Cogen",F3346="Industrial NAICS Cogen", F3346="industrial NAICS non-Cogen")),FALSE, TRUE))</f>
        <v/>
      </c>
    </row>
    <row r="3347">
      <c r="A3347" s="129" t="n">
        <v>55320</v>
      </c>
      <c r="B3347" s="130" t="inlineStr">
        <is>
          <t>Wise County Power LLC</t>
        </is>
      </c>
      <c r="C3347" s="130" t="inlineStr">
        <is>
          <t>Wise County Power Company LLC</t>
        </is>
      </c>
      <c r="D3347" s="129" t="n">
        <v>21668</v>
      </c>
      <c r="E3347" s="130" t="inlineStr">
        <is>
          <t>TX</t>
        </is>
      </c>
      <c r="F3347" s="130" t="inlineStr">
        <is>
          <t>NAICS-22 Non-Cogen</t>
        </is>
      </c>
      <c r="G3347" s="130" t="inlineStr">
        <is>
          <t>CA</t>
        </is>
      </c>
      <c r="H3347" s="130" t="inlineStr">
        <is>
          <t>NG</t>
        </is>
      </c>
      <c r="I3347" s="130" t="inlineStr">
        <is>
          <t>NG</t>
        </is>
      </c>
      <c r="J3347" s="131" t="n">
        <v>883071</v>
      </c>
      <c r="K3347" s="129" t="n">
        <v>2020</v>
      </c>
      <c r="L3347" s="120">
        <f>IF(VLOOKUP(H3347,'Cross-Page Data'!$D$4:$F$48,3,FALSE)="natural gas",VLOOKUP(G3347,'Cross-Page Data'!$I$4:$J$19,2,FALSE),IF(VLOOKUP(H3347,'Cross-Page Data'!$D$4:$F$48,3,FALSE)="solar",IF(G3347="PV","solar PV","solar thermal"),IF(VLOOKUP(H3347,'Cross-Page Data'!$D$4:$F$48,3,FALSE)="wind",VLOOKUP(G3347,'Cross-Page Data'!$I$4:$J$19,2,FALSE),IF(VLOOKUP(H3347,'Cross-Page Data'!$D$4:$F$48,3,FALSE)="hydro",VLOOKUP(G3347,'Cross-Page Data'!$I$4:$J$19,2,FALSE),VLOOKUP(H3347,'Cross-Page Data'!$D$4:$F$48,3,FALSE)))))</f>
        <v/>
      </c>
      <c r="M3347" s="120">
        <f>IF(AND($P$2=FALSE,OR(F3347="Commercial NAICS Cogen",F3347="Industrial NAICS Cogen",F3347="NAICS-22 Cogen")),FALSE,IF(AND($P$3=FALSE,OR(F3347="Commercial NAICS Cogen",F3347="Commercial NAICS Non-Cogen",F3347="Industrial NAICS Cogen", F3347="industrial NAICS non-Cogen")),FALSE, TRUE))</f>
        <v/>
      </c>
    </row>
    <row r="3348">
      <c r="A3348" s="129" t="n">
        <v>55320</v>
      </c>
      <c r="B3348" s="130" t="inlineStr">
        <is>
          <t>Wise County Power LLC</t>
        </is>
      </c>
      <c r="C3348" s="130" t="inlineStr">
        <is>
          <t>Wise County Power Company LLC</t>
        </is>
      </c>
      <c r="D3348" s="129" t="n">
        <v>21668</v>
      </c>
      <c r="E3348" s="130" t="inlineStr">
        <is>
          <t>TX</t>
        </is>
      </c>
      <c r="F3348" s="130" t="inlineStr">
        <is>
          <t>NAICS-22 Non-Cogen</t>
        </is>
      </c>
      <c r="G3348" s="130" t="inlineStr">
        <is>
          <t>CT</t>
        </is>
      </c>
      <c r="H3348" s="130" t="inlineStr">
        <is>
          <t>NG</t>
        </is>
      </c>
      <c r="I3348" s="130" t="inlineStr">
        <is>
          <t>NG</t>
        </is>
      </c>
      <c r="J3348" s="131" t="n">
        <v>1640564</v>
      </c>
      <c r="K3348" s="129" t="n">
        <v>2020</v>
      </c>
      <c r="L3348" s="120">
        <f>IF(VLOOKUP(H3348,'Cross-Page Data'!$D$4:$F$48,3,FALSE)="natural gas",VLOOKUP(G3348,'Cross-Page Data'!$I$4:$J$19,2,FALSE),IF(VLOOKUP(H3348,'Cross-Page Data'!$D$4:$F$48,3,FALSE)="solar",IF(G3348="PV","solar PV","solar thermal"),IF(VLOOKUP(H3348,'Cross-Page Data'!$D$4:$F$48,3,FALSE)="wind",VLOOKUP(G3348,'Cross-Page Data'!$I$4:$J$19,2,FALSE),IF(VLOOKUP(H3348,'Cross-Page Data'!$D$4:$F$48,3,FALSE)="hydro",VLOOKUP(G3348,'Cross-Page Data'!$I$4:$J$19,2,FALSE),VLOOKUP(H3348,'Cross-Page Data'!$D$4:$F$48,3,FALSE)))))</f>
        <v/>
      </c>
      <c r="M3348" s="120">
        <f>IF(AND($P$2=FALSE,OR(F3348="Commercial NAICS Cogen",F3348="Industrial NAICS Cogen",F3348="NAICS-22 Cogen")),FALSE,IF(AND($P$3=FALSE,OR(F3348="Commercial NAICS Cogen",F3348="Commercial NAICS Non-Cogen",F3348="Industrial NAICS Cogen", F3348="industrial NAICS non-Cogen")),FALSE, TRUE))</f>
        <v/>
      </c>
    </row>
    <row r="3349">
      <c r="A3349" s="129" t="n">
        <v>55322</v>
      </c>
      <c r="B3349" s="130" t="inlineStr">
        <is>
          <t>Chuck Lenzie Generating Station</t>
        </is>
      </c>
      <c r="C3349" s="130" t="inlineStr">
        <is>
          <t>Nevada Power Co</t>
        </is>
      </c>
      <c r="D3349" s="129" t="n">
        <v>13407</v>
      </c>
      <c r="E3349" s="130" t="inlineStr">
        <is>
          <t>NV</t>
        </is>
      </c>
      <c r="F3349" s="130" t="inlineStr">
        <is>
          <t>Electric Utility</t>
        </is>
      </c>
      <c r="G3349" s="130" t="inlineStr">
        <is>
          <t>CA</t>
        </is>
      </c>
      <c r="H3349" s="130" t="inlineStr">
        <is>
          <t>NG</t>
        </is>
      </c>
      <c r="I3349" s="130" t="inlineStr">
        <is>
          <t>NG</t>
        </is>
      </c>
      <c r="J3349" s="131" t="n">
        <v>2307118</v>
      </c>
      <c r="K3349" s="129" t="n">
        <v>2020</v>
      </c>
      <c r="L3349" s="120">
        <f>IF(VLOOKUP(H3349,'Cross-Page Data'!$D$4:$F$48,3,FALSE)="natural gas",VLOOKUP(G3349,'Cross-Page Data'!$I$4:$J$19,2,FALSE),IF(VLOOKUP(H3349,'Cross-Page Data'!$D$4:$F$48,3,FALSE)="solar",IF(G3349="PV","solar PV","solar thermal"),IF(VLOOKUP(H3349,'Cross-Page Data'!$D$4:$F$48,3,FALSE)="wind",VLOOKUP(G3349,'Cross-Page Data'!$I$4:$J$19,2,FALSE),IF(VLOOKUP(H3349,'Cross-Page Data'!$D$4:$F$48,3,FALSE)="hydro",VLOOKUP(G3349,'Cross-Page Data'!$I$4:$J$19,2,FALSE),VLOOKUP(H3349,'Cross-Page Data'!$D$4:$F$48,3,FALSE)))))</f>
        <v/>
      </c>
      <c r="M3349" s="120">
        <f>IF(AND($P$2=FALSE,OR(F3349="Commercial NAICS Cogen",F3349="Industrial NAICS Cogen",F3349="NAICS-22 Cogen")),FALSE,IF(AND($P$3=FALSE,OR(F3349="Commercial NAICS Cogen",F3349="Commercial NAICS Non-Cogen",F3349="Industrial NAICS Cogen", F3349="industrial NAICS non-Cogen")),FALSE, TRUE))</f>
        <v/>
      </c>
    </row>
    <row r="3350">
      <c r="A3350" s="129" t="n">
        <v>55322</v>
      </c>
      <c r="B3350" s="130" t="inlineStr">
        <is>
          <t>Chuck Lenzie Generating Station</t>
        </is>
      </c>
      <c r="C3350" s="130" t="inlineStr">
        <is>
          <t>Nevada Power Co</t>
        </is>
      </c>
      <c r="D3350" s="129" t="n">
        <v>13407</v>
      </c>
      <c r="E3350" s="130" t="inlineStr">
        <is>
          <t>NV</t>
        </is>
      </c>
      <c r="F3350" s="130" t="inlineStr">
        <is>
          <t>Electric Utility</t>
        </is>
      </c>
      <c r="G3350" s="130" t="inlineStr">
        <is>
          <t>CT</t>
        </is>
      </c>
      <c r="H3350" s="130" t="inlineStr">
        <is>
          <t>NG</t>
        </is>
      </c>
      <c r="I3350" s="130" t="inlineStr">
        <is>
          <t>NG</t>
        </is>
      </c>
      <c r="J3350" s="131" t="n">
        <v>3817150</v>
      </c>
      <c r="K3350" s="129" t="n">
        <v>2020</v>
      </c>
      <c r="L3350" s="120">
        <f>IF(VLOOKUP(H3350,'Cross-Page Data'!$D$4:$F$48,3,FALSE)="natural gas",VLOOKUP(G3350,'Cross-Page Data'!$I$4:$J$19,2,FALSE),IF(VLOOKUP(H3350,'Cross-Page Data'!$D$4:$F$48,3,FALSE)="solar",IF(G3350="PV","solar PV","solar thermal"),IF(VLOOKUP(H3350,'Cross-Page Data'!$D$4:$F$48,3,FALSE)="wind",VLOOKUP(G3350,'Cross-Page Data'!$I$4:$J$19,2,FALSE),IF(VLOOKUP(H3350,'Cross-Page Data'!$D$4:$F$48,3,FALSE)="hydro",VLOOKUP(G3350,'Cross-Page Data'!$I$4:$J$19,2,FALSE),VLOOKUP(H3350,'Cross-Page Data'!$D$4:$F$48,3,FALSE)))))</f>
        <v/>
      </c>
      <c r="M3350" s="120">
        <f>IF(AND($P$2=FALSE,OR(F3350="Commercial NAICS Cogen",F3350="Industrial NAICS Cogen",F3350="NAICS-22 Cogen")),FALSE,IF(AND($P$3=FALSE,OR(F3350="Commercial NAICS Cogen",F3350="Commercial NAICS Non-Cogen",F3350="Industrial NAICS Cogen", F3350="industrial NAICS non-Cogen")),FALSE, TRUE))</f>
        <v/>
      </c>
    </row>
    <row r="3351">
      <c r="A3351" s="129" t="n">
        <v>55327</v>
      </c>
      <c r="B3351" s="130" t="inlineStr">
        <is>
          <t>Baytown Energy Center</t>
        </is>
      </c>
      <c r="C3351" s="130" t="inlineStr">
        <is>
          <t>Baytown Energy Center LLC</t>
        </is>
      </c>
      <c r="D3351" s="129" t="n">
        <v>2838</v>
      </c>
      <c r="E3351" s="130" t="inlineStr">
        <is>
          <t>TX</t>
        </is>
      </c>
      <c r="F3351" s="130" t="inlineStr">
        <is>
          <t>NAICS-22 Cogen</t>
        </is>
      </c>
      <c r="G3351" s="130" t="inlineStr">
        <is>
          <t>CA</t>
        </is>
      </c>
      <c r="H3351" s="130" t="inlineStr">
        <is>
          <t>NG</t>
        </is>
      </c>
      <c r="I3351" s="130" t="inlineStr">
        <is>
          <t>NG</t>
        </is>
      </c>
      <c r="J3351" s="131" t="n">
        <v>1407674</v>
      </c>
      <c r="K3351" s="129" t="n">
        <v>2020</v>
      </c>
      <c r="L3351" s="120">
        <f>IF(VLOOKUP(H3351,'Cross-Page Data'!$D$4:$F$48,3,FALSE)="natural gas",VLOOKUP(G3351,'Cross-Page Data'!$I$4:$J$19,2,FALSE),IF(VLOOKUP(H3351,'Cross-Page Data'!$D$4:$F$48,3,FALSE)="solar",IF(G3351="PV","solar PV","solar thermal"),IF(VLOOKUP(H3351,'Cross-Page Data'!$D$4:$F$48,3,FALSE)="wind",VLOOKUP(G3351,'Cross-Page Data'!$I$4:$J$19,2,FALSE),IF(VLOOKUP(H3351,'Cross-Page Data'!$D$4:$F$48,3,FALSE)="hydro",VLOOKUP(G3351,'Cross-Page Data'!$I$4:$J$19,2,FALSE),VLOOKUP(H3351,'Cross-Page Data'!$D$4:$F$48,3,FALSE)))))</f>
        <v/>
      </c>
      <c r="M3351" s="120">
        <f>IF(AND($P$2=FALSE,OR(F3351="Commercial NAICS Cogen",F3351="Industrial NAICS Cogen",F3351="NAICS-22 Cogen")),FALSE,IF(AND($P$3=FALSE,OR(F3351="Commercial NAICS Cogen",F3351="Commercial NAICS Non-Cogen",F3351="Industrial NAICS Cogen", F3351="industrial NAICS non-Cogen")),FALSE, TRUE))</f>
        <v/>
      </c>
    </row>
    <row r="3352">
      <c r="A3352" s="129" t="n">
        <v>55327</v>
      </c>
      <c r="B3352" s="130" t="inlineStr">
        <is>
          <t>Baytown Energy Center</t>
        </is>
      </c>
      <c r="C3352" s="130" t="inlineStr">
        <is>
          <t>Baytown Energy Center LLC</t>
        </is>
      </c>
      <c r="D3352" s="129" t="n">
        <v>2838</v>
      </c>
      <c r="E3352" s="130" t="inlineStr">
        <is>
          <t>TX</t>
        </is>
      </c>
      <c r="F3352" s="130" t="inlineStr">
        <is>
          <t>NAICS-22 Cogen</t>
        </is>
      </c>
      <c r="G3352" s="130" t="inlineStr">
        <is>
          <t>CT</t>
        </is>
      </c>
      <c r="H3352" s="130" t="inlineStr">
        <is>
          <t>NG</t>
        </is>
      </c>
      <c r="I3352" s="130" t="inlineStr">
        <is>
          <t>NG</t>
        </is>
      </c>
      <c r="J3352" s="131" t="n">
        <v>3375218</v>
      </c>
      <c r="K3352" s="129" t="n">
        <v>2020</v>
      </c>
      <c r="L3352" s="120">
        <f>IF(VLOOKUP(H3352,'Cross-Page Data'!$D$4:$F$48,3,FALSE)="natural gas",VLOOKUP(G3352,'Cross-Page Data'!$I$4:$J$19,2,FALSE),IF(VLOOKUP(H3352,'Cross-Page Data'!$D$4:$F$48,3,FALSE)="solar",IF(G3352="PV","solar PV","solar thermal"),IF(VLOOKUP(H3352,'Cross-Page Data'!$D$4:$F$48,3,FALSE)="wind",VLOOKUP(G3352,'Cross-Page Data'!$I$4:$J$19,2,FALSE),IF(VLOOKUP(H3352,'Cross-Page Data'!$D$4:$F$48,3,FALSE)="hydro",VLOOKUP(G3352,'Cross-Page Data'!$I$4:$J$19,2,FALSE),VLOOKUP(H3352,'Cross-Page Data'!$D$4:$F$48,3,FALSE)))))</f>
        <v/>
      </c>
      <c r="M3352" s="120">
        <f>IF(AND($P$2=FALSE,OR(F3352="Commercial NAICS Cogen",F3352="Industrial NAICS Cogen",F3352="NAICS-22 Cogen")),FALSE,IF(AND($P$3=FALSE,OR(F3352="Commercial NAICS Cogen",F3352="Commercial NAICS Non-Cogen",F3352="Industrial NAICS Cogen", F3352="industrial NAICS non-Cogen")),FALSE, TRUE))</f>
        <v/>
      </c>
    </row>
    <row r="3353">
      <c r="A3353" s="129" t="n">
        <v>55328</v>
      </c>
      <c r="B3353" s="130" t="inlineStr">
        <is>
          <t>Hermiston Power Partnership</t>
        </is>
      </c>
      <c r="C3353" s="130" t="inlineStr">
        <is>
          <t>Hermiston Power Partnership</t>
        </is>
      </c>
      <c r="D3353" s="129" t="n">
        <v>7869</v>
      </c>
      <c r="E3353" s="130" t="inlineStr">
        <is>
          <t>OR</t>
        </is>
      </c>
      <c r="F3353" s="130" t="inlineStr">
        <is>
          <t>NAICS-22 Non-Cogen</t>
        </is>
      </c>
      <c r="G3353" s="130" t="inlineStr">
        <is>
          <t>CA</t>
        </is>
      </c>
      <c r="H3353" s="130" t="inlineStr">
        <is>
          <t>NG</t>
        </is>
      </c>
      <c r="I3353" s="130" t="inlineStr">
        <is>
          <t>NG</t>
        </is>
      </c>
      <c r="J3353" s="131" t="n">
        <v>1556637</v>
      </c>
      <c r="K3353" s="129" t="n">
        <v>2020</v>
      </c>
      <c r="L3353" s="120">
        <f>IF(VLOOKUP(H3353,'Cross-Page Data'!$D$4:$F$48,3,FALSE)="natural gas",VLOOKUP(G3353,'Cross-Page Data'!$I$4:$J$19,2,FALSE),IF(VLOOKUP(H3353,'Cross-Page Data'!$D$4:$F$48,3,FALSE)="solar",IF(G3353="PV","solar PV","solar thermal"),IF(VLOOKUP(H3353,'Cross-Page Data'!$D$4:$F$48,3,FALSE)="wind",VLOOKUP(G3353,'Cross-Page Data'!$I$4:$J$19,2,FALSE),IF(VLOOKUP(H3353,'Cross-Page Data'!$D$4:$F$48,3,FALSE)="hydro",VLOOKUP(G3353,'Cross-Page Data'!$I$4:$J$19,2,FALSE),VLOOKUP(H3353,'Cross-Page Data'!$D$4:$F$48,3,FALSE)))))</f>
        <v/>
      </c>
      <c r="M3353" s="120">
        <f>IF(AND($P$2=FALSE,OR(F3353="Commercial NAICS Cogen",F3353="Industrial NAICS Cogen",F3353="NAICS-22 Cogen")),FALSE,IF(AND($P$3=FALSE,OR(F3353="Commercial NAICS Cogen",F3353="Commercial NAICS Non-Cogen",F3353="Industrial NAICS Cogen", F3353="industrial NAICS non-Cogen")),FALSE, TRUE))</f>
        <v/>
      </c>
    </row>
    <row r="3354">
      <c r="A3354" s="129" t="n">
        <v>55328</v>
      </c>
      <c r="B3354" s="130" t="inlineStr">
        <is>
          <t>Hermiston Power Partnership</t>
        </is>
      </c>
      <c r="C3354" s="130" t="inlineStr">
        <is>
          <t>Hermiston Power Partnership</t>
        </is>
      </c>
      <c r="D3354" s="129" t="n">
        <v>7869</v>
      </c>
      <c r="E3354" s="130" t="inlineStr">
        <is>
          <t>OR</t>
        </is>
      </c>
      <c r="F3354" s="130" t="inlineStr">
        <is>
          <t>NAICS-22 Non-Cogen</t>
        </is>
      </c>
      <c r="G3354" s="130" t="inlineStr">
        <is>
          <t>CT</t>
        </is>
      </c>
      <c r="H3354" s="130" t="inlineStr">
        <is>
          <t>NG</t>
        </is>
      </c>
      <c r="I3354" s="130" t="inlineStr">
        <is>
          <t>NG</t>
        </is>
      </c>
      <c r="J3354" s="131" t="n">
        <v>2399581</v>
      </c>
      <c r="K3354" s="129" t="n">
        <v>2020</v>
      </c>
      <c r="L3354" s="120">
        <f>IF(VLOOKUP(H3354,'Cross-Page Data'!$D$4:$F$48,3,FALSE)="natural gas",VLOOKUP(G3354,'Cross-Page Data'!$I$4:$J$19,2,FALSE),IF(VLOOKUP(H3354,'Cross-Page Data'!$D$4:$F$48,3,FALSE)="solar",IF(G3354="PV","solar PV","solar thermal"),IF(VLOOKUP(H3354,'Cross-Page Data'!$D$4:$F$48,3,FALSE)="wind",VLOOKUP(G3354,'Cross-Page Data'!$I$4:$J$19,2,FALSE),IF(VLOOKUP(H3354,'Cross-Page Data'!$D$4:$F$48,3,FALSE)="hydro",VLOOKUP(G3354,'Cross-Page Data'!$I$4:$J$19,2,FALSE),VLOOKUP(H3354,'Cross-Page Data'!$D$4:$F$48,3,FALSE)))))</f>
        <v/>
      </c>
      <c r="M3354" s="120">
        <f>IF(AND($P$2=FALSE,OR(F3354="Commercial NAICS Cogen",F3354="Industrial NAICS Cogen",F3354="NAICS-22 Cogen")),FALSE,IF(AND($P$3=FALSE,OR(F3354="Commercial NAICS Cogen",F3354="Commercial NAICS Non-Cogen",F3354="Industrial NAICS Cogen", F3354="industrial NAICS non-Cogen")),FALSE, TRUE))</f>
        <v/>
      </c>
    </row>
    <row r="3355">
      <c r="A3355" s="129" t="n">
        <v>55333</v>
      </c>
      <c r="B3355" s="130" t="inlineStr">
        <is>
          <t>Delta Energy Center</t>
        </is>
      </c>
      <c r="C3355" s="130" t="inlineStr">
        <is>
          <t>Delta Energy Center LLC</t>
        </is>
      </c>
      <c r="D3355" s="129" t="n">
        <v>5030</v>
      </c>
      <c r="E3355" s="130" t="inlineStr">
        <is>
          <t>CA</t>
        </is>
      </c>
      <c r="F3355" s="130" t="inlineStr">
        <is>
          <t>NAICS-22 Non-Cogen</t>
        </is>
      </c>
      <c r="G3355" s="130" t="inlineStr">
        <is>
          <t>CA</t>
        </is>
      </c>
      <c r="H3355" s="130" t="inlineStr">
        <is>
          <t>NG</t>
        </is>
      </c>
      <c r="I3355" s="130" t="inlineStr">
        <is>
          <t>NG</t>
        </is>
      </c>
      <c r="J3355" s="131" t="n">
        <v>1398388</v>
      </c>
      <c r="K3355" s="129" t="n">
        <v>2020</v>
      </c>
      <c r="L3355" s="120">
        <f>IF(VLOOKUP(H3355,'Cross-Page Data'!$D$4:$F$48,3,FALSE)="natural gas",VLOOKUP(G3355,'Cross-Page Data'!$I$4:$J$19,2,FALSE),IF(VLOOKUP(H3355,'Cross-Page Data'!$D$4:$F$48,3,FALSE)="solar",IF(G3355="PV","solar PV","solar thermal"),IF(VLOOKUP(H3355,'Cross-Page Data'!$D$4:$F$48,3,FALSE)="wind",VLOOKUP(G3355,'Cross-Page Data'!$I$4:$J$19,2,FALSE),IF(VLOOKUP(H3355,'Cross-Page Data'!$D$4:$F$48,3,FALSE)="hydro",VLOOKUP(G3355,'Cross-Page Data'!$I$4:$J$19,2,FALSE),VLOOKUP(H3355,'Cross-Page Data'!$D$4:$F$48,3,FALSE)))))</f>
        <v/>
      </c>
      <c r="M3355" s="120">
        <f>IF(AND($P$2=FALSE,OR(F3355="Commercial NAICS Cogen",F3355="Industrial NAICS Cogen",F3355="NAICS-22 Cogen")),FALSE,IF(AND($P$3=FALSE,OR(F3355="Commercial NAICS Cogen",F3355="Commercial NAICS Non-Cogen",F3355="Industrial NAICS Cogen", F3355="industrial NAICS non-Cogen")),FALSE, TRUE))</f>
        <v/>
      </c>
    </row>
    <row r="3356">
      <c r="A3356" s="129" t="n">
        <v>55333</v>
      </c>
      <c r="B3356" s="130" t="inlineStr">
        <is>
          <t>Delta Energy Center</t>
        </is>
      </c>
      <c r="C3356" s="130" t="inlineStr">
        <is>
          <t>Delta Energy Center LLC</t>
        </is>
      </c>
      <c r="D3356" s="129" t="n">
        <v>5030</v>
      </c>
      <c r="E3356" s="130" t="inlineStr">
        <is>
          <t>CA</t>
        </is>
      </c>
      <c r="F3356" s="130" t="inlineStr">
        <is>
          <t>NAICS-22 Non-Cogen</t>
        </is>
      </c>
      <c r="G3356" s="130" t="inlineStr">
        <is>
          <t>CT</t>
        </is>
      </c>
      <c r="H3356" s="130" t="inlineStr">
        <is>
          <t>NG</t>
        </is>
      </c>
      <c r="I3356" s="130" t="inlineStr">
        <is>
          <t>NG</t>
        </is>
      </c>
      <c r="J3356" s="131" t="n">
        <v>2461825</v>
      </c>
      <c r="K3356" s="129" t="n">
        <v>2020</v>
      </c>
      <c r="L3356" s="120">
        <f>IF(VLOOKUP(H3356,'Cross-Page Data'!$D$4:$F$48,3,FALSE)="natural gas",VLOOKUP(G3356,'Cross-Page Data'!$I$4:$J$19,2,FALSE),IF(VLOOKUP(H3356,'Cross-Page Data'!$D$4:$F$48,3,FALSE)="solar",IF(G3356="PV","solar PV","solar thermal"),IF(VLOOKUP(H3356,'Cross-Page Data'!$D$4:$F$48,3,FALSE)="wind",VLOOKUP(G3356,'Cross-Page Data'!$I$4:$J$19,2,FALSE),IF(VLOOKUP(H3356,'Cross-Page Data'!$D$4:$F$48,3,FALSE)="hydro",VLOOKUP(G3356,'Cross-Page Data'!$I$4:$J$19,2,FALSE),VLOOKUP(H3356,'Cross-Page Data'!$D$4:$F$48,3,FALSE)))))</f>
        <v/>
      </c>
      <c r="M3356" s="120">
        <f>IF(AND($P$2=FALSE,OR(F3356="Commercial NAICS Cogen",F3356="Industrial NAICS Cogen",F3356="NAICS-22 Cogen")),FALSE,IF(AND($P$3=FALSE,OR(F3356="Commercial NAICS Cogen",F3356="Commercial NAICS Non-Cogen",F3356="Industrial NAICS Cogen", F3356="industrial NAICS non-Cogen")),FALSE, TRUE))</f>
        <v/>
      </c>
    </row>
    <row r="3357">
      <c r="A3357" s="129" t="n">
        <v>55334</v>
      </c>
      <c r="B3357" s="130" t="inlineStr">
        <is>
          <t>Holland Energy Facility</t>
        </is>
      </c>
      <c r="C3357" s="130" t="inlineStr">
        <is>
          <t>NAES Corporation - (WA)</t>
        </is>
      </c>
      <c r="D3357" s="129" t="n">
        <v>49974</v>
      </c>
      <c r="E3357" s="130" t="inlineStr">
        <is>
          <t>IL</t>
        </is>
      </c>
      <c r="F3357" s="130" t="inlineStr">
        <is>
          <t>Electric Utility</t>
        </is>
      </c>
      <c r="G3357" s="130" t="inlineStr">
        <is>
          <t>CA</t>
        </is>
      </c>
      <c r="H3357" s="130" t="inlineStr">
        <is>
          <t>NG</t>
        </is>
      </c>
      <c r="I3357" s="130" t="inlineStr">
        <is>
          <t>NG</t>
        </is>
      </c>
      <c r="J3357" s="131" t="n">
        <v>840405</v>
      </c>
      <c r="K3357" s="129" t="n">
        <v>2020</v>
      </c>
      <c r="L3357" s="120">
        <f>IF(VLOOKUP(H3357,'Cross-Page Data'!$D$4:$F$48,3,FALSE)="natural gas",VLOOKUP(G3357,'Cross-Page Data'!$I$4:$J$19,2,FALSE),IF(VLOOKUP(H3357,'Cross-Page Data'!$D$4:$F$48,3,FALSE)="solar",IF(G3357="PV","solar PV","solar thermal"),IF(VLOOKUP(H3357,'Cross-Page Data'!$D$4:$F$48,3,FALSE)="wind",VLOOKUP(G3357,'Cross-Page Data'!$I$4:$J$19,2,FALSE),IF(VLOOKUP(H3357,'Cross-Page Data'!$D$4:$F$48,3,FALSE)="hydro",VLOOKUP(G3357,'Cross-Page Data'!$I$4:$J$19,2,FALSE),VLOOKUP(H3357,'Cross-Page Data'!$D$4:$F$48,3,FALSE)))))</f>
        <v/>
      </c>
      <c r="M3357" s="120">
        <f>IF(AND($P$2=FALSE,OR(F3357="Commercial NAICS Cogen",F3357="Industrial NAICS Cogen",F3357="NAICS-22 Cogen")),FALSE,IF(AND($P$3=FALSE,OR(F3357="Commercial NAICS Cogen",F3357="Commercial NAICS Non-Cogen",F3357="Industrial NAICS Cogen", F3357="industrial NAICS non-Cogen")),FALSE, TRUE))</f>
        <v/>
      </c>
    </row>
    <row r="3358">
      <c r="A3358" s="129" t="n">
        <v>55334</v>
      </c>
      <c r="B3358" s="130" t="inlineStr">
        <is>
          <t>Holland Energy Facility</t>
        </is>
      </c>
      <c r="C3358" s="130" t="inlineStr">
        <is>
          <t>NAES Corporation - (WA)</t>
        </is>
      </c>
      <c r="D3358" s="129" t="n">
        <v>49974</v>
      </c>
      <c r="E3358" s="130" t="inlineStr">
        <is>
          <t>IL</t>
        </is>
      </c>
      <c r="F3358" s="130" t="inlineStr">
        <is>
          <t>Electric Utility</t>
        </is>
      </c>
      <c r="G3358" s="130" t="inlineStr">
        <is>
          <t>CT</t>
        </is>
      </c>
      <c r="H3358" s="130" t="inlineStr">
        <is>
          <t>NG</t>
        </is>
      </c>
      <c r="I3358" s="130" t="inlineStr">
        <is>
          <t>NG</t>
        </is>
      </c>
      <c r="J3358" s="131" t="n">
        <v>1428694</v>
      </c>
      <c r="K3358" s="129" t="n">
        <v>2020</v>
      </c>
      <c r="L3358" s="120">
        <f>IF(VLOOKUP(H3358,'Cross-Page Data'!$D$4:$F$48,3,FALSE)="natural gas",VLOOKUP(G3358,'Cross-Page Data'!$I$4:$J$19,2,FALSE),IF(VLOOKUP(H3358,'Cross-Page Data'!$D$4:$F$48,3,FALSE)="solar",IF(G3358="PV","solar PV","solar thermal"),IF(VLOOKUP(H3358,'Cross-Page Data'!$D$4:$F$48,3,FALSE)="wind",VLOOKUP(G3358,'Cross-Page Data'!$I$4:$J$19,2,FALSE),IF(VLOOKUP(H3358,'Cross-Page Data'!$D$4:$F$48,3,FALSE)="hydro",VLOOKUP(G3358,'Cross-Page Data'!$I$4:$J$19,2,FALSE),VLOOKUP(H3358,'Cross-Page Data'!$D$4:$F$48,3,FALSE)))))</f>
        <v/>
      </c>
      <c r="M3358" s="120">
        <f>IF(AND($P$2=FALSE,OR(F3358="Commercial NAICS Cogen",F3358="Industrial NAICS Cogen",F3358="NAICS-22 Cogen")),FALSE,IF(AND($P$3=FALSE,OR(F3358="Commercial NAICS Cogen",F3358="Commercial NAICS Non-Cogen",F3358="Industrial NAICS Cogen", F3358="industrial NAICS non-Cogen")),FALSE, TRUE))</f>
        <v/>
      </c>
    </row>
    <row r="3359">
      <c r="A3359" s="129" t="n">
        <v>55337</v>
      </c>
      <c r="B3359" s="130" t="inlineStr">
        <is>
          <t>Ironwood LLC</t>
        </is>
      </c>
      <c r="C3359" s="130" t="inlineStr">
        <is>
          <t>Helix, Ironwood LLC</t>
        </is>
      </c>
      <c r="D3359" s="129" t="n">
        <v>61121</v>
      </c>
      <c r="E3359" s="130" t="inlineStr">
        <is>
          <t>PA</t>
        </is>
      </c>
      <c r="F3359" s="130" t="inlineStr">
        <is>
          <t>NAICS-22 Non-Cogen</t>
        </is>
      </c>
      <c r="G3359" s="130" t="inlineStr">
        <is>
          <t>CA</t>
        </is>
      </c>
      <c r="H3359" s="130" t="inlineStr">
        <is>
          <t>NG</t>
        </is>
      </c>
      <c r="I3359" s="130" t="inlineStr">
        <is>
          <t>NG</t>
        </is>
      </c>
      <c r="J3359" s="131" t="n">
        <v>1638480</v>
      </c>
      <c r="K3359" s="129" t="n">
        <v>2020</v>
      </c>
      <c r="L3359" s="120">
        <f>IF(VLOOKUP(H3359,'Cross-Page Data'!$D$4:$F$48,3,FALSE)="natural gas",VLOOKUP(G3359,'Cross-Page Data'!$I$4:$J$19,2,FALSE),IF(VLOOKUP(H3359,'Cross-Page Data'!$D$4:$F$48,3,FALSE)="solar",IF(G3359="PV","solar PV","solar thermal"),IF(VLOOKUP(H3359,'Cross-Page Data'!$D$4:$F$48,3,FALSE)="wind",VLOOKUP(G3359,'Cross-Page Data'!$I$4:$J$19,2,FALSE),IF(VLOOKUP(H3359,'Cross-Page Data'!$D$4:$F$48,3,FALSE)="hydro",VLOOKUP(G3359,'Cross-Page Data'!$I$4:$J$19,2,FALSE),VLOOKUP(H3359,'Cross-Page Data'!$D$4:$F$48,3,FALSE)))))</f>
        <v/>
      </c>
      <c r="M3359" s="120">
        <f>IF(AND($P$2=FALSE,OR(F3359="Commercial NAICS Cogen",F3359="Industrial NAICS Cogen",F3359="NAICS-22 Cogen")),FALSE,IF(AND($P$3=FALSE,OR(F3359="Commercial NAICS Cogen",F3359="Commercial NAICS Non-Cogen",F3359="Industrial NAICS Cogen", F3359="industrial NAICS non-Cogen")),FALSE, TRUE))</f>
        <v/>
      </c>
    </row>
    <row r="3360">
      <c r="A3360" s="129" t="n">
        <v>55337</v>
      </c>
      <c r="B3360" s="130" t="inlineStr">
        <is>
          <t>Ironwood LLC</t>
        </is>
      </c>
      <c r="C3360" s="130" t="inlineStr">
        <is>
          <t>Helix, Ironwood LLC</t>
        </is>
      </c>
      <c r="D3360" s="129" t="n">
        <v>61121</v>
      </c>
      <c r="E3360" s="130" t="inlineStr">
        <is>
          <t>PA</t>
        </is>
      </c>
      <c r="F3360" s="130" t="inlineStr">
        <is>
          <t>NAICS-22 Non-Cogen</t>
        </is>
      </c>
      <c r="G3360" s="130" t="inlineStr">
        <is>
          <t>CT</t>
        </is>
      </c>
      <c r="H3360" s="130" t="inlineStr">
        <is>
          <t>NG</t>
        </is>
      </c>
      <c r="I3360" s="130" t="inlineStr">
        <is>
          <t>NG</t>
        </is>
      </c>
      <c r="J3360" s="131" t="n">
        <v>3231108</v>
      </c>
      <c r="K3360" s="129" t="n">
        <v>2020</v>
      </c>
      <c r="L3360" s="120">
        <f>IF(VLOOKUP(H3360,'Cross-Page Data'!$D$4:$F$48,3,FALSE)="natural gas",VLOOKUP(G3360,'Cross-Page Data'!$I$4:$J$19,2,FALSE),IF(VLOOKUP(H3360,'Cross-Page Data'!$D$4:$F$48,3,FALSE)="solar",IF(G3360="PV","solar PV","solar thermal"),IF(VLOOKUP(H3360,'Cross-Page Data'!$D$4:$F$48,3,FALSE)="wind",VLOOKUP(G3360,'Cross-Page Data'!$I$4:$J$19,2,FALSE),IF(VLOOKUP(H3360,'Cross-Page Data'!$D$4:$F$48,3,FALSE)="hydro",VLOOKUP(G3360,'Cross-Page Data'!$I$4:$J$19,2,FALSE),VLOOKUP(H3360,'Cross-Page Data'!$D$4:$F$48,3,FALSE)))))</f>
        <v/>
      </c>
      <c r="M3360" s="120">
        <f>IF(AND($P$2=FALSE,OR(F3360="Commercial NAICS Cogen",F3360="Industrial NAICS Cogen",F3360="NAICS-22 Cogen")),FALSE,IF(AND($P$3=FALSE,OR(F3360="Commercial NAICS Cogen",F3360="Commercial NAICS Non-Cogen",F3360="Industrial NAICS Cogen", F3360="industrial NAICS non-Cogen")),FALSE, TRUE))</f>
        <v/>
      </c>
    </row>
    <row r="3361">
      <c r="A3361" s="129" t="n">
        <v>55343</v>
      </c>
      <c r="B3361" s="130" t="inlineStr">
        <is>
          <t>Luna Energy Facility</t>
        </is>
      </c>
      <c r="C3361" s="130" t="inlineStr">
        <is>
          <t>Public Service Co of NM</t>
        </is>
      </c>
      <c r="D3361" s="129" t="n">
        <v>15473</v>
      </c>
      <c r="E3361" s="130" t="inlineStr">
        <is>
          <t>NM</t>
        </is>
      </c>
      <c r="F3361" s="130" t="inlineStr">
        <is>
          <t>Electric Utility</t>
        </is>
      </c>
      <c r="G3361" s="130" t="inlineStr">
        <is>
          <t>CA</t>
        </is>
      </c>
      <c r="H3361" s="130" t="inlineStr">
        <is>
          <t>NG</t>
        </is>
      </c>
      <c r="I3361" s="130" t="inlineStr">
        <is>
          <t>NG</t>
        </is>
      </c>
      <c r="J3361" s="131" t="n">
        <v>1173548</v>
      </c>
      <c r="K3361" s="129" t="n">
        <v>2020</v>
      </c>
      <c r="L3361" s="120">
        <f>IF(VLOOKUP(H3361,'Cross-Page Data'!$D$4:$F$48,3,FALSE)="natural gas",VLOOKUP(G3361,'Cross-Page Data'!$I$4:$J$19,2,FALSE),IF(VLOOKUP(H3361,'Cross-Page Data'!$D$4:$F$48,3,FALSE)="solar",IF(G3361="PV","solar PV","solar thermal"),IF(VLOOKUP(H3361,'Cross-Page Data'!$D$4:$F$48,3,FALSE)="wind",VLOOKUP(G3361,'Cross-Page Data'!$I$4:$J$19,2,FALSE),IF(VLOOKUP(H3361,'Cross-Page Data'!$D$4:$F$48,3,FALSE)="hydro",VLOOKUP(G3361,'Cross-Page Data'!$I$4:$J$19,2,FALSE),VLOOKUP(H3361,'Cross-Page Data'!$D$4:$F$48,3,FALSE)))))</f>
        <v/>
      </c>
      <c r="M3361" s="120">
        <f>IF(AND($P$2=FALSE,OR(F3361="Commercial NAICS Cogen",F3361="Industrial NAICS Cogen",F3361="NAICS-22 Cogen")),FALSE,IF(AND($P$3=FALSE,OR(F3361="Commercial NAICS Cogen",F3361="Commercial NAICS Non-Cogen",F3361="Industrial NAICS Cogen", F3361="industrial NAICS non-Cogen")),FALSE, TRUE))</f>
        <v/>
      </c>
    </row>
    <row r="3362">
      <c r="A3362" s="129" t="n">
        <v>55343</v>
      </c>
      <c r="B3362" s="130" t="inlineStr">
        <is>
          <t>Luna Energy Facility</t>
        </is>
      </c>
      <c r="C3362" s="130" t="inlineStr">
        <is>
          <t>Public Service Co of NM</t>
        </is>
      </c>
      <c r="D3362" s="129" t="n">
        <v>15473</v>
      </c>
      <c r="E3362" s="130" t="inlineStr">
        <is>
          <t>NM</t>
        </is>
      </c>
      <c r="F3362" s="130" t="inlineStr">
        <is>
          <t>Electric Utility</t>
        </is>
      </c>
      <c r="G3362" s="130" t="inlineStr">
        <is>
          <t>CT</t>
        </is>
      </c>
      <c r="H3362" s="130" t="inlineStr">
        <is>
          <t>NG</t>
        </is>
      </c>
      <c r="I3362" s="130" t="inlineStr">
        <is>
          <t>NG</t>
        </is>
      </c>
      <c r="J3362" s="131" t="n">
        <v>2130136</v>
      </c>
      <c r="K3362" s="129" t="n">
        <v>2020</v>
      </c>
      <c r="L3362" s="120">
        <f>IF(VLOOKUP(H3362,'Cross-Page Data'!$D$4:$F$48,3,FALSE)="natural gas",VLOOKUP(G3362,'Cross-Page Data'!$I$4:$J$19,2,FALSE),IF(VLOOKUP(H3362,'Cross-Page Data'!$D$4:$F$48,3,FALSE)="solar",IF(G3362="PV","solar PV","solar thermal"),IF(VLOOKUP(H3362,'Cross-Page Data'!$D$4:$F$48,3,FALSE)="wind",VLOOKUP(G3362,'Cross-Page Data'!$I$4:$J$19,2,FALSE),IF(VLOOKUP(H3362,'Cross-Page Data'!$D$4:$F$48,3,FALSE)="hydro",VLOOKUP(G3362,'Cross-Page Data'!$I$4:$J$19,2,FALSE),VLOOKUP(H3362,'Cross-Page Data'!$D$4:$F$48,3,FALSE)))))</f>
        <v/>
      </c>
      <c r="M3362" s="120">
        <f>IF(AND($P$2=FALSE,OR(F3362="Commercial NAICS Cogen",F3362="Industrial NAICS Cogen",F3362="NAICS-22 Cogen")),FALSE,IF(AND($P$3=FALSE,OR(F3362="Commercial NAICS Cogen",F3362="Commercial NAICS Non-Cogen",F3362="Industrial NAICS Cogen", F3362="industrial NAICS non-Cogen")),FALSE, TRUE))</f>
        <v/>
      </c>
    </row>
    <row r="3363">
      <c r="A3363" s="129" t="n">
        <v>55345</v>
      </c>
      <c r="B3363" s="130" t="inlineStr">
        <is>
          <t>Otay Mesa Generating Project</t>
        </is>
      </c>
      <c r="C3363" s="130" t="inlineStr">
        <is>
          <t>Otay Mesa Energy Center LLC</t>
        </is>
      </c>
      <c r="D3363" s="129" t="n">
        <v>14274</v>
      </c>
      <c r="E3363" s="130" t="inlineStr">
        <is>
          <t>CA</t>
        </is>
      </c>
      <c r="F3363" s="130" t="inlineStr">
        <is>
          <t>NAICS-22 Non-Cogen</t>
        </is>
      </c>
      <c r="G3363" s="130" t="inlineStr">
        <is>
          <t>CA</t>
        </is>
      </c>
      <c r="H3363" s="130" t="inlineStr">
        <is>
          <t>NG</t>
        </is>
      </c>
      <c r="I3363" s="130" t="inlineStr">
        <is>
          <t>NG</t>
        </is>
      </c>
      <c r="J3363" s="131" t="n">
        <v>796385</v>
      </c>
      <c r="K3363" s="129" t="n">
        <v>2020</v>
      </c>
      <c r="L3363" s="120">
        <f>IF(VLOOKUP(H3363,'Cross-Page Data'!$D$4:$F$48,3,FALSE)="natural gas",VLOOKUP(G3363,'Cross-Page Data'!$I$4:$J$19,2,FALSE),IF(VLOOKUP(H3363,'Cross-Page Data'!$D$4:$F$48,3,FALSE)="solar",IF(G3363="PV","solar PV","solar thermal"),IF(VLOOKUP(H3363,'Cross-Page Data'!$D$4:$F$48,3,FALSE)="wind",VLOOKUP(G3363,'Cross-Page Data'!$I$4:$J$19,2,FALSE),IF(VLOOKUP(H3363,'Cross-Page Data'!$D$4:$F$48,3,FALSE)="hydro",VLOOKUP(G3363,'Cross-Page Data'!$I$4:$J$19,2,FALSE),VLOOKUP(H3363,'Cross-Page Data'!$D$4:$F$48,3,FALSE)))))</f>
        <v/>
      </c>
      <c r="M3363" s="120">
        <f>IF(AND($P$2=FALSE,OR(F3363="Commercial NAICS Cogen",F3363="Industrial NAICS Cogen",F3363="NAICS-22 Cogen")),FALSE,IF(AND($P$3=FALSE,OR(F3363="Commercial NAICS Cogen",F3363="Commercial NAICS Non-Cogen",F3363="Industrial NAICS Cogen", F3363="industrial NAICS non-Cogen")),FALSE, TRUE))</f>
        <v/>
      </c>
    </row>
    <row r="3364">
      <c r="A3364" s="129" t="n">
        <v>55345</v>
      </c>
      <c r="B3364" s="130" t="inlineStr">
        <is>
          <t>Otay Mesa Generating Project</t>
        </is>
      </c>
      <c r="C3364" s="130" t="inlineStr">
        <is>
          <t>Otay Mesa Energy Center LLC</t>
        </is>
      </c>
      <c r="D3364" s="129" t="n">
        <v>14274</v>
      </c>
      <c r="E3364" s="130" t="inlineStr">
        <is>
          <t>CA</t>
        </is>
      </c>
      <c r="F3364" s="130" t="inlineStr">
        <is>
          <t>NAICS-22 Non-Cogen</t>
        </is>
      </c>
      <c r="G3364" s="130" t="inlineStr">
        <is>
          <t>CT</t>
        </is>
      </c>
      <c r="H3364" s="130" t="inlineStr">
        <is>
          <t>NG</t>
        </is>
      </c>
      <c r="I3364" s="130" t="inlineStr">
        <is>
          <t>NG</t>
        </is>
      </c>
      <c r="J3364" s="131" t="n">
        <v>1311299</v>
      </c>
      <c r="K3364" s="129" t="n">
        <v>2020</v>
      </c>
      <c r="L3364" s="120">
        <f>IF(VLOOKUP(H3364,'Cross-Page Data'!$D$4:$F$48,3,FALSE)="natural gas",VLOOKUP(G3364,'Cross-Page Data'!$I$4:$J$19,2,FALSE),IF(VLOOKUP(H3364,'Cross-Page Data'!$D$4:$F$48,3,FALSE)="solar",IF(G3364="PV","solar PV","solar thermal"),IF(VLOOKUP(H3364,'Cross-Page Data'!$D$4:$F$48,3,FALSE)="wind",VLOOKUP(G3364,'Cross-Page Data'!$I$4:$J$19,2,FALSE),IF(VLOOKUP(H3364,'Cross-Page Data'!$D$4:$F$48,3,FALSE)="hydro",VLOOKUP(G3364,'Cross-Page Data'!$I$4:$J$19,2,FALSE),VLOOKUP(H3364,'Cross-Page Data'!$D$4:$F$48,3,FALSE)))))</f>
        <v/>
      </c>
      <c r="M3364" s="120">
        <f>IF(AND($P$2=FALSE,OR(F3364="Commercial NAICS Cogen",F3364="Industrial NAICS Cogen",F3364="NAICS-22 Cogen")),FALSE,IF(AND($P$3=FALSE,OR(F3364="Commercial NAICS Cogen",F3364="Commercial NAICS Non-Cogen",F3364="Industrial NAICS Cogen", F3364="industrial NAICS non-Cogen")),FALSE, TRUE))</f>
        <v/>
      </c>
    </row>
    <row r="3365">
      <c r="A3365" s="129" t="n">
        <v>55347</v>
      </c>
      <c r="B3365" s="130" t="inlineStr">
        <is>
          <t>Armstrong</t>
        </is>
      </c>
      <c r="C3365" s="130" t="inlineStr">
        <is>
          <t>Armstrong Power LLC</t>
        </is>
      </c>
      <c r="D3365" s="129" t="n">
        <v>56412</v>
      </c>
      <c r="E3365" s="130" t="inlineStr">
        <is>
          <t>PA</t>
        </is>
      </c>
      <c r="F3365" s="130" t="inlineStr">
        <is>
          <t>NAICS-22 Non-Cogen</t>
        </is>
      </c>
      <c r="G3365" s="130" t="inlineStr">
        <is>
          <t>GT</t>
        </is>
      </c>
      <c r="H3365" s="130" t="inlineStr">
        <is>
          <t>DFO</t>
        </is>
      </c>
      <c r="I3365" s="130" t="inlineStr">
        <is>
          <t>DFO</t>
        </is>
      </c>
      <c r="J3365" s="131" t="n">
        <v>1522.745</v>
      </c>
      <c r="K3365" s="129" t="n">
        <v>2020</v>
      </c>
      <c r="L3365" s="120">
        <f>IF(VLOOKUP(H3365,'Cross-Page Data'!$D$4:$F$48,3,FALSE)="natural gas",VLOOKUP(G3365,'Cross-Page Data'!$I$4:$J$19,2,FALSE),IF(VLOOKUP(H3365,'Cross-Page Data'!$D$4:$F$48,3,FALSE)="solar",IF(G3365="PV","solar PV","solar thermal"),IF(VLOOKUP(H3365,'Cross-Page Data'!$D$4:$F$48,3,FALSE)="wind",VLOOKUP(G3365,'Cross-Page Data'!$I$4:$J$19,2,FALSE),IF(VLOOKUP(H3365,'Cross-Page Data'!$D$4:$F$48,3,FALSE)="hydro",VLOOKUP(G3365,'Cross-Page Data'!$I$4:$J$19,2,FALSE),VLOOKUP(H3365,'Cross-Page Data'!$D$4:$F$48,3,FALSE)))))</f>
        <v/>
      </c>
      <c r="M3365" s="120">
        <f>IF(AND($P$2=FALSE,OR(F3365="Commercial NAICS Cogen",F3365="Industrial NAICS Cogen",F3365="NAICS-22 Cogen")),FALSE,IF(AND($P$3=FALSE,OR(F3365="Commercial NAICS Cogen",F3365="Commercial NAICS Non-Cogen",F3365="Industrial NAICS Cogen", F3365="industrial NAICS non-Cogen")),FALSE, TRUE))</f>
        <v/>
      </c>
    </row>
    <row r="3366">
      <c r="A3366" s="129" t="n">
        <v>55347</v>
      </c>
      <c r="B3366" s="130" t="inlineStr">
        <is>
          <t>Armstrong</t>
        </is>
      </c>
      <c r="C3366" s="130" t="inlineStr">
        <is>
          <t>Armstrong Power LLC</t>
        </is>
      </c>
      <c r="D3366" s="129" t="n">
        <v>56412</v>
      </c>
      <c r="E3366" s="130" t="inlineStr">
        <is>
          <t>PA</t>
        </is>
      </c>
      <c r="F3366" s="130" t="inlineStr">
        <is>
          <t>NAICS-22 Non-Cogen</t>
        </is>
      </c>
      <c r="G3366" s="130" t="inlineStr">
        <is>
          <t>GT</t>
        </is>
      </c>
      <c r="H3366" s="130" t="inlineStr">
        <is>
          <t>NG</t>
        </is>
      </c>
      <c r="I3366" s="130" t="inlineStr">
        <is>
          <t>NG</t>
        </is>
      </c>
      <c r="J3366" s="131" t="n">
        <v>1149037.3</v>
      </c>
      <c r="K3366" s="129" t="n">
        <v>2020</v>
      </c>
      <c r="L3366" s="120">
        <f>IF(VLOOKUP(H3366,'Cross-Page Data'!$D$4:$F$48,3,FALSE)="natural gas",VLOOKUP(G3366,'Cross-Page Data'!$I$4:$J$19,2,FALSE),IF(VLOOKUP(H3366,'Cross-Page Data'!$D$4:$F$48,3,FALSE)="solar",IF(G3366="PV","solar PV","solar thermal"),IF(VLOOKUP(H3366,'Cross-Page Data'!$D$4:$F$48,3,FALSE)="wind",VLOOKUP(G3366,'Cross-Page Data'!$I$4:$J$19,2,FALSE),IF(VLOOKUP(H3366,'Cross-Page Data'!$D$4:$F$48,3,FALSE)="hydro",VLOOKUP(G3366,'Cross-Page Data'!$I$4:$J$19,2,FALSE),VLOOKUP(H3366,'Cross-Page Data'!$D$4:$F$48,3,FALSE)))))</f>
        <v/>
      </c>
      <c r="M3366" s="120">
        <f>IF(AND($P$2=FALSE,OR(F3366="Commercial NAICS Cogen",F3366="Industrial NAICS Cogen",F3366="NAICS-22 Cogen")),FALSE,IF(AND($P$3=FALSE,OR(F3366="Commercial NAICS Cogen",F3366="Commercial NAICS Non-Cogen",F3366="Industrial NAICS Cogen", F3366="industrial NAICS non-Cogen")),FALSE, TRUE))</f>
        <v/>
      </c>
    </row>
    <row r="3367">
      <c r="A3367" s="129" t="n">
        <v>55349</v>
      </c>
      <c r="B3367" s="130" t="inlineStr">
        <is>
          <t>Pleasants Energy LLC</t>
        </is>
      </c>
      <c r="C3367" s="130" t="inlineStr">
        <is>
          <t>Pleasants Energy LLC</t>
        </is>
      </c>
      <c r="D3367" s="129" t="n">
        <v>55749</v>
      </c>
      <c r="E3367" s="130" t="inlineStr">
        <is>
          <t>WV</t>
        </is>
      </c>
      <c r="F3367" s="130" t="inlineStr">
        <is>
          <t>NAICS-22 Non-Cogen</t>
        </is>
      </c>
      <c r="G3367" s="130" t="inlineStr">
        <is>
          <t>GT</t>
        </is>
      </c>
      <c r="H3367" s="130" t="inlineStr">
        <is>
          <t>DFO</t>
        </is>
      </c>
      <c r="I3367" s="130" t="inlineStr">
        <is>
          <t>DFO</t>
        </is>
      </c>
      <c r="J3367" s="131" t="n">
        <v>141.993</v>
      </c>
      <c r="K3367" s="129" t="n">
        <v>2020</v>
      </c>
      <c r="L3367" s="120">
        <f>IF(VLOOKUP(H3367,'Cross-Page Data'!$D$4:$F$48,3,FALSE)="natural gas",VLOOKUP(G3367,'Cross-Page Data'!$I$4:$J$19,2,FALSE),IF(VLOOKUP(H3367,'Cross-Page Data'!$D$4:$F$48,3,FALSE)="solar",IF(G3367="PV","solar PV","solar thermal"),IF(VLOOKUP(H3367,'Cross-Page Data'!$D$4:$F$48,3,FALSE)="wind",VLOOKUP(G3367,'Cross-Page Data'!$I$4:$J$19,2,FALSE),IF(VLOOKUP(H3367,'Cross-Page Data'!$D$4:$F$48,3,FALSE)="hydro",VLOOKUP(G3367,'Cross-Page Data'!$I$4:$J$19,2,FALSE),VLOOKUP(H3367,'Cross-Page Data'!$D$4:$F$48,3,FALSE)))))</f>
        <v/>
      </c>
      <c r="M3367" s="120">
        <f>IF(AND($P$2=FALSE,OR(F3367="Commercial NAICS Cogen",F3367="Industrial NAICS Cogen",F3367="NAICS-22 Cogen")),FALSE,IF(AND($P$3=FALSE,OR(F3367="Commercial NAICS Cogen",F3367="Commercial NAICS Non-Cogen",F3367="Industrial NAICS Cogen", F3367="industrial NAICS non-Cogen")),FALSE, TRUE))</f>
        <v/>
      </c>
    </row>
    <row r="3368">
      <c r="A3368" s="129" t="n">
        <v>55349</v>
      </c>
      <c r="B3368" s="130" t="inlineStr">
        <is>
          <t>Pleasants Energy LLC</t>
        </is>
      </c>
      <c r="C3368" s="130" t="inlineStr">
        <is>
          <t>Pleasants Energy LLC</t>
        </is>
      </c>
      <c r="D3368" s="129" t="n">
        <v>55749</v>
      </c>
      <c r="E3368" s="130" t="inlineStr">
        <is>
          <t>WV</t>
        </is>
      </c>
      <c r="F3368" s="130" t="inlineStr">
        <is>
          <t>NAICS-22 Non-Cogen</t>
        </is>
      </c>
      <c r="G3368" s="130" t="inlineStr">
        <is>
          <t>GT</t>
        </is>
      </c>
      <c r="H3368" s="130" t="inlineStr">
        <is>
          <t>NG</t>
        </is>
      </c>
      <c r="I3368" s="130" t="inlineStr">
        <is>
          <t>NG</t>
        </is>
      </c>
      <c r="J3368" s="131" t="n">
        <v>1654366</v>
      </c>
      <c r="K3368" s="129" t="n">
        <v>2020</v>
      </c>
      <c r="L3368" s="120">
        <f>IF(VLOOKUP(H3368,'Cross-Page Data'!$D$4:$F$48,3,FALSE)="natural gas",VLOOKUP(G3368,'Cross-Page Data'!$I$4:$J$19,2,FALSE),IF(VLOOKUP(H3368,'Cross-Page Data'!$D$4:$F$48,3,FALSE)="solar",IF(G3368="PV","solar PV","solar thermal"),IF(VLOOKUP(H3368,'Cross-Page Data'!$D$4:$F$48,3,FALSE)="wind",VLOOKUP(G3368,'Cross-Page Data'!$I$4:$J$19,2,FALSE),IF(VLOOKUP(H3368,'Cross-Page Data'!$D$4:$F$48,3,FALSE)="hydro",VLOOKUP(G3368,'Cross-Page Data'!$I$4:$J$19,2,FALSE),VLOOKUP(H3368,'Cross-Page Data'!$D$4:$F$48,3,FALSE)))))</f>
        <v/>
      </c>
      <c r="M3368" s="120">
        <f>IF(AND($P$2=FALSE,OR(F3368="Commercial NAICS Cogen",F3368="Industrial NAICS Cogen",F3368="NAICS-22 Cogen")),FALSE,IF(AND($P$3=FALSE,OR(F3368="Commercial NAICS Cogen",F3368="Commercial NAICS Non-Cogen",F3368="Industrial NAICS Cogen", F3368="industrial NAICS non-Cogen")),FALSE, TRUE))</f>
        <v/>
      </c>
    </row>
    <row r="3369">
      <c r="A3369" s="129" t="n">
        <v>55350</v>
      </c>
      <c r="B3369" s="130" t="inlineStr">
        <is>
          <t>Dresden Energy Facility</t>
        </is>
      </c>
      <c r="C3369" s="130" t="inlineStr">
        <is>
          <t>Appalachian Power Co</t>
        </is>
      </c>
      <c r="D3369" s="129" t="n">
        <v>733</v>
      </c>
      <c r="E3369" s="130" t="inlineStr">
        <is>
          <t>OH</t>
        </is>
      </c>
      <c r="F3369" s="130" t="inlineStr">
        <is>
          <t>Electric Utility</t>
        </is>
      </c>
      <c r="G3369" s="130" t="inlineStr">
        <is>
          <t>CA</t>
        </is>
      </c>
      <c r="H3369" s="130" t="inlineStr">
        <is>
          <t>NG</t>
        </is>
      </c>
      <c r="I3369" s="130" t="inlineStr">
        <is>
          <t>NG</t>
        </is>
      </c>
      <c r="J3369" s="131" t="n">
        <v>1680535</v>
      </c>
      <c r="K3369" s="129" t="n">
        <v>2020</v>
      </c>
      <c r="L3369" s="120">
        <f>IF(VLOOKUP(H3369,'Cross-Page Data'!$D$4:$F$48,3,FALSE)="natural gas",VLOOKUP(G3369,'Cross-Page Data'!$I$4:$J$19,2,FALSE),IF(VLOOKUP(H3369,'Cross-Page Data'!$D$4:$F$48,3,FALSE)="solar",IF(G3369="PV","solar PV","solar thermal"),IF(VLOOKUP(H3369,'Cross-Page Data'!$D$4:$F$48,3,FALSE)="wind",VLOOKUP(G3369,'Cross-Page Data'!$I$4:$J$19,2,FALSE),IF(VLOOKUP(H3369,'Cross-Page Data'!$D$4:$F$48,3,FALSE)="hydro",VLOOKUP(G3369,'Cross-Page Data'!$I$4:$J$19,2,FALSE),VLOOKUP(H3369,'Cross-Page Data'!$D$4:$F$48,3,FALSE)))))</f>
        <v/>
      </c>
      <c r="M3369" s="120">
        <f>IF(AND($P$2=FALSE,OR(F3369="Commercial NAICS Cogen",F3369="Industrial NAICS Cogen",F3369="NAICS-22 Cogen")),FALSE,IF(AND($P$3=FALSE,OR(F3369="Commercial NAICS Cogen",F3369="Commercial NAICS Non-Cogen",F3369="Industrial NAICS Cogen", F3369="industrial NAICS non-Cogen")),FALSE, TRUE))</f>
        <v/>
      </c>
    </row>
    <row r="3370">
      <c r="A3370" s="129" t="n">
        <v>55350</v>
      </c>
      <c r="B3370" s="130" t="inlineStr">
        <is>
          <t>Dresden Energy Facility</t>
        </is>
      </c>
      <c r="C3370" s="130" t="inlineStr">
        <is>
          <t>Appalachian Power Co</t>
        </is>
      </c>
      <c r="D3370" s="129" t="n">
        <v>733</v>
      </c>
      <c r="E3370" s="130" t="inlineStr">
        <is>
          <t>OH</t>
        </is>
      </c>
      <c r="F3370" s="130" t="inlineStr">
        <is>
          <t>Electric Utility</t>
        </is>
      </c>
      <c r="G3370" s="130" t="inlineStr">
        <is>
          <t>CT</t>
        </is>
      </c>
      <c r="H3370" s="130" t="inlineStr">
        <is>
          <t>DFO</t>
        </is>
      </c>
      <c r="I3370" s="130" t="inlineStr">
        <is>
          <t>DFO</t>
        </is>
      </c>
      <c r="J3370" s="131" t="n">
        <v>0</v>
      </c>
      <c r="K3370" s="129" t="n">
        <v>2020</v>
      </c>
      <c r="L3370" s="120">
        <f>IF(VLOOKUP(H3370,'Cross-Page Data'!$D$4:$F$48,3,FALSE)="natural gas",VLOOKUP(G3370,'Cross-Page Data'!$I$4:$J$19,2,FALSE),IF(VLOOKUP(H3370,'Cross-Page Data'!$D$4:$F$48,3,FALSE)="solar",IF(G3370="PV","solar PV","solar thermal"),IF(VLOOKUP(H3370,'Cross-Page Data'!$D$4:$F$48,3,FALSE)="wind",VLOOKUP(G3370,'Cross-Page Data'!$I$4:$J$19,2,FALSE),IF(VLOOKUP(H3370,'Cross-Page Data'!$D$4:$F$48,3,FALSE)="hydro",VLOOKUP(G3370,'Cross-Page Data'!$I$4:$J$19,2,FALSE),VLOOKUP(H3370,'Cross-Page Data'!$D$4:$F$48,3,FALSE)))))</f>
        <v/>
      </c>
      <c r="M3370" s="120">
        <f>IF(AND($P$2=FALSE,OR(F3370="Commercial NAICS Cogen",F3370="Industrial NAICS Cogen",F3370="NAICS-22 Cogen")),FALSE,IF(AND($P$3=FALSE,OR(F3370="Commercial NAICS Cogen",F3370="Commercial NAICS Non-Cogen",F3370="Industrial NAICS Cogen", F3370="industrial NAICS non-Cogen")),FALSE, TRUE))</f>
        <v/>
      </c>
    </row>
    <row r="3371">
      <c r="A3371" s="129" t="n">
        <v>55350</v>
      </c>
      <c r="B3371" s="130" t="inlineStr">
        <is>
          <t>Dresden Energy Facility</t>
        </is>
      </c>
      <c r="C3371" s="130" t="inlineStr">
        <is>
          <t>Appalachian Power Co</t>
        </is>
      </c>
      <c r="D3371" s="129" t="n">
        <v>733</v>
      </c>
      <c r="E3371" s="130" t="inlineStr">
        <is>
          <t>OH</t>
        </is>
      </c>
      <c r="F3371" s="130" t="inlineStr">
        <is>
          <t>Electric Utility</t>
        </is>
      </c>
      <c r="G3371" s="130" t="inlineStr">
        <is>
          <t>CT</t>
        </is>
      </c>
      <c r="H3371" s="130" t="inlineStr">
        <is>
          <t>LIG</t>
        </is>
      </c>
      <c r="I3371" s="130" t="inlineStr">
        <is>
          <t>COL</t>
        </is>
      </c>
      <c r="J3371" s="131" t="n">
        <v>0</v>
      </c>
      <c r="K3371" s="129" t="n">
        <v>2020</v>
      </c>
      <c r="L3371" s="120">
        <f>IF(VLOOKUP(H3371,'Cross-Page Data'!$D$4:$F$48,3,FALSE)="natural gas",VLOOKUP(G3371,'Cross-Page Data'!$I$4:$J$19,2,FALSE),IF(VLOOKUP(H3371,'Cross-Page Data'!$D$4:$F$48,3,FALSE)="solar",IF(G3371="PV","solar PV","solar thermal"),IF(VLOOKUP(H3371,'Cross-Page Data'!$D$4:$F$48,3,FALSE)="wind",VLOOKUP(G3371,'Cross-Page Data'!$I$4:$J$19,2,FALSE),IF(VLOOKUP(H3371,'Cross-Page Data'!$D$4:$F$48,3,FALSE)="hydro",VLOOKUP(G3371,'Cross-Page Data'!$I$4:$J$19,2,FALSE),VLOOKUP(H3371,'Cross-Page Data'!$D$4:$F$48,3,FALSE)))))</f>
        <v/>
      </c>
      <c r="M3371" s="120">
        <f>IF(AND($P$2=FALSE,OR(F3371="Commercial NAICS Cogen",F3371="Industrial NAICS Cogen",F3371="NAICS-22 Cogen")),FALSE,IF(AND($P$3=FALSE,OR(F3371="Commercial NAICS Cogen",F3371="Commercial NAICS Non-Cogen",F3371="Industrial NAICS Cogen", F3371="industrial NAICS non-Cogen")),FALSE, TRUE))</f>
        <v/>
      </c>
    </row>
    <row r="3372">
      <c r="A3372" s="129" t="n">
        <v>55350</v>
      </c>
      <c r="B3372" s="130" t="inlineStr">
        <is>
          <t>Dresden Energy Facility</t>
        </is>
      </c>
      <c r="C3372" s="130" t="inlineStr">
        <is>
          <t>Appalachian Power Co</t>
        </is>
      </c>
      <c r="D3372" s="129" t="n">
        <v>733</v>
      </c>
      <c r="E3372" s="130" t="inlineStr">
        <is>
          <t>OH</t>
        </is>
      </c>
      <c r="F3372" s="130" t="inlineStr">
        <is>
          <t>Electric Utility</t>
        </is>
      </c>
      <c r="G3372" s="130" t="inlineStr">
        <is>
          <t>CT</t>
        </is>
      </c>
      <c r="H3372" s="130" t="inlineStr">
        <is>
          <t>NG</t>
        </is>
      </c>
      <c r="I3372" s="130" t="inlineStr">
        <is>
          <t>NG</t>
        </is>
      </c>
      <c r="J3372" s="131" t="n">
        <v>2932575</v>
      </c>
      <c r="K3372" s="129" t="n">
        <v>2020</v>
      </c>
      <c r="L3372" s="120">
        <f>IF(VLOOKUP(H3372,'Cross-Page Data'!$D$4:$F$48,3,FALSE)="natural gas",VLOOKUP(G3372,'Cross-Page Data'!$I$4:$J$19,2,FALSE),IF(VLOOKUP(H3372,'Cross-Page Data'!$D$4:$F$48,3,FALSE)="solar",IF(G3372="PV","solar PV","solar thermal"),IF(VLOOKUP(H3372,'Cross-Page Data'!$D$4:$F$48,3,FALSE)="wind",VLOOKUP(G3372,'Cross-Page Data'!$I$4:$J$19,2,FALSE),IF(VLOOKUP(H3372,'Cross-Page Data'!$D$4:$F$48,3,FALSE)="hydro",VLOOKUP(G3372,'Cross-Page Data'!$I$4:$J$19,2,FALSE),VLOOKUP(H3372,'Cross-Page Data'!$D$4:$F$48,3,FALSE)))))</f>
        <v/>
      </c>
      <c r="M3372" s="120">
        <f>IF(AND($P$2=FALSE,OR(F3372="Commercial NAICS Cogen",F3372="Industrial NAICS Cogen",F3372="NAICS-22 Cogen")),FALSE,IF(AND($P$3=FALSE,OR(F3372="Commercial NAICS Cogen",F3372="Commercial NAICS Non-Cogen",F3372="Industrial NAICS Cogen", F3372="industrial NAICS non-Cogen")),FALSE, TRUE))</f>
        <v/>
      </c>
    </row>
    <row r="3373">
      <c r="A3373" s="129" t="n">
        <v>55350</v>
      </c>
      <c r="B3373" s="130" t="inlineStr">
        <is>
          <t>Dresden Energy Facility</t>
        </is>
      </c>
      <c r="C3373" s="130" t="inlineStr">
        <is>
          <t>Appalachian Power Co</t>
        </is>
      </c>
      <c r="D3373" s="129" t="n">
        <v>733</v>
      </c>
      <c r="E3373" s="130" t="inlineStr">
        <is>
          <t>OH</t>
        </is>
      </c>
      <c r="F3373" s="130" t="inlineStr">
        <is>
          <t>Electric Utility</t>
        </is>
      </c>
      <c r="G3373" s="130" t="inlineStr">
        <is>
          <t>CT</t>
        </is>
      </c>
      <c r="H3373" s="130" t="inlineStr">
        <is>
          <t>SUB</t>
        </is>
      </c>
      <c r="I3373" s="130" t="inlineStr">
        <is>
          <t>COL</t>
        </is>
      </c>
      <c r="J3373" s="131" t="n">
        <v>0</v>
      </c>
      <c r="K3373" s="129" t="n">
        <v>2020</v>
      </c>
      <c r="L3373" s="120">
        <f>IF(VLOOKUP(H3373,'Cross-Page Data'!$D$4:$F$48,3,FALSE)="natural gas",VLOOKUP(G3373,'Cross-Page Data'!$I$4:$J$19,2,FALSE),IF(VLOOKUP(H3373,'Cross-Page Data'!$D$4:$F$48,3,FALSE)="solar",IF(G3373="PV","solar PV","solar thermal"),IF(VLOOKUP(H3373,'Cross-Page Data'!$D$4:$F$48,3,FALSE)="wind",VLOOKUP(G3373,'Cross-Page Data'!$I$4:$J$19,2,FALSE),IF(VLOOKUP(H3373,'Cross-Page Data'!$D$4:$F$48,3,FALSE)="hydro",VLOOKUP(G3373,'Cross-Page Data'!$I$4:$J$19,2,FALSE),VLOOKUP(H3373,'Cross-Page Data'!$D$4:$F$48,3,FALSE)))))</f>
        <v/>
      </c>
      <c r="M3373" s="120">
        <f>IF(AND($P$2=FALSE,OR(F3373="Commercial NAICS Cogen",F3373="Industrial NAICS Cogen",F3373="NAICS-22 Cogen")),FALSE,IF(AND($P$3=FALSE,OR(F3373="Commercial NAICS Cogen",F3373="Commercial NAICS Non-Cogen",F3373="Industrial NAICS Cogen", F3373="industrial NAICS non-Cogen")),FALSE, TRUE))</f>
        <v/>
      </c>
    </row>
    <row r="3374">
      <c r="A3374" s="129" t="n">
        <v>55357</v>
      </c>
      <c r="B3374" s="130" t="inlineStr">
        <is>
          <t>Jack Fusco Energy Center</t>
        </is>
      </c>
      <c r="C3374" s="130" t="inlineStr">
        <is>
          <t>Brazos Valley Energy</t>
        </is>
      </c>
      <c r="D3374" s="129" t="n">
        <v>2171</v>
      </c>
      <c r="E3374" s="130" t="inlineStr">
        <is>
          <t>TX</t>
        </is>
      </c>
      <c r="F3374" s="130" t="inlineStr">
        <is>
          <t>NAICS-22 Non-Cogen</t>
        </is>
      </c>
      <c r="G3374" s="130" t="inlineStr">
        <is>
          <t>CA</t>
        </is>
      </c>
      <c r="H3374" s="130" t="inlineStr">
        <is>
          <t>NG</t>
        </is>
      </c>
      <c r="I3374" s="130" t="inlineStr">
        <is>
          <t>NG</t>
        </is>
      </c>
      <c r="J3374" s="131" t="n">
        <v>1336971</v>
      </c>
      <c r="K3374" s="129" t="n">
        <v>2020</v>
      </c>
      <c r="L3374" s="120">
        <f>IF(VLOOKUP(H3374,'Cross-Page Data'!$D$4:$F$48,3,FALSE)="natural gas",VLOOKUP(G3374,'Cross-Page Data'!$I$4:$J$19,2,FALSE),IF(VLOOKUP(H3374,'Cross-Page Data'!$D$4:$F$48,3,FALSE)="solar",IF(G3374="PV","solar PV","solar thermal"),IF(VLOOKUP(H3374,'Cross-Page Data'!$D$4:$F$48,3,FALSE)="wind",VLOOKUP(G3374,'Cross-Page Data'!$I$4:$J$19,2,FALSE),IF(VLOOKUP(H3374,'Cross-Page Data'!$D$4:$F$48,3,FALSE)="hydro",VLOOKUP(G3374,'Cross-Page Data'!$I$4:$J$19,2,FALSE),VLOOKUP(H3374,'Cross-Page Data'!$D$4:$F$48,3,FALSE)))))</f>
        <v/>
      </c>
      <c r="M3374" s="120">
        <f>IF(AND($P$2=FALSE,OR(F3374="Commercial NAICS Cogen",F3374="Industrial NAICS Cogen",F3374="NAICS-22 Cogen")),FALSE,IF(AND($P$3=FALSE,OR(F3374="Commercial NAICS Cogen",F3374="Commercial NAICS Non-Cogen",F3374="Industrial NAICS Cogen", F3374="industrial NAICS non-Cogen")),FALSE, TRUE))</f>
        <v/>
      </c>
    </row>
    <row r="3375">
      <c r="A3375" s="129" t="n">
        <v>55357</v>
      </c>
      <c r="B3375" s="130" t="inlineStr">
        <is>
          <t>Jack Fusco Energy Center</t>
        </is>
      </c>
      <c r="C3375" s="130" t="inlineStr">
        <is>
          <t>Brazos Valley Energy</t>
        </is>
      </c>
      <c r="D3375" s="129" t="n">
        <v>2171</v>
      </c>
      <c r="E3375" s="130" t="inlineStr">
        <is>
          <t>TX</t>
        </is>
      </c>
      <c r="F3375" s="130" t="inlineStr">
        <is>
          <t>NAICS-22 Non-Cogen</t>
        </is>
      </c>
      <c r="G3375" s="130" t="inlineStr">
        <is>
          <t>CT</t>
        </is>
      </c>
      <c r="H3375" s="130" t="inlineStr">
        <is>
          <t>NG</t>
        </is>
      </c>
      <c r="I3375" s="130" t="inlineStr">
        <is>
          <t>NG</t>
        </is>
      </c>
      <c r="J3375" s="131" t="n">
        <v>2093967</v>
      </c>
      <c r="K3375" s="129" t="n">
        <v>2020</v>
      </c>
      <c r="L3375" s="120">
        <f>IF(VLOOKUP(H3375,'Cross-Page Data'!$D$4:$F$48,3,FALSE)="natural gas",VLOOKUP(G3375,'Cross-Page Data'!$I$4:$J$19,2,FALSE),IF(VLOOKUP(H3375,'Cross-Page Data'!$D$4:$F$48,3,FALSE)="solar",IF(G3375="PV","solar PV","solar thermal"),IF(VLOOKUP(H3375,'Cross-Page Data'!$D$4:$F$48,3,FALSE)="wind",VLOOKUP(G3375,'Cross-Page Data'!$I$4:$J$19,2,FALSE),IF(VLOOKUP(H3375,'Cross-Page Data'!$D$4:$F$48,3,FALSE)="hydro",VLOOKUP(G3375,'Cross-Page Data'!$I$4:$J$19,2,FALSE),VLOOKUP(H3375,'Cross-Page Data'!$D$4:$F$48,3,FALSE)))))</f>
        <v/>
      </c>
      <c r="M3375" s="120">
        <f>IF(AND($P$2=FALSE,OR(F3375="Commercial NAICS Cogen",F3375="Industrial NAICS Cogen",F3375="NAICS-22 Cogen")),FALSE,IF(AND($P$3=FALSE,OR(F3375="Commercial NAICS Cogen",F3375="Commercial NAICS Non-Cogen",F3375="Industrial NAICS Cogen", F3375="industrial NAICS non-Cogen")),FALSE, TRUE))</f>
        <v/>
      </c>
    </row>
    <row r="3376">
      <c r="A3376" s="129" t="n">
        <v>55358</v>
      </c>
      <c r="B3376" s="130" t="inlineStr">
        <is>
          <t>Cottonwood Energy Project</t>
        </is>
      </c>
      <c r="C3376" s="130" t="inlineStr">
        <is>
          <t>Cottonwood Energy Co LP</t>
        </is>
      </c>
      <c r="D3376" s="129" t="n">
        <v>4405</v>
      </c>
      <c r="E3376" s="130" t="inlineStr">
        <is>
          <t>TX</t>
        </is>
      </c>
      <c r="F3376" s="130" t="inlineStr">
        <is>
          <t>NAICS-22 Non-Cogen</t>
        </is>
      </c>
      <c r="G3376" s="130" t="inlineStr">
        <is>
          <t>CA</t>
        </is>
      </c>
      <c r="H3376" s="130" t="inlineStr">
        <is>
          <t>NG</t>
        </is>
      </c>
      <c r="I3376" s="130" t="inlineStr">
        <is>
          <t>NG</t>
        </is>
      </c>
      <c r="J3376" s="131" t="n">
        <v>2363299</v>
      </c>
      <c r="K3376" s="129" t="n">
        <v>2020</v>
      </c>
      <c r="L3376" s="120">
        <f>IF(VLOOKUP(H3376,'Cross-Page Data'!$D$4:$F$48,3,FALSE)="natural gas",VLOOKUP(G3376,'Cross-Page Data'!$I$4:$J$19,2,FALSE),IF(VLOOKUP(H3376,'Cross-Page Data'!$D$4:$F$48,3,FALSE)="solar",IF(G3376="PV","solar PV","solar thermal"),IF(VLOOKUP(H3376,'Cross-Page Data'!$D$4:$F$48,3,FALSE)="wind",VLOOKUP(G3376,'Cross-Page Data'!$I$4:$J$19,2,FALSE),IF(VLOOKUP(H3376,'Cross-Page Data'!$D$4:$F$48,3,FALSE)="hydro",VLOOKUP(G3376,'Cross-Page Data'!$I$4:$J$19,2,FALSE),VLOOKUP(H3376,'Cross-Page Data'!$D$4:$F$48,3,FALSE)))))</f>
        <v/>
      </c>
      <c r="M3376" s="120">
        <f>IF(AND($P$2=FALSE,OR(F3376="Commercial NAICS Cogen",F3376="Industrial NAICS Cogen",F3376="NAICS-22 Cogen")),FALSE,IF(AND($P$3=FALSE,OR(F3376="Commercial NAICS Cogen",F3376="Commercial NAICS Non-Cogen",F3376="Industrial NAICS Cogen", F3376="industrial NAICS non-Cogen")),FALSE, TRUE))</f>
        <v/>
      </c>
    </row>
    <row r="3377">
      <c r="A3377" s="129" t="n">
        <v>55358</v>
      </c>
      <c r="B3377" s="130" t="inlineStr">
        <is>
          <t>Cottonwood Energy Project</t>
        </is>
      </c>
      <c r="C3377" s="130" t="inlineStr">
        <is>
          <t>Cottonwood Energy Co LP</t>
        </is>
      </c>
      <c r="D3377" s="129" t="n">
        <v>4405</v>
      </c>
      <c r="E3377" s="130" t="inlineStr">
        <is>
          <t>TX</t>
        </is>
      </c>
      <c r="F3377" s="130" t="inlineStr">
        <is>
          <t>NAICS-22 Non-Cogen</t>
        </is>
      </c>
      <c r="G3377" s="130" t="inlineStr">
        <is>
          <t>CT</t>
        </is>
      </c>
      <c r="H3377" s="130" t="inlineStr">
        <is>
          <t>NG</t>
        </is>
      </c>
      <c r="I3377" s="130" t="inlineStr">
        <is>
          <t>NG</t>
        </is>
      </c>
      <c r="J3377" s="131" t="n">
        <v>3799867</v>
      </c>
      <c r="K3377" s="129" t="n">
        <v>2020</v>
      </c>
      <c r="L3377" s="120">
        <f>IF(VLOOKUP(H3377,'Cross-Page Data'!$D$4:$F$48,3,FALSE)="natural gas",VLOOKUP(G3377,'Cross-Page Data'!$I$4:$J$19,2,FALSE),IF(VLOOKUP(H3377,'Cross-Page Data'!$D$4:$F$48,3,FALSE)="solar",IF(G3377="PV","solar PV","solar thermal"),IF(VLOOKUP(H3377,'Cross-Page Data'!$D$4:$F$48,3,FALSE)="wind",VLOOKUP(G3377,'Cross-Page Data'!$I$4:$J$19,2,FALSE),IF(VLOOKUP(H3377,'Cross-Page Data'!$D$4:$F$48,3,FALSE)="hydro",VLOOKUP(G3377,'Cross-Page Data'!$I$4:$J$19,2,FALSE),VLOOKUP(H3377,'Cross-Page Data'!$D$4:$F$48,3,FALSE)))))</f>
        <v/>
      </c>
      <c r="M3377" s="120">
        <f>IF(AND($P$2=FALSE,OR(F3377="Commercial NAICS Cogen",F3377="Industrial NAICS Cogen",F3377="NAICS-22 Cogen")),FALSE,IF(AND($P$3=FALSE,OR(F3377="Commercial NAICS Cogen",F3377="Commercial NAICS Non-Cogen",F3377="Industrial NAICS Cogen", F3377="industrial NAICS non-Cogen")),FALSE, TRUE))</f>
        <v/>
      </c>
    </row>
    <row r="3378">
      <c r="A3378" s="129" t="n">
        <v>55364</v>
      </c>
      <c r="B3378" s="130" t="inlineStr">
        <is>
          <t>Sugar Creek Power</t>
        </is>
      </c>
      <c r="C3378" s="130" t="inlineStr">
        <is>
          <t>Northern Indiana Pub Serv Co</t>
        </is>
      </c>
      <c r="D3378" s="129" t="n">
        <v>13756</v>
      </c>
      <c r="E3378" s="130" t="inlineStr">
        <is>
          <t>IN</t>
        </is>
      </c>
      <c r="F3378" s="130" t="inlineStr">
        <is>
          <t>Electric Utility</t>
        </is>
      </c>
      <c r="G3378" s="130" t="inlineStr">
        <is>
          <t>CA</t>
        </is>
      </c>
      <c r="H3378" s="130" t="inlineStr">
        <is>
          <t>NG</t>
        </is>
      </c>
      <c r="I3378" s="130" t="inlineStr">
        <is>
          <t>NG</t>
        </is>
      </c>
      <c r="J3378" s="131" t="n">
        <v>1157749</v>
      </c>
      <c r="K3378" s="129" t="n">
        <v>2020</v>
      </c>
      <c r="L3378" s="120">
        <f>IF(VLOOKUP(H3378,'Cross-Page Data'!$D$4:$F$48,3,FALSE)="natural gas",VLOOKUP(G3378,'Cross-Page Data'!$I$4:$J$19,2,FALSE),IF(VLOOKUP(H3378,'Cross-Page Data'!$D$4:$F$48,3,FALSE)="solar",IF(G3378="PV","solar PV","solar thermal"),IF(VLOOKUP(H3378,'Cross-Page Data'!$D$4:$F$48,3,FALSE)="wind",VLOOKUP(G3378,'Cross-Page Data'!$I$4:$J$19,2,FALSE),IF(VLOOKUP(H3378,'Cross-Page Data'!$D$4:$F$48,3,FALSE)="hydro",VLOOKUP(G3378,'Cross-Page Data'!$I$4:$J$19,2,FALSE),VLOOKUP(H3378,'Cross-Page Data'!$D$4:$F$48,3,FALSE)))))</f>
        <v/>
      </c>
      <c r="M3378" s="120">
        <f>IF(AND($P$2=FALSE,OR(F3378="Commercial NAICS Cogen",F3378="Industrial NAICS Cogen",F3378="NAICS-22 Cogen")),FALSE,IF(AND($P$3=FALSE,OR(F3378="Commercial NAICS Cogen",F3378="Commercial NAICS Non-Cogen",F3378="Industrial NAICS Cogen", F3378="industrial NAICS non-Cogen")),FALSE, TRUE))</f>
        <v/>
      </c>
    </row>
    <row r="3379">
      <c r="A3379" s="129" t="n">
        <v>55364</v>
      </c>
      <c r="B3379" s="130" t="inlineStr">
        <is>
          <t>Sugar Creek Power</t>
        </is>
      </c>
      <c r="C3379" s="130" t="inlineStr">
        <is>
          <t>Northern Indiana Pub Serv Co</t>
        </is>
      </c>
      <c r="D3379" s="129" t="n">
        <v>13756</v>
      </c>
      <c r="E3379" s="130" t="inlineStr">
        <is>
          <t>IN</t>
        </is>
      </c>
      <c r="F3379" s="130" t="inlineStr">
        <is>
          <t>Electric Utility</t>
        </is>
      </c>
      <c r="G3379" s="130" t="inlineStr">
        <is>
          <t>CT</t>
        </is>
      </c>
      <c r="H3379" s="130" t="inlineStr">
        <is>
          <t>NG</t>
        </is>
      </c>
      <c r="I3379" s="130" t="inlineStr">
        <is>
          <t>NG</t>
        </is>
      </c>
      <c r="J3379" s="131" t="n">
        <v>2211124</v>
      </c>
      <c r="K3379" s="129" t="n">
        <v>2020</v>
      </c>
      <c r="L3379" s="120">
        <f>IF(VLOOKUP(H3379,'Cross-Page Data'!$D$4:$F$48,3,FALSE)="natural gas",VLOOKUP(G3379,'Cross-Page Data'!$I$4:$J$19,2,FALSE),IF(VLOOKUP(H3379,'Cross-Page Data'!$D$4:$F$48,3,FALSE)="solar",IF(G3379="PV","solar PV","solar thermal"),IF(VLOOKUP(H3379,'Cross-Page Data'!$D$4:$F$48,3,FALSE)="wind",VLOOKUP(G3379,'Cross-Page Data'!$I$4:$J$19,2,FALSE),IF(VLOOKUP(H3379,'Cross-Page Data'!$D$4:$F$48,3,FALSE)="hydro",VLOOKUP(G3379,'Cross-Page Data'!$I$4:$J$19,2,FALSE),VLOOKUP(H3379,'Cross-Page Data'!$D$4:$F$48,3,FALSE)))))</f>
        <v/>
      </c>
      <c r="M3379" s="120">
        <f>IF(AND($P$2=FALSE,OR(F3379="Commercial NAICS Cogen",F3379="Industrial NAICS Cogen",F3379="NAICS-22 Cogen")),FALSE,IF(AND($P$3=FALSE,OR(F3379="Commercial NAICS Cogen",F3379="Commercial NAICS Non-Cogen",F3379="Industrial NAICS Cogen", F3379="industrial NAICS non-Cogen")),FALSE, TRUE))</f>
        <v/>
      </c>
    </row>
    <row r="3380">
      <c r="A3380" s="129" t="n">
        <v>55369</v>
      </c>
      <c r="B3380" s="130" t="inlineStr">
        <is>
          <t>Hamakua Energy Plant</t>
        </is>
      </c>
      <c r="C3380" s="130" t="inlineStr">
        <is>
          <t>Hamakua Energy, LLC</t>
        </is>
      </c>
      <c r="D3380" s="129" t="n">
        <v>61213</v>
      </c>
      <c r="E3380" s="130" t="inlineStr">
        <is>
          <t>HI</t>
        </is>
      </c>
      <c r="F3380" s="130" t="inlineStr">
        <is>
          <t>NAICS-22 Non-Cogen</t>
        </is>
      </c>
      <c r="G3380" s="130" t="inlineStr">
        <is>
          <t>CA</t>
        </is>
      </c>
      <c r="H3380" s="130" t="inlineStr">
        <is>
          <t>DFO</t>
        </is>
      </c>
      <c r="I3380" s="130" t="inlineStr">
        <is>
          <t>DFO</t>
        </is>
      </c>
      <c r="J3380" s="131" t="n">
        <v>8694.948</v>
      </c>
      <c r="K3380" s="129" t="n">
        <v>2020</v>
      </c>
      <c r="L3380" s="120">
        <f>IF(VLOOKUP(H3380,'Cross-Page Data'!$D$4:$F$48,3,FALSE)="natural gas",VLOOKUP(G3380,'Cross-Page Data'!$I$4:$J$19,2,FALSE),IF(VLOOKUP(H3380,'Cross-Page Data'!$D$4:$F$48,3,FALSE)="solar",IF(G3380="PV","solar PV","solar thermal"),IF(VLOOKUP(H3380,'Cross-Page Data'!$D$4:$F$48,3,FALSE)="wind",VLOOKUP(G3380,'Cross-Page Data'!$I$4:$J$19,2,FALSE),IF(VLOOKUP(H3380,'Cross-Page Data'!$D$4:$F$48,3,FALSE)="hydro",VLOOKUP(G3380,'Cross-Page Data'!$I$4:$J$19,2,FALSE),VLOOKUP(H3380,'Cross-Page Data'!$D$4:$F$48,3,FALSE)))))</f>
        <v/>
      </c>
      <c r="M3380" s="120">
        <f>IF(AND($P$2=FALSE,OR(F3380="Commercial NAICS Cogen",F3380="Industrial NAICS Cogen",F3380="NAICS-22 Cogen")),FALSE,IF(AND($P$3=FALSE,OR(F3380="Commercial NAICS Cogen",F3380="Commercial NAICS Non-Cogen",F3380="Industrial NAICS Cogen", F3380="industrial NAICS non-Cogen")),FALSE, TRUE))</f>
        <v/>
      </c>
    </row>
    <row r="3381">
      <c r="A3381" s="129" t="n">
        <v>55369</v>
      </c>
      <c r="B3381" s="130" t="inlineStr">
        <is>
          <t>Hamakua Energy Plant</t>
        </is>
      </c>
      <c r="C3381" s="130" t="inlineStr">
        <is>
          <t>Hamakua Energy, LLC</t>
        </is>
      </c>
      <c r="D3381" s="129" t="n">
        <v>61213</v>
      </c>
      <c r="E3381" s="130" t="inlineStr">
        <is>
          <t>HI</t>
        </is>
      </c>
      <c r="F3381" s="130" t="inlineStr">
        <is>
          <t>NAICS-22 Non-Cogen</t>
        </is>
      </c>
      <c r="G3381" s="130" t="inlineStr">
        <is>
          <t>CA</t>
        </is>
      </c>
      <c r="H3381" s="130" t="inlineStr">
        <is>
          <t>OBL</t>
        </is>
      </c>
      <c r="I3381" s="130" t="inlineStr">
        <is>
          <t>ORW</t>
        </is>
      </c>
      <c r="J3381" s="131" t="n">
        <v>4638.312</v>
      </c>
      <c r="K3381" s="129" t="n">
        <v>2020</v>
      </c>
      <c r="L3381" s="120">
        <f>IF(VLOOKUP(H3381,'Cross-Page Data'!$D$4:$F$48,3,FALSE)="natural gas",VLOOKUP(G3381,'Cross-Page Data'!$I$4:$J$19,2,FALSE),IF(VLOOKUP(H3381,'Cross-Page Data'!$D$4:$F$48,3,FALSE)="solar",IF(G3381="PV","solar PV","solar thermal"),IF(VLOOKUP(H3381,'Cross-Page Data'!$D$4:$F$48,3,FALSE)="wind",VLOOKUP(G3381,'Cross-Page Data'!$I$4:$J$19,2,FALSE),IF(VLOOKUP(H3381,'Cross-Page Data'!$D$4:$F$48,3,FALSE)="hydro",VLOOKUP(G3381,'Cross-Page Data'!$I$4:$J$19,2,FALSE),VLOOKUP(H3381,'Cross-Page Data'!$D$4:$F$48,3,FALSE)))))</f>
        <v/>
      </c>
      <c r="M3381" s="120">
        <f>IF(AND($P$2=FALSE,OR(F3381="Commercial NAICS Cogen",F3381="Industrial NAICS Cogen",F3381="NAICS-22 Cogen")),FALSE,IF(AND($P$3=FALSE,OR(F3381="Commercial NAICS Cogen",F3381="Commercial NAICS Non-Cogen",F3381="Industrial NAICS Cogen", F3381="industrial NAICS non-Cogen")),FALSE, TRUE))</f>
        <v/>
      </c>
    </row>
    <row r="3382">
      <c r="A3382" s="129" t="n">
        <v>55369</v>
      </c>
      <c r="B3382" s="130" t="inlineStr">
        <is>
          <t>Hamakua Energy Plant</t>
        </is>
      </c>
      <c r="C3382" s="130" t="inlineStr">
        <is>
          <t>Hamakua Energy, LLC</t>
        </is>
      </c>
      <c r="D3382" s="129" t="n">
        <v>61213</v>
      </c>
      <c r="E3382" s="130" t="inlineStr">
        <is>
          <t>HI</t>
        </is>
      </c>
      <c r="F3382" s="130" t="inlineStr">
        <is>
          <t>NAICS-22 Non-Cogen</t>
        </is>
      </c>
      <c r="G3382" s="130" t="inlineStr">
        <is>
          <t>CA</t>
        </is>
      </c>
      <c r="H3382" s="130" t="inlineStr">
        <is>
          <t>WO</t>
        </is>
      </c>
      <c r="I3382" s="130" t="inlineStr">
        <is>
          <t>WOO</t>
        </is>
      </c>
      <c r="J3382" s="131" t="n">
        <v>51963.74</v>
      </c>
      <c r="K3382" s="129" t="n">
        <v>2020</v>
      </c>
      <c r="L3382" s="120">
        <f>IF(VLOOKUP(H3382,'Cross-Page Data'!$D$4:$F$48,3,FALSE)="natural gas",VLOOKUP(G3382,'Cross-Page Data'!$I$4:$J$19,2,FALSE),IF(VLOOKUP(H3382,'Cross-Page Data'!$D$4:$F$48,3,FALSE)="solar",IF(G3382="PV","solar PV","solar thermal"),IF(VLOOKUP(H3382,'Cross-Page Data'!$D$4:$F$48,3,FALSE)="wind",VLOOKUP(G3382,'Cross-Page Data'!$I$4:$J$19,2,FALSE),IF(VLOOKUP(H3382,'Cross-Page Data'!$D$4:$F$48,3,FALSE)="hydro",VLOOKUP(G3382,'Cross-Page Data'!$I$4:$J$19,2,FALSE),VLOOKUP(H3382,'Cross-Page Data'!$D$4:$F$48,3,FALSE)))))</f>
        <v/>
      </c>
      <c r="M3382" s="120">
        <f>IF(AND($P$2=FALSE,OR(F3382="Commercial NAICS Cogen",F3382="Industrial NAICS Cogen",F3382="NAICS-22 Cogen")),FALSE,IF(AND($P$3=FALSE,OR(F3382="Commercial NAICS Cogen",F3382="Commercial NAICS Non-Cogen",F3382="Industrial NAICS Cogen", F3382="industrial NAICS non-Cogen")),FALSE, TRUE))</f>
        <v/>
      </c>
    </row>
    <row r="3383">
      <c r="A3383" s="129" t="n">
        <v>55369</v>
      </c>
      <c r="B3383" s="130" t="inlineStr">
        <is>
          <t>Hamakua Energy Plant</t>
        </is>
      </c>
      <c r="C3383" s="130" t="inlineStr">
        <is>
          <t>Hamakua Energy, LLC</t>
        </is>
      </c>
      <c r="D3383" s="129" t="n">
        <v>61213</v>
      </c>
      <c r="E3383" s="130" t="inlineStr">
        <is>
          <t>HI</t>
        </is>
      </c>
      <c r="F3383" s="130" t="inlineStr">
        <is>
          <t>NAICS-22 Non-Cogen</t>
        </is>
      </c>
      <c r="G3383" s="130" t="inlineStr">
        <is>
          <t>CT</t>
        </is>
      </c>
      <c r="H3383" s="130" t="inlineStr">
        <is>
          <t>DFO</t>
        </is>
      </c>
      <c r="I3383" s="130" t="inlineStr">
        <is>
          <t>DFO</t>
        </is>
      </c>
      <c r="J3383" s="131" t="n">
        <v>22455.898</v>
      </c>
      <c r="K3383" s="129" t="n">
        <v>2020</v>
      </c>
      <c r="L3383" s="120">
        <f>IF(VLOOKUP(H3383,'Cross-Page Data'!$D$4:$F$48,3,FALSE)="natural gas",VLOOKUP(G3383,'Cross-Page Data'!$I$4:$J$19,2,FALSE),IF(VLOOKUP(H3383,'Cross-Page Data'!$D$4:$F$48,3,FALSE)="solar",IF(G3383="PV","solar PV","solar thermal"),IF(VLOOKUP(H3383,'Cross-Page Data'!$D$4:$F$48,3,FALSE)="wind",VLOOKUP(G3383,'Cross-Page Data'!$I$4:$J$19,2,FALSE),IF(VLOOKUP(H3383,'Cross-Page Data'!$D$4:$F$48,3,FALSE)="hydro",VLOOKUP(G3383,'Cross-Page Data'!$I$4:$J$19,2,FALSE),VLOOKUP(H3383,'Cross-Page Data'!$D$4:$F$48,3,FALSE)))))</f>
        <v/>
      </c>
      <c r="M3383" s="120">
        <f>IF(AND($P$2=FALSE,OR(F3383="Commercial NAICS Cogen",F3383="Industrial NAICS Cogen",F3383="NAICS-22 Cogen")),FALSE,IF(AND($P$3=FALSE,OR(F3383="Commercial NAICS Cogen",F3383="Commercial NAICS Non-Cogen",F3383="Industrial NAICS Cogen", F3383="industrial NAICS non-Cogen")),FALSE, TRUE))</f>
        <v/>
      </c>
    </row>
    <row r="3384">
      <c r="A3384" s="129" t="n">
        <v>55369</v>
      </c>
      <c r="B3384" s="130" t="inlineStr">
        <is>
          <t>Hamakua Energy Plant</t>
        </is>
      </c>
      <c r="C3384" s="130" t="inlineStr">
        <is>
          <t>Hamakua Energy, LLC</t>
        </is>
      </c>
      <c r="D3384" s="129" t="n">
        <v>61213</v>
      </c>
      <c r="E3384" s="130" t="inlineStr">
        <is>
          <t>HI</t>
        </is>
      </c>
      <c r="F3384" s="130" t="inlineStr">
        <is>
          <t>NAICS-22 Non-Cogen</t>
        </is>
      </c>
      <c r="G3384" s="130" t="inlineStr">
        <is>
          <t>CT</t>
        </is>
      </c>
      <c r="H3384" s="130" t="inlineStr">
        <is>
          <t>OBL</t>
        </is>
      </c>
      <c r="I3384" s="130" t="inlineStr">
        <is>
          <t>ORW</t>
        </is>
      </c>
      <c r="J3384" s="131" t="n">
        <v>11965.497</v>
      </c>
      <c r="K3384" s="129" t="n">
        <v>2020</v>
      </c>
      <c r="L3384" s="120">
        <f>IF(VLOOKUP(H3384,'Cross-Page Data'!$D$4:$F$48,3,FALSE)="natural gas",VLOOKUP(G3384,'Cross-Page Data'!$I$4:$J$19,2,FALSE),IF(VLOOKUP(H3384,'Cross-Page Data'!$D$4:$F$48,3,FALSE)="solar",IF(G3384="PV","solar PV","solar thermal"),IF(VLOOKUP(H3384,'Cross-Page Data'!$D$4:$F$48,3,FALSE)="wind",VLOOKUP(G3384,'Cross-Page Data'!$I$4:$J$19,2,FALSE),IF(VLOOKUP(H3384,'Cross-Page Data'!$D$4:$F$48,3,FALSE)="hydro",VLOOKUP(G3384,'Cross-Page Data'!$I$4:$J$19,2,FALSE),VLOOKUP(H3384,'Cross-Page Data'!$D$4:$F$48,3,FALSE)))))</f>
        <v/>
      </c>
      <c r="M3384" s="120">
        <f>IF(AND($P$2=FALSE,OR(F3384="Commercial NAICS Cogen",F3384="Industrial NAICS Cogen",F3384="NAICS-22 Cogen")),FALSE,IF(AND($P$3=FALSE,OR(F3384="Commercial NAICS Cogen",F3384="Commercial NAICS Non-Cogen",F3384="Industrial NAICS Cogen", F3384="industrial NAICS non-Cogen")),FALSE, TRUE))</f>
        <v/>
      </c>
    </row>
    <row r="3385">
      <c r="A3385" s="129" t="n">
        <v>55369</v>
      </c>
      <c r="B3385" s="130" t="inlineStr">
        <is>
          <t>Hamakua Energy Plant</t>
        </is>
      </c>
      <c r="C3385" s="130" t="inlineStr">
        <is>
          <t>Hamakua Energy, LLC</t>
        </is>
      </c>
      <c r="D3385" s="129" t="n">
        <v>61213</v>
      </c>
      <c r="E3385" s="130" t="inlineStr">
        <is>
          <t>HI</t>
        </is>
      </c>
      <c r="F3385" s="130" t="inlineStr">
        <is>
          <t>NAICS-22 Non-Cogen</t>
        </is>
      </c>
      <c r="G3385" s="130" t="inlineStr">
        <is>
          <t>CT</t>
        </is>
      </c>
      <c r="H3385" s="130" t="inlineStr">
        <is>
          <t>WO</t>
        </is>
      </c>
      <c r="I3385" s="130" t="inlineStr">
        <is>
          <t>WOO</t>
        </is>
      </c>
      <c r="J3385" s="131" t="n">
        <v>133177.61</v>
      </c>
      <c r="K3385" s="129" t="n">
        <v>2020</v>
      </c>
      <c r="L3385" s="120">
        <f>IF(VLOOKUP(H3385,'Cross-Page Data'!$D$4:$F$48,3,FALSE)="natural gas",VLOOKUP(G3385,'Cross-Page Data'!$I$4:$J$19,2,FALSE),IF(VLOOKUP(H3385,'Cross-Page Data'!$D$4:$F$48,3,FALSE)="solar",IF(G3385="PV","solar PV","solar thermal"),IF(VLOOKUP(H3385,'Cross-Page Data'!$D$4:$F$48,3,FALSE)="wind",VLOOKUP(G3385,'Cross-Page Data'!$I$4:$J$19,2,FALSE),IF(VLOOKUP(H3385,'Cross-Page Data'!$D$4:$F$48,3,FALSE)="hydro",VLOOKUP(G3385,'Cross-Page Data'!$I$4:$J$19,2,FALSE),VLOOKUP(H3385,'Cross-Page Data'!$D$4:$F$48,3,FALSE)))))</f>
        <v/>
      </c>
      <c r="M3385" s="120">
        <f>IF(AND($P$2=FALSE,OR(F3385="Commercial NAICS Cogen",F3385="Industrial NAICS Cogen",F3385="NAICS-22 Cogen")),FALSE,IF(AND($P$3=FALSE,OR(F3385="Commercial NAICS Cogen",F3385="Commercial NAICS Non-Cogen",F3385="Industrial NAICS Cogen", F3385="industrial NAICS non-Cogen")),FALSE, TRUE))</f>
        <v/>
      </c>
    </row>
    <row r="3386">
      <c r="A3386" s="129" t="n">
        <v>55372</v>
      </c>
      <c r="B3386" s="130" t="inlineStr">
        <is>
          <t>Harquahala Generating Project</t>
        </is>
      </c>
      <c r="C3386" s="130" t="inlineStr">
        <is>
          <t>New Harquahala Generating Co, LLC</t>
        </is>
      </c>
      <c r="D3386" s="129" t="n">
        <v>32790</v>
      </c>
      <c r="E3386" s="130" t="inlineStr">
        <is>
          <t>AZ</t>
        </is>
      </c>
      <c r="F3386" s="130" t="inlineStr">
        <is>
          <t>NAICS-22 Non-Cogen</t>
        </is>
      </c>
      <c r="G3386" s="130" t="inlineStr">
        <is>
          <t>CA</t>
        </is>
      </c>
      <c r="H3386" s="130" t="inlineStr">
        <is>
          <t>NG</t>
        </is>
      </c>
      <c r="I3386" s="130" t="inlineStr">
        <is>
          <t>NG</t>
        </is>
      </c>
      <c r="J3386" s="131" t="n">
        <v>0</v>
      </c>
      <c r="K3386" s="129" t="n">
        <v>2020</v>
      </c>
      <c r="L3386" s="120">
        <f>IF(VLOOKUP(H3386,'Cross-Page Data'!$D$4:$F$48,3,FALSE)="natural gas",VLOOKUP(G3386,'Cross-Page Data'!$I$4:$J$19,2,FALSE),IF(VLOOKUP(H3386,'Cross-Page Data'!$D$4:$F$48,3,FALSE)="solar",IF(G3386="PV","solar PV","solar thermal"),IF(VLOOKUP(H3386,'Cross-Page Data'!$D$4:$F$48,3,FALSE)="wind",VLOOKUP(G3386,'Cross-Page Data'!$I$4:$J$19,2,FALSE),IF(VLOOKUP(H3386,'Cross-Page Data'!$D$4:$F$48,3,FALSE)="hydro",VLOOKUP(G3386,'Cross-Page Data'!$I$4:$J$19,2,FALSE),VLOOKUP(H3386,'Cross-Page Data'!$D$4:$F$48,3,FALSE)))))</f>
        <v/>
      </c>
      <c r="M3386" s="120">
        <f>IF(AND($P$2=FALSE,OR(F3386="Commercial NAICS Cogen",F3386="Industrial NAICS Cogen",F3386="NAICS-22 Cogen")),FALSE,IF(AND($P$3=FALSE,OR(F3386="Commercial NAICS Cogen",F3386="Commercial NAICS Non-Cogen",F3386="Industrial NAICS Cogen", F3386="industrial NAICS non-Cogen")),FALSE, TRUE))</f>
        <v/>
      </c>
    </row>
    <row r="3387">
      <c r="A3387" s="129" t="n">
        <v>55372</v>
      </c>
      <c r="B3387" s="130" t="inlineStr">
        <is>
          <t>Harquahala Generating Project</t>
        </is>
      </c>
      <c r="C3387" s="130" t="inlineStr">
        <is>
          <t>New Harquahala Generating Co, LLC</t>
        </is>
      </c>
      <c r="D3387" s="129" t="n">
        <v>32790</v>
      </c>
      <c r="E3387" s="130" t="inlineStr">
        <is>
          <t>AZ</t>
        </is>
      </c>
      <c r="F3387" s="130" t="inlineStr">
        <is>
          <t>NAICS-22 Non-Cogen</t>
        </is>
      </c>
      <c r="G3387" s="130" t="inlineStr">
        <is>
          <t>CT</t>
        </is>
      </c>
      <c r="H3387" s="130" t="inlineStr">
        <is>
          <t>NG</t>
        </is>
      </c>
      <c r="I3387" s="130" t="inlineStr">
        <is>
          <t>NG</t>
        </is>
      </c>
      <c r="J3387" s="131" t="n">
        <v>0</v>
      </c>
      <c r="K3387" s="129" t="n">
        <v>2020</v>
      </c>
      <c r="L3387" s="120">
        <f>IF(VLOOKUP(H3387,'Cross-Page Data'!$D$4:$F$48,3,FALSE)="natural gas",VLOOKUP(G3387,'Cross-Page Data'!$I$4:$J$19,2,FALSE),IF(VLOOKUP(H3387,'Cross-Page Data'!$D$4:$F$48,3,FALSE)="solar",IF(G3387="PV","solar PV","solar thermal"),IF(VLOOKUP(H3387,'Cross-Page Data'!$D$4:$F$48,3,FALSE)="wind",VLOOKUP(G3387,'Cross-Page Data'!$I$4:$J$19,2,FALSE),IF(VLOOKUP(H3387,'Cross-Page Data'!$D$4:$F$48,3,FALSE)="hydro",VLOOKUP(G3387,'Cross-Page Data'!$I$4:$J$19,2,FALSE),VLOOKUP(H3387,'Cross-Page Data'!$D$4:$F$48,3,FALSE)))))</f>
        <v/>
      </c>
      <c r="M3387" s="120">
        <f>IF(AND($P$2=FALSE,OR(F3387="Commercial NAICS Cogen",F3387="Industrial NAICS Cogen",F3387="NAICS-22 Cogen")),FALSE,IF(AND($P$3=FALSE,OR(F3387="Commercial NAICS Cogen",F3387="Commercial NAICS Non-Cogen",F3387="Industrial NAICS Cogen", F3387="industrial NAICS non-Cogen")),FALSE, TRUE))</f>
        <v/>
      </c>
    </row>
    <row r="3388">
      <c r="A3388" s="129" t="n">
        <v>55375</v>
      </c>
      <c r="B3388" s="130" t="inlineStr">
        <is>
          <t>Astoria Energy</t>
        </is>
      </c>
      <c r="C3388" s="130" t="inlineStr">
        <is>
          <t>Astoria Energy LLC</t>
        </is>
      </c>
      <c r="D3388" s="129" t="n">
        <v>22979</v>
      </c>
      <c r="E3388" s="130" t="inlineStr">
        <is>
          <t>NY</t>
        </is>
      </c>
      <c r="F3388" s="130" t="inlineStr">
        <is>
          <t>NAICS-22 Non-Cogen</t>
        </is>
      </c>
      <c r="G3388" s="130" t="inlineStr">
        <is>
          <t>CA</t>
        </is>
      </c>
      <c r="H3388" s="130" t="inlineStr">
        <is>
          <t>DFO</t>
        </is>
      </c>
      <c r="I3388" s="130" t="inlineStr">
        <is>
          <t>DFO</t>
        </is>
      </c>
      <c r="J3388" s="131" t="n">
        <v>84.61</v>
      </c>
      <c r="K3388" s="129" t="n">
        <v>2020</v>
      </c>
      <c r="L3388" s="120">
        <f>IF(VLOOKUP(H3388,'Cross-Page Data'!$D$4:$F$48,3,FALSE)="natural gas",VLOOKUP(G3388,'Cross-Page Data'!$I$4:$J$19,2,FALSE),IF(VLOOKUP(H3388,'Cross-Page Data'!$D$4:$F$48,3,FALSE)="solar",IF(G3388="PV","solar PV","solar thermal"),IF(VLOOKUP(H3388,'Cross-Page Data'!$D$4:$F$48,3,FALSE)="wind",VLOOKUP(G3388,'Cross-Page Data'!$I$4:$J$19,2,FALSE),IF(VLOOKUP(H3388,'Cross-Page Data'!$D$4:$F$48,3,FALSE)="hydro",VLOOKUP(G3388,'Cross-Page Data'!$I$4:$J$19,2,FALSE),VLOOKUP(H3388,'Cross-Page Data'!$D$4:$F$48,3,FALSE)))))</f>
        <v/>
      </c>
      <c r="M3388" s="120">
        <f>IF(AND($P$2=FALSE,OR(F3388="Commercial NAICS Cogen",F3388="Industrial NAICS Cogen",F3388="NAICS-22 Cogen")),FALSE,IF(AND($P$3=FALSE,OR(F3388="Commercial NAICS Cogen",F3388="Commercial NAICS Non-Cogen",F3388="Industrial NAICS Cogen", F3388="industrial NAICS non-Cogen")),FALSE, TRUE))</f>
        <v/>
      </c>
    </row>
    <row r="3389">
      <c r="A3389" s="129" t="n">
        <v>55375</v>
      </c>
      <c r="B3389" s="130" t="inlineStr">
        <is>
          <t>Astoria Energy</t>
        </is>
      </c>
      <c r="C3389" s="130" t="inlineStr">
        <is>
          <t>Astoria Energy LLC</t>
        </is>
      </c>
      <c r="D3389" s="129" t="n">
        <v>22979</v>
      </c>
      <c r="E3389" s="130" t="inlineStr">
        <is>
          <t>NY</t>
        </is>
      </c>
      <c r="F3389" s="130" t="inlineStr">
        <is>
          <t>NAICS-22 Non-Cogen</t>
        </is>
      </c>
      <c r="G3389" s="130" t="inlineStr">
        <is>
          <t>CA</t>
        </is>
      </c>
      <c r="H3389" s="130" t="inlineStr">
        <is>
          <t>NG</t>
        </is>
      </c>
      <c r="I3389" s="130" t="inlineStr">
        <is>
          <t>NG</t>
        </is>
      </c>
      <c r="J3389" s="131" t="n">
        <v>968274.39</v>
      </c>
      <c r="K3389" s="129" t="n">
        <v>2020</v>
      </c>
      <c r="L3389" s="120">
        <f>IF(VLOOKUP(H3389,'Cross-Page Data'!$D$4:$F$48,3,FALSE)="natural gas",VLOOKUP(G3389,'Cross-Page Data'!$I$4:$J$19,2,FALSE),IF(VLOOKUP(H3389,'Cross-Page Data'!$D$4:$F$48,3,FALSE)="solar",IF(G3389="PV","solar PV","solar thermal"),IF(VLOOKUP(H3389,'Cross-Page Data'!$D$4:$F$48,3,FALSE)="wind",VLOOKUP(G3389,'Cross-Page Data'!$I$4:$J$19,2,FALSE),IF(VLOOKUP(H3389,'Cross-Page Data'!$D$4:$F$48,3,FALSE)="hydro",VLOOKUP(G3389,'Cross-Page Data'!$I$4:$J$19,2,FALSE),VLOOKUP(H3389,'Cross-Page Data'!$D$4:$F$48,3,FALSE)))))</f>
        <v/>
      </c>
      <c r="M3389" s="120">
        <f>IF(AND($P$2=FALSE,OR(F3389="Commercial NAICS Cogen",F3389="Industrial NAICS Cogen",F3389="NAICS-22 Cogen")),FALSE,IF(AND($P$3=FALSE,OR(F3389="Commercial NAICS Cogen",F3389="Commercial NAICS Non-Cogen",F3389="Industrial NAICS Cogen", F3389="industrial NAICS non-Cogen")),FALSE, TRUE))</f>
        <v/>
      </c>
    </row>
    <row r="3390">
      <c r="A3390" s="129" t="n">
        <v>55375</v>
      </c>
      <c r="B3390" s="130" t="inlineStr">
        <is>
          <t>Astoria Energy</t>
        </is>
      </c>
      <c r="C3390" s="130" t="inlineStr">
        <is>
          <t>Astoria Energy LLC</t>
        </is>
      </c>
      <c r="D3390" s="129" t="n">
        <v>22979</v>
      </c>
      <c r="E3390" s="130" t="inlineStr">
        <is>
          <t>NY</t>
        </is>
      </c>
      <c r="F3390" s="130" t="inlineStr">
        <is>
          <t>NAICS-22 Non-Cogen</t>
        </is>
      </c>
      <c r="G3390" s="130" t="inlineStr">
        <is>
          <t>CT</t>
        </is>
      </c>
      <c r="H3390" s="130" t="inlineStr">
        <is>
          <t>DFO</t>
        </is>
      </c>
      <c r="I3390" s="130" t="inlineStr">
        <is>
          <t>DFO</t>
        </is>
      </c>
      <c r="J3390" s="131" t="n">
        <v>144.747</v>
      </c>
      <c r="K3390" s="129" t="n">
        <v>2020</v>
      </c>
      <c r="L3390" s="120">
        <f>IF(VLOOKUP(H3390,'Cross-Page Data'!$D$4:$F$48,3,FALSE)="natural gas",VLOOKUP(G3390,'Cross-Page Data'!$I$4:$J$19,2,FALSE),IF(VLOOKUP(H3390,'Cross-Page Data'!$D$4:$F$48,3,FALSE)="solar",IF(G3390="PV","solar PV","solar thermal"),IF(VLOOKUP(H3390,'Cross-Page Data'!$D$4:$F$48,3,FALSE)="wind",VLOOKUP(G3390,'Cross-Page Data'!$I$4:$J$19,2,FALSE),IF(VLOOKUP(H3390,'Cross-Page Data'!$D$4:$F$48,3,FALSE)="hydro",VLOOKUP(G3390,'Cross-Page Data'!$I$4:$J$19,2,FALSE),VLOOKUP(H3390,'Cross-Page Data'!$D$4:$F$48,3,FALSE)))))</f>
        <v/>
      </c>
      <c r="M3390" s="120">
        <f>IF(AND($P$2=FALSE,OR(F3390="Commercial NAICS Cogen",F3390="Industrial NAICS Cogen",F3390="NAICS-22 Cogen")),FALSE,IF(AND($P$3=FALSE,OR(F3390="Commercial NAICS Cogen",F3390="Commercial NAICS Non-Cogen",F3390="Industrial NAICS Cogen", F3390="industrial NAICS non-Cogen")),FALSE, TRUE))</f>
        <v/>
      </c>
    </row>
    <row r="3391">
      <c r="A3391" s="129" t="n">
        <v>55375</v>
      </c>
      <c r="B3391" s="130" t="inlineStr">
        <is>
          <t>Astoria Energy</t>
        </is>
      </c>
      <c r="C3391" s="130" t="inlineStr">
        <is>
          <t>Astoria Energy LLC</t>
        </is>
      </c>
      <c r="D3391" s="129" t="n">
        <v>22979</v>
      </c>
      <c r="E3391" s="130" t="inlineStr">
        <is>
          <t>NY</t>
        </is>
      </c>
      <c r="F3391" s="130" t="inlineStr">
        <is>
          <t>NAICS-22 Non-Cogen</t>
        </is>
      </c>
      <c r="G3391" s="130" t="inlineStr">
        <is>
          <t>CT</t>
        </is>
      </c>
      <c r="H3391" s="130" t="inlineStr">
        <is>
          <t>NG</t>
        </is>
      </c>
      <c r="I3391" s="130" t="inlineStr">
        <is>
          <t>NG</t>
        </is>
      </c>
      <c r="J3391" s="131" t="n">
        <v>1606884.3</v>
      </c>
      <c r="K3391" s="129" t="n">
        <v>2020</v>
      </c>
      <c r="L3391" s="120">
        <f>IF(VLOOKUP(H3391,'Cross-Page Data'!$D$4:$F$48,3,FALSE)="natural gas",VLOOKUP(G3391,'Cross-Page Data'!$I$4:$J$19,2,FALSE),IF(VLOOKUP(H3391,'Cross-Page Data'!$D$4:$F$48,3,FALSE)="solar",IF(G3391="PV","solar PV","solar thermal"),IF(VLOOKUP(H3391,'Cross-Page Data'!$D$4:$F$48,3,FALSE)="wind",VLOOKUP(G3391,'Cross-Page Data'!$I$4:$J$19,2,FALSE),IF(VLOOKUP(H3391,'Cross-Page Data'!$D$4:$F$48,3,FALSE)="hydro",VLOOKUP(G3391,'Cross-Page Data'!$I$4:$J$19,2,FALSE),VLOOKUP(H3391,'Cross-Page Data'!$D$4:$F$48,3,FALSE)))))</f>
        <v/>
      </c>
      <c r="M3391" s="120">
        <f>IF(AND($P$2=FALSE,OR(F3391="Commercial NAICS Cogen",F3391="Industrial NAICS Cogen",F3391="NAICS-22 Cogen")),FALSE,IF(AND($P$3=FALSE,OR(F3391="Commercial NAICS Cogen",F3391="Commercial NAICS Non-Cogen",F3391="Industrial NAICS Cogen", F3391="industrial NAICS non-Cogen")),FALSE, TRUE))</f>
        <v/>
      </c>
    </row>
    <row r="3392">
      <c r="A3392" s="129" t="n">
        <v>55380</v>
      </c>
      <c r="B3392" s="130" t="inlineStr">
        <is>
          <t>Union Power Station</t>
        </is>
      </c>
      <c r="C3392" s="130" t="inlineStr">
        <is>
          <t>Entergy Arkansas LLC</t>
        </is>
      </c>
      <c r="D3392" s="129" t="n">
        <v>814</v>
      </c>
      <c r="E3392" s="130" t="inlineStr">
        <is>
          <t>AR</t>
        </is>
      </c>
      <c r="F3392" s="130" t="inlineStr">
        <is>
          <t>Electric Utility</t>
        </is>
      </c>
      <c r="G3392" s="130" t="inlineStr">
        <is>
          <t>CA</t>
        </is>
      </c>
      <c r="H3392" s="130" t="inlineStr">
        <is>
          <t>NG</t>
        </is>
      </c>
      <c r="I3392" s="130" t="inlineStr">
        <is>
          <t>NG</t>
        </is>
      </c>
      <c r="J3392" s="131" t="n">
        <v>3825185</v>
      </c>
      <c r="K3392" s="129" t="n">
        <v>2020</v>
      </c>
      <c r="L3392" s="120">
        <f>IF(VLOOKUP(H3392,'Cross-Page Data'!$D$4:$F$48,3,FALSE)="natural gas",VLOOKUP(G3392,'Cross-Page Data'!$I$4:$J$19,2,FALSE),IF(VLOOKUP(H3392,'Cross-Page Data'!$D$4:$F$48,3,FALSE)="solar",IF(G3392="PV","solar PV","solar thermal"),IF(VLOOKUP(H3392,'Cross-Page Data'!$D$4:$F$48,3,FALSE)="wind",VLOOKUP(G3392,'Cross-Page Data'!$I$4:$J$19,2,FALSE),IF(VLOOKUP(H3392,'Cross-Page Data'!$D$4:$F$48,3,FALSE)="hydro",VLOOKUP(G3392,'Cross-Page Data'!$I$4:$J$19,2,FALSE),VLOOKUP(H3392,'Cross-Page Data'!$D$4:$F$48,3,FALSE)))))</f>
        <v/>
      </c>
      <c r="M3392" s="120">
        <f>IF(AND($P$2=FALSE,OR(F3392="Commercial NAICS Cogen",F3392="Industrial NAICS Cogen",F3392="NAICS-22 Cogen")),FALSE,IF(AND($P$3=FALSE,OR(F3392="Commercial NAICS Cogen",F3392="Commercial NAICS Non-Cogen",F3392="Industrial NAICS Cogen", F3392="industrial NAICS non-Cogen")),FALSE, TRUE))</f>
        <v/>
      </c>
    </row>
    <row r="3393">
      <c r="A3393" s="129" t="n">
        <v>55380</v>
      </c>
      <c r="B3393" s="130" t="inlineStr">
        <is>
          <t>Union Power Station</t>
        </is>
      </c>
      <c r="C3393" s="130" t="inlineStr">
        <is>
          <t>Entergy Arkansas LLC</t>
        </is>
      </c>
      <c r="D3393" s="129" t="n">
        <v>814</v>
      </c>
      <c r="E3393" s="130" t="inlineStr">
        <is>
          <t>AR</t>
        </is>
      </c>
      <c r="F3393" s="130" t="inlineStr">
        <is>
          <t>Electric Utility</t>
        </is>
      </c>
      <c r="G3393" s="130" t="inlineStr">
        <is>
          <t>CT</t>
        </is>
      </c>
      <c r="H3393" s="130" t="inlineStr">
        <is>
          <t>NG</t>
        </is>
      </c>
      <c r="I3393" s="130" t="inlineStr">
        <is>
          <t>NG</t>
        </is>
      </c>
      <c r="J3393" s="131" t="n">
        <v>5795525</v>
      </c>
      <c r="K3393" s="129" t="n">
        <v>2020</v>
      </c>
      <c r="L3393" s="120">
        <f>IF(VLOOKUP(H3393,'Cross-Page Data'!$D$4:$F$48,3,FALSE)="natural gas",VLOOKUP(G3393,'Cross-Page Data'!$I$4:$J$19,2,FALSE),IF(VLOOKUP(H3393,'Cross-Page Data'!$D$4:$F$48,3,FALSE)="solar",IF(G3393="PV","solar PV","solar thermal"),IF(VLOOKUP(H3393,'Cross-Page Data'!$D$4:$F$48,3,FALSE)="wind",VLOOKUP(G3393,'Cross-Page Data'!$I$4:$J$19,2,FALSE),IF(VLOOKUP(H3393,'Cross-Page Data'!$D$4:$F$48,3,FALSE)="hydro",VLOOKUP(G3393,'Cross-Page Data'!$I$4:$J$19,2,FALSE),VLOOKUP(H3393,'Cross-Page Data'!$D$4:$F$48,3,FALSE)))))</f>
        <v/>
      </c>
      <c r="M3393" s="120">
        <f>IF(AND($P$2=FALSE,OR(F3393="Commercial NAICS Cogen",F3393="Industrial NAICS Cogen",F3393="NAICS-22 Cogen")),FALSE,IF(AND($P$3=FALSE,OR(F3393="Commercial NAICS Cogen",F3393="Commercial NAICS Non-Cogen",F3393="Industrial NAICS Cogen", F3393="industrial NAICS non-Cogen")),FALSE, TRUE))</f>
        <v/>
      </c>
    </row>
    <row r="3394">
      <c r="A3394" s="129" t="n">
        <v>55381</v>
      </c>
      <c r="B3394" s="130" t="inlineStr">
        <is>
          <t>Commonwealth Chesapeake</t>
        </is>
      </c>
      <c r="C3394" s="130" t="inlineStr">
        <is>
          <t>Commonwealth Chesapeake Co LLC</t>
        </is>
      </c>
      <c r="D3394" s="129" t="n">
        <v>4194</v>
      </c>
      <c r="E3394" s="130" t="inlineStr">
        <is>
          <t>VA</t>
        </is>
      </c>
      <c r="F3394" s="130" t="inlineStr">
        <is>
          <t>NAICS-22 Non-Cogen</t>
        </is>
      </c>
      <c r="G3394" s="130" t="inlineStr">
        <is>
          <t>GT</t>
        </is>
      </c>
      <c r="H3394" s="130" t="inlineStr">
        <is>
          <t>DFO</t>
        </is>
      </c>
      <c r="I3394" s="130" t="inlineStr">
        <is>
          <t>DFO</t>
        </is>
      </c>
      <c r="J3394" s="131" t="n">
        <v>23861</v>
      </c>
      <c r="K3394" s="129" t="n">
        <v>2020</v>
      </c>
      <c r="L3394" s="120">
        <f>IF(VLOOKUP(H3394,'Cross-Page Data'!$D$4:$F$48,3,FALSE)="natural gas",VLOOKUP(G3394,'Cross-Page Data'!$I$4:$J$19,2,FALSE),IF(VLOOKUP(H3394,'Cross-Page Data'!$D$4:$F$48,3,FALSE)="solar",IF(G3394="PV","solar PV","solar thermal"),IF(VLOOKUP(H3394,'Cross-Page Data'!$D$4:$F$48,3,FALSE)="wind",VLOOKUP(G3394,'Cross-Page Data'!$I$4:$J$19,2,FALSE),IF(VLOOKUP(H3394,'Cross-Page Data'!$D$4:$F$48,3,FALSE)="hydro",VLOOKUP(G3394,'Cross-Page Data'!$I$4:$J$19,2,FALSE),VLOOKUP(H3394,'Cross-Page Data'!$D$4:$F$48,3,FALSE)))))</f>
        <v/>
      </c>
      <c r="M3394" s="120">
        <f>IF(AND($P$2=FALSE,OR(F3394="Commercial NAICS Cogen",F3394="Industrial NAICS Cogen",F3394="NAICS-22 Cogen")),FALSE,IF(AND($P$3=FALSE,OR(F3394="Commercial NAICS Cogen",F3394="Commercial NAICS Non-Cogen",F3394="Industrial NAICS Cogen", F3394="industrial NAICS non-Cogen")),FALSE, TRUE))</f>
        <v/>
      </c>
    </row>
    <row r="3395">
      <c r="A3395" s="129" t="n">
        <v>55382</v>
      </c>
      <c r="B3395" s="130" t="inlineStr">
        <is>
          <t>Thomas A Smith Energy Facility</t>
        </is>
      </c>
      <c r="C3395" s="130" t="inlineStr">
        <is>
          <t>Oglethorpe Power Corporation</t>
        </is>
      </c>
      <c r="D3395" s="129" t="n">
        <v>13994</v>
      </c>
      <c r="E3395" s="130" t="inlineStr">
        <is>
          <t>GA</t>
        </is>
      </c>
      <c r="F3395" s="130" t="inlineStr">
        <is>
          <t>Electric Utility</t>
        </is>
      </c>
      <c r="G3395" s="130" t="inlineStr">
        <is>
          <t>CA</t>
        </is>
      </c>
      <c r="H3395" s="130" t="inlineStr">
        <is>
          <t>NG</t>
        </is>
      </c>
      <c r="I3395" s="130" t="inlineStr">
        <is>
          <t>NG</t>
        </is>
      </c>
      <c r="J3395" s="131" t="n">
        <v>2735858</v>
      </c>
      <c r="K3395" s="129" t="n">
        <v>2020</v>
      </c>
      <c r="L3395" s="120">
        <f>IF(VLOOKUP(H3395,'Cross-Page Data'!$D$4:$F$48,3,FALSE)="natural gas",VLOOKUP(G3395,'Cross-Page Data'!$I$4:$J$19,2,FALSE),IF(VLOOKUP(H3395,'Cross-Page Data'!$D$4:$F$48,3,FALSE)="solar",IF(G3395="PV","solar PV","solar thermal"),IF(VLOOKUP(H3395,'Cross-Page Data'!$D$4:$F$48,3,FALSE)="wind",VLOOKUP(G3395,'Cross-Page Data'!$I$4:$J$19,2,FALSE),IF(VLOOKUP(H3395,'Cross-Page Data'!$D$4:$F$48,3,FALSE)="hydro",VLOOKUP(G3395,'Cross-Page Data'!$I$4:$J$19,2,FALSE),VLOOKUP(H3395,'Cross-Page Data'!$D$4:$F$48,3,FALSE)))))</f>
        <v/>
      </c>
      <c r="M3395" s="120">
        <f>IF(AND($P$2=FALSE,OR(F3395="Commercial NAICS Cogen",F3395="Industrial NAICS Cogen",F3395="NAICS-22 Cogen")),FALSE,IF(AND($P$3=FALSE,OR(F3395="Commercial NAICS Cogen",F3395="Commercial NAICS Non-Cogen",F3395="Industrial NAICS Cogen", F3395="industrial NAICS non-Cogen")),FALSE, TRUE))</f>
        <v/>
      </c>
    </row>
    <row r="3396">
      <c r="A3396" s="129" t="n">
        <v>55382</v>
      </c>
      <c r="B3396" s="130" t="inlineStr">
        <is>
          <t>Thomas A Smith Energy Facility</t>
        </is>
      </c>
      <c r="C3396" s="130" t="inlineStr">
        <is>
          <t>Oglethorpe Power Corporation</t>
        </is>
      </c>
      <c r="D3396" s="129" t="n">
        <v>13994</v>
      </c>
      <c r="E3396" s="130" t="inlineStr">
        <is>
          <t>GA</t>
        </is>
      </c>
      <c r="F3396" s="130" t="inlineStr">
        <is>
          <t>Electric Utility</t>
        </is>
      </c>
      <c r="G3396" s="130" t="inlineStr">
        <is>
          <t>CT</t>
        </is>
      </c>
      <c r="H3396" s="130" t="inlineStr">
        <is>
          <t>NG</t>
        </is>
      </c>
      <c r="I3396" s="130" t="inlineStr">
        <is>
          <t>NG</t>
        </is>
      </c>
      <c r="J3396" s="131" t="n">
        <v>3841040</v>
      </c>
      <c r="K3396" s="129" t="n">
        <v>2020</v>
      </c>
      <c r="L3396" s="120">
        <f>IF(VLOOKUP(H3396,'Cross-Page Data'!$D$4:$F$48,3,FALSE)="natural gas",VLOOKUP(G3396,'Cross-Page Data'!$I$4:$J$19,2,FALSE),IF(VLOOKUP(H3396,'Cross-Page Data'!$D$4:$F$48,3,FALSE)="solar",IF(G3396="PV","solar PV","solar thermal"),IF(VLOOKUP(H3396,'Cross-Page Data'!$D$4:$F$48,3,FALSE)="wind",VLOOKUP(G3396,'Cross-Page Data'!$I$4:$J$19,2,FALSE),IF(VLOOKUP(H3396,'Cross-Page Data'!$D$4:$F$48,3,FALSE)="hydro",VLOOKUP(G3396,'Cross-Page Data'!$I$4:$J$19,2,FALSE),VLOOKUP(H3396,'Cross-Page Data'!$D$4:$F$48,3,FALSE)))))</f>
        <v/>
      </c>
      <c r="M3396" s="120">
        <f>IF(AND($P$2=FALSE,OR(F3396="Commercial NAICS Cogen",F3396="Industrial NAICS Cogen",F3396="NAICS-22 Cogen")),FALSE,IF(AND($P$3=FALSE,OR(F3396="Commercial NAICS Cogen",F3396="Commercial NAICS Non-Cogen",F3396="Industrial NAICS Cogen", F3396="industrial NAICS non-Cogen")),FALSE, TRUE))</f>
        <v/>
      </c>
    </row>
    <row r="3397">
      <c r="A3397" s="129" t="n">
        <v>55386</v>
      </c>
      <c r="B3397" s="130" t="inlineStr">
        <is>
          <t>Columbia Energy Center (SC)</t>
        </is>
      </c>
      <c r="C3397" s="130" t="inlineStr">
        <is>
          <t>Dominion Energy South Carolina, Inc</t>
        </is>
      </c>
      <c r="D3397" s="129" t="n">
        <v>17539</v>
      </c>
      <c r="E3397" s="130" t="inlineStr">
        <is>
          <t>SC</t>
        </is>
      </c>
      <c r="F3397" s="130" t="inlineStr">
        <is>
          <t>Electric Utility</t>
        </is>
      </c>
      <c r="G3397" s="130" t="inlineStr">
        <is>
          <t>CA</t>
        </is>
      </c>
      <c r="H3397" s="130" t="inlineStr">
        <is>
          <t>DFO</t>
        </is>
      </c>
      <c r="I3397" s="130" t="inlineStr">
        <is>
          <t>DFO</t>
        </is>
      </c>
      <c r="J3397" s="131" t="n">
        <v>92.072</v>
      </c>
      <c r="K3397" s="129" t="n">
        <v>2020</v>
      </c>
      <c r="L3397" s="120">
        <f>IF(VLOOKUP(H3397,'Cross-Page Data'!$D$4:$F$48,3,FALSE)="natural gas",VLOOKUP(G3397,'Cross-Page Data'!$I$4:$J$19,2,FALSE),IF(VLOOKUP(H3397,'Cross-Page Data'!$D$4:$F$48,3,FALSE)="solar",IF(G3397="PV","solar PV","solar thermal"),IF(VLOOKUP(H3397,'Cross-Page Data'!$D$4:$F$48,3,FALSE)="wind",VLOOKUP(G3397,'Cross-Page Data'!$I$4:$J$19,2,FALSE),IF(VLOOKUP(H3397,'Cross-Page Data'!$D$4:$F$48,3,FALSE)="hydro",VLOOKUP(G3397,'Cross-Page Data'!$I$4:$J$19,2,FALSE),VLOOKUP(H3397,'Cross-Page Data'!$D$4:$F$48,3,FALSE)))))</f>
        <v/>
      </c>
      <c r="M3397" s="120">
        <f>IF(AND($P$2=FALSE,OR(F3397="Commercial NAICS Cogen",F3397="Industrial NAICS Cogen",F3397="NAICS-22 Cogen")),FALSE,IF(AND($P$3=FALSE,OR(F3397="Commercial NAICS Cogen",F3397="Commercial NAICS Non-Cogen",F3397="Industrial NAICS Cogen", F3397="industrial NAICS non-Cogen")),FALSE, TRUE))</f>
        <v/>
      </c>
    </row>
    <row r="3398">
      <c r="A3398" s="129" t="n">
        <v>55386</v>
      </c>
      <c r="B3398" s="130" t="inlineStr">
        <is>
          <t>Columbia Energy Center (SC)</t>
        </is>
      </c>
      <c r="C3398" s="130" t="inlineStr">
        <is>
          <t>Dominion Energy South Carolina, Inc</t>
        </is>
      </c>
      <c r="D3398" s="129" t="n">
        <v>17539</v>
      </c>
      <c r="E3398" s="130" t="inlineStr">
        <is>
          <t>SC</t>
        </is>
      </c>
      <c r="F3398" s="130" t="inlineStr">
        <is>
          <t>Electric Utility</t>
        </is>
      </c>
      <c r="G3398" s="130" t="inlineStr">
        <is>
          <t>CA</t>
        </is>
      </c>
      <c r="H3398" s="130" t="inlineStr">
        <is>
          <t>NG</t>
        </is>
      </c>
      <c r="I3398" s="130" t="inlineStr">
        <is>
          <t>NG</t>
        </is>
      </c>
      <c r="J3398" s="131" t="n">
        <v>1044982.9</v>
      </c>
      <c r="K3398" s="129" t="n">
        <v>2020</v>
      </c>
      <c r="L3398" s="120">
        <f>IF(VLOOKUP(H3398,'Cross-Page Data'!$D$4:$F$48,3,FALSE)="natural gas",VLOOKUP(G3398,'Cross-Page Data'!$I$4:$J$19,2,FALSE),IF(VLOOKUP(H3398,'Cross-Page Data'!$D$4:$F$48,3,FALSE)="solar",IF(G3398="PV","solar PV","solar thermal"),IF(VLOOKUP(H3398,'Cross-Page Data'!$D$4:$F$48,3,FALSE)="wind",VLOOKUP(G3398,'Cross-Page Data'!$I$4:$J$19,2,FALSE),IF(VLOOKUP(H3398,'Cross-Page Data'!$D$4:$F$48,3,FALSE)="hydro",VLOOKUP(G3398,'Cross-Page Data'!$I$4:$J$19,2,FALSE),VLOOKUP(H3398,'Cross-Page Data'!$D$4:$F$48,3,FALSE)))))</f>
        <v/>
      </c>
      <c r="M3398" s="120">
        <f>IF(AND($P$2=FALSE,OR(F3398="Commercial NAICS Cogen",F3398="Industrial NAICS Cogen",F3398="NAICS-22 Cogen")),FALSE,IF(AND($P$3=FALSE,OR(F3398="Commercial NAICS Cogen",F3398="Commercial NAICS Non-Cogen",F3398="Industrial NAICS Cogen", F3398="industrial NAICS non-Cogen")),FALSE, TRUE))</f>
        <v/>
      </c>
    </row>
    <row r="3399">
      <c r="A3399" s="129" t="n">
        <v>55386</v>
      </c>
      <c r="B3399" s="130" t="inlineStr">
        <is>
          <t>Columbia Energy Center (SC)</t>
        </is>
      </c>
      <c r="C3399" s="130" t="inlineStr">
        <is>
          <t>Dominion Energy South Carolina, Inc</t>
        </is>
      </c>
      <c r="D3399" s="129" t="n">
        <v>17539</v>
      </c>
      <c r="E3399" s="130" t="inlineStr">
        <is>
          <t>SC</t>
        </is>
      </c>
      <c r="F3399" s="130" t="inlineStr">
        <is>
          <t>Electric Utility</t>
        </is>
      </c>
      <c r="G3399" s="130" t="inlineStr">
        <is>
          <t>CT</t>
        </is>
      </c>
      <c r="H3399" s="130" t="inlineStr">
        <is>
          <t>DFO</t>
        </is>
      </c>
      <c r="I3399" s="130" t="inlineStr">
        <is>
          <t>DFO</t>
        </is>
      </c>
      <c r="J3399" s="131" t="n">
        <v>177.325</v>
      </c>
      <c r="K3399" s="129" t="n">
        <v>2020</v>
      </c>
      <c r="L3399" s="120">
        <f>IF(VLOOKUP(H3399,'Cross-Page Data'!$D$4:$F$48,3,FALSE)="natural gas",VLOOKUP(G3399,'Cross-Page Data'!$I$4:$J$19,2,FALSE),IF(VLOOKUP(H3399,'Cross-Page Data'!$D$4:$F$48,3,FALSE)="solar",IF(G3399="PV","solar PV","solar thermal"),IF(VLOOKUP(H3399,'Cross-Page Data'!$D$4:$F$48,3,FALSE)="wind",VLOOKUP(G3399,'Cross-Page Data'!$I$4:$J$19,2,FALSE),IF(VLOOKUP(H3399,'Cross-Page Data'!$D$4:$F$48,3,FALSE)="hydro",VLOOKUP(G3399,'Cross-Page Data'!$I$4:$J$19,2,FALSE),VLOOKUP(H3399,'Cross-Page Data'!$D$4:$F$48,3,FALSE)))))</f>
        <v/>
      </c>
      <c r="M3399" s="120">
        <f>IF(AND($P$2=FALSE,OR(F3399="Commercial NAICS Cogen",F3399="Industrial NAICS Cogen",F3399="NAICS-22 Cogen")),FALSE,IF(AND($P$3=FALSE,OR(F3399="Commercial NAICS Cogen",F3399="Commercial NAICS Non-Cogen",F3399="Industrial NAICS Cogen", F3399="industrial NAICS non-Cogen")),FALSE, TRUE))</f>
        <v/>
      </c>
    </row>
    <row r="3400">
      <c r="A3400" s="129" t="n">
        <v>55386</v>
      </c>
      <c r="B3400" s="130" t="inlineStr">
        <is>
          <t>Columbia Energy Center (SC)</t>
        </is>
      </c>
      <c r="C3400" s="130" t="inlineStr">
        <is>
          <t>Dominion Energy South Carolina, Inc</t>
        </is>
      </c>
      <c r="D3400" s="129" t="n">
        <v>17539</v>
      </c>
      <c r="E3400" s="130" t="inlineStr">
        <is>
          <t>SC</t>
        </is>
      </c>
      <c r="F3400" s="130" t="inlineStr">
        <is>
          <t>Electric Utility</t>
        </is>
      </c>
      <c r="G3400" s="130" t="inlineStr">
        <is>
          <t>CT</t>
        </is>
      </c>
      <c r="H3400" s="130" t="inlineStr">
        <is>
          <t>NG</t>
        </is>
      </c>
      <c r="I3400" s="130" t="inlineStr">
        <is>
          <t>NG</t>
        </is>
      </c>
      <c r="J3400" s="131" t="n">
        <v>1839476.7</v>
      </c>
      <c r="K3400" s="129" t="n">
        <v>2020</v>
      </c>
      <c r="L3400" s="120">
        <f>IF(VLOOKUP(H3400,'Cross-Page Data'!$D$4:$F$48,3,FALSE)="natural gas",VLOOKUP(G3400,'Cross-Page Data'!$I$4:$J$19,2,FALSE),IF(VLOOKUP(H3400,'Cross-Page Data'!$D$4:$F$48,3,FALSE)="solar",IF(G3400="PV","solar PV","solar thermal"),IF(VLOOKUP(H3400,'Cross-Page Data'!$D$4:$F$48,3,FALSE)="wind",VLOOKUP(G3400,'Cross-Page Data'!$I$4:$J$19,2,FALSE),IF(VLOOKUP(H3400,'Cross-Page Data'!$D$4:$F$48,3,FALSE)="hydro",VLOOKUP(G3400,'Cross-Page Data'!$I$4:$J$19,2,FALSE),VLOOKUP(H3400,'Cross-Page Data'!$D$4:$F$48,3,FALSE)))))</f>
        <v/>
      </c>
      <c r="M3400" s="120">
        <f>IF(AND($P$2=FALSE,OR(F3400="Commercial NAICS Cogen",F3400="Industrial NAICS Cogen",F3400="NAICS-22 Cogen")),FALSE,IF(AND($P$3=FALSE,OR(F3400="Commercial NAICS Cogen",F3400="Commercial NAICS Non-Cogen",F3400="Industrial NAICS Cogen", F3400="industrial NAICS non-Cogen")),FALSE, TRUE))</f>
        <v/>
      </c>
    </row>
    <row r="3401">
      <c r="A3401" s="129" t="n">
        <v>55390</v>
      </c>
      <c r="B3401" s="130" t="inlineStr">
        <is>
          <t>State Farm Insur Support Center Central</t>
        </is>
      </c>
      <c r="C3401" s="130" t="inlineStr">
        <is>
          <t>State Farm Mutual Auto Ins Co</t>
        </is>
      </c>
      <c r="D3401" s="129" t="n">
        <v>18050</v>
      </c>
      <c r="E3401" s="130" t="inlineStr">
        <is>
          <t>TX</t>
        </is>
      </c>
      <c r="F3401" s="130" t="inlineStr">
        <is>
          <t>Commercial NAICS Non-Cogen</t>
        </is>
      </c>
      <c r="G3401" s="130" t="inlineStr">
        <is>
          <t>IC</t>
        </is>
      </c>
      <c r="H3401" s="130" t="inlineStr">
        <is>
          <t>DFO</t>
        </is>
      </c>
      <c r="I3401" s="130" t="inlineStr">
        <is>
          <t>DFO</t>
        </is>
      </c>
      <c r="J3401" s="131" t="n">
        <v>14</v>
      </c>
      <c r="K3401" s="129" t="n">
        <v>2020</v>
      </c>
      <c r="L3401" s="120">
        <f>IF(VLOOKUP(H3401,'Cross-Page Data'!$D$4:$F$48,3,FALSE)="natural gas",VLOOKUP(G3401,'Cross-Page Data'!$I$4:$J$19,2,FALSE),IF(VLOOKUP(H3401,'Cross-Page Data'!$D$4:$F$48,3,FALSE)="solar",IF(G3401="PV","solar PV","solar thermal"),IF(VLOOKUP(H3401,'Cross-Page Data'!$D$4:$F$48,3,FALSE)="wind",VLOOKUP(G3401,'Cross-Page Data'!$I$4:$J$19,2,FALSE),IF(VLOOKUP(H3401,'Cross-Page Data'!$D$4:$F$48,3,FALSE)="hydro",VLOOKUP(G3401,'Cross-Page Data'!$I$4:$J$19,2,FALSE),VLOOKUP(H3401,'Cross-Page Data'!$D$4:$F$48,3,FALSE)))))</f>
        <v/>
      </c>
      <c r="M3401" s="120">
        <f>IF(AND($P$2=FALSE,OR(F3401="Commercial NAICS Cogen",F3401="Industrial NAICS Cogen",F3401="NAICS-22 Cogen")),FALSE,IF(AND($P$3=FALSE,OR(F3401="Commercial NAICS Cogen",F3401="Commercial NAICS Non-Cogen",F3401="Industrial NAICS Cogen", F3401="industrial NAICS non-Cogen")),FALSE, TRUE))</f>
        <v/>
      </c>
    </row>
    <row r="3402">
      <c r="A3402" s="129" t="n">
        <v>55391</v>
      </c>
      <c r="B3402" s="130" t="inlineStr">
        <is>
          <t>RockGen Energy Center</t>
        </is>
      </c>
      <c r="C3402" s="130" t="inlineStr">
        <is>
          <t>Rockgen Energy LLC</t>
        </is>
      </c>
      <c r="D3402" s="129" t="n">
        <v>56085</v>
      </c>
      <c r="E3402" s="130" t="inlineStr">
        <is>
          <t>WI</t>
        </is>
      </c>
      <c r="F3402" s="130" t="inlineStr">
        <is>
          <t>NAICS-22 Non-Cogen</t>
        </is>
      </c>
      <c r="G3402" s="130" t="inlineStr">
        <is>
          <t>GT</t>
        </is>
      </c>
      <c r="H3402" s="130" t="inlineStr">
        <is>
          <t>DFO</t>
        </is>
      </c>
      <c r="I3402" s="130" t="inlineStr">
        <is>
          <t>DFO</t>
        </is>
      </c>
      <c r="J3402" s="131" t="n">
        <v>654.053</v>
      </c>
      <c r="K3402" s="129" t="n">
        <v>2020</v>
      </c>
      <c r="L3402" s="120">
        <f>IF(VLOOKUP(H3402,'Cross-Page Data'!$D$4:$F$48,3,FALSE)="natural gas",VLOOKUP(G3402,'Cross-Page Data'!$I$4:$J$19,2,FALSE),IF(VLOOKUP(H3402,'Cross-Page Data'!$D$4:$F$48,3,FALSE)="solar",IF(G3402="PV","solar PV","solar thermal"),IF(VLOOKUP(H3402,'Cross-Page Data'!$D$4:$F$48,3,FALSE)="wind",VLOOKUP(G3402,'Cross-Page Data'!$I$4:$J$19,2,FALSE),IF(VLOOKUP(H3402,'Cross-Page Data'!$D$4:$F$48,3,FALSE)="hydro",VLOOKUP(G3402,'Cross-Page Data'!$I$4:$J$19,2,FALSE),VLOOKUP(H3402,'Cross-Page Data'!$D$4:$F$48,3,FALSE)))))</f>
        <v/>
      </c>
      <c r="M3402" s="120">
        <f>IF(AND($P$2=FALSE,OR(F3402="Commercial NAICS Cogen",F3402="Industrial NAICS Cogen",F3402="NAICS-22 Cogen")),FALSE,IF(AND($P$3=FALSE,OR(F3402="Commercial NAICS Cogen",F3402="Commercial NAICS Non-Cogen",F3402="Industrial NAICS Cogen", F3402="industrial NAICS non-Cogen")),FALSE, TRUE))</f>
        <v/>
      </c>
    </row>
    <row r="3403">
      <c r="A3403" s="129" t="n">
        <v>55391</v>
      </c>
      <c r="B3403" s="130" t="inlineStr">
        <is>
          <t>RockGen Energy Center</t>
        </is>
      </c>
      <c r="C3403" s="130" t="inlineStr">
        <is>
          <t>Rockgen Energy LLC</t>
        </is>
      </c>
      <c r="D3403" s="129" t="n">
        <v>56085</v>
      </c>
      <c r="E3403" s="130" t="inlineStr">
        <is>
          <t>WI</t>
        </is>
      </c>
      <c r="F3403" s="130" t="inlineStr">
        <is>
          <t>NAICS-22 Non-Cogen</t>
        </is>
      </c>
      <c r="G3403" s="130" t="inlineStr">
        <is>
          <t>GT</t>
        </is>
      </c>
      <c r="H3403" s="130" t="inlineStr">
        <is>
          <t>NG</t>
        </is>
      </c>
      <c r="I3403" s="130" t="inlineStr">
        <is>
          <t>NG</t>
        </is>
      </c>
      <c r="J3403" s="131" t="n">
        <v>434259.95</v>
      </c>
      <c r="K3403" s="129" t="n">
        <v>2020</v>
      </c>
      <c r="L3403" s="120">
        <f>IF(VLOOKUP(H3403,'Cross-Page Data'!$D$4:$F$48,3,FALSE)="natural gas",VLOOKUP(G3403,'Cross-Page Data'!$I$4:$J$19,2,FALSE),IF(VLOOKUP(H3403,'Cross-Page Data'!$D$4:$F$48,3,FALSE)="solar",IF(G3403="PV","solar PV","solar thermal"),IF(VLOOKUP(H3403,'Cross-Page Data'!$D$4:$F$48,3,FALSE)="wind",VLOOKUP(G3403,'Cross-Page Data'!$I$4:$J$19,2,FALSE),IF(VLOOKUP(H3403,'Cross-Page Data'!$D$4:$F$48,3,FALSE)="hydro",VLOOKUP(G3403,'Cross-Page Data'!$I$4:$J$19,2,FALSE),VLOOKUP(H3403,'Cross-Page Data'!$D$4:$F$48,3,FALSE)))))</f>
        <v/>
      </c>
      <c r="M3403" s="120">
        <f>IF(AND($P$2=FALSE,OR(F3403="Commercial NAICS Cogen",F3403="Industrial NAICS Cogen",F3403="NAICS-22 Cogen")),FALSE,IF(AND($P$3=FALSE,OR(F3403="Commercial NAICS Cogen",F3403="Commercial NAICS Non-Cogen",F3403="Industrial NAICS Cogen", F3403="industrial NAICS non-Cogen")),FALSE, TRUE))</f>
        <v/>
      </c>
    </row>
    <row r="3404">
      <c r="A3404" s="129" t="n">
        <v>55393</v>
      </c>
      <c r="B3404" s="130" t="inlineStr">
        <is>
          <t>Metcalf Energy Center</t>
        </is>
      </c>
      <c r="C3404" s="130" t="inlineStr">
        <is>
          <t>Calpine Corp - Metcalf Energy Center</t>
        </is>
      </c>
      <c r="D3404" s="129" t="n">
        <v>2799</v>
      </c>
      <c r="E3404" s="130" t="inlineStr">
        <is>
          <t>CA</t>
        </is>
      </c>
      <c r="F3404" s="130" t="inlineStr">
        <is>
          <t>NAICS-22 Non-Cogen</t>
        </is>
      </c>
      <c r="G3404" s="130" t="inlineStr">
        <is>
          <t>CA</t>
        </is>
      </c>
      <c r="H3404" s="130" t="inlineStr">
        <is>
          <t>NG</t>
        </is>
      </c>
      <c r="I3404" s="130" t="inlineStr">
        <is>
          <t>NG</t>
        </is>
      </c>
      <c r="J3404" s="131" t="n">
        <v>909286</v>
      </c>
      <c r="K3404" s="129" t="n">
        <v>2020</v>
      </c>
      <c r="L3404" s="120">
        <f>IF(VLOOKUP(H3404,'Cross-Page Data'!$D$4:$F$48,3,FALSE)="natural gas",VLOOKUP(G3404,'Cross-Page Data'!$I$4:$J$19,2,FALSE),IF(VLOOKUP(H3404,'Cross-Page Data'!$D$4:$F$48,3,FALSE)="solar",IF(G3404="PV","solar PV","solar thermal"),IF(VLOOKUP(H3404,'Cross-Page Data'!$D$4:$F$48,3,FALSE)="wind",VLOOKUP(G3404,'Cross-Page Data'!$I$4:$J$19,2,FALSE),IF(VLOOKUP(H3404,'Cross-Page Data'!$D$4:$F$48,3,FALSE)="hydro",VLOOKUP(G3404,'Cross-Page Data'!$I$4:$J$19,2,FALSE),VLOOKUP(H3404,'Cross-Page Data'!$D$4:$F$48,3,FALSE)))))</f>
        <v/>
      </c>
      <c r="M3404" s="120">
        <f>IF(AND($P$2=FALSE,OR(F3404="Commercial NAICS Cogen",F3404="Industrial NAICS Cogen",F3404="NAICS-22 Cogen")),FALSE,IF(AND($P$3=FALSE,OR(F3404="Commercial NAICS Cogen",F3404="Commercial NAICS Non-Cogen",F3404="Industrial NAICS Cogen", F3404="industrial NAICS non-Cogen")),FALSE, TRUE))</f>
        <v/>
      </c>
    </row>
    <row r="3405">
      <c r="A3405" s="129" t="n">
        <v>55393</v>
      </c>
      <c r="B3405" s="130" t="inlineStr">
        <is>
          <t>Metcalf Energy Center</t>
        </is>
      </c>
      <c r="C3405" s="130" t="inlineStr">
        <is>
          <t>Calpine Corp - Metcalf Energy Center</t>
        </is>
      </c>
      <c r="D3405" s="129" t="n">
        <v>2799</v>
      </c>
      <c r="E3405" s="130" t="inlineStr">
        <is>
          <t>CA</t>
        </is>
      </c>
      <c r="F3405" s="130" t="inlineStr">
        <is>
          <t>NAICS-22 Non-Cogen</t>
        </is>
      </c>
      <c r="G3405" s="130" t="inlineStr">
        <is>
          <t>CT</t>
        </is>
      </c>
      <c r="H3405" s="130" t="inlineStr">
        <is>
          <t>NG</t>
        </is>
      </c>
      <c r="I3405" s="130" t="inlineStr">
        <is>
          <t>NG</t>
        </is>
      </c>
      <c r="J3405" s="131" t="n">
        <v>1475156</v>
      </c>
      <c r="K3405" s="129" t="n">
        <v>2020</v>
      </c>
      <c r="L3405" s="120">
        <f>IF(VLOOKUP(H3405,'Cross-Page Data'!$D$4:$F$48,3,FALSE)="natural gas",VLOOKUP(G3405,'Cross-Page Data'!$I$4:$J$19,2,FALSE),IF(VLOOKUP(H3405,'Cross-Page Data'!$D$4:$F$48,3,FALSE)="solar",IF(G3405="PV","solar PV","solar thermal"),IF(VLOOKUP(H3405,'Cross-Page Data'!$D$4:$F$48,3,FALSE)="wind",VLOOKUP(G3405,'Cross-Page Data'!$I$4:$J$19,2,FALSE),IF(VLOOKUP(H3405,'Cross-Page Data'!$D$4:$F$48,3,FALSE)="hydro",VLOOKUP(G3405,'Cross-Page Data'!$I$4:$J$19,2,FALSE),VLOOKUP(H3405,'Cross-Page Data'!$D$4:$F$48,3,FALSE)))))</f>
        <v/>
      </c>
      <c r="M3405" s="120">
        <f>IF(AND($P$2=FALSE,OR(F3405="Commercial NAICS Cogen",F3405="Industrial NAICS Cogen",F3405="NAICS-22 Cogen")),FALSE,IF(AND($P$3=FALSE,OR(F3405="Commercial NAICS Cogen",F3405="Commercial NAICS Non-Cogen",F3405="Industrial NAICS Cogen", F3405="industrial NAICS non-Cogen")),FALSE, TRUE))</f>
        <v/>
      </c>
    </row>
    <row r="3406">
      <c r="A3406" s="129" t="n">
        <v>55397</v>
      </c>
      <c r="B3406" s="130" t="inlineStr">
        <is>
          <t>Washington Energy Facility</t>
        </is>
      </c>
      <c r="C3406" s="130" t="inlineStr">
        <is>
          <t>Dynegy Washington Energy Facility</t>
        </is>
      </c>
      <c r="D3406" s="129" t="n">
        <v>59922</v>
      </c>
      <c r="E3406" s="130" t="inlineStr">
        <is>
          <t>OH</t>
        </is>
      </c>
      <c r="F3406" s="130" t="inlineStr">
        <is>
          <t>NAICS-22 Non-Cogen</t>
        </is>
      </c>
      <c r="G3406" s="130" t="inlineStr">
        <is>
          <t>CA</t>
        </is>
      </c>
      <c r="H3406" s="130" t="inlineStr">
        <is>
          <t>NG</t>
        </is>
      </c>
      <c r="I3406" s="130" t="inlineStr">
        <is>
          <t>NG</t>
        </is>
      </c>
      <c r="J3406" s="131" t="n">
        <v>2018950</v>
      </c>
      <c r="K3406" s="129" t="n">
        <v>2020</v>
      </c>
      <c r="L3406" s="120">
        <f>IF(VLOOKUP(H3406,'Cross-Page Data'!$D$4:$F$48,3,FALSE)="natural gas",VLOOKUP(G3406,'Cross-Page Data'!$I$4:$J$19,2,FALSE),IF(VLOOKUP(H3406,'Cross-Page Data'!$D$4:$F$48,3,FALSE)="solar",IF(G3406="PV","solar PV","solar thermal"),IF(VLOOKUP(H3406,'Cross-Page Data'!$D$4:$F$48,3,FALSE)="wind",VLOOKUP(G3406,'Cross-Page Data'!$I$4:$J$19,2,FALSE),IF(VLOOKUP(H3406,'Cross-Page Data'!$D$4:$F$48,3,FALSE)="hydro",VLOOKUP(G3406,'Cross-Page Data'!$I$4:$J$19,2,FALSE),VLOOKUP(H3406,'Cross-Page Data'!$D$4:$F$48,3,FALSE)))))</f>
        <v/>
      </c>
      <c r="M3406" s="120">
        <f>IF(AND($P$2=FALSE,OR(F3406="Commercial NAICS Cogen",F3406="Industrial NAICS Cogen",F3406="NAICS-22 Cogen")),FALSE,IF(AND($P$3=FALSE,OR(F3406="Commercial NAICS Cogen",F3406="Commercial NAICS Non-Cogen",F3406="Industrial NAICS Cogen", F3406="industrial NAICS non-Cogen")),FALSE, TRUE))</f>
        <v/>
      </c>
    </row>
    <row r="3407">
      <c r="A3407" s="129" t="n">
        <v>55397</v>
      </c>
      <c r="B3407" s="130" t="inlineStr">
        <is>
          <t>Washington Energy Facility</t>
        </is>
      </c>
      <c r="C3407" s="130" t="inlineStr">
        <is>
          <t>Dynegy Washington Energy Facility</t>
        </is>
      </c>
      <c r="D3407" s="129" t="n">
        <v>59922</v>
      </c>
      <c r="E3407" s="130" t="inlineStr">
        <is>
          <t>OH</t>
        </is>
      </c>
      <c r="F3407" s="130" t="inlineStr">
        <is>
          <t>NAICS-22 Non-Cogen</t>
        </is>
      </c>
      <c r="G3407" s="130" t="inlineStr">
        <is>
          <t>CT</t>
        </is>
      </c>
      <c r="H3407" s="130" t="inlineStr">
        <is>
          <t>NG</t>
        </is>
      </c>
      <c r="I3407" s="130" t="inlineStr">
        <is>
          <t>NG</t>
        </is>
      </c>
      <c r="J3407" s="131" t="n">
        <v>2924311</v>
      </c>
      <c r="K3407" s="129" t="n">
        <v>2020</v>
      </c>
      <c r="L3407" s="120">
        <f>IF(VLOOKUP(H3407,'Cross-Page Data'!$D$4:$F$48,3,FALSE)="natural gas",VLOOKUP(G3407,'Cross-Page Data'!$I$4:$J$19,2,FALSE),IF(VLOOKUP(H3407,'Cross-Page Data'!$D$4:$F$48,3,FALSE)="solar",IF(G3407="PV","solar PV","solar thermal"),IF(VLOOKUP(H3407,'Cross-Page Data'!$D$4:$F$48,3,FALSE)="wind",VLOOKUP(G3407,'Cross-Page Data'!$I$4:$J$19,2,FALSE),IF(VLOOKUP(H3407,'Cross-Page Data'!$D$4:$F$48,3,FALSE)="hydro",VLOOKUP(G3407,'Cross-Page Data'!$I$4:$J$19,2,FALSE),VLOOKUP(H3407,'Cross-Page Data'!$D$4:$F$48,3,FALSE)))))</f>
        <v/>
      </c>
      <c r="M3407" s="120">
        <f>IF(AND($P$2=FALSE,OR(F3407="Commercial NAICS Cogen",F3407="Industrial NAICS Cogen",F3407="NAICS-22 Cogen")),FALSE,IF(AND($P$3=FALSE,OR(F3407="Commercial NAICS Cogen",F3407="Commercial NAICS Non-Cogen",F3407="Industrial NAICS Cogen", F3407="industrial NAICS non-Cogen")),FALSE, TRUE))</f>
        <v/>
      </c>
    </row>
    <row r="3408">
      <c r="A3408" s="129" t="n">
        <v>55400</v>
      </c>
      <c r="B3408" s="130" t="inlineStr">
        <is>
          <t>Elk Hills Power LLC</t>
        </is>
      </c>
      <c r="C3408" s="130" t="inlineStr">
        <is>
          <t>Elk Hills Power LLC</t>
        </is>
      </c>
      <c r="D3408" s="129" t="n">
        <v>34164</v>
      </c>
      <c r="E3408" s="130" t="inlineStr">
        <is>
          <t>CA</t>
        </is>
      </c>
      <c r="F3408" s="130" t="inlineStr">
        <is>
          <t>NAICS-22 Cogen</t>
        </is>
      </c>
      <c r="G3408" s="130" t="inlineStr">
        <is>
          <t>CA</t>
        </is>
      </c>
      <c r="H3408" s="130" t="inlineStr">
        <is>
          <t>NG</t>
        </is>
      </c>
      <c r="I3408" s="130" t="inlineStr">
        <is>
          <t>NG</t>
        </is>
      </c>
      <c r="J3408" s="131" t="n">
        <v>1263151</v>
      </c>
      <c r="K3408" s="129" t="n">
        <v>2020</v>
      </c>
      <c r="L3408" s="120">
        <f>IF(VLOOKUP(H3408,'Cross-Page Data'!$D$4:$F$48,3,FALSE)="natural gas",VLOOKUP(G3408,'Cross-Page Data'!$I$4:$J$19,2,FALSE),IF(VLOOKUP(H3408,'Cross-Page Data'!$D$4:$F$48,3,FALSE)="solar",IF(G3408="PV","solar PV","solar thermal"),IF(VLOOKUP(H3408,'Cross-Page Data'!$D$4:$F$48,3,FALSE)="wind",VLOOKUP(G3408,'Cross-Page Data'!$I$4:$J$19,2,FALSE),IF(VLOOKUP(H3408,'Cross-Page Data'!$D$4:$F$48,3,FALSE)="hydro",VLOOKUP(G3408,'Cross-Page Data'!$I$4:$J$19,2,FALSE),VLOOKUP(H3408,'Cross-Page Data'!$D$4:$F$48,3,FALSE)))))</f>
        <v/>
      </c>
      <c r="M3408" s="120">
        <f>IF(AND($P$2=FALSE,OR(F3408="Commercial NAICS Cogen",F3408="Industrial NAICS Cogen",F3408="NAICS-22 Cogen")),FALSE,IF(AND($P$3=FALSE,OR(F3408="Commercial NAICS Cogen",F3408="Commercial NAICS Non-Cogen",F3408="Industrial NAICS Cogen", F3408="industrial NAICS non-Cogen")),FALSE, TRUE))</f>
        <v/>
      </c>
    </row>
    <row r="3409">
      <c r="A3409" s="129" t="n">
        <v>55400</v>
      </c>
      <c r="B3409" s="130" t="inlineStr">
        <is>
          <t>Elk Hills Power LLC</t>
        </is>
      </c>
      <c r="C3409" s="130" t="inlineStr">
        <is>
          <t>Elk Hills Power LLC</t>
        </is>
      </c>
      <c r="D3409" s="129" t="n">
        <v>34164</v>
      </c>
      <c r="E3409" s="130" t="inlineStr">
        <is>
          <t>CA</t>
        </is>
      </c>
      <c r="F3409" s="130" t="inlineStr">
        <is>
          <t>NAICS-22 Cogen</t>
        </is>
      </c>
      <c r="G3409" s="130" t="inlineStr">
        <is>
          <t>CT</t>
        </is>
      </c>
      <c r="H3409" s="130" t="inlineStr">
        <is>
          <t>NG</t>
        </is>
      </c>
      <c r="I3409" s="130" t="inlineStr">
        <is>
          <t>NG</t>
        </is>
      </c>
      <c r="J3409" s="131" t="n">
        <v>2110549</v>
      </c>
      <c r="K3409" s="129" t="n">
        <v>2020</v>
      </c>
      <c r="L3409" s="120">
        <f>IF(VLOOKUP(H3409,'Cross-Page Data'!$D$4:$F$48,3,FALSE)="natural gas",VLOOKUP(G3409,'Cross-Page Data'!$I$4:$J$19,2,FALSE),IF(VLOOKUP(H3409,'Cross-Page Data'!$D$4:$F$48,3,FALSE)="solar",IF(G3409="PV","solar PV","solar thermal"),IF(VLOOKUP(H3409,'Cross-Page Data'!$D$4:$F$48,3,FALSE)="wind",VLOOKUP(G3409,'Cross-Page Data'!$I$4:$J$19,2,FALSE),IF(VLOOKUP(H3409,'Cross-Page Data'!$D$4:$F$48,3,FALSE)="hydro",VLOOKUP(G3409,'Cross-Page Data'!$I$4:$J$19,2,FALSE),VLOOKUP(H3409,'Cross-Page Data'!$D$4:$F$48,3,FALSE)))))</f>
        <v/>
      </c>
      <c r="M3409" s="120">
        <f>IF(AND($P$2=FALSE,OR(F3409="Commercial NAICS Cogen",F3409="Industrial NAICS Cogen",F3409="NAICS-22 Cogen")),FALSE,IF(AND($P$3=FALSE,OR(F3409="Commercial NAICS Cogen",F3409="Commercial NAICS Non-Cogen",F3409="Industrial NAICS Cogen", F3409="industrial NAICS non-Cogen")),FALSE, TRUE))</f>
        <v/>
      </c>
    </row>
    <row r="3410">
      <c r="A3410" s="129" t="n">
        <v>55402</v>
      </c>
      <c r="B3410" s="130" t="inlineStr">
        <is>
          <t>Renaissance Power Plant</t>
        </is>
      </c>
      <c r="C3410" s="130" t="inlineStr">
        <is>
          <t>DTE Electric Company</t>
        </is>
      </c>
      <c r="D3410" s="129" t="n">
        <v>5109</v>
      </c>
      <c r="E3410" s="130" t="inlineStr">
        <is>
          <t>MI</t>
        </is>
      </c>
      <c r="F3410" s="130" t="inlineStr">
        <is>
          <t>Electric Utility</t>
        </is>
      </c>
      <c r="G3410" s="130" t="inlineStr">
        <is>
          <t>GT</t>
        </is>
      </c>
      <c r="H3410" s="130" t="inlineStr">
        <is>
          <t>NG</t>
        </is>
      </c>
      <c r="I3410" s="130" t="inlineStr">
        <is>
          <t>NG</t>
        </is>
      </c>
      <c r="J3410" s="131" t="n">
        <v>1147326</v>
      </c>
      <c r="K3410" s="129" t="n">
        <v>2020</v>
      </c>
      <c r="L3410" s="120">
        <f>IF(VLOOKUP(H3410,'Cross-Page Data'!$D$4:$F$48,3,FALSE)="natural gas",VLOOKUP(G3410,'Cross-Page Data'!$I$4:$J$19,2,FALSE),IF(VLOOKUP(H3410,'Cross-Page Data'!$D$4:$F$48,3,FALSE)="solar",IF(G3410="PV","solar PV","solar thermal"),IF(VLOOKUP(H3410,'Cross-Page Data'!$D$4:$F$48,3,FALSE)="wind",VLOOKUP(G3410,'Cross-Page Data'!$I$4:$J$19,2,FALSE),IF(VLOOKUP(H3410,'Cross-Page Data'!$D$4:$F$48,3,FALSE)="hydro",VLOOKUP(G3410,'Cross-Page Data'!$I$4:$J$19,2,FALSE),VLOOKUP(H3410,'Cross-Page Data'!$D$4:$F$48,3,FALSE)))))</f>
        <v/>
      </c>
      <c r="M3410" s="120">
        <f>IF(AND($P$2=FALSE,OR(F3410="Commercial NAICS Cogen",F3410="Industrial NAICS Cogen",F3410="NAICS-22 Cogen")),FALSE,IF(AND($P$3=FALSE,OR(F3410="Commercial NAICS Cogen",F3410="Commercial NAICS Non-Cogen",F3410="Industrial NAICS Cogen", F3410="industrial NAICS non-Cogen")),FALSE, TRUE))</f>
        <v/>
      </c>
    </row>
    <row r="3411">
      <c r="A3411" s="129" t="n">
        <v>55404</v>
      </c>
      <c r="B3411" s="130" t="inlineStr">
        <is>
          <t>Carville Energy LLC</t>
        </is>
      </c>
      <c r="C3411" s="130" t="inlineStr">
        <is>
          <t>Carville Energy LLC</t>
        </is>
      </c>
      <c r="D3411" s="129" t="n">
        <v>3131</v>
      </c>
      <c r="E3411" s="130" t="inlineStr">
        <is>
          <t>LA</t>
        </is>
      </c>
      <c r="F3411" s="130" t="inlineStr">
        <is>
          <t>NAICS-22 Cogen</t>
        </is>
      </c>
      <c r="G3411" s="130" t="inlineStr">
        <is>
          <t>CA</t>
        </is>
      </c>
      <c r="H3411" s="130" t="inlineStr">
        <is>
          <t>NG</t>
        </is>
      </c>
      <c r="I3411" s="130" t="inlineStr">
        <is>
          <t>NG</t>
        </is>
      </c>
      <c r="J3411" s="131" t="n">
        <v>612308</v>
      </c>
      <c r="K3411" s="129" t="n">
        <v>2020</v>
      </c>
      <c r="L3411" s="120">
        <f>IF(VLOOKUP(H3411,'Cross-Page Data'!$D$4:$F$48,3,FALSE)="natural gas",VLOOKUP(G3411,'Cross-Page Data'!$I$4:$J$19,2,FALSE),IF(VLOOKUP(H3411,'Cross-Page Data'!$D$4:$F$48,3,FALSE)="solar",IF(G3411="PV","solar PV","solar thermal"),IF(VLOOKUP(H3411,'Cross-Page Data'!$D$4:$F$48,3,FALSE)="wind",VLOOKUP(G3411,'Cross-Page Data'!$I$4:$J$19,2,FALSE),IF(VLOOKUP(H3411,'Cross-Page Data'!$D$4:$F$48,3,FALSE)="hydro",VLOOKUP(G3411,'Cross-Page Data'!$I$4:$J$19,2,FALSE),VLOOKUP(H3411,'Cross-Page Data'!$D$4:$F$48,3,FALSE)))))</f>
        <v/>
      </c>
      <c r="M3411" s="120">
        <f>IF(AND($P$2=FALSE,OR(F3411="Commercial NAICS Cogen",F3411="Industrial NAICS Cogen",F3411="NAICS-22 Cogen")),FALSE,IF(AND($P$3=FALSE,OR(F3411="Commercial NAICS Cogen",F3411="Commercial NAICS Non-Cogen",F3411="Industrial NAICS Cogen", F3411="industrial NAICS non-Cogen")),FALSE, TRUE))</f>
        <v/>
      </c>
    </row>
    <row r="3412">
      <c r="A3412" s="129" t="n">
        <v>55404</v>
      </c>
      <c r="B3412" s="130" t="inlineStr">
        <is>
          <t>Carville Energy LLC</t>
        </is>
      </c>
      <c r="C3412" s="130" t="inlineStr">
        <is>
          <t>Carville Energy LLC</t>
        </is>
      </c>
      <c r="D3412" s="129" t="n">
        <v>3131</v>
      </c>
      <c r="E3412" s="130" t="inlineStr">
        <is>
          <t>LA</t>
        </is>
      </c>
      <c r="F3412" s="130" t="inlineStr">
        <is>
          <t>NAICS-22 Cogen</t>
        </is>
      </c>
      <c r="G3412" s="130" t="inlineStr">
        <is>
          <t>CT</t>
        </is>
      </c>
      <c r="H3412" s="130" t="inlineStr">
        <is>
          <t>NG</t>
        </is>
      </c>
      <c r="I3412" s="130" t="inlineStr">
        <is>
          <t>NG</t>
        </is>
      </c>
      <c r="J3412" s="131" t="n">
        <v>1822145</v>
      </c>
      <c r="K3412" s="129" t="n">
        <v>2020</v>
      </c>
      <c r="L3412" s="120">
        <f>IF(VLOOKUP(H3412,'Cross-Page Data'!$D$4:$F$48,3,FALSE)="natural gas",VLOOKUP(G3412,'Cross-Page Data'!$I$4:$J$19,2,FALSE),IF(VLOOKUP(H3412,'Cross-Page Data'!$D$4:$F$48,3,FALSE)="solar",IF(G3412="PV","solar PV","solar thermal"),IF(VLOOKUP(H3412,'Cross-Page Data'!$D$4:$F$48,3,FALSE)="wind",VLOOKUP(G3412,'Cross-Page Data'!$I$4:$J$19,2,FALSE),IF(VLOOKUP(H3412,'Cross-Page Data'!$D$4:$F$48,3,FALSE)="hydro",VLOOKUP(G3412,'Cross-Page Data'!$I$4:$J$19,2,FALSE),VLOOKUP(H3412,'Cross-Page Data'!$D$4:$F$48,3,FALSE)))))</f>
        <v/>
      </c>
      <c r="M3412" s="120">
        <f>IF(AND($P$2=FALSE,OR(F3412="Commercial NAICS Cogen",F3412="Industrial NAICS Cogen",F3412="NAICS-22 Cogen")),FALSE,IF(AND($P$3=FALSE,OR(F3412="Commercial NAICS Cogen",F3412="Commercial NAICS Non-Cogen",F3412="Industrial NAICS Cogen", F3412="industrial NAICS non-Cogen")),FALSE, TRUE))</f>
        <v/>
      </c>
    </row>
    <row r="3413">
      <c r="A3413" s="129" t="n">
        <v>55405</v>
      </c>
      <c r="B3413" s="130" t="inlineStr">
        <is>
          <t>Athens Generating Plant</t>
        </is>
      </c>
      <c r="C3413" s="130" t="inlineStr">
        <is>
          <t>New Athens Generating Company LLC</t>
        </is>
      </c>
      <c r="D3413" s="129" t="n">
        <v>32173</v>
      </c>
      <c r="E3413" s="130" t="inlineStr">
        <is>
          <t>NY</t>
        </is>
      </c>
      <c r="F3413" s="130" t="inlineStr">
        <is>
          <t>NAICS-22 Non-Cogen</t>
        </is>
      </c>
      <c r="G3413" s="130" t="inlineStr">
        <is>
          <t>CA</t>
        </is>
      </c>
      <c r="H3413" s="130" t="inlineStr">
        <is>
          <t>DFO</t>
        </is>
      </c>
      <c r="I3413" s="130" t="inlineStr">
        <is>
          <t>DFO</t>
        </is>
      </c>
      <c r="J3413" s="131" t="n">
        <v>0</v>
      </c>
      <c r="K3413" s="129" t="n">
        <v>2020</v>
      </c>
      <c r="L3413" s="120">
        <f>IF(VLOOKUP(H3413,'Cross-Page Data'!$D$4:$F$48,3,FALSE)="natural gas",VLOOKUP(G3413,'Cross-Page Data'!$I$4:$J$19,2,FALSE),IF(VLOOKUP(H3413,'Cross-Page Data'!$D$4:$F$48,3,FALSE)="solar",IF(G3413="PV","solar PV","solar thermal"),IF(VLOOKUP(H3413,'Cross-Page Data'!$D$4:$F$48,3,FALSE)="wind",VLOOKUP(G3413,'Cross-Page Data'!$I$4:$J$19,2,FALSE),IF(VLOOKUP(H3413,'Cross-Page Data'!$D$4:$F$48,3,FALSE)="hydro",VLOOKUP(G3413,'Cross-Page Data'!$I$4:$J$19,2,FALSE),VLOOKUP(H3413,'Cross-Page Data'!$D$4:$F$48,3,FALSE)))))</f>
        <v/>
      </c>
      <c r="M3413" s="120">
        <f>IF(AND($P$2=FALSE,OR(F3413="Commercial NAICS Cogen",F3413="Industrial NAICS Cogen",F3413="NAICS-22 Cogen")),FALSE,IF(AND($P$3=FALSE,OR(F3413="Commercial NAICS Cogen",F3413="Commercial NAICS Non-Cogen",F3413="Industrial NAICS Cogen", F3413="industrial NAICS non-Cogen")),FALSE, TRUE))</f>
        <v/>
      </c>
    </row>
    <row r="3414">
      <c r="A3414" s="129" t="n">
        <v>55405</v>
      </c>
      <c r="B3414" s="130" t="inlineStr">
        <is>
          <t>Athens Generating Plant</t>
        </is>
      </c>
      <c r="C3414" s="130" t="inlineStr">
        <is>
          <t>New Athens Generating Company LLC</t>
        </is>
      </c>
      <c r="D3414" s="129" t="n">
        <v>32173</v>
      </c>
      <c r="E3414" s="130" t="inlineStr">
        <is>
          <t>NY</t>
        </is>
      </c>
      <c r="F3414" s="130" t="inlineStr">
        <is>
          <t>NAICS-22 Non-Cogen</t>
        </is>
      </c>
      <c r="G3414" s="130" t="inlineStr">
        <is>
          <t>CA</t>
        </is>
      </c>
      <c r="H3414" s="130" t="inlineStr">
        <is>
          <t>NG</t>
        </is>
      </c>
      <c r="I3414" s="130" t="inlineStr">
        <is>
          <t>NG</t>
        </is>
      </c>
      <c r="J3414" s="131" t="n">
        <v>684129</v>
      </c>
      <c r="K3414" s="129" t="n">
        <v>2020</v>
      </c>
      <c r="L3414" s="120">
        <f>IF(VLOOKUP(H3414,'Cross-Page Data'!$D$4:$F$48,3,FALSE)="natural gas",VLOOKUP(G3414,'Cross-Page Data'!$I$4:$J$19,2,FALSE),IF(VLOOKUP(H3414,'Cross-Page Data'!$D$4:$F$48,3,FALSE)="solar",IF(G3414="PV","solar PV","solar thermal"),IF(VLOOKUP(H3414,'Cross-Page Data'!$D$4:$F$48,3,FALSE)="wind",VLOOKUP(G3414,'Cross-Page Data'!$I$4:$J$19,2,FALSE),IF(VLOOKUP(H3414,'Cross-Page Data'!$D$4:$F$48,3,FALSE)="hydro",VLOOKUP(G3414,'Cross-Page Data'!$I$4:$J$19,2,FALSE),VLOOKUP(H3414,'Cross-Page Data'!$D$4:$F$48,3,FALSE)))))</f>
        <v/>
      </c>
      <c r="M3414" s="120">
        <f>IF(AND($P$2=FALSE,OR(F3414="Commercial NAICS Cogen",F3414="Industrial NAICS Cogen",F3414="NAICS-22 Cogen")),FALSE,IF(AND($P$3=FALSE,OR(F3414="Commercial NAICS Cogen",F3414="Commercial NAICS Non-Cogen",F3414="Industrial NAICS Cogen", F3414="industrial NAICS non-Cogen")),FALSE, TRUE))</f>
        <v/>
      </c>
    </row>
    <row r="3415">
      <c r="A3415" s="129" t="n">
        <v>55405</v>
      </c>
      <c r="B3415" s="130" t="inlineStr">
        <is>
          <t>Athens Generating Plant</t>
        </is>
      </c>
      <c r="C3415" s="130" t="inlineStr">
        <is>
          <t>New Athens Generating Company LLC</t>
        </is>
      </c>
      <c r="D3415" s="129" t="n">
        <v>32173</v>
      </c>
      <c r="E3415" s="130" t="inlineStr">
        <is>
          <t>NY</t>
        </is>
      </c>
      <c r="F3415" s="130" t="inlineStr">
        <is>
          <t>NAICS-22 Non-Cogen</t>
        </is>
      </c>
      <c r="G3415" s="130" t="inlineStr">
        <is>
          <t>CT</t>
        </is>
      </c>
      <c r="H3415" s="130" t="inlineStr">
        <is>
          <t>DFO</t>
        </is>
      </c>
      <c r="I3415" s="130" t="inlineStr">
        <is>
          <t>DFO</t>
        </is>
      </c>
      <c r="J3415" s="131" t="n">
        <v>0</v>
      </c>
      <c r="K3415" s="129" t="n">
        <v>2020</v>
      </c>
      <c r="L3415" s="120">
        <f>IF(VLOOKUP(H3415,'Cross-Page Data'!$D$4:$F$48,3,FALSE)="natural gas",VLOOKUP(G3415,'Cross-Page Data'!$I$4:$J$19,2,FALSE),IF(VLOOKUP(H3415,'Cross-Page Data'!$D$4:$F$48,3,FALSE)="solar",IF(G3415="PV","solar PV","solar thermal"),IF(VLOOKUP(H3415,'Cross-Page Data'!$D$4:$F$48,3,FALSE)="wind",VLOOKUP(G3415,'Cross-Page Data'!$I$4:$J$19,2,FALSE),IF(VLOOKUP(H3415,'Cross-Page Data'!$D$4:$F$48,3,FALSE)="hydro",VLOOKUP(G3415,'Cross-Page Data'!$I$4:$J$19,2,FALSE),VLOOKUP(H3415,'Cross-Page Data'!$D$4:$F$48,3,FALSE)))))</f>
        <v/>
      </c>
      <c r="M3415" s="120">
        <f>IF(AND($P$2=FALSE,OR(F3415="Commercial NAICS Cogen",F3415="Industrial NAICS Cogen",F3415="NAICS-22 Cogen")),FALSE,IF(AND($P$3=FALSE,OR(F3415="Commercial NAICS Cogen",F3415="Commercial NAICS Non-Cogen",F3415="Industrial NAICS Cogen", F3415="industrial NAICS non-Cogen")),FALSE, TRUE))</f>
        <v/>
      </c>
    </row>
    <row r="3416">
      <c r="A3416" s="129" t="n">
        <v>55405</v>
      </c>
      <c r="B3416" s="130" t="inlineStr">
        <is>
          <t>Athens Generating Plant</t>
        </is>
      </c>
      <c r="C3416" s="130" t="inlineStr">
        <is>
          <t>New Athens Generating Company LLC</t>
        </is>
      </c>
      <c r="D3416" s="129" t="n">
        <v>32173</v>
      </c>
      <c r="E3416" s="130" t="inlineStr">
        <is>
          <t>NY</t>
        </is>
      </c>
      <c r="F3416" s="130" t="inlineStr">
        <is>
          <t>NAICS-22 Non-Cogen</t>
        </is>
      </c>
      <c r="G3416" s="130" t="inlineStr">
        <is>
          <t>CT</t>
        </is>
      </c>
      <c r="H3416" s="130" t="inlineStr">
        <is>
          <t>NG</t>
        </is>
      </c>
      <c r="I3416" s="130" t="inlineStr">
        <is>
          <t>NG</t>
        </is>
      </c>
      <c r="J3416" s="131" t="n">
        <v>1278586</v>
      </c>
      <c r="K3416" s="129" t="n">
        <v>2020</v>
      </c>
      <c r="L3416" s="120">
        <f>IF(VLOOKUP(H3416,'Cross-Page Data'!$D$4:$F$48,3,FALSE)="natural gas",VLOOKUP(G3416,'Cross-Page Data'!$I$4:$J$19,2,FALSE),IF(VLOOKUP(H3416,'Cross-Page Data'!$D$4:$F$48,3,FALSE)="solar",IF(G3416="PV","solar PV","solar thermal"),IF(VLOOKUP(H3416,'Cross-Page Data'!$D$4:$F$48,3,FALSE)="wind",VLOOKUP(G3416,'Cross-Page Data'!$I$4:$J$19,2,FALSE),IF(VLOOKUP(H3416,'Cross-Page Data'!$D$4:$F$48,3,FALSE)="hydro",VLOOKUP(G3416,'Cross-Page Data'!$I$4:$J$19,2,FALSE),VLOOKUP(H3416,'Cross-Page Data'!$D$4:$F$48,3,FALSE)))))</f>
        <v/>
      </c>
      <c r="M3416" s="120">
        <f>IF(AND($P$2=FALSE,OR(F3416="Commercial NAICS Cogen",F3416="Industrial NAICS Cogen",F3416="NAICS-22 Cogen")),FALSE,IF(AND($P$3=FALSE,OR(F3416="Commercial NAICS Cogen",F3416="Commercial NAICS Non-Cogen",F3416="Industrial NAICS Cogen", F3416="industrial NAICS non-Cogen")),FALSE, TRUE))</f>
        <v/>
      </c>
    </row>
    <row r="3417">
      <c r="A3417" s="129" t="n">
        <v>55406</v>
      </c>
      <c r="B3417" s="130" t="inlineStr">
        <is>
          <t>Effingham County Power Project</t>
        </is>
      </c>
      <c r="C3417" s="130" t="inlineStr">
        <is>
          <t>SEPG Operating Services, LLC Effingham</t>
        </is>
      </c>
      <c r="D3417" s="129" t="n">
        <v>59423</v>
      </c>
      <c r="E3417" s="130" t="inlineStr">
        <is>
          <t>GA</t>
        </is>
      </c>
      <c r="F3417" s="130" t="inlineStr">
        <is>
          <t>NAICS-22 Non-Cogen</t>
        </is>
      </c>
      <c r="G3417" s="130" t="inlineStr">
        <is>
          <t>CA</t>
        </is>
      </c>
      <c r="H3417" s="130" t="inlineStr">
        <is>
          <t>NG</t>
        </is>
      </c>
      <c r="I3417" s="130" t="inlineStr">
        <is>
          <t>NG</t>
        </is>
      </c>
      <c r="J3417" s="131" t="n">
        <v>1015555</v>
      </c>
      <c r="K3417" s="129" t="n">
        <v>2020</v>
      </c>
      <c r="L3417" s="120">
        <f>IF(VLOOKUP(H3417,'Cross-Page Data'!$D$4:$F$48,3,FALSE)="natural gas",VLOOKUP(G3417,'Cross-Page Data'!$I$4:$J$19,2,FALSE),IF(VLOOKUP(H3417,'Cross-Page Data'!$D$4:$F$48,3,FALSE)="solar",IF(G3417="PV","solar PV","solar thermal"),IF(VLOOKUP(H3417,'Cross-Page Data'!$D$4:$F$48,3,FALSE)="wind",VLOOKUP(G3417,'Cross-Page Data'!$I$4:$J$19,2,FALSE),IF(VLOOKUP(H3417,'Cross-Page Data'!$D$4:$F$48,3,FALSE)="hydro",VLOOKUP(G3417,'Cross-Page Data'!$I$4:$J$19,2,FALSE),VLOOKUP(H3417,'Cross-Page Data'!$D$4:$F$48,3,FALSE)))))</f>
        <v/>
      </c>
      <c r="M3417" s="120">
        <f>IF(AND($P$2=FALSE,OR(F3417="Commercial NAICS Cogen",F3417="Industrial NAICS Cogen",F3417="NAICS-22 Cogen")),FALSE,IF(AND($P$3=FALSE,OR(F3417="Commercial NAICS Cogen",F3417="Commercial NAICS Non-Cogen",F3417="Industrial NAICS Cogen", F3417="industrial NAICS non-Cogen")),FALSE, TRUE))</f>
        <v/>
      </c>
    </row>
    <row r="3418">
      <c r="A3418" s="129" t="n">
        <v>55406</v>
      </c>
      <c r="B3418" s="130" t="inlineStr">
        <is>
          <t>Effingham County Power Project</t>
        </is>
      </c>
      <c r="C3418" s="130" t="inlineStr">
        <is>
          <t>SEPG Operating Services, LLC Effingham</t>
        </is>
      </c>
      <c r="D3418" s="129" t="n">
        <v>59423</v>
      </c>
      <c r="E3418" s="130" t="inlineStr">
        <is>
          <t>GA</t>
        </is>
      </c>
      <c r="F3418" s="130" t="inlineStr">
        <is>
          <t>NAICS-22 Non-Cogen</t>
        </is>
      </c>
      <c r="G3418" s="130" t="inlineStr">
        <is>
          <t>CT</t>
        </is>
      </c>
      <c r="H3418" s="130" t="inlineStr">
        <is>
          <t>NG</t>
        </is>
      </c>
      <c r="I3418" s="130" t="inlineStr">
        <is>
          <t>NG</t>
        </is>
      </c>
      <c r="J3418" s="131" t="n">
        <v>1847670</v>
      </c>
      <c r="K3418" s="129" t="n">
        <v>2020</v>
      </c>
      <c r="L3418" s="120">
        <f>IF(VLOOKUP(H3418,'Cross-Page Data'!$D$4:$F$48,3,FALSE)="natural gas",VLOOKUP(G3418,'Cross-Page Data'!$I$4:$J$19,2,FALSE),IF(VLOOKUP(H3418,'Cross-Page Data'!$D$4:$F$48,3,FALSE)="solar",IF(G3418="PV","solar PV","solar thermal"),IF(VLOOKUP(H3418,'Cross-Page Data'!$D$4:$F$48,3,FALSE)="wind",VLOOKUP(G3418,'Cross-Page Data'!$I$4:$J$19,2,FALSE),IF(VLOOKUP(H3418,'Cross-Page Data'!$D$4:$F$48,3,FALSE)="hydro",VLOOKUP(G3418,'Cross-Page Data'!$I$4:$J$19,2,FALSE),VLOOKUP(H3418,'Cross-Page Data'!$D$4:$F$48,3,FALSE)))))</f>
        <v/>
      </c>
      <c r="M3418" s="120">
        <f>IF(AND($P$2=FALSE,OR(F3418="Commercial NAICS Cogen",F3418="Industrial NAICS Cogen",F3418="NAICS-22 Cogen")),FALSE,IF(AND($P$3=FALSE,OR(F3418="Commercial NAICS Cogen",F3418="Commercial NAICS Non-Cogen",F3418="Industrial NAICS Cogen", F3418="industrial NAICS non-Cogen")),FALSE, TRUE))</f>
        <v/>
      </c>
    </row>
    <row r="3419">
      <c r="A3419" s="129" t="n">
        <v>55409</v>
      </c>
      <c r="B3419" s="130" t="inlineStr">
        <is>
          <t>Calhoun Energy Center</t>
        </is>
      </c>
      <c r="C3419" s="130" t="inlineStr">
        <is>
          <t>Calhoun Power Co LLC</t>
        </is>
      </c>
      <c r="D3419" s="129" t="n">
        <v>34028</v>
      </c>
      <c r="E3419" s="130" t="inlineStr">
        <is>
          <t>AL</t>
        </is>
      </c>
      <c r="F3419" s="130" t="inlineStr">
        <is>
          <t>NAICS-22 Non-Cogen</t>
        </is>
      </c>
      <c r="G3419" s="130" t="inlineStr">
        <is>
          <t>GT</t>
        </is>
      </c>
      <c r="H3419" s="130" t="inlineStr">
        <is>
          <t>DFO</t>
        </is>
      </c>
      <c r="I3419" s="130" t="inlineStr">
        <is>
          <t>DFO</t>
        </is>
      </c>
      <c r="J3419" s="131" t="n">
        <v>1698.18</v>
      </c>
      <c r="K3419" s="129" t="n">
        <v>2020</v>
      </c>
      <c r="L3419" s="120">
        <f>IF(VLOOKUP(H3419,'Cross-Page Data'!$D$4:$F$48,3,FALSE)="natural gas",VLOOKUP(G3419,'Cross-Page Data'!$I$4:$J$19,2,FALSE),IF(VLOOKUP(H3419,'Cross-Page Data'!$D$4:$F$48,3,FALSE)="solar",IF(G3419="PV","solar PV","solar thermal"),IF(VLOOKUP(H3419,'Cross-Page Data'!$D$4:$F$48,3,FALSE)="wind",VLOOKUP(G3419,'Cross-Page Data'!$I$4:$J$19,2,FALSE),IF(VLOOKUP(H3419,'Cross-Page Data'!$D$4:$F$48,3,FALSE)="hydro",VLOOKUP(G3419,'Cross-Page Data'!$I$4:$J$19,2,FALSE),VLOOKUP(H3419,'Cross-Page Data'!$D$4:$F$48,3,FALSE)))))</f>
        <v/>
      </c>
      <c r="M3419" s="120">
        <f>IF(AND($P$2=FALSE,OR(F3419="Commercial NAICS Cogen",F3419="Industrial NAICS Cogen",F3419="NAICS-22 Cogen")),FALSE,IF(AND($P$3=FALSE,OR(F3419="Commercial NAICS Cogen",F3419="Commercial NAICS Non-Cogen",F3419="Industrial NAICS Cogen", F3419="industrial NAICS non-Cogen")),FALSE, TRUE))</f>
        <v/>
      </c>
    </row>
    <row r="3420">
      <c r="A3420" s="129" t="n">
        <v>55409</v>
      </c>
      <c r="B3420" s="130" t="inlineStr">
        <is>
          <t>Calhoun Energy Center</t>
        </is>
      </c>
      <c r="C3420" s="130" t="inlineStr">
        <is>
          <t>Calhoun Power Co LLC</t>
        </is>
      </c>
      <c r="D3420" s="129" t="n">
        <v>34028</v>
      </c>
      <c r="E3420" s="130" t="inlineStr">
        <is>
          <t>AL</t>
        </is>
      </c>
      <c r="F3420" s="130" t="inlineStr">
        <is>
          <t>NAICS-22 Non-Cogen</t>
        </is>
      </c>
      <c r="G3420" s="130" t="inlineStr">
        <is>
          <t>GT</t>
        </is>
      </c>
      <c r="H3420" s="130" t="inlineStr">
        <is>
          <t>NG</t>
        </is>
      </c>
      <c r="I3420" s="130" t="inlineStr">
        <is>
          <t>NG</t>
        </is>
      </c>
      <c r="J3420" s="131" t="n">
        <v>37512.82</v>
      </c>
      <c r="K3420" s="129" t="n">
        <v>2020</v>
      </c>
      <c r="L3420" s="120">
        <f>IF(VLOOKUP(H3420,'Cross-Page Data'!$D$4:$F$48,3,FALSE)="natural gas",VLOOKUP(G3420,'Cross-Page Data'!$I$4:$J$19,2,FALSE),IF(VLOOKUP(H3420,'Cross-Page Data'!$D$4:$F$48,3,FALSE)="solar",IF(G3420="PV","solar PV","solar thermal"),IF(VLOOKUP(H3420,'Cross-Page Data'!$D$4:$F$48,3,FALSE)="wind",VLOOKUP(G3420,'Cross-Page Data'!$I$4:$J$19,2,FALSE),IF(VLOOKUP(H3420,'Cross-Page Data'!$D$4:$F$48,3,FALSE)="hydro",VLOOKUP(G3420,'Cross-Page Data'!$I$4:$J$19,2,FALSE),VLOOKUP(H3420,'Cross-Page Data'!$D$4:$F$48,3,FALSE)))))</f>
        <v/>
      </c>
      <c r="M3420" s="120">
        <f>IF(AND($P$2=FALSE,OR(F3420="Commercial NAICS Cogen",F3420="Industrial NAICS Cogen",F3420="NAICS-22 Cogen")),FALSE,IF(AND($P$3=FALSE,OR(F3420="Commercial NAICS Cogen",F3420="Commercial NAICS Non-Cogen",F3420="Industrial NAICS Cogen", F3420="industrial NAICS non-Cogen")),FALSE, TRUE))</f>
        <v/>
      </c>
    </row>
    <row r="3421">
      <c r="A3421" s="129" t="n">
        <v>55411</v>
      </c>
      <c r="B3421" s="130" t="inlineStr">
        <is>
          <t>Hillabee Energy Center</t>
        </is>
      </c>
      <c r="C3421" s="130" t="inlineStr">
        <is>
          <t>CER Generation LLC</t>
        </is>
      </c>
      <c r="D3421" s="129" t="n">
        <v>55987</v>
      </c>
      <c r="E3421" s="130" t="inlineStr">
        <is>
          <t>AL</t>
        </is>
      </c>
      <c r="F3421" s="130" t="inlineStr">
        <is>
          <t>NAICS-22 Non-Cogen</t>
        </is>
      </c>
      <c r="G3421" s="130" t="inlineStr">
        <is>
          <t>CA</t>
        </is>
      </c>
      <c r="H3421" s="130" t="inlineStr">
        <is>
          <t>NG</t>
        </is>
      </c>
      <c r="I3421" s="130" t="inlineStr">
        <is>
          <t>NG</t>
        </is>
      </c>
      <c r="J3421" s="131" t="n">
        <v>1760223</v>
      </c>
      <c r="K3421" s="129" t="n">
        <v>2020</v>
      </c>
      <c r="L3421" s="120">
        <f>IF(VLOOKUP(H3421,'Cross-Page Data'!$D$4:$F$48,3,FALSE)="natural gas",VLOOKUP(G3421,'Cross-Page Data'!$I$4:$J$19,2,FALSE),IF(VLOOKUP(H3421,'Cross-Page Data'!$D$4:$F$48,3,FALSE)="solar",IF(G3421="PV","solar PV","solar thermal"),IF(VLOOKUP(H3421,'Cross-Page Data'!$D$4:$F$48,3,FALSE)="wind",VLOOKUP(G3421,'Cross-Page Data'!$I$4:$J$19,2,FALSE),IF(VLOOKUP(H3421,'Cross-Page Data'!$D$4:$F$48,3,FALSE)="hydro",VLOOKUP(G3421,'Cross-Page Data'!$I$4:$J$19,2,FALSE),VLOOKUP(H3421,'Cross-Page Data'!$D$4:$F$48,3,FALSE)))))</f>
        <v/>
      </c>
      <c r="M3421" s="120">
        <f>IF(AND($P$2=FALSE,OR(F3421="Commercial NAICS Cogen",F3421="Industrial NAICS Cogen",F3421="NAICS-22 Cogen")),FALSE,IF(AND($P$3=FALSE,OR(F3421="Commercial NAICS Cogen",F3421="Commercial NAICS Non-Cogen",F3421="Industrial NAICS Cogen", F3421="industrial NAICS non-Cogen")),FALSE, TRUE))</f>
        <v/>
      </c>
    </row>
    <row r="3422">
      <c r="A3422" s="129" t="n">
        <v>55411</v>
      </c>
      <c r="B3422" s="130" t="inlineStr">
        <is>
          <t>Hillabee Energy Center</t>
        </is>
      </c>
      <c r="C3422" s="130" t="inlineStr">
        <is>
          <t>CER Generation LLC</t>
        </is>
      </c>
      <c r="D3422" s="129" t="n">
        <v>55987</v>
      </c>
      <c r="E3422" s="130" t="inlineStr">
        <is>
          <t>AL</t>
        </is>
      </c>
      <c r="F3422" s="130" t="inlineStr">
        <is>
          <t>NAICS-22 Non-Cogen</t>
        </is>
      </c>
      <c r="G3422" s="130" t="inlineStr">
        <is>
          <t>CT</t>
        </is>
      </c>
      <c r="H3422" s="130" t="inlineStr">
        <is>
          <t>NG</t>
        </is>
      </c>
      <c r="I3422" s="130" t="inlineStr">
        <is>
          <t>NG</t>
        </is>
      </c>
      <c r="J3422" s="131" t="n">
        <v>3314435</v>
      </c>
      <c r="K3422" s="129" t="n">
        <v>2020</v>
      </c>
      <c r="L3422" s="120">
        <f>IF(VLOOKUP(H3422,'Cross-Page Data'!$D$4:$F$48,3,FALSE)="natural gas",VLOOKUP(G3422,'Cross-Page Data'!$I$4:$J$19,2,FALSE),IF(VLOOKUP(H3422,'Cross-Page Data'!$D$4:$F$48,3,FALSE)="solar",IF(G3422="PV","solar PV","solar thermal"),IF(VLOOKUP(H3422,'Cross-Page Data'!$D$4:$F$48,3,FALSE)="wind",VLOOKUP(G3422,'Cross-Page Data'!$I$4:$J$19,2,FALSE),IF(VLOOKUP(H3422,'Cross-Page Data'!$D$4:$F$48,3,FALSE)="hydro",VLOOKUP(G3422,'Cross-Page Data'!$I$4:$J$19,2,FALSE),VLOOKUP(H3422,'Cross-Page Data'!$D$4:$F$48,3,FALSE)))))</f>
        <v/>
      </c>
      <c r="M3422" s="120">
        <f>IF(AND($P$2=FALSE,OR(F3422="Commercial NAICS Cogen",F3422="Industrial NAICS Cogen",F3422="NAICS-22 Cogen")),FALSE,IF(AND($P$3=FALSE,OR(F3422="Commercial NAICS Cogen",F3422="Commercial NAICS Non-Cogen",F3422="Industrial NAICS Cogen", F3422="industrial NAICS non-Cogen")),FALSE, TRUE))</f>
        <v/>
      </c>
    </row>
    <row r="3423">
      <c r="A3423" s="129" t="n">
        <v>55412</v>
      </c>
      <c r="B3423" s="130" t="inlineStr">
        <is>
          <t>Osprey Energy Center Power Plant</t>
        </is>
      </c>
      <c r="C3423" s="130" t="inlineStr">
        <is>
          <t>Duke Energy Florida, LLC</t>
        </is>
      </c>
      <c r="D3423" s="129" t="n">
        <v>6455</v>
      </c>
      <c r="E3423" s="130" t="inlineStr">
        <is>
          <t>FL</t>
        </is>
      </c>
      <c r="F3423" s="130" t="inlineStr">
        <is>
          <t>Electric Utility</t>
        </is>
      </c>
      <c r="G3423" s="130" t="inlineStr">
        <is>
          <t>CA</t>
        </is>
      </c>
      <c r="H3423" s="130" t="inlineStr">
        <is>
          <t>NG</t>
        </is>
      </c>
      <c r="I3423" s="130" t="inlineStr">
        <is>
          <t>NG</t>
        </is>
      </c>
      <c r="J3423" s="131" t="n">
        <v>944234</v>
      </c>
      <c r="K3423" s="129" t="n">
        <v>2020</v>
      </c>
      <c r="L3423" s="120">
        <f>IF(VLOOKUP(H3423,'Cross-Page Data'!$D$4:$F$48,3,FALSE)="natural gas",VLOOKUP(G3423,'Cross-Page Data'!$I$4:$J$19,2,FALSE),IF(VLOOKUP(H3423,'Cross-Page Data'!$D$4:$F$48,3,FALSE)="solar",IF(G3423="PV","solar PV","solar thermal"),IF(VLOOKUP(H3423,'Cross-Page Data'!$D$4:$F$48,3,FALSE)="wind",VLOOKUP(G3423,'Cross-Page Data'!$I$4:$J$19,2,FALSE),IF(VLOOKUP(H3423,'Cross-Page Data'!$D$4:$F$48,3,FALSE)="hydro",VLOOKUP(G3423,'Cross-Page Data'!$I$4:$J$19,2,FALSE),VLOOKUP(H3423,'Cross-Page Data'!$D$4:$F$48,3,FALSE)))))</f>
        <v/>
      </c>
      <c r="M3423" s="120">
        <f>IF(AND($P$2=FALSE,OR(F3423="Commercial NAICS Cogen",F3423="Industrial NAICS Cogen",F3423="NAICS-22 Cogen")),FALSE,IF(AND($P$3=FALSE,OR(F3423="Commercial NAICS Cogen",F3423="Commercial NAICS Non-Cogen",F3423="Industrial NAICS Cogen", F3423="industrial NAICS non-Cogen")),FALSE, TRUE))</f>
        <v/>
      </c>
    </row>
    <row r="3424">
      <c r="A3424" s="129" t="n">
        <v>55412</v>
      </c>
      <c r="B3424" s="130" t="inlineStr">
        <is>
          <t>Osprey Energy Center Power Plant</t>
        </is>
      </c>
      <c r="C3424" s="130" t="inlineStr">
        <is>
          <t>Duke Energy Florida, LLC</t>
        </is>
      </c>
      <c r="D3424" s="129" t="n">
        <v>6455</v>
      </c>
      <c r="E3424" s="130" t="inlineStr">
        <is>
          <t>FL</t>
        </is>
      </c>
      <c r="F3424" s="130" t="inlineStr">
        <is>
          <t>Electric Utility</t>
        </is>
      </c>
      <c r="G3424" s="130" t="inlineStr">
        <is>
          <t>CT</t>
        </is>
      </c>
      <c r="H3424" s="130" t="inlineStr">
        <is>
          <t>NG</t>
        </is>
      </c>
      <c r="I3424" s="130" t="inlineStr">
        <is>
          <t>NG</t>
        </is>
      </c>
      <c r="J3424" s="131" t="n">
        <v>1425422</v>
      </c>
      <c r="K3424" s="129" t="n">
        <v>2020</v>
      </c>
      <c r="L3424" s="120">
        <f>IF(VLOOKUP(H3424,'Cross-Page Data'!$D$4:$F$48,3,FALSE)="natural gas",VLOOKUP(G3424,'Cross-Page Data'!$I$4:$J$19,2,FALSE),IF(VLOOKUP(H3424,'Cross-Page Data'!$D$4:$F$48,3,FALSE)="solar",IF(G3424="PV","solar PV","solar thermal"),IF(VLOOKUP(H3424,'Cross-Page Data'!$D$4:$F$48,3,FALSE)="wind",VLOOKUP(G3424,'Cross-Page Data'!$I$4:$J$19,2,FALSE),IF(VLOOKUP(H3424,'Cross-Page Data'!$D$4:$F$48,3,FALSE)="hydro",VLOOKUP(G3424,'Cross-Page Data'!$I$4:$J$19,2,FALSE),VLOOKUP(H3424,'Cross-Page Data'!$D$4:$F$48,3,FALSE)))))</f>
        <v/>
      </c>
      <c r="M3424" s="120">
        <f>IF(AND($P$2=FALSE,OR(F3424="Commercial NAICS Cogen",F3424="Industrial NAICS Cogen",F3424="NAICS-22 Cogen")),FALSE,IF(AND($P$3=FALSE,OR(F3424="Commercial NAICS Cogen",F3424="Commercial NAICS Non-Cogen",F3424="Industrial NAICS Cogen", F3424="industrial NAICS non-Cogen")),FALSE, TRUE))</f>
        <v/>
      </c>
    </row>
    <row r="3425">
      <c r="A3425" s="129" t="n">
        <v>55414</v>
      </c>
      <c r="B3425" s="130" t="inlineStr">
        <is>
          <t>Shady Hills Generating Station</t>
        </is>
      </c>
      <c r="C3425" s="130" t="inlineStr">
        <is>
          <t>Shady Hills Power Co LLC</t>
        </is>
      </c>
      <c r="D3425" s="129" t="n">
        <v>40192</v>
      </c>
      <c r="E3425" s="130" t="inlineStr">
        <is>
          <t>FL</t>
        </is>
      </c>
      <c r="F3425" s="130" t="inlineStr">
        <is>
          <t>NAICS-22 Non-Cogen</t>
        </is>
      </c>
      <c r="G3425" s="130" t="inlineStr">
        <is>
          <t>GT</t>
        </is>
      </c>
      <c r="H3425" s="130" t="inlineStr">
        <is>
          <t>DFO</t>
        </is>
      </c>
      <c r="I3425" s="130" t="inlineStr">
        <is>
          <t>DFO</t>
        </is>
      </c>
      <c r="J3425" s="131" t="n">
        <v>57.85</v>
      </c>
      <c r="K3425" s="129" t="n">
        <v>2020</v>
      </c>
      <c r="L3425" s="120">
        <f>IF(VLOOKUP(H3425,'Cross-Page Data'!$D$4:$F$48,3,FALSE)="natural gas",VLOOKUP(G3425,'Cross-Page Data'!$I$4:$J$19,2,FALSE),IF(VLOOKUP(H3425,'Cross-Page Data'!$D$4:$F$48,3,FALSE)="solar",IF(G3425="PV","solar PV","solar thermal"),IF(VLOOKUP(H3425,'Cross-Page Data'!$D$4:$F$48,3,FALSE)="wind",VLOOKUP(G3425,'Cross-Page Data'!$I$4:$J$19,2,FALSE),IF(VLOOKUP(H3425,'Cross-Page Data'!$D$4:$F$48,3,FALSE)="hydro",VLOOKUP(G3425,'Cross-Page Data'!$I$4:$J$19,2,FALSE),VLOOKUP(H3425,'Cross-Page Data'!$D$4:$F$48,3,FALSE)))))</f>
        <v/>
      </c>
      <c r="M3425" s="120">
        <f>IF(AND($P$2=FALSE,OR(F3425="Commercial NAICS Cogen",F3425="Industrial NAICS Cogen",F3425="NAICS-22 Cogen")),FALSE,IF(AND($P$3=FALSE,OR(F3425="Commercial NAICS Cogen",F3425="Commercial NAICS Non-Cogen",F3425="Industrial NAICS Cogen", F3425="industrial NAICS non-Cogen")),FALSE, TRUE))</f>
        <v/>
      </c>
    </row>
    <row r="3426">
      <c r="A3426" s="129" t="n">
        <v>55414</v>
      </c>
      <c r="B3426" s="130" t="inlineStr">
        <is>
          <t>Shady Hills Generating Station</t>
        </is>
      </c>
      <c r="C3426" s="130" t="inlineStr">
        <is>
          <t>Shady Hills Power Co LLC</t>
        </is>
      </c>
      <c r="D3426" s="129" t="n">
        <v>40192</v>
      </c>
      <c r="E3426" s="130" t="inlineStr">
        <is>
          <t>FL</t>
        </is>
      </c>
      <c r="F3426" s="130" t="inlineStr">
        <is>
          <t>NAICS-22 Non-Cogen</t>
        </is>
      </c>
      <c r="G3426" s="130" t="inlineStr">
        <is>
          <t>GT</t>
        </is>
      </c>
      <c r="H3426" s="130" t="inlineStr">
        <is>
          <t>NG</t>
        </is>
      </c>
      <c r="I3426" s="130" t="inlineStr">
        <is>
          <t>NG</t>
        </is>
      </c>
      <c r="J3426" s="131" t="n">
        <v>208486.15</v>
      </c>
      <c r="K3426" s="129" t="n">
        <v>2020</v>
      </c>
      <c r="L3426" s="120">
        <f>IF(VLOOKUP(H3426,'Cross-Page Data'!$D$4:$F$48,3,FALSE)="natural gas",VLOOKUP(G3426,'Cross-Page Data'!$I$4:$J$19,2,FALSE),IF(VLOOKUP(H3426,'Cross-Page Data'!$D$4:$F$48,3,FALSE)="solar",IF(G3426="PV","solar PV","solar thermal"),IF(VLOOKUP(H3426,'Cross-Page Data'!$D$4:$F$48,3,FALSE)="wind",VLOOKUP(G3426,'Cross-Page Data'!$I$4:$J$19,2,FALSE),IF(VLOOKUP(H3426,'Cross-Page Data'!$D$4:$F$48,3,FALSE)="hydro",VLOOKUP(G3426,'Cross-Page Data'!$I$4:$J$19,2,FALSE),VLOOKUP(H3426,'Cross-Page Data'!$D$4:$F$48,3,FALSE)))))</f>
        <v/>
      </c>
      <c r="M3426" s="120">
        <f>IF(AND($P$2=FALSE,OR(F3426="Commercial NAICS Cogen",F3426="Industrial NAICS Cogen",F3426="NAICS-22 Cogen")),FALSE,IF(AND($P$3=FALSE,OR(F3426="Commercial NAICS Cogen",F3426="Commercial NAICS Non-Cogen",F3426="Industrial NAICS Cogen", F3426="industrial NAICS non-Cogen")),FALSE, TRUE))</f>
        <v/>
      </c>
    </row>
    <row r="3427">
      <c r="A3427" s="129" t="n">
        <v>55415</v>
      </c>
      <c r="B3427" s="130" t="inlineStr">
        <is>
          <t>Vandolah Power Station</t>
        </is>
      </c>
      <c r="C3427" s="130" t="inlineStr">
        <is>
          <t>Vandolah Power Co LLC</t>
        </is>
      </c>
      <c r="D3427" s="129" t="n">
        <v>39125</v>
      </c>
      <c r="E3427" s="130" t="inlineStr">
        <is>
          <t>FL</t>
        </is>
      </c>
      <c r="F3427" s="130" t="inlineStr">
        <is>
          <t>NAICS-22 Non-Cogen</t>
        </is>
      </c>
      <c r="G3427" s="130" t="inlineStr">
        <is>
          <t>GT</t>
        </is>
      </c>
      <c r="H3427" s="130" t="inlineStr">
        <is>
          <t>DFO</t>
        </is>
      </c>
      <c r="I3427" s="130" t="inlineStr">
        <is>
          <t>DFO</t>
        </is>
      </c>
      <c r="J3427" s="131" t="n">
        <v>3709.982</v>
      </c>
      <c r="K3427" s="129" t="n">
        <v>2020</v>
      </c>
      <c r="L3427" s="120">
        <f>IF(VLOOKUP(H3427,'Cross-Page Data'!$D$4:$F$48,3,FALSE)="natural gas",VLOOKUP(G3427,'Cross-Page Data'!$I$4:$J$19,2,FALSE),IF(VLOOKUP(H3427,'Cross-Page Data'!$D$4:$F$48,3,FALSE)="solar",IF(G3427="PV","solar PV","solar thermal"),IF(VLOOKUP(H3427,'Cross-Page Data'!$D$4:$F$48,3,FALSE)="wind",VLOOKUP(G3427,'Cross-Page Data'!$I$4:$J$19,2,FALSE),IF(VLOOKUP(H3427,'Cross-Page Data'!$D$4:$F$48,3,FALSE)="hydro",VLOOKUP(G3427,'Cross-Page Data'!$I$4:$J$19,2,FALSE),VLOOKUP(H3427,'Cross-Page Data'!$D$4:$F$48,3,FALSE)))))</f>
        <v/>
      </c>
      <c r="M3427" s="120">
        <f>IF(AND($P$2=FALSE,OR(F3427="Commercial NAICS Cogen",F3427="Industrial NAICS Cogen",F3427="NAICS-22 Cogen")),FALSE,IF(AND($P$3=FALSE,OR(F3427="Commercial NAICS Cogen",F3427="Commercial NAICS Non-Cogen",F3427="Industrial NAICS Cogen", F3427="industrial NAICS non-Cogen")),FALSE, TRUE))</f>
        <v/>
      </c>
    </row>
    <row r="3428">
      <c r="A3428" s="129" t="n">
        <v>55415</v>
      </c>
      <c r="B3428" s="130" t="inlineStr">
        <is>
          <t>Vandolah Power Station</t>
        </is>
      </c>
      <c r="C3428" s="130" t="inlineStr">
        <is>
          <t>Vandolah Power Co LLC</t>
        </is>
      </c>
      <c r="D3428" s="129" t="n">
        <v>39125</v>
      </c>
      <c r="E3428" s="130" t="inlineStr">
        <is>
          <t>FL</t>
        </is>
      </c>
      <c r="F3428" s="130" t="inlineStr">
        <is>
          <t>NAICS-22 Non-Cogen</t>
        </is>
      </c>
      <c r="G3428" s="130" t="inlineStr">
        <is>
          <t>GT</t>
        </is>
      </c>
      <c r="H3428" s="130" t="inlineStr">
        <is>
          <t>NG</t>
        </is>
      </c>
      <c r="I3428" s="130" t="inlineStr">
        <is>
          <t>NG</t>
        </is>
      </c>
      <c r="J3428" s="131" t="n">
        <v>563939.02</v>
      </c>
      <c r="K3428" s="129" t="n">
        <v>2020</v>
      </c>
      <c r="L3428" s="120">
        <f>IF(VLOOKUP(H3428,'Cross-Page Data'!$D$4:$F$48,3,FALSE)="natural gas",VLOOKUP(G3428,'Cross-Page Data'!$I$4:$J$19,2,FALSE),IF(VLOOKUP(H3428,'Cross-Page Data'!$D$4:$F$48,3,FALSE)="solar",IF(G3428="PV","solar PV","solar thermal"),IF(VLOOKUP(H3428,'Cross-Page Data'!$D$4:$F$48,3,FALSE)="wind",VLOOKUP(G3428,'Cross-Page Data'!$I$4:$J$19,2,FALSE),IF(VLOOKUP(H3428,'Cross-Page Data'!$D$4:$F$48,3,FALSE)="hydro",VLOOKUP(G3428,'Cross-Page Data'!$I$4:$J$19,2,FALSE),VLOOKUP(H3428,'Cross-Page Data'!$D$4:$F$48,3,FALSE)))))</f>
        <v/>
      </c>
      <c r="M3428" s="120">
        <f>IF(AND($P$2=FALSE,OR(F3428="Commercial NAICS Cogen",F3428="Industrial NAICS Cogen",F3428="NAICS-22 Cogen")),FALSE,IF(AND($P$3=FALSE,OR(F3428="Commercial NAICS Cogen",F3428="Commercial NAICS Non-Cogen",F3428="Industrial NAICS Cogen", F3428="industrial NAICS non-Cogen")),FALSE, TRUE))</f>
        <v/>
      </c>
    </row>
    <row r="3429">
      <c r="A3429" s="129" t="n">
        <v>55418</v>
      </c>
      <c r="B3429" s="130" t="inlineStr">
        <is>
          <t>Hot Spring Generating Facility</t>
        </is>
      </c>
      <c r="C3429" s="130" t="inlineStr">
        <is>
          <t>Entergy Arkansas LLC</t>
        </is>
      </c>
      <c r="D3429" s="129" t="n">
        <v>814</v>
      </c>
      <c r="E3429" s="130" t="inlineStr">
        <is>
          <t>AR</t>
        </is>
      </c>
      <c r="F3429" s="130" t="inlineStr">
        <is>
          <t>Electric Utility</t>
        </is>
      </c>
      <c r="G3429" s="130" t="inlineStr">
        <is>
          <t>CA</t>
        </is>
      </c>
      <c r="H3429" s="130" t="inlineStr">
        <is>
          <t>NG</t>
        </is>
      </c>
      <c r="I3429" s="130" t="inlineStr">
        <is>
          <t>NG</t>
        </is>
      </c>
      <c r="J3429" s="131" t="n">
        <v>462370</v>
      </c>
      <c r="K3429" s="129" t="n">
        <v>2020</v>
      </c>
      <c r="L3429" s="120">
        <f>IF(VLOOKUP(H3429,'Cross-Page Data'!$D$4:$F$48,3,FALSE)="natural gas",VLOOKUP(G3429,'Cross-Page Data'!$I$4:$J$19,2,FALSE),IF(VLOOKUP(H3429,'Cross-Page Data'!$D$4:$F$48,3,FALSE)="solar",IF(G3429="PV","solar PV","solar thermal"),IF(VLOOKUP(H3429,'Cross-Page Data'!$D$4:$F$48,3,FALSE)="wind",VLOOKUP(G3429,'Cross-Page Data'!$I$4:$J$19,2,FALSE),IF(VLOOKUP(H3429,'Cross-Page Data'!$D$4:$F$48,3,FALSE)="hydro",VLOOKUP(G3429,'Cross-Page Data'!$I$4:$J$19,2,FALSE),VLOOKUP(H3429,'Cross-Page Data'!$D$4:$F$48,3,FALSE)))))</f>
        <v/>
      </c>
      <c r="M3429" s="120">
        <f>IF(AND($P$2=FALSE,OR(F3429="Commercial NAICS Cogen",F3429="Industrial NAICS Cogen",F3429="NAICS-22 Cogen")),FALSE,IF(AND($P$3=FALSE,OR(F3429="Commercial NAICS Cogen",F3429="Commercial NAICS Non-Cogen",F3429="Industrial NAICS Cogen", F3429="industrial NAICS non-Cogen")),FALSE, TRUE))</f>
        <v/>
      </c>
    </row>
    <row r="3430">
      <c r="A3430" s="129" t="n">
        <v>55418</v>
      </c>
      <c r="B3430" s="130" t="inlineStr">
        <is>
          <t>Hot Spring Generating Facility</t>
        </is>
      </c>
      <c r="C3430" s="130" t="inlineStr">
        <is>
          <t>Entergy Arkansas LLC</t>
        </is>
      </c>
      <c r="D3430" s="129" t="n">
        <v>814</v>
      </c>
      <c r="E3430" s="130" t="inlineStr">
        <is>
          <t>AR</t>
        </is>
      </c>
      <c r="F3430" s="130" t="inlineStr">
        <is>
          <t>Electric Utility</t>
        </is>
      </c>
      <c r="G3430" s="130" t="inlineStr">
        <is>
          <t>CT</t>
        </is>
      </c>
      <c r="H3430" s="130" t="inlineStr">
        <is>
          <t>NG</t>
        </is>
      </c>
      <c r="I3430" s="130" t="inlineStr">
        <is>
          <t>NG</t>
        </is>
      </c>
      <c r="J3430" s="131" t="n">
        <v>702412</v>
      </c>
      <c r="K3430" s="129" t="n">
        <v>2020</v>
      </c>
      <c r="L3430" s="120">
        <f>IF(VLOOKUP(H3430,'Cross-Page Data'!$D$4:$F$48,3,FALSE)="natural gas",VLOOKUP(G3430,'Cross-Page Data'!$I$4:$J$19,2,FALSE),IF(VLOOKUP(H3430,'Cross-Page Data'!$D$4:$F$48,3,FALSE)="solar",IF(G3430="PV","solar PV","solar thermal"),IF(VLOOKUP(H3430,'Cross-Page Data'!$D$4:$F$48,3,FALSE)="wind",VLOOKUP(G3430,'Cross-Page Data'!$I$4:$J$19,2,FALSE),IF(VLOOKUP(H3430,'Cross-Page Data'!$D$4:$F$48,3,FALSE)="hydro",VLOOKUP(G3430,'Cross-Page Data'!$I$4:$J$19,2,FALSE),VLOOKUP(H3430,'Cross-Page Data'!$D$4:$F$48,3,FALSE)))))</f>
        <v/>
      </c>
      <c r="M3430" s="120">
        <f>IF(AND($P$2=FALSE,OR(F3430="Commercial NAICS Cogen",F3430="Industrial NAICS Cogen",F3430="NAICS-22 Cogen")),FALSE,IF(AND($P$3=FALSE,OR(F3430="Commercial NAICS Cogen",F3430="Commercial NAICS Non-Cogen",F3430="Industrial NAICS Cogen", F3430="industrial NAICS non-Cogen")),FALSE, TRUE))</f>
        <v/>
      </c>
    </row>
    <row r="3431">
      <c r="A3431" s="129" t="n">
        <v>55419</v>
      </c>
      <c r="B3431" s="130" t="inlineStr">
        <is>
          <t>Plaquemine Cogeneration Plant</t>
        </is>
      </c>
      <c r="C3431" s="130" t="inlineStr">
        <is>
          <t>Dow Chemical Co</t>
        </is>
      </c>
      <c r="D3431" s="129" t="n">
        <v>5347</v>
      </c>
      <c r="E3431" s="130" t="inlineStr">
        <is>
          <t>LA</t>
        </is>
      </c>
      <c r="F3431" s="130" t="inlineStr">
        <is>
          <t>Industrial NAICS Cogen</t>
        </is>
      </c>
      <c r="G3431" s="130" t="inlineStr">
        <is>
          <t>CA</t>
        </is>
      </c>
      <c r="H3431" s="130" t="inlineStr">
        <is>
          <t>NG</t>
        </is>
      </c>
      <c r="I3431" s="130" t="inlineStr">
        <is>
          <t>NG</t>
        </is>
      </c>
      <c r="J3431" s="131" t="n">
        <v>168793.7</v>
      </c>
      <c r="K3431" s="129" t="n">
        <v>2020</v>
      </c>
      <c r="L3431" s="120">
        <f>IF(VLOOKUP(H3431,'Cross-Page Data'!$D$4:$F$48,3,FALSE)="natural gas",VLOOKUP(G3431,'Cross-Page Data'!$I$4:$J$19,2,FALSE),IF(VLOOKUP(H3431,'Cross-Page Data'!$D$4:$F$48,3,FALSE)="solar",IF(G3431="PV","solar PV","solar thermal"),IF(VLOOKUP(H3431,'Cross-Page Data'!$D$4:$F$48,3,FALSE)="wind",VLOOKUP(G3431,'Cross-Page Data'!$I$4:$J$19,2,FALSE),IF(VLOOKUP(H3431,'Cross-Page Data'!$D$4:$F$48,3,FALSE)="hydro",VLOOKUP(G3431,'Cross-Page Data'!$I$4:$J$19,2,FALSE),VLOOKUP(H3431,'Cross-Page Data'!$D$4:$F$48,3,FALSE)))))</f>
        <v/>
      </c>
      <c r="M3431" s="120">
        <f>IF(AND($P$2=FALSE,OR(F3431="Commercial NAICS Cogen",F3431="Industrial NAICS Cogen",F3431="NAICS-22 Cogen")),FALSE,IF(AND($P$3=FALSE,OR(F3431="Commercial NAICS Cogen",F3431="Commercial NAICS Non-Cogen",F3431="Industrial NAICS Cogen", F3431="industrial NAICS non-Cogen")),FALSE, TRUE))</f>
        <v/>
      </c>
    </row>
    <row r="3432">
      <c r="A3432" s="129" t="n">
        <v>55419</v>
      </c>
      <c r="B3432" s="130" t="inlineStr">
        <is>
          <t>Plaquemine Cogeneration Plant</t>
        </is>
      </c>
      <c r="C3432" s="130" t="inlineStr">
        <is>
          <t>Dow Chemical Co</t>
        </is>
      </c>
      <c r="D3432" s="129" t="n">
        <v>5347</v>
      </c>
      <c r="E3432" s="130" t="inlineStr">
        <is>
          <t>LA</t>
        </is>
      </c>
      <c r="F3432" s="130" t="inlineStr">
        <is>
          <t>Industrial NAICS Cogen</t>
        </is>
      </c>
      <c r="G3432" s="130" t="inlineStr">
        <is>
          <t>CA</t>
        </is>
      </c>
      <c r="H3432" s="130" t="inlineStr">
        <is>
          <t>OG</t>
        </is>
      </c>
      <c r="I3432" s="130" t="inlineStr">
        <is>
          <t>OOG</t>
        </is>
      </c>
      <c r="J3432" s="131" t="n">
        <v>28918.558</v>
      </c>
      <c r="K3432" s="129" t="n">
        <v>2020</v>
      </c>
      <c r="L3432" s="120">
        <f>IF(VLOOKUP(H3432,'Cross-Page Data'!$D$4:$F$48,3,FALSE)="natural gas",VLOOKUP(G3432,'Cross-Page Data'!$I$4:$J$19,2,FALSE),IF(VLOOKUP(H3432,'Cross-Page Data'!$D$4:$F$48,3,FALSE)="solar",IF(G3432="PV","solar PV","solar thermal"),IF(VLOOKUP(H3432,'Cross-Page Data'!$D$4:$F$48,3,FALSE)="wind",VLOOKUP(G3432,'Cross-Page Data'!$I$4:$J$19,2,FALSE),IF(VLOOKUP(H3432,'Cross-Page Data'!$D$4:$F$48,3,FALSE)="hydro",VLOOKUP(G3432,'Cross-Page Data'!$I$4:$J$19,2,FALSE),VLOOKUP(H3432,'Cross-Page Data'!$D$4:$F$48,3,FALSE)))))</f>
        <v/>
      </c>
      <c r="M3432" s="120">
        <f>IF(AND($P$2=FALSE,OR(F3432="Commercial NAICS Cogen",F3432="Industrial NAICS Cogen",F3432="NAICS-22 Cogen")),FALSE,IF(AND($P$3=FALSE,OR(F3432="Commercial NAICS Cogen",F3432="Commercial NAICS Non-Cogen",F3432="Industrial NAICS Cogen", F3432="industrial NAICS non-Cogen")),FALSE, TRUE))</f>
        <v/>
      </c>
    </row>
    <row r="3433">
      <c r="A3433" s="129" t="n">
        <v>55419</v>
      </c>
      <c r="B3433" s="130" t="inlineStr">
        <is>
          <t>Plaquemine Cogeneration Plant</t>
        </is>
      </c>
      <c r="C3433" s="130" t="inlineStr">
        <is>
          <t>Dow Chemical Co</t>
        </is>
      </c>
      <c r="D3433" s="129" t="n">
        <v>5347</v>
      </c>
      <c r="E3433" s="130" t="inlineStr">
        <is>
          <t>LA</t>
        </is>
      </c>
      <c r="F3433" s="130" t="inlineStr">
        <is>
          <t>Industrial NAICS Cogen</t>
        </is>
      </c>
      <c r="G3433" s="130" t="inlineStr">
        <is>
          <t>CA</t>
        </is>
      </c>
      <c r="H3433" s="130" t="inlineStr">
        <is>
          <t>OTH</t>
        </is>
      </c>
      <c r="I3433" s="130" t="inlineStr">
        <is>
          <t>OTH</t>
        </is>
      </c>
      <c r="J3433" s="131" t="n">
        <v>0</v>
      </c>
      <c r="K3433" s="129" t="n">
        <v>2020</v>
      </c>
      <c r="L3433" s="120">
        <f>IF(VLOOKUP(H3433,'Cross-Page Data'!$D$4:$F$48,3,FALSE)="natural gas",VLOOKUP(G3433,'Cross-Page Data'!$I$4:$J$19,2,FALSE),IF(VLOOKUP(H3433,'Cross-Page Data'!$D$4:$F$48,3,FALSE)="solar",IF(G3433="PV","solar PV","solar thermal"),IF(VLOOKUP(H3433,'Cross-Page Data'!$D$4:$F$48,3,FALSE)="wind",VLOOKUP(G3433,'Cross-Page Data'!$I$4:$J$19,2,FALSE),IF(VLOOKUP(H3433,'Cross-Page Data'!$D$4:$F$48,3,FALSE)="hydro",VLOOKUP(G3433,'Cross-Page Data'!$I$4:$J$19,2,FALSE),VLOOKUP(H3433,'Cross-Page Data'!$D$4:$F$48,3,FALSE)))))</f>
        <v/>
      </c>
      <c r="M3433" s="120">
        <f>IF(AND($P$2=FALSE,OR(F3433="Commercial NAICS Cogen",F3433="Industrial NAICS Cogen",F3433="NAICS-22 Cogen")),FALSE,IF(AND($P$3=FALSE,OR(F3433="Commercial NAICS Cogen",F3433="Commercial NAICS Non-Cogen",F3433="Industrial NAICS Cogen", F3433="industrial NAICS non-Cogen")),FALSE, TRUE))</f>
        <v/>
      </c>
    </row>
    <row r="3434">
      <c r="A3434" s="129" t="n">
        <v>55419</v>
      </c>
      <c r="B3434" s="130" t="inlineStr">
        <is>
          <t>Plaquemine Cogeneration Plant</t>
        </is>
      </c>
      <c r="C3434" s="130" t="inlineStr">
        <is>
          <t>Dow Chemical Co</t>
        </is>
      </c>
      <c r="D3434" s="129" t="n">
        <v>5347</v>
      </c>
      <c r="E3434" s="130" t="inlineStr">
        <is>
          <t>LA</t>
        </is>
      </c>
      <c r="F3434" s="130" t="inlineStr">
        <is>
          <t>Industrial NAICS Cogen</t>
        </is>
      </c>
      <c r="G3434" s="130" t="inlineStr">
        <is>
          <t>CT</t>
        </is>
      </c>
      <c r="H3434" s="130" t="inlineStr">
        <is>
          <t>NG</t>
        </is>
      </c>
      <c r="I3434" s="130" t="inlineStr">
        <is>
          <t>NG</t>
        </is>
      </c>
      <c r="J3434" s="131" t="n">
        <v>4703150.4</v>
      </c>
      <c r="K3434" s="129" t="n">
        <v>2020</v>
      </c>
      <c r="L3434" s="120">
        <f>IF(VLOOKUP(H3434,'Cross-Page Data'!$D$4:$F$48,3,FALSE)="natural gas",VLOOKUP(G3434,'Cross-Page Data'!$I$4:$J$19,2,FALSE),IF(VLOOKUP(H3434,'Cross-Page Data'!$D$4:$F$48,3,FALSE)="solar",IF(G3434="PV","solar PV","solar thermal"),IF(VLOOKUP(H3434,'Cross-Page Data'!$D$4:$F$48,3,FALSE)="wind",VLOOKUP(G3434,'Cross-Page Data'!$I$4:$J$19,2,FALSE),IF(VLOOKUP(H3434,'Cross-Page Data'!$D$4:$F$48,3,FALSE)="hydro",VLOOKUP(G3434,'Cross-Page Data'!$I$4:$J$19,2,FALSE),VLOOKUP(H3434,'Cross-Page Data'!$D$4:$F$48,3,FALSE)))))</f>
        <v/>
      </c>
      <c r="M3434" s="120">
        <f>IF(AND($P$2=FALSE,OR(F3434="Commercial NAICS Cogen",F3434="Industrial NAICS Cogen",F3434="NAICS-22 Cogen")),FALSE,IF(AND($P$3=FALSE,OR(F3434="Commercial NAICS Cogen",F3434="Commercial NAICS Non-Cogen",F3434="Industrial NAICS Cogen", F3434="industrial NAICS non-Cogen")),FALSE, TRUE))</f>
        <v/>
      </c>
    </row>
    <row r="3435">
      <c r="A3435" s="129" t="n">
        <v>55419</v>
      </c>
      <c r="B3435" s="130" t="inlineStr">
        <is>
          <t>Plaquemine Cogeneration Plant</t>
        </is>
      </c>
      <c r="C3435" s="130" t="inlineStr">
        <is>
          <t>Dow Chemical Co</t>
        </is>
      </c>
      <c r="D3435" s="129" t="n">
        <v>5347</v>
      </c>
      <c r="E3435" s="130" t="inlineStr">
        <is>
          <t>LA</t>
        </is>
      </c>
      <c r="F3435" s="130" t="inlineStr">
        <is>
          <t>Industrial NAICS Cogen</t>
        </is>
      </c>
      <c r="G3435" s="130" t="inlineStr">
        <is>
          <t>CT</t>
        </is>
      </c>
      <c r="H3435" s="130" t="inlineStr">
        <is>
          <t>OG</t>
        </is>
      </c>
      <c r="I3435" s="130" t="inlineStr">
        <is>
          <t>OOG</t>
        </is>
      </c>
      <c r="J3435" s="131" t="n">
        <v>0</v>
      </c>
      <c r="K3435" s="129" t="n">
        <v>2020</v>
      </c>
      <c r="L3435" s="120">
        <f>IF(VLOOKUP(H3435,'Cross-Page Data'!$D$4:$F$48,3,FALSE)="natural gas",VLOOKUP(G3435,'Cross-Page Data'!$I$4:$J$19,2,FALSE),IF(VLOOKUP(H3435,'Cross-Page Data'!$D$4:$F$48,3,FALSE)="solar",IF(G3435="PV","solar PV","solar thermal"),IF(VLOOKUP(H3435,'Cross-Page Data'!$D$4:$F$48,3,FALSE)="wind",VLOOKUP(G3435,'Cross-Page Data'!$I$4:$J$19,2,FALSE),IF(VLOOKUP(H3435,'Cross-Page Data'!$D$4:$F$48,3,FALSE)="hydro",VLOOKUP(G3435,'Cross-Page Data'!$I$4:$J$19,2,FALSE),VLOOKUP(H3435,'Cross-Page Data'!$D$4:$F$48,3,FALSE)))))</f>
        <v/>
      </c>
      <c r="M3435" s="120">
        <f>IF(AND($P$2=FALSE,OR(F3435="Commercial NAICS Cogen",F3435="Industrial NAICS Cogen",F3435="NAICS-22 Cogen")),FALSE,IF(AND($P$3=FALSE,OR(F3435="Commercial NAICS Cogen",F3435="Commercial NAICS Non-Cogen",F3435="Industrial NAICS Cogen", F3435="industrial NAICS non-Cogen")),FALSE, TRUE))</f>
        <v/>
      </c>
    </row>
    <row r="3436">
      <c r="A3436" s="129" t="n">
        <v>55419</v>
      </c>
      <c r="B3436" s="130" t="inlineStr">
        <is>
          <t>Plaquemine Cogeneration Plant</t>
        </is>
      </c>
      <c r="C3436" s="130" t="inlineStr">
        <is>
          <t>Dow Chemical Co</t>
        </is>
      </c>
      <c r="D3436" s="129" t="n">
        <v>5347</v>
      </c>
      <c r="E3436" s="130" t="inlineStr">
        <is>
          <t>LA</t>
        </is>
      </c>
      <c r="F3436" s="130" t="inlineStr">
        <is>
          <t>Industrial NAICS Cogen</t>
        </is>
      </c>
      <c r="G3436" s="130" t="inlineStr">
        <is>
          <t>CT</t>
        </is>
      </c>
      <c r="H3436" s="130" t="inlineStr">
        <is>
          <t>OTH</t>
        </is>
      </c>
      <c r="I3436" s="130" t="inlineStr">
        <is>
          <t>OTH</t>
        </is>
      </c>
      <c r="J3436" s="131" t="n">
        <v>0</v>
      </c>
      <c r="K3436" s="129" t="n">
        <v>2020</v>
      </c>
      <c r="L3436" s="120">
        <f>IF(VLOOKUP(H3436,'Cross-Page Data'!$D$4:$F$48,3,FALSE)="natural gas",VLOOKUP(G3436,'Cross-Page Data'!$I$4:$J$19,2,FALSE),IF(VLOOKUP(H3436,'Cross-Page Data'!$D$4:$F$48,3,FALSE)="solar",IF(G3436="PV","solar PV","solar thermal"),IF(VLOOKUP(H3436,'Cross-Page Data'!$D$4:$F$48,3,FALSE)="wind",VLOOKUP(G3436,'Cross-Page Data'!$I$4:$J$19,2,FALSE),IF(VLOOKUP(H3436,'Cross-Page Data'!$D$4:$F$48,3,FALSE)="hydro",VLOOKUP(G3436,'Cross-Page Data'!$I$4:$J$19,2,FALSE),VLOOKUP(H3436,'Cross-Page Data'!$D$4:$F$48,3,FALSE)))))</f>
        <v/>
      </c>
      <c r="M3436" s="120">
        <f>IF(AND($P$2=FALSE,OR(F3436="Commercial NAICS Cogen",F3436="Industrial NAICS Cogen",F3436="NAICS-22 Cogen")),FALSE,IF(AND($P$3=FALSE,OR(F3436="Commercial NAICS Cogen",F3436="Commercial NAICS Non-Cogen",F3436="Industrial NAICS Cogen", F3436="industrial NAICS non-Cogen")),FALSE, TRUE))</f>
        <v/>
      </c>
    </row>
    <row r="3437">
      <c r="A3437" s="129" t="n">
        <v>55433</v>
      </c>
      <c r="B3437" s="130" t="inlineStr">
        <is>
          <t>Bayou Cove Peaking Power</t>
        </is>
      </c>
      <c r="C3437" s="130" t="inlineStr">
        <is>
          <t>NRG South CentralOperationsInc</t>
        </is>
      </c>
      <c r="D3437" s="129" t="n">
        <v>13908</v>
      </c>
      <c r="E3437" s="130" t="inlineStr">
        <is>
          <t>LA</t>
        </is>
      </c>
      <c r="F3437" s="130" t="inlineStr">
        <is>
          <t>NAICS-22 Non-Cogen</t>
        </is>
      </c>
      <c r="G3437" s="130" t="inlineStr">
        <is>
          <t>GT</t>
        </is>
      </c>
      <c r="H3437" s="130" t="inlineStr">
        <is>
          <t>NG</t>
        </is>
      </c>
      <c r="I3437" s="130" t="inlineStr">
        <is>
          <t>NG</t>
        </is>
      </c>
      <c r="J3437" s="131" t="n">
        <v>55190</v>
      </c>
      <c r="K3437" s="129" t="n">
        <v>2020</v>
      </c>
      <c r="L3437" s="120">
        <f>IF(VLOOKUP(H3437,'Cross-Page Data'!$D$4:$F$48,3,FALSE)="natural gas",VLOOKUP(G3437,'Cross-Page Data'!$I$4:$J$19,2,FALSE),IF(VLOOKUP(H3437,'Cross-Page Data'!$D$4:$F$48,3,FALSE)="solar",IF(G3437="PV","solar PV","solar thermal"),IF(VLOOKUP(H3437,'Cross-Page Data'!$D$4:$F$48,3,FALSE)="wind",VLOOKUP(G3437,'Cross-Page Data'!$I$4:$J$19,2,FALSE),IF(VLOOKUP(H3437,'Cross-Page Data'!$D$4:$F$48,3,FALSE)="hydro",VLOOKUP(G3437,'Cross-Page Data'!$I$4:$J$19,2,FALSE),VLOOKUP(H3437,'Cross-Page Data'!$D$4:$F$48,3,FALSE)))))</f>
        <v/>
      </c>
      <c r="M3437" s="120">
        <f>IF(AND($P$2=FALSE,OR(F3437="Commercial NAICS Cogen",F3437="Industrial NAICS Cogen",F3437="NAICS-22 Cogen")),FALSE,IF(AND($P$3=FALSE,OR(F3437="Commercial NAICS Cogen",F3437="Commercial NAICS Non-Cogen",F3437="Industrial NAICS Cogen", F3437="industrial NAICS non-Cogen")),FALSE, TRUE))</f>
        <v/>
      </c>
    </row>
    <row r="3438">
      <c r="A3438" s="129" t="n">
        <v>55439</v>
      </c>
      <c r="B3438" s="130" t="inlineStr">
        <is>
          <t>Tenaska Virginia Generating Station</t>
        </is>
      </c>
      <c r="C3438" s="130" t="inlineStr">
        <is>
          <t>Tenaska Virginia Partners LP</t>
        </is>
      </c>
      <c r="D3438" s="129" t="n">
        <v>18569</v>
      </c>
      <c r="E3438" s="130" t="inlineStr">
        <is>
          <t>VA</t>
        </is>
      </c>
      <c r="F3438" s="130" t="inlineStr">
        <is>
          <t>NAICS-22 Non-Cogen</t>
        </is>
      </c>
      <c r="G3438" s="130" t="inlineStr">
        <is>
          <t>CA</t>
        </is>
      </c>
      <c r="H3438" s="130" t="inlineStr">
        <is>
          <t>DFO</t>
        </is>
      </c>
      <c r="I3438" s="130" t="inlineStr">
        <is>
          <t>DFO</t>
        </is>
      </c>
      <c r="J3438" s="131" t="n">
        <v>0</v>
      </c>
      <c r="K3438" s="129" t="n">
        <v>2020</v>
      </c>
      <c r="L3438" s="120">
        <f>IF(VLOOKUP(H3438,'Cross-Page Data'!$D$4:$F$48,3,FALSE)="natural gas",VLOOKUP(G3438,'Cross-Page Data'!$I$4:$J$19,2,FALSE),IF(VLOOKUP(H3438,'Cross-Page Data'!$D$4:$F$48,3,FALSE)="solar",IF(G3438="PV","solar PV","solar thermal"),IF(VLOOKUP(H3438,'Cross-Page Data'!$D$4:$F$48,3,FALSE)="wind",VLOOKUP(G3438,'Cross-Page Data'!$I$4:$J$19,2,FALSE),IF(VLOOKUP(H3438,'Cross-Page Data'!$D$4:$F$48,3,FALSE)="hydro",VLOOKUP(G3438,'Cross-Page Data'!$I$4:$J$19,2,FALSE),VLOOKUP(H3438,'Cross-Page Data'!$D$4:$F$48,3,FALSE)))))</f>
        <v/>
      </c>
      <c r="M3438" s="120">
        <f>IF(AND($P$2=FALSE,OR(F3438="Commercial NAICS Cogen",F3438="Industrial NAICS Cogen",F3438="NAICS-22 Cogen")),FALSE,IF(AND($P$3=FALSE,OR(F3438="Commercial NAICS Cogen",F3438="Commercial NAICS Non-Cogen",F3438="Industrial NAICS Cogen", F3438="industrial NAICS non-Cogen")),FALSE, TRUE))</f>
        <v/>
      </c>
    </row>
    <row r="3439">
      <c r="A3439" s="129" t="n">
        <v>55439</v>
      </c>
      <c r="B3439" s="130" t="inlineStr">
        <is>
          <t>Tenaska Virginia Generating Station</t>
        </is>
      </c>
      <c r="C3439" s="130" t="inlineStr">
        <is>
          <t>Tenaska Virginia Partners LP</t>
        </is>
      </c>
      <c r="D3439" s="129" t="n">
        <v>18569</v>
      </c>
      <c r="E3439" s="130" t="inlineStr">
        <is>
          <t>VA</t>
        </is>
      </c>
      <c r="F3439" s="130" t="inlineStr">
        <is>
          <t>NAICS-22 Non-Cogen</t>
        </is>
      </c>
      <c r="G3439" s="130" t="inlineStr">
        <is>
          <t>CA</t>
        </is>
      </c>
      <c r="H3439" s="130" t="inlineStr">
        <is>
          <t>NG</t>
        </is>
      </c>
      <c r="I3439" s="130" t="inlineStr">
        <is>
          <t>NG</t>
        </is>
      </c>
      <c r="J3439" s="131" t="n">
        <v>1787227</v>
      </c>
      <c r="K3439" s="129" t="n">
        <v>2020</v>
      </c>
      <c r="L3439" s="120">
        <f>IF(VLOOKUP(H3439,'Cross-Page Data'!$D$4:$F$48,3,FALSE)="natural gas",VLOOKUP(G3439,'Cross-Page Data'!$I$4:$J$19,2,FALSE),IF(VLOOKUP(H3439,'Cross-Page Data'!$D$4:$F$48,3,FALSE)="solar",IF(G3439="PV","solar PV","solar thermal"),IF(VLOOKUP(H3439,'Cross-Page Data'!$D$4:$F$48,3,FALSE)="wind",VLOOKUP(G3439,'Cross-Page Data'!$I$4:$J$19,2,FALSE),IF(VLOOKUP(H3439,'Cross-Page Data'!$D$4:$F$48,3,FALSE)="hydro",VLOOKUP(G3439,'Cross-Page Data'!$I$4:$J$19,2,FALSE),VLOOKUP(H3439,'Cross-Page Data'!$D$4:$F$48,3,FALSE)))))</f>
        <v/>
      </c>
      <c r="M3439" s="120">
        <f>IF(AND($P$2=FALSE,OR(F3439="Commercial NAICS Cogen",F3439="Industrial NAICS Cogen",F3439="NAICS-22 Cogen")),FALSE,IF(AND($P$3=FALSE,OR(F3439="Commercial NAICS Cogen",F3439="Commercial NAICS Non-Cogen",F3439="Industrial NAICS Cogen", F3439="industrial NAICS non-Cogen")),FALSE, TRUE))</f>
        <v/>
      </c>
    </row>
    <row r="3440">
      <c r="A3440" s="129" t="n">
        <v>55439</v>
      </c>
      <c r="B3440" s="130" t="inlineStr">
        <is>
          <t>Tenaska Virginia Generating Station</t>
        </is>
      </c>
      <c r="C3440" s="130" t="inlineStr">
        <is>
          <t>Tenaska Virginia Partners LP</t>
        </is>
      </c>
      <c r="D3440" s="129" t="n">
        <v>18569</v>
      </c>
      <c r="E3440" s="130" t="inlineStr">
        <is>
          <t>VA</t>
        </is>
      </c>
      <c r="F3440" s="130" t="inlineStr">
        <is>
          <t>NAICS-22 Non-Cogen</t>
        </is>
      </c>
      <c r="G3440" s="130" t="inlineStr">
        <is>
          <t>CT</t>
        </is>
      </c>
      <c r="H3440" s="130" t="inlineStr">
        <is>
          <t>DFO</t>
        </is>
      </c>
      <c r="I3440" s="130" t="inlineStr">
        <is>
          <t>DFO</t>
        </is>
      </c>
      <c r="J3440" s="131" t="n">
        <v>0</v>
      </c>
      <c r="K3440" s="129" t="n">
        <v>2020</v>
      </c>
      <c r="L3440" s="120">
        <f>IF(VLOOKUP(H3440,'Cross-Page Data'!$D$4:$F$48,3,FALSE)="natural gas",VLOOKUP(G3440,'Cross-Page Data'!$I$4:$J$19,2,FALSE),IF(VLOOKUP(H3440,'Cross-Page Data'!$D$4:$F$48,3,FALSE)="solar",IF(G3440="PV","solar PV","solar thermal"),IF(VLOOKUP(H3440,'Cross-Page Data'!$D$4:$F$48,3,FALSE)="wind",VLOOKUP(G3440,'Cross-Page Data'!$I$4:$J$19,2,FALSE),IF(VLOOKUP(H3440,'Cross-Page Data'!$D$4:$F$48,3,FALSE)="hydro",VLOOKUP(G3440,'Cross-Page Data'!$I$4:$J$19,2,FALSE),VLOOKUP(H3440,'Cross-Page Data'!$D$4:$F$48,3,FALSE)))))</f>
        <v/>
      </c>
      <c r="M3440" s="120">
        <f>IF(AND($P$2=FALSE,OR(F3440="Commercial NAICS Cogen",F3440="Industrial NAICS Cogen",F3440="NAICS-22 Cogen")),FALSE,IF(AND($P$3=FALSE,OR(F3440="Commercial NAICS Cogen",F3440="Commercial NAICS Non-Cogen",F3440="Industrial NAICS Cogen", F3440="industrial NAICS non-Cogen")),FALSE, TRUE))</f>
        <v/>
      </c>
    </row>
    <row r="3441">
      <c r="A3441" s="129" t="n">
        <v>55439</v>
      </c>
      <c r="B3441" s="130" t="inlineStr">
        <is>
          <t>Tenaska Virginia Generating Station</t>
        </is>
      </c>
      <c r="C3441" s="130" t="inlineStr">
        <is>
          <t>Tenaska Virginia Partners LP</t>
        </is>
      </c>
      <c r="D3441" s="129" t="n">
        <v>18569</v>
      </c>
      <c r="E3441" s="130" t="inlineStr">
        <is>
          <t>VA</t>
        </is>
      </c>
      <c r="F3441" s="130" t="inlineStr">
        <is>
          <t>NAICS-22 Non-Cogen</t>
        </is>
      </c>
      <c r="G3441" s="130" t="inlineStr">
        <is>
          <t>CT</t>
        </is>
      </c>
      <c r="H3441" s="130" t="inlineStr">
        <is>
          <t>NG</t>
        </is>
      </c>
      <c r="I3441" s="130" t="inlineStr">
        <is>
          <t>NG</t>
        </is>
      </c>
      <c r="J3441" s="131" t="n">
        <v>2745937</v>
      </c>
      <c r="K3441" s="129" t="n">
        <v>2020</v>
      </c>
      <c r="L3441" s="120">
        <f>IF(VLOOKUP(H3441,'Cross-Page Data'!$D$4:$F$48,3,FALSE)="natural gas",VLOOKUP(G3441,'Cross-Page Data'!$I$4:$J$19,2,FALSE),IF(VLOOKUP(H3441,'Cross-Page Data'!$D$4:$F$48,3,FALSE)="solar",IF(G3441="PV","solar PV","solar thermal"),IF(VLOOKUP(H3441,'Cross-Page Data'!$D$4:$F$48,3,FALSE)="wind",VLOOKUP(G3441,'Cross-Page Data'!$I$4:$J$19,2,FALSE),IF(VLOOKUP(H3441,'Cross-Page Data'!$D$4:$F$48,3,FALSE)="hydro",VLOOKUP(G3441,'Cross-Page Data'!$I$4:$J$19,2,FALSE),VLOOKUP(H3441,'Cross-Page Data'!$D$4:$F$48,3,FALSE)))))</f>
        <v/>
      </c>
      <c r="M3441" s="120">
        <f>IF(AND($P$2=FALSE,OR(F3441="Commercial NAICS Cogen",F3441="Industrial NAICS Cogen",F3441="NAICS-22 Cogen")),FALSE,IF(AND($P$3=FALSE,OR(F3441="Commercial NAICS Cogen",F3441="Commercial NAICS Non-Cogen",F3441="Industrial NAICS Cogen", F3441="industrial NAICS non-Cogen")),FALSE, TRUE))</f>
        <v/>
      </c>
    </row>
    <row r="3442">
      <c r="A3442" s="129" t="n">
        <v>55440</v>
      </c>
      <c r="B3442" s="130" t="inlineStr">
        <is>
          <t>Central Alabama Generating Station</t>
        </is>
      </c>
      <c r="C3442" s="130" t="inlineStr">
        <is>
          <t>Alabama Power Co</t>
        </is>
      </c>
      <c r="D3442" s="129" t="n">
        <v>195</v>
      </c>
      <c r="E3442" s="130" t="inlineStr">
        <is>
          <t>AL</t>
        </is>
      </c>
      <c r="F3442" s="130" t="inlineStr">
        <is>
          <t>NAICS-22 Non-Cogen</t>
        </is>
      </c>
      <c r="G3442" s="130" t="inlineStr">
        <is>
          <t>CA</t>
        </is>
      </c>
      <c r="H3442" s="130" t="inlineStr">
        <is>
          <t>DFO</t>
        </is>
      </c>
      <c r="I3442" s="130" t="inlineStr">
        <is>
          <t>DFO</t>
        </is>
      </c>
      <c r="J3442" s="131" t="n">
        <v>0</v>
      </c>
      <c r="K3442" s="129" t="n">
        <v>2020</v>
      </c>
      <c r="L3442" s="120">
        <f>IF(VLOOKUP(H3442,'Cross-Page Data'!$D$4:$F$48,3,FALSE)="natural gas",VLOOKUP(G3442,'Cross-Page Data'!$I$4:$J$19,2,FALSE),IF(VLOOKUP(H3442,'Cross-Page Data'!$D$4:$F$48,3,FALSE)="solar",IF(G3442="PV","solar PV","solar thermal"),IF(VLOOKUP(H3442,'Cross-Page Data'!$D$4:$F$48,3,FALSE)="wind",VLOOKUP(G3442,'Cross-Page Data'!$I$4:$J$19,2,FALSE),IF(VLOOKUP(H3442,'Cross-Page Data'!$D$4:$F$48,3,FALSE)="hydro",VLOOKUP(G3442,'Cross-Page Data'!$I$4:$J$19,2,FALSE),VLOOKUP(H3442,'Cross-Page Data'!$D$4:$F$48,3,FALSE)))))</f>
        <v/>
      </c>
      <c r="M3442" s="120">
        <f>IF(AND($P$2=FALSE,OR(F3442="Commercial NAICS Cogen",F3442="Industrial NAICS Cogen",F3442="NAICS-22 Cogen")),FALSE,IF(AND($P$3=FALSE,OR(F3442="Commercial NAICS Cogen",F3442="Commercial NAICS Non-Cogen",F3442="Industrial NAICS Cogen", F3442="industrial NAICS non-Cogen")),FALSE, TRUE))</f>
        <v/>
      </c>
    </row>
    <row r="3443">
      <c r="A3443" s="129" t="n">
        <v>55440</v>
      </c>
      <c r="B3443" s="130" t="inlineStr">
        <is>
          <t>Central Alabama Generating Station</t>
        </is>
      </c>
      <c r="C3443" s="130" t="inlineStr">
        <is>
          <t>Alabama Power Co</t>
        </is>
      </c>
      <c r="D3443" s="129" t="n">
        <v>195</v>
      </c>
      <c r="E3443" s="130" t="inlineStr">
        <is>
          <t>AL</t>
        </is>
      </c>
      <c r="F3443" s="130" t="inlineStr">
        <is>
          <t>NAICS-22 Non-Cogen</t>
        </is>
      </c>
      <c r="G3443" s="130" t="inlineStr">
        <is>
          <t>CA</t>
        </is>
      </c>
      <c r="H3443" s="130" t="inlineStr">
        <is>
          <t>NG</t>
        </is>
      </c>
      <c r="I3443" s="130" t="inlineStr">
        <is>
          <t>NG</t>
        </is>
      </c>
      <c r="J3443" s="131" t="n">
        <v>2081022</v>
      </c>
      <c r="K3443" s="129" t="n">
        <v>2020</v>
      </c>
      <c r="L3443" s="120">
        <f>IF(VLOOKUP(H3443,'Cross-Page Data'!$D$4:$F$48,3,FALSE)="natural gas",VLOOKUP(G3443,'Cross-Page Data'!$I$4:$J$19,2,FALSE),IF(VLOOKUP(H3443,'Cross-Page Data'!$D$4:$F$48,3,FALSE)="solar",IF(G3443="PV","solar PV","solar thermal"),IF(VLOOKUP(H3443,'Cross-Page Data'!$D$4:$F$48,3,FALSE)="wind",VLOOKUP(G3443,'Cross-Page Data'!$I$4:$J$19,2,FALSE),IF(VLOOKUP(H3443,'Cross-Page Data'!$D$4:$F$48,3,FALSE)="hydro",VLOOKUP(G3443,'Cross-Page Data'!$I$4:$J$19,2,FALSE),VLOOKUP(H3443,'Cross-Page Data'!$D$4:$F$48,3,FALSE)))))</f>
        <v/>
      </c>
      <c r="M3443" s="120">
        <f>IF(AND($P$2=FALSE,OR(F3443="Commercial NAICS Cogen",F3443="Industrial NAICS Cogen",F3443="NAICS-22 Cogen")),FALSE,IF(AND($P$3=FALSE,OR(F3443="Commercial NAICS Cogen",F3443="Commercial NAICS Non-Cogen",F3443="Industrial NAICS Cogen", F3443="industrial NAICS non-Cogen")),FALSE, TRUE))</f>
        <v/>
      </c>
    </row>
    <row r="3444">
      <c r="A3444" s="129" t="n">
        <v>55440</v>
      </c>
      <c r="B3444" s="130" t="inlineStr">
        <is>
          <t>Central Alabama Generating Station</t>
        </is>
      </c>
      <c r="C3444" s="130" t="inlineStr">
        <is>
          <t>Alabama Power Co</t>
        </is>
      </c>
      <c r="D3444" s="129" t="n">
        <v>195</v>
      </c>
      <c r="E3444" s="130" t="inlineStr">
        <is>
          <t>AL</t>
        </is>
      </c>
      <c r="F3444" s="130" t="inlineStr">
        <is>
          <t>NAICS-22 Non-Cogen</t>
        </is>
      </c>
      <c r="G3444" s="130" t="inlineStr">
        <is>
          <t>CT</t>
        </is>
      </c>
      <c r="H3444" s="130" t="inlineStr">
        <is>
          <t>DFO</t>
        </is>
      </c>
      <c r="I3444" s="130" t="inlineStr">
        <is>
          <t>DFO</t>
        </is>
      </c>
      <c r="J3444" s="131" t="n">
        <v>0</v>
      </c>
      <c r="K3444" s="129" t="n">
        <v>2020</v>
      </c>
      <c r="L3444" s="120">
        <f>IF(VLOOKUP(H3444,'Cross-Page Data'!$D$4:$F$48,3,FALSE)="natural gas",VLOOKUP(G3444,'Cross-Page Data'!$I$4:$J$19,2,FALSE),IF(VLOOKUP(H3444,'Cross-Page Data'!$D$4:$F$48,3,FALSE)="solar",IF(G3444="PV","solar PV","solar thermal"),IF(VLOOKUP(H3444,'Cross-Page Data'!$D$4:$F$48,3,FALSE)="wind",VLOOKUP(G3444,'Cross-Page Data'!$I$4:$J$19,2,FALSE),IF(VLOOKUP(H3444,'Cross-Page Data'!$D$4:$F$48,3,FALSE)="hydro",VLOOKUP(G3444,'Cross-Page Data'!$I$4:$J$19,2,FALSE),VLOOKUP(H3444,'Cross-Page Data'!$D$4:$F$48,3,FALSE)))))</f>
        <v/>
      </c>
      <c r="M3444" s="120">
        <f>IF(AND($P$2=FALSE,OR(F3444="Commercial NAICS Cogen",F3444="Industrial NAICS Cogen",F3444="NAICS-22 Cogen")),FALSE,IF(AND($P$3=FALSE,OR(F3444="Commercial NAICS Cogen",F3444="Commercial NAICS Non-Cogen",F3444="Industrial NAICS Cogen", F3444="industrial NAICS non-Cogen")),FALSE, TRUE))</f>
        <v/>
      </c>
    </row>
    <row r="3445">
      <c r="A3445" s="129" t="n">
        <v>55440</v>
      </c>
      <c r="B3445" s="130" t="inlineStr">
        <is>
          <t>Central Alabama Generating Station</t>
        </is>
      </c>
      <c r="C3445" s="130" t="inlineStr">
        <is>
          <t>Alabama Power Co</t>
        </is>
      </c>
      <c r="D3445" s="129" t="n">
        <v>195</v>
      </c>
      <c r="E3445" s="130" t="inlineStr">
        <is>
          <t>AL</t>
        </is>
      </c>
      <c r="F3445" s="130" t="inlineStr">
        <is>
          <t>NAICS-22 Non-Cogen</t>
        </is>
      </c>
      <c r="G3445" s="130" t="inlineStr">
        <is>
          <t>CT</t>
        </is>
      </c>
      <c r="H3445" s="130" t="inlineStr">
        <is>
          <t>NG</t>
        </is>
      </c>
      <c r="I3445" s="130" t="inlineStr">
        <is>
          <t>NG</t>
        </is>
      </c>
      <c r="J3445" s="131" t="n">
        <v>2971460</v>
      </c>
      <c r="K3445" s="129" t="n">
        <v>2020</v>
      </c>
      <c r="L3445" s="120">
        <f>IF(VLOOKUP(H3445,'Cross-Page Data'!$D$4:$F$48,3,FALSE)="natural gas",VLOOKUP(G3445,'Cross-Page Data'!$I$4:$J$19,2,FALSE),IF(VLOOKUP(H3445,'Cross-Page Data'!$D$4:$F$48,3,FALSE)="solar",IF(G3445="PV","solar PV","solar thermal"),IF(VLOOKUP(H3445,'Cross-Page Data'!$D$4:$F$48,3,FALSE)="wind",VLOOKUP(G3445,'Cross-Page Data'!$I$4:$J$19,2,FALSE),IF(VLOOKUP(H3445,'Cross-Page Data'!$D$4:$F$48,3,FALSE)="hydro",VLOOKUP(G3445,'Cross-Page Data'!$I$4:$J$19,2,FALSE),VLOOKUP(H3445,'Cross-Page Data'!$D$4:$F$48,3,FALSE)))))</f>
        <v/>
      </c>
      <c r="M3445" s="120">
        <f>IF(AND($P$2=FALSE,OR(F3445="Commercial NAICS Cogen",F3445="Industrial NAICS Cogen",F3445="NAICS-22 Cogen")),FALSE,IF(AND($P$3=FALSE,OR(F3445="Commercial NAICS Cogen",F3445="Commercial NAICS Non-Cogen",F3445="Industrial NAICS Cogen", F3445="industrial NAICS non-Cogen")),FALSE, TRUE))</f>
        <v/>
      </c>
    </row>
    <row r="3446">
      <c r="A3446" s="129" t="n">
        <v>55451</v>
      </c>
      <c r="B3446" s="130" t="inlineStr">
        <is>
          <t>Magnolia Power Plant</t>
        </is>
      </c>
      <c r="C3446" s="130" t="inlineStr">
        <is>
          <t>Tennessee Valley Authority</t>
        </is>
      </c>
      <c r="D3446" s="129" t="n">
        <v>18642</v>
      </c>
      <c r="E3446" s="130" t="inlineStr">
        <is>
          <t>MS</t>
        </is>
      </c>
      <c r="F3446" s="130" t="inlineStr">
        <is>
          <t>Electric Utility</t>
        </is>
      </c>
      <c r="G3446" s="130" t="inlineStr">
        <is>
          <t>CA</t>
        </is>
      </c>
      <c r="H3446" s="130" t="inlineStr">
        <is>
          <t>NG</t>
        </is>
      </c>
      <c r="I3446" s="130" t="inlineStr">
        <is>
          <t>NG</t>
        </is>
      </c>
      <c r="J3446" s="131" t="n">
        <v>2042873</v>
      </c>
      <c r="K3446" s="129" t="n">
        <v>2020</v>
      </c>
      <c r="L3446" s="120">
        <f>IF(VLOOKUP(H3446,'Cross-Page Data'!$D$4:$F$48,3,FALSE)="natural gas",VLOOKUP(G3446,'Cross-Page Data'!$I$4:$J$19,2,FALSE),IF(VLOOKUP(H3446,'Cross-Page Data'!$D$4:$F$48,3,FALSE)="solar",IF(G3446="PV","solar PV","solar thermal"),IF(VLOOKUP(H3446,'Cross-Page Data'!$D$4:$F$48,3,FALSE)="wind",VLOOKUP(G3446,'Cross-Page Data'!$I$4:$J$19,2,FALSE),IF(VLOOKUP(H3446,'Cross-Page Data'!$D$4:$F$48,3,FALSE)="hydro",VLOOKUP(G3446,'Cross-Page Data'!$I$4:$J$19,2,FALSE),VLOOKUP(H3446,'Cross-Page Data'!$D$4:$F$48,3,FALSE)))))</f>
        <v/>
      </c>
      <c r="M3446" s="120">
        <f>IF(AND($P$2=FALSE,OR(F3446="Commercial NAICS Cogen",F3446="Industrial NAICS Cogen",F3446="NAICS-22 Cogen")),FALSE,IF(AND($P$3=FALSE,OR(F3446="Commercial NAICS Cogen",F3446="Commercial NAICS Non-Cogen",F3446="Industrial NAICS Cogen", F3446="industrial NAICS non-Cogen")),FALSE, TRUE))</f>
        <v/>
      </c>
    </row>
    <row r="3447">
      <c r="A3447" s="129" t="n">
        <v>55451</v>
      </c>
      <c r="B3447" s="130" t="inlineStr">
        <is>
          <t>Magnolia Power Plant</t>
        </is>
      </c>
      <c r="C3447" s="130" t="inlineStr">
        <is>
          <t>Tennessee Valley Authority</t>
        </is>
      </c>
      <c r="D3447" s="129" t="n">
        <v>18642</v>
      </c>
      <c r="E3447" s="130" t="inlineStr">
        <is>
          <t>MS</t>
        </is>
      </c>
      <c r="F3447" s="130" t="inlineStr">
        <is>
          <t>Electric Utility</t>
        </is>
      </c>
      <c r="G3447" s="130" t="inlineStr">
        <is>
          <t>CT</t>
        </is>
      </c>
      <c r="H3447" s="130" t="inlineStr">
        <is>
          <t>NG</t>
        </is>
      </c>
      <c r="I3447" s="130" t="inlineStr">
        <is>
          <t>NG</t>
        </is>
      </c>
      <c r="J3447" s="131" t="n">
        <v>3267381</v>
      </c>
      <c r="K3447" s="129" t="n">
        <v>2020</v>
      </c>
      <c r="L3447" s="120">
        <f>IF(VLOOKUP(H3447,'Cross-Page Data'!$D$4:$F$48,3,FALSE)="natural gas",VLOOKUP(G3447,'Cross-Page Data'!$I$4:$J$19,2,FALSE),IF(VLOOKUP(H3447,'Cross-Page Data'!$D$4:$F$48,3,FALSE)="solar",IF(G3447="PV","solar PV","solar thermal"),IF(VLOOKUP(H3447,'Cross-Page Data'!$D$4:$F$48,3,FALSE)="wind",VLOOKUP(G3447,'Cross-Page Data'!$I$4:$J$19,2,FALSE),IF(VLOOKUP(H3447,'Cross-Page Data'!$D$4:$F$48,3,FALSE)="hydro",VLOOKUP(G3447,'Cross-Page Data'!$I$4:$J$19,2,FALSE),VLOOKUP(H3447,'Cross-Page Data'!$D$4:$F$48,3,FALSE)))))</f>
        <v/>
      </c>
      <c r="M3447" s="120">
        <f>IF(AND($P$2=FALSE,OR(F3447="Commercial NAICS Cogen",F3447="Industrial NAICS Cogen",F3447="NAICS-22 Cogen")),FALSE,IF(AND($P$3=FALSE,OR(F3447="Commercial NAICS Cogen",F3447="Commercial NAICS Non-Cogen",F3447="Industrial NAICS Cogen", F3447="industrial NAICS non-Cogen")),FALSE, TRUE))</f>
        <v/>
      </c>
    </row>
    <row r="3448">
      <c r="A3448" s="129" t="n">
        <v>55453</v>
      </c>
      <c r="B3448" s="130" t="inlineStr">
        <is>
          <t>Fountain Valley Power Facility</t>
        </is>
      </c>
      <c r="C3448" s="130" t="inlineStr">
        <is>
          <t>Fountain Valley Power LLC</t>
        </is>
      </c>
      <c r="D3448" s="129" t="n">
        <v>6632</v>
      </c>
      <c r="E3448" s="130" t="inlineStr">
        <is>
          <t>CO</t>
        </is>
      </c>
      <c r="F3448" s="130" t="inlineStr">
        <is>
          <t>NAICS-22 Non-Cogen</t>
        </is>
      </c>
      <c r="G3448" s="130" t="inlineStr">
        <is>
          <t>GT</t>
        </is>
      </c>
      <c r="H3448" s="130" t="inlineStr">
        <is>
          <t>NG</t>
        </is>
      </c>
      <c r="I3448" s="130" t="inlineStr">
        <is>
          <t>NG</t>
        </is>
      </c>
      <c r="J3448" s="131" t="n">
        <v>143764</v>
      </c>
      <c r="K3448" s="129" t="n">
        <v>2020</v>
      </c>
      <c r="L3448" s="120">
        <f>IF(VLOOKUP(H3448,'Cross-Page Data'!$D$4:$F$48,3,FALSE)="natural gas",VLOOKUP(G3448,'Cross-Page Data'!$I$4:$J$19,2,FALSE),IF(VLOOKUP(H3448,'Cross-Page Data'!$D$4:$F$48,3,FALSE)="solar",IF(G3448="PV","solar PV","solar thermal"),IF(VLOOKUP(H3448,'Cross-Page Data'!$D$4:$F$48,3,FALSE)="wind",VLOOKUP(G3448,'Cross-Page Data'!$I$4:$J$19,2,FALSE),IF(VLOOKUP(H3448,'Cross-Page Data'!$D$4:$F$48,3,FALSE)="hydro",VLOOKUP(G3448,'Cross-Page Data'!$I$4:$J$19,2,FALSE),VLOOKUP(H3448,'Cross-Page Data'!$D$4:$F$48,3,FALSE)))))</f>
        <v/>
      </c>
      <c r="M3448" s="120">
        <f>IF(AND($P$2=FALSE,OR(F3448="Commercial NAICS Cogen",F3448="Industrial NAICS Cogen",F3448="NAICS-22 Cogen")),FALSE,IF(AND($P$3=FALSE,OR(F3448="Commercial NAICS Cogen",F3448="Commercial NAICS Non-Cogen",F3448="Industrial NAICS Cogen", F3448="industrial NAICS non-Cogen")),FALSE, TRUE))</f>
        <v/>
      </c>
    </row>
    <row r="3449">
      <c r="A3449" s="129" t="n">
        <v>55455</v>
      </c>
      <c r="B3449" s="130" t="inlineStr">
        <is>
          <t>Red Hawk</t>
        </is>
      </c>
      <c r="C3449" s="130" t="inlineStr">
        <is>
          <t>Arizona Public Service Co</t>
        </is>
      </c>
      <c r="D3449" s="129" t="n">
        <v>803</v>
      </c>
      <c r="E3449" s="130" t="inlineStr">
        <is>
          <t>AZ</t>
        </is>
      </c>
      <c r="F3449" s="130" t="inlineStr">
        <is>
          <t>Electric Utility</t>
        </is>
      </c>
      <c r="G3449" s="130" t="inlineStr">
        <is>
          <t>CA</t>
        </is>
      </c>
      <c r="H3449" s="130" t="inlineStr">
        <is>
          <t>NG</t>
        </is>
      </c>
      <c r="I3449" s="130" t="inlineStr">
        <is>
          <t>NG</t>
        </is>
      </c>
      <c r="J3449" s="131" t="n">
        <v>2031033</v>
      </c>
      <c r="K3449" s="129" t="n">
        <v>2020</v>
      </c>
      <c r="L3449" s="120">
        <f>IF(VLOOKUP(H3449,'Cross-Page Data'!$D$4:$F$48,3,FALSE)="natural gas",VLOOKUP(G3449,'Cross-Page Data'!$I$4:$J$19,2,FALSE),IF(VLOOKUP(H3449,'Cross-Page Data'!$D$4:$F$48,3,FALSE)="solar",IF(G3449="PV","solar PV","solar thermal"),IF(VLOOKUP(H3449,'Cross-Page Data'!$D$4:$F$48,3,FALSE)="wind",VLOOKUP(G3449,'Cross-Page Data'!$I$4:$J$19,2,FALSE),IF(VLOOKUP(H3449,'Cross-Page Data'!$D$4:$F$48,3,FALSE)="hydro",VLOOKUP(G3449,'Cross-Page Data'!$I$4:$J$19,2,FALSE),VLOOKUP(H3449,'Cross-Page Data'!$D$4:$F$48,3,FALSE)))))</f>
        <v/>
      </c>
      <c r="M3449" s="120">
        <f>IF(AND($P$2=FALSE,OR(F3449="Commercial NAICS Cogen",F3449="Industrial NAICS Cogen",F3449="NAICS-22 Cogen")),FALSE,IF(AND($P$3=FALSE,OR(F3449="Commercial NAICS Cogen",F3449="Commercial NAICS Non-Cogen",F3449="Industrial NAICS Cogen", F3449="industrial NAICS non-Cogen")),FALSE, TRUE))</f>
        <v/>
      </c>
    </row>
    <row r="3450">
      <c r="A3450" s="129" t="n">
        <v>55455</v>
      </c>
      <c r="B3450" s="130" t="inlineStr">
        <is>
          <t>Red Hawk</t>
        </is>
      </c>
      <c r="C3450" s="130" t="inlineStr">
        <is>
          <t>Arizona Public Service Co</t>
        </is>
      </c>
      <c r="D3450" s="129" t="n">
        <v>803</v>
      </c>
      <c r="E3450" s="130" t="inlineStr">
        <is>
          <t>AZ</t>
        </is>
      </c>
      <c r="F3450" s="130" t="inlineStr">
        <is>
          <t>Electric Utility</t>
        </is>
      </c>
      <c r="G3450" s="130" t="inlineStr">
        <is>
          <t>CT</t>
        </is>
      </c>
      <c r="H3450" s="130" t="inlineStr">
        <is>
          <t>NG</t>
        </is>
      </c>
      <c r="I3450" s="130" t="inlineStr">
        <is>
          <t>NG</t>
        </is>
      </c>
      <c r="J3450" s="131" t="n">
        <v>3537815</v>
      </c>
      <c r="K3450" s="129" t="n">
        <v>2020</v>
      </c>
      <c r="L3450" s="120">
        <f>IF(VLOOKUP(H3450,'Cross-Page Data'!$D$4:$F$48,3,FALSE)="natural gas",VLOOKUP(G3450,'Cross-Page Data'!$I$4:$J$19,2,FALSE),IF(VLOOKUP(H3450,'Cross-Page Data'!$D$4:$F$48,3,FALSE)="solar",IF(G3450="PV","solar PV","solar thermal"),IF(VLOOKUP(H3450,'Cross-Page Data'!$D$4:$F$48,3,FALSE)="wind",VLOOKUP(G3450,'Cross-Page Data'!$I$4:$J$19,2,FALSE),IF(VLOOKUP(H3450,'Cross-Page Data'!$D$4:$F$48,3,FALSE)="hydro",VLOOKUP(G3450,'Cross-Page Data'!$I$4:$J$19,2,FALSE),VLOOKUP(H3450,'Cross-Page Data'!$D$4:$F$48,3,FALSE)))))</f>
        <v/>
      </c>
      <c r="M3450" s="120">
        <f>IF(AND($P$2=FALSE,OR(F3450="Commercial NAICS Cogen",F3450="Industrial NAICS Cogen",F3450="NAICS-22 Cogen")),FALSE,IF(AND($P$3=FALSE,OR(F3450="Commercial NAICS Cogen",F3450="Commercial NAICS Non-Cogen",F3450="Industrial NAICS Cogen", F3450="industrial NAICS non-Cogen")),FALSE, TRUE))</f>
        <v/>
      </c>
    </row>
    <row r="3451">
      <c r="A3451" s="129" t="n">
        <v>55457</v>
      </c>
      <c r="B3451" s="130" t="inlineStr">
        <is>
          <t>McClain Energy Facility</t>
        </is>
      </c>
      <c r="C3451" s="130" t="inlineStr">
        <is>
          <t>Oklahoma Gas &amp; Electric Co</t>
        </is>
      </c>
      <c r="D3451" s="129" t="n">
        <v>14063</v>
      </c>
      <c r="E3451" s="130" t="inlineStr">
        <is>
          <t>OK</t>
        </is>
      </c>
      <c r="F3451" s="130" t="inlineStr">
        <is>
          <t>Electric Utility</t>
        </is>
      </c>
      <c r="G3451" s="130" t="inlineStr">
        <is>
          <t>CA</t>
        </is>
      </c>
      <c r="H3451" s="130" t="inlineStr">
        <is>
          <t>NG</t>
        </is>
      </c>
      <c r="I3451" s="130" t="inlineStr">
        <is>
          <t>NG</t>
        </is>
      </c>
      <c r="J3451" s="131" t="n">
        <v>1005392</v>
      </c>
      <c r="K3451" s="129" t="n">
        <v>2020</v>
      </c>
      <c r="L3451" s="120">
        <f>IF(VLOOKUP(H3451,'Cross-Page Data'!$D$4:$F$48,3,FALSE)="natural gas",VLOOKUP(G3451,'Cross-Page Data'!$I$4:$J$19,2,FALSE),IF(VLOOKUP(H3451,'Cross-Page Data'!$D$4:$F$48,3,FALSE)="solar",IF(G3451="PV","solar PV","solar thermal"),IF(VLOOKUP(H3451,'Cross-Page Data'!$D$4:$F$48,3,FALSE)="wind",VLOOKUP(G3451,'Cross-Page Data'!$I$4:$J$19,2,FALSE),IF(VLOOKUP(H3451,'Cross-Page Data'!$D$4:$F$48,3,FALSE)="hydro",VLOOKUP(G3451,'Cross-Page Data'!$I$4:$J$19,2,FALSE),VLOOKUP(H3451,'Cross-Page Data'!$D$4:$F$48,3,FALSE)))))</f>
        <v/>
      </c>
      <c r="M3451" s="120">
        <f>IF(AND($P$2=FALSE,OR(F3451="Commercial NAICS Cogen",F3451="Industrial NAICS Cogen",F3451="NAICS-22 Cogen")),FALSE,IF(AND($P$3=FALSE,OR(F3451="Commercial NAICS Cogen",F3451="Commercial NAICS Non-Cogen",F3451="Industrial NAICS Cogen", F3451="industrial NAICS non-Cogen")),FALSE, TRUE))</f>
        <v/>
      </c>
    </row>
    <row r="3452">
      <c r="A3452" s="129" t="n">
        <v>55457</v>
      </c>
      <c r="B3452" s="130" t="inlineStr">
        <is>
          <t>McClain Energy Facility</t>
        </is>
      </c>
      <c r="C3452" s="130" t="inlineStr">
        <is>
          <t>Oklahoma Gas &amp; Electric Co</t>
        </is>
      </c>
      <c r="D3452" s="129" t="n">
        <v>14063</v>
      </c>
      <c r="E3452" s="130" t="inlineStr">
        <is>
          <t>OK</t>
        </is>
      </c>
      <c r="F3452" s="130" t="inlineStr">
        <is>
          <t>Electric Utility</t>
        </is>
      </c>
      <c r="G3452" s="130" t="inlineStr">
        <is>
          <t>CT</t>
        </is>
      </c>
      <c r="H3452" s="130" t="inlineStr">
        <is>
          <t>NG</t>
        </is>
      </c>
      <c r="I3452" s="130" t="inlineStr">
        <is>
          <t>NG</t>
        </is>
      </c>
      <c r="J3452" s="131" t="n">
        <v>2027091</v>
      </c>
      <c r="K3452" s="129" t="n">
        <v>2020</v>
      </c>
      <c r="L3452" s="120">
        <f>IF(VLOOKUP(H3452,'Cross-Page Data'!$D$4:$F$48,3,FALSE)="natural gas",VLOOKUP(G3452,'Cross-Page Data'!$I$4:$J$19,2,FALSE),IF(VLOOKUP(H3452,'Cross-Page Data'!$D$4:$F$48,3,FALSE)="solar",IF(G3452="PV","solar PV","solar thermal"),IF(VLOOKUP(H3452,'Cross-Page Data'!$D$4:$F$48,3,FALSE)="wind",VLOOKUP(G3452,'Cross-Page Data'!$I$4:$J$19,2,FALSE),IF(VLOOKUP(H3452,'Cross-Page Data'!$D$4:$F$48,3,FALSE)="hydro",VLOOKUP(G3452,'Cross-Page Data'!$I$4:$J$19,2,FALSE),VLOOKUP(H3452,'Cross-Page Data'!$D$4:$F$48,3,FALSE)))))</f>
        <v/>
      </c>
      <c r="M3452" s="120">
        <f>IF(AND($P$2=FALSE,OR(F3452="Commercial NAICS Cogen",F3452="Industrial NAICS Cogen",F3452="NAICS-22 Cogen")),FALSE,IF(AND($P$3=FALSE,OR(F3452="Commercial NAICS Cogen",F3452="Commercial NAICS Non-Cogen",F3452="Industrial NAICS Cogen", F3452="industrial NAICS non-Cogen")),FALSE, TRUE))</f>
        <v/>
      </c>
    </row>
    <row r="3453">
      <c r="A3453" s="129" t="n">
        <v>55463</v>
      </c>
      <c r="B3453" s="130" t="inlineStr">
        <is>
          <t>Redbud Power Plant</t>
        </is>
      </c>
      <c r="C3453" s="130" t="inlineStr">
        <is>
          <t>Oklahoma Gas &amp; Electric Co</t>
        </is>
      </c>
      <c r="D3453" s="129" t="n">
        <v>14063</v>
      </c>
      <c r="E3453" s="130" t="inlineStr">
        <is>
          <t>OK</t>
        </is>
      </c>
      <c r="F3453" s="130" t="inlineStr">
        <is>
          <t>Electric Utility</t>
        </is>
      </c>
      <c r="G3453" s="130" t="inlineStr">
        <is>
          <t>CA</t>
        </is>
      </c>
      <c r="H3453" s="130" t="inlineStr">
        <is>
          <t>NG</t>
        </is>
      </c>
      <c r="I3453" s="130" t="inlineStr">
        <is>
          <t>NG</t>
        </is>
      </c>
      <c r="J3453" s="131" t="n">
        <v>2354423</v>
      </c>
      <c r="K3453" s="129" t="n">
        <v>2020</v>
      </c>
      <c r="L3453" s="120">
        <f>IF(VLOOKUP(H3453,'Cross-Page Data'!$D$4:$F$48,3,FALSE)="natural gas",VLOOKUP(G3453,'Cross-Page Data'!$I$4:$J$19,2,FALSE),IF(VLOOKUP(H3453,'Cross-Page Data'!$D$4:$F$48,3,FALSE)="solar",IF(G3453="PV","solar PV","solar thermal"),IF(VLOOKUP(H3453,'Cross-Page Data'!$D$4:$F$48,3,FALSE)="wind",VLOOKUP(G3453,'Cross-Page Data'!$I$4:$J$19,2,FALSE),IF(VLOOKUP(H3453,'Cross-Page Data'!$D$4:$F$48,3,FALSE)="hydro",VLOOKUP(G3453,'Cross-Page Data'!$I$4:$J$19,2,FALSE),VLOOKUP(H3453,'Cross-Page Data'!$D$4:$F$48,3,FALSE)))))</f>
        <v/>
      </c>
      <c r="M3453" s="120">
        <f>IF(AND($P$2=FALSE,OR(F3453="Commercial NAICS Cogen",F3453="Industrial NAICS Cogen",F3453="NAICS-22 Cogen")),FALSE,IF(AND($P$3=FALSE,OR(F3453="Commercial NAICS Cogen",F3453="Commercial NAICS Non-Cogen",F3453="Industrial NAICS Cogen", F3453="industrial NAICS non-Cogen")),FALSE, TRUE))</f>
        <v/>
      </c>
    </row>
    <row r="3454">
      <c r="A3454" s="129" t="n">
        <v>55463</v>
      </c>
      <c r="B3454" s="130" t="inlineStr">
        <is>
          <t>Redbud Power Plant</t>
        </is>
      </c>
      <c r="C3454" s="130" t="inlineStr">
        <is>
          <t>Oklahoma Gas &amp; Electric Co</t>
        </is>
      </c>
      <c r="D3454" s="129" t="n">
        <v>14063</v>
      </c>
      <c r="E3454" s="130" t="inlineStr">
        <is>
          <t>OK</t>
        </is>
      </c>
      <c r="F3454" s="130" t="inlineStr">
        <is>
          <t>Electric Utility</t>
        </is>
      </c>
      <c r="G3454" s="130" t="inlineStr">
        <is>
          <t>CT</t>
        </is>
      </c>
      <c r="H3454" s="130" t="inlineStr">
        <is>
          <t>NG</t>
        </is>
      </c>
      <c r="I3454" s="130" t="inlineStr">
        <is>
          <t>NG</t>
        </is>
      </c>
      <c r="J3454" s="131" t="n">
        <v>3544322</v>
      </c>
      <c r="K3454" s="129" t="n">
        <v>2020</v>
      </c>
      <c r="L3454" s="120">
        <f>IF(VLOOKUP(H3454,'Cross-Page Data'!$D$4:$F$48,3,FALSE)="natural gas",VLOOKUP(G3454,'Cross-Page Data'!$I$4:$J$19,2,FALSE),IF(VLOOKUP(H3454,'Cross-Page Data'!$D$4:$F$48,3,FALSE)="solar",IF(G3454="PV","solar PV","solar thermal"),IF(VLOOKUP(H3454,'Cross-Page Data'!$D$4:$F$48,3,FALSE)="wind",VLOOKUP(G3454,'Cross-Page Data'!$I$4:$J$19,2,FALSE),IF(VLOOKUP(H3454,'Cross-Page Data'!$D$4:$F$48,3,FALSE)="hydro",VLOOKUP(G3454,'Cross-Page Data'!$I$4:$J$19,2,FALSE),VLOOKUP(H3454,'Cross-Page Data'!$D$4:$F$48,3,FALSE)))))</f>
        <v/>
      </c>
      <c r="M3454" s="120">
        <f>IF(AND($P$2=FALSE,OR(F3454="Commercial NAICS Cogen",F3454="Industrial NAICS Cogen",F3454="NAICS-22 Cogen")),FALSE,IF(AND($P$3=FALSE,OR(F3454="Commercial NAICS Cogen",F3454="Commercial NAICS Non-Cogen",F3454="Industrial NAICS Cogen", F3454="industrial NAICS non-Cogen")),FALSE, TRUE))</f>
        <v/>
      </c>
    </row>
    <row r="3455">
      <c r="A3455" s="129" t="n">
        <v>55464</v>
      </c>
      <c r="B3455" s="130" t="inlineStr">
        <is>
          <t>Deer Park Energy Center</t>
        </is>
      </c>
      <c r="C3455" s="130" t="inlineStr">
        <is>
          <t>Deer Park Energy Center</t>
        </is>
      </c>
      <c r="D3455" s="129" t="n">
        <v>4994</v>
      </c>
      <c r="E3455" s="130" t="inlineStr">
        <is>
          <t>TX</t>
        </is>
      </c>
      <c r="F3455" s="130" t="inlineStr">
        <is>
          <t>NAICS-22 Cogen</t>
        </is>
      </c>
      <c r="G3455" s="130" t="inlineStr">
        <is>
          <t>CA</t>
        </is>
      </c>
      <c r="H3455" s="130" t="inlineStr">
        <is>
          <t>NG</t>
        </is>
      </c>
      <c r="I3455" s="130" t="inlineStr">
        <is>
          <t>NG</t>
        </is>
      </c>
      <c r="J3455" s="131" t="n">
        <v>1199443</v>
      </c>
      <c r="K3455" s="129" t="n">
        <v>2020</v>
      </c>
      <c r="L3455" s="120">
        <f>IF(VLOOKUP(H3455,'Cross-Page Data'!$D$4:$F$48,3,FALSE)="natural gas",VLOOKUP(G3455,'Cross-Page Data'!$I$4:$J$19,2,FALSE),IF(VLOOKUP(H3455,'Cross-Page Data'!$D$4:$F$48,3,FALSE)="solar",IF(G3455="PV","solar PV","solar thermal"),IF(VLOOKUP(H3455,'Cross-Page Data'!$D$4:$F$48,3,FALSE)="wind",VLOOKUP(G3455,'Cross-Page Data'!$I$4:$J$19,2,FALSE),IF(VLOOKUP(H3455,'Cross-Page Data'!$D$4:$F$48,3,FALSE)="hydro",VLOOKUP(G3455,'Cross-Page Data'!$I$4:$J$19,2,FALSE),VLOOKUP(H3455,'Cross-Page Data'!$D$4:$F$48,3,FALSE)))))</f>
        <v/>
      </c>
      <c r="M3455" s="120">
        <f>IF(AND($P$2=FALSE,OR(F3455="Commercial NAICS Cogen",F3455="Industrial NAICS Cogen",F3455="NAICS-22 Cogen")),FALSE,IF(AND($P$3=FALSE,OR(F3455="Commercial NAICS Cogen",F3455="Commercial NAICS Non-Cogen",F3455="Industrial NAICS Cogen", F3455="industrial NAICS non-Cogen")),FALSE, TRUE))</f>
        <v/>
      </c>
    </row>
    <row r="3456">
      <c r="A3456" s="129" t="n">
        <v>55464</v>
      </c>
      <c r="B3456" s="130" t="inlineStr">
        <is>
          <t>Deer Park Energy Center</t>
        </is>
      </c>
      <c r="C3456" s="130" t="inlineStr">
        <is>
          <t>Deer Park Energy Center</t>
        </is>
      </c>
      <c r="D3456" s="129" t="n">
        <v>4994</v>
      </c>
      <c r="E3456" s="130" t="inlineStr">
        <is>
          <t>TX</t>
        </is>
      </c>
      <c r="F3456" s="130" t="inlineStr">
        <is>
          <t>NAICS-22 Cogen</t>
        </is>
      </c>
      <c r="G3456" s="130" t="inlineStr">
        <is>
          <t>CT</t>
        </is>
      </c>
      <c r="H3456" s="130" t="inlineStr">
        <is>
          <t>NG</t>
        </is>
      </c>
      <c r="I3456" s="130" t="inlineStr">
        <is>
          <t>NG</t>
        </is>
      </c>
      <c r="J3456" s="131" t="n">
        <v>6185769</v>
      </c>
      <c r="K3456" s="129" t="n">
        <v>2020</v>
      </c>
      <c r="L3456" s="120">
        <f>IF(VLOOKUP(H3456,'Cross-Page Data'!$D$4:$F$48,3,FALSE)="natural gas",VLOOKUP(G3456,'Cross-Page Data'!$I$4:$J$19,2,FALSE),IF(VLOOKUP(H3456,'Cross-Page Data'!$D$4:$F$48,3,FALSE)="solar",IF(G3456="PV","solar PV","solar thermal"),IF(VLOOKUP(H3456,'Cross-Page Data'!$D$4:$F$48,3,FALSE)="wind",VLOOKUP(G3456,'Cross-Page Data'!$I$4:$J$19,2,FALSE),IF(VLOOKUP(H3456,'Cross-Page Data'!$D$4:$F$48,3,FALSE)="hydro",VLOOKUP(G3456,'Cross-Page Data'!$I$4:$J$19,2,FALSE),VLOOKUP(H3456,'Cross-Page Data'!$D$4:$F$48,3,FALSE)))))</f>
        <v/>
      </c>
      <c r="M3456" s="120">
        <f>IF(AND($P$2=FALSE,OR(F3456="Commercial NAICS Cogen",F3456="Industrial NAICS Cogen",F3456="NAICS-22 Cogen")),FALSE,IF(AND($P$3=FALSE,OR(F3456="Commercial NAICS Cogen",F3456="Commercial NAICS Non-Cogen",F3456="Industrial NAICS Cogen", F3456="industrial NAICS non-Cogen")),FALSE, TRUE))</f>
        <v/>
      </c>
    </row>
    <row r="3457">
      <c r="A3457" s="129" t="n">
        <v>55467</v>
      </c>
      <c r="B3457" s="130" t="inlineStr">
        <is>
          <t>Ouachita</t>
        </is>
      </c>
      <c r="C3457" s="130" t="inlineStr">
        <is>
          <t>Entergy Louisiana LLC</t>
        </is>
      </c>
      <c r="D3457" s="129" t="n">
        <v>11241</v>
      </c>
      <c r="E3457" s="130" t="inlineStr">
        <is>
          <t>LA</t>
        </is>
      </c>
      <c r="F3457" s="130" t="inlineStr">
        <is>
          <t>Electric Utility</t>
        </is>
      </c>
      <c r="G3457" s="130" t="inlineStr">
        <is>
          <t>CA</t>
        </is>
      </c>
      <c r="H3457" s="130" t="inlineStr">
        <is>
          <t>NG</t>
        </is>
      </c>
      <c r="I3457" s="130" t="inlineStr">
        <is>
          <t>NG</t>
        </is>
      </c>
      <c r="J3457" s="131" t="n">
        <v>1259762</v>
      </c>
      <c r="K3457" s="129" t="n">
        <v>2020</v>
      </c>
      <c r="L3457" s="120">
        <f>IF(VLOOKUP(H3457,'Cross-Page Data'!$D$4:$F$48,3,FALSE)="natural gas",VLOOKUP(G3457,'Cross-Page Data'!$I$4:$J$19,2,FALSE),IF(VLOOKUP(H3457,'Cross-Page Data'!$D$4:$F$48,3,FALSE)="solar",IF(G3457="PV","solar PV","solar thermal"),IF(VLOOKUP(H3457,'Cross-Page Data'!$D$4:$F$48,3,FALSE)="wind",VLOOKUP(G3457,'Cross-Page Data'!$I$4:$J$19,2,FALSE),IF(VLOOKUP(H3457,'Cross-Page Data'!$D$4:$F$48,3,FALSE)="hydro",VLOOKUP(G3457,'Cross-Page Data'!$I$4:$J$19,2,FALSE),VLOOKUP(H3457,'Cross-Page Data'!$D$4:$F$48,3,FALSE)))))</f>
        <v/>
      </c>
      <c r="M3457" s="120">
        <f>IF(AND($P$2=FALSE,OR(F3457="Commercial NAICS Cogen",F3457="Industrial NAICS Cogen",F3457="NAICS-22 Cogen")),FALSE,IF(AND($P$3=FALSE,OR(F3457="Commercial NAICS Cogen",F3457="Commercial NAICS Non-Cogen",F3457="Industrial NAICS Cogen", F3457="industrial NAICS non-Cogen")),FALSE, TRUE))</f>
        <v/>
      </c>
    </row>
    <row r="3458">
      <c r="A3458" s="129" t="n">
        <v>55467</v>
      </c>
      <c r="B3458" s="130" t="inlineStr">
        <is>
          <t>Ouachita</t>
        </is>
      </c>
      <c r="C3458" s="130" t="inlineStr">
        <is>
          <t>Entergy Louisiana LLC</t>
        </is>
      </c>
      <c r="D3458" s="129" t="n">
        <v>11241</v>
      </c>
      <c r="E3458" s="130" t="inlineStr">
        <is>
          <t>LA</t>
        </is>
      </c>
      <c r="F3458" s="130" t="inlineStr">
        <is>
          <t>Electric Utility</t>
        </is>
      </c>
      <c r="G3458" s="130" t="inlineStr">
        <is>
          <t>CT</t>
        </is>
      </c>
      <c r="H3458" s="130" t="inlineStr">
        <is>
          <t>NG</t>
        </is>
      </c>
      <c r="I3458" s="130" t="inlineStr">
        <is>
          <t>NG</t>
        </is>
      </c>
      <c r="J3458" s="131" t="n">
        <v>2246593</v>
      </c>
      <c r="K3458" s="129" t="n">
        <v>2020</v>
      </c>
      <c r="L3458" s="120">
        <f>IF(VLOOKUP(H3458,'Cross-Page Data'!$D$4:$F$48,3,FALSE)="natural gas",VLOOKUP(G3458,'Cross-Page Data'!$I$4:$J$19,2,FALSE),IF(VLOOKUP(H3458,'Cross-Page Data'!$D$4:$F$48,3,FALSE)="solar",IF(G3458="PV","solar PV","solar thermal"),IF(VLOOKUP(H3458,'Cross-Page Data'!$D$4:$F$48,3,FALSE)="wind",VLOOKUP(G3458,'Cross-Page Data'!$I$4:$J$19,2,FALSE),IF(VLOOKUP(H3458,'Cross-Page Data'!$D$4:$F$48,3,FALSE)="hydro",VLOOKUP(G3458,'Cross-Page Data'!$I$4:$J$19,2,FALSE),VLOOKUP(H3458,'Cross-Page Data'!$D$4:$F$48,3,FALSE)))))</f>
        <v/>
      </c>
      <c r="M3458" s="120">
        <f>IF(AND($P$2=FALSE,OR(F3458="Commercial NAICS Cogen",F3458="Industrial NAICS Cogen",F3458="NAICS-22 Cogen")),FALSE,IF(AND($P$3=FALSE,OR(F3458="Commercial NAICS Cogen",F3458="Commercial NAICS Non-Cogen",F3458="Industrial NAICS Cogen", F3458="industrial NAICS non-Cogen")),FALSE, TRUE))</f>
        <v/>
      </c>
    </row>
    <row r="3459">
      <c r="A3459" s="129" t="n">
        <v>55470</v>
      </c>
      <c r="B3459" s="130" t="inlineStr">
        <is>
          <t>Green Power 2</t>
        </is>
      </c>
      <c r="C3459" s="130" t="inlineStr">
        <is>
          <t>South Houston Green Power LLC</t>
        </is>
      </c>
      <c r="D3459" s="129" t="n">
        <v>17566</v>
      </c>
      <c r="E3459" s="130" t="inlineStr">
        <is>
          <t>TX</t>
        </is>
      </c>
      <c r="F3459" s="130" t="inlineStr">
        <is>
          <t>Industrial NAICS Cogen</t>
        </is>
      </c>
      <c r="G3459" s="130" t="inlineStr">
        <is>
          <t>CA</t>
        </is>
      </c>
      <c r="H3459" s="130" t="inlineStr">
        <is>
          <t>NG</t>
        </is>
      </c>
      <c r="I3459" s="130" t="inlineStr">
        <is>
          <t>NG</t>
        </is>
      </c>
      <c r="J3459" s="131" t="n">
        <v>335315.66</v>
      </c>
      <c r="K3459" s="129" t="n">
        <v>2020</v>
      </c>
      <c r="L3459" s="120">
        <f>IF(VLOOKUP(H3459,'Cross-Page Data'!$D$4:$F$48,3,FALSE)="natural gas",VLOOKUP(G3459,'Cross-Page Data'!$I$4:$J$19,2,FALSE),IF(VLOOKUP(H3459,'Cross-Page Data'!$D$4:$F$48,3,FALSE)="solar",IF(G3459="PV","solar PV","solar thermal"),IF(VLOOKUP(H3459,'Cross-Page Data'!$D$4:$F$48,3,FALSE)="wind",VLOOKUP(G3459,'Cross-Page Data'!$I$4:$J$19,2,FALSE),IF(VLOOKUP(H3459,'Cross-Page Data'!$D$4:$F$48,3,FALSE)="hydro",VLOOKUP(G3459,'Cross-Page Data'!$I$4:$J$19,2,FALSE),VLOOKUP(H3459,'Cross-Page Data'!$D$4:$F$48,3,FALSE)))))</f>
        <v/>
      </c>
      <c r="M3459" s="120">
        <f>IF(AND($P$2=FALSE,OR(F3459="Commercial NAICS Cogen",F3459="Industrial NAICS Cogen",F3459="NAICS-22 Cogen")),FALSE,IF(AND($P$3=FALSE,OR(F3459="Commercial NAICS Cogen",F3459="Commercial NAICS Non-Cogen",F3459="Industrial NAICS Cogen", F3459="industrial NAICS non-Cogen")),FALSE, TRUE))</f>
        <v/>
      </c>
    </row>
    <row r="3460">
      <c r="A3460" s="129" t="n">
        <v>55470</v>
      </c>
      <c r="B3460" s="130" t="inlineStr">
        <is>
          <t>Green Power 2</t>
        </is>
      </c>
      <c r="C3460" s="130" t="inlineStr">
        <is>
          <t>South Houston Green Power LLC</t>
        </is>
      </c>
      <c r="D3460" s="129" t="n">
        <v>17566</v>
      </c>
      <c r="E3460" s="130" t="inlineStr">
        <is>
          <t>TX</t>
        </is>
      </c>
      <c r="F3460" s="130" t="inlineStr">
        <is>
          <t>Industrial NAICS Cogen</t>
        </is>
      </c>
      <c r="G3460" s="130" t="inlineStr">
        <is>
          <t>CA</t>
        </is>
      </c>
      <c r="H3460" s="130" t="inlineStr">
        <is>
          <t>OG</t>
        </is>
      </c>
      <c r="I3460" s="130" t="inlineStr">
        <is>
          <t>OOG</t>
        </is>
      </c>
      <c r="J3460" s="131" t="n">
        <v>48929.34</v>
      </c>
      <c r="K3460" s="129" t="n">
        <v>2020</v>
      </c>
      <c r="L3460" s="120">
        <f>IF(VLOOKUP(H3460,'Cross-Page Data'!$D$4:$F$48,3,FALSE)="natural gas",VLOOKUP(G3460,'Cross-Page Data'!$I$4:$J$19,2,FALSE),IF(VLOOKUP(H3460,'Cross-Page Data'!$D$4:$F$48,3,FALSE)="solar",IF(G3460="PV","solar PV","solar thermal"),IF(VLOOKUP(H3460,'Cross-Page Data'!$D$4:$F$48,3,FALSE)="wind",VLOOKUP(G3460,'Cross-Page Data'!$I$4:$J$19,2,FALSE),IF(VLOOKUP(H3460,'Cross-Page Data'!$D$4:$F$48,3,FALSE)="hydro",VLOOKUP(G3460,'Cross-Page Data'!$I$4:$J$19,2,FALSE),VLOOKUP(H3460,'Cross-Page Data'!$D$4:$F$48,3,FALSE)))))</f>
        <v/>
      </c>
      <c r="M3460" s="120">
        <f>IF(AND($P$2=FALSE,OR(F3460="Commercial NAICS Cogen",F3460="Industrial NAICS Cogen",F3460="NAICS-22 Cogen")),FALSE,IF(AND($P$3=FALSE,OR(F3460="Commercial NAICS Cogen",F3460="Commercial NAICS Non-Cogen",F3460="Industrial NAICS Cogen", F3460="industrial NAICS non-Cogen")),FALSE, TRUE))</f>
        <v/>
      </c>
    </row>
    <row r="3461">
      <c r="A3461" s="129" t="n">
        <v>55470</v>
      </c>
      <c r="B3461" s="130" t="inlineStr">
        <is>
          <t>Green Power 2</t>
        </is>
      </c>
      <c r="C3461" s="130" t="inlineStr">
        <is>
          <t>South Houston Green Power LLC</t>
        </is>
      </c>
      <c r="D3461" s="129" t="n">
        <v>17566</v>
      </c>
      <c r="E3461" s="130" t="inlineStr">
        <is>
          <t>TX</t>
        </is>
      </c>
      <c r="F3461" s="130" t="inlineStr">
        <is>
          <t>Industrial NAICS Cogen</t>
        </is>
      </c>
      <c r="G3461" s="130" t="inlineStr">
        <is>
          <t>CT</t>
        </is>
      </c>
      <c r="H3461" s="130" t="inlineStr">
        <is>
          <t>NG</t>
        </is>
      </c>
      <c r="I3461" s="130" t="inlineStr">
        <is>
          <t>NG</t>
        </is>
      </c>
      <c r="J3461" s="131" t="n">
        <v>3650091</v>
      </c>
      <c r="K3461" s="129" t="n">
        <v>2020</v>
      </c>
      <c r="L3461" s="120">
        <f>IF(VLOOKUP(H3461,'Cross-Page Data'!$D$4:$F$48,3,FALSE)="natural gas",VLOOKUP(G3461,'Cross-Page Data'!$I$4:$J$19,2,FALSE),IF(VLOOKUP(H3461,'Cross-Page Data'!$D$4:$F$48,3,FALSE)="solar",IF(G3461="PV","solar PV","solar thermal"),IF(VLOOKUP(H3461,'Cross-Page Data'!$D$4:$F$48,3,FALSE)="wind",VLOOKUP(G3461,'Cross-Page Data'!$I$4:$J$19,2,FALSE),IF(VLOOKUP(H3461,'Cross-Page Data'!$D$4:$F$48,3,FALSE)="hydro",VLOOKUP(G3461,'Cross-Page Data'!$I$4:$J$19,2,FALSE),VLOOKUP(H3461,'Cross-Page Data'!$D$4:$F$48,3,FALSE)))))</f>
        <v/>
      </c>
      <c r="M3461" s="120">
        <f>IF(AND($P$2=FALSE,OR(F3461="Commercial NAICS Cogen",F3461="Industrial NAICS Cogen",F3461="NAICS-22 Cogen")),FALSE,IF(AND($P$3=FALSE,OR(F3461="Commercial NAICS Cogen",F3461="Commercial NAICS Non-Cogen",F3461="Industrial NAICS Cogen", F3461="industrial NAICS non-Cogen")),FALSE, TRUE))</f>
        <v/>
      </c>
    </row>
    <row r="3462">
      <c r="A3462" s="129" t="n">
        <v>55470</v>
      </c>
      <c r="B3462" s="130" t="inlineStr">
        <is>
          <t>Green Power 2</t>
        </is>
      </c>
      <c r="C3462" s="130" t="inlineStr">
        <is>
          <t>South Houston Green Power LLC</t>
        </is>
      </c>
      <c r="D3462" s="129" t="n">
        <v>17566</v>
      </c>
      <c r="E3462" s="130" t="inlineStr">
        <is>
          <t>TX</t>
        </is>
      </c>
      <c r="F3462" s="130" t="inlineStr">
        <is>
          <t>Industrial NAICS Cogen</t>
        </is>
      </c>
      <c r="G3462" s="130" t="inlineStr">
        <is>
          <t>CT</t>
        </is>
      </c>
      <c r="H3462" s="130" t="inlineStr">
        <is>
          <t>OG</t>
        </is>
      </c>
      <c r="I3462" s="130" t="inlineStr">
        <is>
          <t>OOG</t>
        </is>
      </c>
      <c r="J3462" s="131" t="n">
        <v>0</v>
      </c>
      <c r="K3462" s="129" t="n">
        <v>2020</v>
      </c>
      <c r="L3462" s="120">
        <f>IF(VLOOKUP(H3462,'Cross-Page Data'!$D$4:$F$48,3,FALSE)="natural gas",VLOOKUP(G3462,'Cross-Page Data'!$I$4:$J$19,2,FALSE),IF(VLOOKUP(H3462,'Cross-Page Data'!$D$4:$F$48,3,FALSE)="solar",IF(G3462="PV","solar PV","solar thermal"),IF(VLOOKUP(H3462,'Cross-Page Data'!$D$4:$F$48,3,FALSE)="wind",VLOOKUP(G3462,'Cross-Page Data'!$I$4:$J$19,2,FALSE),IF(VLOOKUP(H3462,'Cross-Page Data'!$D$4:$F$48,3,FALSE)="hydro",VLOOKUP(G3462,'Cross-Page Data'!$I$4:$J$19,2,FALSE),VLOOKUP(H3462,'Cross-Page Data'!$D$4:$F$48,3,FALSE)))))</f>
        <v/>
      </c>
      <c r="M3462" s="120">
        <f>IF(AND($P$2=FALSE,OR(F3462="Commercial NAICS Cogen",F3462="Industrial NAICS Cogen",F3462="NAICS-22 Cogen")),FALSE,IF(AND($P$3=FALSE,OR(F3462="Commercial NAICS Cogen",F3462="Commercial NAICS Non-Cogen",F3462="Industrial NAICS Cogen", F3462="industrial NAICS non-Cogen")),FALSE, TRUE))</f>
        <v/>
      </c>
    </row>
    <row r="3463">
      <c r="A3463" s="129" t="n">
        <v>55479</v>
      </c>
      <c r="B3463" s="130" t="inlineStr">
        <is>
          <t>Wygen 1</t>
        </is>
      </c>
      <c r="C3463" s="130" t="inlineStr">
        <is>
          <t>Black Hills Power, Inc. d/b/a</t>
        </is>
      </c>
      <c r="D3463" s="129" t="n">
        <v>19545</v>
      </c>
      <c r="E3463" s="130" t="inlineStr">
        <is>
          <t>WY</t>
        </is>
      </c>
      <c r="F3463" s="130" t="inlineStr">
        <is>
          <t>NAICS-22 Non-Cogen</t>
        </is>
      </c>
      <c r="G3463" s="130" t="inlineStr">
        <is>
          <t>ST</t>
        </is>
      </c>
      <c r="H3463" s="130" t="inlineStr">
        <is>
          <t>NG</t>
        </is>
      </c>
      <c r="I3463" s="130" t="inlineStr">
        <is>
          <t>NG</t>
        </is>
      </c>
      <c r="J3463" s="131" t="n">
        <v>1432.528</v>
      </c>
      <c r="K3463" s="129" t="n">
        <v>2020</v>
      </c>
      <c r="L3463" s="120">
        <f>IF(VLOOKUP(H3463,'Cross-Page Data'!$D$4:$F$48,3,FALSE)="natural gas",VLOOKUP(G3463,'Cross-Page Data'!$I$4:$J$19,2,FALSE),IF(VLOOKUP(H3463,'Cross-Page Data'!$D$4:$F$48,3,FALSE)="solar",IF(G3463="PV","solar PV","solar thermal"),IF(VLOOKUP(H3463,'Cross-Page Data'!$D$4:$F$48,3,FALSE)="wind",VLOOKUP(G3463,'Cross-Page Data'!$I$4:$J$19,2,FALSE),IF(VLOOKUP(H3463,'Cross-Page Data'!$D$4:$F$48,3,FALSE)="hydro",VLOOKUP(G3463,'Cross-Page Data'!$I$4:$J$19,2,FALSE),VLOOKUP(H3463,'Cross-Page Data'!$D$4:$F$48,3,FALSE)))))</f>
        <v/>
      </c>
      <c r="M3463" s="120">
        <f>IF(AND($P$2=FALSE,OR(F3463="Commercial NAICS Cogen",F3463="Industrial NAICS Cogen",F3463="NAICS-22 Cogen")),FALSE,IF(AND($P$3=FALSE,OR(F3463="Commercial NAICS Cogen",F3463="Commercial NAICS Non-Cogen",F3463="Industrial NAICS Cogen", F3463="industrial NAICS non-Cogen")),FALSE, TRUE))</f>
        <v/>
      </c>
    </row>
    <row r="3464">
      <c r="A3464" s="129" t="n">
        <v>55479</v>
      </c>
      <c r="B3464" s="130" t="inlineStr">
        <is>
          <t>Wygen 1</t>
        </is>
      </c>
      <c r="C3464" s="130" t="inlineStr">
        <is>
          <t>Black Hills Power, Inc. d/b/a</t>
        </is>
      </c>
      <c r="D3464" s="129" t="n">
        <v>19545</v>
      </c>
      <c r="E3464" s="130" t="inlineStr">
        <is>
          <t>WY</t>
        </is>
      </c>
      <c r="F3464" s="130" t="inlineStr">
        <is>
          <t>NAICS-22 Non-Cogen</t>
        </is>
      </c>
      <c r="G3464" s="130" t="inlineStr">
        <is>
          <t>ST</t>
        </is>
      </c>
      <c r="H3464" s="130" t="inlineStr">
        <is>
          <t>SUB</t>
        </is>
      </c>
      <c r="I3464" s="130" t="inlineStr">
        <is>
          <t>COL</t>
        </is>
      </c>
      <c r="J3464" s="131" t="n">
        <v>697581.47</v>
      </c>
      <c r="K3464" s="129" t="n">
        <v>2020</v>
      </c>
      <c r="L3464" s="120">
        <f>IF(VLOOKUP(H3464,'Cross-Page Data'!$D$4:$F$48,3,FALSE)="natural gas",VLOOKUP(G3464,'Cross-Page Data'!$I$4:$J$19,2,FALSE),IF(VLOOKUP(H3464,'Cross-Page Data'!$D$4:$F$48,3,FALSE)="solar",IF(G3464="PV","solar PV","solar thermal"),IF(VLOOKUP(H3464,'Cross-Page Data'!$D$4:$F$48,3,FALSE)="wind",VLOOKUP(G3464,'Cross-Page Data'!$I$4:$J$19,2,FALSE),IF(VLOOKUP(H3464,'Cross-Page Data'!$D$4:$F$48,3,FALSE)="hydro",VLOOKUP(G3464,'Cross-Page Data'!$I$4:$J$19,2,FALSE),VLOOKUP(H3464,'Cross-Page Data'!$D$4:$F$48,3,FALSE)))))</f>
        <v/>
      </c>
      <c r="M3464" s="120">
        <f>IF(AND($P$2=FALSE,OR(F3464="Commercial NAICS Cogen",F3464="Industrial NAICS Cogen",F3464="NAICS-22 Cogen")),FALSE,IF(AND($P$3=FALSE,OR(F3464="Commercial NAICS Cogen",F3464="Commercial NAICS Non-Cogen",F3464="Industrial NAICS Cogen", F3464="industrial NAICS non-Cogen")),FALSE, TRUE))</f>
        <v/>
      </c>
    </row>
    <row r="3465">
      <c r="A3465" s="129" t="n">
        <v>55480</v>
      </c>
      <c r="B3465" s="130" t="inlineStr">
        <is>
          <t>Forney Energy Center</t>
        </is>
      </c>
      <c r="C3465" s="130" t="inlineStr">
        <is>
          <t>LaFrontera Holdings LLC</t>
        </is>
      </c>
      <c r="D3465" s="129" t="n">
        <v>60477</v>
      </c>
      <c r="E3465" s="130" t="inlineStr">
        <is>
          <t>TX</t>
        </is>
      </c>
      <c r="F3465" s="130" t="inlineStr">
        <is>
          <t>NAICS-22 Non-Cogen</t>
        </is>
      </c>
      <c r="G3465" s="130" t="inlineStr">
        <is>
          <t>CA</t>
        </is>
      </c>
      <c r="H3465" s="130" t="inlineStr">
        <is>
          <t>NG</t>
        </is>
      </c>
      <c r="I3465" s="130" t="inlineStr">
        <is>
          <t>NG</t>
        </is>
      </c>
      <c r="J3465" s="131" t="n">
        <v>4122601</v>
      </c>
      <c r="K3465" s="129" t="n">
        <v>2020</v>
      </c>
      <c r="L3465" s="120">
        <f>IF(VLOOKUP(H3465,'Cross-Page Data'!$D$4:$F$48,3,FALSE)="natural gas",VLOOKUP(G3465,'Cross-Page Data'!$I$4:$J$19,2,FALSE),IF(VLOOKUP(H3465,'Cross-Page Data'!$D$4:$F$48,3,FALSE)="solar",IF(G3465="PV","solar PV","solar thermal"),IF(VLOOKUP(H3465,'Cross-Page Data'!$D$4:$F$48,3,FALSE)="wind",VLOOKUP(G3465,'Cross-Page Data'!$I$4:$J$19,2,FALSE),IF(VLOOKUP(H3465,'Cross-Page Data'!$D$4:$F$48,3,FALSE)="hydro",VLOOKUP(G3465,'Cross-Page Data'!$I$4:$J$19,2,FALSE),VLOOKUP(H3465,'Cross-Page Data'!$D$4:$F$48,3,FALSE)))))</f>
        <v/>
      </c>
      <c r="M3465" s="120">
        <f>IF(AND($P$2=FALSE,OR(F3465="Commercial NAICS Cogen",F3465="Industrial NAICS Cogen",F3465="NAICS-22 Cogen")),FALSE,IF(AND($P$3=FALSE,OR(F3465="Commercial NAICS Cogen",F3465="Commercial NAICS Non-Cogen",F3465="Industrial NAICS Cogen", F3465="industrial NAICS non-Cogen")),FALSE, TRUE))</f>
        <v/>
      </c>
    </row>
    <row r="3466">
      <c r="A3466" s="129" t="n">
        <v>55480</v>
      </c>
      <c r="B3466" s="130" t="inlineStr">
        <is>
          <t>Forney Energy Center</t>
        </is>
      </c>
      <c r="C3466" s="130" t="inlineStr">
        <is>
          <t>LaFrontera Holdings LLC</t>
        </is>
      </c>
      <c r="D3466" s="129" t="n">
        <v>60477</v>
      </c>
      <c r="E3466" s="130" t="inlineStr">
        <is>
          <t>TX</t>
        </is>
      </c>
      <c r="F3466" s="130" t="inlineStr">
        <is>
          <t>NAICS-22 Non-Cogen</t>
        </is>
      </c>
      <c r="G3466" s="130" t="inlineStr">
        <is>
          <t>CT</t>
        </is>
      </c>
      <c r="H3466" s="130" t="inlineStr">
        <is>
          <t>NG</t>
        </is>
      </c>
      <c r="I3466" s="130" t="inlineStr">
        <is>
          <t>NG</t>
        </is>
      </c>
      <c r="J3466" s="131" t="n">
        <v>6228221</v>
      </c>
      <c r="K3466" s="129" t="n">
        <v>2020</v>
      </c>
      <c r="L3466" s="120">
        <f>IF(VLOOKUP(H3466,'Cross-Page Data'!$D$4:$F$48,3,FALSE)="natural gas",VLOOKUP(G3466,'Cross-Page Data'!$I$4:$J$19,2,FALSE),IF(VLOOKUP(H3466,'Cross-Page Data'!$D$4:$F$48,3,FALSE)="solar",IF(G3466="PV","solar PV","solar thermal"),IF(VLOOKUP(H3466,'Cross-Page Data'!$D$4:$F$48,3,FALSE)="wind",VLOOKUP(G3466,'Cross-Page Data'!$I$4:$J$19,2,FALSE),IF(VLOOKUP(H3466,'Cross-Page Data'!$D$4:$F$48,3,FALSE)="hydro",VLOOKUP(G3466,'Cross-Page Data'!$I$4:$J$19,2,FALSE),VLOOKUP(H3466,'Cross-Page Data'!$D$4:$F$48,3,FALSE)))))</f>
        <v/>
      </c>
      <c r="M3466" s="120">
        <f>IF(AND($P$2=FALSE,OR(F3466="Commercial NAICS Cogen",F3466="Industrial NAICS Cogen",F3466="NAICS-22 Cogen")),FALSE,IF(AND($P$3=FALSE,OR(F3466="Commercial NAICS Cogen",F3466="Commercial NAICS Non-Cogen",F3466="Industrial NAICS Cogen", F3466="industrial NAICS non-Cogen")),FALSE, TRUE))</f>
        <v/>
      </c>
    </row>
    <row r="3467">
      <c r="A3467" s="129" t="n">
        <v>55481</v>
      </c>
      <c r="B3467" s="130" t="inlineStr">
        <is>
          <t>Mesquite Generating Station Block 2</t>
        </is>
      </c>
      <c r="C3467" s="130" t="inlineStr">
        <is>
          <t>Mesquite Power LLC</t>
        </is>
      </c>
      <c r="D3467" s="129" t="n">
        <v>12363</v>
      </c>
      <c r="E3467" s="130" t="inlineStr">
        <is>
          <t>AZ</t>
        </is>
      </c>
      <c r="F3467" s="130" t="inlineStr">
        <is>
          <t>NAICS-22 Non-Cogen</t>
        </is>
      </c>
      <c r="G3467" s="130" t="inlineStr">
        <is>
          <t>CA</t>
        </is>
      </c>
      <c r="H3467" s="130" t="inlineStr">
        <is>
          <t>NG</t>
        </is>
      </c>
      <c r="I3467" s="130" t="inlineStr">
        <is>
          <t>NG</t>
        </is>
      </c>
      <c r="J3467" s="131" t="n">
        <v>1669147</v>
      </c>
      <c r="K3467" s="129" t="n">
        <v>2020</v>
      </c>
      <c r="L3467" s="120">
        <f>IF(VLOOKUP(H3467,'Cross-Page Data'!$D$4:$F$48,3,FALSE)="natural gas",VLOOKUP(G3467,'Cross-Page Data'!$I$4:$J$19,2,FALSE),IF(VLOOKUP(H3467,'Cross-Page Data'!$D$4:$F$48,3,FALSE)="solar",IF(G3467="PV","solar PV","solar thermal"),IF(VLOOKUP(H3467,'Cross-Page Data'!$D$4:$F$48,3,FALSE)="wind",VLOOKUP(G3467,'Cross-Page Data'!$I$4:$J$19,2,FALSE),IF(VLOOKUP(H3467,'Cross-Page Data'!$D$4:$F$48,3,FALSE)="hydro",VLOOKUP(G3467,'Cross-Page Data'!$I$4:$J$19,2,FALSE),VLOOKUP(H3467,'Cross-Page Data'!$D$4:$F$48,3,FALSE)))))</f>
        <v/>
      </c>
      <c r="M3467" s="120">
        <f>IF(AND($P$2=FALSE,OR(F3467="Commercial NAICS Cogen",F3467="Industrial NAICS Cogen",F3467="NAICS-22 Cogen")),FALSE,IF(AND($P$3=FALSE,OR(F3467="Commercial NAICS Cogen",F3467="Commercial NAICS Non-Cogen",F3467="Industrial NAICS Cogen", F3467="industrial NAICS non-Cogen")),FALSE, TRUE))</f>
        <v/>
      </c>
    </row>
    <row r="3468">
      <c r="A3468" s="129" t="n">
        <v>55481</v>
      </c>
      <c r="B3468" s="130" t="inlineStr">
        <is>
          <t>Mesquite Generating Station Block 2</t>
        </is>
      </c>
      <c r="C3468" s="130" t="inlineStr">
        <is>
          <t>Mesquite Power LLC</t>
        </is>
      </c>
      <c r="D3468" s="129" t="n">
        <v>12363</v>
      </c>
      <c r="E3468" s="130" t="inlineStr">
        <is>
          <t>AZ</t>
        </is>
      </c>
      <c r="F3468" s="130" t="inlineStr">
        <is>
          <t>NAICS-22 Non-Cogen</t>
        </is>
      </c>
      <c r="G3468" s="130" t="inlineStr">
        <is>
          <t>CT</t>
        </is>
      </c>
      <c r="H3468" s="130" t="inlineStr">
        <is>
          <t>NG</t>
        </is>
      </c>
      <c r="I3468" s="130" t="inlineStr">
        <is>
          <t>NG</t>
        </is>
      </c>
      <c r="J3468" s="131" t="n">
        <v>2246873</v>
      </c>
      <c r="K3468" s="129" t="n">
        <v>2020</v>
      </c>
      <c r="L3468" s="120">
        <f>IF(VLOOKUP(H3468,'Cross-Page Data'!$D$4:$F$48,3,FALSE)="natural gas",VLOOKUP(G3468,'Cross-Page Data'!$I$4:$J$19,2,FALSE),IF(VLOOKUP(H3468,'Cross-Page Data'!$D$4:$F$48,3,FALSE)="solar",IF(G3468="PV","solar PV","solar thermal"),IF(VLOOKUP(H3468,'Cross-Page Data'!$D$4:$F$48,3,FALSE)="wind",VLOOKUP(G3468,'Cross-Page Data'!$I$4:$J$19,2,FALSE),IF(VLOOKUP(H3468,'Cross-Page Data'!$D$4:$F$48,3,FALSE)="hydro",VLOOKUP(G3468,'Cross-Page Data'!$I$4:$J$19,2,FALSE),VLOOKUP(H3468,'Cross-Page Data'!$D$4:$F$48,3,FALSE)))))</f>
        <v/>
      </c>
      <c r="M3468" s="120">
        <f>IF(AND($P$2=FALSE,OR(F3468="Commercial NAICS Cogen",F3468="Industrial NAICS Cogen",F3468="NAICS-22 Cogen")),FALSE,IF(AND($P$3=FALSE,OR(F3468="Commercial NAICS Cogen",F3468="Commercial NAICS Non-Cogen",F3468="Industrial NAICS Cogen", F3468="industrial NAICS non-Cogen")),FALSE, TRUE))</f>
        <v/>
      </c>
    </row>
    <row r="3469">
      <c r="A3469" s="129" t="n">
        <v>55486</v>
      </c>
      <c r="B3469" s="130" t="inlineStr">
        <is>
          <t>Washington Parish Energy Center</t>
        </is>
      </c>
      <c r="C3469" s="130" t="inlineStr">
        <is>
          <t>Entergy Louisiana LLC</t>
        </is>
      </c>
      <c r="D3469" s="129" t="n">
        <v>11241</v>
      </c>
      <c r="E3469" s="130" t="inlineStr">
        <is>
          <t>LA</t>
        </is>
      </c>
      <c r="F3469" s="130" t="inlineStr">
        <is>
          <t>NAICS-22 Non-Cogen</t>
        </is>
      </c>
      <c r="G3469" s="130" t="inlineStr">
        <is>
          <t>GT</t>
        </is>
      </c>
      <c r="H3469" s="130" t="inlineStr">
        <is>
          <t>NG</t>
        </is>
      </c>
      <c r="I3469" s="130" t="inlineStr">
        <is>
          <t>NG</t>
        </is>
      </c>
      <c r="J3469" s="131" t="n">
        <v>7986</v>
      </c>
      <c r="K3469" s="129" t="n">
        <v>2020</v>
      </c>
      <c r="L3469" s="120">
        <f>IF(VLOOKUP(H3469,'Cross-Page Data'!$D$4:$F$48,3,FALSE)="natural gas",VLOOKUP(G3469,'Cross-Page Data'!$I$4:$J$19,2,FALSE),IF(VLOOKUP(H3469,'Cross-Page Data'!$D$4:$F$48,3,FALSE)="solar",IF(G3469="PV","solar PV","solar thermal"),IF(VLOOKUP(H3469,'Cross-Page Data'!$D$4:$F$48,3,FALSE)="wind",VLOOKUP(G3469,'Cross-Page Data'!$I$4:$J$19,2,FALSE),IF(VLOOKUP(H3469,'Cross-Page Data'!$D$4:$F$48,3,FALSE)="hydro",VLOOKUP(G3469,'Cross-Page Data'!$I$4:$J$19,2,FALSE),VLOOKUP(H3469,'Cross-Page Data'!$D$4:$F$48,3,FALSE)))))</f>
        <v/>
      </c>
      <c r="M3469" s="120">
        <f>IF(AND($P$2=FALSE,OR(F3469="Commercial NAICS Cogen",F3469="Industrial NAICS Cogen",F3469="NAICS-22 Cogen")),FALSE,IF(AND($P$3=FALSE,OR(F3469="Commercial NAICS Cogen",F3469="Commercial NAICS Non-Cogen",F3469="Industrial NAICS Cogen", F3469="industrial NAICS non-Cogen")),FALSE, TRUE))</f>
        <v/>
      </c>
    </row>
    <row r="3470">
      <c r="A3470" s="129" t="n">
        <v>55501</v>
      </c>
      <c r="B3470" s="130" t="inlineStr">
        <is>
          <t>Kiamichi Energy Facility</t>
        </is>
      </c>
      <c r="C3470" s="130" t="inlineStr">
        <is>
          <t>Kiowa Power Partners LLC</t>
        </is>
      </c>
      <c r="D3470" s="129" t="n">
        <v>10362</v>
      </c>
      <c r="E3470" s="130" t="inlineStr">
        <is>
          <t>OK</t>
        </is>
      </c>
      <c r="F3470" s="130" t="inlineStr">
        <is>
          <t>NAICS-22 Non-Cogen</t>
        </is>
      </c>
      <c r="G3470" s="130" t="inlineStr">
        <is>
          <t>CA</t>
        </is>
      </c>
      <c r="H3470" s="130" t="inlineStr">
        <is>
          <t>NG</t>
        </is>
      </c>
      <c r="I3470" s="130" t="inlineStr">
        <is>
          <t>NG</t>
        </is>
      </c>
      <c r="J3470" s="131" t="n">
        <v>2122434</v>
      </c>
      <c r="K3470" s="129" t="n">
        <v>2020</v>
      </c>
      <c r="L3470" s="120">
        <f>IF(VLOOKUP(H3470,'Cross-Page Data'!$D$4:$F$48,3,FALSE)="natural gas",VLOOKUP(G3470,'Cross-Page Data'!$I$4:$J$19,2,FALSE),IF(VLOOKUP(H3470,'Cross-Page Data'!$D$4:$F$48,3,FALSE)="solar",IF(G3470="PV","solar PV","solar thermal"),IF(VLOOKUP(H3470,'Cross-Page Data'!$D$4:$F$48,3,FALSE)="wind",VLOOKUP(G3470,'Cross-Page Data'!$I$4:$J$19,2,FALSE),IF(VLOOKUP(H3470,'Cross-Page Data'!$D$4:$F$48,3,FALSE)="hydro",VLOOKUP(G3470,'Cross-Page Data'!$I$4:$J$19,2,FALSE),VLOOKUP(H3470,'Cross-Page Data'!$D$4:$F$48,3,FALSE)))))</f>
        <v/>
      </c>
      <c r="M3470" s="120">
        <f>IF(AND($P$2=FALSE,OR(F3470="Commercial NAICS Cogen",F3470="Industrial NAICS Cogen",F3470="NAICS-22 Cogen")),FALSE,IF(AND($P$3=FALSE,OR(F3470="Commercial NAICS Cogen",F3470="Commercial NAICS Non-Cogen",F3470="Industrial NAICS Cogen", F3470="industrial NAICS non-Cogen")),FALSE, TRUE))</f>
        <v/>
      </c>
    </row>
    <row r="3471">
      <c r="A3471" s="129" t="n">
        <v>55501</v>
      </c>
      <c r="B3471" s="130" t="inlineStr">
        <is>
          <t>Kiamichi Energy Facility</t>
        </is>
      </c>
      <c r="C3471" s="130" t="inlineStr">
        <is>
          <t>Kiowa Power Partners LLC</t>
        </is>
      </c>
      <c r="D3471" s="129" t="n">
        <v>10362</v>
      </c>
      <c r="E3471" s="130" t="inlineStr">
        <is>
          <t>OK</t>
        </is>
      </c>
      <c r="F3471" s="130" t="inlineStr">
        <is>
          <t>NAICS-22 Non-Cogen</t>
        </is>
      </c>
      <c r="G3471" s="130" t="inlineStr">
        <is>
          <t>CT</t>
        </is>
      </c>
      <c r="H3471" s="130" t="inlineStr">
        <is>
          <t>NG</t>
        </is>
      </c>
      <c r="I3471" s="130" t="inlineStr">
        <is>
          <t>NG</t>
        </is>
      </c>
      <c r="J3471" s="131" t="n">
        <v>3005824</v>
      </c>
      <c r="K3471" s="129" t="n">
        <v>2020</v>
      </c>
      <c r="L3471" s="120">
        <f>IF(VLOOKUP(H3471,'Cross-Page Data'!$D$4:$F$48,3,FALSE)="natural gas",VLOOKUP(G3471,'Cross-Page Data'!$I$4:$J$19,2,FALSE),IF(VLOOKUP(H3471,'Cross-Page Data'!$D$4:$F$48,3,FALSE)="solar",IF(G3471="PV","solar PV","solar thermal"),IF(VLOOKUP(H3471,'Cross-Page Data'!$D$4:$F$48,3,FALSE)="wind",VLOOKUP(G3471,'Cross-Page Data'!$I$4:$J$19,2,FALSE),IF(VLOOKUP(H3471,'Cross-Page Data'!$D$4:$F$48,3,FALSE)="hydro",VLOOKUP(G3471,'Cross-Page Data'!$I$4:$J$19,2,FALSE),VLOOKUP(H3471,'Cross-Page Data'!$D$4:$F$48,3,FALSE)))))</f>
        <v/>
      </c>
      <c r="M3471" s="120">
        <f>IF(AND($P$2=FALSE,OR(F3471="Commercial NAICS Cogen",F3471="Industrial NAICS Cogen",F3471="NAICS-22 Cogen")),FALSE,IF(AND($P$3=FALSE,OR(F3471="Commercial NAICS Cogen",F3471="Commercial NAICS Non-Cogen",F3471="Industrial NAICS Cogen", F3471="industrial NAICS non-Cogen")),FALSE, TRUE))</f>
        <v/>
      </c>
    </row>
    <row r="3472">
      <c r="A3472" s="129" t="n">
        <v>55502</v>
      </c>
      <c r="B3472" s="130" t="inlineStr">
        <is>
          <t>Lawrenceburg Power, LLC</t>
        </is>
      </c>
      <c r="C3472" s="130" t="inlineStr">
        <is>
          <t>Lawrenceburg Power, LLC</t>
        </is>
      </c>
      <c r="D3472" s="129" t="n">
        <v>61137</v>
      </c>
      <c r="E3472" s="130" t="inlineStr">
        <is>
          <t>IN</t>
        </is>
      </c>
      <c r="F3472" s="130" t="inlineStr">
        <is>
          <t>NAICS-22 Non-Cogen</t>
        </is>
      </c>
      <c r="G3472" s="130" t="inlineStr">
        <is>
          <t>CA</t>
        </is>
      </c>
      <c r="H3472" s="130" t="inlineStr">
        <is>
          <t>NG</t>
        </is>
      </c>
      <c r="I3472" s="130" t="inlineStr">
        <is>
          <t>NG</t>
        </is>
      </c>
      <c r="J3472" s="131" t="n">
        <v>3200836</v>
      </c>
      <c r="K3472" s="129" t="n">
        <v>2020</v>
      </c>
      <c r="L3472" s="120">
        <f>IF(VLOOKUP(H3472,'Cross-Page Data'!$D$4:$F$48,3,FALSE)="natural gas",VLOOKUP(G3472,'Cross-Page Data'!$I$4:$J$19,2,FALSE),IF(VLOOKUP(H3472,'Cross-Page Data'!$D$4:$F$48,3,FALSE)="solar",IF(G3472="PV","solar PV","solar thermal"),IF(VLOOKUP(H3472,'Cross-Page Data'!$D$4:$F$48,3,FALSE)="wind",VLOOKUP(G3472,'Cross-Page Data'!$I$4:$J$19,2,FALSE),IF(VLOOKUP(H3472,'Cross-Page Data'!$D$4:$F$48,3,FALSE)="hydro",VLOOKUP(G3472,'Cross-Page Data'!$I$4:$J$19,2,FALSE),VLOOKUP(H3472,'Cross-Page Data'!$D$4:$F$48,3,FALSE)))))</f>
        <v/>
      </c>
      <c r="M3472" s="120">
        <f>IF(AND($P$2=FALSE,OR(F3472="Commercial NAICS Cogen",F3472="Industrial NAICS Cogen",F3472="NAICS-22 Cogen")),FALSE,IF(AND($P$3=FALSE,OR(F3472="Commercial NAICS Cogen",F3472="Commercial NAICS Non-Cogen",F3472="Industrial NAICS Cogen", F3472="industrial NAICS non-Cogen")),FALSE, TRUE))</f>
        <v/>
      </c>
    </row>
    <row r="3473">
      <c r="A3473" s="129" t="n">
        <v>55502</v>
      </c>
      <c r="B3473" s="130" t="inlineStr">
        <is>
          <t>Lawrenceburg Power, LLC</t>
        </is>
      </c>
      <c r="C3473" s="130" t="inlineStr">
        <is>
          <t>Lawrenceburg Power, LLC</t>
        </is>
      </c>
      <c r="D3473" s="129" t="n">
        <v>61137</v>
      </c>
      <c r="E3473" s="130" t="inlineStr">
        <is>
          <t>IN</t>
        </is>
      </c>
      <c r="F3473" s="130" t="inlineStr">
        <is>
          <t>NAICS-22 Non-Cogen</t>
        </is>
      </c>
      <c r="G3473" s="130" t="inlineStr">
        <is>
          <t>CT</t>
        </is>
      </c>
      <c r="H3473" s="130" t="inlineStr">
        <is>
          <t>NG</t>
        </is>
      </c>
      <c r="I3473" s="130" t="inlineStr">
        <is>
          <t>NG</t>
        </is>
      </c>
      <c r="J3473" s="131" t="n">
        <v>5351504</v>
      </c>
      <c r="K3473" s="129" t="n">
        <v>2020</v>
      </c>
      <c r="L3473" s="120">
        <f>IF(VLOOKUP(H3473,'Cross-Page Data'!$D$4:$F$48,3,FALSE)="natural gas",VLOOKUP(G3473,'Cross-Page Data'!$I$4:$J$19,2,FALSE),IF(VLOOKUP(H3473,'Cross-Page Data'!$D$4:$F$48,3,FALSE)="solar",IF(G3473="PV","solar PV","solar thermal"),IF(VLOOKUP(H3473,'Cross-Page Data'!$D$4:$F$48,3,FALSE)="wind",VLOOKUP(G3473,'Cross-Page Data'!$I$4:$J$19,2,FALSE),IF(VLOOKUP(H3473,'Cross-Page Data'!$D$4:$F$48,3,FALSE)="hydro",VLOOKUP(G3473,'Cross-Page Data'!$I$4:$J$19,2,FALSE),VLOOKUP(H3473,'Cross-Page Data'!$D$4:$F$48,3,FALSE)))))</f>
        <v/>
      </c>
      <c r="M3473" s="120">
        <f>IF(AND($P$2=FALSE,OR(F3473="Commercial NAICS Cogen",F3473="Industrial NAICS Cogen",F3473="NAICS-22 Cogen")),FALSE,IF(AND($P$3=FALSE,OR(F3473="Commercial NAICS Cogen",F3473="Commercial NAICS Non-Cogen",F3473="Industrial NAICS Cogen", F3473="industrial NAICS non-Cogen")),FALSE, TRUE))</f>
        <v/>
      </c>
    </row>
    <row r="3474">
      <c r="A3474" s="129" t="n">
        <v>55503</v>
      </c>
      <c r="B3474" s="130" t="inlineStr">
        <is>
          <t>Waterford Power, LLC</t>
        </is>
      </c>
      <c r="C3474" s="130" t="inlineStr">
        <is>
          <t>Waterford Power, LLC</t>
        </is>
      </c>
      <c r="D3474" s="129" t="n">
        <v>61136</v>
      </c>
      <c r="E3474" s="130" t="inlineStr">
        <is>
          <t>OH</t>
        </is>
      </c>
      <c r="F3474" s="130" t="inlineStr">
        <is>
          <t>NAICS-22 Non-Cogen</t>
        </is>
      </c>
      <c r="G3474" s="130" t="inlineStr">
        <is>
          <t>CA</t>
        </is>
      </c>
      <c r="H3474" s="130" t="inlineStr">
        <is>
          <t>NG</t>
        </is>
      </c>
      <c r="I3474" s="130" t="inlineStr">
        <is>
          <t>NG</t>
        </is>
      </c>
      <c r="J3474" s="131" t="n">
        <v>2439885</v>
      </c>
      <c r="K3474" s="129" t="n">
        <v>2020</v>
      </c>
      <c r="L3474" s="120">
        <f>IF(VLOOKUP(H3474,'Cross-Page Data'!$D$4:$F$48,3,FALSE)="natural gas",VLOOKUP(G3474,'Cross-Page Data'!$I$4:$J$19,2,FALSE),IF(VLOOKUP(H3474,'Cross-Page Data'!$D$4:$F$48,3,FALSE)="solar",IF(G3474="PV","solar PV","solar thermal"),IF(VLOOKUP(H3474,'Cross-Page Data'!$D$4:$F$48,3,FALSE)="wind",VLOOKUP(G3474,'Cross-Page Data'!$I$4:$J$19,2,FALSE),IF(VLOOKUP(H3474,'Cross-Page Data'!$D$4:$F$48,3,FALSE)="hydro",VLOOKUP(G3474,'Cross-Page Data'!$I$4:$J$19,2,FALSE),VLOOKUP(H3474,'Cross-Page Data'!$D$4:$F$48,3,FALSE)))))</f>
        <v/>
      </c>
      <c r="M3474" s="120">
        <f>IF(AND($P$2=FALSE,OR(F3474="Commercial NAICS Cogen",F3474="Industrial NAICS Cogen",F3474="NAICS-22 Cogen")),FALSE,IF(AND($P$3=FALSE,OR(F3474="Commercial NAICS Cogen",F3474="Commercial NAICS Non-Cogen",F3474="Industrial NAICS Cogen", F3474="industrial NAICS non-Cogen")),FALSE, TRUE))</f>
        <v/>
      </c>
    </row>
    <row r="3475">
      <c r="A3475" s="129" t="n">
        <v>55503</v>
      </c>
      <c r="B3475" s="130" t="inlineStr">
        <is>
          <t>Waterford Power, LLC</t>
        </is>
      </c>
      <c r="C3475" s="130" t="inlineStr">
        <is>
          <t>Waterford Power, LLC</t>
        </is>
      </c>
      <c r="D3475" s="129" t="n">
        <v>61136</v>
      </c>
      <c r="E3475" s="130" t="inlineStr">
        <is>
          <t>OH</t>
        </is>
      </c>
      <c r="F3475" s="130" t="inlineStr">
        <is>
          <t>NAICS-22 Non-Cogen</t>
        </is>
      </c>
      <c r="G3475" s="130" t="inlineStr">
        <is>
          <t>CT</t>
        </is>
      </c>
      <c r="H3475" s="130" t="inlineStr">
        <is>
          <t>NG</t>
        </is>
      </c>
      <c r="I3475" s="130" t="inlineStr">
        <is>
          <t>NG</t>
        </is>
      </c>
      <c r="J3475" s="131" t="n">
        <v>4193331</v>
      </c>
      <c r="K3475" s="129" t="n">
        <v>2020</v>
      </c>
      <c r="L3475" s="120">
        <f>IF(VLOOKUP(H3475,'Cross-Page Data'!$D$4:$F$48,3,FALSE)="natural gas",VLOOKUP(G3475,'Cross-Page Data'!$I$4:$J$19,2,FALSE),IF(VLOOKUP(H3475,'Cross-Page Data'!$D$4:$F$48,3,FALSE)="solar",IF(G3475="PV","solar PV","solar thermal"),IF(VLOOKUP(H3475,'Cross-Page Data'!$D$4:$F$48,3,FALSE)="wind",VLOOKUP(G3475,'Cross-Page Data'!$I$4:$J$19,2,FALSE),IF(VLOOKUP(H3475,'Cross-Page Data'!$D$4:$F$48,3,FALSE)="hydro",VLOOKUP(G3475,'Cross-Page Data'!$I$4:$J$19,2,FALSE),VLOOKUP(H3475,'Cross-Page Data'!$D$4:$F$48,3,FALSE)))))</f>
        <v/>
      </c>
      <c r="M3475" s="120">
        <f>IF(AND($P$2=FALSE,OR(F3475="Commercial NAICS Cogen",F3475="Industrial NAICS Cogen",F3475="NAICS-22 Cogen")),FALSE,IF(AND($P$3=FALSE,OR(F3475="Commercial NAICS Cogen",F3475="Commercial NAICS Non-Cogen",F3475="Industrial NAICS Cogen", F3475="industrial NAICS non-Cogen")),FALSE, TRUE))</f>
        <v/>
      </c>
    </row>
    <row r="3476">
      <c r="A3476" s="129" t="n">
        <v>55514</v>
      </c>
      <c r="B3476" s="130" t="inlineStr">
        <is>
          <t>Apex Generating Station</t>
        </is>
      </c>
      <c r="C3476" s="130" t="inlineStr">
        <is>
          <t>Los Angeles Department of Water &amp; Power</t>
        </is>
      </c>
      <c r="D3476" s="129" t="n">
        <v>11208</v>
      </c>
      <c r="E3476" s="130" t="inlineStr">
        <is>
          <t>NV</t>
        </is>
      </c>
      <c r="F3476" s="130" t="inlineStr">
        <is>
          <t>Electric Utility</t>
        </is>
      </c>
      <c r="G3476" s="130" t="inlineStr">
        <is>
          <t>CA</t>
        </is>
      </c>
      <c r="H3476" s="130" t="inlineStr">
        <is>
          <t>NG</t>
        </is>
      </c>
      <c r="I3476" s="130" t="inlineStr">
        <is>
          <t>NG</t>
        </is>
      </c>
      <c r="J3476" s="131" t="n">
        <v>917055</v>
      </c>
      <c r="K3476" s="129" t="n">
        <v>2020</v>
      </c>
      <c r="L3476" s="120">
        <f>IF(VLOOKUP(H3476,'Cross-Page Data'!$D$4:$F$48,3,FALSE)="natural gas",VLOOKUP(G3476,'Cross-Page Data'!$I$4:$J$19,2,FALSE),IF(VLOOKUP(H3476,'Cross-Page Data'!$D$4:$F$48,3,FALSE)="solar",IF(G3476="PV","solar PV","solar thermal"),IF(VLOOKUP(H3476,'Cross-Page Data'!$D$4:$F$48,3,FALSE)="wind",VLOOKUP(G3476,'Cross-Page Data'!$I$4:$J$19,2,FALSE),IF(VLOOKUP(H3476,'Cross-Page Data'!$D$4:$F$48,3,FALSE)="hydro",VLOOKUP(G3476,'Cross-Page Data'!$I$4:$J$19,2,FALSE),VLOOKUP(H3476,'Cross-Page Data'!$D$4:$F$48,3,FALSE)))))</f>
        <v/>
      </c>
      <c r="M3476" s="120">
        <f>IF(AND($P$2=FALSE,OR(F3476="Commercial NAICS Cogen",F3476="Industrial NAICS Cogen",F3476="NAICS-22 Cogen")),FALSE,IF(AND($P$3=FALSE,OR(F3476="Commercial NAICS Cogen",F3476="Commercial NAICS Non-Cogen",F3476="Industrial NAICS Cogen", F3476="industrial NAICS non-Cogen")),FALSE, TRUE))</f>
        <v/>
      </c>
    </row>
    <row r="3477">
      <c r="A3477" s="129" t="n">
        <v>55514</v>
      </c>
      <c r="B3477" s="130" t="inlineStr">
        <is>
          <t>Apex Generating Station</t>
        </is>
      </c>
      <c r="C3477" s="130" t="inlineStr">
        <is>
          <t>Los Angeles Department of Water &amp; Power</t>
        </is>
      </c>
      <c r="D3477" s="129" t="n">
        <v>11208</v>
      </c>
      <c r="E3477" s="130" t="inlineStr">
        <is>
          <t>NV</t>
        </is>
      </c>
      <c r="F3477" s="130" t="inlineStr">
        <is>
          <t>Electric Utility</t>
        </is>
      </c>
      <c r="G3477" s="130" t="inlineStr">
        <is>
          <t>CT</t>
        </is>
      </c>
      <c r="H3477" s="130" t="inlineStr">
        <is>
          <t>NG</t>
        </is>
      </c>
      <c r="I3477" s="130" t="inlineStr">
        <is>
          <t>NG</t>
        </is>
      </c>
      <c r="J3477" s="131" t="n">
        <v>1905636</v>
      </c>
      <c r="K3477" s="129" t="n">
        <v>2020</v>
      </c>
      <c r="L3477" s="120">
        <f>IF(VLOOKUP(H3477,'Cross-Page Data'!$D$4:$F$48,3,FALSE)="natural gas",VLOOKUP(G3477,'Cross-Page Data'!$I$4:$J$19,2,FALSE),IF(VLOOKUP(H3477,'Cross-Page Data'!$D$4:$F$48,3,FALSE)="solar",IF(G3477="PV","solar PV","solar thermal"),IF(VLOOKUP(H3477,'Cross-Page Data'!$D$4:$F$48,3,FALSE)="wind",VLOOKUP(G3477,'Cross-Page Data'!$I$4:$J$19,2,FALSE),IF(VLOOKUP(H3477,'Cross-Page Data'!$D$4:$F$48,3,FALSE)="hydro",VLOOKUP(G3477,'Cross-Page Data'!$I$4:$J$19,2,FALSE),VLOOKUP(H3477,'Cross-Page Data'!$D$4:$F$48,3,FALSE)))))</f>
        <v/>
      </c>
      <c r="M3477" s="120">
        <f>IF(AND($P$2=FALSE,OR(F3477="Commercial NAICS Cogen",F3477="Industrial NAICS Cogen",F3477="NAICS-22 Cogen")),FALSE,IF(AND($P$3=FALSE,OR(F3477="Commercial NAICS Cogen",F3477="Commercial NAICS Non-Cogen",F3477="Industrial NAICS Cogen", F3477="industrial NAICS non-Cogen")),FALSE, TRUE))</f>
        <v/>
      </c>
    </row>
    <row r="3478">
      <c r="A3478" s="129" t="n">
        <v>55516</v>
      </c>
      <c r="B3478" s="130" t="inlineStr">
        <is>
          <t>Fayette Energy Facility</t>
        </is>
      </c>
      <c r="C3478" s="130" t="inlineStr">
        <is>
          <t>Dynegy Fayette Energy Facility</t>
        </is>
      </c>
      <c r="D3478" s="129" t="n">
        <v>59923</v>
      </c>
      <c r="E3478" s="130" t="inlineStr">
        <is>
          <t>PA</t>
        </is>
      </c>
      <c r="F3478" s="130" t="inlineStr">
        <is>
          <t>NAICS-22 Non-Cogen</t>
        </is>
      </c>
      <c r="G3478" s="130" t="inlineStr">
        <is>
          <t>CA</t>
        </is>
      </c>
      <c r="H3478" s="130" t="inlineStr">
        <is>
          <t>NG</t>
        </is>
      </c>
      <c r="I3478" s="130" t="inlineStr">
        <is>
          <t>NG</t>
        </is>
      </c>
      <c r="J3478" s="131" t="n">
        <v>2137450</v>
      </c>
      <c r="K3478" s="129" t="n">
        <v>2020</v>
      </c>
      <c r="L3478" s="120">
        <f>IF(VLOOKUP(H3478,'Cross-Page Data'!$D$4:$F$48,3,FALSE)="natural gas",VLOOKUP(G3478,'Cross-Page Data'!$I$4:$J$19,2,FALSE),IF(VLOOKUP(H3478,'Cross-Page Data'!$D$4:$F$48,3,FALSE)="solar",IF(G3478="PV","solar PV","solar thermal"),IF(VLOOKUP(H3478,'Cross-Page Data'!$D$4:$F$48,3,FALSE)="wind",VLOOKUP(G3478,'Cross-Page Data'!$I$4:$J$19,2,FALSE),IF(VLOOKUP(H3478,'Cross-Page Data'!$D$4:$F$48,3,FALSE)="hydro",VLOOKUP(G3478,'Cross-Page Data'!$I$4:$J$19,2,FALSE),VLOOKUP(H3478,'Cross-Page Data'!$D$4:$F$48,3,FALSE)))))</f>
        <v/>
      </c>
      <c r="M3478" s="120">
        <f>IF(AND($P$2=FALSE,OR(F3478="Commercial NAICS Cogen",F3478="Industrial NAICS Cogen",F3478="NAICS-22 Cogen")),FALSE,IF(AND($P$3=FALSE,OR(F3478="Commercial NAICS Cogen",F3478="Commercial NAICS Non-Cogen",F3478="Industrial NAICS Cogen", F3478="industrial NAICS non-Cogen")),FALSE, TRUE))</f>
        <v/>
      </c>
    </row>
    <row r="3479">
      <c r="A3479" s="129" t="n">
        <v>55516</v>
      </c>
      <c r="B3479" s="130" t="inlineStr">
        <is>
          <t>Fayette Energy Facility</t>
        </is>
      </c>
      <c r="C3479" s="130" t="inlineStr">
        <is>
          <t>Dynegy Fayette Energy Facility</t>
        </is>
      </c>
      <c r="D3479" s="129" t="n">
        <v>59923</v>
      </c>
      <c r="E3479" s="130" t="inlineStr">
        <is>
          <t>PA</t>
        </is>
      </c>
      <c r="F3479" s="130" t="inlineStr">
        <is>
          <t>NAICS-22 Non-Cogen</t>
        </is>
      </c>
      <c r="G3479" s="130" t="inlineStr">
        <is>
          <t>CT</t>
        </is>
      </c>
      <c r="H3479" s="130" t="inlineStr">
        <is>
          <t>NG</t>
        </is>
      </c>
      <c r="I3479" s="130" t="inlineStr">
        <is>
          <t>NG</t>
        </is>
      </c>
      <c r="J3479" s="131" t="n">
        <v>2837446</v>
      </c>
      <c r="K3479" s="129" t="n">
        <v>2020</v>
      </c>
      <c r="L3479" s="120">
        <f>IF(VLOOKUP(H3479,'Cross-Page Data'!$D$4:$F$48,3,FALSE)="natural gas",VLOOKUP(G3479,'Cross-Page Data'!$I$4:$J$19,2,FALSE),IF(VLOOKUP(H3479,'Cross-Page Data'!$D$4:$F$48,3,FALSE)="solar",IF(G3479="PV","solar PV","solar thermal"),IF(VLOOKUP(H3479,'Cross-Page Data'!$D$4:$F$48,3,FALSE)="wind",VLOOKUP(G3479,'Cross-Page Data'!$I$4:$J$19,2,FALSE),IF(VLOOKUP(H3479,'Cross-Page Data'!$D$4:$F$48,3,FALSE)="hydro",VLOOKUP(G3479,'Cross-Page Data'!$I$4:$J$19,2,FALSE),VLOOKUP(H3479,'Cross-Page Data'!$D$4:$F$48,3,FALSE)))))</f>
        <v/>
      </c>
      <c r="M3479" s="120">
        <f>IF(AND($P$2=FALSE,OR(F3479="Commercial NAICS Cogen",F3479="Industrial NAICS Cogen",F3479="NAICS-22 Cogen")),FALSE,IF(AND($P$3=FALSE,OR(F3479="Commercial NAICS Cogen",F3479="Commercial NAICS Non-Cogen",F3479="Industrial NAICS Cogen", F3479="industrial NAICS non-Cogen")),FALSE, TRUE))</f>
        <v/>
      </c>
    </row>
    <row r="3480">
      <c r="A3480" s="129" t="n">
        <v>55518</v>
      </c>
      <c r="B3480" s="130" t="inlineStr">
        <is>
          <t>High Desert Power Plant</t>
        </is>
      </c>
      <c r="C3480" s="130" t="inlineStr">
        <is>
          <t>MRP Generation Holdings, LLC</t>
        </is>
      </c>
      <c r="D3480" s="129" t="n">
        <v>60431</v>
      </c>
      <c r="E3480" s="130" t="inlineStr">
        <is>
          <t>CA</t>
        </is>
      </c>
      <c r="F3480" s="130" t="inlineStr">
        <is>
          <t>NAICS-22 Non-Cogen</t>
        </is>
      </c>
      <c r="G3480" s="130" t="inlineStr">
        <is>
          <t>CA</t>
        </is>
      </c>
      <c r="H3480" s="130" t="inlineStr">
        <is>
          <t>NG</t>
        </is>
      </c>
      <c r="I3480" s="130" t="inlineStr">
        <is>
          <t>NG</t>
        </is>
      </c>
      <c r="J3480" s="131" t="n">
        <v>1130054</v>
      </c>
      <c r="K3480" s="129" t="n">
        <v>2020</v>
      </c>
      <c r="L3480" s="120">
        <f>IF(VLOOKUP(H3480,'Cross-Page Data'!$D$4:$F$48,3,FALSE)="natural gas",VLOOKUP(G3480,'Cross-Page Data'!$I$4:$J$19,2,FALSE),IF(VLOOKUP(H3480,'Cross-Page Data'!$D$4:$F$48,3,FALSE)="solar",IF(G3480="PV","solar PV","solar thermal"),IF(VLOOKUP(H3480,'Cross-Page Data'!$D$4:$F$48,3,FALSE)="wind",VLOOKUP(G3480,'Cross-Page Data'!$I$4:$J$19,2,FALSE),IF(VLOOKUP(H3480,'Cross-Page Data'!$D$4:$F$48,3,FALSE)="hydro",VLOOKUP(G3480,'Cross-Page Data'!$I$4:$J$19,2,FALSE),VLOOKUP(H3480,'Cross-Page Data'!$D$4:$F$48,3,FALSE)))))</f>
        <v/>
      </c>
      <c r="M3480" s="120">
        <f>IF(AND($P$2=FALSE,OR(F3480="Commercial NAICS Cogen",F3480="Industrial NAICS Cogen",F3480="NAICS-22 Cogen")),FALSE,IF(AND($P$3=FALSE,OR(F3480="Commercial NAICS Cogen",F3480="Commercial NAICS Non-Cogen",F3480="Industrial NAICS Cogen", F3480="industrial NAICS non-Cogen")),FALSE, TRUE))</f>
        <v/>
      </c>
    </row>
    <row r="3481">
      <c r="A3481" s="129" t="n">
        <v>55518</v>
      </c>
      <c r="B3481" s="130" t="inlineStr">
        <is>
          <t>High Desert Power Plant</t>
        </is>
      </c>
      <c r="C3481" s="130" t="inlineStr">
        <is>
          <t>MRP Generation Holdings, LLC</t>
        </is>
      </c>
      <c r="D3481" s="129" t="n">
        <v>60431</v>
      </c>
      <c r="E3481" s="130" t="inlineStr">
        <is>
          <t>CA</t>
        </is>
      </c>
      <c r="F3481" s="130" t="inlineStr">
        <is>
          <t>NAICS-22 Non-Cogen</t>
        </is>
      </c>
      <c r="G3481" s="130" t="inlineStr">
        <is>
          <t>CT</t>
        </is>
      </c>
      <c r="H3481" s="130" t="inlineStr">
        <is>
          <t>NG</t>
        </is>
      </c>
      <c r="I3481" s="130" t="inlineStr">
        <is>
          <t>NG</t>
        </is>
      </c>
      <c r="J3481" s="131" t="n">
        <v>1926496</v>
      </c>
      <c r="K3481" s="129" t="n">
        <v>2020</v>
      </c>
      <c r="L3481" s="120">
        <f>IF(VLOOKUP(H3481,'Cross-Page Data'!$D$4:$F$48,3,FALSE)="natural gas",VLOOKUP(G3481,'Cross-Page Data'!$I$4:$J$19,2,FALSE),IF(VLOOKUP(H3481,'Cross-Page Data'!$D$4:$F$48,3,FALSE)="solar",IF(G3481="PV","solar PV","solar thermal"),IF(VLOOKUP(H3481,'Cross-Page Data'!$D$4:$F$48,3,FALSE)="wind",VLOOKUP(G3481,'Cross-Page Data'!$I$4:$J$19,2,FALSE),IF(VLOOKUP(H3481,'Cross-Page Data'!$D$4:$F$48,3,FALSE)="hydro",VLOOKUP(G3481,'Cross-Page Data'!$I$4:$J$19,2,FALSE),VLOOKUP(H3481,'Cross-Page Data'!$D$4:$F$48,3,FALSE)))))</f>
        <v/>
      </c>
      <c r="M3481" s="120">
        <f>IF(AND($P$2=FALSE,OR(F3481="Commercial NAICS Cogen",F3481="Industrial NAICS Cogen",F3481="NAICS-22 Cogen")),FALSE,IF(AND($P$3=FALSE,OR(F3481="Commercial NAICS Cogen",F3481="Commercial NAICS Non-Cogen",F3481="Industrial NAICS Cogen", F3481="industrial NAICS non-Cogen")),FALSE, TRUE))</f>
        <v/>
      </c>
    </row>
    <row r="3482">
      <c r="A3482" s="129" t="n">
        <v>55522</v>
      </c>
      <c r="B3482" s="130" t="inlineStr">
        <is>
          <t>Sundance</t>
        </is>
      </c>
      <c r="C3482" s="130" t="inlineStr">
        <is>
          <t>Arizona Public Service Co</t>
        </is>
      </c>
      <c r="D3482" s="129" t="n">
        <v>803</v>
      </c>
      <c r="E3482" s="130" t="inlineStr">
        <is>
          <t>AZ</t>
        </is>
      </c>
      <c r="F3482" s="130" t="inlineStr">
        <is>
          <t>Electric Utility</t>
        </is>
      </c>
      <c r="G3482" s="130" t="inlineStr">
        <is>
          <t>GT</t>
        </is>
      </c>
      <c r="H3482" s="130" t="inlineStr">
        <is>
          <t>NG</t>
        </is>
      </c>
      <c r="I3482" s="130" t="inlineStr">
        <is>
          <t>NG</t>
        </is>
      </c>
      <c r="J3482" s="131" t="n">
        <v>421584</v>
      </c>
      <c r="K3482" s="129" t="n">
        <v>2020</v>
      </c>
      <c r="L3482" s="120">
        <f>IF(VLOOKUP(H3482,'Cross-Page Data'!$D$4:$F$48,3,FALSE)="natural gas",VLOOKUP(G3482,'Cross-Page Data'!$I$4:$J$19,2,FALSE),IF(VLOOKUP(H3482,'Cross-Page Data'!$D$4:$F$48,3,FALSE)="solar",IF(G3482="PV","solar PV","solar thermal"),IF(VLOOKUP(H3482,'Cross-Page Data'!$D$4:$F$48,3,FALSE)="wind",VLOOKUP(G3482,'Cross-Page Data'!$I$4:$J$19,2,FALSE),IF(VLOOKUP(H3482,'Cross-Page Data'!$D$4:$F$48,3,FALSE)="hydro",VLOOKUP(G3482,'Cross-Page Data'!$I$4:$J$19,2,FALSE),VLOOKUP(H3482,'Cross-Page Data'!$D$4:$F$48,3,FALSE)))))</f>
        <v/>
      </c>
      <c r="M3482" s="120">
        <f>IF(AND($P$2=FALSE,OR(F3482="Commercial NAICS Cogen",F3482="Industrial NAICS Cogen",F3482="NAICS-22 Cogen")),FALSE,IF(AND($P$3=FALSE,OR(F3482="Commercial NAICS Cogen",F3482="Commercial NAICS Non-Cogen",F3482="Industrial NAICS Cogen", F3482="industrial NAICS non-Cogen")),FALSE, TRUE))</f>
        <v/>
      </c>
    </row>
    <row r="3483">
      <c r="A3483" s="129" t="n">
        <v>55524</v>
      </c>
      <c r="B3483" s="130" t="inlineStr">
        <is>
          <t>York Energy Center</t>
        </is>
      </c>
      <c r="C3483" s="130" t="inlineStr">
        <is>
          <t>Calpine Mid-Merit LLC</t>
        </is>
      </c>
      <c r="D3483" s="129" t="n">
        <v>56608</v>
      </c>
      <c r="E3483" s="130" t="inlineStr">
        <is>
          <t>PA</t>
        </is>
      </c>
      <c r="F3483" s="130" t="inlineStr">
        <is>
          <t>NAICS-22 Non-Cogen</t>
        </is>
      </c>
      <c r="G3483" s="130" t="inlineStr">
        <is>
          <t>CA</t>
        </is>
      </c>
      <c r="H3483" s="130" t="inlineStr">
        <is>
          <t>DFO</t>
        </is>
      </c>
      <c r="I3483" s="130" t="inlineStr">
        <is>
          <t>DFO</t>
        </is>
      </c>
      <c r="J3483" s="131" t="n">
        <v>69.788</v>
      </c>
      <c r="K3483" s="129" t="n">
        <v>2020</v>
      </c>
      <c r="L3483" s="120">
        <f>IF(VLOOKUP(H3483,'Cross-Page Data'!$D$4:$F$48,3,FALSE)="natural gas",VLOOKUP(G3483,'Cross-Page Data'!$I$4:$J$19,2,FALSE),IF(VLOOKUP(H3483,'Cross-Page Data'!$D$4:$F$48,3,FALSE)="solar",IF(G3483="PV","solar PV","solar thermal"),IF(VLOOKUP(H3483,'Cross-Page Data'!$D$4:$F$48,3,FALSE)="wind",VLOOKUP(G3483,'Cross-Page Data'!$I$4:$J$19,2,FALSE),IF(VLOOKUP(H3483,'Cross-Page Data'!$D$4:$F$48,3,FALSE)="hydro",VLOOKUP(G3483,'Cross-Page Data'!$I$4:$J$19,2,FALSE),VLOOKUP(H3483,'Cross-Page Data'!$D$4:$F$48,3,FALSE)))))</f>
        <v/>
      </c>
      <c r="M3483" s="120">
        <f>IF(AND($P$2=FALSE,OR(F3483="Commercial NAICS Cogen",F3483="Industrial NAICS Cogen",F3483="NAICS-22 Cogen")),FALSE,IF(AND($P$3=FALSE,OR(F3483="Commercial NAICS Cogen",F3483="Commercial NAICS Non-Cogen",F3483="Industrial NAICS Cogen", F3483="industrial NAICS non-Cogen")),FALSE, TRUE))</f>
        <v/>
      </c>
    </row>
    <row r="3484">
      <c r="A3484" s="129" t="n">
        <v>55524</v>
      </c>
      <c r="B3484" s="130" t="inlineStr">
        <is>
          <t>York Energy Center</t>
        </is>
      </c>
      <c r="C3484" s="130" t="inlineStr">
        <is>
          <t>Calpine Mid-Merit LLC</t>
        </is>
      </c>
      <c r="D3484" s="129" t="n">
        <v>56608</v>
      </c>
      <c r="E3484" s="130" t="inlineStr">
        <is>
          <t>PA</t>
        </is>
      </c>
      <c r="F3484" s="130" t="inlineStr">
        <is>
          <t>NAICS-22 Non-Cogen</t>
        </is>
      </c>
      <c r="G3484" s="130" t="inlineStr">
        <is>
          <t>CA</t>
        </is>
      </c>
      <c r="H3484" s="130" t="inlineStr">
        <is>
          <t>NG</t>
        </is>
      </c>
      <c r="I3484" s="130" t="inlineStr">
        <is>
          <t>NG</t>
        </is>
      </c>
      <c r="J3484" s="131" t="n">
        <v>3245767.2</v>
      </c>
      <c r="K3484" s="129" t="n">
        <v>2020</v>
      </c>
      <c r="L3484" s="120">
        <f>IF(VLOOKUP(H3484,'Cross-Page Data'!$D$4:$F$48,3,FALSE)="natural gas",VLOOKUP(G3484,'Cross-Page Data'!$I$4:$J$19,2,FALSE),IF(VLOOKUP(H3484,'Cross-Page Data'!$D$4:$F$48,3,FALSE)="solar",IF(G3484="PV","solar PV","solar thermal"),IF(VLOOKUP(H3484,'Cross-Page Data'!$D$4:$F$48,3,FALSE)="wind",VLOOKUP(G3484,'Cross-Page Data'!$I$4:$J$19,2,FALSE),IF(VLOOKUP(H3484,'Cross-Page Data'!$D$4:$F$48,3,FALSE)="hydro",VLOOKUP(G3484,'Cross-Page Data'!$I$4:$J$19,2,FALSE),VLOOKUP(H3484,'Cross-Page Data'!$D$4:$F$48,3,FALSE)))))</f>
        <v/>
      </c>
      <c r="M3484" s="120">
        <f>IF(AND($P$2=FALSE,OR(F3484="Commercial NAICS Cogen",F3484="Industrial NAICS Cogen",F3484="NAICS-22 Cogen")),FALSE,IF(AND($P$3=FALSE,OR(F3484="Commercial NAICS Cogen",F3484="Commercial NAICS Non-Cogen",F3484="Industrial NAICS Cogen", F3484="industrial NAICS non-Cogen")),FALSE, TRUE))</f>
        <v/>
      </c>
    </row>
    <row r="3485">
      <c r="A3485" s="129" t="n">
        <v>55524</v>
      </c>
      <c r="B3485" s="130" t="inlineStr">
        <is>
          <t>York Energy Center</t>
        </is>
      </c>
      <c r="C3485" s="130" t="inlineStr">
        <is>
          <t>Calpine Mid-Merit LLC</t>
        </is>
      </c>
      <c r="D3485" s="129" t="n">
        <v>56608</v>
      </c>
      <c r="E3485" s="130" t="inlineStr">
        <is>
          <t>PA</t>
        </is>
      </c>
      <c r="F3485" s="130" t="inlineStr">
        <is>
          <t>NAICS-22 Non-Cogen</t>
        </is>
      </c>
      <c r="G3485" s="130" t="inlineStr">
        <is>
          <t>CT</t>
        </is>
      </c>
      <c r="H3485" s="130" t="inlineStr">
        <is>
          <t>DFO</t>
        </is>
      </c>
      <c r="I3485" s="130" t="inlineStr">
        <is>
          <t>DFO</t>
        </is>
      </c>
      <c r="J3485" s="131" t="n">
        <v>141.899</v>
      </c>
      <c r="K3485" s="129" t="n">
        <v>2020</v>
      </c>
      <c r="L3485" s="120">
        <f>IF(VLOOKUP(H3485,'Cross-Page Data'!$D$4:$F$48,3,FALSE)="natural gas",VLOOKUP(G3485,'Cross-Page Data'!$I$4:$J$19,2,FALSE),IF(VLOOKUP(H3485,'Cross-Page Data'!$D$4:$F$48,3,FALSE)="solar",IF(G3485="PV","solar PV","solar thermal"),IF(VLOOKUP(H3485,'Cross-Page Data'!$D$4:$F$48,3,FALSE)="wind",VLOOKUP(G3485,'Cross-Page Data'!$I$4:$J$19,2,FALSE),IF(VLOOKUP(H3485,'Cross-Page Data'!$D$4:$F$48,3,FALSE)="hydro",VLOOKUP(G3485,'Cross-Page Data'!$I$4:$J$19,2,FALSE),VLOOKUP(H3485,'Cross-Page Data'!$D$4:$F$48,3,FALSE)))))</f>
        <v/>
      </c>
      <c r="M3485" s="120">
        <f>IF(AND($P$2=FALSE,OR(F3485="Commercial NAICS Cogen",F3485="Industrial NAICS Cogen",F3485="NAICS-22 Cogen")),FALSE,IF(AND($P$3=FALSE,OR(F3485="Commercial NAICS Cogen",F3485="Commercial NAICS Non-Cogen",F3485="Industrial NAICS Cogen", F3485="industrial NAICS non-Cogen")),FALSE, TRUE))</f>
        <v/>
      </c>
    </row>
    <row r="3486">
      <c r="A3486" s="129" t="n">
        <v>55524</v>
      </c>
      <c r="B3486" s="130" t="inlineStr">
        <is>
          <t>York Energy Center</t>
        </is>
      </c>
      <c r="C3486" s="130" t="inlineStr">
        <is>
          <t>Calpine Mid-Merit LLC</t>
        </is>
      </c>
      <c r="D3486" s="129" t="n">
        <v>56608</v>
      </c>
      <c r="E3486" s="130" t="inlineStr">
        <is>
          <t>PA</t>
        </is>
      </c>
      <c r="F3486" s="130" t="inlineStr">
        <is>
          <t>NAICS-22 Non-Cogen</t>
        </is>
      </c>
      <c r="G3486" s="130" t="inlineStr">
        <is>
          <t>CT</t>
        </is>
      </c>
      <c r="H3486" s="130" t="inlineStr">
        <is>
          <t>NG</t>
        </is>
      </c>
      <c r="I3486" s="130" t="inlineStr">
        <is>
          <t>NG</t>
        </is>
      </c>
      <c r="J3486" s="131" t="n">
        <v>5319809.1</v>
      </c>
      <c r="K3486" s="129" t="n">
        <v>2020</v>
      </c>
      <c r="L3486" s="120">
        <f>IF(VLOOKUP(H3486,'Cross-Page Data'!$D$4:$F$48,3,FALSE)="natural gas",VLOOKUP(G3486,'Cross-Page Data'!$I$4:$J$19,2,FALSE),IF(VLOOKUP(H3486,'Cross-Page Data'!$D$4:$F$48,3,FALSE)="solar",IF(G3486="PV","solar PV","solar thermal"),IF(VLOOKUP(H3486,'Cross-Page Data'!$D$4:$F$48,3,FALSE)="wind",VLOOKUP(G3486,'Cross-Page Data'!$I$4:$J$19,2,FALSE),IF(VLOOKUP(H3486,'Cross-Page Data'!$D$4:$F$48,3,FALSE)="hydro",VLOOKUP(G3486,'Cross-Page Data'!$I$4:$J$19,2,FALSE),VLOOKUP(H3486,'Cross-Page Data'!$D$4:$F$48,3,FALSE)))))</f>
        <v/>
      </c>
      <c r="M3486" s="120">
        <f>IF(AND($P$2=FALSE,OR(F3486="Commercial NAICS Cogen",F3486="Industrial NAICS Cogen",F3486="NAICS-22 Cogen")),FALSE,IF(AND($P$3=FALSE,OR(F3486="Commercial NAICS Cogen",F3486="Commercial NAICS Non-Cogen",F3486="Industrial NAICS Cogen", F3486="industrial NAICS non-Cogen")),FALSE, TRUE))</f>
        <v/>
      </c>
    </row>
    <row r="3487">
      <c r="A3487" s="129" t="n">
        <v>55545</v>
      </c>
      <c r="B3487" s="130" t="inlineStr">
        <is>
          <t>Hidalgo Energy Center</t>
        </is>
      </c>
      <c r="C3487" s="130" t="inlineStr">
        <is>
          <t>Calpine Corp - Hidalgo</t>
        </is>
      </c>
      <c r="D3487" s="129" t="n">
        <v>2934</v>
      </c>
      <c r="E3487" s="130" t="inlineStr">
        <is>
          <t>TX</t>
        </is>
      </c>
      <c r="F3487" s="130" t="inlineStr">
        <is>
          <t>NAICS-22 Non-Cogen</t>
        </is>
      </c>
      <c r="G3487" s="130" t="inlineStr">
        <is>
          <t>CA</t>
        </is>
      </c>
      <c r="H3487" s="130" t="inlineStr">
        <is>
          <t>NG</t>
        </is>
      </c>
      <c r="I3487" s="130" t="inlineStr">
        <is>
          <t>NG</t>
        </is>
      </c>
      <c r="J3487" s="131" t="n">
        <v>927923</v>
      </c>
      <c r="K3487" s="129" t="n">
        <v>2020</v>
      </c>
      <c r="L3487" s="120">
        <f>IF(VLOOKUP(H3487,'Cross-Page Data'!$D$4:$F$48,3,FALSE)="natural gas",VLOOKUP(G3487,'Cross-Page Data'!$I$4:$J$19,2,FALSE),IF(VLOOKUP(H3487,'Cross-Page Data'!$D$4:$F$48,3,FALSE)="solar",IF(G3487="PV","solar PV","solar thermal"),IF(VLOOKUP(H3487,'Cross-Page Data'!$D$4:$F$48,3,FALSE)="wind",VLOOKUP(G3487,'Cross-Page Data'!$I$4:$J$19,2,FALSE),IF(VLOOKUP(H3487,'Cross-Page Data'!$D$4:$F$48,3,FALSE)="hydro",VLOOKUP(G3487,'Cross-Page Data'!$I$4:$J$19,2,FALSE),VLOOKUP(H3487,'Cross-Page Data'!$D$4:$F$48,3,FALSE)))))</f>
        <v/>
      </c>
      <c r="M3487" s="120">
        <f>IF(AND($P$2=FALSE,OR(F3487="Commercial NAICS Cogen",F3487="Industrial NAICS Cogen",F3487="NAICS-22 Cogen")),FALSE,IF(AND($P$3=FALSE,OR(F3487="Commercial NAICS Cogen",F3487="Commercial NAICS Non-Cogen",F3487="Industrial NAICS Cogen", F3487="industrial NAICS non-Cogen")),FALSE, TRUE))</f>
        <v/>
      </c>
    </row>
    <row r="3488">
      <c r="A3488" s="129" t="n">
        <v>55545</v>
      </c>
      <c r="B3488" s="130" t="inlineStr">
        <is>
          <t>Hidalgo Energy Center</t>
        </is>
      </c>
      <c r="C3488" s="130" t="inlineStr">
        <is>
          <t>Calpine Corp - Hidalgo</t>
        </is>
      </c>
      <c r="D3488" s="129" t="n">
        <v>2934</v>
      </c>
      <c r="E3488" s="130" t="inlineStr">
        <is>
          <t>TX</t>
        </is>
      </c>
      <c r="F3488" s="130" t="inlineStr">
        <is>
          <t>NAICS-22 Non-Cogen</t>
        </is>
      </c>
      <c r="G3488" s="130" t="inlineStr">
        <is>
          <t>CT</t>
        </is>
      </c>
      <c r="H3488" s="130" t="inlineStr">
        <is>
          <t>NG</t>
        </is>
      </c>
      <c r="I3488" s="130" t="inlineStr">
        <is>
          <t>NG</t>
        </is>
      </c>
      <c r="J3488" s="131" t="n">
        <v>1601428</v>
      </c>
      <c r="K3488" s="129" t="n">
        <v>2020</v>
      </c>
      <c r="L3488" s="120">
        <f>IF(VLOOKUP(H3488,'Cross-Page Data'!$D$4:$F$48,3,FALSE)="natural gas",VLOOKUP(G3488,'Cross-Page Data'!$I$4:$J$19,2,FALSE),IF(VLOOKUP(H3488,'Cross-Page Data'!$D$4:$F$48,3,FALSE)="solar",IF(G3488="PV","solar PV","solar thermal"),IF(VLOOKUP(H3488,'Cross-Page Data'!$D$4:$F$48,3,FALSE)="wind",VLOOKUP(G3488,'Cross-Page Data'!$I$4:$J$19,2,FALSE),IF(VLOOKUP(H3488,'Cross-Page Data'!$D$4:$F$48,3,FALSE)="hydro",VLOOKUP(G3488,'Cross-Page Data'!$I$4:$J$19,2,FALSE),VLOOKUP(H3488,'Cross-Page Data'!$D$4:$F$48,3,FALSE)))))</f>
        <v/>
      </c>
      <c r="M3488" s="120">
        <f>IF(AND($P$2=FALSE,OR(F3488="Commercial NAICS Cogen",F3488="Industrial NAICS Cogen",F3488="NAICS-22 Cogen")),FALSE,IF(AND($P$3=FALSE,OR(F3488="Commercial NAICS Cogen",F3488="Commercial NAICS Non-Cogen",F3488="Industrial NAICS Cogen", F3488="industrial NAICS non-Cogen")),FALSE, TRUE))</f>
        <v/>
      </c>
    </row>
    <row r="3489">
      <c r="A3489" s="129" t="n">
        <v>55557</v>
      </c>
      <c r="B3489" s="130" t="inlineStr">
        <is>
          <t>Wilmington Hydrogen Plant</t>
        </is>
      </c>
      <c r="C3489" s="130" t="inlineStr">
        <is>
          <t>Air Products &amp; Chemicals Inc</t>
        </is>
      </c>
      <c r="D3489" s="129" t="n">
        <v>991</v>
      </c>
      <c r="E3489" s="130" t="inlineStr">
        <is>
          <t>CA</t>
        </is>
      </c>
      <c r="F3489" s="130" t="inlineStr">
        <is>
          <t>Industrial NAICS Cogen</t>
        </is>
      </c>
      <c r="G3489" s="130" t="inlineStr">
        <is>
          <t>ST</t>
        </is>
      </c>
      <c r="H3489" s="130" t="inlineStr">
        <is>
          <t>NG</t>
        </is>
      </c>
      <c r="I3489" s="130" t="inlineStr">
        <is>
          <t>NG</t>
        </is>
      </c>
      <c r="J3489" s="131" t="n">
        <v>0</v>
      </c>
      <c r="K3489" s="129" t="n">
        <v>2020</v>
      </c>
      <c r="L3489" s="120">
        <f>IF(VLOOKUP(H3489,'Cross-Page Data'!$D$4:$F$48,3,FALSE)="natural gas",VLOOKUP(G3489,'Cross-Page Data'!$I$4:$J$19,2,FALSE),IF(VLOOKUP(H3489,'Cross-Page Data'!$D$4:$F$48,3,FALSE)="solar",IF(G3489="PV","solar PV","solar thermal"),IF(VLOOKUP(H3489,'Cross-Page Data'!$D$4:$F$48,3,FALSE)="wind",VLOOKUP(G3489,'Cross-Page Data'!$I$4:$J$19,2,FALSE),IF(VLOOKUP(H3489,'Cross-Page Data'!$D$4:$F$48,3,FALSE)="hydro",VLOOKUP(G3489,'Cross-Page Data'!$I$4:$J$19,2,FALSE),VLOOKUP(H3489,'Cross-Page Data'!$D$4:$F$48,3,FALSE)))))</f>
        <v/>
      </c>
      <c r="M3489" s="120">
        <f>IF(AND($P$2=FALSE,OR(F3489="Commercial NAICS Cogen",F3489="Industrial NAICS Cogen",F3489="NAICS-22 Cogen")),FALSE,IF(AND($P$3=FALSE,OR(F3489="Commercial NAICS Cogen",F3489="Commercial NAICS Non-Cogen",F3489="Industrial NAICS Cogen", F3489="industrial NAICS non-Cogen")),FALSE, TRUE))</f>
        <v/>
      </c>
    </row>
    <row r="3490">
      <c r="A3490" s="129" t="n">
        <v>55557</v>
      </c>
      <c r="B3490" s="130" t="inlineStr">
        <is>
          <t>Wilmington Hydrogen Plant</t>
        </is>
      </c>
      <c r="C3490" s="130" t="inlineStr">
        <is>
          <t>Air Products &amp; Chemicals Inc</t>
        </is>
      </c>
      <c r="D3490" s="129" t="n">
        <v>991</v>
      </c>
      <c r="E3490" s="130" t="inlineStr">
        <is>
          <t>CA</t>
        </is>
      </c>
      <c r="F3490" s="130" t="inlineStr">
        <is>
          <t>Industrial NAICS Cogen</t>
        </is>
      </c>
      <c r="G3490" s="130" t="inlineStr">
        <is>
          <t>ST</t>
        </is>
      </c>
      <c r="H3490" s="130" t="inlineStr">
        <is>
          <t>WH</t>
        </is>
      </c>
      <c r="I3490" s="130" t="inlineStr">
        <is>
          <t>OTH</t>
        </is>
      </c>
      <c r="J3490" s="131" t="n">
        <v>164972</v>
      </c>
      <c r="K3490" s="129" t="n">
        <v>2020</v>
      </c>
      <c r="L3490" s="120">
        <f>IF(VLOOKUP(H3490,'Cross-Page Data'!$D$4:$F$48,3,FALSE)="natural gas",VLOOKUP(G3490,'Cross-Page Data'!$I$4:$J$19,2,FALSE),IF(VLOOKUP(H3490,'Cross-Page Data'!$D$4:$F$48,3,FALSE)="solar",IF(G3490="PV","solar PV","solar thermal"),IF(VLOOKUP(H3490,'Cross-Page Data'!$D$4:$F$48,3,FALSE)="wind",VLOOKUP(G3490,'Cross-Page Data'!$I$4:$J$19,2,FALSE),IF(VLOOKUP(H3490,'Cross-Page Data'!$D$4:$F$48,3,FALSE)="hydro",VLOOKUP(G3490,'Cross-Page Data'!$I$4:$J$19,2,FALSE),VLOOKUP(H3490,'Cross-Page Data'!$D$4:$F$48,3,FALSE)))))</f>
        <v/>
      </c>
      <c r="M3490" s="120">
        <f>IF(AND($P$2=FALSE,OR(F3490="Commercial NAICS Cogen",F3490="Industrial NAICS Cogen",F3490="NAICS-22 Cogen")),FALSE,IF(AND($P$3=FALSE,OR(F3490="Commercial NAICS Cogen",F3490="Commercial NAICS Non-Cogen",F3490="Industrial NAICS Cogen", F3490="industrial NAICS non-Cogen")),FALSE, TRUE))</f>
        <v/>
      </c>
    </row>
    <row r="3491">
      <c r="A3491" s="129" t="n">
        <v>55581</v>
      </c>
      <c r="B3491" s="130" t="inlineStr">
        <is>
          <t>King Mountain Wind Ranch 1</t>
        </is>
      </c>
      <c r="C3491" s="130" t="inlineStr">
        <is>
          <t>FPL Energy Upton Wind LP</t>
        </is>
      </c>
      <c r="D3491" s="129" t="n">
        <v>6354</v>
      </c>
      <c r="E3491" s="130" t="inlineStr">
        <is>
          <t>TX</t>
        </is>
      </c>
      <c r="F3491" s="130" t="inlineStr">
        <is>
          <t>NAICS-22 Non-Cogen</t>
        </is>
      </c>
      <c r="G3491" s="130" t="inlineStr">
        <is>
          <t>WT</t>
        </is>
      </c>
      <c r="H3491" s="130" t="inlineStr">
        <is>
          <t>WND</t>
        </is>
      </c>
      <c r="I3491" s="130" t="inlineStr">
        <is>
          <t>WND</t>
        </is>
      </c>
      <c r="J3491" s="131" t="n">
        <v>600857</v>
      </c>
      <c r="K3491" s="129" t="n">
        <v>2020</v>
      </c>
      <c r="L3491" s="120">
        <f>IF(VLOOKUP(H3491,'Cross-Page Data'!$D$4:$F$48,3,FALSE)="natural gas",VLOOKUP(G3491,'Cross-Page Data'!$I$4:$J$19,2,FALSE),IF(VLOOKUP(H3491,'Cross-Page Data'!$D$4:$F$48,3,FALSE)="solar",IF(G3491="PV","solar PV","solar thermal"),IF(VLOOKUP(H3491,'Cross-Page Data'!$D$4:$F$48,3,FALSE)="wind",VLOOKUP(G3491,'Cross-Page Data'!$I$4:$J$19,2,FALSE),IF(VLOOKUP(H3491,'Cross-Page Data'!$D$4:$F$48,3,FALSE)="hydro",VLOOKUP(G3491,'Cross-Page Data'!$I$4:$J$19,2,FALSE),VLOOKUP(H3491,'Cross-Page Data'!$D$4:$F$48,3,FALSE)))))</f>
        <v/>
      </c>
      <c r="M3491" s="120">
        <f>IF(AND($P$2=FALSE,OR(F3491="Commercial NAICS Cogen",F3491="Industrial NAICS Cogen",F3491="NAICS-22 Cogen")),FALSE,IF(AND($P$3=FALSE,OR(F3491="Commercial NAICS Cogen",F3491="Commercial NAICS Non-Cogen",F3491="Industrial NAICS Cogen", F3491="industrial NAICS non-Cogen")),FALSE, TRUE))</f>
        <v/>
      </c>
    </row>
    <row r="3492">
      <c r="A3492" s="129" t="n">
        <v>55596</v>
      </c>
      <c r="B3492" s="130" t="inlineStr">
        <is>
          <t>GRS Arbor Hills</t>
        </is>
      </c>
      <c r="C3492" s="130" t="inlineStr">
        <is>
          <t>Gas Recovery Systems Inc</t>
        </is>
      </c>
      <c r="D3492" s="129" t="n">
        <v>25049</v>
      </c>
      <c r="E3492" s="130" t="inlineStr">
        <is>
          <t>MI</t>
        </is>
      </c>
      <c r="F3492" s="130" t="inlineStr">
        <is>
          <t>NAICS-22 Non-Cogen</t>
        </is>
      </c>
      <c r="G3492" s="130" t="inlineStr">
        <is>
          <t>CA</t>
        </is>
      </c>
      <c r="H3492" s="130" t="inlineStr">
        <is>
          <t>DFO</t>
        </is>
      </c>
      <c r="I3492" s="130" t="inlineStr">
        <is>
          <t>DFO</t>
        </is>
      </c>
      <c r="J3492" s="131" t="n">
        <v>0</v>
      </c>
      <c r="K3492" s="129" t="n">
        <v>2020</v>
      </c>
      <c r="L3492" s="120">
        <f>IF(VLOOKUP(H3492,'Cross-Page Data'!$D$4:$F$48,3,FALSE)="natural gas",VLOOKUP(G3492,'Cross-Page Data'!$I$4:$J$19,2,FALSE),IF(VLOOKUP(H3492,'Cross-Page Data'!$D$4:$F$48,3,FALSE)="solar",IF(G3492="PV","solar PV","solar thermal"),IF(VLOOKUP(H3492,'Cross-Page Data'!$D$4:$F$48,3,FALSE)="wind",VLOOKUP(G3492,'Cross-Page Data'!$I$4:$J$19,2,FALSE),IF(VLOOKUP(H3492,'Cross-Page Data'!$D$4:$F$48,3,FALSE)="hydro",VLOOKUP(G3492,'Cross-Page Data'!$I$4:$J$19,2,FALSE),VLOOKUP(H3492,'Cross-Page Data'!$D$4:$F$48,3,FALSE)))))</f>
        <v/>
      </c>
      <c r="M3492" s="120">
        <f>IF(AND($P$2=FALSE,OR(F3492="Commercial NAICS Cogen",F3492="Industrial NAICS Cogen",F3492="NAICS-22 Cogen")),FALSE,IF(AND($P$3=FALSE,OR(F3492="Commercial NAICS Cogen",F3492="Commercial NAICS Non-Cogen",F3492="Industrial NAICS Cogen", F3492="industrial NAICS non-Cogen")),FALSE, TRUE))</f>
        <v/>
      </c>
    </row>
    <row r="3493">
      <c r="A3493" s="129" t="n">
        <v>55596</v>
      </c>
      <c r="B3493" s="130" t="inlineStr">
        <is>
          <t>GRS Arbor Hills</t>
        </is>
      </c>
      <c r="C3493" s="130" t="inlineStr">
        <is>
          <t>Gas Recovery Systems Inc</t>
        </is>
      </c>
      <c r="D3493" s="129" t="n">
        <v>25049</v>
      </c>
      <c r="E3493" s="130" t="inlineStr">
        <is>
          <t>MI</t>
        </is>
      </c>
      <c r="F3493" s="130" t="inlineStr">
        <is>
          <t>NAICS-22 Non-Cogen</t>
        </is>
      </c>
      <c r="G3493" s="130" t="inlineStr">
        <is>
          <t>CA</t>
        </is>
      </c>
      <c r="H3493" s="130" t="inlineStr">
        <is>
          <t>LFG</t>
        </is>
      </c>
      <c r="I3493" s="130" t="inlineStr">
        <is>
          <t>MLG</t>
        </is>
      </c>
      <c r="J3493" s="131" t="n">
        <v>28301</v>
      </c>
      <c r="K3493" s="129" t="n">
        <v>2020</v>
      </c>
      <c r="L3493" s="120">
        <f>IF(VLOOKUP(H3493,'Cross-Page Data'!$D$4:$F$48,3,FALSE)="natural gas",VLOOKUP(G3493,'Cross-Page Data'!$I$4:$J$19,2,FALSE),IF(VLOOKUP(H3493,'Cross-Page Data'!$D$4:$F$48,3,FALSE)="solar",IF(G3493="PV","solar PV","solar thermal"),IF(VLOOKUP(H3493,'Cross-Page Data'!$D$4:$F$48,3,FALSE)="wind",VLOOKUP(G3493,'Cross-Page Data'!$I$4:$J$19,2,FALSE),IF(VLOOKUP(H3493,'Cross-Page Data'!$D$4:$F$48,3,FALSE)="hydro",VLOOKUP(G3493,'Cross-Page Data'!$I$4:$J$19,2,FALSE),VLOOKUP(H3493,'Cross-Page Data'!$D$4:$F$48,3,FALSE)))))</f>
        <v/>
      </c>
      <c r="M3493" s="120">
        <f>IF(AND($P$2=FALSE,OR(F3493="Commercial NAICS Cogen",F3493="Industrial NAICS Cogen",F3493="NAICS-22 Cogen")),FALSE,IF(AND($P$3=FALSE,OR(F3493="Commercial NAICS Cogen",F3493="Commercial NAICS Non-Cogen",F3493="Industrial NAICS Cogen", F3493="industrial NAICS non-Cogen")),FALSE, TRUE))</f>
        <v/>
      </c>
    </row>
    <row r="3494">
      <c r="A3494" s="129" t="n">
        <v>55596</v>
      </c>
      <c r="B3494" s="130" t="inlineStr">
        <is>
          <t>GRS Arbor Hills</t>
        </is>
      </c>
      <c r="C3494" s="130" t="inlineStr">
        <is>
          <t>Gas Recovery Systems Inc</t>
        </is>
      </c>
      <c r="D3494" s="129" t="n">
        <v>25049</v>
      </c>
      <c r="E3494" s="130" t="inlineStr">
        <is>
          <t>MI</t>
        </is>
      </c>
      <c r="F3494" s="130" t="inlineStr">
        <is>
          <t>NAICS-22 Non-Cogen</t>
        </is>
      </c>
      <c r="G3494" s="130" t="inlineStr">
        <is>
          <t>CT</t>
        </is>
      </c>
      <c r="H3494" s="130" t="inlineStr">
        <is>
          <t>DFO</t>
        </is>
      </c>
      <c r="I3494" s="130" t="inlineStr">
        <is>
          <t>DFO</t>
        </is>
      </c>
      <c r="J3494" s="131" t="n">
        <v>0</v>
      </c>
      <c r="K3494" s="129" t="n">
        <v>2020</v>
      </c>
      <c r="L3494" s="120">
        <f>IF(VLOOKUP(H3494,'Cross-Page Data'!$D$4:$F$48,3,FALSE)="natural gas",VLOOKUP(G3494,'Cross-Page Data'!$I$4:$J$19,2,FALSE),IF(VLOOKUP(H3494,'Cross-Page Data'!$D$4:$F$48,3,FALSE)="solar",IF(G3494="PV","solar PV","solar thermal"),IF(VLOOKUP(H3494,'Cross-Page Data'!$D$4:$F$48,3,FALSE)="wind",VLOOKUP(G3494,'Cross-Page Data'!$I$4:$J$19,2,FALSE),IF(VLOOKUP(H3494,'Cross-Page Data'!$D$4:$F$48,3,FALSE)="hydro",VLOOKUP(G3494,'Cross-Page Data'!$I$4:$J$19,2,FALSE),VLOOKUP(H3494,'Cross-Page Data'!$D$4:$F$48,3,FALSE)))))</f>
        <v/>
      </c>
      <c r="M3494" s="120">
        <f>IF(AND($P$2=FALSE,OR(F3494="Commercial NAICS Cogen",F3494="Industrial NAICS Cogen",F3494="NAICS-22 Cogen")),FALSE,IF(AND($P$3=FALSE,OR(F3494="Commercial NAICS Cogen",F3494="Commercial NAICS Non-Cogen",F3494="Industrial NAICS Cogen", F3494="industrial NAICS non-Cogen")),FALSE, TRUE))</f>
        <v/>
      </c>
    </row>
    <row r="3495">
      <c r="A3495" s="129" t="n">
        <v>55596</v>
      </c>
      <c r="B3495" s="130" t="inlineStr">
        <is>
          <t>GRS Arbor Hills</t>
        </is>
      </c>
      <c r="C3495" s="130" t="inlineStr">
        <is>
          <t>Gas Recovery Systems Inc</t>
        </is>
      </c>
      <c r="D3495" s="129" t="n">
        <v>25049</v>
      </c>
      <c r="E3495" s="130" t="inlineStr">
        <is>
          <t>MI</t>
        </is>
      </c>
      <c r="F3495" s="130" t="inlineStr">
        <is>
          <t>NAICS-22 Non-Cogen</t>
        </is>
      </c>
      <c r="G3495" s="130" t="inlineStr">
        <is>
          <t>CT</t>
        </is>
      </c>
      <c r="H3495" s="130" t="inlineStr">
        <is>
          <t>KER</t>
        </is>
      </c>
      <c r="I3495" s="130" t="inlineStr">
        <is>
          <t>WOO</t>
        </is>
      </c>
      <c r="J3495" s="131" t="n">
        <v>0</v>
      </c>
      <c r="K3495" s="129" t="n">
        <v>2020</v>
      </c>
      <c r="L3495" s="120">
        <f>IF(VLOOKUP(H3495,'Cross-Page Data'!$D$4:$F$48,3,FALSE)="natural gas",VLOOKUP(G3495,'Cross-Page Data'!$I$4:$J$19,2,FALSE),IF(VLOOKUP(H3495,'Cross-Page Data'!$D$4:$F$48,3,FALSE)="solar",IF(G3495="PV","solar PV","solar thermal"),IF(VLOOKUP(H3495,'Cross-Page Data'!$D$4:$F$48,3,FALSE)="wind",VLOOKUP(G3495,'Cross-Page Data'!$I$4:$J$19,2,FALSE),IF(VLOOKUP(H3495,'Cross-Page Data'!$D$4:$F$48,3,FALSE)="hydro",VLOOKUP(G3495,'Cross-Page Data'!$I$4:$J$19,2,FALSE),VLOOKUP(H3495,'Cross-Page Data'!$D$4:$F$48,3,FALSE)))))</f>
        <v/>
      </c>
      <c r="M3495" s="120">
        <f>IF(AND($P$2=FALSE,OR(F3495="Commercial NAICS Cogen",F3495="Industrial NAICS Cogen",F3495="NAICS-22 Cogen")),FALSE,IF(AND($P$3=FALSE,OR(F3495="Commercial NAICS Cogen",F3495="Commercial NAICS Non-Cogen",F3495="Industrial NAICS Cogen", F3495="industrial NAICS non-Cogen")),FALSE, TRUE))</f>
        <v/>
      </c>
    </row>
    <row r="3496">
      <c r="A3496" s="129" t="n">
        <v>55596</v>
      </c>
      <c r="B3496" s="130" t="inlineStr">
        <is>
          <t>GRS Arbor Hills</t>
        </is>
      </c>
      <c r="C3496" s="130" t="inlineStr">
        <is>
          <t>Gas Recovery Systems Inc</t>
        </is>
      </c>
      <c r="D3496" s="129" t="n">
        <v>25049</v>
      </c>
      <c r="E3496" s="130" t="inlineStr">
        <is>
          <t>MI</t>
        </is>
      </c>
      <c r="F3496" s="130" t="inlineStr">
        <is>
          <t>NAICS-22 Non-Cogen</t>
        </is>
      </c>
      <c r="G3496" s="130" t="inlineStr">
        <is>
          <t>CT</t>
        </is>
      </c>
      <c r="H3496" s="130" t="inlineStr">
        <is>
          <t>LFG</t>
        </is>
      </c>
      <c r="I3496" s="130" t="inlineStr">
        <is>
          <t>MLG</t>
        </is>
      </c>
      <c r="J3496" s="131" t="n">
        <v>98076</v>
      </c>
      <c r="K3496" s="129" t="n">
        <v>2020</v>
      </c>
      <c r="L3496" s="120">
        <f>IF(VLOOKUP(H3496,'Cross-Page Data'!$D$4:$F$48,3,FALSE)="natural gas",VLOOKUP(G3496,'Cross-Page Data'!$I$4:$J$19,2,FALSE),IF(VLOOKUP(H3496,'Cross-Page Data'!$D$4:$F$48,3,FALSE)="solar",IF(G3496="PV","solar PV","solar thermal"),IF(VLOOKUP(H3496,'Cross-Page Data'!$D$4:$F$48,3,FALSE)="wind",VLOOKUP(G3496,'Cross-Page Data'!$I$4:$J$19,2,FALSE),IF(VLOOKUP(H3496,'Cross-Page Data'!$D$4:$F$48,3,FALSE)="hydro",VLOOKUP(G3496,'Cross-Page Data'!$I$4:$J$19,2,FALSE),VLOOKUP(H3496,'Cross-Page Data'!$D$4:$F$48,3,FALSE)))))</f>
        <v/>
      </c>
      <c r="M3496" s="120">
        <f>IF(AND($P$2=FALSE,OR(F3496="Commercial NAICS Cogen",F3496="Industrial NAICS Cogen",F3496="NAICS-22 Cogen")),FALSE,IF(AND($P$3=FALSE,OR(F3496="Commercial NAICS Cogen",F3496="Commercial NAICS Non-Cogen",F3496="Industrial NAICS Cogen", F3496="industrial NAICS non-Cogen")),FALSE, TRUE))</f>
        <v/>
      </c>
    </row>
    <row r="3497">
      <c r="A3497" s="129" t="n">
        <v>55619</v>
      </c>
      <c r="B3497" s="130" t="inlineStr">
        <is>
          <t>Watchtower Educational Center</t>
        </is>
      </c>
      <c r="C3497" s="130" t="inlineStr">
        <is>
          <t>Watchtower Bible &amp; Tract Soc-NY</t>
        </is>
      </c>
      <c r="D3497" s="129" t="n">
        <v>20238</v>
      </c>
      <c r="E3497" s="130" t="inlineStr">
        <is>
          <t>NY</t>
        </is>
      </c>
      <c r="F3497" s="130" t="inlineStr">
        <is>
          <t>Commercial NAICS Non-Cogen</t>
        </is>
      </c>
      <c r="G3497" s="130" t="inlineStr">
        <is>
          <t>IC</t>
        </is>
      </c>
      <c r="H3497" s="130" t="inlineStr">
        <is>
          <t>DFO</t>
        </is>
      </c>
      <c r="I3497" s="130" t="inlineStr">
        <is>
          <t>DFO</t>
        </is>
      </c>
      <c r="J3497" s="131" t="n">
        <v>0</v>
      </c>
      <c r="K3497" s="129" t="n">
        <v>2020</v>
      </c>
      <c r="L3497" s="120">
        <f>IF(VLOOKUP(H3497,'Cross-Page Data'!$D$4:$F$48,3,FALSE)="natural gas",VLOOKUP(G3497,'Cross-Page Data'!$I$4:$J$19,2,FALSE),IF(VLOOKUP(H3497,'Cross-Page Data'!$D$4:$F$48,3,FALSE)="solar",IF(G3497="PV","solar PV","solar thermal"),IF(VLOOKUP(H3497,'Cross-Page Data'!$D$4:$F$48,3,FALSE)="wind",VLOOKUP(G3497,'Cross-Page Data'!$I$4:$J$19,2,FALSE),IF(VLOOKUP(H3497,'Cross-Page Data'!$D$4:$F$48,3,FALSE)="hydro",VLOOKUP(G3497,'Cross-Page Data'!$I$4:$J$19,2,FALSE),VLOOKUP(H3497,'Cross-Page Data'!$D$4:$F$48,3,FALSE)))))</f>
        <v/>
      </c>
      <c r="M3497" s="120">
        <f>IF(AND($P$2=FALSE,OR(F3497="Commercial NAICS Cogen",F3497="Industrial NAICS Cogen",F3497="NAICS-22 Cogen")),FALSE,IF(AND($P$3=FALSE,OR(F3497="Commercial NAICS Cogen",F3497="Commercial NAICS Non-Cogen",F3497="Industrial NAICS Cogen", F3497="industrial NAICS non-Cogen")),FALSE, TRUE))</f>
        <v/>
      </c>
    </row>
    <row r="3498">
      <c r="A3498" s="129" t="n">
        <v>55619</v>
      </c>
      <c r="B3498" s="130" t="inlineStr">
        <is>
          <t>Watchtower Educational Center</t>
        </is>
      </c>
      <c r="C3498" s="130" t="inlineStr">
        <is>
          <t>Watchtower Bible &amp; Tract Soc-NY</t>
        </is>
      </c>
      <c r="D3498" s="129" t="n">
        <v>20238</v>
      </c>
      <c r="E3498" s="130" t="inlineStr">
        <is>
          <t>NY</t>
        </is>
      </c>
      <c r="F3498" s="130" t="inlineStr">
        <is>
          <t>Commercial NAICS Non-Cogen</t>
        </is>
      </c>
      <c r="G3498" s="130" t="inlineStr">
        <is>
          <t>IC</t>
        </is>
      </c>
      <c r="H3498" s="130" t="inlineStr">
        <is>
          <t>NG</t>
        </is>
      </c>
      <c r="I3498" s="130" t="inlineStr">
        <is>
          <t>NG</t>
        </is>
      </c>
      <c r="J3498" s="131" t="n">
        <v>0</v>
      </c>
      <c r="K3498" s="129" t="n">
        <v>2020</v>
      </c>
      <c r="L3498" s="120">
        <f>IF(VLOOKUP(H3498,'Cross-Page Data'!$D$4:$F$48,3,FALSE)="natural gas",VLOOKUP(G3498,'Cross-Page Data'!$I$4:$J$19,2,FALSE),IF(VLOOKUP(H3498,'Cross-Page Data'!$D$4:$F$48,3,FALSE)="solar",IF(G3498="PV","solar PV","solar thermal"),IF(VLOOKUP(H3498,'Cross-Page Data'!$D$4:$F$48,3,FALSE)="wind",VLOOKUP(G3498,'Cross-Page Data'!$I$4:$J$19,2,FALSE),IF(VLOOKUP(H3498,'Cross-Page Data'!$D$4:$F$48,3,FALSE)="hydro",VLOOKUP(G3498,'Cross-Page Data'!$I$4:$J$19,2,FALSE),VLOOKUP(H3498,'Cross-Page Data'!$D$4:$F$48,3,FALSE)))))</f>
        <v/>
      </c>
      <c r="M3498" s="120">
        <f>IF(AND($P$2=FALSE,OR(F3498="Commercial NAICS Cogen",F3498="Industrial NAICS Cogen",F3498="NAICS-22 Cogen")),FALSE,IF(AND($P$3=FALSE,OR(F3498="Commercial NAICS Cogen",F3498="Commercial NAICS Non-Cogen",F3498="Industrial NAICS Cogen", F3498="industrial NAICS non-Cogen")),FALSE, TRUE))</f>
        <v/>
      </c>
    </row>
    <row r="3499">
      <c r="A3499" s="129" t="n">
        <v>55620</v>
      </c>
      <c r="B3499" s="130" t="inlineStr">
        <is>
          <t>Perryville Power Station</t>
        </is>
      </c>
      <c r="C3499" s="130" t="inlineStr">
        <is>
          <t>Entergy Louisiana LLC</t>
        </is>
      </c>
      <c r="D3499" s="129" t="n">
        <v>11241</v>
      </c>
      <c r="E3499" s="130" t="inlineStr">
        <is>
          <t>LA</t>
        </is>
      </c>
      <c r="F3499" s="130" t="inlineStr">
        <is>
          <t>Electric Utility</t>
        </is>
      </c>
      <c r="G3499" s="130" t="inlineStr">
        <is>
          <t>CA</t>
        </is>
      </c>
      <c r="H3499" s="130" t="inlineStr">
        <is>
          <t>NG</t>
        </is>
      </c>
      <c r="I3499" s="130" t="inlineStr">
        <is>
          <t>NG</t>
        </is>
      </c>
      <c r="J3499" s="131" t="n">
        <v>1266954</v>
      </c>
      <c r="K3499" s="129" t="n">
        <v>2020</v>
      </c>
      <c r="L3499" s="120">
        <f>IF(VLOOKUP(H3499,'Cross-Page Data'!$D$4:$F$48,3,FALSE)="natural gas",VLOOKUP(G3499,'Cross-Page Data'!$I$4:$J$19,2,FALSE),IF(VLOOKUP(H3499,'Cross-Page Data'!$D$4:$F$48,3,FALSE)="solar",IF(G3499="PV","solar PV","solar thermal"),IF(VLOOKUP(H3499,'Cross-Page Data'!$D$4:$F$48,3,FALSE)="wind",VLOOKUP(G3499,'Cross-Page Data'!$I$4:$J$19,2,FALSE),IF(VLOOKUP(H3499,'Cross-Page Data'!$D$4:$F$48,3,FALSE)="hydro",VLOOKUP(G3499,'Cross-Page Data'!$I$4:$J$19,2,FALSE),VLOOKUP(H3499,'Cross-Page Data'!$D$4:$F$48,3,FALSE)))))</f>
        <v/>
      </c>
      <c r="M3499" s="120">
        <f>IF(AND($P$2=FALSE,OR(F3499="Commercial NAICS Cogen",F3499="Industrial NAICS Cogen",F3499="NAICS-22 Cogen")),FALSE,IF(AND($P$3=FALSE,OR(F3499="Commercial NAICS Cogen",F3499="Commercial NAICS Non-Cogen",F3499="Industrial NAICS Cogen", F3499="industrial NAICS non-Cogen")),FALSE, TRUE))</f>
        <v/>
      </c>
    </row>
    <row r="3500">
      <c r="A3500" s="129" t="n">
        <v>55620</v>
      </c>
      <c r="B3500" s="130" t="inlineStr">
        <is>
          <t>Perryville Power Station</t>
        </is>
      </c>
      <c r="C3500" s="130" t="inlineStr">
        <is>
          <t>Entergy Louisiana LLC</t>
        </is>
      </c>
      <c r="D3500" s="129" t="n">
        <v>11241</v>
      </c>
      <c r="E3500" s="130" t="inlineStr">
        <is>
          <t>LA</t>
        </is>
      </c>
      <c r="F3500" s="130" t="inlineStr">
        <is>
          <t>Electric Utility</t>
        </is>
      </c>
      <c r="G3500" s="130" t="inlineStr">
        <is>
          <t>CT</t>
        </is>
      </c>
      <c r="H3500" s="130" t="inlineStr">
        <is>
          <t>NG</t>
        </is>
      </c>
      <c r="I3500" s="130" t="inlineStr">
        <is>
          <t>NG</t>
        </is>
      </c>
      <c r="J3500" s="131" t="n">
        <v>1933070</v>
      </c>
      <c r="K3500" s="129" t="n">
        <v>2020</v>
      </c>
      <c r="L3500" s="120">
        <f>IF(VLOOKUP(H3500,'Cross-Page Data'!$D$4:$F$48,3,FALSE)="natural gas",VLOOKUP(G3500,'Cross-Page Data'!$I$4:$J$19,2,FALSE),IF(VLOOKUP(H3500,'Cross-Page Data'!$D$4:$F$48,3,FALSE)="solar",IF(G3500="PV","solar PV","solar thermal"),IF(VLOOKUP(H3500,'Cross-Page Data'!$D$4:$F$48,3,FALSE)="wind",VLOOKUP(G3500,'Cross-Page Data'!$I$4:$J$19,2,FALSE),IF(VLOOKUP(H3500,'Cross-Page Data'!$D$4:$F$48,3,FALSE)="hydro",VLOOKUP(G3500,'Cross-Page Data'!$I$4:$J$19,2,FALSE),VLOOKUP(H3500,'Cross-Page Data'!$D$4:$F$48,3,FALSE)))))</f>
        <v/>
      </c>
      <c r="M3500" s="120">
        <f>IF(AND($P$2=FALSE,OR(F3500="Commercial NAICS Cogen",F3500="Industrial NAICS Cogen",F3500="NAICS-22 Cogen")),FALSE,IF(AND($P$3=FALSE,OR(F3500="Commercial NAICS Cogen",F3500="Commercial NAICS Non-Cogen",F3500="Industrial NAICS Cogen", F3500="industrial NAICS non-Cogen")),FALSE, TRUE))</f>
        <v/>
      </c>
    </row>
    <row r="3501">
      <c r="A3501" s="129" t="n">
        <v>55620</v>
      </c>
      <c r="B3501" s="130" t="inlineStr">
        <is>
          <t>Perryville Power Station</t>
        </is>
      </c>
      <c r="C3501" s="130" t="inlineStr">
        <is>
          <t>Entergy Louisiana LLC</t>
        </is>
      </c>
      <c r="D3501" s="129" t="n">
        <v>11241</v>
      </c>
      <c r="E3501" s="130" t="inlineStr">
        <is>
          <t>LA</t>
        </is>
      </c>
      <c r="F3501" s="130" t="inlineStr">
        <is>
          <t>Electric Utility</t>
        </is>
      </c>
      <c r="G3501" s="130" t="inlineStr">
        <is>
          <t>GT</t>
        </is>
      </c>
      <c r="H3501" s="130" t="inlineStr">
        <is>
          <t>NG</t>
        </is>
      </c>
      <c r="I3501" s="130" t="inlineStr">
        <is>
          <t>NG</t>
        </is>
      </c>
      <c r="J3501" s="131" t="n">
        <v>19361</v>
      </c>
      <c r="K3501" s="129" t="n">
        <v>2020</v>
      </c>
      <c r="L3501" s="120">
        <f>IF(VLOOKUP(H3501,'Cross-Page Data'!$D$4:$F$48,3,FALSE)="natural gas",VLOOKUP(G3501,'Cross-Page Data'!$I$4:$J$19,2,FALSE),IF(VLOOKUP(H3501,'Cross-Page Data'!$D$4:$F$48,3,FALSE)="solar",IF(G3501="PV","solar PV","solar thermal"),IF(VLOOKUP(H3501,'Cross-Page Data'!$D$4:$F$48,3,FALSE)="wind",VLOOKUP(G3501,'Cross-Page Data'!$I$4:$J$19,2,FALSE),IF(VLOOKUP(H3501,'Cross-Page Data'!$D$4:$F$48,3,FALSE)="hydro",VLOOKUP(G3501,'Cross-Page Data'!$I$4:$J$19,2,FALSE),VLOOKUP(H3501,'Cross-Page Data'!$D$4:$F$48,3,FALSE)))))</f>
        <v/>
      </c>
      <c r="M3501" s="120">
        <f>IF(AND($P$2=FALSE,OR(F3501="Commercial NAICS Cogen",F3501="Industrial NAICS Cogen",F3501="NAICS-22 Cogen")),FALSE,IF(AND($P$3=FALSE,OR(F3501="Commercial NAICS Cogen",F3501="Commercial NAICS Non-Cogen",F3501="Industrial NAICS Cogen", F3501="industrial NAICS non-Cogen")),FALSE, TRUE))</f>
        <v/>
      </c>
    </row>
    <row r="3502">
      <c r="A3502" s="129" t="n">
        <v>55622</v>
      </c>
      <c r="B3502" s="130" t="inlineStr">
        <is>
          <t>West Valley Generation Project</t>
        </is>
      </c>
      <c r="C3502" s="130" t="inlineStr">
        <is>
          <t>Utah Municipal Power Agency</t>
        </is>
      </c>
      <c r="D3502" s="129" t="n">
        <v>24431</v>
      </c>
      <c r="E3502" s="130" t="inlineStr">
        <is>
          <t>UT</t>
        </is>
      </c>
      <c r="F3502" s="130" t="inlineStr">
        <is>
          <t>Electric Utility</t>
        </is>
      </c>
      <c r="G3502" s="130" t="inlineStr">
        <is>
          <t>GT</t>
        </is>
      </c>
      <c r="H3502" s="130" t="inlineStr">
        <is>
          <t>NG</t>
        </is>
      </c>
      <c r="I3502" s="130" t="inlineStr">
        <is>
          <t>NG</t>
        </is>
      </c>
      <c r="J3502" s="131" t="n">
        <v>307528</v>
      </c>
      <c r="K3502" s="129" t="n">
        <v>2020</v>
      </c>
      <c r="L3502" s="120">
        <f>IF(VLOOKUP(H3502,'Cross-Page Data'!$D$4:$F$48,3,FALSE)="natural gas",VLOOKUP(G3502,'Cross-Page Data'!$I$4:$J$19,2,FALSE),IF(VLOOKUP(H3502,'Cross-Page Data'!$D$4:$F$48,3,FALSE)="solar",IF(G3502="PV","solar PV","solar thermal"),IF(VLOOKUP(H3502,'Cross-Page Data'!$D$4:$F$48,3,FALSE)="wind",VLOOKUP(G3502,'Cross-Page Data'!$I$4:$J$19,2,FALSE),IF(VLOOKUP(H3502,'Cross-Page Data'!$D$4:$F$48,3,FALSE)="hydro",VLOOKUP(G3502,'Cross-Page Data'!$I$4:$J$19,2,FALSE),VLOOKUP(H3502,'Cross-Page Data'!$D$4:$F$48,3,FALSE)))))</f>
        <v/>
      </c>
      <c r="M3502" s="120">
        <f>IF(AND($P$2=FALSE,OR(F3502="Commercial NAICS Cogen",F3502="Industrial NAICS Cogen",F3502="NAICS-22 Cogen")),FALSE,IF(AND($P$3=FALSE,OR(F3502="Commercial NAICS Cogen",F3502="Commercial NAICS Non-Cogen",F3502="Industrial NAICS Cogen", F3502="industrial NAICS non-Cogen")),FALSE, TRUE))</f>
        <v/>
      </c>
    </row>
    <row r="3503">
      <c r="A3503" s="129" t="n">
        <v>55641</v>
      </c>
      <c r="B3503" s="130" t="inlineStr">
        <is>
          <t>Riverside Energy Center</t>
        </is>
      </c>
      <c r="C3503" s="130" t="inlineStr">
        <is>
          <t>Wisconsin Power &amp; Light Co</t>
        </is>
      </c>
      <c r="D3503" s="129" t="n">
        <v>20856</v>
      </c>
      <c r="E3503" s="130" t="inlineStr">
        <is>
          <t>WI</t>
        </is>
      </c>
      <c r="F3503" s="130" t="inlineStr">
        <is>
          <t>Electric Utility</t>
        </is>
      </c>
      <c r="G3503" s="130" t="inlineStr">
        <is>
          <t>CA</t>
        </is>
      </c>
      <c r="H3503" s="130" t="inlineStr">
        <is>
          <t>NG</t>
        </is>
      </c>
      <c r="I3503" s="130" t="inlineStr">
        <is>
          <t>NG</t>
        </is>
      </c>
      <c r="J3503" s="131" t="n">
        <v>1070760</v>
      </c>
      <c r="K3503" s="129" t="n">
        <v>2020</v>
      </c>
      <c r="L3503" s="120">
        <f>IF(VLOOKUP(H3503,'Cross-Page Data'!$D$4:$F$48,3,FALSE)="natural gas",VLOOKUP(G3503,'Cross-Page Data'!$I$4:$J$19,2,FALSE),IF(VLOOKUP(H3503,'Cross-Page Data'!$D$4:$F$48,3,FALSE)="solar",IF(G3503="PV","solar PV","solar thermal"),IF(VLOOKUP(H3503,'Cross-Page Data'!$D$4:$F$48,3,FALSE)="wind",VLOOKUP(G3503,'Cross-Page Data'!$I$4:$J$19,2,FALSE),IF(VLOOKUP(H3503,'Cross-Page Data'!$D$4:$F$48,3,FALSE)="hydro",VLOOKUP(G3503,'Cross-Page Data'!$I$4:$J$19,2,FALSE),VLOOKUP(H3503,'Cross-Page Data'!$D$4:$F$48,3,FALSE)))))</f>
        <v/>
      </c>
      <c r="M3503" s="120">
        <f>IF(AND($P$2=FALSE,OR(F3503="Commercial NAICS Cogen",F3503="Industrial NAICS Cogen",F3503="NAICS-22 Cogen")),FALSE,IF(AND($P$3=FALSE,OR(F3503="Commercial NAICS Cogen",F3503="Commercial NAICS Non-Cogen",F3503="Industrial NAICS Cogen", F3503="industrial NAICS non-Cogen")),FALSE, TRUE))</f>
        <v/>
      </c>
    </row>
    <row r="3504">
      <c r="A3504" s="129" t="n">
        <v>55641</v>
      </c>
      <c r="B3504" s="130" t="inlineStr">
        <is>
          <t>Riverside Energy Center</t>
        </is>
      </c>
      <c r="C3504" s="130" t="inlineStr">
        <is>
          <t>Wisconsin Power &amp; Light Co</t>
        </is>
      </c>
      <c r="D3504" s="129" t="n">
        <v>20856</v>
      </c>
      <c r="E3504" s="130" t="inlineStr">
        <is>
          <t>WI</t>
        </is>
      </c>
      <c r="F3504" s="130" t="inlineStr">
        <is>
          <t>Electric Utility</t>
        </is>
      </c>
      <c r="G3504" s="130" t="inlineStr">
        <is>
          <t>CT</t>
        </is>
      </c>
      <c r="H3504" s="130" t="inlineStr">
        <is>
          <t>NG</t>
        </is>
      </c>
      <c r="I3504" s="130" t="inlineStr">
        <is>
          <t>NG</t>
        </is>
      </c>
      <c r="J3504" s="131" t="n">
        <v>1591580</v>
      </c>
      <c r="K3504" s="129" t="n">
        <v>2020</v>
      </c>
      <c r="L3504" s="120">
        <f>IF(VLOOKUP(H3504,'Cross-Page Data'!$D$4:$F$48,3,FALSE)="natural gas",VLOOKUP(G3504,'Cross-Page Data'!$I$4:$J$19,2,FALSE),IF(VLOOKUP(H3504,'Cross-Page Data'!$D$4:$F$48,3,FALSE)="solar",IF(G3504="PV","solar PV","solar thermal"),IF(VLOOKUP(H3504,'Cross-Page Data'!$D$4:$F$48,3,FALSE)="wind",VLOOKUP(G3504,'Cross-Page Data'!$I$4:$J$19,2,FALSE),IF(VLOOKUP(H3504,'Cross-Page Data'!$D$4:$F$48,3,FALSE)="hydro",VLOOKUP(G3504,'Cross-Page Data'!$I$4:$J$19,2,FALSE),VLOOKUP(H3504,'Cross-Page Data'!$D$4:$F$48,3,FALSE)))))</f>
        <v/>
      </c>
      <c r="M3504" s="120">
        <f>IF(AND($P$2=FALSE,OR(F3504="Commercial NAICS Cogen",F3504="Industrial NAICS Cogen",F3504="NAICS-22 Cogen")),FALSE,IF(AND($P$3=FALSE,OR(F3504="Commercial NAICS Cogen",F3504="Commercial NAICS Non-Cogen",F3504="Industrial NAICS Cogen", F3504="industrial NAICS non-Cogen")),FALSE, TRUE))</f>
        <v/>
      </c>
    </row>
    <row r="3505">
      <c r="A3505" s="129" t="n">
        <v>55645</v>
      </c>
      <c r="B3505" s="130" t="inlineStr">
        <is>
          <t>Blue Spruce Energy Center</t>
        </is>
      </c>
      <c r="C3505" s="130" t="inlineStr">
        <is>
          <t>Public Service Co of Colorado</t>
        </is>
      </c>
      <c r="D3505" s="129" t="n">
        <v>15466</v>
      </c>
      <c r="E3505" s="130" t="inlineStr">
        <is>
          <t>CO</t>
        </is>
      </c>
      <c r="F3505" s="130" t="inlineStr">
        <is>
          <t>Electric Utility</t>
        </is>
      </c>
      <c r="G3505" s="130" t="inlineStr">
        <is>
          <t>GT</t>
        </is>
      </c>
      <c r="H3505" s="130" t="inlineStr">
        <is>
          <t>DFO</t>
        </is>
      </c>
      <c r="I3505" s="130" t="inlineStr">
        <is>
          <t>DFO</t>
        </is>
      </c>
      <c r="J3505" s="131" t="n">
        <v>149.963</v>
      </c>
      <c r="K3505" s="129" t="n">
        <v>2020</v>
      </c>
      <c r="L3505" s="120">
        <f>IF(VLOOKUP(H3505,'Cross-Page Data'!$D$4:$F$48,3,FALSE)="natural gas",VLOOKUP(G3505,'Cross-Page Data'!$I$4:$J$19,2,FALSE),IF(VLOOKUP(H3505,'Cross-Page Data'!$D$4:$F$48,3,FALSE)="solar",IF(G3505="PV","solar PV","solar thermal"),IF(VLOOKUP(H3505,'Cross-Page Data'!$D$4:$F$48,3,FALSE)="wind",VLOOKUP(G3505,'Cross-Page Data'!$I$4:$J$19,2,FALSE),IF(VLOOKUP(H3505,'Cross-Page Data'!$D$4:$F$48,3,FALSE)="hydro",VLOOKUP(G3505,'Cross-Page Data'!$I$4:$J$19,2,FALSE),VLOOKUP(H3505,'Cross-Page Data'!$D$4:$F$48,3,FALSE)))))</f>
        <v/>
      </c>
      <c r="M3505" s="120">
        <f>IF(AND($P$2=FALSE,OR(F3505="Commercial NAICS Cogen",F3505="Industrial NAICS Cogen",F3505="NAICS-22 Cogen")),FALSE,IF(AND($P$3=FALSE,OR(F3505="Commercial NAICS Cogen",F3505="Commercial NAICS Non-Cogen",F3505="Industrial NAICS Cogen", F3505="industrial NAICS non-Cogen")),FALSE, TRUE))</f>
        <v/>
      </c>
    </row>
    <row r="3506">
      <c r="A3506" s="129" t="n">
        <v>55645</v>
      </c>
      <c r="B3506" s="130" t="inlineStr">
        <is>
          <t>Blue Spruce Energy Center</t>
        </is>
      </c>
      <c r="C3506" s="130" t="inlineStr">
        <is>
          <t>Public Service Co of Colorado</t>
        </is>
      </c>
      <c r="D3506" s="129" t="n">
        <v>15466</v>
      </c>
      <c r="E3506" s="130" t="inlineStr">
        <is>
          <t>CO</t>
        </is>
      </c>
      <c r="F3506" s="130" t="inlineStr">
        <is>
          <t>Electric Utility</t>
        </is>
      </c>
      <c r="G3506" s="130" t="inlineStr">
        <is>
          <t>GT</t>
        </is>
      </c>
      <c r="H3506" s="130" t="inlineStr">
        <is>
          <t>NG</t>
        </is>
      </c>
      <c r="I3506" s="130" t="inlineStr">
        <is>
          <t>NG</t>
        </is>
      </c>
      <c r="J3506" s="131" t="n">
        <v>478189.04</v>
      </c>
      <c r="K3506" s="129" t="n">
        <v>2020</v>
      </c>
      <c r="L3506" s="120">
        <f>IF(VLOOKUP(H3506,'Cross-Page Data'!$D$4:$F$48,3,FALSE)="natural gas",VLOOKUP(G3506,'Cross-Page Data'!$I$4:$J$19,2,FALSE),IF(VLOOKUP(H3506,'Cross-Page Data'!$D$4:$F$48,3,FALSE)="solar",IF(G3506="PV","solar PV","solar thermal"),IF(VLOOKUP(H3506,'Cross-Page Data'!$D$4:$F$48,3,FALSE)="wind",VLOOKUP(G3506,'Cross-Page Data'!$I$4:$J$19,2,FALSE),IF(VLOOKUP(H3506,'Cross-Page Data'!$D$4:$F$48,3,FALSE)="hydro",VLOOKUP(G3506,'Cross-Page Data'!$I$4:$J$19,2,FALSE),VLOOKUP(H3506,'Cross-Page Data'!$D$4:$F$48,3,FALSE)))))</f>
        <v/>
      </c>
      <c r="M3506" s="120">
        <f>IF(AND($P$2=FALSE,OR(F3506="Commercial NAICS Cogen",F3506="Industrial NAICS Cogen",F3506="NAICS-22 Cogen")),FALSE,IF(AND($P$3=FALSE,OR(F3506="Commercial NAICS Cogen",F3506="Commercial NAICS Non-Cogen",F3506="Industrial NAICS Cogen", F3506="industrial NAICS non-Cogen")),FALSE, TRUE))</f>
        <v/>
      </c>
    </row>
    <row r="3507">
      <c r="A3507" s="129" t="n">
        <v>55656</v>
      </c>
      <c r="B3507" s="130" t="inlineStr">
        <is>
          <t>Pastoria Energy Facility, LLC</t>
        </is>
      </c>
      <c r="C3507" s="130" t="inlineStr">
        <is>
          <t>Calpine Corp - Pastoria Energy Center</t>
        </is>
      </c>
      <c r="D3507" s="129" t="n">
        <v>2820</v>
      </c>
      <c r="E3507" s="130" t="inlineStr">
        <is>
          <t>CA</t>
        </is>
      </c>
      <c r="F3507" s="130" t="inlineStr">
        <is>
          <t>NAICS-22 Non-Cogen</t>
        </is>
      </c>
      <c r="G3507" s="130" t="inlineStr">
        <is>
          <t>CA</t>
        </is>
      </c>
      <c r="H3507" s="130" t="inlineStr">
        <is>
          <t>NG</t>
        </is>
      </c>
      <c r="I3507" s="130" t="inlineStr">
        <is>
          <t>NG</t>
        </is>
      </c>
      <c r="J3507" s="131" t="n">
        <v>1509771</v>
      </c>
      <c r="K3507" s="129" t="n">
        <v>2020</v>
      </c>
      <c r="L3507" s="120">
        <f>IF(VLOOKUP(H3507,'Cross-Page Data'!$D$4:$F$48,3,FALSE)="natural gas",VLOOKUP(G3507,'Cross-Page Data'!$I$4:$J$19,2,FALSE),IF(VLOOKUP(H3507,'Cross-Page Data'!$D$4:$F$48,3,FALSE)="solar",IF(G3507="PV","solar PV","solar thermal"),IF(VLOOKUP(H3507,'Cross-Page Data'!$D$4:$F$48,3,FALSE)="wind",VLOOKUP(G3507,'Cross-Page Data'!$I$4:$J$19,2,FALSE),IF(VLOOKUP(H3507,'Cross-Page Data'!$D$4:$F$48,3,FALSE)="hydro",VLOOKUP(G3507,'Cross-Page Data'!$I$4:$J$19,2,FALSE),VLOOKUP(H3507,'Cross-Page Data'!$D$4:$F$48,3,FALSE)))))</f>
        <v/>
      </c>
      <c r="M3507" s="120">
        <f>IF(AND($P$2=FALSE,OR(F3507="Commercial NAICS Cogen",F3507="Industrial NAICS Cogen",F3507="NAICS-22 Cogen")),FALSE,IF(AND($P$3=FALSE,OR(F3507="Commercial NAICS Cogen",F3507="Commercial NAICS Non-Cogen",F3507="Industrial NAICS Cogen", F3507="industrial NAICS non-Cogen")),FALSE, TRUE))</f>
        <v/>
      </c>
    </row>
    <row r="3508">
      <c r="A3508" s="129" t="n">
        <v>55656</v>
      </c>
      <c r="B3508" s="130" t="inlineStr">
        <is>
          <t>Pastoria Energy Facility, LLC</t>
        </is>
      </c>
      <c r="C3508" s="130" t="inlineStr">
        <is>
          <t>Calpine Corp - Pastoria Energy Center</t>
        </is>
      </c>
      <c r="D3508" s="129" t="n">
        <v>2820</v>
      </c>
      <c r="E3508" s="130" t="inlineStr">
        <is>
          <t>CA</t>
        </is>
      </c>
      <c r="F3508" s="130" t="inlineStr">
        <is>
          <t>NAICS-22 Non-Cogen</t>
        </is>
      </c>
      <c r="G3508" s="130" t="inlineStr">
        <is>
          <t>CT</t>
        </is>
      </c>
      <c r="H3508" s="130" t="inlineStr">
        <is>
          <t>NG</t>
        </is>
      </c>
      <c r="I3508" s="130" t="inlineStr">
        <is>
          <t>NG</t>
        </is>
      </c>
      <c r="J3508" s="131" t="n">
        <v>2831455</v>
      </c>
      <c r="K3508" s="129" t="n">
        <v>2020</v>
      </c>
      <c r="L3508" s="120">
        <f>IF(VLOOKUP(H3508,'Cross-Page Data'!$D$4:$F$48,3,FALSE)="natural gas",VLOOKUP(G3508,'Cross-Page Data'!$I$4:$J$19,2,FALSE),IF(VLOOKUP(H3508,'Cross-Page Data'!$D$4:$F$48,3,FALSE)="solar",IF(G3508="PV","solar PV","solar thermal"),IF(VLOOKUP(H3508,'Cross-Page Data'!$D$4:$F$48,3,FALSE)="wind",VLOOKUP(G3508,'Cross-Page Data'!$I$4:$J$19,2,FALSE),IF(VLOOKUP(H3508,'Cross-Page Data'!$D$4:$F$48,3,FALSE)="hydro",VLOOKUP(G3508,'Cross-Page Data'!$I$4:$J$19,2,FALSE),VLOOKUP(H3508,'Cross-Page Data'!$D$4:$F$48,3,FALSE)))))</f>
        <v/>
      </c>
      <c r="M3508" s="120">
        <f>IF(AND($P$2=FALSE,OR(F3508="Commercial NAICS Cogen",F3508="Industrial NAICS Cogen",F3508="NAICS-22 Cogen")),FALSE,IF(AND($P$3=FALSE,OR(F3508="Commercial NAICS Cogen",F3508="Commercial NAICS Non-Cogen",F3508="Industrial NAICS Cogen", F3508="industrial NAICS non-Cogen")),FALSE, TRUE))</f>
        <v/>
      </c>
    </row>
    <row r="3509">
      <c r="A3509" s="129" t="n">
        <v>55661</v>
      </c>
      <c r="B3509" s="130" t="inlineStr">
        <is>
          <t>Essential Power Newington LLC</t>
        </is>
      </c>
      <c r="C3509" s="130" t="inlineStr">
        <is>
          <t>Essential Power Newington LLC</t>
        </is>
      </c>
      <c r="D3509" s="129" t="n">
        <v>13538</v>
      </c>
      <c r="E3509" s="130" t="inlineStr">
        <is>
          <t>NH</t>
        </is>
      </c>
      <c r="F3509" s="130" t="inlineStr">
        <is>
          <t>NAICS-22 Non-Cogen</t>
        </is>
      </c>
      <c r="G3509" s="130" t="inlineStr">
        <is>
          <t>CA</t>
        </is>
      </c>
      <c r="H3509" s="130" t="inlineStr">
        <is>
          <t>DFO</t>
        </is>
      </c>
      <c r="I3509" s="130" t="inlineStr">
        <is>
          <t>DFO</t>
        </is>
      </c>
      <c r="J3509" s="131" t="n">
        <v>8900.706</v>
      </c>
      <c r="K3509" s="129" t="n">
        <v>2020</v>
      </c>
      <c r="L3509" s="120">
        <f>IF(VLOOKUP(H3509,'Cross-Page Data'!$D$4:$F$48,3,FALSE)="natural gas",VLOOKUP(G3509,'Cross-Page Data'!$I$4:$J$19,2,FALSE),IF(VLOOKUP(H3509,'Cross-Page Data'!$D$4:$F$48,3,FALSE)="solar",IF(G3509="PV","solar PV","solar thermal"),IF(VLOOKUP(H3509,'Cross-Page Data'!$D$4:$F$48,3,FALSE)="wind",VLOOKUP(G3509,'Cross-Page Data'!$I$4:$J$19,2,FALSE),IF(VLOOKUP(H3509,'Cross-Page Data'!$D$4:$F$48,3,FALSE)="hydro",VLOOKUP(G3509,'Cross-Page Data'!$I$4:$J$19,2,FALSE),VLOOKUP(H3509,'Cross-Page Data'!$D$4:$F$48,3,FALSE)))))</f>
        <v/>
      </c>
      <c r="M3509" s="120">
        <f>IF(AND($P$2=FALSE,OR(F3509="Commercial NAICS Cogen",F3509="Industrial NAICS Cogen",F3509="NAICS-22 Cogen")),FALSE,IF(AND($P$3=FALSE,OR(F3509="Commercial NAICS Cogen",F3509="Commercial NAICS Non-Cogen",F3509="Industrial NAICS Cogen", F3509="industrial NAICS non-Cogen")),FALSE, TRUE))</f>
        <v/>
      </c>
    </row>
    <row r="3510">
      <c r="A3510" s="129" t="n">
        <v>55661</v>
      </c>
      <c r="B3510" s="130" t="inlineStr">
        <is>
          <t>Essential Power Newington LLC</t>
        </is>
      </c>
      <c r="C3510" s="130" t="inlineStr">
        <is>
          <t>Essential Power Newington LLC</t>
        </is>
      </c>
      <c r="D3510" s="129" t="n">
        <v>13538</v>
      </c>
      <c r="E3510" s="130" t="inlineStr">
        <is>
          <t>NH</t>
        </is>
      </c>
      <c r="F3510" s="130" t="inlineStr">
        <is>
          <t>NAICS-22 Non-Cogen</t>
        </is>
      </c>
      <c r="G3510" s="130" t="inlineStr">
        <is>
          <t>CA</t>
        </is>
      </c>
      <c r="H3510" s="130" t="inlineStr">
        <is>
          <t>NG</t>
        </is>
      </c>
      <c r="I3510" s="130" t="inlineStr">
        <is>
          <t>NG</t>
        </is>
      </c>
      <c r="J3510" s="131" t="n">
        <v>170008.29</v>
      </c>
      <c r="K3510" s="129" t="n">
        <v>2020</v>
      </c>
      <c r="L3510" s="120">
        <f>IF(VLOOKUP(H3510,'Cross-Page Data'!$D$4:$F$48,3,FALSE)="natural gas",VLOOKUP(G3510,'Cross-Page Data'!$I$4:$J$19,2,FALSE),IF(VLOOKUP(H3510,'Cross-Page Data'!$D$4:$F$48,3,FALSE)="solar",IF(G3510="PV","solar PV","solar thermal"),IF(VLOOKUP(H3510,'Cross-Page Data'!$D$4:$F$48,3,FALSE)="wind",VLOOKUP(G3510,'Cross-Page Data'!$I$4:$J$19,2,FALSE),IF(VLOOKUP(H3510,'Cross-Page Data'!$D$4:$F$48,3,FALSE)="hydro",VLOOKUP(G3510,'Cross-Page Data'!$I$4:$J$19,2,FALSE),VLOOKUP(H3510,'Cross-Page Data'!$D$4:$F$48,3,FALSE)))))</f>
        <v/>
      </c>
      <c r="M3510" s="120">
        <f>IF(AND($P$2=FALSE,OR(F3510="Commercial NAICS Cogen",F3510="Industrial NAICS Cogen",F3510="NAICS-22 Cogen")),FALSE,IF(AND($P$3=FALSE,OR(F3510="Commercial NAICS Cogen",F3510="Commercial NAICS Non-Cogen",F3510="Industrial NAICS Cogen", F3510="industrial NAICS non-Cogen")),FALSE, TRUE))</f>
        <v/>
      </c>
    </row>
    <row r="3511">
      <c r="A3511" s="129" t="n">
        <v>55661</v>
      </c>
      <c r="B3511" s="130" t="inlineStr">
        <is>
          <t>Essential Power Newington LLC</t>
        </is>
      </c>
      <c r="C3511" s="130" t="inlineStr">
        <is>
          <t>Essential Power Newington LLC</t>
        </is>
      </c>
      <c r="D3511" s="129" t="n">
        <v>13538</v>
      </c>
      <c r="E3511" s="130" t="inlineStr">
        <is>
          <t>NH</t>
        </is>
      </c>
      <c r="F3511" s="130" t="inlineStr">
        <is>
          <t>NAICS-22 Non-Cogen</t>
        </is>
      </c>
      <c r="G3511" s="130" t="inlineStr">
        <is>
          <t>CT</t>
        </is>
      </c>
      <c r="H3511" s="130" t="inlineStr">
        <is>
          <t>DFO</t>
        </is>
      </c>
      <c r="I3511" s="130" t="inlineStr">
        <is>
          <t>DFO</t>
        </is>
      </c>
      <c r="J3511" s="131" t="n">
        <v>14954.672</v>
      </c>
      <c r="K3511" s="129" t="n">
        <v>2020</v>
      </c>
      <c r="L3511" s="120">
        <f>IF(VLOOKUP(H3511,'Cross-Page Data'!$D$4:$F$48,3,FALSE)="natural gas",VLOOKUP(G3511,'Cross-Page Data'!$I$4:$J$19,2,FALSE),IF(VLOOKUP(H3511,'Cross-Page Data'!$D$4:$F$48,3,FALSE)="solar",IF(G3511="PV","solar PV","solar thermal"),IF(VLOOKUP(H3511,'Cross-Page Data'!$D$4:$F$48,3,FALSE)="wind",VLOOKUP(G3511,'Cross-Page Data'!$I$4:$J$19,2,FALSE),IF(VLOOKUP(H3511,'Cross-Page Data'!$D$4:$F$48,3,FALSE)="hydro",VLOOKUP(G3511,'Cross-Page Data'!$I$4:$J$19,2,FALSE),VLOOKUP(H3511,'Cross-Page Data'!$D$4:$F$48,3,FALSE)))))</f>
        <v/>
      </c>
      <c r="M3511" s="120">
        <f>IF(AND($P$2=FALSE,OR(F3511="Commercial NAICS Cogen",F3511="Industrial NAICS Cogen",F3511="NAICS-22 Cogen")),FALSE,IF(AND($P$3=FALSE,OR(F3511="Commercial NAICS Cogen",F3511="Commercial NAICS Non-Cogen",F3511="Industrial NAICS Cogen", F3511="industrial NAICS non-Cogen")),FALSE, TRUE))</f>
        <v/>
      </c>
    </row>
    <row r="3512">
      <c r="A3512" s="129" t="n">
        <v>55661</v>
      </c>
      <c r="B3512" s="130" t="inlineStr">
        <is>
          <t>Essential Power Newington LLC</t>
        </is>
      </c>
      <c r="C3512" s="130" t="inlineStr">
        <is>
          <t>Essential Power Newington LLC</t>
        </is>
      </c>
      <c r="D3512" s="129" t="n">
        <v>13538</v>
      </c>
      <c r="E3512" s="130" t="inlineStr">
        <is>
          <t>NH</t>
        </is>
      </c>
      <c r="F3512" s="130" t="inlineStr">
        <is>
          <t>NAICS-22 Non-Cogen</t>
        </is>
      </c>
      <c r="G3512" s="130" t="inlineStr">
        <is>
          <t>CT</t>
        </is>
      </c>
      <c r="H3512" s="130" t="inlineStr">
        <is>
          <t>NG</t>
        </is>
      </c>
      <c r="I3512" s="130" t="inlineStr">
        <is>
          <t>NG</t>
        </is>
      </c>
      <c r="J3512" s="131" t="n">
        <v>279693.33</v>
      </c>
      <c r="K3512" s="129" t="n">
        <v>2020</v>
      </c>
      <c r="L3512" s="120">
        <f>IF(VLOOKUP(H3512,'Cross-Page Data'!$D$4:$F$48,3,FALSE)="natural gas",VLOOKUP(G3512,'Cross-Page Data'!$I$4:$J$19,2,FALSE),IF(VLOOKUP(H3512,'Cross-Page Data'!$D$4:$F$48,3,FALSE)="solar",IF(G3512="PV","solar PV","solar thermal"),IF(VLOOKUP(H3512,'Cross-Page Data'!$D$4:$F$48,3,FALSE)="wind",VLOOKUP(G3512,'Cross-Page Data'!$I$4:$J$19,2,FALSE),IF(VLOOKUP(H3512,'Cross-Page Data'!$D$4:$F$48,3,FALSE)="hydro",VLOOKUP(G3512,'Cross-Page Data'!$I$4:$J$19,2,FALSE),VLOOKUP(H3512,'Cross-Page Data'!$D$4:$F$48,3,FALSE)))))</f>
        <v/>
      </c>
      <c r="M3512" s="120">
        <f>IF(AND($P$2=FALSE,OR(F3512="Commercial NAICS Cogen",F3512="Industrial NAICS Cogen",F3512="NAICS-22 Cogen")),FALSE,IF(AND($P$3=FALSE,OR(F3512="Commercial NAICS Cogen",F3512="Commercial NAICS Non-Cogen",F3512="Industrial NAICS Cogen", F3512="industrial NAICS non-Cogen")),FALSE, TRUE))</f>
        <v/>
      </c>
    </row>
    <row r="3513">
      <c r="A3513" s="129" t="n">
        <v>55662</v>
      </c>
      <c r="B3513" s="130" t="inlineStr">
        <is>
          <t>Chehalis Generating Facility</t>
        </is>
      </c>
      <c r="C3513" s="130" t="inlineStr">
        <is>
          <t>PacifiCorp</t>
        </is>
      </c>
      <c r="D3513" s="129" t="n">
        <v>14354</v>
      </c>
      <c r="E3513" s="130" t="inlineStr">
        <is>
          <t>WA</t>
        </is>
      </c>
      <c r="F3513" s="130" t="inlineStr">
        <is>
          <t>Electric Utility</t>
        </is>
      </c>
      <c r="G3513" s="130" t="inlineStr">
        <is>
          <t>CA</t>
        </is>
      </c>
      <c r="H3513" s="130" t="inlineStr">
        <is>
          <t>DFO</t>
        </is>
      </c>
      <c r="I3513" s="130" t="inlineStr">
        <is>
          <t>DFO</t>
        </is>
      </c>
      <c r="J3513" s="131" t="n">
        <v>0</v>
      </c>
      <c r="K3513" s="129" t="n">
        <v>2020</v>
      </c>
      <c r="L3513" s="120">
        <f>IF(VLOOKUP(H3513,'Cross-Page Data'!$D$4:$F$48,3,FALSE)="natural gas",VLOOKUP(G3513,'Cross-Page Data'!$I$4:$J$19,2,FALSE),IF(VLOOKUP(H3513,'Cross-Page Data'!$D$4:$F$48,3,FALSE)="solar",IF(G3513="PV","solar PV","solar thermal"),IF(VLOOKUP(H3513,'Cross-Page Data'!$D$4:$F$48,3,FALSE)="wind",VLOOKUP(G3513,'Cross-Page Data'!$I$4:$J$19,2,FALSE),IF(VLOOKUP(H3513,'Cross-Page Data'!$D$4:$F$48,3,FALSE)="hydro",VLOOKUP(G3513,'Cross-Page Data'!$I$4:$J$19,2,FALSE),VLOOKUP(H3513,'Cross-Page Data'!$D$4:$F$48,3,FALSE)))))</f>
        <v/>
      </c>
      <c r="M3513" s="120">
        <f>IF(AND($P$2=FALSE,OR(F3513="Commercial NAICS Cogen",F3513="Industrial NAICS Cogen",F3513="NAICS-22 Cogen")),FALSE,IF(AND($P$3=FALSE,OR(F3513="Commercial NAICS Cogen",F3513="Commercial NAICS Non-Cogen",F3513="Industrial NAICS Cogen", F3513="industrial NAICS non-Cogen")),FALSE, TRUE))</f>
        <v/>
      </c>
    </row>
    <row r="3514">
      <c r="A3514" s="129" t="n">
        <v>55662</v>
      </c>
      <c r="B3514" s="130" t="inlineStr">
        <is>
          <t>Chehalis Generating Facility</t>
        </is>
      </c>
      <c r="C3514" s="130" t="inlineStr">
        <is>
          <t>PacifiCorp</t>
        </is>
      </c>
      <c r="D3514" s="129" t="n">
        <v>14354</v>
      </c>
      <c r="E3514" s="130" t="inlineStr">
        <is>
          <t>WA</t>
        </is>
      </c>
      <c r="F3514" s="130" t="inlineStr">
        <is>
          <t>Electric Utility</t>
        </is>
      </c>
      <c r="G3514" s="130" t="inlineStr">
        <is>
          <t>CA</t>
        </is>
      </c>
      <c r="H3514" s="130" t="inlineStr">
        <is>
          <t>NG</t>
        </is>
      </c>
      <c r="I3514" s="130" t="inlineStr">
        <is>
          <t>NG</t>
        </is>
      </c>
      <c r="J3514" s="131" t="n">
        <v>862896</v>
      </c>
      <c r="K3514" s="129" t="n">
        <v>2020</v>
      </c>
      <c r="L3514" s="120">
        <f>IF(VLOOKUP(H3514,'Cross-Page Data'!$D$4:$F$48,3,FALSE)="natural gas",VLOOKUP(G3514,'Cross-Page Data'!$I$4:$J$19,2,FALSE),IF(VLOOKUP(H3514,'Cross-Page Data'!$D$4:$F$48,3,FALSE)="solar",IF(G3514="PV","solar PV","solar thermal"),IF(VLOOKUP(H3514,'Cross-Page Data'!$D$4:$F$48,3,FALSE)="wind",VLOOKUP(G3514,'Cross-Page Data'!$I$4:$J$19,2,FALSE),IF(VLOOKUP(H3514,'Cross-Page Data'!$D$4:$F$48,3,FALSE)="hydro",VLOOKUP(G3514,'Cross-Page Data'!$I$4:$J$19,2,FALSE),VLOOKUP(H3514,'Cross-Page Data'!$D$4:$F$48,3,FALSE)))))</f>
        <v/>
      </c>
      <c r="M3514" s="120">
        <f>IF(AND($P$2=FALSE,OR(F3514="Commercial NAICS Cogen",F3514="Industrial NAICS Cogen",F3514="NAICS-22 Cogen")),FALSE,IF(AND($P$3=FALSE,OR(F3514="Commercial NAICS Cogen",F3514="Commercial NAICS Non-Cogen",F3514="Industrial NAICS Cogen", F3514="industrial NAICS non-Cogen")),FALSE, TRUE))</f>
        <v/>
      </c>
    </row>
    <row r="3515">
      <c r="A3515" s="129" t="n">
        <v>55662</v>
      </c>
      <c r="B3515" s="130" t="inlineStr">
        <is>
          <t>Chehalis Generating Facility</t>
        </is>
      </c>
      <c r="C3515" s="130" t="inlineStr">
        <is>
          <t>PacifiCorp</t>
        </is>
      </c>
      <c r="D3515" s="129" t="n">
        <v>14354</v>
      </c>
      <c r="E3515" s="130" t="inlineStr">
        <is>
          <t>WA</t>
        </is>
      </c>
      <c r="F3515" s="130" t="inlineStr">
        <is>
          <t>Electric Utility</t>
        </is>
      </c>
      <c r="G3515" s="130" t="inlineStr">
        <is>
          <t>CT</t>
        </is>
      </c>
      <c r="H3515" s="130" t="inlineStr">
        <is>
          <t>DFO</t>
        </is>
      </c>
      <c r="I3515" s="130" t="inlineStr">
        <is>
          <t>DFO</t>
        </is>
      </c>
      <c r="J3515" s="131" t="n">
        <v>0</v>
      </c>
      <c r="K3515" s="129" t="n">
        <v>2020</v>
      </c>
      <c r="L3515" s="120">
        <f>IF(VLOOKUP(H3515,'Cross-Page Data'!$D$4:$F$48,3,FALSE)="natural gas",VLOOKUP(G3515,'Cross-Page Data'!$I$4:$J$19,2,FALSE),IF(VLOOKUP(H3515,'Cross-Page Data'!$D$4:$F$48,3,FALSE)="solar",IF(G3515="PV","solar PV","solar thermal"),IF(VLOOKUP(H3515,'Cross-Page Data'!$D$4:$F$48,3,FALSE)="wind",VLOOKUP(G3515,'Cross-Page Data'!$I$4:$J$19,2,FALSE),IF(VLOOKUP(H3515,'Cross-Page Data'!$D$4:$F$48,3,FALSE)="hydro",VLOOKUP(G3515,'Cross-Page Data'!$I$4:$J$19,2,FALSE),VLOOKUP(H3515,'Cross-Page Data'!$D$4:$F$48,3,FALSE)))))</f>
        <v/>
      </c>
      <c r="M3515" s="120">
        <f>IF(AND($P$2=FALSE,OR(F3515="Commercial NAICS Cogen",F3515="Industrial NAICS Cogen",F3515="NAICS-22 Cogen")),FALSE,IF(AND($P$3=FALSE,OR(F3515="Commercial NAICS Cogen",F3515="Commercial NAICS Non-Cogen",F3515="Industrial NAICS Cogen", F3515="industrial NAICS non-Cogen")),FALSE, TRUE))</f>
        <v/>
      </c>
    </row>
    <row r="3516">
      <c r="A3516" s="129" t="n">
        <v>55662</v>
      </c>
      <c r="B3516" s="130" t="inlineStr">
        <is>
          <t>Chehalis Generating Facility</t>
        </is>
      </c>
      <c r="C3516" s="130" t="inlineStr">
        <is>
          <t>PacifiCorp</t>
        </is>
      </c>
      <c r="D3516" s="129" t="n">
        <v>14354</v>
      </c>
      <c r="E3516" s="130" t="inlineStr">
        <is>
          <t>WA</t>
        </is>
      </c>
      <c r="F3516" s="130" t="inlineStr">
        <is>
          <t>Electric Utility</t>
        </is>
      </c>
      <c r="G3516" s="130" t="inlineStr">
        <is>
          <t>CT</t>
        </is>
      </c>
      <c r="H3516" s="130" t="inlineStr">
        <is>
          <t>NG</t>
        </is>
      </c>
      <c r="I3516" s="130" t="inlineStr">
        <is>
          <t>NG</t>
        </is>
      </c>
      <c r="J3516" s="131" t="n">
        <v>1544421</v>
      </c>
      <c r="K3516" s="129" t="n">
        <v>2020</v>
      </c>
      <c r="L3516" s="120">
        <f>IF(VLOOKUP(H3516,'Cross-Page Data'!$D$4:$F$48,3,FALSE)="natural gas",VLOOKUP(G3516,'Cross-Page Data'!$I$4:$J$19,2,FALSE),IF(VLOOKUP(H3516,'Cross-Page Data'!$D$4:$F$48,3,FALSE)="solar",IF(G3516="PV","solar PV","solar thermal"),IF(VLOOKUP(H3516,'Cross-Page Data'!$D$4:$F$48,3,FALSE)="wind",VLOOKUP(G3516,'Cross-Page Data'!$I$4:$J$19,2,FALSE),IF(VLOOKUP(H3516,'Cross-Page Data'!$D$4:$F$48,3,FALSE)="hydro",VLOOKUP(G3516,'Cross-Page Data'!$I$4:$J$19,2,FALSE),VLOOKUP(H3516,'Cross-Page Data'!$D$4:$F$48,3,FALSE)))))</f>
        <v/>
      </c>
      <c r="M3516" s="120">
        <f>IF(AND($P$2=FALSE,OR(F3516="Commercial NAICS Cogen",F3516="Industrial NAICS Cogen",F3516="NAICS-22 Cogen")),FALSE,IF(AND($P$3=FALSE,OR(F3516="Commercial NAICS Cogen",F3516="Commercial NAICS Non-Cogen",F3516="Industrial NAICS Cogen", F3516="industrial NAICS non-Cogen")),FALSE, TRUE))</f>
        <v/>
      </c>
    </row>
    <row r="3517">
      <c r="A3517" s="129" t="n">
        <v>55664</v>
      </c>
      <c r="B3517" s="130" t="inlineStr">
        <is>
          <t>Harrison County Power Project</t>
        </is>
      </c>
      <c r="C3517" s="130" t="inlineStr">
        <is>
          <t>Northeast Texas Elec Coop, Inc</t>
        </is>
      </c>
      <c r="D3517" s="129" t="n">
        <v>13670</v>
      </c>
      <c r="E3517" s="130" t="inlineStr">
        <is>
          <t>TX</t>
        </is>
      </c>
      <c r="F3517" s="130" t="inlineStr">
        <is>
          <t>Electric Utility</t>
        </is>
      </c>
      <c r="G3517" s="130" t="inlineStr">
        <is>
          <t>CA</t>
        </is>
      </c>
      <c r="H3517" s="130" t="inlineStr">
        <is>
          <t>NG</t>
        </is>
      </c>
      <c r="I3517" s="130" t="inlineStr">
        <is>
          <t>NG</t>
        </is>
      </c>
      <c r="J3517" s="131" t="n">
        <v>1110229</v>
      </c>
      <c r="K3517" s="129" t="n">
        <v>2020</v>
      </c>
      <c r="L3517" s="120">
        <f>IF(VLOOKUP(H3517,'Cross-Page Data'!$D$4:$F$48,3,FALSE)="natural gas",VLOOKUP(G3517,'Cross-Page Data'!$I$4:$J$19,2,FALSE),IF(VLOOKUP(H3517,'Cross-Page Data'!$D$4:$F$48,3,FALSE)="solar",IF(G3517="PV","solar PV","solar thermal"),IF(VLOOKUP(H3517,'Cross-Page Data'!$D$4:$F$48,3,FALSE)="wind",VLOOKUP(G3517,'Cross-Page Data'!$I$4:$J$19,2,FALSE),IF(VLOOKUP(H3517,'Cross-Page Data'!$D$4:$F$48,3,FALSE)="hydro",VLOOKUP(G3517,'Cross-Page Data'!$I$4:$J$19,2,FALSE),VLOOKUP(H3517,'Cross-Page Data'!$D$4:$F$48,3,FALSE)))))</f>
        <v/>
      </c>
      <c r="M3517" s="120">
        <f>IF(AND($P$2=FALSE,OR(F3517="Commercial NAICS Cogen",F3517="Industrial NAICS Cogen",F3517="NAICS-22 Cogen")),FALSE,IF(AND($P$3=FALSE,OR(F3517="Commercial NAICS Cogen",F3517="Commercial NAICS Non-Cogen",F3517="Industrial NAICS Cogen", F3517="industrial NAICS non-Cogen")),FALSE, TRUE))</f>
        <v/>
      </c>
    </row>
    <row r="3518">
      <c r="A3518" s="129" t="n">
        <v>55664</v>
      </c>
      <c r="B3518" s="130" t="inlineStr">
        <is>
          <t>Harrison County Power Project</t>
        </is>
      </c>
      <c r="C3518" s="130" t="inlineStr">
        <is>
          <t>Northeast Texas Elec Coop, Inc</t>
        </is>
      </c>
      <c r="D3518" s="129" t="n">
        <v>13670</v>
      </c>
      <c r="E3518" s="130" t="inlineStr">
        <is>
          <t>TX</t>
        </is>
      </c>
      <c r="F3518" s="130" t="inlineStr">
        <is>
          <t>Electric Utility</t>
        </is>
      </c>
      <c r="G3518" s="130" t="inlineStr">
        <is>
          <t>CT</t>
        </is>
      </c>
      <c r="H3518" s="130" t="inlineStr">
        <is>
          <t>NG</t>
        </is>
      </c>
      <c r="I3518" s="130" t="inlineStr">
        <is>
          <t>NG</t>
        </is>
      </c>
      <c r="J3518" s="131" t="n">
        <v>1782481</v>
      </c>
      <c r="K3518" s="129" t="n">
        <v>2020</v>
      </c>
      <c r="L3518" s="120">
        <f>IF(VLOOKUP(H3518,'Cross-Page Data'!$D$4:$F$48,3,FALSE)="natural gas",VLOOKUP(G3518,'Cross-Page Data'!$I$4:$J$19,2,FALSE),IF(VLOOKUP(H3518,'Cross-Page Data'!$D$4:$F$48,3,FALSE)="solar",IF(G3518="PV","solar PV","solar thermal"),IF(VLOOKUP(H3518,'Cross-Page Data'!$D$4:$F$48,3,FALSE)="wind",VLOOKUP(G3518,'Cross-Page Data'!$I$4:$J$19,2,FALSE),IF(VLOOKUP(H3518,'Cross-Page Data'!$D$4:$F$48,3,FALSE)="hydro",VLOOKUP(G3518,'Cross-Page Data'!$I$4:$J$19,2,FALSE),VLOOKUP(H3518,'Cross-Page Data'!$D$4:$F$48,3,FALSE)))))</f>
        <v/>
      </c>
      <c r="M3518" s="120">
        <f>IF(AND($P$2=FALSE,OR(F3518="Commercial NAICS Cogen",F3518="Industrial NAICS Cogen",F3518="NAICS-22 Cogen")),FALSE,IF(AND($P$3=FALSE,OR(F3518="Commercial NAICS Cogen",F3518="Commercial NAICS Non-Cogen",F3518="Industrial NAICS Cogen", F3518="industrial NAICS non-Cogen")),FALSE, TRUE))</f>
        <v/>
      </c>
    </row>
    <row r="3519">
      <c r="A3519" s="129" t="n">
        <v>55667</v>
      </c>
      <c r="B3519" s="130" t="inlineStr">
        <is>
          <t>Lower Mount Bethel Energy</t>
        </is>
      </c>
      <c r="C3519" s="130" t="inlineStr">
        <is>
          <t>Lower Mount Bethel Energy LLC</t>
        </is>
      </c>
      <c r="D3519" s="129" t="n">
        <v>11275</v>
      </c>
      <c r="E3519" s="130" t="inlineStr">
        <is>
          <t>PA</t>
        </is>
      </c>
      <c r="F3519" s="130" t="inlineStr">
        <is>
          <t>NAICS-22 Non-Cogen</t>
        </is>
      </c>
      <c r="G3519" s="130" t="inlineStr">
        <is>
          <t>CA</t>
        </is>
      </c>
      <c r="H3519" s="130" t="inlineStr">
        <is>
          <t>NG</t>
        </is>
      </c>
      <c r="I3519" s="130" t="inlineStr">
        <is>
          <t>NG</t>
        </is>
      </c>
      <c r="J3519" s="131" t="n">
        <v>889096</v>
      </c>
      <c r="K3519" s="129" t="n">
        <v>2020</v>
      </c>
      <c r="L3519" s="120">
        <f>IF(VLOOKUP(H3519,'Cross-Page Data'!$D$4:$F$48,3,FALSE)="natural gas",VLOOKUP(G3519,'Cross-Page Data'!$I$4:$J$19,2,FALSE),IF(VLOOKUP(H3519,'Cross-Page Data'!$D$4:$F$48,3,FALSE)="solar",IF(G3519="PV","solar PV","solar thermal"),IF(VLOOKUP(H3519,'Cross-Page Data'!$D$4:$F$48,3,FALSE)="wind",VLOOKUP(G3519,'Cross-Page Data'!$I$4:$J$19,2,FALSE),IF(VLOOKUP(H3519,'Cross-Page Data'!$D$4:$F$48,3,FALSE)="hydro",VLOOKUP(G3519,'Cross-Page Data'!$I$4:$J$19,2,FALSE),VLOOKUP(H3519,'Cross-Page Data'!$D$4:$F$48,3,FALSE)))))</f>
        <v/>
      </c>
      <c r="M3519" s="120">
        <f>IF(AND($P$2=FALSE,OR(F3519="Commercial NAICS Cogen",F3519="Industrial NAICS Cogen",F3519="NAICS-22 Cogen")),FALSE,IF(AND($P$3=FALSE,OR(F3519="Commercial NAICS Cogen",F3519="Commercial NAICS Non-Cogen",F3519="Industrial NAICS Cogen", F3519="industrial NAICS non-Cogen")),FALSE, TRUE))</f>
        <v/>
      </c>
    </row>
    <row r="3520">
      <c r="A3520" s="129" t="n">
        <v>55667</v>
      </c>
      <c r="B3520" s="130" t="inlineStr">
        <is>
          <t>Lower Mount Bethel Energy</t>
        </is>
      </c>
      <c r="C3520" s="130" t="inlineStr">
        <is>
          <t>Lower Mount Bethel Energy LLC</t>
        </is>
      </c>
      <c r="D3520" s="129" t="n">
        <v>11275</v>
      </c>
      <c r="E3520" s="130" t="inlineStr">
        <is>
          <t>PA</t>
        </is>
      </c>
      <c r="F3520" s="130" t="inlineStr">
        <is>
          <t>NAICS-22 Non-Cogen</t>
        </is>
      </c>
      <c r="G3520" s="130" t="inlineStr">
        <is>
          <t>CT</t>
        </is>
      </c>
      <c r="H3520" s="130" t="inlineStr">
        <is>
          <t>NG</t>
        </is>
      </c>
      <c r="I3520" s="130" t="inlineStr">
        <is>
          <t>NG</t>
        </is>
      </c>
      <c r="J3520" s="131" t="n">
        <v>1276090</v>
      </c>
      <c r="K3520" s="129" t="n">
        <v>2020</v>
      </c>
      <c r="L3520" s="120">
        <f>IF(VLOOKUP(H3520,'Cross-Page Data'!$D$4:$F$48,3,FALSE)="natural gas",VLOOKUP(G3520,'Cross-Page Data'!$I$4:$J$19,2,FALSE),IF(VLOOKUP(H3520,'Cross-Page Data'!$D$4:$F$48,3,FALSE)="solar",IF(G3520="PV","solar PV","solar thermal"),IF(VLOOKUP(H3520,'Cross-Page Data'!$D$4:$F$48,3,FALSE)="wind",VLOOKUP(G3520,'Cross-Page Data'!$I$4:$J$19,2,FALSE),IF(VLOOKUP(H3520,'Cross-Page Data'!$D$4:$F$48,3,FALSE)="hydro",VLOOKUP(G3520,'Cross-Page Data'!$I$4:$J$19,2,FALSE),VLOOKUP(H3520,'Cross-Page Data'!$D$4:$F$48,3,FALSE)))))</f>
        <v/>
      </c>
      <c r="M3520" s="120">
        <f>IF(AND($P$2=FALSE,OR(F3520="Commercial NAICS Cogen",F3520="Industrial NAICS Cogen",F3520="NAICS-22 Cogen")),FALSE,IF(AND($P$3=FALSE,OR(F3520="Commercial NAICS Cogen",F3520="Commercial NAICS Non-Cogen",F3520="Industrial NAICS Cogen", F3520="industrial NAICS non-Cogen")),FALSE, TRUE))</f>
        <v/>
      </c>
    </row>
    <row r="3521">
      <c r="A3521" s="129" t="n">
        <v>55687</v>
      </c>
      <c r="B3521" s="130" t="inlineStr">
        <is>
          <t>Higgins Generating Station</t>
        </is>
      </c>
      <c r="C3521" s="130" t="inlineStr">
        <is>
          <t>Nevada Power Co</t>
        </is>
      </c>
      <c r="D3521" s="129" t="n">
        <v>13407</v>
      </c>
      <c r="E3521" s="130" t="inlineStr">
        <is>
          <t>NV</t>
        </is>
      </c>
      <c r="F3521" s="130" t="inlineStr">
        <is>
          <t>Electric Utility</t>
        </is>
      </c>
      <c r="G3521" s="130" t="inlineStr">
        <is>
          <t>CA</t>
        </is>
      </c>
      <c r="H3521" s="130" t="inlineStr">
        <is>
          <t>NG</t>
        </is>
      </c>
      <c r="I3521" s="130" t="inlineStr">
        <is>
          <t>NG</t>
        </is>
      </c>
      <c r="J3521" s="131" t="n">
        <v>632070</v>
      </c>
      <c r="K3521" s="129" t="n">
        <v>2020</v>
      </c>
      <c r="L3521" s="120">
        <f>IF(VLOOKUP(H3521,'Cross-Page Data'!$D$4:$F$48,3,FALSE)="natural gas",VLOOKUP(G3521,'Cross-Page Data'!$I$4:$J$19,2,FALSE),IF(VLOOKUP(H3521,'Cross-Page Data'!$D$4:$F$48,3,FALSE)="solar",IF(G3521="PV","solar PV","solar thermal"),IF(VLOOKUP(H3521,'Cross-Page Data'!$D$4:$F$48,3,FALSE)="wind",VLOOKUP(G3521,'Cross-Page Data'!$I$4:$J$19,2,FALSE),IF(VLOOKUP(H3521,'Cross-Page Data'!$D$4:$F$48,3,FALSE)="hydro",VLOOKUP(G3521,'Cross-Page Data'!$I$4:$J$19,2,FALSE),VLOOKUP(H3521,'Cross-Page Data'!$D$4:$F$48,3,FALSE)))))</f>
        <v/>
      </c>
      <c r="M3521" s="120">
        <f>IF(AND($P$2=FALSE,OR(F3521="Commercial NAICS Cogen",F3521="Industrial NAICS Cogen",F3521="NAICS-22 Cogen")),FALSE,IF(AND($P$3=FALSE,OR(F3521="Commercial NAICS Cogen",F3521="Commercial NAICS Non-Cogen",F3521="Industrial NAICS Cogen", F3521="industrial NAICS non-Cogen")),FALSE, TRUE))</f>
        <v/>
      </c>
    </row>
    <row r="3522">
      <c r="A3522" s="129" t="n">
        <v>55687</v>
      </c>
      <c r="B3522" s="130" t="inlineStr">
        <is>
          <t>Higgins Generating Station</t>
        </is>
      </c>
      <c r="C3522" s="130" t="inlineStr">
        <is>
          <t>Nevada Power Co</t>
        </is>
      </c>
      <c r="D3522" s="129" t="n">
        <v>13407</v>
      </c>
      <c r="E3522" s="130" t="inlineStr">
        <is>
          <t>NV</t>
        </is>
      </c>
      <c r="F3522" s="130" t="inlineStr">
        <is>
          <t>Electric Utility</t>
        </is>
      </c>
      <c r="G3522" s="130" t="inlineStr">
        <is>
          <t>CT</t>
        </is>
      </c>
      <c r="H3522" s="130" t="inlineStr">
        <is>
          <t>NG</t>
        </is>
      </c>
      <c r="I3522" s="130" t="inlineStr">
        <is>
          <t>NG</t>
        </is>
      </c>
      <c r="J3522" s="131" t="n">
        <v>1138708</v>
      </c>
      <c r="K3522" s="129" t="n">
        <v>2020</v>
      </c>
      <c r="L3522" s="120">
        <f>IF(VLOOKUP(H3522,'Cross-Page Data'!$D$4:$F$48,3,FALSE)="natural gas",VLOOKUP(G3522,'Cross-Page Data'!$I$4:$J$19,2,FALSE),IF(VLOOKUP(H3522,'Cross-Page Data'!$D$4:$F$48,3,FALSE)="solar",IF(G3522="PV","solar PV","solar thermal"),IF(VLOOKUP(H3522,'Cross-Page Data'!$D$4:$F$48,3,FALSE)="wind",VLOOKUP(G3522,'Cross-Page Data'!$I$4:$J$19,2,FALSE),IF(VLOOKUP(H3522,'Cross-Page Data'!$D$4:$F$48,3,FALSE)="hydro",VLOOKUP(G3522,'Cross-Page Data'!$I$4:$J$19,2,FALSE),VLOOKUP(H3522,'Cross-Page Data'!$D$4:$F$48,3,FALSE)))))</f>
        <v/>
      </c>
      <c r="M3522" s="120">
        <f>IF(AND($P$2=FALSE,OR(F3522="Commercial NAICS Cogen",F3522="Industrial NAICS Cogen",F3522="NAICS-22 Cogen")),FALSE,IF(AND($P$3=FALSE,OR(F3522="Commercial NAICS Cogen",F3522="Commercial NAICS Non-Cogen",F3522="Industrial NAICS Cogen", F3522="industrial NAICS non-Cogen")),FALSE, TRUE))</f>
        <v/>
      </c>
    </row>
    <row r="3523">
      <c r="A3523" s="129" t="n">
        <v>55690</v>
      </c>
      <c r="B3523" s="130" t="inlineStr">
        <is>
          <t>Bethlehem Power Plant</t>
        </is>
      </c>
      <c r="C3523" s="130" t="inlineStr">
        <is>
          <t>Calpine Bethlehem LLC</t>
        </is>
      </c>
      <c r="D3523" s="129" t="n">
        <v>56607</v>
      </c>
      <c r="E3523" s="130" t="inlineStr">
        <is>
          <t>PA</t>
        </is>
      </c>
      <c r="F3523" s="130" t="inlineStr">
        <is>
          <t>NAICS-22 Non-Cogen</t>
        </is>
      </c>
      <c r="G3523" s="130" t="inlineStr">
        <is>
          <t>CA</t>
        </is>
      </c>
      <c r="H3523" s="130" t="inlineStr">
        <is>
          <t>DFO</t>
        </is>
      </c>
      <c r="I3523" s="130" t="inlineStr">
        <is>
          <t>DFO</t>
        </is>
      </c>
      <c r="J3523" s="131" t="n">
        <v>1546.275</v>
      </c>
      <c r="K3523" s="129" t="n">
        <v>2020</v>
      </c>
      <c r="L3523" s="120">
        <f>IF(VLOOKUP(H3523,'Cross-Page Data'!$D$4:$F$48,3,FALSE)="natural gas",VLOOKUP(G3523,'Cross-Page Data'!$I$4:$J$19,2,FALSE),IF(VLOOKUP(H3523,'Cross-Page Data'!$D$4:$F$48,3,FALSE)="solar",IF(G3523="PV","solar PV","solar thermal"),IF(VLOOKUP(H3523,'Cross-Page Data'!$D$4:$F$48,3,FALSE)="wind",VLOOKUP(G3523,'Cross-Page Data'!$I$4:$J$19,2,FALSE),IF(VLOOKUP(H3523,'Cross-Page Data'!$D$4:$F$48,3,FALSE)="hydro",VLOOKUP(G3523,'Cross-Page Data'!$I$4:$J$19,2,FALSE),VLOOKUP(H3523,'Cross-Page Data'!$D$4:$F$48,3,FALSE)))))</f>
        <v/>
      </c>
      <c r="M3523" s="120">
        <f>IF(AND($P$2=FALSE,OR(F3523="Commercial NAICS Cogen",F3523="Industrial NAICS Cogen",F3523="NAICS-22 Cogen")),FALSE,IF(AND($P$3=FALSE,OR(F3523="Commercial NAICS Cogen",F3523="Commercial NAICS Non-Cogen",F3523="Industrial NAICS Cogen", F3523="industrial NAICS non-Cogen")),FALSE, TRUE))</f>
        <v/>
      </c>
    </row>
    <row r="3524">
      <c r="A3524" s="129" t="n">
        <v>55690</v>
      </c>
      <c r="B3524" s="130" t="inlineStr">
        <is>
          <t>Bethlehem Power Plant</t>
        </is>
      </c>
      <c r="C3524" s="130" t="inlineStr">
        <is>
          <t>Calpine Bethlehem LLC</t>
        </is>
      </c>
      <c r="D3524" s="129" t="n">
        <v>56607</v>
      </c>
      <c r="E3524" s="130" t="inlineStr">
        <is>
          <t>PA</t>
        </is>
      </c>
      <c r="F3524" s="130" t="inlineStr">
        <is>
          <t>NAICS-22 Non-Cogen</t>
        </is>
      </c>
      <c r="G3524" s="130" t="inlineStr">
        <is>
          <t>CA</t>
        </is>
      </c>
      <c r="H3524" s="130" t="inlineStr">
        <is>
          <t>NG</t>
        </is>
      </c>
      <c r="I3524" s="130" t="inlineStr">
        <is>
          <t>NG</t>
        </is>
      </c>
      <c r="J3524" s="131" t="n">
        <v>2029436.7</v>
      </c>
      <c r="K3524" s="129" t="n">
        <v>2020</v>
      </c>
      <c r="L3524" s="120">
        <f>IF(VLOOKUP(H3524,'Cross-Page Data'!$D$4:$F$48,3,FALSE)="natural gas",VLOOKUP(G3524,'Cross-Page Data'!$I$4:$J$19,2,FALSE),IF(VLOOKUP(H3524,'Cross-Page Data'!$D$4:$F$48,3,FALSE)="solar",IF(G3524="PV","solar PV","solar thermal"),IF(VLOOKUP(H3524,'Cross-Page Data'!$D$4:$F$48,3,FALSE)="wind",VLOOKUP(G3524,'Cross-Page Data'!$I$4:$J$19,2,FALSE),IF(VLOOKUP(H3524,'Cross-Page Data'!$D$4:$F$48,3,FALSE)="hydro",VLOOKUP(G3524,'Cross-Page Data'!$I$4:$J$19,2,FALSE),VLOOKUP(H3524,'Cross-Page Data'!$D$4:$F$48,3,FALSE)))))</f>
        <v/>
      </c>
      <c r="M3524" s="120">
        <f>IF(AND($P$2=FALSE,OR(F3524="Commercial NAICS Cogen",F3524="Industrial NAICS Cogen",F3524="NAICS-22 Cogen")),FALSE,IF(AND($P$3=FALSE,OR(F3524="Commercial NAICS Cogen",F3524="Commercial NAICS Non-Cogen",F3524="Industrial NAICS Cogen", F3524="industrial NAICS non-Cogen")),FALSE, TRUE))</f>
        <v/>
      </c>
    </row>
    <row r="3525">
      <c r="A3525" s="129" t="n">
        <v>55690</v>
      </c>
      <c r="B3525" s="130" t="inlineStr">
        <is>
          <t>Bethlehem Power Plant</t>
        </is>
      </c>
      <c r="C3525" s="130" t="inlineStr">
        <is>
          <t>Calpine Bethlehem LLC</t>
        </is>
      </c>
      <c r="D3525" s="129" t="n">
        <v>56607</v>
      </c>
      <c r="E3525" s="130" t="inlineStr">
        <is>
          <t>PA</t>
        </is>
      </c>
      <c r="F3525" s="130" t="inlineStr">
        <is>
          <t>NAICS-22 Non-Cogen</t>
        </is>
      </c>
      <c r="G3525" s="130" t="inlineStr">
        <is>
          <t>CT</t>
        </is>
      </c>
      <c r="H3525" s="130" t="inlineStr">
        <is>
          <t>DFO</t>
        </is>
      </c>
      <c r="I3525" s="130" t="inlineStr">
        <is>
          <t>DFO</t>
        </is>
      </c>
      <c r="J3525" s="131" t="n">
        <v>2723.546</v>
      </c>
      <c r="K3525" s="129" t="n">
        <v>2020</v>
      </c>
      <c r="L3525" s="120">
        <f>IF(VLOOKUP(H3525,'Cross-Page Data'!$D$4:$F$48,3,FALSE)="natural gas",VLOOKUP(G3525,'Cross-Page Data'!$I$4:$J$19,2,FALSE),IF(VLOOKUP(H3525,'Cross-Page Data'!$D$4:$F$48,3,FALSE)="solar",IF(G3525="PV","solar PV","solar thermal"),IF(VLOOKUP(H3525,'Cross-Page Data'!$D$4:$F$48,3,FALSE)="wind",VLOOKUP(G3525,'Cross-Page Data'!$I$4:$J$19,2,FALSE),IF(VLOOKUP(H3525,'Cross-Page Data'!$D$4:$F$48,3,FALSE)="hydro",VLOOKUP(G3525,'Cross-Page Data'!$I$4:$J$19,2,FALSE),VLOOKUP(H3525,'Cross-Page Data'!$D$4:$F$48,3,FALSE)))))</f>
        <v/>
      </c>
      <c r="M3525" s="120">
        <f>IF(AND($P$2=FALSE,OR(F3525="Commercial NAICS Cogen",F3525="Industrial NAICS Cogen",F3525="NAICS-22 Cogen")),FALSE,IF(AND($P$3=FALSE,OR(F3525="Commercial NAICS Cogen",F3525="Commercial NAICS Non-Cogen",F3525="Industrial NAICS Cogen", F3525="industrial NAICS non-Cogen")),FALSE, TRUE))</f>
        <v/>
      </c>
    </row>
    <row r="3526">
      <c r="A3526" s="129" t="n">
        <v>55690</v>
      </c>
      <c r="B3526" s="130" t="inlineStr">
        <is>
          <t>Bethlehem Power Plant</t>
        </is>
      </c>
      <c r="C3526" s="130" t="inlineStr">
        <is>
          <t>Calpine Bethlehem LLC</t>
        </is>
      </c>
      <c r="D3526" s="129" t="n">
        <v>56607</v>
      </c>
      <c r="E3526" s="130" t="inlineStr">
        <is>
          <t>PA</t>
        </is>
      </c>
      <c r="F3526" s="130" t="inlineStr">
        <is>
          <t>NAICS-22 Non-Cogen</t>
        </is>
      </c>
      <c r="G3526" s="130" t="inlineStr">
        <is>
          <t>CT</t>
        </is>
      </c>
      <c r="H3526" s="130" t="inlineStr">
        <is>
          <t>NG</t>
        </is>
      </c>
      <c r="I3526" s="130" t="inlineStr">
        <is>
          <t>NG</t>
        </is>
      </c>
      <c r="J3526" s="131" t="n">
        <v>3568442.5</v>
      </c>
      <c r="K3526" s="129" t="n">
        <v>2020</v>
      </c>
      <c r="L3526" s="120">
        <f>IF(VLOOKUP(H3526,'Cross-Page Data'!$D$4:$F$48,3,FALSE)="natural gas",VLOOKUP(G3526,'Cross-Page Data'!$I$4:$J$19,2,FALSE),IF(VLOOKUP(H3526,'Cross-Page Data'!$D$4:$F$48,3,FALSE)="solar",IF(G3526="PV","solar PV","solar thermal"),IF(VLOOKUP(H3526,'Cross-Page Data'!$D$4:$F$48,3,FALSE)="wind",VLOOKUP(G3526,'Cross-Page Data'!$I$4:$J$19,2,FALSE),IF(VLOOKUP(H3526,'Cross-Page Data'!$D$4:$F$48,3,FALSE)="hydro",VLOOKUP(G3526,'Cross-Page Data'!$I$4:$J$19,2,FALSE),VLOOKUP(H3526,'Cross-Page Data'!$D$4:$F$48,3,FALSE)))))</f>
        <v/>
      </c>
      <c r="M3526" s="120">
        <f>IF(AND($P$2=FALSE,OR(F3526="Commercial NAICS Cogen",F3526="Industrial NAICS Cogen",F3526="NAICS-22 Cogen")),FALSE,IF(AND($P$3=FALSE,OR(F3526="Commercial NAICS Cogen",F3526="Commercial NAICS Non-Cogen",F3526="Industrial NAICS Cogen", F3526="industrial NAICS non-Cogen")),FALSE, TRUE))</f>
        <v/>
      </c>
    </row>
    <row r="3527">
      <c r="A3527" s="129" t="n">
        <v>55694</v>
      </c>
      <c r="B3527" s="130" t="inlineStr">
        <is>
          <t>Quantum Choctaw Power LLC</t>
        </is>
      </c>
      <c r="C3527" s="130" t="inlineStr">
        <is>
          <t>Tennessee Valley Authority</t>
        </is>
      </c>
      <c r="D3527" s="129" t="n">
        <v>18642</v>
      </c>
      <c r="E3527" s="130" t="inlineStr">
        <is>
          <t>MS</t>
        </is>
      </c>
      <c r="F3527" s="130" t="inlineStr">
        <is>
          <t>Electric Utility</t>
        </is>
      </c>
      <c r="G3527" s="130" t="inlineStr">
        <is>
          <t>CA</t>
        </is>
      </c>
      <c r="H3527" s="130" t="inlineStr">
        <is>
          <t>NG</t>
        </is>
      </c>
      <c r="I3527" s="130" t="inlineStr">
        <is>
          <t>NG</t>
        </is>
      </c>
      <c r="J3527" s="131" t="n">
        <v>1087217</v>
      </c>
      <c r="K3527" s="129" t="n">
        <v>2020</v>
      </c>
      <c r="L3527" s="120">
        <f>IF(VLOOKUP(H3527,'Cross-Page Data'!$D$4:$F$48,3,FALSE)="natural gas",VLOOKUP(G3527,'Cross-Page Data'!$I$4:$J$19,2,FALSE),IF(VLOOKUP(H3527,'Cross-Page Data'!$D$4:$F$48,3,FALSE)="solar",IF(G3527="PV","solar PV","solar thermal"),IF(VLOOKUP(H3527,'Cross-Page Data'!$D$4:$F$48,3,FALSE)="wind",VLOOKUP(G3527,'Cross-Page Data'!$I$4:$J$19,2,FALSE),IF(VLOOKUP(H3527,'Cross-Page Data'!$D$4:$F$48,3,FALSE)="hydro",VLOOKUP(G3527,'Cross-Page Data'!$I$4:$J$19,2,FALSE),VLOOKUP(H3527,'Cross-Page Data'!$D$4:$F$48,3,FALSE)))))</f>
        <v/>
      </c>
      <c r="M3527" s="120">
        <f>IF(AND($P$2=FALSE,OR(F3527="Commercial NAICS Cogen",F3527="Industrial NAICS Cogen",F3527="NAICS-22 Cogen")),FALSE,IF(AND($P$3=FALSE,OR(F3527="Commercial NAICS Cogen",F3527="Commercial NAICS Non-Cogen",F3527="Industrial NAICS Cogen", F3527="industrial NAICS non-Cogen")),FALSE, TRUE))</f>
        <v/>
      </c>
    </row>
    <row r="3528">
      <c r="A3528" s="129" t="n">
        <v>55694</v>
      </c>
      <c r="B3528" s="130" t="inlineStr">
        <is>
          <t>Quantum Choctaw Power LLC</t>
        </is>
      </c>
      <c r="C3528" s="130" t="inlineStr">
        <is>
          <t>Tennessee Valley Authority</t>
        </is>
      </c>
      <c r="D3528" s="129" t="n">
        <v>18642</v>
      </c>
      <c r="E3528" s="130" t="inlineStr">
        <is>
          <t>MS</t>
        </is>
      </c>
      <c r="F3528" s="130" t="inlineStr">
        <is>
          <t>Electric Utility</t>
        </is>
      </c>
      <c r="G3528" s="130" t="inlineStr">
        <is>
          <t>CT</t>
        </is>
      </c>
      <c r="H3528" s="130" t="inlineStr">
        <is>
          <t>NG</t>
        </is>
      </c>
      <c r="I3528" s="130" t="inlineStr">
        <is>
          <t>NG</t>
        </is>
      </c>
      <c r="J3528" s="131" t="n">
        <v>1848302</v>
      </c>
      <c r="K3528" s="129" t="n">
        <v>2020</v>
      </c>
      <c r="L3528" s="120">
        <f>IF(VLOOKUP(H3528,'Cross-Page Data'!$D$4:$F$48,3,FALSE)="natural gas",VLOOKUP(G3528,'Cross-Page Data'!$I$4:$J$19,2,FALSE),IF(VLOOKUP(H3528,'Cross-Page Data'!$D$4:$F$48,3,FALSE)="solar",IF(G3528="PV","solar PV","solar thermal"),IF(VLOOKUP(H3528,'Cross-Page Data'!$D$4:$F$48,3,FALSE)="wind",VLOOKUP(G3528,'Cross-Page Data'!$I$4:$J$19,2,FALSE),IF(VLOOKUP(H3528,'Cross-Page Data'!$D$4:$F$48,3,FALSE)="hydro",VLOOKUP(G3528,'Cross-Page Data'!$I$4:$J$19,2,FALSE),VLOOKUP(H3528,'Cross-Page Data'!$D$4:$F$48,3,FALSE)))))</f>
        <v/>
      </c>
      <c r="M3528" s="120">
        <f>IF(AND($P$2=FALSE,OR(F3528="Commercial NAICS Cogen",F3528="Industrial NAICS Cogen",F3528="NAICS-22 Cogen")),FALSE,IF(AND($P$3=FALSE,OR(F3528="Commercial NAICS Cogen",F3528="Commercial NAICS Non-Cogen",F3528="Industrial NAICS Cogen", F3528="industrial NAICS non-Cogen")),FALSE, TRUE))</f>
        <v/>
      </c>
    </row>
    <row r="3529">
      <c r="A3529" s="129" t="n">
        <v>55698</v>
      </c>
      <c r="B3529" s="130" t="inlineStr">
        <is>
          <t>Hanford Energy Park Peaker</t>
        </is>
      </c>
      <c r="C3529" s="130" t="inlineStr">
        <is>
          <t>MRP San Joaquin Energy LLC.</t>
        </is>
      </c>
      <c r="D3529" s="129" t="n">
        <v>7724</v>
      </c>
      <c r="E3529" s="130" t="inlineStr">
        <is>
          <t>CA</t>
        </is>
      </c>
      <c r="F3529" s="130" t="inlineStr">
        <is>
          <t>NAICS-22 Non-Cogen</t>
        </is>
      </c>
      <c r="G3529" s="130" t="inlineStr">
        <is>
          <t>GT</t>
        </is>
      </c>
      <c r="H3529" s="130" t="inlineStr">
        <is>
          <t>NG</t>
        </is>
      </c>
      <c r="I3529" s="130" t="inlineStr">
        <is>
          <t>NG</t>
        </is>
      </c>
      <c r="J3529" s="131" t="n">
        <v>18540</v>
      </c>
      <c r="K3529" s="129" t="n">
        <v>2020</v>
      </c>
      <c r="L3529" s="120">
        <f>IF(VLOOKUP(H3529,'Cross-Page Data'!$D$4:$F$48,3,FALSE)="natural gas",VLOOKUP(G3529,'Cross-Page Data'!$I$4:$J$19,2,FALSE),IF(VLOOKUP(H3529,'Cross-Page Data'!$D$4:$F$48,3,FALSE)="solar",IF(G3529="PV","solar PV","solar thermal"),IF(VLOOKUP(H3529,'Cross-Page Data'!$D$4:$F$48,3,FALSE)="wind",VLOOKUP(G3529,'Cross-Page Data'!$I$4:$J$19,2,FALSE),IF(VLOOKUP(H3529,'Cross-Page Data'!$D$4:$F$48,3,FALSE)="hydro",VLOOKUP(G3529,'Cross-Page Data'!$I$4:$J$19,2,FALSE),VLOOKUP(H3529,'Cross-Page Data'!$D$4:$F$48,3,FALSE)))))</f>
        <v/>
      </c>
      <c r="M3529" s="120">
        <f>IF(AND($P$2=FALSE,OR(F3529="Commercial NAICS Cogen",F3529="Industrial NAICS Cogen",F3529="NAICS-22 Cogen")),FALSE,IF(AND($P$3=FALSE,OR(F3529="Commercial NAICS Cogen",F3529="Commercial NAICS Non-Cogen",F3529="Industrial NAICS Cogen", F3529="industrial NAICS non-Cogen")),FALSE, TRUE))</f>
        <v/>
      </c>
    </row>
    <row r="3530">
      <c r="A3530" s="129" t="n">
        <v>55701</v>
      </c>
      <c r="B3530" s="130" t="inlineStr">
        <is>
          <t>Fremont Energy Center</t>
        </is>
      </c>
      <c r="C3530" s="130" t="inlineStr">
        <is>
          <t>American Mun Power-Ohio, Inc</t>
        </is>
      </c>
      <c r="D3530" s="129" t="n">
        <v>40577</v>
      </c>
      <c r="E3530" s="130" t="inlineStr">
        <is>
          <t>OH</t>
        </is>
      </c>
      <c r="F3530" s="130" t="inlineStr">
        <is>
          <t>Electric Utility</t>
        </is>
      </c>
      <c r="G3530" s="130" t="inlineStr">
        <is>
          <t>CA</t>
        </is>
      </c>
      <c r="H3530" s="130" t="inlineStr">
        <is>
          <t>NG</t>
        </is>
      </c>
      <c r="I3530" s="130" t="inlineStr">
        <is>
          <t>NG</t>
        </is>
      </c>
      <c r="J3530" s="131" t="n">
        <v>0</v>
      </c>
      <c r="K3530" s="129" t="n">
        <v>2020</v>
      </c>
      <c r="L3530" s="120">
        <f>IF(VLOOKUP(H3530,'Cross-Page Data'!$D$4:$F$48,3,FALSE)="natural gas",VLOOKUP(G3530,'Cross-Page Data'!$I$4:$J$19,2,FALSE),IF(VLOOKUP(H3530,'Cross-Page Data'!$D$4:$F$48,3,FALSE)="solar",IF(G3530="PV","solar PV","solar thermal"),IF(VLOOKUP(H3530,'Cross-Page Data'!$D$4:$F$48,3,FALSE)="wind",VLOOKUP(G3530,'Cross-Page Data'!$I$4:$J$19,2,FALSE),IF(VLOOKUP(H3530,'Cross-Page Data'!$D$4:$F$48,3,FALSE)="hydro",VLOOKUP(G3530,'Cross-Page Data'!$I$4:$J$19,2,FALSE),VLOOKUP(H3530,'Cross-Page Data'!$D$4:$F$48,3,FALSE)))))</f>
        <v/>
      </c>
      <c r="M3530" s="120">
        <f>IF(AND($P$2=FALSE,OR(F3530="Commercial NAICS Cogen",F3530="Industrial NAICS Cogen",F3530="NAICS-22 Cogen")),FALSE,IF(AND($P$3=FALSE,OR(F3530="Commercial NAICS Cogen",F3530="Commercial NAICS Non-Cogen",F3530="Industrial NAICS Cogen", F3530="industrial NAICS non-Cogen")),FALSE, TRUE))</f>
        <v/>
      </c>
    </row>
    <row r="3531">
      <c r="A3531" s="129" t="n">
        <v>55701</v>
      </c>
      <c r="B3531" s="130" t="inlineStr">
        <is>
          <t>Fremont Energy Center</t>
        </is>
      </c>
      <c r="C3531" s="130" t="inlineStr">
        <is>
          <t>American Mun Power-Ohio, Inc</t>
        </is>
      </c>
      <c r="D3531" s="129" t="n">
        <v>40577</v>
      </c>
      <c r="E3531" s="130" t="inlineStr">
        <is>
          <t>OH</t>
        </is>
      </c>
      <c r="F3531" s="130" t="inlineStr">
        <is>
          <t>Electric Utility</t>
        </is>
      </c>
      <c r="G3531" s="130" t="inlineStr">
        <is>
          <t>CT</t>
        </is>
      </c>
      <c r="H3531" s="130" t="inlineStr">
        <is>
          <t>NG</t>
        </is>
      </c>
      <c r="I3531" s="130" t="inlineStr">
        <is>
          <t>NG</t>
        </is>
      </c>
      <c r="J3531" s="131" t="n">
        <v>1899225</v>
      </c>
      <c r="K3531" s="129" t="n">
        <v>2020</v>
      </c>
      <c r="L3531" s="120">
        <f>IF(VLOOKUP(H3531,'Cross-Page Data'!$D$4:$F$48,3,FALSE)="natural gas",VLOOKUP(G3531,'Cross-Page Data'!$I$4:$J$19,2,FALSE),IF(VLOOKUP(H3531,'Cross-Page Data'!$D$4:$F$48,3,FALSE)="solar",IF(G3531="PV","solar PV","solar thermal"),IF(VLOOKUP(H3531,'Cross-Page Data'!$D$4:$F$48,3,FALSE)="wind",VLOOKUP(G3531,'Cross-Page Data'!$I$4:$J$19,2,FALSE),IF(VLOOKUP(H3531,'Cross-Page Data'!$D$4:$F$48,3,FALSE)="hydro",VLOOKUP(G3531,'Cross-Page Data'!$I$4:$J$19,2,FALSE),VLOOKUP(H3531,'Cross-Page Data'!$D$4:$F$48,3,FALSE)))))</f>
        <v/>
      </c>
      <c r="M3531" s="120">
        <f>IF(AND($P$2=FALSE,OR(F3531="Commercial NAICS Cogen",F3531="Industrial NAICS Cogen",F3531="NAICS-22 Cogen")),FALSE,IF(AND($P$3=FALSE,OR(F3531="Commercial NAICS Cogen",F3531="Commercial NAICS Non-Cogen",F3531="Industrial NAICS Cogen", F3531="industrial NAICS non-Cogen")),FALSE, TRUE))</f>
        <v/>
      </c>
    </row>
    <row r="3532">
      <c r="A3532" s="129" t="n">
        <v>55706</v>
      </c>
      <c r="B3532" s="130" t="inlineStr">
        <is>
          <t>Choctaw County</t>
        </is>
      </c>
      <c r="C3532" s="130" t="inlineStr">
        <is>
          <t>Entergy Mississippi LLC</t>
        </is>
      </c>
      <c r="D3532" s="129" t="n">
        <v>12685</v>
      </c>
      <c r="E3532" s="130" t="inlineStr">
        <is>
          <t>MS</t>
        </is>
      </c>
      <c r="F3532" s="130" t="inlineStr">
        <is>
          <t>Electric Utility</t>
        </is>
      </c>
      <c r="G3532" s="130" t="inlineStr">
        <is>
          <t>CA</t>
        </is>
      </c>
      <c r="H3532" s="130" t="inlineStr">
        <is>
          <t>NG</t>
        </is>
      </c>
      <c r="I3532" s="130" t="inlineStr">
        <is>
          <t>NG</t>
        </is>
      </c>
      <c r="J3532" s="131" t="n">
        <v>1917357</v>
      </c>
      <c r="K3532" s="129" t="n">
        <v>2020</v>
      </c>
      <c r="L3532" s="120">
        <f>IF(VLOOKUP(H3532,'Cross-Page Data'!$D$4:$F$48,3,FALSE)="natural gas",VLOOKUP(G3532,'Cross-Page Data'!$I$4:$J$19,2,FALSE),IF(VLOOKUP(H3532,'Cross-Page Data'!$D$4:$F$48,3,FALSE)="solar",IF(G3532="PV","solar PV","solar thermal"),IF(VLOOKUP(H3532,'Cross-Page Data'!$D$4:$F$48,3,FALSE)="wind",VLOOKUP(G3532,'Cross-Page Data'!$I$4:$J$19,2,FALSE),IF(VLOOKUP(H3532,'Cross-Page Data'!$D$4:$F$48,3,FALSE)="hydro",VLOOKUP(G3532,'Cross-Page Data'!$I$4:$J$19,2,FALSE),VLOOKUP(H3532,'Cross-Page Data'!$D$4:$F$48,3,FALSE)))))</f>
        <v/>
      </c>
      <c r="M3532" s="120">
        <f>IF(AND($P$2=FALSE,OR(F3532="Commercial NAICS Cogen",F3532="Industrial NAICS Cogen",F3532="NAICS-22 Cogen")),FALSE,IF(AND($P$3=FALSE,OR(F3532="Commercial NAICS Cogen",F3532="Commercial NAICS Non-Cogen",F3532="Industrial NAICS Cogen", F3532="industrial NAICS non-Cogen")),FALSE, TRUE))</f>
        <v/>
      </c>
    </row>
    <row r="3533">
      <c r="A3533" s="129" t="n">
        <v>55706</v>
      </c>
      <c r="B3533" s="130" t="inlineStr">
        <is>
          <t>Choctaw County</t>
        </is>
      </c>
      <c r="C3533" s="130" t="inlineStr">
        <is>
          <t>Entergy Mississippi LLC</t>
        </is>
      </c>
      <c r="D3533" s="129" t="n">
        <v>12685</v>
      </c>
      <c r="E3533" s="130" t="inlineStr">
        <is>
          <t>MS</t>
        </is>
      </c>
      <c r="F3533" s="130" t="inlineStr">
        <is>
          <t>Electric Utility</t>
        </is>
      </c>
      <c r="G3533" s="130" t="inlineStr">
        <is>
          <t>CT</t>
        </is>
      </c>
      <c r="H3533" s="130" t="inlineStr">
        <is>
          <t>NG</t>
        </is>
      </c>
      <c r="I3533" s="130" t="inlineStr">
        <is>
          <t>NG</t>
        </is>
      </c>
      <c r="J3533" s="131" t="n">
        <v>3379541</v>
      </c>
      <c r="K3533" s="129" t="n">
        <v>2020</v>
      </c>
      <c r="L3533" s="120">
        <f>IF(VLOOKUP(H3533,'Cross-Page Data'!$D$4:$F$48,3,FALSE)="natural gas",VLOOKUP(G3533,'Cross-Page Data'!$I$4:$J$19,2,FALSE),IF(VLOOKUP(H3533,'Cross-Page Data'!$D$4:$F$48,3,FALSE)="solar",IF(G3533="PV","solar PV","solar thermal"),IF(VLOOKUP(H3533,'Cross-Page Data'!$D$4:$F$48,3,FALSE)="wind",VLOOKUP(G3533,'Cross-Page Data'!$I$4:$J$19,2,FALSE),IF(VLOOKUP(H3533,'Cross-Page Data'!$D$4:$F$48,3,FALSE)="hydro",VLOOKUP(G3533,'Cross-Page Data'!$I$4:$J$19,2,FALSE),VLOOKUP(H3533,'Cross-Page Data'!$D$4:$F$48,3,FALSE)))))</f>
        <v/>
      </c>
      <c r="M3533" s="120">
        <f>IF(AND($P$2=FALSE,OR(F3533="Commercial NAICS Cogen",F3533="Industrial NAICS Cogen",F3533="NAICS-22 Cogen")),FALSE,IF(AND($P$3=FALSE,OR(F3533="Commercial NAICS Cogen",F3533="Commercial NAICS Non-Cogen",F3533="Industrial NAICS Cogen", F3533="industrial NAICS non-Cogen")),FALSE, TRUE))</f>
        <v/>
      </c>
    </row>
    <row r="3534">
      <c r="A3534" s="129" t="n">
        <v>55708</v>
      </c>
      <c r="B3534" s="130" t="inlineStr">
        <is>
          <t>Nacogdoches Power</t>
        </is>
      </c>
      <c r="C3534" s="130" t="inlineStr">
        <is>
          <t>Austin Energy</t>
        </is>
      </c>
      <c r="D3534" s="129" t="n">
        <v>1015</v>
      </c>
      <c r="E3534" s="130" t="inlineStr">
        <is>
          <t>TX</t>
        </is>
      </c>
      <c r="F3534" s="130" t="inlineStr">
        <is>
          <t>Electric Utility</t>
        </is>
      </c>
      <c r="G3534" s="130" t="inlineStr">
        <is>
          <t>ST</t>
        </is>
      </c>
      <c r="H3534" s="130" t="inlineStr">
        <is>
          <t>OBS</t>
        </is>
      </c>
      <c r="I3534" s="130" t="inlineStr">
        <is>
          <t>ORW</t>
        </is>
      </c>
      <c r="J3534" s="131" t="n">
        <v>0</v>
      </c>
      <c r="K3534" s="129" t="n">
        <v>2020</v>
      </c>
      <c r="L3534" s="120">
        <f>IF(VLOOKUP(H3534,'Cross-Page Data'!$D$4:$F$48,3,FALSE)="natural gas",VLOOKUP(G3534,'Cross-Page Data'!$I$4:$J$19,2,FALSE),IF(VLOOKUP(H3534,'Cross-Page Data'!$D$4:$F$48,3,FALSE)="solar",IF(G3534="PV","solar PV","solar thermal"),IF(VLOOKUP(H3534,'Cross-Page Data'!$D$4:$F$48,3,FALSE)="wind",VLOOKUP(G3534,'Cross-Page Data'!$I$4:$J$19,2,FALSE),IF(VLOOKUP(H3534,'Cross-Page Data'!$D$4:$F$48,3,FALSE)="hydro",VLOOKUP(G3534,'Cross-Page Data'!$I$4:$J$19,2,FALSE),VLOOKUP(H3534,'Cross-Page Data'!$D$4:$F$48,3,FALSE)))))</f>
        <v/>
      </c>
      <c r="M3534" s="120">
        <f>IF(AND($P$2=FALSE,OR(F3534="Commercial NAICS Cogen",F3534="Industrial NAICS Cogen",F3534="NAICS-22 Cogen")),FALSE,IF(AND($P$3=FALSE,OR(F3534="Commercial NAICS Cogen",F3534="Commercial NAICS Non-Cogen",F3534="Industrial NAICS Cogen", F3534="industrial NAICS non-Cogen")),FALSE, TRUE))</f>
        <v/>
      </c>
    </row>
    <row r="3535">
      <c r="A3535" s="129" t="n">
        <v>55708</v>
      </c>
      <c r="B3535" s="130" t="inlineStr">
        <is>
          <t>Nacogdoches Power</t>
        </is>
      </c>
      <c r="C3535" s="130" t="inlineStr">
        <is>
          <t>Austin Energy</t>
        </is>
      </c>
      <c r="D3535" s="129" t="n">
        <v>1015</v>
      </c>
      <c r="E3535" s="130" t="inlineStr">
        <is>
          <t>TX</t>
        </is>
      </c>
      <c r="F3535" s="130" t="inlineStr">
        <is>
          <t>Electric Utility</t>
        </is>
      </c>
      <c r="G3535" s="130" t="inlineStr">
        <is>
          <t>ST</t>
        </is>
      </c>
      <c r="H3535" s="130" t="inlineStr">
        <is>
          <t>WDS</t>
        </is>
      </c>
      <c r="I3535" s="130" t="inlineStr">
        <is>
          <t>WWW</t>
        </is>
      </c>
      <c r="J3535" s="131" t="n">
        <v>53258</v>
      </c>
      <c r="K3535" s="129" t="n">
        <v>2020</v>
      </c>
      <c r="L3535" s="120">
        <f>IF(VLOOKUP(H3535,'Cross-Page Data'!$D$4:$F$48,3,FALSE)="natural gas",VLOOKUP(G3535,'Cross-Page Data'!$I$4:$J$19,2,FALSE),IF(VLOOKUP(H3535,'Cross-Page Data'!$D$4:$F$48,3,FALSE)="solar",IF(G3535="PV","solar PV","solar thermal"),IF(VLOOKUP(H3535,'Cross-Page Data'!$D$4:$F$48,3,FALSE)="wind",VLOOKUP(G3535,'Cross-Page Data'!$I$4:$J$19,2,FALSE),IF(VLOOKUP(H3535,'Cross-Page Data'!$D$4:$F$48,3,FALSE)="hydro",VLOOKUP(G3535,'Cross-Page Data'!$I$4:$J$19,2,FALSE),VLOOKUP(H3535,'Cross-Page Data'!$D$4:$F$48,3,FALSE)))))</f>
        <v/>
      </c>
      <c r="M3535" s="120">
        <f>IF(AND($P$2=FALSE,OR(F3535="Commercial NAICS Cogen",F3535="Industrial NAICS Cogen",F3535="NAICS-22 Cogen")),FALSE,IF(AND($P$3=FALSE,OR(F3535="Commercial NAICS Cogen",F3535="Commercial NAICS Non-Cogen",F3535="Industrial NAICS Cogen", F3535="industrial NAICS non-Cogen")),FALSE, TRUE))</f>
        <v/>
      </c>
    </row>
    <row r="3536">
      <c r="A3536" s="129" t="n">
        <v>55710</v>
      </c>
      <c r="B3536" s="130" t="inlineStr">
        <is>
          <t>Allegheny Energy Units 3 4 &amp; 5</t>
        </is>
      </c>
      <c r="C3536" s="130" t="inlineStr">
        <is>
          <t>Springdale Energy LLC</t>
        </is>
      </c>
      <c r="D3536" s="129" t="n">
        <v>61267</v>
      </c>
      <c r="E3536" s="130" t="inlineStr">
        <is>
          <t>PA</t>
        </is>
      </c>
      <c r="F3536" s="130" t="inlineStr">
        <is>
          <t>NAICS-22 Non-Cogen</t>
        </is>
      </c>
      <c r="G3536" s="130" t="inlineStr">
        <is>
          <t>CA</t>
        </is>
      </c>
      <c r="H3536" s="130" t="inlineStr">
        <is>
          <t>DFO</t>
        </is>
      </c>
      <c r="I3536" s="130" t="inlineStr">
        <is>
          <t>DFO</t>
        </is>
      </c>
      <c r="J3536" s="131" t="n">
        <v>0</v>
      </c>
      <c r="K3536" s="129" t="n">
        <v>2020</v>
      </c>
      <c r="L3536" s="120">
        <f>IF(VLOOKUP(H3536,'Cross-Page Data'!$D$4:$F$48,3,FALSE)="natural gas",VLOOKUP(G3536,'Cross-Page Data'!$I$4:$J$19,2,FALSE),IF(VLOOKUP(H3536,'Cross-Page Data'!$D$4:$F$48,3,FALSE)="solar",IF(G3536="PV","solar PV","solar thermal"),IF(VLOOKUP(H3536,'Cross-Page Data'!$D$4:$F$48,3,FALSE)="wind",VLOOKUP(G3536,'Cross-Page Data'!$I$4:$J$19,2,FALSE),IF(VLOOKUP(H3536,'Cross-Page Data'!$D$4:$F$48,3,FALSE)="hydro",VLOOKUP(G3536,'Cross-Page Data'!$I$4:$J$19,2,FALSE),VLOOKUP(H3536,'Cross-Page Data'!$D$4:$F$48,3,FALSE)))))</f>
        <v/>
      </c>
      <c r="M3536" s="120">
        <f>IF(AND($P$2=FALSE,OR(F3536="Commercial NAICS Cogen",F3536="Industrial NAICS Cogen",F3536="NAICS-22 Cogen")),FALSE,IF(AND($P$3=FALSE,OR(F3536="Commercial NAICS Cogen",F3536="Commercial NAICS Non-Cogen",F3536="Industrial NAICS Cogen", F3536="industrial NAICS non-Cogen")),FALSE, TRUE))</f>
        <v/>
      </c>
    </row>
    <row r="3537">
      <c r="A3537" s="129" t="n">
        <v>55710</v>
      </c>
      <c r="B3537" s="130" t="inlineStr">
        <is>
          <t>Allegheny Energy Units 3 4 &amp; 5</t>
        </is>
      </c>
      <c r="C3537" s="130" t="inlineStr">
        <is>
          <t>Springdale Energy LLC</t>
        </is>
      </c>
      <c r="D3537" s="129" t="n">
        <v>61267</v>
      </c>
      <c r="E3537" s="130" t="inlineStr">
        <is>
          <t>PA</t>
        </is>
      </c>
      <c r="F3537" s="130" t="inlineStr">
        <is>
          <t>NAICS-22 Non-Cogen</t>
        </is>
      </c>
      <c r="G3537" s="130" t="inlineStr">
        <is>
          <t>CA</t>
        </is>
      </c>
      <c r="H3537" s="130" t="inlineStr">
        <is>
          <t>NG</t>
        </is>
      </c>
      <c r="I3537" s="130" t="inlineStr">
        <is>
          <t>NG</t>
        </is>
      </c>
      <c r="J3537" s="131" t="n">
        <v>1466693</v>
      </c>
      <c r="K3537" s="129" t="n">
        <v>2020</v>
      </c>
      <c r="L3537" s="120">
        <f>IF(VLOOKUP(H3537,'Cross-Page Data'!$D$4:$F$48,3,FALSE)="natural gas",VLOOKUP(G3537,'Cross-Page Data'!$I$4:$J$19,2,FALSE),IF(VLOOKUP(H3537,'Cross-Page Data'!$D$4:$F$48,3,FALSE)="solar",IF(G3537="PV","solar PV","solar thermal"),IF(VLOOKUP(H3537,'Cross-Page Data'!$D$4:$F$48,3,FALSE)="wind",VLOOKUP(G3537,'Cross-Page Data'!$I$4:$J$19,2,FALSE),IF(VLOOKUP(H3537,'Cross-Page Data'!$D$4:$F$48,3,FALSE)="hydro",VLOOKUP(G3537,'Cross-Page Data'!$I$4:$J$19,2,FALSE),VLOOKUP(H3537,'Cross-Page Data'!$D$4:$F$48,3,FALSE)))))</f>
        <v/>
      </c>
      <c r="M3537" s="120">
        <f>IF(AND($P$2=FALSE,OR(F3537="Commercial NAICS Cogen",F3537="Industrial NAICS Cogen",F3537="NAICS-22 Cogen")),FALSE,IF(AND($P$3=FALSE,OR(F3537="Commercial NAICS Cogen",F3537="Commercial NAICS Non-Cogen",F3537="Industrial NAICS Cogen", F3537="industrial NAICS non-Cogen")),FALSE, TRUE))</f>
        <v/>
      </c>
    </row>
    <row r="3538">
      <c r="A3538" s="129" t="n">
        <v>55710</v>
      </c>
      <c r="B3538" s="130" t="inlineStr">
        <is>
          <t>Allegheny Energy Units 3 4 &amp; 5</t>
        </is>
      </c>
      <c r="C3538" s="130" t="inlineStr">
        <is>
          <t>Springdale Energy LLC</t>
        </is>
      </c>
      <c r="D3538" s="129" t="n">
        <v>61267</v>
      </c>
      <c r="E3538" s="130" t="inlineStr">
        <is>
          <t>PA</t>
        </is>
      </c>
      <c r="F3538" s="130" t="inlineStr">
        <is>
          <t>NAICS-22 Non-Cogen</t>
        </is>
      </c>
      <c r="G3538" s="130" t="inlineStr">
        <is>
          <t>CT</t>
        </is>
      </c>
      <c r="H3538" s="130" t="inlineStr">
        <is>
          <t>DFO</t>
        </is>
      </c>
      <c r="I3538" s="130" t="inlineStr">
        <is>
          <t>DFO</t>
        </is>
      </c>
      <c r="J3538" s="131" t="n">
        <v>0</v>
      </c>
      <c r="K3538" s="129" t="n">
        <v>2020</v>
      </c>
      <c r="L3538" s="120">
        <f>IF(VLOOKUP(H3538,'Cross-Page Data'!$D$4:$F$48,3,FALSE)="natural gas",VLOOKUP(G3538,'Cross-Page Data'!$I$4:$J$19,2,FALSE),IF(VLOOKUP(H3538,'Cross-Page Data'!$D$4:$F$48,3,FALSE)="solar",IF(G3538="PV","solar PV","solar thermal"),IF(VLOOKUP(H3538,'Cross-Page Data'!$D$4:$F$48,3,FALSE)="wind",VLOOKUP(G3538,'Cross-Page Data'!$I$4:$J$19,2,FALSE),IF(VLOOKUP(H3538,'Cross-Page Data'!$D$4:$F$48,3,FALSE)="hydro",VLOOKUP(G3538,'Cross-Page Data'!$I$4:$J$19,2,FALSE),VLOOKUP(H3538,'Cross-Page Data'!$D$4:$F$48,3,FALSE)))))</f>
        <v/>
      </c>
      <c r="M3538" s="120">
        <f>IF(AND($P$2=FALSE,OR(F3538="Commercial NAICS Cogen",F3538="Industrial NAICS Cogen",F3538="NAICS-22 Cogen")),FALSE,IF(AND($P$3=FALSE,OR(F3538="Commercial NAICS Cogen",F3538="Commercial NAICS Non-Cogen",F3538="Industrial NAICS Cogen", F3538="industrial NAICS non-Cogen")),FALSE, TRUE))</f>
        <v/>
      </c>
    </row>
    <row r="3539">
      <c r="A3539" s="129" t="n">
        <v>55710</v>
      </c>
      <c r="B3539" s="130" t="inlineStr">
        <is>
          <t>Allegheny Energy Units 3 4 &amp; 5</t>
        </is>
      </c>
      <c r="C3539" s="130" t="inlineStr">
        <is>
          <t>Springdale Energy LLC</t>
        </is>
      </c>
      <c r="D3539" s="129" t="n">
        <v>61267</v>
      </c>
      <c r="E3539" s="130" t="inlineStr">
        <is>
          <t>PA</t>
        </is>
      </c>
      <c r="F3539" s="130" t="inlineStr">
        <is>
          <t>NAICS-22 Non-Cogen</t>
        </is>
      </c>
      <c r="G3539" s="130" t="inlineStr">
        <is>
          <t>CT</t>
        </is>
      </c>
      <c r="H3539" s="130" t="inlineStr">
        <is>
          <t>NG</t>
        </is>
      </c>
      <c r="I3539" s="130" t="inlineStr">
        <is>
          <t>NG</t>
        </is>
      </c>
      <c r="J3539" s="131" t="n">
        <v>2873959</v>
      </c>
      <c r="K3539" s="129" t="n">
        <v>2020</v>
      </c>
      <c r="L3539" s="120">
        <f>IF(VLOOKUP(H3539,'Cross-Page Data'!$D$4:$F$48,3,FALSE)="natural gas",VLOOKUP(G3539,'Cross-Page Data'!$I$4:$J$19,2,FALSE),IF(VLOOKUP(H3539,'Cross-Page Data'!$D$4:$F$48,3,FALSE)="solar",IF(G3539="PV","solar PV","solar thermal"),IF(VLOOKUP(H3539,'Cross-Page Data'!$D$4:$F$48,3,FALSE)="wind",VLOOKUP(G3539,'Cross-Page Data'!$I$4:$J$19,2,FALSE),IF(VLOOKUP(H3539,'Cross-Page Data'!$D$4:$F$48,3,FALSE)="hydro",VLOOKUP(G3539,'Cross-Page Data'!$I$4:$J$19,2,FALSE),VLOOKUP(H3539,'Cross-Page Data'!$D$4:$F$48,3,FALSE)))))</f>
        <v/>
      </c>
      <c r="M3539" s="120">
        <f>IF(AND($P$2=FALSE,OR(F3539="Commercial NAICS Cogen",F3539="Industrial NAICS Cogen",F3539="NAICS-22 Cogen")),FALSE,IF(AND($P$3=FALSE,OR(F3539="Commercial NAICS Cogen",F3539="Commercial NAICS Non-Cogen",F3539="Industrial NAICS Cogen", F3539="industrial NAICS non-Cogen")),FALSE, TRUE))</f>
        <v/>
      </c>
    </row>
    <row r="3540">
      <c r="A3540" s="129" t="n">
        <v>55714</v>
      </c>
      <c r="B3540" s="130" t="inlineStr">
        <is>
          <t>Magnet Cove</t>
        </is>
      </c>
      <c r="C3540" s="130" t="inlineStr">
        <is>
          <t>Arkansas Electric Coop Corp</t>
        </is>
      </c>
      <c r="D3540" s="129" t="n">
        <v>807</v>
      </c>
      <c r="E3540" s="130" t="inlineStr">
        <is>
          <t>AR</t>
        </is>
      </c>
      <c r="F3540" s="130" t="inlineStr">
        <is>
          <t>Electric Utility</t>
        </is>
      </c>
      <c r="G3540" s="130" t="inlineStr">
        <is>
          <t>CA</t>
        </is>
      </c>
      <c r="H3540" s="130" t="inlineStr">
        <is>
          <t>NG</t>
        </is>
      </c>
      <c r="I3540" s="130" t="inlineStr">
        <is>
          <t>NG</t>
        </is>
      </c>
      <c r="J3540" s="131" t="n">
        <v>604897</v>
      </c>
      <c r="K3540" s="129" t="n">
        <v>2020</v>
      </c>
      <c r="L3540" s="120">
        <f>IF(VLOOKUP(H3540,'Cross-Page Data'!$D$4:$F$48,3,FALSE)="natural gas",VLOOKUP(G3540,'Cross-Page Data'!$I$4:$J$19,2,FALSE),IF(VLOOKUP(H3540,'Cross-Page Data'!$D$4:$F$48,3,FALSE)="solar",IF(G3540="PV","solar PV","solar thermal"),IF(VLOOKUP(H3540,'Cross-Page Data'!$D$4:$F$48,3,FALSE)="wind",VLOOKUP(G3540,'Cross-Page Data'!$I$4:$J$19,2,FALSE),IF(VLOOKUP(H3540,'Cross-Page Data'!$D$4:$F$48,3,FALSE)="hydro",VLOOKUP(G3540,'Cross-Page Data'!$I$4:$J$19,2,FALSE),VLOOKUP(H3540,'Cross-Page Data'!$D$4:$F$48,3,FALSE)))))</f>
        <v/>
      </c>
      <c r="M3540" s="120">
        <f>IF(AND($P$2=FALSE,OR(F3540="Commercial NAICS Cogen",F3540="Industrial NAICS Cogen",F3540="NAICS-22 Cogen")),FALSE,IF(AND($P$3=FALSE,OR(F3540="Commercial NAICS Cogen",F3540="Commercial NAICS Non-Cogen",F3540="Industrial NAICS Cogen", F3540="industrial NAICS non-Cogen")),FALSE, TRUE))</f>
        <v/>
      </c>
    </row>
    <row r="3541">
      <c r="A3541" s="129" t="n">
        <v>55714</v>
      </c>
      <c r="B3541" s="130" t="inlineStr">
        <is>
          <t>Magnet Cove</t>
        </is>
      </c>
      <c r="C3541" s="130" t="inlineStr">
        <is>
          <t>Arkansas Electric Coop Corp</t>
        </is>
      </c>
      <c r="D3541" s="129" t="n">
        <v>807</v>
      </c>
      <c r="E3541" s="130" t="inlineStr">
        <is>
          <t>AR</t>
        </is>
      </c>
      <c r="F3541" s="130" t="inlineStr">
        <is>
          <t>Electric Utility</t>
        </is>
      </c>
      <c r="G3541" s="130" t="inlineStr">
        <is>
          <t>CT</t>
        </is>
      </c>
      <c r="H3541" s="130" t="inlineStr">
        <is>
          <t>NG</t>
        </is>
      </c>
      <c r="I3541" s="130" t="inlineStr">
        <is>
          <t>NG</t>
        </is>
      </c>
      <c r="J3541" s="131" t="n">
        <v>1106350</v>
      </c>
      <c r="K3541" s="129" t="n">
        <v>2020</v>
      </c>
      <c r="L3541" s="120">
        <f>IF(VLOOKUP(H3541,'Cross-Page Data'!$D$4:$F$48,3,FALSE)="natural gas",VLOOKUP(G3541,'Cross-Page Data'!$I$4:$J$19,2,FALSE),IF(VLOOKUP(H3541,'Cross-Page Data'!$D$4:$F$48,3,FALSE)="solar",IF(G3541="PV","solar PV","solar thermal"),IF(VLOOKUP(H3541,'Cross-Page Data'!$D$4:$F$48,3,FALSE)="wind",VLOOKUP(G3541,'Cross-Page Data'!$I$4:$J$19,2,FALSE),IF(VLOOKUP(H3541,'Cross-Page Data'!$D$4:$F$48,3,FALSE)="hydro",VLOOKUP(G3541,'Cross-Page Data'!$I$4:$J$19,2,FALSE),VLOOKUP(H3541,'Cross-Page Data'!$D$4:$F$48,3,FALSE)))))</f>
        <v/>
      </c>
      <c r="M3541" s="120">
        <f>IF(AND($P$2=FALSE,OR(F3541="Commercial NAICS Cogen",F3541="Industrial NAICS Cogen",F3541="NAICS-22 Cogen")),FALSE,IF(AND($P$3=FALSE,OR(F3541="Commercial NAICS Cogen",F3541="Commercial NAICS Non-Cogen",F3541="Industrial NAICS Cogen", F3541="industrial NAICS non-Cogen")),FALSE, TRUE))</f>
        <v/>
      </c>
    </row>
    <row r="3542">
      <c r="A3542" s="129" t="n">
        <v>55736</v>
      </c>
      <c r="B3542" s="130" t="inlineStr">
        <is>
          <t>Hanging Rock Energy Facility</t>
        </is>
      </c>
      <c r="C3542" s="130" t="inlineStr">
        <is>
          <t>Dynegy Hanging Rock Energy Facility</t>
        </is>
      </c>
      <c r="D3542" s="129" t="n">
        <v>59924</v>
      </c>
      <c r="E3542" s="130" t="inlineStr">
        <is>
          <t>OH</t>
        </is>
      </c>
      <c r="F3542" s="130" t="inlineStr">
        <is>
          <t>NAICS-22 Non-Cogen</t>
        </is>
      </c>
      <c r="G3542" s="130" t="inlineStr">
        <is>
          <t>CA</t>
        </is>
      </c>
      <c r="H3542" s="130" t="inlineStr">
        <is>
          <t>NG</t>
        </is>
      </c>
      <c r="I3542" s="130" t="inlineStr">
        <is>
          <t>NG</t>
        </is>
      </c>
      <c r="J3542" s="131" t="n">
        <v>3965170</v>
      </c>
      <c r="K3542" s="129" t="n">
        <v>2020</v>
      </c>
      <c r="L3542" s="120">
        <f>IF(VLOOKUP(H3542,'Cross-Page Data'!$D$4:$F$48,3,FALSE)="natural gas",VLOOKUP(G3542,'Cross-Page Data'!$I$4:$J$19,2,FALSE),IF(VLOOKUP(H3542,'Cross-Page Data'!$D$4:$F$48,3,FALSE)="solar",IF(G3542="PV","solar PV","solar thermal"),IF(VLOOKUP(H3542,'Cross-Page Data'!$D$4:$F$48,3,FALSE)="wind",VLOOKUP(G3542,'Cross-Page Data'!$I$4:$J$19,2,FALSE),IF(VLOOKUP(H3542,'Cross-Page Data'!$D$4:$F$48,3,FALSE)="hydro",VLOOKUP(G3542,'Cross-Page Data'!$I$4:$J$19,2,FALSE),VLOOKUP(H3542,'Cross-Page Data'!$D$4:$F$48,3,FALSE)))))</f>
        <v/>
      </c>
      <c r="M3542" s="120">
        <f>IF(AND($P$2=FALSE,OR(F3542="Commercial NAICS Cogen",F3542="Industrial NAICS Cogen",F3542="NAICS-22 Cogen")),FALSE,IF(AND($P$3=FALSE,OR(F3542="Commercial NAICS Cogen",F3542="Commercial NAICS Non-Cogen",F3542="Industrial NAICS Cogen", F3542="industrial NAICS non-Cogen")),FALSE, TRUE))</f>
        <v/>
      </c>
    </row>
    <row r="3543">
      <c r="A3543" s="129" t="n">
        <v>55736</v>
      </c>
      <c r="B3543" s="130" t="inlineStr">
        <is>
          <t>Hanging Rock Energy Facility</t>
        </is>
      </c>
      <c r="C3543" s="130" t="inlineStr">
        <is>
          <t>Dynegy Hanging Rock Energy Facility</t>
        </is>
      </c>
      <c r="D3543" s="129" t="n">
        <v>59924</v>
      </c>
      <c r="E3543" s="130" t="inlineStr">
        <is>
          <t>OH</t>
        </is>
      </c>
      <c r="F3543" s="130" t="inlineStr">
        <is>
          <t>NAICS-22 Non-Cogen</t>
        </is>
      </c>
      <c r="G3543" s="130" t="inlineStr">
        <is>
          <t>CT</t>
        </is>
      </c>
      <c r="H3543" s="130" t="inlineStr">
        <is>
          <t>NG</t>
        </is>
      </c>
      <c r="I3543" s="130" t="inlineStr">
        <is>
          <t>NG</t>
        </is>
      </c>
      <c r="J3543" s="131" t="n">
        <v>5522486</v>
      </c>
      <c r="K3543" s="129" t="n">
        <v>2020</v>
      </c>
      <c r="L3543" s="120">
        <f>IF(VLOOKUP(H3543,'Cross-Page Data'!$D$4:$F$48,3,FALSE)="natural gas",VLOOKUP(G3543,'Cross-Page Data'!$I$4:$J$19,2,FALSE),IF(VLOOKUP(H3543,'Cross-Page Data'!$D$4:$F$48,3,FALSE)="solar",IF(G3543="PV","solar PV","solar thermal"),IF(VLOOKUP(H3543,'Cross-Page Data'!$D$4:$F$48,3,FALSE)="wind",VLOOKUP(G3543,'Cross-Page Data'!$I$4:$J$19,2,FALSE),IF(VLOOKUP(H3543,'Cross-Page Data'!$D$4:$F$48,3,FALSE)="hydro",VLOOKUP(G3543,'Cross-Page Data'!$I$4:$J$19,2,FALSE),VLOOKUP(H3543,'Cross-Page Data'!$D$4:$F$48,3,FALSE)))))</f>
        <v/>
      </c>
      <c r="M3543" s="120">
        <f>IF(AND($P$2=FALSE,OR(F3543="Commercial NAICS Cogen",F3543="Industrial NAICS Cogen",F3543="NAICS-22 Cogen")),FALSE,IF(AND($P$3=FALSE,OR(F3543="Commercial NAICS Cogen",F3543="Commercial NAICS Non-Cogen",F3543="Industrial NAICS Cogen", F3543="industrial NAICS non-Cogen")),FALSE, TRUE))</f>
        <v/>
      </c>
    </row>
    <row r="3544">
      <c r="A3544" s="129" t="n">
        <v>55742</v>
      </c>
      <c r="B3544" s="130" t="inlineStr">
        <is>
          <t>Montfort Wind Energy Center</t>
        </is>
      </c>
      <c r="C3544" s="130" t="inlineStr">
        <is>
          <t>Wisconsin Electric Power Co</t>
        </is>
      </c>
      <c r="D3544" s="129" t="n">
        <v>20847</v>
      </c>
      <c r="E3544" s="130" t="inlineStr">
        <is>
          <t>WI</t>
        </is>
      </c>
      <c r="F3544" s="130" t="inlineStr">
        <is>
          <t>Electric Utility</t>
        </is>
      </c>
      <c r="G3544" s="130" t="inlineStr">
        <is>
          <t>WT</t>
        </is>
      </c>
      <c r="H3544" s="130" t="inlineStr">
        <is>
          <t>WND</t>
        </is>
      </c>
      <c r="I3544" s="130" t="inlineStr">
        <is>
          <t>WND</t>
        </is>
      </c>
      <c r="J3544" s="131" t="n">
        <v>52709</v>
      </c>
      <c r="K3544" s="129" t="n">
        <v>2020</v>
      </c>
      <c r="L3544" s="120">
        <f>IF(VLOOKUP(H3544,'Cross-Page Data'!$D$4:$F$48,3,FALSE)="natural gas",VLOOKUP(G3544,'Cross-Page Data'!$I$4:$J$19,2,FALSE),IF(VLOOKUP(H3544,'Cross-Page Data'!$D$4:$F$48,3,FALSE)="solar",IF(G3544="PV","solar PV","solar thermal"),IF(VLOOKUP(H3544,'Cross-Page Data'!$D$4:$F$48,3,FALSE)="wind",VLOOKUP(G3544,'Cross-Page Data'!$I$4:$J$19,2,FALSE),IF(VLOOKUP(H3544,'Cross-Page Data'!$D$4:$F$48,3,FALSE)="hydro",VLOOKUP(G3544,'Cross-Page Data'!$I$4:$J$19,2,FALSE),VLOOKUP(H3544,'Cross-Page Data'!$D$4:$F$48,3,FALSE)))))</f>
        <v/>
      </c>
      <c r="M3544" s="120">
        <f>IF(AND($P$2=FALSE,OR(F3544="Commercial NAICS Cogen",F3544="Industrial NAICS Cogen",F3544="NAICS-22 Cogen")),FALSE,IF(AND($P$3=FALSE,OR(F3544="Commercial NAICS Cogen",F3544="Commercial NAICS Non-Cogen",F3544="Industrial NAICS Cogen", F3544="industrial NAICS non-Cogen")),FALSE, TRUE))</f>
        <v/>
      </c>
    </row>
    <row r="3545">
      <c r="A3545" s="129" t="n">
        <v>55748</v>
      </c>
      <c r="B3545" s="130" t="inlineStr">
        <is>
          <t>Los Esteros Critical Energy Center</t>
        </is>
      </c>
      <c r="C3545" s="130" t="inlineStr">
        <is>
          <t>Los Esteros Critical Energy Facility LLC</t>
        </is>
      </c>
      <c r="D3545" s="129" t="n">
        <v>2860</v>
      </c>
      <c r="E3545" s="130" t="inlineStr">
        <is>
          <t>CA</t>
        </is>
      </c>
      <c r="F3545" s="130" t="inlineStr">
        <is>
          <t>NAICS-22 Non-Cogen</t>
        </is>
      </c>
      <c r="G3545" s="130" t="inlineStr">
        <is>
          <t>CA</t>
        </is>
      </c>
      <c r="H3545" s="130" t="inlineStr">
        <is>
          <t>NG</t>
        </is>
      </c>
      <c r="I3545" s="130" t="inlineStr">
        <is>
          <t>NG</t>
        </is>
      </c>
      <c r="J3545" s="131" t="n">
        <v>75412</v>
      </c>
      <c r="K3545" s="129" t="n">
        <v>2020</v>
      </c>
      <c r="L3545" s="120">
        <f>IF(VLOOKUP(H3545,'Cross-Page Data'!$D$4:$F$48,3,FALSE)="natural gas",VLOOKUP(G3545,'Cross-Page Data'!$I$4:$J$19,2,FALSE),IF(VLOOKUP(H3545,'Cross-Page Data'!$D$4:$F$48,3,FALSE)="solar",IF(G3545="PV","solar PV","solar thermal"),IF(VLOOKUP(H3545,'Cross-Page Data'!$D$4:$F$48,3,FALSE)="wind",VLOOKUP(G3545,'Cross-Page Data'!$I$4:$J$19,2,FALSE),IF(VLOOKUP(H3545,'Cross-Page Data'!$D$4:$F$48,3,FALSE)="hydro",VLOOKUP(G3545,'Cross-Page Data'!$I$4:$J$19,2,FALSE),VLOOKUP(H3545,'Cross-Page Data'!$D$4:$F$48,3,FALSE)))))</f>
        <v/>
      </c>
      <c r="M3545" s="120">
        <f>IF(AND($P$2=FALSE,OR(F3545="Commercial NAICS Cogen",F3545="Industrial NAICS Cogen",F3545="NAICS-22 Cogen")),FALSE,IF(AND($P$3=FALSE,OR(F3545="Commercial NAICS Cogen",F3545="Commercial NAICS Non-Cogen",F3545="Industrial NAICS Cogen", F3545="industrial NAICS non-Cogen")),FALSE, TRUE))</f>
        <v/>
      </c>
    </row>
    <row r="3546">
      <c r="A3546" s="129" t="n">
        <v>55748</v>
      </c>
      <c r="B3546" s="130" t="inlineStr">
        <is>
          <t>Los Esteros Critical Energy Center</t>
        </is>
      </c>
      <c r="C3546" s="130" t="inlineStr">
        <is>
          <t>Los Esteros Critical Energy Facility LLC</t>
        </is>
      </c>
      <c r="D3546" s="129" t="n">
        <v>2860</v>
      </c>
      <c r="E3546" s="130" t="inlineStr">
        <is>
          <t>CA</t>
        </is>
      </c>
      <c r="F3546" s="130" t="inlineStr">
        <is>
          <t>NAICS-22 Non-Cogen</t>
        </is>
      </c>
      <c r="G3546" s="130" t="inlineStr">
        <is>
          <t>CT</t>
        </is>
      </c>
      <c r="H3546" s="130" t="inlineStr">
        <is>
          <t>NG</t>
        </is>
      </c>
      <c r="I3546" s="130" t="inlineStr">
        <is>
          <t>NG</t>
        </is>
      </c>
      <c r="J3546" s="131" t="n">
        <v>197784</v>
      </c>
      <c r="K3546" s="129" t="n">
        <v>2020</v>
      </c>
      <c r="L3546" s="120">
        <f>IF(VLOOKUP(H3546,'Cross-Page Data'!$D$4:$F$48,3,FALSE)="natural gas",VLOOKUP(G3546,'Cross-Page Data'!$I$4:$J$19,2,FALSE),IF(VLOOKUP(H3546,'Cross-Page Data'!$D$4:$F$48,3,FALSE)="solar",IF(G3546="PV","solar PV","solar thermal"),IF(VLOOKUP(H3546,'Cross-Page Data'!$D$4:$F$48,3,FALSE)="wind",VLOOKUP(G3546,'Cross-Page Data'!$I$4:$J$19,2,FALSE),IF(VLOOKUP(H3546,'Cross-Page Data'!$D$4:$F$48,3,FALSE)="hydro",VLOOKUP(G3546,'Cross-Page Data'!$I$4:$J$19,2,FALSE),VLOOKUP(H3546,'Cross-Page Data'!$D$4:$F$48,3,FALSE)))))</f>
        <v/>
      </c>
      <c r="M3546" s="120">
        <f>IF(AND($P$2=FALSE,OR(F3546="Commercial NAICS Cogen",F3546="Industrial NAICS Cogen",F3546="NAICS-22 Cogen")),FALSE,IF(AND($P$3=FALSE,OR(F3546="Commercial NAICS Cogen",F3546="Commercial NAICS Non-Cogen",F3546="Industrial NAICS Cogen", F3546="industrial NAICS non-Cogen")),FALSE, TRUE))</f>
        <v/>
      </c>
    </row>
    <row r="3547">
      <c r="A3547" s="129" t="n">
        <v>55769</v>
      </c>
      <c r="B3547" s="130" t="inlineStr">
        <is>
          <t>Madison Windpower LLC</t>
        </is>
      </c>
      <c r="C3547" s="130" t="inlineStr">
        <is>
          <t>Madison Windpower LLC</t>
        </is>
      </c>
      <c r="D3547" s="129" t="n">
        <v>49880</v>
      </c>
      <c r="E3547" s="130" t="inlineStr">
        <is>
          <t>NY</t>
        </is>
      </c>
      <c r="F3547" s="130" t="inlineStr">
        <is>
          <t>NAICS-22 Non-Cogen</t>
        </is>
      </c>
      <c r="G3547" s="130" t="inlineStr">
        <is>
          <t>WT</t>
        </is>
      </c>
      <c r="H3547" s="130" t="inlineStr">
        <is>
          <t>WND</t>
        </is>
      </c>
      <c r="I3547" s="130" t="inlineStr">
        <is>
          <t>WND</t>
        </is>
      </c>
      <c r="J3547" s="131" t="n">
        <v>16223</v>
      </c>
      <c r="K3547" s="129" t="n">
        <v>2020</v>
      </c>
      <c r="L3547" s="120">
        <f>IF(VLOOKUP(H3547,'Cross-Page Data'!$D$4:$F$48,3,FALSE)="natural gas",VLOOKUP(G3547,'Cross-Page Data'!$I$4:$J$19,2,FALSE),IF(VLOOKUP(H3547,'Cross-Page Data'!$D$4:$F$48,3,FALSE)="solar",IF(G3547="PV","solar PV","solar thermal"),IF(VLOOKUP(H3547,'Cross-Page Data'!$D$4:$F$48,3,FALSE)="wind",VLOOKUP(G3547,'Cross-Page Data'!$I$4:$J$19,2,FALSE),IF(VLOOKUP(H3547,'Cross-Page Data'!$D$4:$F$48,3,FALSE)="hydro",VLOOKUP(G3547,'Cross-Page Data'!$I$4:$J$19,2,FALSE),VLOOKUP(H3547,'Cross-Page Data'!$D$4:$F$48,3,FALSE)))))</f>
        <v/>
      </c>
      <c r="M3547" s="120">
        <f>IF(AND($P$2=FALSE,OR(F3547="Commercial NAICS Cogen",F3547="Industrial NAICS Cogen",F3547="NAICS-22 Cogen")),FALSE,IF(AND($P$3=FALSE,OR(F3547="Commercial NAICS Cogen",F3547="Commercial NAICS Non-Cogen",F3547="Industrial NAICS Cogen", F3547="industrial NAICS non-Cogen")),FALSE, TRUE))</f>
        <v/>
      </c>
    </row>
    <row r="3548">
      <c r="A3548" s="129" t="n">
        <v>55801</v>
      </c>
      <c r="B3548" s="130" t="inlineStr">
        <is>
          <t>Marcus Hook Energy LP</t>
        </is>
      </c>
      <c r="C3548" s="130" t="inlineStr">
        <is>
          <t>Marcus Hook Energy LP</t>
        </is>
      </c>
      <c r="D3548" s="129" t="n">
        <v>6693</v>
      </c>
      <c r="E3548" s="130" t="inlineStr">
        <is>
          <t>PA</t>
        </is>
      </c>
      <c r="F3548" s="130" t="inlineStr">
        <is>
          <t>NAICS-22 Cogen</t>
        </is>
      </c>
      <c r="G3548" s="130" t="inlineStr">
        <is>
          <t>CA</t>
        </is>
      </c>
      <c r="H3548" s="130" t="inlineStr">
        <is>
          <t>NG</t>
        </is>
      </c>
      <c r="I3548" s="130" t="inlineStr">
        <is>
          <t>NG</t>
        </is>
      </c>
      <c r="J3548" s="131" t="n">
        <v>1725983</v>
      </c>
      <c r="K3548" s="129" t="n">
        <v>2020</v>
      </c>
      <c r="L3548" s="120">
        <f>IF(VLOOKUP(H3548,'Cross-Page Data'!$D$4:$F$48,3,FALSE)="natural gas",VLOOKUP(G3548,'Cross-Page Data'!$I$4:$J$19,2,FALSE),IF(VLOOKUP(H3548,'Cross-Page Data'!$D$4:$F$48,3,FALSE)="solar",IF(G3548="PV","solar PV","solar thermal"),IF(VLOOKUP(H3548,'Cross-Page Data'!$D$4:$F$48,3,FALSE)="wind",VLOOKUP(G3548,'Cross-Page Data'!$I$4:$J$19,2,FALSE),IF(VLOOKUP(H3548,'Cross-Page Data'!$D$4:$F$48,3,FALSE)="hydro",VLOOKUP(G3548,'Cross-Page Data'!$I$4:$J$19,2,FALSE),VLOOKUP(H3548,'Cross-Page Data'!$D$4:$F$48,3,FALSE)))))</f>
        <v/>
      </c>
      <c r="M3548" s="120">
        <f>IF(AND($P$2=FALSE,OR(F3548="Commercial NAICS Cogen",F3548="Industrial NAICS Cogen",F3548="NAICS-22 Cogen")),FALSE,IF(AND($P$3=FALSE,OR(F3548="Commercial NAICS Cogen",F3548="Commercial NAICS Non-Cogen",F3548="Industrial NAICS Cogen", F3548="industrial NAICS non-Cogen")),FALSE, TRUE))</f>
        <v/>
      </c>
    </row>
    <row r="3549">
      <c r="A3549" s="129" t="n">
        <v>55801</v>
      </c>
      <c r="B3549" s="130" t="inlineStr">
        <is>
          <t>Marcus Hook Energy LP</t>
        </is>
      </c>
      <c r="C3549" s="130" t="inlineStr">
        <is>
          <t>Marcus Hook Energy LP</t>
        </is>
      </c>
      <c r="D3549" s="129" t="n">
        <v>6693</v>
      </c>
      <c r="E3549" s="130" t="inlineStr">
        <is>
          <t>PA</t>
        </is>
      </c>
      <c r="F3549" s="130" t="inlineStr">
        <is>
          <t>NAICS-22 Cogen</t>
        </is>
      </c>
      <c r="G3549" s="130" t="inlineStr">
        <is>
          <t>CA</t>
        </is>
      </c>
      <c r="H3549" s="130" t="inlineStr">
        <is>
          <t>OG</t>
        </is>
      </c>
      <c r="I3549" s="130" t="inlineStr">
        <is>
          <t>OOG</t>
        </is>
      </c>
      <c r="J3549" s="131" t="n">
        <v>0</v>
      </c>
      <c r="K3549" s="129" t="n">
        <v>2020</v>
      </c>
      <c r="L3549" s="120">
        <f>IF(VLOOKUP(H3549,'Cross-Page Data'!$D$4:$F$48,3,FALSE)="natural gas",VLOOKUP(G3549,'Cross-Page Data'!$I$4:$J$19,2,FALSE),IF(VLOOKUP(H3549,'Cross-Page Data'!$D$4:$F$48,3,FALSE)="solar",IF(G3549="PV","solar PV","solar thermal"),IF(VLOOKUP(H3549,'Cross-Page Data'!$D$4:$F$48,3,FALSE)="wind",VLOOKUP(G3549,'Cross-Page Data'!$I$4:$J$19,2,FALSE),IF(VLOOKUP(H3549,'Cross-Page Data'!$D$4:$F$48,3,FALSE)="hydro",VLOOKUP(G3549,'Cross-Page Data'!$I$4:$J$19,2,FALSE),VLOOKUP(H3549,'Cross-Page Data'!$D$4:$F$48,3,FALSE)))))</f>
        <v/>
      </c>
      <c r="M3549" s="120">
        <f>IF(AND($P$2=FALSE,OR(F3549="Commercial NAICS Cogen",F3549="Industrial NAICS Cogen",F3549="NAICS-22 Cogen")),FALSE,IF(AND($P$3=FALSE,OR(F3549="Commercial NAICS Cogen",F3549="Commercial NAICS Non-Cogen",F3549="Industrial NAICS Cogen", F3549="industrial NAICS non-Cogen")),FALSE, TRUE))</f>
        <v/>
      </c>
    </row>
    <row r="3550">
      <c r="A3550" s="129" t="n">
        <v>55801</v>
      </c>
      <c r="B3550" s="130" t="inlineStr">
        <is>
          <t>Marcus Hook Energy LP</t>
        </is>
      </c>
      <c r="C3550" s="130" t="inlineStr">
        <is>
          <t>Marcus Hook Energy LP</t>
        </is>
      </c>
      <c r="D3550" s="129" t="n">
        <v>6693</v>
      </c>
      <c r="E3550" s="130" t="inlineStr">
        <is>
          <t>PA</t>
        </is>
      </c>
      <c r="F3550" s="130" t="inlineStr">
        <is>
          <t>NAICS-22 Cogen</t>
        </is>
      </c>
      <c r="G3550" s="130" t="inlineStr">
        <is>
          <t>CT</t>
        </is>
      </c>
      <c r="H3550" s="130" t="inlineStr">
        <is>
          <t>NG</t>
        </is>
      </c>
      <c r="I3550" s="130" t="inlineStr">
        <is>
          <t>NG</t>
        </is>
      </c>
      <c r="J3550" s="131" t="n">
        <v>3463547</v>
      </c>
      <c r="K3550" s="129" t="n">
        <v>2020</v>
      </c>
      <c r="L3550" s="120">
        <f>IF(VLOOKUP(H3550,'Cross-Page Data'!$D$4:$F$48,3,FALSE)="natural gas",VLOOKUP(G3550,'Cross-Page Data'!$I$4:$J$19,2,FALSE),IF(VLOOKUP(H3550,'Cross-Page Data'!$D$4:$F$48,3,FALSE)="solar",IF(G3550="PV","solar PV","solar thermal"),IF(VLOOKUP(H3550,'Cross-Page Data'!$D$4:$F$48,3,FALSE)="wind",VLOOKUP(G3550,'Cross-Page Data'!$I$4:$J$19,2,FALSE),IF(VLOOKUP(H3550,'Cross-Page Data'!$D$4:$F$48,3,FALSE)="hydro",VLOOKUP(G3550,'Cross-Page Data'!$I$4:$J$19,2,FALSE),VLOOKUP(H3550,'Cross-Page Data'!$D$4:$F$48,3,FALSE)))))</f>
        <v/>
      </c>
      <c r="M3550" s="120">
        <f>IF(AND($P$2=FALSE,OR(F3550="Commercial NAICS Cogen",F3550="Industrial NAICS Cogen",F3550="NAICS-22 Cogen")),FALSE,IF(AND($P$3=FALSE,OR(F3550="Commercial NAICS Cogen",F3550="Commercial NAICS Non-Cogen",F3550="Industrial NAICS Cogen", F3550="industrial NAICS non-Cogen")),FALSE, TRUE))</f>
        <v/>
      </c>
    </row>
    <row r="3551">
      <c r="A3551" s="129" t="n">
        <v>55801</v>
      </c>
      <c r="B3551" s="130" t="inlineStr">
        <is>
          <t>Marcus Hook Energy LP</t>
        </is>
      </c>
      <c r="C3551" s="130" t="inlineStr">
        <is>
          <t>Marcus Hook Energy LP</t>
        </is>
      </c>
      <c r="D3551" s="129" t="n">
        <v>6693</v>
      </c>
      <c r="E3551" s="130" t="inlineStr">
        <is>
          <t>PA</t>
        </is>
      </c>
      <c r="F3551" s="130" t="inlineStr">
        <is>
          <t>NAICS-22 Cogen</t>
        </is>
      </c>
      <c r="G3551" s="130" t="inlineStr">
        <is>
          <t>CT</t>
        </is>
      </c>
      <c r="H3551" s="130" t="inlineStr">
        <is>
          <t>OG</t>
        </is>
      </c>
      <c r="I3551" s="130" t="inlineStr">
        <is>
          <t>OOG</t>
        </is>
      </c>
      <c r="J3551" s="131" t="n">
        <v>0</v>
      </c>
      <c r="K3551" s="129" t="n">
        <v>2020</v>
      </c>
      <c r="L3551" s="120">
        <f>IF(VLOOKUP(H3551,'Cross-Page Data'!$D$4:$F$48,3,FALSE)="natural gas",VLOOKUP(G3551,'Cross-Page Data'!$I$4:$J$19,2,FALSE),IF(VLOOKUP(H3551,'Cross-Page Data'!$D$4:$F$48,3,FALSE)="solar",IF(G3551="PV","solar PV","solar thermal"),IF(VLOOKUP(H3551,'Cross-Page Data'!$D$4:$F$48,3,FALSE)="wind",VLOOKUP(G3551,'Cross-Page Data'!$I$4:$J$19,2,FALSE),IF(VLOOKUP(H3551,'Cross-Page Data'!$D$4:$F$48,3,FALSE)="hydro",VLOOKUP(G3551,'Cross-Page Data'!$I$4:$J$19,2,FALSE),VLOOKUP(H3551,'Cross-Page Data'!$D$4:$F$48,3,FALSE)))))</f>
        <v/>
      </c>
      <c r="M3551" s="120">
        <f>IF(AND($P$2=FALSE,OR(F3551="Commercial NAICS Cogen",F3551="Industrial NAICS Cogen",F3551="NAICS-22 Cogen")),FALSE,IF(AND($P$3=FALSE,OR(F3551="Commercial NAICS Cogen",F3551="Commercial NAICS Non-Cogen",F3551="Industrial NAICS Cogen", F3551="industrial NAICS non-Cogen")),FALSE, TRUE))</f>
        <v/>
      </c>
    </row>
    <row r="3552">
      <c r="A3552" s="129" t="n">
        <v>55803</v>
      </c>
      <c r="B3552" s="130" t="inlineStr">
        <is>
          <t>Somerset Windpower LLC</t>
        </is>
      </c>
      <c r="C3552" s="130" t="inlineStr">
        <is>
          <t>GlidePath Power Operations LLC</t>
        </is>
      </c>
      <c r="D3552" s="129" t="n">
        <v>61728</v>
      </c>
      <c r="E3552" s="130" t="inlineStr">
        <is>
          <t>PA</t>
        </is>
      </c>
      <c r="F3552" s="130" t="inlineStr">
        <is>
          <t>NAICS-22 Non-Cogen</t>
        </is>
      </c>
      <c r="G3552" s="130" t="inlineStr">
        <is>
          <t>WT</t>
        </is>
      </c>
      <c r="H3552" s="130" t="inlineStr">
        <is>
          <t>WND</t>
        </is>
      </c>
      <c r="I3552" s="130" t="inlineStr">
        <is>
          <t>WND</t>
        </is>
      </c>
      <c r="J3552" s="131" t="n">
        <v>8319</v>
      </c>
      <c r="K3552" s="129" t="n">
        <v>2020</v>
      </c>
      <c r="L3552" s="120">
        <f>IF(VLOOKUP(H3552,'Cross-Page Data'!$D$4:$F$48,3,FALSE)="natural gas",VLOOKUP(G3552,'Cross-Page Data'!$I$4:$J$19,2,FALSE),IF(VLOOKUP(H3552,'Cross-Page Data'!$D$4:$F$48,3,FALSE)="solar",IF(G3552="PV","solar PV","solar thermal"),IF(VLOOKUP(H3552,'Cross-Page Data'!$D$4:$F$48,3,FALSE)="wind",VLOOKUP(G3552,'Cross-Page Data'!$I$4:$J$19,2,FALSE),IF(VLOOKUP(H3552,'Cross-Page Data'!$D$4:$F$48,3,FALSE)="hydro",VLOOKUP(G3552,'Cross-Page Data'!$I$4:$J$19,2,FALSE),VLOOKUP(H3552,'Cross-Page Data'!$D$4:$F$48,3,FALSE)))))</f>
        <v/>
      </c>
      <c r="M3552" s="120">
        <f>IF(AND($P$2=FALSE,OR(F3552="Commercial NAICS Cogen",F3552="Industrial NAICS Cogen",F3552="NAICS-22 Cogen")),FALSE,IF(AND($P$3=FALSE,OR(F3552="Commercial NAICS Cogen",F3552="Commercial NAICS Non-Cogen",F3552="Industrial NAICS Cogen", F3552="industrial NAICS non-Cogen")),FALSE, TRUE))</f>
        <v/>
      </c>
    </row>
    <row r="3553">
      <c r="A3553" s="129" t="n">
        <v>55805</v>
      </c>
      <c r="B3553" s="130" t="inlineStr">
        <is>
          <t>Mill Run Windpower LLC</t>
        </is>
      </c>
      <c r="C3553" s="130" t="inlineStr">
        <is>
          <t>GlidePath Power Operations LLC</t>
        </is>
      </c>
      <c r="D3553" s="129" t="n">
        <v>61728</v>
      </c>
      <c r="E3553" s="130" t="inlineStr">
        <is>
          <t>PA</t>
        </is>
      </c>
      <c r="F3553" s="130" t="inlineStr">
        <is>
          <t>NAICS-22 Non-Cogen</t>
        </is>
      </c>
      <c r="G3553" s="130" t="inlineStr">
        <is>
          <t>WT</t>
        </is>
      </c>
      <c r="H3553" s="130" t="inlineStr">
        <is>
          <t>WND</t>
        </is>
      </c>
      <c r="I3553" s="130" t="inlineStr">
        <is>
          <t>WND</t>
        </is>
      </c>
      <c r="J3553" s="131" t="n">
        <v>17632</v>
      </c>
      <c r="K3553" s="129" t="n">
        <v>2020</v>
      </c>
      <c r="L3553" s="120">
        <f>IF(VLOOKUP(H3553,'Cross-Page Data'!$D$4:$F$48,3,FALSE)="natural gas",VLOOKUP(G3553,'Cross-Page Data'!$I$4:$J$19,2,FALSE),IF(VLOOKUP(H3553,'Cross-Page Data'!$D$4:$F$48,3,FALSE)="solar",IF(G3553="PV","solar PV","solar thermal"),IF(VLOOKUP(H3553,'Cross-Page Data'!$D$4:$F$48,3,FALSE)="wind",VLOOKUP(G3553,'Cross-Page Data'!$I$4:$J$19,2,FALSE),IF(VLOOKUP(H3553,'Cross-Page Data'!$D$4:$F$48,3,FALSE)="hydro",VLOOKUP(G3553,'Cross-Page Data'!$I$4:$J$19,2,FALSE),VLOOKUP(H3553,'Cross-Page Data'!$D$4:$F$48,3,FALSE)))))</f>
        <v/>
      </c>
      <c r="M3553" s="120">
        <f>IF(AND($P$2=FALSE,OR(F3553="Commercial NAICS Cogen",F3553="Industrial NAICS Cogen",F3553="NAICS-22 Cogen")),FALSE,IF(AND($P$3=FALSE,OR(F3553="Commercial NAICS Cogen",F3553="Commercial NAICS Non-Cogen",F3553="Industrial NAICS Cogen", F3553="industrial NAICS non-Cogen")),FALSE, TRUE))</f>
        <v/>
      </c>
    </row>
    <row r="3554">
      <c r="A3554" s="129" t="n">
        <v>55807</v>
      </c>
      <c r="B3554" s="130" t="inlineStr">
        <is>
          <t>Henrietta Peaker</t>
        </is>
      </c>
      <c r="C3554" s="130" t="inlineStr">
        <is>
          <t>MRP San Joaquin Energy LLC.</t>
        </is>
      </c>
      <c r="D3554" s="129" t="n">
        <v>7724</v>
      </c>
      <c r="E3554" s="130" t="inlineStr">
        <is>
          <t>CA</t>
        </is>
      </c>
      <c r="F3554" s="130" t="inlineStr">
        <is>
          <t>NAICS-22 Non-Cogen</t>
        </is>
      </c>
      <c r="G3554" s="130" t="inlineStr">
        <is>
          <t>GT</t>
        </is>
      </c>
      <c r="H3554" s="130" t="inlineStr">
        <is>
          <t>NG</t>
        </is>
      </c>
      <c r="I3554" s="130" t="inlineStr">
        <is>
          <t>NG</t>
        </is>
      </c>
      <c r="J3554" s="131" t="n">
        <v>30308</v>
      </c>
      <c r="K3554" s="129" t="n">
        <v>2020</v>
      </c>
      <c r="L3554" s="120">
        <f>IF(VLOOKUP(H3554,'Cross-Page Data'!$D$4:$F$48,3,FALSE)="natural gas",VLOOKUP(G3554,'Cross-Page Data'!$I$4:$J$19,2,FALSE),IF(VLOOKUP(H3554,'Cross-Page Data'!$D$4:$F$48,3,FALSE)="solar",IF(G3554="PV","solar PV","solar thermal"),IF(VLOOKUP(H3554,'Cross-Page Data'!$D$4:$F$48,3,FALSE)="wind",VLOOKUP(G3554,'Cross-Page Data'!$I$4:$J$19,2,FALSE),IF(VLOOKUP(H3554,'Cross-Page Data'!$D$4:$F$48,3,FALSE)="hydro",VLOOKUP(G3554,'Cross-Page Data'!$I$4:$J$19,2,FALSE),VLOOKUP(H3554,'Cross-Page Data'!$D$4:$F$48,3,FALSE)))))</f>
        <v/>
      </c>
      <c r="M3554" s="120">
        <f>IF(AND($P$2=FALSE,OR(F3554="Commercial NAICS Cogen",F3554="Industrial NAICS Cogen",F3554="NAICS-22 Cogen")),FALSE,IF(AND($P$3=FALSE,OR(F3554="Commercial NAICS Cogen",F3554="Commercial NAICS Non-Cogen",F3554="Industrial NAICS Cogen", F3554="industrial NAICS non-Cogen")),FALSE, TRUE))</f>
        <v/>
      </c>
    </row>
    <row r="3555">
      <c r="A3555" s="129" t="n">
        <v>55821</v>
      </c>
      <c r="B3555" s="130" t="inlineStr">
        <is>
          <t>Curtis H Stanton Energy Center</t>
        </is>
      </c>
      <c r="C3555" s="130" t="inlineStr">
        <is>
          <t>Stanton Clean Energy LLC</t>
        </is>
      </c>
      <c r="D3555" s="129" t="n">
        <v>61903</v>
      </c>
      <c r="E3555" s="130" t="inlineStr">
        <is>
          <t>FL</t>
        </is>
      </c>
      <c r="F3555" s="130" t="inlineStr">
        <is>
          <t>NAICS-22 Non-Cogen</t>
        </is>
      </c>
      <c r="G3555" s="130" t="inlineStr">
        <is>
          <t>CA</t>
        </is>
      </c>
      <c r="H3555" s="130" t="inlineStr">
        <is>
          <t>DFO</t>
        </is>
      </c>
      <c r="I3555" s="130" t="inlineStr">
        <is>
          <t>DFO</t>
        </is>
      </c>
      <c r="J3555" s="131" t="n">
        <v>0</v>
      </c>
      <c r="K3555" s="129" t="n">
        <v>2020</v>
      </c>
      <c r="L3555" s="120">
        <f>IF(VLOOKUP(H3555,'Cross-Page Data'!$D$4:$F$48,3,FALSE)="natural gas",VLOOKUP(G3555,'Cross-Page Data'!$I$4:$J$19,2,FALSE),IF(VLOOKUP(H3555,'Cross-Page Data'!$D$4:$F$48,3,FALSE)="solar",IF(G3555="PV","solar PV","solar thermal"),IF(VLOOKUP(H3555,'Cross-Page Data'!$D$4:$F$48,3,FALSE)="wind",VLOOKUP(G3555,'Cross-Page Data'!$I$4:$J$19,2,FALSE),IF(VLOOKUP(H3555,'Cross-Page Data'!$D$4:$F$48,3,FALSE)="hydro",VLOOKUP(G3555,'Cross-Page Data'!$I$4:$J$19,2,FALSE),VLOOKUP(H3555,'Cross-Page Data'!$D$4:$F$48,3,FALSE)))))</f>
        <v/>
      </c>
      <c r="M3555" s="120">
        <f>IF(AND($P$2=FALSE,OR(F3555="Commercial NAICS Cogen",F3555="Industrial NAICS Cogen",F3555="NAICS-22 Cogen")),FALSE,IF(AND($P$3=FALSE,OR(F3555="Commercial NAICS Cogen",F3555="Commercial NAICS Non-Cogen",F3555="Industrial NAICS Cogen", F3555="industrial NAICS non-Cogen")),FALSE, TRUE))</f>
        <v/>
      </c>
    </row>
    <row r="3556">
      <c r="A3556" s="129" t="n">
        <v>55821</v>
      </c>
      <c r="B3556" s="130" t="inlineStr">
        <is>
          <t>Curtis H Stanton Energy Center</t>
        </is>
      </c>
      <c r="C3556" s="130" t="inlineStr">
        <is>
          <t>Stanton Clean Energy LLC</t>
        </is>
      </c>
      <c r="D3556" s="129" t="n">
        <v>61903</v>
      </c>
      <c r="E3556" s="130" t="inlineStr">
        <is>
          <t>FL</t>
        </is>
      </c>
      <c r="F3556" s="130" t="inlineStr">
        <is>
          <t>NAICS-22 Non-Cogen</t>
        </is>
      </c>
      <c r="G3556" s="130" t="inlineStr">
        <is>
          <t>CA</t>
        </is>
      </c>
      <c r="H3556" s="130" t="inlineStr">
        <is>
          <t>NG</t>
        </is>
      </c>
      <c r="I3556" s="130" t="inlineStr">
        <is>
          <t>NG</t>
        </is>
      </c>
      <c r="J3556" s="131" t="n">
        <v>810696</v>
      </c>
      <c r="K3556" s="129" t="n">
        <v>2020</v>
      </c>
      <c r="L3556" s="120">
        <f>IF(VLOOKUP(H3556,'Cross-Page Data'!$D$4:$F$48,3,FALSE)="natural gas",VLOOKUP(G3556,'Cross-Page Data'!$I$4:$J$19,2,FALSE),IF(VLOOKUP(H3556,'Cross-Page Data'!$D$4:$F$48,3,FALSE)="solar",IF(G3556="PV","solar PV","solar thermal"),IF(VLOOKUP(H3556,'Cross-Page Data'!$D$4:$F$48,3,FALSE)="wind",VLOOKUP(G3556,'Cross-Page Data'!$I$4:$J$19,2,FALSE),IF(VLOOKUP(H3556,'Cross-Page Data'!$D$4:$F$48,3,FALSE)="hydro",VLOOKUP(G3556,'Cross-Page Data'!$I$4:$J$19,2,FALSE),VLOOKUP(H3556,'Cross-Page Data'!$D$4:$F$48,3,FALSE)))))</f>
        <v/>
      </c>
      <c r="M3556" s="120">
        <f>IF(AND($P$2=FALSE,OR(F3556="Commercial NAICS Cogen",F3556="Industrial NAICS Cogen",F3556="NAICS-22 Cogen")),FALSE,IF(AND($P$3=FALSE,OR(F3556="Commercial NAICS Cogen",F3556="Commercial NAICS Non-Cogen",F3556="Industrial NAICS Cogen", F3556="industrial NAICS non-Cogen")),FALSE, TRUE))</f>
        <v/>
      </c>
    </row>
    <row r="3557">
      <c r="A3557" s="129" t="n">
        <v>55821</v>
      </c>
      <c r="B3557" s="130" t="inlineStr">
        <is>
          <t>Curtis H Stanton Energy Center</t>
        </is>
      </c>
      <c r="C3557" s="130" t="inlineStr">
        <is>
          <t>Stanton Clean Energy LLC</t>
        </is>
      </c>
      <c r="D3557" s="129" t="n">
        <v>61903</v>
      </c>
      <c r="E3557" s="130" t="inlineStr">
        <is>
          <t>FL</t>
        </is>
      </c>
      <c r="F3557" s="130" t="inlineStr">
        <is>
          <t>NAICS-22 Non-Cogen</t>
        </is>
      </c>
      <c r="G3557" s="130" t="inlineStr">
        <is>
          <t>CT</t>
        </is>
      </c>
      <c r="H3557" s="130" t="inlineStr">
        <is>
          <t>DFO</t>
        </is>
      </c>
      <c r="I3557" s="130" t="inlineStr">
        <is>
          <t>DFO</t>
        </is>
      </c>
      <c r="J3557" s="131" t="n">
        <v>0</v>
      </c>
      <c r="K3557" s="129" t="n">
        <v>2020</v>
      </c>
      <c r="L3557" s="120">
        <f>IF(VLOOKUP(H3557,'Cross-Page Data'!$D$4:$F$48,3,FALSE)="natural gas",VLOOKUP(G3557,'Cross-Page Data'!$I$4:$J$19,2,FALSE),IF(VLOOKUP(H3557,'Cross-Page Data'!$D$4:$F$48,3,FALSE)="solar",IF(G3557="PV","solar PV","solar thermal"),IF(VLOOKUP(H3557,'Cross-Page Data'!$D$4:$F$48,3,FALSE)="wind",VLOOKUP(G3557,'Cross-Page Data'!$I$4:$J$19,2,FALSE),IF(VLOOKUP(H3557,'Cross-Page Data'!$D$4:$F$48,3,FALSE)="hydro",VLOOKUP(G3557,'Cross-Page Data'!$I$4:$J$19,2,FALSE),VLOOKUP(H3557,'Cross-Page Data'!$D$4:$F$48,3,FALSE)))))</f>
        <v/>
      </c>
      <c r="M3557" s="120">
        <f>IF(AND($P$2=FALSE,OR(F3557="Commercial NAICS Cogen",F3557="Industrial NAICS Cogen",F3557="NAICS-22 Cogen")),FALSE,IF(AND($P$3=FALSE,OR(F3557="Commercial NAICS Cogen",F3557="Commercial NAICS Non-Cogen",F3557="Industrial NAICS Cogen", F3557="industrial NAICS non-Cogen")),FALSE, TRUE))</f>
        <v/>
      </c>
    </row>
    <row r="3558">
      <c r="A3558" s="129" t="n">
        <v>55821</v>
      </c>
      <c r="B3558" s="130" t="inlineStr">
        <is>
          <t>Curtis H Stanton Energy Center</t>
        </is>
      </c>
      <c r="C3558" s="130" t="inlineStr">
        <is>
          <t>Stanton Clean Energy LLC</t>
        </is>
      </c>
      <c r="D3558" s="129" t="n">
        <v>61903</v>
      </c>
      <c r="E3558" s="130" t="inlineStr">
        <is>
          <t>FL</t>
        </is>
      </c>
      <c r="F3558" s="130" t="inlineStr">
        <is>
          <t>NAICS-22 Non-Cogen</t>
        </is>
      </c>
      <c r="G3558" s="130" t="inlineStr">
        <is>
          <t>CT</t>
        </is>
      </c>
      <c r="H3558" s="130" t="inlineStr">
        <is>
          <t>NG</t>
        </is>
      </c>
      <c r="I3558" s="130" t="inlineStr">
        <is>
          <t>NG</t>
        </is>
      </c>
      <c r="J3558" s="131" t="n">
        <v>1361274</v>
      </c>
      <c r="K3558" s="129" t="n">
        <v>2020</v>
      </c>
      <c r="L3558" s="120">
        <f>IF(VLOOKUP(H3558,'Cross-Page Data'!$D$4:$F$48,3,FALSE)="natural gas",VLOOKUP(G3558,'Cross-Page Data'!$I$4:$J$19,2,FALSE),IF(VLOOKUP(H3558,'Cross-Page Data'!$D$4:$F$48,3,FALSE)="solar",IF(G3558="PV","solar PV","solar thermal"),IF(VLOOKUP(H3558,'Cross-Page Data'!$D$4:$F$48,3,FALSE)="wind",VLOOKUP(G3558,'Cross-Page Data'!$I$4:$J$19,2,FALSE),IF(VLOOKUP(H3558,'Cross-Page Data'!$D$4:$F$48,3,FALSE)="hydro",VLOOKUP(G3558,'Cross-Page Data'!$I$4:$J$19,2,FALSE),VLOOKUP(H3558,'Cross-Page Data'!$D$4:$F$48,3,FALSE)))))</f>
        <v/>
      </c>
      <c r="M3558" s="120">
        <f>IF(AND($P$2=FALSE,OR(F3558="Commercial NAICS Cogen",F3558="Industrial NAICS Cogen",F3558="NAICS-22 Cogen")),FALSE,IF(AND($P$3=FALSE,OR(F3558="Commercial NAICS Cogen",F3558="Commercial NAICS Non-Cogen",F3558="Industrial NAICS Cogen", F3558="industrial NAICS non-Cogen")),FALSE, TRUE))</f>
        <v/>
      </c>
    </row>
    <row r="3559" ht="29" customHeight="1" s="157">
      <c r="A3559" s="129" t="n">
        <v>55824</v>
      </c>
      <c r="B3559" s="130" t="inlineStr">
        <is>
          <t>MNDOT Standby Generation</t>
        </is>
      </c>
      <c r="C3559" s="130" t="inlineStr">
        <is>
          <t>State of Minnesota Department of Administration</t>
        </is>
      </c>
      <c r="D3559" s="129" t="n">
        <v>62851</v>
      </c>
      <c r="E3559" s="130" t="inlineStr">
        <is>
          <t>MN</t>
        </is>
      </c>
      <c r="F3559" s="130" t="inlineStr">
        <is>
          <t>Commercial NAICS Non-Cogen</t>
        </is>
      </c>
      <c r="G3559" s="130" t="inlineStr">
        <is>
          <t>IC</t>
        </is>
      </c>
      <c r="H3559" s="130" t="inlineStr">
        <is>
          <t>DFO</t>
        </is>
      </c>
      <c r="I3559" s="130" t="inlineStr">
        <is>
          <t>DFO</t>
        </is>
      </c>
      <c r="J3559" s="131" t="n">
        <v>22</v>
      </c>
      <c r="K3559" s="129" t="n">
        <v>2020</v>
      </c>
      <c r="L3559" s="120">
        <f>IF(VLOOKUP(H3559,'Cross-Page Data'!$D$4:$F$48,3,FALSE)="natural gas",VLOOKUP(G3559,'Cross-Page Data'!$I$4:$J$19,2,FALSE),IF(VLOOKUP(H3559,'Cross-Page Data'!$D$4:$F$48,3,FALSE)="solar",IF(G3559="PV","solar PV","solar thermal"),IF(VLOOKUP(H3559,'Cross-Page Data'!$D$4:$F$48,3,FALSE)="wind",VLOOKUP(G3559,'Cross-Page Data'!$I$4:$J$19,2,FALSE),IF(VLOOKUP(H3559,'Cross-Page Data'!$D$4:$F$48,3,FALSE)="hydro",VLOOKUP(G3559,'Cross-Page Data'!$I$4:$J$19,2,FALSE),VLOOKUP(H3559,'Cross-Page Data'!$D$4:$F$48,3,FALSE)))))</f>
        <v/>
      </c>
      <c r="M3559" s="120">
        <f>IF(AND($P$2=FALSE,OR(F3559="Commercial NAICS Cogen",F3559="Industrial NAICS Cogen",F3559="NAICS-22 Cogen")),FALSE,IF(AND($P$3=FALSE,OR(F3559="Commercial NAICS Cogen",F3559="Commercial NAICS Non-Cogen",F3559="Industrial NAICS Cogen", F3559="industrial NAICS non-Cogen")),FALSE, TRUE))</f>
        <v/>
      </c>
    </row>
    <row r="3560">
      <c r="A3560" s="129" t="n">
        <v>55835</v>
      </c>
      <c r="B3560" s="130" t="inlineStr">
        <is>
          <t>Rocky Mountain Energy Center</t>
        </is>
      </c>
      <c r="C3560" s="130" t="inlineStr">
        <is>
          <t>Public Service Co of Colorado</t>
        </is>
      </c>
      <c r="D3560" s="129" t="n">
        <v>15466</v>
      </c>
      <c r="E3560" s="130" t="inlineStr">
        <is>
          <t>CO</t>
        </is>
      </c>
      <c r="F3560" s="130" t="inlineStr">
        <is>
          <t>Electric Utility</t>
        </is>
      </c>
      <c r="G3560" s="130" t="inlineStr">
        <is>
          <t>CA</t>
        </is>
      </c>
      <c r="H3560" s="130" t="inlineStr">
        <is>
          <t>NG</t>
        </is>
      </c>
      <c r="I3560" s="130" t="inlineStr">
        <is>
          <t>NG</t>
        </is>
      </c>
      <c r="J3560" s="131" t="n">
        <v>1259462</v>
      </c>
      <c r="K3560" s="129" t="n">
        <v>2020</v>
      </c>
      <c r="L3560" s="120">
        <f>IF(VLOOKUP(H3560,'Cross-Page Data'!$D$4:$F$48,3,FALSE)="natural gas",VLOOKUP(G3560,'Cross-Page Data'!$I$4:$J$19,2,FALSE),IF(VLOOKUP(H3560,'Cross-Page Data'!$D$4:$F$48,3,FALSE)="solar",IF(G3560="PV","solar PV","solar thermal"),IF(VLOOKUP(H3560,'Cross-Page Data'!$D$4:$F$48,3,FALSE)="wind",VLOOKUP(G3560,'Cross-Page Data'!$I$4:$J$19,2,FALSE),IF(VLOOKUP(H3560,'Cross-Page Data'!$D$4:$F$48,3,FALSE)="hydro",VLOOKUP(G3560,'Cross-Page Data'!$I$4:$J$19,2,FALSE),VLOOKUP(H3560,'Cross-Page Data'!$D$4:$F$48,3,FALSE)))))</f>
        <v/>
      </c>
      <c r="M3560" s="120">
        <f>IF(AND($P$2=FALSE,OR(F3560="Commercial NAICS Cogen",F3560="Industrial NAICS Cogen",F3560="NAICS-22 Cogen")),FALSE,IF(AND($P$3=FALSE,OR(F3560="Commercial NAICS Cogen",F3560="Commercial NAICS Non-Cogen",F3560="Industrial NAICS Cogen", F3560="industrial NAICS non-Cogen")),FALSE, TRUE))</f>
        <v/>
      </c>
    </row>
    <row r="3561">
      <c r="A3561" s="129" t="n">
        <v>55835</v>
      </c>
      <c r="B3561" s="130" t="inlineStr">
        <is>
          <t>Rocky Mountain Energy Center</t>
        </is>
      </c>
      <c r="C3561" s="130" t="inlineStr">
        <is>
          <t>Public Service Co of Colorado</t>
        </is>
      </c>
      <c r="D3561" s="129" t="n">
        <v>15466</v>
      </c>
      <c r="E3561" s="130" t="inlineStr">
        <is>
          <t>CO</t>
        </is>
      </c>
      <c r="F3561" s="130" t="inlineStr">
        <is>
          <t>Electric Utility</t>
        </is>
      </c>
      <c r="G3561" s="130" t="inlineStr">
        <is>
          <t>CT</t>
        </is>
      </c>
      <c r="H3561" s="130" t="inlineStr">
        <is>
          <t>NG</t>
        </is>
      </c>
      <c r="I3561" s="130" t="inlineStr">
        <is>
          <t>NG</t>
        </is>
      </c>
      <c r="J3561" s="131" t="n">
        <v>1780247</v>
      </c>
      <c r="K3561" s="129" t="n">
        <v>2020</v>
      </c>
      <c r="L3561" s="120">
        <f>IF(VLOOKUP(H3561,'Cross-Page Data'!$D$4:$F$48,3,FALSE)="natural gas",VLOOKUP(G3561,'Cross-Page Data'!$I$4:$J$19,2,FALSE),IF(VLOOKUP(H3561,'Cross-Page Data'!$D$4:$F$48,3,FALSE)="solar",IF(G3561="PV","solar PV","solar thermal"),IF(VLOOKUP(H3561,'Cross-Page Data'!$D$4:$F$48,3,FALSE)="wind",VLOOKUP(G3561,'Cross-Page Data'!$I$4:$J$19,2,FALSE),IF(VLOOKUP(H3561,'Cross-Page Data'!$D$4:$F$48,3,FALSE)="hydro",VLOOKUP(G3561,'Cross-Page Data'!$I$4:$J$19,2,FALSE),VLOOKUP(H3561,'Cross-Page Data'!$D$4:$F$48,3,FALSE)))))</f>
        <v/>
      </c>
      <c r="M3561" s="120">
        <f>IF(AND($P$2=FALSE,OR(F3561="Commercial NAICS Cogen",F3561="Industrial NAICS Cogen",F3561="NAICS-22 Cogen")),FALSE,IF(AND($P$3=FALSE,OR(F3561="Commercial NAICS Cogen",F3561="Commercial NAICS Non-Cogen",F3561="Industrial NAICS Cogen", F3561="industrial NAICS non-Cogen")),FALSE, TRUE))</f>
        <v/>
      </c>
    </row>
    <row r="3562">
      <c r="A3562" s="129" t="n">
        <v>55841</v>
      </c>
      <c r="B3562" s="130" t="inlineStr">
        <is>
          <t>Silverhawk</t>
        </is>
      </c>
      <c r="C3562" s="130" t="inlineStr">
        <is>
          <t>Nevada Power Co</t>
        </is>
      </c>
      <c r="D3562" s="129" t="n">
        <v>13407</v>
      </c>
      <c r="E3562" s="130" t="inlineStr">
        <is>
          <t>NV</t>
        </is>
      </c>
      <c r="F3562" s="130" t="inlineStr">
        <is>
          <t>Electric Utility</t>
        </is>
      </c>
      <c r="G3562" s="130" t="inlineStr">
        <is>
          <t>CA</t>
        </is>
      </c>
      <c r="H3562" s="130" t="inlineStr">
        <is>
          <t>NG</t>
        </is>
      </c>
      <c r="I3562" s="130" t="inlineStr">
        <is>
          <t>NG</t>
        </is>
      </c>
      <c r="J3562" s="131" t="n">
        <v>953940</v>
      </c>
      <c r="K3562" s="129" t="n">
        <v>2020</v>
      </c>
      <c r="L3562" s="120">
        <f>IF(VLOOKUP(H3562,'Cross-Page Data'!$D$4:$F$48,3,FALSE)="natural gas",VLOOKUP(G3562,'Cross-Page Data'!$I$4:$J$19,2,FALSE),IF(VLOOKUP(H3562,'Cross-Page Data'!$D$4:$F$48,3,FALSE)="solar",IF(G3562="PV","solar PV","solar thermal"),IF(VLOOKUP(H3562,'Cross-Page Data'!$D$4:$F$48,3,FALSE)="wind",VLOOKUP(G3562,'Cross-Page Data'!$I$4:$J$19,2,FALSE),IF(VLOOKUP(H3562,'Cross-Page Data'!$D$4:$F$48,3,FALSE)="hydro",VLOOKUP(G3562,'Cross-Page Data'!$I$4:$J$19,2,FALSE),VLOOKUP(H3562,'Cross-Page Data'!$D$4:$F$48,3,FALSE)))))</f>
        <v/>
      </c>
      <c r="M3562" s="120">
        <f>IF(AND($P$2=FALSE,OR(F3562="Commercial NAICS Cogen",F3562="Industrial NAICS Cogen",F3562="NAICS-22 Cogen")),FALSE,IF(AND($P$3=FALSE,OR(F3562="Commercial NAICS Cogen",F3562="Commercial NAICS Non-Cogen",F3562="Industrial NAICS Cogen", F3562="industrial NAICS non-Cogen")),FALSE, TRUE))</f>
        <v/>
      </c>
    </row>
    <row r="3563">
      <c r="A3563" s="129" t="n">
        <v>55841</v>
      </c>
      <c r="B3563" s="130" t="inlineStr">
        <is>
          <t>Silverhawk</t>
        </is>
      </c>
      <c r="C3563" s="130" t="inlineStr">
        <is>
          <t>Nevada Power Co</t>
        </is>
      </c>
      <c r="D3563" s="129" t="n">
        <v>13407</v>
      </c>
      <c r="E3563" s="130" t="inlineStr">
        <is>
          <t>NV</t>
        </is>
      </c>
      <c r="F3563" s="130" t="inlineStr">
        <is>
          <t>Electric Utility</t>
        </is>
      </c>
      <c r="G3563" s="130" t="inlineStr">
        <is>
          <t>CT</t>
        </is>
      </c>
      <c r="H3563" s="130" t="inlineStr">
        <is>
          <t>NG</t>
        </is>
      </c>
      <c r="I3563" s="130" t="inlineStr">
        <is>
          <t>NG</t>
        </is>
      </c>
      <c r="J3563" s="131" t="n">
        <v>1592137</v>
      </c>
      <c r="K3563" s="129" t="n">
        <v>2020</v>
      </c>
      <c r="L3563" s="120">
        <f>IF(VLOOKUP(H3563,'Cross-Page Data'!$D$4:$F$48,3,FALSE)="natural gas",VLOOKUP(G3563,'Cross-Page Data'!$I$4:$J$19,2,FALSE),IF(VLOOKUP(H3563,'Cross-Page Data'!$D$4:$F$48,3,FALSE)="solar",IF(G3563="PV","solar PV","solar thermal"),IF(VLOOKUP(H3563,'Cross-Page Data'!$D$4:$F$48,3,FALSE)="wind",VLOOKUP(G3563,'Cross-Page Data'!$I$4:$J$19,2,FALSE),IF(VLOOKUP(H3563,'Cross-Page Data'!$D$4:$F$48,3,FALSE)="hydro",VLOOKUP(G3563,'Cross-Page Data'!$I$4:$J$19,2,FALSE),VLOOKUP(H3563,'Cross-Page Data'!$D$4:$F$48,3,FALSE)))))</f>
        <v/>
      </c>
      <c r="M3563" s="120">
        <f>IF(AND($P$2=FALSE,OR(F3563="Commercial NAICS Cogen",F3563="Industrial NAICS Cogen",F3563="NAICS-22 Cogen")),FALSE,IF(AND($P$3=FALSE,OR(F3563="Commercial NAICS Cogen",F3563="Commercial NAICS Non-Cogen",F3563="Industrial NAICS Cogen", F3563="industrial NAICS non-Cogen")),FALSE, TRUE))</f>
        <v/>
      </c>
    </row>
    <row r="3564">
      <c r="A3564" s="129" t="n">
        <v>55851</v>
      </c>
      <c r="B3564" s="130" t="inlineStr">
        <is>
          <t>Valero Refinery Cogeneration Unit 1</t>
        </is>
      </c>
      <c r="C3564" s="130" t="inlineStr">
        <is>
          <t>Valero Refining Co California</t>
        </is>
      </c>
      <c r="D3564" s="129" t="n">
        <v>19676</v>
      </c>
      <c r="E3564" s="130" t="inlineStr">
        <is>
          <t>CA</t>
        </is>
      </c>
      <c r="F3564" s="130" t="inlineStr">
        <is>
          <t>Industrial NAICS Cogen</t>
        </is>
      </c>
      <c r="G3564" s="130" t="inlineStr">
        <is>
          <t>GT</t>
        </is>
      </c>
      <c r="H3564" s="130" t="inlineStr">
        <is>
          <t>NG</t>
        </is>
      </c>
      <c r="I3564" s="130" t="inlineStr">
        <is>
          <t>NG</t>
        </is>
      </c>
      <c r="J3564" s="131" t="n">
        <v>234566.7</v>
      </c>
      <c r="K3564" s="129" t="n">
        <v>2020</v>
      </c>
      <c r="L3564" s="120">
        <f>IF(VLOOKUP(H3564,'Cross-Page Data'!$D$4:$F$48,3,FALSE)="natural gas",VLOOKUP(G3564,'Cross-Page Data'!$I$4:$J$19,2,FALSE),IF(VLOOKUP(H3564,'Cross-Page Data'!$D$4:$F$48,3,FALSE)="solar",IF(G3564="PV","solar PV","solar thermal"),IF(VLOOKUP(H3564,'Cross-Page Data'!$D$4:$F$48,3,FALSE)="wind",VLOOKUP(G3564,'Cross-Page Data'!$I$4:$J$19,2,FALSE),IF(VLOOKUP(H3564,'Cross-Page Data'!$D$4:$F$48,3,FALSE)="hydro",VLOOKUP(G3564,'Cross-Page Data'!$I$4:$J$19,2,FALSE),VLOOKUP(H3564,'Cross-Page Data'!$D$4:$F$48,3,FALSE)))))</f>
        <v/>
      </c>
      <c r="M3564" s="120">
        <f>IF(AND($P$2=FALSE,OR(F3564="Commercial NAICS Cogen",F3564="Industrial NAICS Cogen",F3564="NAICS-22 Cogen")),FALSE,IF(AND($P$3=FALSE,OR(F3564="Commercial NAICS Cogen",F3564="Commercial NAICS Non-Cogen",F3564="Industrial NAICS Cogen", F3564="industrial NAICS non-Cogen")),FALSE, TRUE))</f>
        <v/>
      </c>
    </row>
    <row r="3565">
      <c r="A3565" s="129" t="n">
        <v>55851</v>
      </c>
      <c r="B3565" s="130" t="inlineStr">
        <is>
          <t>Valero Refinery Cogeneration Unit 1</t>
        </is>
      </c>
      <c r="C3565" s="130" t="inlineStr">
        <is>
          <t>Valero Refining Co California</t>
        </is>
      </c>
      <c r="D3565" s="129" t="n">
        <v>19676</v>
      </c>
      <c r="E3565" s="130" t="inlineStr">
        <is>
          <t>CA</t>
        </is>
      </c>
      <c r="F3565" s="130" t="inlineStr">
        <is>
          <t>Industrial NAICS Cogen</t>
        </is>
      </c>
      <c r="G3565" s="130" t="inlineStr">
        <is>
          <t>GT</t>
        </is>
      </c>
      <c r="H3565" s="130" t="inlineStr">
        <is>
          <t>OG</t>
        </is>
      </c>
      <c r="I3565" s="130" t="inlineStr">
        <is>
          <t>OOG</t>
        </is>
      </c>
      <c r="J3565" s="131" t="n">
        <v>131630.3</v>
      </c>
      <c r="K3565" s="129" t="n">
        <v>2020</v>
      </c>
      <c r="L3565" s="120">
        <f>IF(VLOOKUP(H3565,'Cross-Page Data'!$D$4:$F$48,3,FALSE)="natural gas",VLOOKUP(G3565,'Cross-Page Data'!$I$4:$J$19,2,FALSE),IF(VLOOKUP(H3565,'Cross-Page Data'!$D$4:$F$48,3,FALSE)="solar",IF(G3565="PV","solar PV","solar thermal"),IF(VLOOKUP(H3565,'Cross-Page Data'!$D$4:$F$48,3,FALSE)="wind",VLOOKUP(G3565,'Cross-Page Data'!$I$4:$J$19,2,FALSE),IF(VLOOKUP(H3565,'Cross-Page Data'!$D$4:$F$48,3,FALSE)="hydro",VLOOKUP(G3565,'Cross-Page Data'!$I$4:$J$19,2,FALSE),VLOOKUP(H3565,'Cross-Page Data'!$D$4:$F$48,3,FALSE)))))</f>
        <v/>
      </c>
      <c r="M3565" s="120">
        <f>IF(AND($P$2=FALSE,OR(F3565="Commercial NAICS Cogen",F3565="Industrial NAICS Cogen",F3565="NAICS-22 Cogen")),FALSE,IF(AND($P$3=FALSE,OR(F3565="Commercial NAICS Cogen",F3565="Commercial NAICS Non-Cogen",F3565="Industrial NAICS Cogen", F3565="industrial NAICS non-Cogen")),FALSE, TRUE))</f>
        <v/>
      </c>
    </row>
    <row r="3566">
      <c r="A3566" s="129" t="n">
        <v>55853</v>
      </c>
      <c r="B3566" s="130" t="inlineStr">
        <is>
          <t>Inland Empire Energy Center</t>
        </is>
      </c>
      <c r="C3566" s="130" t="inlineStr">
        <is>
          <t>Inland Empire Energy Ctr LLC</t>
        </is>
      </c>
      <c r="D3566" s="129" t="n">
        <v>9155</v>
      </c>
      <c r="E3566" s="130" t="inlineStr">
        <is>
          <t>CA</t>
        </is>
      </c>
      <c r="F3566" s="130" t="inlineStr">
        <is>
          <t>NAICS-22 Non-Cogen</t>
        </is>
      </c>
      <c r="G3566" s="130" t="inlineStr">
        <is>
          <t>CS</t>
        </is>
      </c>
      <c r="H3566" s="130" t="inlineStr">
        <is>
          <t>NG</t>
        </is>
      </c>
      <c r="I3566" s="130" t="inlineStr">
        <is>
          <t>NG</t>
        </is>
      </c>
      <c r="J3566" s="131" t="n">
        <v>0</v>
      </c>
      <c r="K3566" s="129" t="n">
        <v>2020</v>
      </c>
      <c r="L3566" s="120">
        <f>IF(VLOOKUP(H3566,'Cross-Page Data'!$D$4:$F$48,3,FALSE)="natural gas",VLOOKUP(G3566,'Cross-Page Data'!$I$4:$J$19,2,FALSE),IF(VLOOKUP(H3566,'Cross-Page Data'!$D$4:$F$48,3,FALSE)="solar",IF(G3566="PV","solar PV","solar thermal"),IF(VLOOKUP(H3566,'Cross-Page Data'!$D$4:$F$48,3,FALSE)="wind",VLOOKUP(G3566,'Cross-Page Data'!$I$4:$J$19,2,FALSE),IF(VLOOKUP(H3566,'Cross-Page Data'!$D$4:$F$48,3,FALSE)="hydro",VLOOKUP(G3566,'Cross-Page Data'!$I$4:$J$19,2,FALSE),VLOOKUP(H3566,'Cross-Page Data'!$D$4:$F$48,3,FALSE)))))</f>
        <v/>
      </c>
      <c r="M3566" s="120">
        <f>IF(AND($P$2=FALSE,OR(F3566="Commercial NAICS Cogen",F3566="Industrial NAICS Cogen",F3566="NAICS-22 Cogen")),FALSE,IF(AND($P$3=FALSE,OR(F3566="Commercial NAICS Cogen",F3566="Commercial NAICS Non-Cogen",F3566="Industrial NAICS Cogen", F3566="industrial NAICS non-Cogen")),FALSE, TRUE))</f>
        <v/>
      </c>
    </row>
    <row r="3567">
      <c r="A3567" s="129" t="n">
        <v>55856</v>
      </c>
      <c r="B3567" s="130" t="inlineStr">
        <is>
          <t>Prairie State Generating Station</t>
        </is>
      </c>
      <c r="C3567" s="130" t="inlineStr">
        <is>
          <t>Prairie State Generating Co LLC</t>
        </is>
      </c>
      <c r="D3567" s="129" t="n">
        <v>15330</v>
      </c>
      <c r="E3567" s="130" t="inlineStr">
        <is>
          <t>IL</t>
        </is>
      </c>
      <c r="F3567" s="130" t="inlineStr">
        <is>
          <t>NAICS-22 Non-Cogen</t>
        </is>
      </c>
      <c r="G3567" s="130" t="inlineStr">
        <is>
          <t>ST</t>
        </is>
      </c>
      <c r="H3567" s="130" t="inlineStr">
        <is>
          <t>BIT</t>
        </is>
      </c>
      <c r="I3567" s="130" t="inlineStr">
        <is>
          <t>COL</t>
        </is>
      </c>
      <c r="J3567" s="131" t="n">
        <v>11266204</v>
      </c>
      <c r="K3567" s="129" t="n">
        <v>2020</v>
      </c>
      <c r="L3567" s="120">
        <f>IF(VLOOKUP(H3567,'Cross-Page Data'!$D$4:$F$48,3,FALSE)="natural gas",VLOOKUP(G3567,'Cross-Page Data'!$I$4:$J$19,2,FALSE),IF(VLOOKUP(H3567,'Cross-Page Data'!$D$4:$F$48,3,FALSE)="solar",IF(G3567="PV","solar PV","solar thermal"),IF(VLOOKUP(H3567,'Cross-Page Data'!$D$4:$F$48,3,FALSE)="wind",VLOOKUP(G3567,'Cross-Page Data'!$I$4:$J$19,2,FALSE),IF(VLOOKUP(H3567,'Cross-Page Data'!$D$4:$F$48,3,FALSE)="hydro",VLOOKUP(G3567,'Cross-Page Data'!$I$4:$J$19,2,FALSE),VLOOKUP(H3567,'Cross-Page Data'!$D$4:$F$48,3,FALSE)))))</f>
        <v/>
      </c>
      <c r="M3567" s="120">
        <f>IF(AND($P$2=FALSE,OR(F3567="Commercial NAICS Cogen",F3567="Industrial NAICS Cogen",F3567="NAICS-22 Cogen")),FALSE,IF(AND($P$3=FALSE,OR(F3567="Commercial NAICS Cogen",F3567="Commercial NAICS Non-Cogen",F3567="Industrial NAICS Cogen", F3567="industrial NAICS non-Cogen")),FALSE, TRUE))</f>
        <v/>
      </c>
    </row>
    <row r="3568">
      <c r="A3568" s="129" t="n">
        <v>55856</v>
      </c>
      <c r="B3568" s="130" t="inlineStr">
        <is>
          <t>Prairie State Generating Station</t>
        </is>
      </c>
      <c r="C3568" s="130" t="inlineStr">
        <is>
          <t>Prairie State Generating Co LLC</t>
        </is>
      </c>
      <c r="D3568" s="129" t="n">
        <v>15330</v>
      </c>
      <c r="E3568" s="130" t="inlineStr">
        <is>
          <t>IL</t>
        </is>
      </c>
      <c r="F3568" s="130" t="inlineStr">
        <is>
          <t>NAICS-22 Non-Cogen</t>
        </is>
      </c>
      <c r="G3568" s="130" t="inlineStr">
        <is>
          <t>ST</t>
        </is>
      </c>
      <c r="H3568" s="130" t="inlineStr">
        <is>
          <t>NG</t>
        </is>
      </c>
      <c r="I3568" s="130" t="inlineStr">
        <is>
          <t>NG</t>
        </is>
      </c>
      <c r="J3568" s="131" t="n">
        <v>41859.177</v>
      </c>
      <c r="K3568" s="129" t="n">
        <v>2020</v>
      </c>
      <c r="L3568" s="120">
        <f>IF(VLOOKUP(H3568,'Cross-Page Data'!$D$4:$F$48,3,FALSE)="natural gas",VLOOKUP(G3568,'Cross-Page Data'!$I$4:$J$19,2,FALSE),IF(VLOOKUP(H3568,'Cross-Page Data'!$D$4:$F$48,3,FALSE)="solar",IF(G3568="PV","solar PV","solar thermal"),IF(VLOOKUP(H3568,'Cross-Page Data'!$D$4:$F$48,3,FALSE)="wind",VLOOKUP(G3568,'Cross-Page Data'!$I$4:$J$19,2,FALSE),IF(VLOOKUP(H3568,'Cross-Page Data'!$D$4:$F$48,3,FALSE)="hydro",VLOOKUP(G3568,'Cross-Page Data'!$I$4:$J$19,2,FALSE),VLOOKUP(H3568,'Cross-Page Data'!$D$4:$F$48,3,FALSE)))))</f>
        <v/>
      </c>
      <c r="M3568" s="120">
        <f>IF(AND($P$2=FALSE,OR(F3568="Commercial NAICS Cogen",F3568="Industrial NAICS Cogen",F3568="NAICS-22 Cogen")),FALSE,IF(AND($P$3=FALSE,OR(F3568="Commercial NAICS Cogen",F3568="Commercial NAICS Non-Cogen",F3568="Industrial NAICS Cogen", F3568="industrial NAICS non-Cogen")),FALSE, TRUE))</f>
        <v/>
      </c>
    </row>
    <row r="3569">
      <c r="A3569" s="129" t="n">
        <v>55866</v>
      </c>
      <c r="B3569" s="130" t="inlineStr">
        <is>
          <t>Basin Creek Plant</t>
        </is>
      </c>
      <c r="C3569" s="130" t="inlineStr">
        <is>
          <t>Basin Creek Power Services LLC</t>
        </is>
      </c>
      <c r="D3569" s="129" t="n">
        <v>1308</v>
      </c>
      <c r="E3569" s="130" t="inlineStr">
        <is>
          <t>MT</t>
        </is>
      </c>
      <c r="F3569" s="130" t="inlineStr">
        <is>
          <t>NAICS-22 Non-Cogen</t>
        </is>
      </c>
      <c r="G3569" s="130" t="inlineStr">
        <is>
          <t>IC</t>
        </is>
      </c>
      <c r="H3569" s="130" t="inlineStr">
        <is>
          <t>NG</t>
        </is>
      </c>
      <c r="I3569" s="130" t="inlineStr">
        <is>
          <t>NG</t>
        </is>
      </c>
      <c r="J3569" s="131" t="n">
        <v>57048</v>
      </c>
      <c r="K3569" s="129" t="n">
        <v>2020</v>
      </c>
      <c r="L3569" s="120">
        <f>IF(VLOOKUP(H3569,'Cross-Page Data'!$D$4:$F$48,3,FALSE)="natural gas",VLOOKUP(G3569,'Cross-Page Data'!$I$4:$J$19,2,FALSE),IF(VLOOKUP(H3569,'Cross-Page Data'!$D$4:$F$48,3,FALSE)="solar",IF(G3569="PV","solar PV","solar thermal"),IF(VLOOKUP(H3569,'Cross-Page Data'!$D$4:$F$48,3,FALSE)="wind",VLOOKUP(G3569,'Cross-Page Data'!$I$4:$J$19,2,FALSE),IF(VLOOKUP(H3569,'Cross-Page Data'!$D$4:$F$48,3,FALSE)="hydro",VLOOKUP(G3569,'Cross-Page Data'!$I$4:$J$19,2,FALSE),VLOOKUP(H3569,'Cross-Page Data'!$D$4:$F$48,3,FALSE)))))</f>
        <v/>
      </c>
      <c r="M3569" s="120">
        <f>IF(AND($P$2=FALSE,OR(F3569="Commercial NAICS Cogen",F3569="Industrial NAICS Cogen",F3569="NAICS-22 Cogen")),FALSE,IF(AND($P$3=FALSE,OR(F3569="Commercial NAICS Cogen",F3569="Commercial NAICS Non-Cogen",F3569="Industrial NAICS Cogen", F3569="industrial NAICS non-Cogen")),FALSE, TRUE))</f>
        <v/>
      </c>
    </row>
    <row r="3570">
      <c r="A3570" s="129" t="n">
        <v>55927</v>
      </c>
      <c r="B3570" s="130" t="inlineStr">
        <is>
          <t>Jasper</t>
        </is>
      </c>
      <c r="C3570" s="130" t="inlineStr">
        <is>
          <t>Dominion Energy South Carolina, Inc</t>
        </is>
      </c>
      <c r="D3570" s="129" t="n">
        <v>17539</v>
      </c>
      <c r="E3570" s="130" t="inlineStr">
        <is>
          <t>SC</t>
        </is>
      </c>
      <c r="F3570" s="130" t="inlineStr">
        <is>
          <t>Electric Utility</t>
        </is>
      </c>
      <c r="G3570" s="130" t="inlineStr">
        <is>
          <t>CA</t>
        </is>
      </c>
      <c r="H3570" s="130" t="inlineStr">
        <is>
          <t>DFO</t>
        </is>
      </c>
      <c r="I3570" s="130" t="inlineStr">
        <is>
          <t>DFO</t>
        </is>
      </c>
      <c r="J3570" s="131" t="n">
        <v>133.003</v>
      </c>
      <c r="K3570" s="129" t="n">
        <v>2020</v>
      </c>
      <c r="L3570" s="120">
        <f>IF(VLOOKUP(H3570,'Cross-Page Data'!$D$4:$F$48,3,FALSE)="natural gas",VLOOKUP(G3570,'Cross-Page Data'!$I$4:$J$19,2,FALSE),IF(VLOOKUP(H3570,'Cross-Page Data'!$D$4:$F$48,3,FALSE)="solar",IF(G3570="PV","solar PV","solar thermal"),IF(VLOOKUP(H3570,'Cross-Page Data'!$D$4:$F$48,3,FALSE)="wind",VLOOKUP(G3570,'Cross-Page Data'!$I$4:$J$19,2,FALSE),IF(VLOOKUP(H3570,'Cross-Page Data'!$D$4:$F$48,3,FALSE)="hydro",VLOOKUP(G3570,'Cross-Page Data'!$I$4:$J$19,2,FALSE),VLOOKUP(H3570,'Cross-Page Data'!$D$4:$F$48,3,FALSE)))))</f>
        <v/>
      </c>
      <c r="M3570" s="120">
        <f>IF(AND($P$2=FALSE,OR(F3570="Commercial NAICS Cogen",F3570="Industrial NAICS Cogen",F3570="NAICS-22 Cogen")),FALSE,IF(AND($P$3=FALSE,OR(F3570="Commercial NAICS Cogen",F3570="Commercial NAICS Non-Cogen",F3570="Industrial NAICS Cogen", F3570="industrial NAICS non-Cogen")),FALSE, TRUE))</f>
        <v/>
      </c>
    </row>
    <row r="3571">
      <c r="A3571" s="129" t="n">
        <v>55927</v>
      </c>
      <c r="B3571" s="130" t="inlineStr">
        <is>
          <t>Jasper</t>
        </is>
      </c>
      <c r="C3571" s="130" t="inlineStr">
        <is>
          <t>Dominion Energy South Carolina, Inc</t>
        </is>
      </c>
      <c r="D3571" s="129" t="n">
        <v>17539</v>
      </c>
      <c r="E3571" s="130" t="inlineStr">
        <is>
          <t>SC</t>
        </is>
      </c>
      <c r="F3571" s="130" t="inlineStr">
        <is>
          <t>Electric Utility</t>
        </is>
      </c>
      <c r="G3571" s="130" t="inlineStr">
        <is>
          <t>CA</t>
        </is>
      </c>
      <c r="H3571" s="130" t="inlineStr">
        <is>
          <t>NG</t>
        </is>
      </c>
      <c r="I3571" s="130" t="inlineStr">
        <is>
          <t>NG</t>
        </is>
      </c>
      <c r="J3571" s="131" t="n">
        <v>2030219</v>
      </c>
      <c r="K3571" s="129" t="n">
        <v>2020</v>
      </c>
      <c r="L3571" s="120">
        <f>IF(VLOOKUP(H3571,'Cross-Page Data'!$D$4:$F$48,3,FALSE)="natural gas",VLOOKUP(G3571,'Cross-Page Data'!$I$4:$J$19,2,FALSE),IF(VLOOKUP(H3571,'Cross-Page Data'!$D$4:$F$48,3,FALSE)="solar",IF(G3571="PV","solar PV","solar thermal"),IF(VLOOKUP(H3571,'Cross-Page Data'!$D$4:$F$48,3,FALSE)="wind",VLOOKUP(G3571,'Cross-Page Data'!$I$4:$J$19,2,FALSE),IF(VLOOKUP(H3571,'Cross-Page Data'!$D$4:$F$48,3,FALSE)="hydro",VLOOKUP(G3571,'Cross-Page Data'!$I$4:$J$19,2,FALSE),VLOOKUP(H3571,'Cross-Page Data'!$D$4:$F$48,3,FALSE)))))</f>
        <v/>
      </c>
      <c r="M3571" s="120">
        <f>IF(AND($P$2=FALSE,OR(F3571="Commercial NAICS Cogen",F3571="Industrial NAICS Cogen",F3571="NAICS-22 Cogen")),FALSE,IF(AND($P$3=FALSE,OR(F3571="Commercial NAICS Cogen",F3571="Commercial NAICS Non-Cogen",F3571="Industrial NAICS Cogen", F3571="industrial NAICS non-Cogen")),FALSE, TRUE))</f>
        <v/>
      </c>
    </row>
    <row r="3572">
      <c r="A3572" s="129" t="n">
        <v>55927</v>
      </c>
      <c r="B3572" s="130" t="inlineStr">
        <is>
          <t>Jasper</t>
        </is>
      </c>
      <c r="C3572" s="130" t="inlineStr">
        <is>
          <t>Dominion Energy South Carolina, Inc</t>
        </is>
      </c>
      <c r="D3572" s="129" t="n">
        <v>17539</v>
      </c>
      <c r="E3572" s="130" t="inlineStr">
        <is>
          <t>SC</t>
        </is>
      </c>
      <c r="F3572" s="130" t="inlineStr">
        <is>
          <t>Electric Utility</t>
        </is>
      </c>
      <c r="G3572" s="130" t="inlineStr">
        <is>
          <t>CT</t>
        </is>
      </c>
      <c r="H3572" s="130" t="inlineStr">
        <is>
          <t>DFO</t>
        </is>
      </c>
      <c r="I3572" s="130" t="inlineStr">
        <is>
          <t>DFO</t>
        </is>
      </c>
      <c r="J3572" s="131" t="n">
        <v>212.306</v>
      </c>
      <c r="K3572" s="129" t="n">
        <v>2020</v>
      </c>
      <c r="L3572" s="120">
        <f>IF(VLOOKUP(H3572,'Cross-Page Data'!$D$4:$F$48,3,FALSE)="natural gas",VLOOKUP(G3572,'Cross-Page Data'!$I$4:$J$19,2,FALSE),IF(VLOOKUP(H3572,'Cross-Page Data'!$D$4:$F$48,3,FALSE)="solar",IF(G3572="PV","solar PV","solar thermal"),IF(VLOOKUP(H3572,'Cross-Page Data'!$D$4:$F$48,3,FALSE)="wind",VLOOKUP(G3572,'Cross-Page Data'!$I$4:$J$19,2,FALSE),IF(VLOOKUP(H3572,'Cross-Page Data'!$D$4:$F$48,3,FALSE)="hydro",VLOOKUP(G3572,'Cross-Page Data'!$I$4:$J$19,2,FALSE),VLOOKUP(H3572,'Cross-Page Data'!$D$4:$F$48,3,FALSE)))))</f>
        <v/>
      </c>
      <c r="M3572" s="120">
        <f>IF(AND($P$2=FALSE,OR(F3572="Commercial NAICS Cogen",F3572="Industrial NAICS Cogen",F3572="NAICS-22 Cogen")),FALSE,IF(AND($P$3=FALSE,OR(F3572="Commercial NAICS Cogen",F3572="Commercial NAICS Non-Cogen",F3572="Industrial NAICS Cogen", F3572="industrial NAICS non-Cogen")),FALSE, TRUE))</f>
        <v/>
      </c>
    </row>
    <row r="3573">
      <c r="A3573" s="129" t="n">
        <v>55927</v>
      </c>
      <c r="B3573" s="130" t="inlineStr">
        <is>
          <t>Jasper</t>
        </is>
      </c>
      <c r="C3573" s="130" t="inlineStr">
        <is>
          <t>Dominion Energy South Carolina, Inc</t>
        </is>
      </c>
      <c r="D3573" s="129" t="n">
        <v>17539</v>
      </c>
      <c r="E3573" s="130" t="inlineStr">
        <is>
          <t>SC</t>
        </is>
      </c>
      <c r="F3573" s="130" t="inlineStr">
        <is>
          <t>Electric Utility</t>
        </is>
      </c>
      <c r="G3573" s="130" t="inlineStr">
        <is>
          <t>CT</t>
        </is>
      </c>
      <c r="H3573" s="130" t="inlineStr">
        <is>
          <t>NG</t>
        </is>
      </c>
      <c r="I3573" s="130" t="inlineStr">
        <is>
          <t>NG</t>
        </is>
      </c>
      <c r="J3573" s="131" t="n">
        <v>3224351.7</v>
      </c>
      <c r="K3573" s="129" t="n">
        <v>2020</v>
      </c>
      <c r="L3573" s="120">
        <f>IF(VLOOKUP(H3573,'Cross-Page Data'!$D$4:$F$48,3,FALSE)="natural gas",VLOOKUP(G3573,'Cross-Page Data'!$I$4:$J$19,2,FALSE),IF(VLOOKUP(H3573,'Cross-Page Data'!$D$4:$F$48,3,FALSE)="solar",IF(G3573="PV","solar PV","solar thermal"),IF(VLOOKUP(H3573,'Cross-Page Data'!$D$4:$F$48,3,FALSE)="wind",VLOOKUP(G3573,'Cross-Page Data'!$I$4:$J$19,2,FALSE),IF(VLOOKUP(H3573,'Cross-Page Data'!$D$4:$F$48,3,FALSE)="hydro",VLOOKUP(G3573,'Cross-Page Data'!$I$4:$J$19,2,FALSE),VLOOKUP(H3573,'Cross-Page Data'!$D$4:$F$48,3,FALSE)))))</f>
        <v/>
      </c>
      <c r="M3573" s="120">
        <f>IF(AND($P$2=FALSE,OR(F3573="Commercial NAICS Cogen",F3573="Industrial NAICS Cogen",F3573="NAICS-22 Cogen")),FALSE,IF(AND($P$3=FALSE,OR(F3573="Commercial NAICS Cogen",F3573="Commercial NAICS Non-Cogen",F3573="Industrial NAICS Cogen", F3573="industrial NAICS non-Cogen")),FALSE, TRUE))</f>
        <v/>
      </c>
    </row>
    <row r="3574">
      <c r="A3574" s="129" t="n">
        <v>55933</v>
      </c>
      <c r="B3574" s="130" t="inlineStr">
        <is>
          <t>Tracy Combined Cycle Power Plant</t>
        </is>
      </c>
      <c r="C3574" s="130" t="inlineStr">
        <is>
          <t>MRP San Joaquin Energy LLC.</t>
        </is>
      </c>
      <c r="D3574" s="129" t="n">
        <v>7724</v>
      </c>
      <c r="E3574" s="130" t="inlineStr">
        <is>
          <t>CA</t>
        </is>
      </c>
      <c r="F3574" s="130" t="inlineStr">
        <is>
          <t>NAICS-22 Non-Cogen</t>
        </is>
      </c>
      <c r="G3574" s="130" t="inlineStr">
        <is>
          <t>CA</t>
        </is>
      </c>
      <c r="H3574" s="130" t="inlineStr">
        <is>
          <t>NG</t>
        </is>
      </c>
      <c r="I3574" s="130" t="inlineStr">
        <is>
          <t>NG</t>
        </is>
      </c>
      <c r="J3574" s="131" t="n">
        <v>274629</v>
      </c>
      <c r="K3574" s="129" t="n">
        <v>2020</v>
      </c>
      <c r="L3574" s="120">
        <f>IF(VLOOKUP(H3574,'Cross-Page Data'!$D$4:$F$48,3,FALSE)="natural gas",VLOOKUP(G3574,'Cross-Page Data'!$I$4:$J$19,2,FALSE),IF(VLOOKUP(H3574,'Cross-Page Data'!$D$4:$F$48,3,FALSE)="solar",IF(G3574="PV","solar PV","solar thermal"),IF(VLOOKUP(H3574,'Cross-Page Data'!$D$4:$F$48,3,FALSE)="wind",VLOOKUP(G3574,'Cross-Page Data'!$I$4:$J$19,2,FALSE),IF(VLOOKUP(H3574,'Cross-Page Data'!$D$4:$F$48,3,FALSE)="hydro",VLOOKUP(G3574,'Cross-Page Data'!$I$4:$J$19,2,FALSE),VLOOKUP(H3574,'Cross-Page Data'!$D$4:$F$48,3,FALSE)))))</f>
        <v/>
      </c>
      <c r="M3574" s="120">
        <f>IF(AND($P$2=FALSE,OR(F3574="Commercial NAICS Cogen",F3574="Industrial NAICS Cogen",F3574="NAICS-22 Cogen")),FALSE,IF(AND($P$3=FALSE,OR(F3574="Commercial NAICS Cogen",F3574="Commercial NAICS Non-Cogen",F3574="Industrial NAICS Cogen", F3574="industrial NAICS non-Cogen")),FALSE, TRUE))</f>
        <v/>
      </c>
    </row>
    <row r="3575">
      <c r="A3575" s="129" t="n">
        <v>55933</v>
      </c>
      <c r="B3575" s="130" t="inlineStr">
        <is>
          <t>Tracy Combined Cycle Power Plant</t>
        </is>
      </c>
      <c r="C3575" s="130" t="inlineStr">
        <is>
          <t>MRP San Joaquin Energy LLC.</t>
        </is>
      </c>
      <c r="D3575" s="129" t="n">
        <v>7724</v>
      </c>
      <c r="E3575" s="130" t="inlineStr">
        <is>
          <t>CA</t>
        </is>
      </c>
      <c r="F3575" s="130" t="inlineStr">
        <is>
          <t>NAICS-22 Non-Cogen</t>
        </is>
      </c>
      <c r="G3575" s="130" t="inlineStr">
        <is>
          <t>CT</t>
        </is>
      </c>
      <c r="H3575" s="130" t="inlineStr">
        <is>
          <t>NG</t>
        </is>
      </c>
      <c r="I3575" s="130" t="inlineStr">
        <is>
          <t>NG</t>
        </is>
      </c>
      <c r="J3575" s="131" t="n">
        <v>428069</v>
      </c>
      <c r="K3575" s="129" t="n">
        <v>2020</v>
      </c>
      <c r="L3575" s="120">
        <f>IF(VLOOKUP(H3575,'Cross-Page Data'!$D$4:$F$48,3,FALSE)="natural gas",VLOOKUP(G3575,'Cross-Page Data'!$I$4:$J$19,2,FALSE),IF(VLOOKUP(H3575,'Cross-Page Data'!$D$4:$F$48,3,FALSE)="solar",IF(G3575="PV","solar PV","solar thermal"),IF(VLOOKUP(H3575,'Cross-Page Data'!$D$4:$F$48,3,FALSE)="wind",VLOOKUP(G3575,'Cross-Page Data'!$I$4:$J$19,2,FALSE),IF(VLOOKUP(H3575,'Cross-Page Data'!$D$4:$F$48,3,FALSE)="hydro",VLOOKUP(G3575,'Cross-Page Data'!$I$4:$J$19,2,FALSE),VLOOKUP(H3575,'Cross-Page Data'!$D$4:$F$48,3,FALSE)))))</f>
        <v/>
      </c>
      <c r="M3575" s="120">
        <f>IF(AND($P$2=FALSE,OR(F3575="Commercial NAICS Cogen",F3575="Industrial NAICS Cogen",F3575="NAICS-22 Cogen")),FALSE,IF(AND($P$3=FALSE,OR(F3575="Commercial NAICS Cogen",F3575="Commercial NAICS Non-Cogen",F3575="Industrial NAICS Cogen", F3575="industrial NAICS non-Cogen")),FALSE, TRUE))</f>
        <v/>
      </c>
    </row>
    <row r="3576">
      <c r="A3576" s="129" t="n">
        <v>55939</v>
      </c>
      <c r="B3576" s="130" t="inlineStr">
        <is>
          <t>Warren County</t>
        </is>
      </c>
      <c r="C3576" s="130" t="inlineStr">
        <is>
          <t>Virginia Electric &amp; Power Co</t>
        </is>
      </c>
      <c r="D3576" s="129" t="n">
        <v>19876</v>
      </c>
      <c r="E3576" s="130" t="inlineStr">
        <is>
          <t>VA</t>
        </is>
      </c>
      <c r="F3576" s="130" t="inlineStr">
        <is>
          <t>Electric Utility</t>
        </is>
      </c>
      <c r="G3576" s="130" t="inlineStr">
        <is>
          <t>CA</t>
        </is>
      </c>
      <c r="H3576" s="130" t="inlineStr">
        <is>
          <t>DFO</t>
        </is>
      </c>
      <c r="I3576" s="130" t="inlineStr">
        <is>
          <t>DFO</t>
        </is>
      </c>
      <c r="J3576" s="131" t="n">
        <v>0</v>
      </c>
      <c r="K3576" s="129" t="n">
        <v>2020</v>
      </c>
      <c r="L3576" s="120">
        <f>IF(VLOOKUP(H3576,'Cross-Page Data'!$D$4:$F$48,3,FALSE)="natural gas",VLOOKUP(G3576,'Cross-Page Data'!$I$4:$J$19,2,FALSE),IF(VLOOKUP(H3576,'Cross-Page Data'!$D$4:$F$48,3,FALSE)="solar",IF(G3576="PV","solar PV","solar thermal"),IF(VLOOKUP(H3576,'Cross-Page Data'!$D$4:$F$48,3,FALSE)="wind",VLOOKUP(G3576,'Cross-Page Data'!$I$4:$J$19,2,FALSE),IF(VLOOKUP(H3576,'Cross-Page Data'!$D$4:$F$48,3,FALSE)="hydro",VLOOKUP(G3576,'Cross-Page Data'!$I$4:$J$19,2,FALSE),VLOOKUP(H3576,'Cross-Page Data'!$D$4:$F$48,3,FALSE)))))</f>
        <v/>
      </c>
      <c r="M3576" s="120">
        <f>IF(AND($P$2=FALSE,OR(F3576="Commercial NAICS Cogen",F3576="Industrial NAICS Cogen",F3576="NAICS-22 Cogen")),FALSE,IF(AND($P$3=FALSE,OR(F3576="Commercial NAICS Cogen",F3576="Commercial NAICS Non-Cogen",F3576="Industrial NAICS Cogen", F3576="industrial NAICS non-Cogen")),FALSE, TRUE))</f>
        <v/>
      </c>
    </row>
    <row r="3577">
      <c r="A3577" s="129" t="n">
        <v>55939</v>
      </c>
      <c r="B3577" s="130" t="inlineStr">
        <is>
          <t>Warren County</t>
        </is>
      </c>
      <c r="C3577" s="130" t="inlineStr">
        <is>
          <t>Virginia Electric &amp; Power Co</t>
        </is>
      </c>
      <c r="D3577" s="129" t="n">
        <v>19876</v>
      </c>
      <c r="E3577" s="130" t="inlineStr">
        <is>
          <t>VA</t>
        </is>
      </c>
      <c r="F3577" s="130" t="inlineStr">
        <is>
          <t>Electric Utility</t>
        </is>
      </c>
      <c r="G3577" s="130" t="inlineStr">
        <is>
          <t>CA</t>
        </is>
      </c>
      <c r="H3577" s="130" t="inlineStr">
        <is>
          <t>NG</t>
        </is>
      </c>
      <c r="I3577" s="130" t="inlineStr">
        <is>
          <t>NG</t>
        </is>
      </c>
      <c r="J3577" s="131" t="n">
        <v>0</v>
      </c>
      <c r="K3577" s="129" t="n">
        <v>2020</v>
      </c>
      <c r="L3577" s="120">
        <f>IF(VLOOKUP(H3577,'Cross-Page Data'!$D$4:$F$48,3,FALSE)="natural gas",VLOOKUP(G3577,'Cross-Page Data'!$I$4:$J$19,2,FALSE),IF(VLOOKUP(H3577,'Cross-Page Data'!$D$4:$F$48,3,FALSE)="solar",IF(G3577="PV","solar PV","solar thermal"),IF(VLOOKUP(H3577,'Cross-Page Data'!$D$4:$F$48,3,FALSE)="wind",VLOOKUP(G3577,'Cross-Page Data'!$I$4:$J$19,2,FALSE),IF(VLOOKUP(H3577,'Cross-Page Data'!$D$4:$F$48,3,FALSE)="hydro",VLOOKUP(G3577,'Cross-Page Data'!$I$4:$J$19,2,FALSE),VLOOKUP(H3577,'Cross-Page Data'!$D$4:$F$48,3,FALSE)))))</f>
        <v/>
      </c>
      <c r="M3577" s="120">
        <f>IF(AND($P$2=FALSE,OR(F3577="Commercial NAICS Cogen",F3577="Industrial NAICS Cogen",F3577="NAICS-22 Cogen")),FALSE,IF(AND($P$3=FALSE,OR(F3577="Commercial NAICS Cogen",F3577="Commercial NAICS Non-Cogen",F3577="Industrial NAICS Cogen", F3577="industrial NAICS non-Cogen")),FALSE, TRUE))</f>
        <v/>
      </c>
    </row>
    <row r="3578">
      <c r="A3578" s="129" t="n">
        <v>55939</v>
      </c>
      <c r="B3578" s="130" t="inlineStr">
        <is>
          <t>Warren County</t>
        </is>
      </c>
      <c r="C3578" s="130" t="inlineStr">
        <is>
          <t>Virginia Electric &amp; Power Co</t>
        </is>
      </c>
      <c r="D3578" s="129" t="n">
        <v>19876</v>
      </c>
      <c r="E3578" s="130" t="inlineStr">
        <is>
          <t>VA</t>
        </is>
      </c>
      <c r="F3578" s="130" t="inlineStr">
        <is>
          <t>Electric Utility</t>
        </is>
      </c>
      <c r="G3578" s="130" t="inlineStr">
        <is>
          <t>CT</t>
        </is>
      </c>
      <c r="H3578" s="130" t="inlineStr">
        <is>
          <t>DFO</t>
        </is>
      </c>
      <c r="I3578" s="130" t="inlineStr">
        <is>
          <t>DFO</t>
        </is>
      </c>
      <c r="J3578" s="131" t="n">
        <v>0</v>
      </c>
      <c r="K3578" s="129" t="n">
        <v>2020</v>
      </c>
      <c r="L3578" s="120">
        <f>IF(VLOOKUP(H3578,'Cross-Page Data'!$D$4:$F$48,3,FALSE)="natural gas",VLOOKUP(G3578,'Cross-Page Data'!$I$4:$J$19,2,FALSE),IF(VLOOKUP(H3578,'Cross-Page Data'!$D$4:$F$48,3,FALSE)="solar",IF(G3578="PV","solar PV","solar thermal"),IF(VLOOKUP(H3578,'Cross-Page Data'!$D$4:$F$48,3,FALSE)="wind",VLOOKUP(G3578,'Cross-Page Data'!$I$4:$J$19,2,FALSE),IF(VLOOKUP(H3578,'Cross-Page Data'!$D$4:$F$48,3,FALSE)="hydro",VLOOKUP(G3578,'Cross-Page Data'!$I$4:$J$19,2,FALSE),VLOOKUP(H3578,'Cross-Page Data'!$D$4:$F$48,3,FALSE)))))</f>
        <v/>
      </c>
      <c r="M3578" s="120">
        <f>IF(AND($P$2=FALSE,OR(F3578="Commercial NAICS Cogen",F3578="Industrial NAICS Cogen",F3578="NAICS-22 Cogen")),FALSE,IF(AND($P$3=FALSE,OR(F3578="Commercial NAICS Cogen",F3578="Commercial NAICS Non-Cogen",F3578="Industrial NAICS Cogen", F3578="industrial NAICS non-Cogen")),FALSE, TRUE))</f>
        <v/>
      </c>
    </row>
    <row r="3579">
      <c r="A3579" s="129" t="n">
        <v>55939</v>
      </c>
      <c r="B3579" s="130" t="inlineStr">
        <is>
          <t>Warren County</t>
        </is>
      </c>
      <c r="C3579" s="130" t="inlineStr">
        <is>
          <t>Virginia Electric &amp; Power Co</t>
        </is>
      </c>
      <c r="D3579" s="129" t="n">
        <v>19876</v>
      </c>
      <c r="E3579" s="130" t="inlineStr">
        <is>
          <t>VA</t>
        </is>
      </c>
      <c r="F3579" s="130" t="inlineStr">
        <is>
          <t>Electric Utility</t>
        </is>
      </c>
      <c r="G3579" s="130" t="inlineStr">
        <is>
          <t>CT</t>
        </is>
      </c>
      <c r="H3579" s="130" t="inlineStr">
        <is>
          <t>NG</t>
        </is>
      </c>
      <c r="I3579" s="130" t="inlineStr">
        <is>
          <t>NG</t>
        </is>
      </c>
      <c r="J3579" s="131" t="n">
        <v>9099466</v>
      </c>
      <c r="K3579" s="129" t="n">
        <v>2020</v>
      </c>
      <c r="L3579" s="120">
        <f>IF(VLOOKUP(H3579,'Cross-Page Data'!$D$4:$F$48,3,FALSE)="natural gas",VLOOKUP(G3579,'Cross-Page Data'!$I$4:$J$19,2,FALSE),IF(VLOOKUP(H3579,'Cross-Page Data'!$D$4:$F$48,3,FALSE)="solar",IF(G3579="PV","solar PV","solar thermal"),IF(VLOOKUP(H3579,'Cross-Page Data'!$D$4:$F$48,3,FALSE)="wind",VLOOKUP(G3579,'Cross-Page Data'!$I$4:$J$19,2,FALSE),IF(VLOOKUP(H3579,'Cross-Page Data'!$D$4:$F$48,3,FALSE)="hydro",VLOOKUP(G3579,'Cross-Page Data'!$I$4:$J$19,2,FALSE),VLOOKUP(H3579,'Cross-Page Data'!$D$4:$F$48,3,FALSE)))))</f>
        <v/>
      </c>
      <c r="M3579" s="120">
        <f>IF(AND($P$2=FALSE,OR(F3579="Commercial NAICS Cogen",F3579="Industrial NAICS Cogen",F3579="NAICS-22 Cogen")),FALSE,IF(AND($P$3=FALSE,OR(F3579="Commercial NAICS Cogen",F3579="Commercial NAICS Non-Cogen",F3579="Industrial NAICS Cogen", F3579="industrial NAICS non-Cogen")),FALSE, TRUE))</f>
        <v/>
      </c>
    </row>
    <row r="3580">
      <c r="A3580" s="129" t="n">
        <v>55950</v>
      </c>
      <c r="B3580" s="130" t="inlineStr">
        <is>
          <t>Elk Hills Cogen</t>
        </is>
      </c>
      <c r="C3580" s="130" t="inlineStr">
        <is>
          <t>California Resources Elk Hills LLC</t>
        </is>
      </c>
      <c r="D3580" s="129" t="n">
        <v>13989</v>
      </c>
      <c r="E3580" s="130" t="inlineStr">
        <is>
          <t>CA</t>
        </is>
      </c>
      <c r="F3580" s="130" t="inlineStr">
        <is>
          <t>Industrial NAICS Cogen</t>
        </is>
      </c>
      <c r="G3580" s="130" t="inlineStr">
        <is>
          <t>GT</t>
        </is>
      </c>
      <c r="H3580" s="130" t="inlineStr">
        <is>
          <t>NG</t>
        </is>
      </c>
      <c r="I3580" s="130" t="inlineStr">
        <is>
          <t>NG</t>
        </is>
      </c>
      <c r="J3580" s="131" t="n">
        <v>36841</v>
      </c>
      <c r="K3580" s="129" t="n">
        <v>2020</v>
      </c>
      <c r="L3580" s="120">
        <f>IF(VLOOKUP(H3580,'Cross-Page Data'!$D$4:$F$48,3,FALSE)="natural gas",VLOOKUP(G3580,'Cross-Page Data'!$I$4:$J$19,2,FALSE),IF(VLOOKUP(H3580,'Cross-Page Data'!$D$4:$F$48,3,FALSE)="solar",IF(G3580="PV","solar PV","solar thermal"),IF(VLOOKUP(H3580,'Cross-Page Data'!$D$4:$F$48,3,FALSE)="wind",VLOOKUP(G3580,'Cross-Page Data'!$I$4:$J$19,2,FALSE),IF(VLOOKUP(H3580,'Cross-Page Data'!$D$4:$F$48,3,FALSE)="hydro",VLOOKUP(G3580,'Cross-Page Data'!$I$4:$J$19,2,FALSE),VLOOKUP(H3580,'Cross-Page Data'!$D$4:$F$48,3,FALSE)))))</f>
        <v/>
      </c>
      <c r="M3580" s="120">
        <f>IF(AND($P$2=FALSE,OR(F3580="Commercial NAICS Cogen",F3580="Industrial NAICS Cogen",F3580="NAICS-22 Cogen")),FALSE,IF(AND($P$3=FALSE,OR(F3580="Commercial NAICS Cogen",F3580="Commercial NAICS Non-Cogen",F3580="Industrial NAICS Cogen", F3580="industrial NAICS non-Cogen")),FALSE, TRUE))</f>
        <v/>
      </c>
    </row>
    <row r="3581">
      <c r="A3581" s="129" t="n">
        <v>55965</v>
      </c>
      <c r="B3581" s="130" t="inlineStr">
        <is>
          <t>Wansley Combined Cycle</t>
        </is>
      </c>
      <c r="C3581" s="130" t="inlineStr">
        <is>
          <t>Southern Power Co</t>
        </is>
      </c>
      <c r="D3581" s="129" t="n">
        <v>17650</v>
      </c>
      <c r="E3581" s="130" t="inlineStr">
        <is>
          <t>GA</t>
        </is>
      </c>
      <c r="F3581" s="130" t="inlineStr">
        <is>
          <t>NAICS-22 Non-Cogen</t>
        </is>
      </c>
      <c r="G3581" s="130" t="inlineStr">
        <is>
          <t>CA</t>
        </is>
      </c>
      <c r="H3581" s="130" t="inlineStr">
        <is>
          <t>NG</t>
        </is>
      </c>
      <c r="I3581" s="130" t="inlineStr">
        <is>
          <t>NG</t>
        </is>
      </c>
      <c r="J3581" s="131" t="n">
        <v>3074395</v>
      </c>
      <c r="K3581" s="129" t="n">
        <v>2020</v>
      </c>
      <c r="L3581" s="120">
        <f>IF(VLOOKUP(H3581,'Cross-Page Data'!$D$4:$F$48,3,FALSE)="natural gas",VLOOKUP(G3581,'Cross-Page Data'!$I$4:$J$19,2,FALSE),IF(VLOOKUP(H3581,'Cross-Page Data'!$D$4:$F$48,3,FALSE)="solar",IF(G3581="PV","solar PV","solar thermal"),IF(VLOOKUP(H3581,'Cross-Page Data'!$D$4:$F$48,3,FALSE)="wind",VLOOKUP(G3581,'Cross-Page Data'!$I$4:$J$19,2,FALSE),IF(VLOOKUP(H3581,'Cross-Page Data'!$D$4:$F$48,3,FALSE)="hydro",VLOOKUP(G3581,'Cross-Page Data'!$I$4:$J$19,2,FALSE),VLOOKUP(H3581,'Cross-Page Data'!$D$4:$F$48,3,FALSE)))))</f>
        <v/>
      </c>
      <c r="M3581" s="120">
        <f>IF(AND($P$2=FALSE,OR(F3581="Commercial NAICS Cogen",F3581="Industrial NAICS Cogen",F3581="NAICS-22 Cogen")),FALSE,IF(AND($P$3=FALSE,OR(F3581="Commercial NAICS Cogen",F3581="Commercial NAICS Non-Cogen",F3581="Industrial NAICS Cogen", F3581="industrial NAICS non-Cogen")),FALSE, TRUE))</f>
        <v/>
      </c>
    </row>
    <row r="3582">
      <c r="A3582" s="129" t="n">
        <v>55965</v>
      </c>
      <c r="B3582" s="130" t="inlineStr">
        <is>
          <t>Wansley Combined Cycle</t>
        </is>
      </c>
      <c r="C3582" s="130" t="inlineStr">
        <is>
          <t>Southern Power Co</t>
        </is>
      </c>
      <c r="D3582" s="129" t="n">
        <v>17650</v>
      </c>
      <c r="E3582" s="130" t="inlineStr">
        <is>
          <t>GA</t>
        </is>
      </c>
      <c r="F3582" s="130" t="inlineStr">
        <is>
          <t>NAICS-22 Non-Cogen</t>
        </is>
      </c>
      <c r="G3582" s="130" t="inlineStr">
        <is>
          <t>CT</t>
        </is>
      </c>
      <c r="H3582" s="130" t="inlineStr">
        <is>
          <t>NG</t>
        </is>
      </c>
      <c r="I3582" s="130" t="inlineStr">
        <is>
          <t>NG</t>
        </is>
      </c>
      <c r="J3582" s="131" t="n">
        <v>5331492</v>
      </c>
      <c r="K3582" s="129" t="n">
        <v>2020</v>
      </c>
      <c r="L3582" s="120">
        <f>IF(VLOOKUP(H3582,'Cross-Page Data'!$D$4:$F$48,3,FALSE)="natural gas",VLOOKUP(G3582,'Cross-Page Data'!$I$4:$J$19,2,FALSE),IF(VLOOKUP(H3582,'Cross-Page Data'!$D$4:$F$48,3,FALSE)="solar",IF(G3582="PV","solar PV","solar thermal"),IF(VLOOKUP(H3582,'Cross-Page Data'!$D$4:$F$48,3,FALSE)="wind",VLOOKUP(G3582,'Cross-Page Data'!$I$4:$J$19,2,FALSE),IF(VLOOKUP(H3582,'Cross-Page Data'!$D$4:$F$48,3,FALSE)="hydro",VLOOKUP(G3582,'Cross-Page Data'!$I$4:$J$19,2,FALSE),VLOOKUP(H3582,'Cross-Page Data'!$D$4:$F$48,3,FALSE)))))</f>
        <v/>
      </c>
      <c r="M3582" s="120">
        <f>IF(AND($P$2=FALSE,OR(F3582="Commercial NAICS Cogen",F3582="Industrial NAICS Cogen",F3582="NAICS-22 Cogen")),FALSE,IF(AND($P$3=FALSE,OR(F3582="Commercial NAICS Cogen",F3582="Commercial NAICS Non-Cogen",F3582="Industrial NAICS Cogen", F3582="industrial NAICS non-Cogen")),FALSE, TRUE))</f>
        <v/>
      </c>
    </row>
    <row r="3583">
      <c r="A3583" s="129" t="n">
        <v>55970</v>
      </c>
      <c r="B3583" s="130" t="inlineStr">
        <is>
          <t>Cosumnes</t>
        </is>
      </c>
      <c r="C3583" s="130" t="inlineStr">
        <is>
          <t>Sacramento Municipal Util Dist</t>
        </is>
      </c>
      <c r="D3583" s="129" t="n">
        <v>16534</v>
      </c>
      <c r="E3583" s="130" t="inlineStr">
        <is>
          <t>CA</t>
        </is>
      </c>
      <c r="F3583" s="130" t="inlineStr">
        <is>
          <t>Electric Utility</t>
        </is>
      </c>
      <c r="G3583" s="130" t="inlineStr">
        <is>
          <t>CA</t>
        </is>
      </c>
      <c r="H3583" s="130" t="inlineStr">
        <is>
          <t>NG</t>
        </is>
      </c>
      <c r="I3583" s="130" t="inlineStr">
        <is>
          <t>NG</t>
        </is>
      </c>
      <c r="J3583" s="131" t="n">
        <v>1273714.6</v>
      </c>
      <c r="K3583" s="129" t="n">
        <v>2020</v>
      </c>
      <c r="L3583" s="120">
        <f>IF(VLOOKUP(H3583,'Cross-Page Data'!$D$4:$F$48,3,FALSE)="natural gas",VLOOKUP(G3583,'Cross-Page Data'!$I$4:$J$19,2,FALSE),IF(VLOOKUP(H3583,'Cross-Page Data'!$D$4:$F$48,3,FALSE)="solar",IF(G3583="PV","solar PV","solar thermal"),IF(VLOOKUP(H3583,'Cross-Page Data'!$D$4:$F$48,3,FALSE)="wind",VLOOKUP(G3583,'Cross-Page Data'!$I$4:$J$19,2,FALSE),IF(VLOOKUP(H3583,'Cross-Page Data'!$D$4:$F$48,3,FALSE)="hydro",VLOOKUP(G3583,'Cross-Page Data'!$I$4:$J$19,2,FALSE),VLOOKUP(H3583,'Cross-Page Data'!$D$4:$F$48,3,FALSE)))))</f>
        <v/>
      </c>
      <c r="M3583" s="120">
        <f>IF(AND($P$2=FALSE,OR(F3583="Commercial NAICS Cogen",F3583="Industrial NAICS Cogen",F3583="NAICS-22 Cogen")),FALSE,IF(AND($P$3=FALSE,OR(F3583="Commercial NAICS Cogen",F3583="Commercial NAICS Non-Cogen",F3583="Industrial NAICS Cogen", F3583="industrial NAICS non-Cogen")),FALSE, TRUE))</f>
        <v/>
      </c>
    </row>
    <row r="3584">
      <c r="A3584" s="129" t="n">
        <v>55970</v>
      </c>
      <c r="B3584" s="130" t="inlineStr">
        <is>
          <t>Cosumnes</t>
        </is>
      </c>
      <c r="C3584" s="130" t="inlineStr">
        <is>
          <t>Sacramento Municipal Util Dist</t>
        </is>
      </c>
      <c r="D3584" s="129" t="n">
        <v>16534</v>
      </c>
      <c r="E3584" s="130" t="inlineStr">
        <is>
          <t>CA</t>
        </is>
      </c>
      <c r="F3584" s="130" t="inlineStr">
        <is>
          <t>Electric Utility</t>
        </is>
      </c>
      <c r="G3584" s="130" t="inlineStr">
        <is>
          <t>CA</t>
        </is>
      </c>
      <c r="H3584" s="130" t="inlineStr">
        <is>
          <t>OBG</t>
        </is>
      </c>
      <c r="I3584" s="130" t="inlineStr">
        <is>
          <t>ORW</t>
        </is>
      </c>
      <c r="J3584" s="131" t="n">
        <v>19767.431</v>
      </c>
      <c r="K3584" s="129" t="n">
        <v>2020</v>
      </c>
      <c r="L3584" s="120">
        <f>IF(VLOOKUP(H3584,'Cross-Page Data'!$D$4:$F$48,3,FALSE)="natural gas",VLOOKUP(G3584,'Cross-Page Data'!$I$4:$J$19,2,FALSE),IF(VLOOKUP(H3584,'Cross-Page Data'!$D$4:$F$48,3,FALSE)="solar",IF(G3584="PV","solar PV","solar thermal"),IF(VLOOKUP(H3584,'Cross-Page Data'!$D$4:$F$48,3,FALSE)="wind",VLOOKUP(G3584,'Cross-Page Data'!$I$4:$J$19,2,FALSE),IF(VLOOKUP(H3584,'Cross-Page Data'!$D$4:$F$48,3,FALSE)="hydro",VLOOKUP(G3584,'Cross-Page Data'!$I$4:$J$19,2,FALSE),VLOOKUP(H3584,'Cross-Page Data'!$D$4:$F$48,3,FALSE)))))</f>
        <v/>
      </c>
      <c r="M3584" s="120">
        <f>IF(AND($P$2=FALSE,OR(F3584="Commercial NAICS Cogen",F3584="Industrial NAICS Cogen",F3584="NAICS-22 Cogen")),FALSE,IF(AND($P$3=FALSE,OR(F3584="Commercial NAICS Cogen",F3584="Commercial NAICS Non-Cogen",F3584="Industrial NAICS Cogen", F3584="industrial NAICS non-Cogen")),FALSE, TRUE))</f>
        <v/>
      </c>
    </row>
    <row r="3585">
      <c r="A3585" s="129" t="n">
        <v>55970</v>
      </c>
      <c r="B3585" s="130" t="inlineStr">
        <is>
          <t>Cosumnes</t>
        </is>
      </c>
      <c r="C3585" s="130" t="inlineStr">
        <is>
          <t>Sacramento Municipal Util Dist</t>
        </is>
      </c>
      <c r="D3585" s="129" t="n">
        <v>16534</v>
      </c>
      <c r="E3585" s="130" t="inlineStr">
        <is>
          <t>CA</t>
        </is>
      </c>
      <c r="F3585" s="130" t="inlineStr">
        <is>
          <t>Electric Utility</t>
        </is>
      </c>
      <c r="G3585" s="130" t="inlineStr">
        <is>
          <t>CT</t>
        </is>
      </c>
      <c r="H3585" s="130" t="inlineStr">
        <is>
          <t>NG</t>
        </is>
      </c>
      <c r="I3585" s="130" t="inlineStr">
        <is>
          <t>NG</t>
        </is>
      </c>
      <c r="J3585" s="131" t="n">
        <v>2363454.1</v>
      </c>
      <c r="K3585" s="129" t="n">
        <v>2020</v>
      </c>
      <c r="L3585" s="120">
        <f>IF(VLOOKUP(H3585,'Cross-Page Data'!$D$4:$F$48,3,FALSE)="natural gas",VLOOKUP(G3585,'Cross-Page Data'!$I$4:$J$19,2,FALSE),IF(VLOOKUP(H3585,'Cross-Page Data'!$D$4:$F$48,3,FALSE)="solar",IF(G3585="PV","solar PV","solar thermal"),IF(VLOOKUP(H3585,'Cross-Page Data'!$D$4:$F$48,3,FALSE)="wind",VLOOKUP(G3585,'Cross-Page Data'!$I$4:$J$19,2,FALSE),IF(VLOOKUP(H3585,'Cross-Page Data'!$D$4:$F$48,3,FALSE)="hydro",VLOOKUP(G3585,'Cross-Page Data'!$I$4:$J$19,2,FALSE),VLOOKUP(H3585,'Cross-Page Data'!$D$4:$F$48,3,FALSE)))))</f>
        <v/>
      </c>
      <c r="M3585" s="120">
        <f>IF(AND($P$2=FALSE,OR(F3585="Commercial NAICS Cogen",F3585="Industrial NAICS Cogen",F3585="NAICS-22 Cogen")),FALSE,IF(AND($P$3=FALSE,OR(F3585="Commercial NAICS Cogen",F3585="Commercial NAICS Non-Cogen",F3585="Industrial NAICS Cogen", F3585="industrial NAICS non-Cogen")),FALSE, TRUE))</f>
        <v/>
      </c>
    </row>
    <row r="3586">
      <c r="A3586" s="129" t="n">
        <v>55970</v>
      </c>
      <c r="B3586" s="130" t="inlineStr">
        <is>
          <t>Cosumnes</t>
        </is>
      </c>
      <c r="C3586" s="130" t="inlineStr">
        <is>
          <t>Sacramento Municipal Util Dist</t>
        </is>
      </c>
      <c r="D3586" s="129" t="n">
        <v>16534</v>
      </c>
      <c r="E3586" s="130" t="inlineStr">
        <is>
          <t>CA</t>
        </is>
      </c>
      <c r="F3586" s="130" t="inlineStr">
        <is>
          <t>Electric Utility</t>
        </is>
      </c>
      <c r="G3586" s="130" t="inlineStr">
        <is>
          <t>CT</t>
        </is>
      </c>
      <c r="H3586" s="130" t="inlineStr">
        <is>
          <t>OBG</t>
        </is>
      </c>
      <c r="I3586" s="130" t="inlineStr">
        <is>
          <t>ORW</t>
        </is>
      </c>
      <c r="J3586" s="131" t="n">
        <v>36559.91</v>
      </c>
      <c r="K3586" s="129" t="n">
        <v>2020</v>
      </c>
      <c r="L3586" s="120">
        <f>IF(VLOOKUP(H3586,'Cross-Page Data'!$D$4:$F$48,3,FALSE)="natural gas",VLOOKUP(G3586,'Cross-Page Data'!$I$4:$J$19,2,FALSE),IF(VLOOKUP(H3586,'Cross-Page Data'!$D$4:$F$48,3,FALSE)="solar",IF(G3586="PV","solar PV","solar thermal"),IF(VLOOKUP(H3586,'Cross-Page Data'!$D$4:$F$48,3,FALSE)="wind",VLOOKUP(G3586,'Cross-Page Data'!$I$4:$J$19,2,FALSE),IF(VLOOKUP(H3586,'Cross-Page Data'!$D$4:$F$48,3,FALSE)="hydro",VLOOKUP(G3586,'Cross-Page Data'!$I$4:$J$19,2,FALSE),VLOOKUP(H3586,'Cross-Page Data'!$D$4:$F$48,3,FALSE)))))</f>
        <v/>
      </c>
      <c r="M3586" s="120">
        <f>IF(AND($P$2=FALSE,OR(F3586="Commercial NAICS Cogen",F3586="Industrial NAICS Cogen",F3586="NAICS-22 Cogen")),FALSE,IF(AND($P$3=FALSE,OR(F3586="Commercial NAICS Cogen",F3586="Commercial NAICS Non-Cogen",F3586="Industrial NAICS Cogen", F3586="industrial NAICS non-Cogen")),FALSE, TRUE))</f>
        <v/>
      </c>
    </row>
    <row r="3587">
      <c r="A3587" s="129" t="n">
        <v>55976</v>
      </c>
      <c r="B3587" s="130" t="inlineStr">
        <is>
          <t>Hunterstown Power Plant</t>
        </is>
      </c>
      <c r="C3587" s="130" t="inlineStr">
        <is>
          <t>Kestrel Acquisition, LLC</t>
        </is>
      </c>
      <c r="D3587" s="129" t="n">
        <v>61913</v>
      </c>
      <c r="E3587" s="130" t="inlineStr">
        <is>
          <t>PA</t>
        </is>
      </c>
      <c r="F3587" s="130" t="inlineStr">
        <is>
          <t>NAICS-22 Non-Cogen</t>
        </is>
      </c>
      <c r="G3587" s="130" t="inlineStr">
        <is>
          <t>CA</t>
        </is>
      </c>
      <c r="H3587" s="130" t="inlineStr">
        <is>
          <t>NG</t>
        </is>
      </c>
      <c r="I3587" s="130" t="inlineStr">
        <is>
          <t>NG</t>
        </is>
      </c>
      <c r="J3587" s="131" t="n">
        <v>2386977</v>
      </c>
      <c r="K3587" s="129" t="n">
        <v>2020</v>
      </c>
      <c r="L3587" s="120">
        <f>IF(VLOOKUP(H3587,'Cross-Page Data'!$D$4:$F$48,3,FALSE)="natural gas",VLOOKUP(G3587,'Cross-Page Data'!$I$4:$J$19,2,FALSE),IF(VLOOKUP(H3587,'Cross-Page Data'!$D$4:$F$48,3,FALSE)="solar",IF(G3587="PV","solar PV","solar thermal"),IF(VLOOKUP(H3587,'Cross-Page Data'!$D$4:$F$48,3,FALSE)="wind",VLOOKUP(G3587,'Cross-Page Data'!$I$4:$J$19,2,FALSE),IF(VLOOKUP(H3587,'Cross-Page Data'!$D$4:$F$48,3,FALSE)="hydro",VLOOKUP(G3587,'Cross-Page Data'!$I$4:$J$19,2,FALSE),VLOOKUP(H3587,'Cross-Page Data'!$D$4:$F$48,3,FALSE)))))</f>
        <v/>
      </c>
      <c r="M3587" s="120">
        <f>IF(AND($P$2=FALSE,OR(F3587="Commercial NAICS Cogen",F3587="Industrial NAICS Cogen",F3587="NAICS-22 Cogen")),FALSE,IF(AND($P$3=FALSE,OR(F3587="Commercial NAICS Cogen",F3587="Commercial NAICS Non-Cogen",F3587="Industrial NAICS Cogen", F3587="industrial NAICS non-Cogen")),FALSE, TRUE))</f>
        <v/>
      </c>
    </row>
    <row r="3588">
      <c r="A3588" s="129" t="n">
        <v>55976</v>
      </c>
      <c r="B3588" s="130" t="inlineStr">
        <is>
          <t>Hunterstown Power Plant</t>
        </is>
      </c>
      <c r="C3588" s="130" t="inlineStr">
        <is>
          <t>Kestrel Acquisition, LLC</t>
        </is>
      </c>
      <c r="D3588" s="129" t="n">
        <v>61913</v>
      </c>
      <c r="E3588" s="130" t="inlineStr">
        <is>
          <t>PA</t>
        </is>
      </c>
      <c r="F3588" s="130" t="inlineStr">
        <is>
          <t>NAICS-22 Non-Cogen</t>
        </is>
      </c>
      <c r="G3588" s="130" t="inlineStr">
        <is>
          <t>CT</t>
        </is>
      </c>
      <c r="H3588" s="130" t="inlineStr">
        <is>
          <t>NG</t>
        </is>
      </c>
      <c r="I3588" s="130" t="inlineStr">
        <is>
          <t>NG</t>
        </is>
      </c>
      <c r="J3588" s="131" t="n">
        <v>4183679</v>
      </c>
      <c r="K3588" s="129" t="n">
        <v>2020</v>
      </c>
      <c r="L3588" s="120">
        <f>IF(VLOOKUP(H3588,'Cross-Page Data'!$D$4:$F$48,3,FALSE)="natural gas",VLOOKUP(G3588,'Cross-Page Data'!$I$4:$J$19,2,FALSE),IF(VLOOKUP(H3588,'Cross-Page Data'!$D$4:$F$48,3,FALSE)="solar",IF(G3588="PV","solar PV","solar thermal"),IF(VLOOKUP(H3588,'Cross-Page Data'!$D$4:$F$48,3,FALSE)="wind",VLOOKUP(G3588,'Cross-Page Data'!$I$4:$J$19,2,FALSE),IF(VLOOKUP(H3588,'Cross-Page Data'!$D$4:$F$48,3,FALSE)="hydro",VLOOKUP(G3588,'Cross-Page Data'!$I$4:$J$19,2,FALSE),VLOOKUP(H3588,'Cross-Page Data'!$D$4:$F$48,3,FALSE)))))</f>
        <v/>
      </c>
      <c r="M3588" s="120">
        <f>IF(AND($P$2=FALSE,OR(F3588="Commercial NAICS Cogen",F3588="Industrial NAICS Cogen",F3588="NAICS-22 Cogen")),FALSE,IF(AND($P$3=FALSE,OR(F3588="Commercial NAICS Cogen",F3588="Commercial NAICS Non-Cogen",F3588="Industrial NAICS Cogen", F3588="industrial NAICS non-Cogen")),FALSE, TRUE))</f>
        <v/>
      </c>
    </row>
    <row r="3589">
      <c r="A3589" s="129" t="n">
        <v>55977</v>
      </c>
      <c r="B3589" s="130" t="inlineStr">
        <is>
          <t>Bluffview</t>
        </is>
      </c>
      <c r="C3589" s="130" t="inlineStr">
        <is>
          <t>City of Farmington - (NM)</t>
        </is>
      </c>
      <c r="D3589" s="129" t="n">
        <v>6204</v>
      </c>
      <c r="E3589" s="130" t="inlineStr">
        <is>
          <t>NM</t>
        </is>
      </c>
      <c r="F3589" s="130" t="inlineStr">
        <is>
          <t>Electric Utility</t>
        </is>
      </c>
      <c r="G3589" s="130" t="inlineStr">
        <is>
          <t>CA</t>
        </is>
      </c>
      <c r="H3589" s="130" t="inlineStr">
        <is>
          <t>NG</t>
        </is>
      </c>
      <c r="I3589" s="130" t="inlineStr">
        <is>
          <t>NG</t>
        </is>
      </c>
      <c r="J3589" s="131" t="n">
        <v>128764</v>
      </c>
      <c r="K3589" s="129" t="n">
        <v>2020</v>
      </c>
      <c r="L3589" s="120">
        <f>IF(VLOOKUP(H3589,'Cross-Page Data'!$D$4:$F$48,3,FALSE)="natural gas",VLOOKUP(G3589,'Cross-Page Data'!$I$4:$J$19,2,FALSE),IF(VLOOKUP(H3589,'Cross-Page Data'!$D$4:$F$48,3,FALSE)="solar",IF(G3589="PV","solar PV","solar thermal"),IF(VLOOKUP(H3589,'Cross-Page Data'!$D$4:$F$48,3,FALSE)="wind",VLOOKUP(G3589,'Cross-Page Data'!$I$4:$J$19,2,FALSE),IF(VLOOKUP(H3589,'Cross-Page Data'!$D$4:$F$48,3,FALSE)="hydro",VLOOKUP(G3589,'Cross-Page Data'!$I$4:$J$19,2,FALSE),VLOOKUP(H3589,'Cross-Page Data'!$D$4:$F$48,3,FALSE)))))</f>
        <v/>
      </c>
      <c r="M3589" s="120">
        <f>IF(AND($P$2=FALSE,OR(F3589="Commercial NAICS Cogen",F3589="Industrial NAICS Cogen",F3589="NAICS-22 Cogen")),FALSE,IF(AND($P$3=FALSE,OR(F3589="Commercial NAICS Cogen",F3589="Commercial NAICS Non-Cogen",F3589="Industrial NAICS Cogen", F3589="industrial NAICS non-Cogen")),FALSE, TRUE))</f>
        <v/>
      </c>
    </row>
    <row r="3590">
      <c r="A3590" s="129" t="n">
        <v>55977</v>
      </c>
      <c r="B3590" s="130" t="inlineStr">
        <is>
          <t>Bluffview</t>
        </is>
      </c>
      <c r="C3590" s="130" t="inlineStr">
        <is>
          <t>City of Farmington - (NM)</t>
        </is>
      </c>
      <c r="D3590" s="129" t="n">
        <v>6204</v>
      </c>
      <c r="E3590" s="130" t="inlineStr">
        <is>
          <t>NM</t>
        </is>
      </c>
      <c r="F3590" s="130" t="inlineStr">
        <is>
          <t>Electric Utility</t>
        </is>
      </c>
      <c r="G3590" s="130" t="inlineStr">
        <is>
          <t>CT</t>
        </is>
      </c>
      <c r="H3590" s="130" t="inlineStr">
        <is>
          <t>NG</t>
        </is>
      </c>
      <c r="I3590" s="130" t="inlineStr">
        <is>
          <t>NG</t>
        </is>
      </c>
      <c r="J3590" s="131" t="n">
        <v>265016</v>
      </c>
      <c r="K3590" s="129" t="n">
        <v>2020</v>
      </c>
      <c r="L3590" s="120">
        <f>IF(VLOOKUP(H3590,'Cross-Page Data'!$D$4:$F$48,3,FALSE)="natural gas",VLOOKUP(G3590,'Cross-Page Data'!$I$4:$J$19,2,FALSE),IF(VLOOKUP(H3590,'Cross-Page Data'!$D$4:$F$48,3,FALSE)="solar",IF(G3590="PV","solar PV","solar thermal"),IF(VLOOKUP(H3590,'Cross-Page Data'!$D$4:$F$48,3,FALSE)="wind",VLOOKUP(G3590,'Cross-Page Data'!$I$4:$J$19,2,FALSE),IF(VLOOKUP(H3590,'Cross-Page Data'!$D$4:$F$48,3,FALSE)="hydro",VLOOKUP(G3590,'Cross-Page Data'!$I$4:$J$19,2,FALSE),VLOOKUP(H3590,'Cross-Page Data'!$D$4:$F$48,3,FALSE)))))</f>
        <v/>
      </c>
      <c r="M3590" s="120">
        <f>IF(AND($P$2=FALSE,OR(F3590="Commercial NAICS Cogen",F3590="Industrial NAICS Cogen",F3590="NAICS-22 Cogen")),FALSE,IF(AND($P$3=FALSE,OR(F3590="Commercial NAICS Cogen",F3590="Commercial NAICS Non-Cogen",F3590="Industrial NAICS Cogen", F3590="industrial NAICS non-Cogen")),FALSE, TRUE))</f>
        <v/>
      </c>
    </row>
    <row r="3591">
      <c r="A3591" s="129" t="n">
        <v>55985</v>
      </c>
      <c r="B3591" s="130" t="inlineStr">
        <is>
          <t>Palomar Energy</t>
        </is>
      </c>
      <c r="C3591" s="130" t="inlineStr">
        <is>
          <t>San Diego Gas &amp; Electric Co</t>
        </is>
      </c>
      <c r="D3591" s="129" t="n">
        <v>16609</v>
      </c>
      <c r="E3591" s="130" t="inlineStr">
        <is>
          <t>CA</t>
        </is>
      </c>
      <c r="F3591" s="130" t="inlineStr">
        <is>
          <t>Electric Utility</t>
        </is>
      </c>
      <c r="G3591" s="130" t="inlineStr">
        <is>
          <t>CA</t>
        </is>
      </c>
      <c r="H3591" s="130" t="inlineStr">
        <is>
          <t>NG</t>
        </is>
      </c>
      <c r="I3591" s="130" t="inlineStr">
        <is>
          <t>NG</t>
        </is>
      </c>
      <c r="J3591" s="131" t="n">
        <v>775662</v>
      </c>
      <c r="K3591" s="129" t="n">
        <v>2020</v>
      </c>
      <c r="L3591" s="120">
        <f>IF(VLOOKUP(H3591,'Cross-Page Data'!$D$4:$F$48,3,FALSE)="natural gas",VLOOKUP(G3591,'Cross-Page Data'!$I$4:$J$19,2,FALSE),IF(VLOOKUP(H3591,'Cross-Page Data'!$D$4:$F$48,3,FALSE)="solar",IF(G3591="PV","solar PV","solar thermal"),IF(VLOOKUP(H3591,'Cross-Page Data'!$D$4:$F$48,3,FALSE)="wind",VLOOKUP(G3591,'Cross-Page Data'!$I$4:$J$19,2,FALSE),IF(VLOOKUP(H3591,'Cross-Page Data'!$D$4:$F$48,3,FALSE)="hydro",VLOOKUP(G3591,'Cross-Page Data'!$I$4:$J$19,2,FALSE),VLOOKUP(H3591,'Cross-Page Data'!$D$4:$F$48,3,FALSE)))))</f>
        <v/>
      </c>
      <c r="M3591" s="120">
        <f>IF(AND($P$2=FALSE,OR(F3591="Commercial NAICS Cogen",F3591="Industrial NAICS Cogen",F3591="NAICS-22 Cogen")),FALSE,IF(AND($P$3=FALSE,OR(F3591="Commercial NAICS Cogen",F3591="Commercial NAICS Non-Cogen",F3591="Industrial NAICS Cogen", F3591="industrial NAICS non-Cogen")),FALSE, TRUE))</f>
        <v/>
      </c>
    </row>
    <row r="3592">
      <c r="A3592" s="129" t="n">
        <v>55985</v>
      </c>
      <c r="B3592" s="130" t="inlineStr">
        <is>
          <t>Palomar Energy</t>
        </is>
      </c>
      <c r="C3592" s="130" t="inlineStr">
        <is>
          <t>San Diego Gas &amp; Electric Co</t>
        </is>
      </c>
      <c r="D3592" s="129" t="n">
        <v>16609</v>
      </c>
      <c r="E3592" s="130" t="inlineStr">
        <is>
          <t>CA</t>
        </is>
      </c>
      <c r="F3592" s="130" t="inlineStr">
        <is>
          <t>Electric Utility</t>
        </is>
      </c>
      <c r="G3592" s="130" t="inlineStr">
        <is>
          <t>CT</t>
        </is>
      </c>
      <c r="H3592" s="130" t="inlineStr">
        <is>
          <t>NG</t>
        </is>
      </c>
      <c r="I3592" s="130" t="inlineStr">
        <is>
          <t>NG</t>
        </is>
      </c>
      <c r="J3592" s="131" t="n">
        <v>1253597</v>
      </c>
      <c r="K3592" s="129" t="n">
        <v>2020</v>
      </c>
      <c r="L3592" s="120">
        <f>IF(VLOOKUP(H3592,'Cross-Page Data'!$D$4:$F$48,3,FALSE)="natural gas",VLOOKUP(G3592,'Cross-Page Data'!$I$4:$J$19,2,FALSE),IF(VLOOKUP(H3592,'Cross-Page Data'!$D$4:$F$48,3,FALSE)="solar",IF(G3592="PV","solar PV","solar thermal"),IF(VLOOKUP(H3592,'Cross-Page Data'!$D$4:$F$48,3,FALSE)="wind",VLOOKUP(G3592,'Cross-Page Data'!$I$4:$J$19,2,FALSE),IF(VLOOKUP(H3592,'Cross-Page Data'!$D$4:$F$48,3,FALSE)="hydro",VLOOKUP(G3592,'Cross-Page Data'!$I$4:$J$19,2,FALSE),VLOOKUP(H3592,'Cross-Page Data'!$D$4:$F$48,3,FALSE)))))</f>
        <v/>
      </c>
      <c r="M3592" s="120">
        <f>IF(AND($P$2=FALSE,OR(F3592="Commercial NAICS Cogen",F3592="Industrial NAICS Cogen",F3592="NAICS-22 Cogen")),FALSE,IF(AND($P$3=FALSE,OR(F3592="Commercial NAICS Cogen",F3592="Commercial NAICS Non-Cogen",F3592="Industrial NAICS Cogen", F3592="industrial NAICS non-Cogen")),FALSE, TRUE))</f>
        <v/>
      </c>
    </row>
    <row r="3593">
      <c r="A3593" s="129" t="n">
        <v>55986</v>
      </c>
      <c r="B3593" s="130" t="inlineStr">
        <is>
          <t>Mountaineer Wind Energy Center</t>
        </is>
      </c>
      <c r="C3593" s="130" t="inlineStr">
        <is>
          <t>GlidePath Power Operations LLC</t>
        </is>
      </c>
      <c r="D3593" s="129" t="n">
        <v>61728</v>
      </c>
      <c r="E3593" s="130" t="inlineStr">
        <is>
          <t>WV</t>
        </is>
      </c>
      <c r="F3593" s="130" t="inlineStr">
        <is>
          <t>NAICS-22 Non-Cogen</t>
        </is>
      </c>
      <c r="G3593" s="130" t="inlineStr">
        <is>
          <t>WT</t>
        </is>
      </c>
      <c r="H3593" s="130" t="inlineStr">
        <is>
          <t>WND</t>
        </is>
      </c>
      <c r="I3593" s="130" t="inlineStr">
        <is>
          <t>WND</t>
        </is>
      </c>
      <c r="J3593" s="131" t="n">
        <v>133768</v>
      </c>
      <c r="K3593" s="129" t="n">
        <v>2020</v>
      </c>
      <c r="L3593" s="120">
        <f>IF(VLOOKUP(H3593,'Cross-Page Data'!$D$4:$F$48,3,FALSE)="natural gas",VLOOKUP(G3593,'Cross-Page Data'!$I$4:$J$19,2,FALSE),IF(VLOOKUP(H3593,'Cross-Page Data'!$D$4:$F$48,3,FALSE)="solar",IF(G3593="PV","solar PV","solar thermal"),IF(VLOOKUP(H3593,'Cross-Page Data'!$D$4:$F$48,3,FALSE)="wind",VLOOKUP(G3593,'Cross-Page Data'!$I$4:$J$19,2,FALSE),IF(VLOOKUP(H3593,'Cross-Page Data'!$D$4:$F$48,3,FALSE)="hydro",VLOOKUP(G3593,'Cross-Page Data'!$I$4:$J$19,2,FALSE),VLOOKUP(H3593,'Cross-Page Data'!$D$4:$F$48,3,FALSE)))))</f>
        <v/>
      </c>
      <c r="M3593" s="120">
        <f>IF(AND($P$2=FALSE,OR(F3593="Commercial NAICS Cogen",F3593="Industrial NAICS Cogen",F3593="NAICS-22 Cogen")),FALSE,IF(AND($P$3=FALSE,OR(F3593="Commercial NAICS Cogen",F3593="Commercial NAICS Non-Cogen",F3593="Industrial NAICS Cogen", F3593="industrial NAICS non-Cogen")),FALSE, TRUE))</f>
        <v/>
      </c>
    </row>
    <row r="3594">
      <c r="A3594" s="129" t="n">
        <v>55990</v>
      </c>
      <c r="B3594" s="130" t="inlineStr">
        <is>
          <t>Ashtabula</t>
        </is>
      </c>
      <c r="C3594" s="130" t="inlineStr">
        <is>
          <t>DTE Ashtabula, LLC</t>
        </is>
      </c>
      <c r="D3594" s="129" t="n">
        <v>58115</v>
      </c>
      <c r="E3594" s="130" t="inlineStr">
        <is>
          <t>OH</t>
        </is>
      </c>
      <c r="F3594" s="130" t="inlineStr">
        <is>
          <t>NAICS-22 Cogen</t>
        </is>
      </c>
      <c r="G3594" s="130" t="inlineStr">
        <is>
          <t>CA</t>
        </is>
      </c>
      <c r="H3594" s="130" t="inlineStr">
        <is>
          <t>NG</t>
        </is>
      </c>
      <c r="I3594" s="130" t="inlineStr">
        <is>
          <t>NG</t>
        </is>
      </c>
      <c r="J3594" s="131" t="n">
        <v>1933</v>
      </c>
      <c r="K3594" s="129" t="n">
        <v>2020</v>
      </c>
      <c r="L3594" s="120">
        <f>IF(VLOOKUP(H3594,'Cross-Page Data'!$D$4:$F$48,3,FALSE)="natural gas",VLOOKUP(G3594,'Cross-Page Data'!$I$4:$J$19,2,FALSE),IF(VLOOKUP(H3594,'Cross-Page Data'!$D$4:$F$48,3,FALSE)="solar",IF(G3594="PV","solar PV","solar thermal"),IF(VLOOKUP(H3594,'Cross-Page Data'!$D$4:$F$48,3,FALSE)="wind",VLOOKUP(G3594,'Cross-Page Data'!$I$4:$J$19,2,FALSE),IF(VLOOKUP(H3594,'Cross-Page Data'!$D$4:$F$48,3,FALSE)="hydro",VLOOKUP(G3594,'Cross-Page Data'!$I$4:$J$19,2,FALSE),VLOOKUP(H3594,'Cross-Page Data'!$D$4:$F$48,3,FALSE)))))</f>
        <v/>
      </c>
      <c r="M3594" s="120">
        <f>IF(AND($P$2=FALSE,OR(F3594="Commercial NAICS Cogen",F3594="Industrial NAICS Cogen",F3594="NAICS-22 Cogen")),FALSE,IF(AND($P$3=FALSE,OR(F3594="Commercial NAICS Cogen",F3594="Commercial NAICS Non-Cogen",F3594="Industrial NAICS Cogen", F3594="industrial NAICS non-Cogen")),FALSE, TRUE))</f>
        <v/>
      </c>
    </row>
    <row r="3595">
      <c r="A3595" s="129" t="n">
        <v>55990</v>
      </c>
      <c r="B3595" s="130" t="inlineStr">
        <is>
          <t>Ashtabula</t>
        </is>
      </c>
      <c r="C3595" s="130" t="inlineStr">
        <is>
          <t>DTE Ashtabula, LLC</t>
        </is>
      </c>
      <c r="D3595" s="129" t="n">
        <v>58115</v>
      </c>
      <c r="E3595" s="130" t="inlineStr">
        <is>
          <t>OH</t>
        </is>
      </c>
      <c r="F3595" s="130" t="inlineStr">
        <is>
          <t>NAICS-22 Cogen</t>
        </is>
      </c>
      <c r="G3595" s="130" t="inlineStr">
        <is>
          <t>CT</t>
        </is>
      </c>
      <c r="H3595" s="130" t="inlineStr">
        <is>
          <t>NG</t>
        </is>
      </c>
      <c r="I3595" s="130" t="inlineStr">
        <is>
          <t>NG</t>
        </is>
      </c>
      <c r="J3595" s="131" t="n">
        <v>172457</v>
      </c>
      <c r="K3595" s="129" t="n">
        <v>2020</v>
      </c>
      <c r="L3595" s="120">
        <f>IF(VLOOKUP(H3595,'Cross-Page Data'!$D$4:$F$48,3,FALSE)="natural gas",VLOOKUP(G3595,'Cross-Page Data'!$I$4:$J$19,2,FALSE),IF(VLOOKUP(H3595,'Cross-Page Data'!$D$4:$F$48,3,FALSE)="solar",IF(G3595="PV","solar PV","solar thermal"),IF(VLOOKUP(H3595,'Cross-Page Data'!$D$4:$F$48,3,FALSE)="wind",VLOOKUP(G3595,'Cross-Page Data'!$I$4:$J$19,2,FALSE),IF(VLOOKUP(H3595,'Cross-Page Data'!$D$4:$F$48,3,FALSE)="hydro",VLOOKUP(G3595,'Cross-Page Data'!$I$4:$J$19,2,FALSE),VLOOKUP(H3595,'Cross-Page Data'!$D$4:$F$48,3,FALSE)))))</f>
        <v/>
      </c>
      <c r="M3595" s="120">
        <f>IF(AND($P$2=FALSE,OR(F3595="Commercial NAICS Cogen",F3595="Industrial NAICS Cogen",F3595="NAICS-22 Cogen")),FALSE,IF(AND($P$3=FALSE,OR(F3595="Commercial NAICS Cogen",F3595="Commercial NAICS Non-Cogen",F3595="Industrial NAICS Cogen", F3595="industrial NAICS non-Cogen")),FALSE, TRUE))</f>
        <v/>
      </c>
    </row>
    <row r="3596">
      <c r="A3596" s="129" t="n">
        <v>55997</v>
      </c>
      <c r="B3596" s="130" t="inlineStr">
        <is>
          <t>Orchard Park</t>
        </is>
      </c>
      <c r="C3596" s="130" t="inlineStr">
        <is>
          <t>Borough of Chambersburg</t>
        </is>
      </c>
      <c r="D3596" s="129" t="n">
        <v>3329</v>
      </c>
      <c r="E3596" s="130" t="inlineStr">
        <is>
          <t>PA</t>
        </is>
      </c>
      <c r="F3596" s="130" t="inlineStr">
        <is>
          <t>Electric Utility</t>
        </is>
      </c>
      <c r="G3596" s="130" t="inlineStr">
        <is>
          <t>IC</t>
        </is>
      </c>
      <c r="H3596" s="130" t="inlineStr">
        <is>
          <t>DFO</t>
        </is>
      </c>
      <c r="I3596" s="130" t="inlineStr">
        <is>
          <t>DFO</t>
        </is>
      </c>
      <c r="J3596" s="131" t="n">
        <v>88.5</v>
      </c>
      <c r="K3596" s="129" t="n">
        <v>2020</v>
      </c>
      <c r="L3596" s="120">
        <f>IF(VLOOKUP(H3596,'Cross-Page Data'!$D$4:$F$48,3,FALSE)="natural gas",VLOOKUP(G3596,'Cross-Page Data'!$I$4:$J$19,2,FALSE),IF(VLOOKUP(H3596,'Cross-Page Data'!$D$4:$F$48,3,FALSE)="solar",IF(G3596="PV","solar PV","solar thermal"),IF(VLOOKUP(H3596,'Cross-Page Data'!$D$4:$F$48,3,FALSE)="wind",VLOOKUP(G3596,'Cross-Page Data'!$I$4:$J$19,2,FALSE),IF(VLOOKUP(H3596,'Cross-Page Data'!$D$4:$F$48,3,FALSE)="hydro",VLOOKUP(G3596,'Cross-Page Data'!$I$4:$J$19,2,FALSE),VLOOKUP(H3596,'Cross-Page Data'!$D$4:$F$48,3,FALSE)))))</f>
        <v/>
      </c>
      <c r="M3596" s="120">
        <f>IF(AND($P$2=FALSE,OR(F3596="Commercial NAICS Cogen",F3596="Industrial NAICS Cogen",F3596="NAICS-22 Cogen")),FALSE,IF(AND($P$3=FALSE,OR(F3596="Commercial NAICS Cogen",F3596="Commercial NAICS Non-Cogen",F3596="Industrial NAICS Cogen", F3596="industrial NAICS non-Cogen")),FALSE, TRUE))</f>
        <v/>
      </c>
    </row>
    <row r="3597">
      <c r="A3597" s="129" t="n">
        <v>55997</v>
      </c>
      <c r="B3597" s="130" t="inlineStr">
        <is>
          <t>Orchard Park</t>
        </is>
      </c>
      <c r="C3597" s="130" t="inlineStr">
        <is>
          <t>Borough of Chambersburg</t>
        </is>
      </c>
      <c r="D3597" s="129" t="n">
        <v>3329</v>
      </c>
      <c r="E3597" s="130" t="inlineStr">
        <is>
          <t>PA</t>
        </is>
      </c>
      <c r="F3597" s="130" t="inlineStr">
        <is>
          <t>Electric Utility</t>
        </is>
      </c>
      <c r="G3597" s="130" t="inlineStr">
        <is>
          <t>IC</t>
        </is>
      </c>
      <c r="H3597" s="130" t="inlineStr">
        <is>
          <t>NG</t>
        </is>
      </c>
      <c r="I3597" s="130" t="inlineStr">
        <is>
          <t>NG</t>
        </is>
      </c>
      <c r="J3597" s="131" t="n">
        <v>3990.6</v>
      </c>
      <c r="K3597" s="129" t="n">
        <v>2020</v>
      </c>
      <c r="L3597" s="120">
        <f>IF(VLOOKUP(H3597,'Cross-Page Data'!$D$4:$F$48,3,FALSE)="natural gas",VLOOKUP(G3597,'Cross-Page Data'!$I$4:$J$19,2,FALSE),IF(VLOOKUP(H3597,'Cross-Page Data'!$D$4:$F$48,3,FALSE)="solar",IF(G3597="PV","solar PV","solar thermal"),IF(VLOOKUP(H3597,'Cross-Page Data'!$D$4:$F$48,3,FALSE)="wind",VLOOKUP(G3597,'Cross-Page Data'!$I$4:$J$19,2,FALSE),IF(VLOOKUP(H3597,'Cross-Page Data'!$D$4:$F$48,3,FALSE)="hydro",VLOOKUP(G3597,'Cross-Page Data'!$I$4:$J$19,2,FALSE),VLOOKUP(H3597,'Cross-Page Data'!$D$4:$F$48,3,FALSE)))))</f>
        <v/>
      </c>
      <c r="M3597" s="120">
        <f>IF(AND($P$2=FALSE,OR(F3597="Commercial NAICS Cogen",F3597="Industrial NAICS Cogen",F3597="NAICS-22 Cogen")),FALSE,IF(AND($P$3=FALSE,OR(F3597="Commercial NAICS Cogen",F3597="Commercial NAICS Non-Cogen",F3597="Industrial NAICS Cogen", F3597="industrial NAICS non-Cogen")),FALSE, TRUE))</f>
        <v/>
      </c>
    </row>
    <row r="3598">
      <c r="A3598" s="129" t="n">
        <v>56001</v>
      </c>
      <c r="B3598" s="130" t="inlineStr">
        <is>
          <t>Waymart Wind</t>
        </is>
      </c>
      <c r="C3598" s="130" t="inlineStr">
        <is>
          <t>GlidePath Power Operations LLC</t>
        </is>
      </c>
      <c r="D3598" s="129" t="n">
        <v>61728</v>
      </c>
      <c r="E3598" s="130" t="inlineStr">
        <is>
          <t>PA</t>
        </is>
      </c>
      <c r="F3598" s="130" t="inlineStr">
        <is>
          <t>NAICS-22 Non-Cogen</t>
        </is>
      </c>
      <c r="G3598" s="130" t="inlineStr">
        <is>
          <t>WT</t>
        </is>
      </c>
      <c r="H3598" s="130" t="inlineStr">
        <is>
          <t>WND</t>
        </is>
      </c>
      <c r="I3598" s="130" t="inlineStr">
        <is>
          <t>WND</t>
        </is>
      </c>
      <c r="J3598" s="131" t="n">
        <v>131175</v>
      </c>
      <c r="K3598" s="129" t="n">
        <v>2020</v>
      </c>
      <c r="L3598" s="120">
        <f>IF(VLOOKUP(H3598,'Cross-Page Data'!$D$4:$F$48,3,FALSE)="natural gas",VLOOKUP(G3598,'Cross-Page Data'!$I$4:$J$19,2,FALSE),IF(VLOOKUP(H3598,'Cross-Page Data'!$D$4:$F$48,3,FALSE)="solar",IF(G3598="PV","solar PV","solar thermal"),IF(VLOOKUP(H3598,'Cross-Page Data'!$D$4:$F$48,3,FALSE)="wind",VLOOKUP(G3598,'Cross-Page Data'!$I$4:$J$19,2,FALSE),IF(VLOOKUP(H3598,'Cross-Page Data'!$D$4:$F$48,3,FALSE)="hydro",VLOOKUP(G3598,'Cross-Page Data'!$I$4:$J$19,2,FALSE),VLOOKUP(H3598,'Cross-Page Data'!$D$4:$F$48,3,FALSE)))))</f>
        <v/>
      </c>
      <c r="M3598" s="120">
        <f>IF(AND($P$2=FALSE,OR(F3598="Commercial NAICS Cogen",F3598="Industrial NAICS Cogen",F3598="NAICS-22 Cogen")),FALSE,IF(AND($P$3=FALSE,OR(F3598="Commercial NAICS Cogen",F3598="Commercial NAICS Non-Cogen",F3598="Industrial NAICS Cogen", F3598="industrial NAICS non-Cogen")),FALSE, TRUE))</f>
        <v/>
      </c>
    </row>
    <row r="3599">
      <c r="A3599" s="129" t="n">
        <v>56010</v>
      </c>
      <c r="B3599" s="130" t="inlineStr">
        <is>
          <t>Hancock County Wind Energy Center</t>
        </is>
      </c>
      <c r="C3599" s="130" t="inlineStr">
        <is>
          <t>FPL Energy Hancock County Wind, LLC</t>
        </is>
      </c>
      <c r="D3599" s="129" t="n">
        <v>6850</v>
      </c>
      <c r="E3599" s="130" t="inlineStr">
        <is>
          <t>IA</t>
        </is>
      </c>
      <c r="F3599" s="130" t="inlineStr">
        <is>
          <t>NAICS-22 Non-Cogen</t>
        </is>
      </c>
      <c r="G3599" s="130" t="inlineStr">
        <is>
          <t>WT</t>
        </is>
      </c>
      <c r="H3599" s="130" t="inlineStr">
        <is>
          <t>WND</t>
        </is>
      </c>
      <c r="I3599" s="130" t="inlineStr">
        <is>
          <t>WND</t>
        </is>
      </c>
      <c r="J3599" s="131" t="n">
        <v>247213</v>
      </c>
      <c r="K3599" s="129" t="n">
        <v>2020</v>
      </c>
      <c r="L3599" s="120">
        <f>IF(VLOOKUP(H3599,'Cross-Page Data'!$D$4:$F$48,3,FALSE)="natural gas",VLOOKUP(G3599,'Cross-Page Data'!$I$4:$J$19,2,FALSE),IF(VLOOKUP(H3599,'Cross-Page Data'!$D$4:$F$48,3,FALSE)="solar",IF(G3599="PV","solar PV","solar thermal"),IF(VLOOKUP(H3599,'Cross-Page Data'!$D$4:$F$48,3,FALSE)="wind",VLOOKUP(G3599,'Cross-Page Data'!$I$4:$J$19,2,FALSE),IF(VLOOKUP(H3599,'Cross-Page Data'!$D$4:$F$48,3,FALSE)="hydro",VLOOKUP(G3599,'Cross-Page Data'!$I$4:$J$19,2,FALSE),VLOOKUP(H3599,'Cross-Page Data'!$D$4:$F$48,3,FALSE)))))</f>
        <v/>
      </c>
      <c r="M3599" s="120">
        <f>IF(AND($P$2=FALSE,OR(F3599="Commercial NAICS Cogen",F3599="Industrial NAICS Cogen",F3599="NAICS-22 Cogen")),FALSE,IF(AND($P$3=FALSE,OR(F3599="Commercial NAICS Cogen",F3599="Commercial NAICS Non-Cogen",F3599="Industrial NAICS Cogen", F3599="industrial NAICS non-Cogen")),FALSE, TRUE))</f>
        <v/>
      </c>
    </row>
    <row r="3600">
      <c r="A3600" s="129" t="n">
        <v>56016</v>
      </c>
      <c r="B3600" s="130" t="inlineStr">
        <is>
          <t>Grimes Way</t>
        </is>
      </c>
      <c r="C3600" s="130" t="inlineStr">
        <is>
          <t>Washington State University</t>
        </is>
      </c>
      <c r="D3600" s="129" t="n">
        <v>22040</v>
      </c>
      <c r="E3600" s="130" t="inlineStr">
        <is>
          <t>WA</t>
        </is>
      </c>
      <c r="F3600" s="130" t="inlineStr">
        <is>
          <t>Commercial NAICS Non-Cogen</t>
        </is>
      </c>
      <c r="G3600" s="130" t="inlineStr">
        <is>
          <t>IC</t>
        </is>
      </c>
      <c r="H3600" s="130" t="inlineStr">
        <is>
          <t>DFO</t>
        </is>
      </c>
      <c r="I3600" s="130" t="inlineStr">
        <is>
          <t>DFO</t>
        </is>
      </c>
      <c r="J3600" s="131" t="n">
        <v>126.251</v>
      </c>
      <c r="K3600" s="129" t="n">
        <v>2020</v>
      </c>
      <c r="L3600" s="120">
        <f>IF(VLOOKUP(H3600,'Cross-Page Data'!$D$4:$F$48,3,FALSE)="natural gas",VLOOKUP(G3600,'Cross-Page Data'!$I$4:$J$19,2,FALSE),IF(VLOOKUP(H3600,'Cross-Page Data'!$D$4:$F$48,3,FALSE)="solar",IF(G3600="PV","solar PV","solar thermal"),IF(VLOOKUP(H3600,'Cross-Page Data'!$D$4:$F$48,3,FALSE)="wind",VLOOKUP(G3600,'Cross-Page Data'!$I$4:$J$19,2,FALSE),IF(VLOOKUP(H3600,'Cross-Page Data'!$D$4:$F$48,3,FALSE)="hydro",VLOOKUP(G3600,'Cross-Page Data'!$I$4:$J$19,2,FALSE),VLOOKUP(H3600,'Cross-Page Data'!$D$4:$F$48,3,FALSE)))))</f>
        <v/>
      </c>
      <c r="M3600" s="120">
        <f>IF(AND($P$2=FALSE,OR(F3600="Commercial NAICS Cogen",F3600="Industrial NAICS Cogen",F3600="NAICS-22 Cogen")),FALSE,IF(AND($P$3=FALSE,OR(F3600="Commercial NAICS Cogen",F3600="Commercial NAICS Non-Cogen",F3600="Industrial NAICS Cogen", F3600="industrial NAICS non-Cogen")),FALSE, TRUE))</f>
        <v/>
      </c>
    </row>
    <row r="3601">
      <c r="A3601" s="129" t="n">
        <v>56016</v>
      </c>
      <c r="B3601" s="130" t="inlineStr">
        <is>
          <t>Grimes Way</t>
        </is>
      </c>
      <c r="C3601" s="130" t="inlineStr">
        <is>
          <t>Washington State University</t>
        </is>
      </c>
      <c r="D3601" s="129" t="n">
        <v>22040</v>
      </c>
      <c r="E3601" s="130" t="inlineStr">
        <is>
          <t>WA</t>
        </is>
      </c>
      <c r="F3601" s="130" t="inlineStr">
        <is>
          <t>Commercial NAICS Non-Cogen</t>
        </is>
      </c>
      <c r="G3601" s="130" t="inlineStr">
        <is>
          <t>IC</t>
        </is>
      </c>
      <c r="H3601" s="130" t="inlineStr">
        <is>
          <t>NG</t>
        </is>
      </c>
      <c r="I3601" s="130" t="inlineStr">
        <is>
          <t>NG</t>
        </is>
      </c>
      <c r="J3601" s="131" t="n">
        <v>216.749</v>
      </c>
      <c r="K3601" s="129" t="n">
        <v>2020</v>
      </c>
      <c r="L3601" s="120">
        <f>IF(VLOOKUP(H3601,'Cross-Page Data'!$D$4:$F$48,3,FALSE)="natural gas",VLOOKUP(G3601,'Cross-Page Data'!$I$4:$J$19,2,FALSE),IF(VLOOKUP(H3601,'Cross-Page Data'!$D$4:$F$48,3,FALSE)="solar",IF(G3601="PV","solar PV","solar thermal"),IF(VLOOKUP(H3601,'Cross-Page Data'!$D$4:$F$48,3,FALSE)="wind",VLOOKUP(G3601,'Cross-Page Data'!$I$4:$J$19,2,FALSE),IF(VLOOKUP(H3601,'Cross-Page Data'!$D$4:$F$48,3,FALSE)="hydro",VLOOKUP(G3601,'Cross-Page Data'!$I$4:$J$19,2,FALSE),VLOOKUP(H3601,'Cross-Page Data'!$D$4:$F$48,3,FALSE)))))</f>
        <v/>
      </c>
      <c r="M3601" s="120">
        <f>IF(AND($P$2=FALSE,OR(F3601="Commercial NAICS Cogen",F3601="Industrial NAICS Cogen",F3601="NAICS-22 Cogen")),FALSE,IF(AND($P$3=FALSE,OR(F3601="Commercial NAICS Cogen",F3601="Commercial NAICS Non-Cogen",F3601="Industrial NAICS Cogen", F3601="industrial NAICS non-Cogen")),FALSE, TRUE))</f>
        <v/>
      </c>
    </row>
    <row r="3602">
      <c r="A3602" s="129" t="n">
        <v>56026</v>
      </c>
      <c r="B3602" s="130" t="inlineStr">
        <is>
          <t>Donald Von Raesfeld Power Plant</t>
        </is>
      </c>
      <c r="C3602" s="130" t="inlineStr">
        <is>
          <t>City of Santa Clara - (CA)</t>
        </is>
      </c>
      <c r="D3602" s="129" t="n">
        <v>16655</v>
      </c>
      <c r="E3602" s="130" t="inlineStr">
        <is>
          <t>CA</t>
        </is>
      </c>
      <c r="F3602" s="130" t="inlineStr">
        <is>
          <t>Electric Utility</t>
        </is>
      </c>
      <c r="G3602" s="130" t="inlineStr">
        <is>
          <t>CA</t>
        </is>
      </c>
      <c r="H3602" s="130" t="inlineStr">
        <is>
          <t>NG</t>
        </is>
      </c>
      <c r="I3602" s="130" t="inlineStr">
        <is>
          <t>NG</t>
        </is>
      </c>
      <c r="J3602" s="131" t="n">
        <v>106804</v>
      </c>
      <c r="K3602" s="129" t="n">
        <v>2020</v>
      </c>
      <c r="L3602" s="120">
        <f>IF(VLOOKUP(H3602,'Cross-Page Data'!$D$4:$F$48,3,FALSE)="natural gas",VLOOKUP(G3602,'Cross-Page Data'!$I$4:$J$19,2,FALSE),IF(VLOOKUP(H3602,'Cross-Page Data'!$D$4:$F$48,3,FALSE)="solar",IF(G3602="PV","solar PV","solar thermal"),IF(VLOOKUP(H3602,'Cross-Page Data'!$D$4:$F$48,3,FALSE)="wind",VLOOKUP(G3602,'Cross-Page Data'!$I$4:$J$19,2,FALSE),IF(VLOOKUP(H3602,'Cross-Page Data'!$D$4:$F$48,3,FALSE)="hydro",VLOOKUP(G3602,'Cross-Page Data'!$I$4:$J$19,2,FALSE),VLOOKUP(H3602,'Cross-Page Data'!$D$4:$F$48,3,FALSE)))))</f>
        <v/>
      </c>
      <c r="M3602" s="120">
        <f>IF(AND($P$2=FALSE,OR(F3602="Commercial NAICS Cogen",F3602="Industrial NAICS Cogen",F3602="NAICS-22 Cogen")),FALSE,IF(AND($P$3=FALSE,OR(F3602="Commercial NAICS Cogen",F3602="Commercial NAICS Non-Cogen",F3602="Industrial NAICS Cogen", F3602="industrial NAICS non-Cogen")),FALSE, TRUE))</f>
        <v/>
      </c>
    </row>
    <row r="3603">
      <c r="A3603" s="129" t="n">
        <v>56026</v>
      </c>
      <c r="B3603" s="130" t="inlineStr">
        <is>
          <t>Donald Von Raesfeld Power Plant</t>
        </is>
      </c>
      <c r="C3603" s="130" t="inlineStr">
        <is>
          <t>City of Santa Clara - (CA)</t>
        </is>
      </c>
      <c r="D3603" s="129" t="n">
        <v>16655</v>
      </c>
      <c r="E3603" s="130" t="inlineStr">
        <is>
          <t>CA</t>
        </is>
      </c>
      <c r="F3603" s="130" t="inlineStr">
        <is>
          <t>Electric Utility</t>
        </is>
      </c>
      <c r="G3603" s="130" t="inlineStr">
        <is>
          <t>CT</t>
        </is>
      </c>
      <c r="H3603" s="130" t="inlineStr">
        <is>
          <t>NG</t>
        </is>
      </c>
      <c r="I3603" s="130" t="inlineStr">
        <is>
          <t>NG</t>
        </is>
      </c>
      <c r="J3603" s="131" t="n">
        <v>362548</v>
      </c>
      <c r="K3603" s="129" t="n">
        <v>2020</v>
      </c>
      <c r="L3603" s="120">
        <f>IF(VLOOKUP(H3603,'Cross-Page Data'!$D$4:$F$48,3,FALSE)="natural gas",VLOOKUP(G3603,'Cross-Page Data'!$I$4:$J$19,2,FALSE),IF(VLOOKUP(H3603,'Cross-Page Data'!$D$4:$F$48,3,FALSE)="solar",IF(G3603="PV","solar PV","solar thermal"),IF(VLOOKUP(H3603,'Cross-Page Data'!$D$4:$F$48,3,FALSE)="wind",VLOOKUP(G3603,'Cross-Page Data'!$I$4:$J$19,2,FALSE),IF(VLOOKUP(H3603,'Cross-Page Data'!$D$4:$F$48,3,FALSE)="hydro",VLOOKUP(G3603,'Cross-Page Data'!$I$4:$J$19,2,FALSE),VLOOKUP(H3603,'Cross-Page Data'!$D$4:$F$48,3,FALSE)))))</f>
        <v/>
      </c>
      <c r="M3603" s="120">
        <f>IF(AND($P$2=FALSE,OR(F3603="Commercial NAICS Cogen",F3603="Industrial NAICS Cogen",F3603="NAICS-22 Cogen")),FALSE,IF(AND($P$3=FALSE,OR(F3603="Commercial NAICS Cogen",F3603="Commercial NAICS Non-Cogen",F3603="Industrial NAICS Cogen", F3603="industrial NAICS non-Cogen")),FALSE, TRUE))</f>
        <v/>
      </c>
    </row>
    <row r="3604">
      <c r="A3604" s="129" t="n">
        <v>56031</v>
      </c>
      <c r="B3604" s="130" t="inlineStr">
        <is>
          <t>Fox Energy Center</t>
        </is>
      </c>
      <c r="C3604" s="130" t="inlineStr">
        <is>
          <t>Wisconsin Public Service Corp</t>
        </is>
      </c>
      <c r="D3604" s="129" t="n">
        <v>20860</v>
      </c>
      <c r="E3604" s="130" t="inlineStr">
        <is>
          <t>WI</t>
        </is>
      </c>
      <c r="F3604" s="130" t="inlineStr">
        <is>
          <t>Electric Utility</t>
        </is>
      </c>
      <c r="G3604" s="130" t="inlineStr">
        <is>
          <t>CA</t>
        </is>
      </c>
      <c r="H3604" s="130" t="inlineStr">
        <is>
          <t>DFO</t>
        </is>
      </c>
      <c r="I3604" s="130" t="inlineStr">
        <is>
          <t>DFO</t>
        </is>
      </c>
      <c r="J3604" s="131" t="n">
        <v>0</v>
      </c>
      <c r="K3604" s="129" t="n">
        <v>2020</v>
      </c>
      <c r="L3604" s="120">
        <f>IF(VLOOKUP(H3604,'Cross-Page Data'!$D$4:$F$48,3,FALSE)="natural gas",VLOOKUP(G3604,'Cross-Page Data'!$I$4:$J$19,2,FALSE),IF(VLOOKUP(H3604,'Cross-Page Data'!$D$4:$F$48,3,FALSE)="solar",IF(G3604="PV","solar PV","solar thermal"),IF(VLOOKUP(H3604,'Cross-Page Data'!$D$4:$F$48,3,FALSE)="wind",VLOOKUP(G3604,'Cross-Page Data'!$I$4:$J$19,2,FALSE),IF(VLOOKUP(H3604,'Cross-Page Data'!$D$4:$F$48,3,FALSE)="hydro",VLOOKUP(G3604,'Cross-Page Data'!$I$4:$J$19,2,FALSE),VLOOKUP(H3604,'Cross-Page Data'!$D$4:$F$48,3,FALSE)))))</f>
        <v/>
      </c>
      <c r="M3604" s="120">
        <f>IF(AND($P$2=FALSE,OR(F3604="Commercial NAICS Cogen",F3604="Industrial NAICS Cogen",F3604="NAICS-22 Cogen")),FALSE,IF(AND($P$3=FALSE,OR(F3604="Commercial NAICS Cogen",F3604="Commercial NAICS Non-Cogen",F3604="Industrial NAICS Cogen", F3604="industrial NAICS non-Cogen")),FALSE, TRUE))</f>
        <v/>
      </c>
    </row>
    <row r="3605">
      <c r="A3605" s="129" t="n">
        <v>56031</v>
      </c>
      <c r="B3605" s="130" t="inlineStr">
        <is>
          <t>Fox Energy Center</t>
        </is>
      </c>
      <c r="C3605" s="130" t="inlineStr">
        <is>
          <t>Wisconsin Public Service Corp</t>
        </is>
      </c>
      <c r="D3605" s="129" t="n">
        <v>20860</v>
      </c>
      <c r="E3605" s="130" t="inlineStr">
        <is>
          <t>WI</t>
        </is>
      </c>
      <c r="F3605" s="130" t="inlineStr">
        <is>
          <t>Electric Utility</t>
        </is>
      </c>
      <c r="G3605" s="130" t="inlineStr">
        <is>
          <t>CA</t>
        </is>
      </c>
      <c r="H3605" s="130" t="inlineStr">
        <is>
          <t>NG</t>
        </is>
      </c>
      <c r="I3605" s="130" t="inlineStr">
        <is>
          <t>NG</t>
        </is>
      </c>
      <c r="J3605" s="131" t="n">
        <v>1709239</v>
      </c>
      <c r="K3605" s="129" t="n">
        <v>2020</v>
      </c>
      <c r="L3605" s="120">
        <f>IF(VLOOKUP(H3605,'Cross-Page Data'!$D$4:$F$48,3,FALSE)="natural gas",VLOOKUP(G3605,'Cross-Page Data'!$I$4:$J$19,2,FALSE),IF(VLOOKUP(H3605,'Cross-Page Data'!$D$4:$F$48,3,FALSE)="solar",IF(G3605="PV","solar PV","solar thermal"),IF(VLOOKUP(H3605,'Cross-Page Data'!$D$4:$F$48,3,FALSE)="wind",VLOOKUP(G3605,'Cross-Page Data'!$I$4:$J$19,2,FALSE),IF(VLOOKUP(H3605,'Cross-Page Data'!$D$4:$F$48,3,FALSE)="hydro",VLOOKUP(G3605,'Cross-Page Data'!$I$4:$J$19,2,FALSE),VLOOKUP(H3605,'Cross-Page Data'!$D$4:$F$48,3,FALSE)))))</f>
        <v/>
      </c>
      <c r="M3605" s="120">
        <f>IF(AND($P$2=FALSE,OR(F3605="Commercial NAICS Cogen",F3605="Industrial NAICS Cogen",F3605="NAICS-22 Cogen")),FALSE,IF(AND($P$3=FALSE,OR(F3605="Commercial NAICS Cogen",F3605="Commercial NAICS Non-Cogen",F3605="Industrial NAICS Cogen", F3605="industrial NAICS non-Cogen")),FALSE, TRUE))</f>
        <v/>
      </c>
    </row>
    <row r="3606">
      <c r="A3606" s="129" t="n">
        <v>56031</v>
      </c>
      <c r="B3606" s="130" t="inlineStr">
        <is>
          <t>Fox Energy Center</t>
        </is>
      </c>
      <c r="C3606" s="130" t="inlineStr">
        <is>
          <t>Wisconsin Public Service Corp</t>
        </is>
      </c>
      <c r="D3606" s="129" t="n">
        <v>20860</v>
      </c>
      <c r="E3606" s="130" t="inlineStr">
        <is>
          <t>WI</t>
        </is>
      </c>
      <c r="F3606" s="130" t="inlineStr">
        <is>
          <t>Electric Utility</t>
        </is>
      </c>
      <c r="G3606" s="130" t="inlineStr">
        <is>
          <t>CT</t>
        </is>
      </c>
      <c r="H3606" s="130" t="inlineStr">
        <is>
          <t>DFO</t>
        </is>
      </c>
      <c r="I3606" s="130" t="inlineStr">
        <is>
          <t>DFO</t>
        </is>
      </c>
      <c r="J3606" s="131" t="n">
        <v>0</v>
      </c>
      <c r="K3606" s="129" t="n">
        <v>2020</v>
      </c>
      <c r="L3606" s="120">
        <f>IF(VLOOKUP(H3606,'Cross-Page Data'!$D$4:$F$48,3,FALSE)="natural gas",VLOOKUP(G3606,'Cross-Page Data'!$I$4:$J$19,2,FALSE),IF(VLOOKUP(H3606,'Cross-Page Data'!$D$4:$F$48,3,FALSE)="solar",IF(G3606="PV","solar PV","solar thermal"),IF(VLOOKUP(H3606,'Cross-Page Data'!$D$4:$F$48,3,FALSE)="wind",VLOOKUP(G3606,'Cross-Page Data'!$I$4:$J$19,2,FALSE),IF(VLOOKUP(H3606,'Cross-Page Data'!$D$4:$F$48,3,FALSE)="hydro",VLOOKUP(G3606,'Cross-Page Data'!$I$4:$J$19,2,FALSE),VLOOKUP(H3606,'Cross-Page Data'!$D$4:$F$48,3,FALSE)))))</f>
        <v/>
      </c>
      <c r="M3606" s="120">
        <f>IF(AND($P$2=FALSE,OR(F3606="Commercial NAICS Cogen",F3606="Industrial NAICS Cogen",F3606="NAICS-22 Cogen")),FALSE,IF(AND($P$3=FALSE,OR(F3606="Commercial NAICS Cogen",F3606="Commercial NAICS Non-Cogen",F3606="Industrial NAICS Cogen", F3606="industrial NAICS non-Cogen")),FALSE, TRUE))</f>
        <v/>
      </c>
    </row>
    <row r="3607">
      <c r="A3607" s="129" t="n">
        <v>56031</v>
      </c>
      <c r="B3607" s="130" t="inlineStr">
        <is>
          <t>Fox Energy Center</t>
        </is>
      </c>
      <c r="C3607" s="130" t="inlineStr">
        <is>
          <t>Wisconsin Public Service Corp</t>
        </is>
      </c>
      <c r="D3607" s="129" t="n">
        <v>20860</v>
      </c>
      <c r="E3607" s="130" t="inlineStr">
        <is>
          <t>WI</t>
        </is>
      </c>
      <c r="F3607" s="130" t="inlineStr">
        <is>
          <t>Electric Utility</t>
        </is>
      </c>
      <c r="G3607" s="130" t="inlineStr">
        <is>
          <t>CT</t>
        </is>
      </c>
      <c r="H3607" s="130" t="inlineStr">
        <is>
          <t>NG</t>
        </is>
      </c>
      <c r="I3607" s="130" t="inlineStr">
        <is>
          <t>NG</t>
        </is>
      </c>
      <c r="J3607" s="131" t="n">
        <v>2765418</v>
      </c>
      <c r="K3607" s="129" t="n">
        <v>2020</v>
      </c>
      <c r="L3607" s="120">
        <f>IF(VLOOKUP(H3607,'Cross-Page Data'!$D$4:$F$48,3,FALSE)="natural gas",VLOOKUP(G3607,'Cross-Page Data'!$I$4:$J$19,2,FALSE),IF(VLOOKUP(H3607,'Cross-Page Data'!$D$4:$F$48,3,FALSE)="solar",IF(G3607="PV","solar PV","solar thermal"),IF(VLOOKUP(H3607,'Cross-Page Data'!$D$4:$F$48,3,FALSE)="wind",VLOOKUP(G3607,'Cross-Page Data'!$I$4:$J$19,2,FALSE),IF(VLOOKUP(H3607,'Cross-Page Data'!$D$4:$F$48,3,FALSE)="hydro",VLOOKUP(G3607,'Cross-Page Data'!$I$4:$J$19,2,FALSE),VLOOKUP(H3607,'Cross-Page Data'!$D$4:$F$48,3,FALSE)))))</f>
        <v/>
      </c>
      <c r="M3607" s="120">
        <f>IF(AND($P$2=FALSE,OR(F3607="Commercial NAICS Cogen",F3607="Industrial NAICS Cogen",F3607="NAICS-22 Cogen")),FALSE,IF(AND($P$3=FALSE,OR(F3607="Commercial NAICS Cogen",F3607="Commercial NAICS Non-Cogen",F3607="Industrial NAICS Cogen", F3607="industrial NAICS non-Cogen")),FALSE, TRUE))</f>
        <v/>
      </c>
    </row>
    <row r="3608">
      <c r="A3608" s="129" t="n">
        <v>56036</v>
      </c>
      <c r="B3608" s="130" t="inlineStr">
        <is>
          <t>WWTP Power Generation Station</t>
        </is>
      </c>
      <c r="C3608" s="130" t="inlineStr">
        <is>
          <t>East Bay Municipal Util Dist</t>
        </is>
      </c>
      <c r="D3608" s="129" t="n">
        <v>5571</v>
      </c>
      <c r="E3608" s="130" t="inlineStr">
        <is>
          <t>CA</t>
        </is>
      </c>
      <c r="F3608" s="130" t="inlineStr">
        <is>
          <t>Commercial NAICS Cogen</t>
        </is>
      </c>
      <c r="G3608" s="130" t="inlineStr">
        <is>
          <t>IC</t>
        </is>
      </c>
      <c r="H3608" s="130" t="inlineStr">
        <is>
          <t>DFO</t>
        </is>
      </c>
      <c r="I3608" s="130" t="inlineStr">
        <is>
          <t>DFO</t>
        </is>
      </c>
      <c r="J3608" s="131" t="n">
        <v>259.179</v>
      </c>
      <c r="K3608" s="129" t="n">
        <v>2020</v>
      </c>
      <c r="L3608" s="120">
        <f>IF(VLOOKUP(H3608,'Cross-Page Data'!$D$4:$F$48,3,FALSE)="natural gas",VLOOKUP(G3608,'Cross-Page Data'!$I$4:$J$19,2,FALSE),IF(VLOOKUP(H3608,'Cross-Page Data'!$D$4:$F$48,3,FALSE)="solar",IF(G3608="PV","solar PV","solar thermal"),IF(VLOOKUP(H3608,'Cross-Page Data'!$D$4:$F$48,3,FALSE)="wind",VLOOKUP(G3608,'Cross-Page Data'!$I$4:$J$19,2,FALSE),IF(VLOOKUP(H3608,'Cross-Page Data'!$D$4:$F$48,3,FALSE)="hydro",VLOOKUP(G3608,'Cross-Page Data'!$I$4:$J$19,2,FALSE),VLOOKUP(H3608,'Cross-Page Data'!$D$4:$F$48,3,FALSE)))))</f>
        <v/>
      </c>
      <c r="M3608" s="120">
        <f>IF(AND($P$2=FALSE,OR(F3608="Commercial NAICS Cogen",F3608="Industrial NAICS Cogen",F3608="NAICS-22 Cogen")),FALSE,IF(AND($P$3=FALSE,OR(F3608="Commercial NAICS Cogen",F3608="Commercial NAICS Non-Cogen",F3608="Industrial NAICS Cogen", F3608="industrial NAICS non-Cogen")),FALSE, TRUE))</f>
        <v/>
      </c>
    </row>
    <row r="3609">
      <c r="A3609" s="129" t="n">
        <v>56036</v>
      </c>
      <c r="B3609" s="130" t="inlineStr">
        <is>
          <t>WWTP Power Generation Station</t>
        </is>
      </c>
      <c r="C3609" s="130" t="inlineStr">
        <is>
          <t>East Bay Municipal Util Dist</t>
        </is>
      </c>
      <c r="D3609" s="129" t="n">
        <v>5571</v>
      </c>
      <c r="E3609" s="130" t="inlineStr">
        <is>
          <t>CA</t>
        </is>
      </c>
      <c r="F3609" s="130" t="inlineStr">
        <is>
          <t>Commercial NAICS Cogen</t>
        </is>
      </c>
      <c r="G3609" s="130" t="inlineStr">
        <is>
          <t>IC</t>
        </is>
      </c>
      <c r="H3609" s="130" t="inlineStr">
        <is>
          <t>NG</t>
        </is>
      </c>
      <c r="I3609" s="130" t="inlineStr">
        <is>
          <t>NG</t>
        </is>
      </c>
      <c r="J3609" s="131" t="n">
        <v>0</v>
      </c>
      <c r="K3609" s="129" t="n">
        <v>2020</v>
      </c>
      <c r="L3609" s="120">
        <f>IF(VLOOKUP(H3609,'Cross-Page Data'!$D$4:$F$48,3,FALSE)="natural gas",VLOOKUP(G3609,'Cross-Page Data'!$I$4:$J$19,2,FALSE),IF(VLOOKUP(H3609,'Cross-Page Data'!$D$4:$F$48,3,FALSE)="solar",IF(G3609="PV","solar PV","solar thermal"),IF(VLOOKUP(H3609,'Cross-Page Data'!$D$4:$F$48,3,FALSE)="wind",VLOOKUP(G3609,'Cross-Page Data'!$I$4:$J$19,2,FALSE),IF(VLOOKUP(H3609,'Cross-Page Data'!$D$4:$F$48,3,FALSE)="hydro",VLOOKUP(G3609,'Cross-Page Data'!$I$4:$J$19,2,FALSE),VLOOKUP(H3609,'Cross-Page Data'!$D$4:$F$48,3,FALSE)))))</f>
        <v/>
      </c>
      <c r="M3609" s="120">
        <f>IF(AND($P$2=FALSE,OR(F3609="Commercial NAICS Cogen",F3609="Industrial NAICS Cogen",F3609="NAICS-22 Cogen")),FALSE,IF(AND($P$3=FALSE,OR(F3609="Commercial NAICS Cogen",F3609="Commercial NAICS Non-Cogen",F3609="Industrial NAICS Cogen", F3609="industrial NAICS non-Cogen")),FALSE, TRUE))</f>
        <v/>
      </c>
    </row>
    <row r="3610">
      <c r="A3610" s="129" t="n">
        <v>56036</v>
      </c>
      <c r="B3610" s="130" t="inlineStr">
        <is>
          <t>WWTP Power Generation Station</t>
        </is>
      </c>
      <c r="C3610" s="130" t="inlineStr">
        <is>
          <t>East Bay Municipal Util Dist</t>
        </is>
      </c>
      <c r="D3610" s="129" t="n">
        <v>5571</v>
      </c>
      <c r="E3610" s="130" t="inlineStr">
        <is>
          <t>CA</t>
        </is>
      </c>
      <c r="F3610" s="130" t="inlineStr">
        <is>
          <t>Commercial NAICS Cogen</t>
        </is>
      </c>
      <c r="G3610" s="130" t="inlineStr">
        <is>
          <t>IC</t>
        </is>
      </c>
      <c r="H3610" s="130" t="inlineStr">
        <is>
          <t>OBG</t>
        </is>
      </c>
      <c r="I3610" s="130" t="inlineStr">
        <is>
          <t>ORW</t>
        </is>
      </c>
      <c r="J3610" s="131" t="n">
        <v>23431.821</v>
      </c>
      <c r="K3610" s="129" t="n">
        <v>2020</v>
      </c>
      <c r="L3610" s="120">
        <f>IF(VLOOKUP(H3610,'Cross-Page Data'!$D$4:$F$48,3,FALSE)="natural gas",VLOOKUP(G3610,'Cross-Page Data'!$I$4:$J$19,2,FALSE),IF(VLOOKUP(H3610,'Cross-Page Data'!$D$4:$F$48,3,FALSE)="solar",IF(G3610="PV","solar PV","solar thermal"),IF(VLOOKUP(H3610,'Cross-Page Data'!$D$4:$F$48,3,FALSE)="wind",VLOOKUP(G3610,'Cross-Page Data'!$I$4:$J$19,2,FALSE),IF(VLOOKUP(H3610,'Cross-Page Data'!$D$4:$F$48,3,FALSE)="hydro",VLOOKUP(G3610,'Cross-Page Data'!$I$4:$J$19,2,FALSE),VLOOKUP(H3610,'Cross-Page Data'!$D$4:$F$48,3,FALSE)))))</f>
        <v/>
      </c>
      <c r="M3610" s="120">
        <f>IF(AND($P$2=FALSE,OR(F3610="Commercial NAICS Cogen",F3610="Industrial NAICS Cogen",F3610="NAICS-22 Cogen")),FALSE,IF(AND($P$3=FALSE,OR(F3610="Commercial NAICS Cogen",F3610="Commercial NAICS Non-Cogen",F3610="Industrial NAICS Cogen", F3610="industrial NAICS non-Cogen")),FALSE, TRUE))</f>
        <v/>
      </c>
    </row>
    <row r="3611">
      <c r="A3611" s="129" t="n">
        <v>56041</v>
      </c>
      <c r="B3611" s="130" t="inlineStr">
        <is>
          <t>Malburg</t>
        </is>
      </c>
      <c r="C3611" s="130" t="inlineStr">
        <is>
          <t>Colorado Energy Management LLC</t>
        </is>
      </c>
      <c r="D3611" s="129" t="n">
        <v>29116</v>
      </c>
      <c r="E3611" s="130" t="inlineStr">
        <is>
          <t>CA</t>
        </is>
      </c>
      <c r="F3611" s="130" t="inlineStr">
        <is>
          <t>NAICS-22 Non-Cogen</t>
        </is>
      </c>
      <c r="G3611" s="130" t="inlineStr">
        <is>
          <t>CA</t>
        </is>
      </c>
      <c r="H3611" s="130" t="inlineStr">
        <is>
          <t>NG</t>
        </is>
      </c>
      <c r="I3611" s="130" t="inlineStr">
        <is>
          <t>NG</t>
        </is>
      </c>
      <c r="J3611" s="131" t="n">
        <v>222910</v>
      </c>
      <c r="K3611" s="129" t="n">
        <v>2020</v>
      </c>
      <c r="L3611" s="120">
        <f>IF(VLOOKUP(H3611,'Cross-Page Data'!$D$4:$F$48,3,FALSE)="natural gas",VLOOKUP(G3611,'Cross-Page Data'!$I$4:$J$19,2,FALSE),IF(VLOOKUP(H3611,'Cross-Page Data'!$D$4:$F$48,3,FALSE)="solar",IF(G3611="PV","solar PV","solar thermal"),IF(VLOOKUP(H3611,'Cross-Page Data'!$D$4:$F$48,3,FALSE)="wind",VLOOKUP(G3611,'Cross-Page Data'!$I$4:$J$19,2,FALSE),IF(VLOOKUP(H3611,'Cross-Page Data'!$D$4:$F$48,3,FALSE)="hydro",VLOOKUP(G3611,'Cross-Page Data'!$I$4:$J$19,2,FALSE),VLOOKUP(H3611,'Cross-Page Data'!$D$4:$F$48,3,FALSE)))))</f>
        <v/>
      </c>
      <c r="M3611" s="120">
        <f>IF(AND($P$2=FALSE,OR(F3611="Commercial NAICS Cogen",F3611="Industrial NAICS Cogen",F3611="NAICS-22 Cogen")),FALSE,IF(AND($P$3=FALSE,OR(F3611="Commercial NAICS Cogen",F3611="Commercial NAICS Non-Cogen",F3611="Industrial NAICS Cogen", F3611="industrial NAICS non-Cogen")),FALSE, TRUE))</f>
        <v/>
      </c>
    </row>
    <row r="3612">
      <c r="A3612" s="129" t="n">
        <v>56041</v>
      </c>
      <c r="B3612" s="130" t="inlineStr">
        <is>
          <t>Malburg</t>
        </is>
      </c>
      <c r="C3612" s="130" t="inlineStr">
        <is>
          <t>Colorado Energy Management LLC</t>
        </is>
      </c>
      <c r="D3612" s="129" t="n">
        <v>29116</v>
      </c>
      <c r="E3612" s="130" t="inlineStr">
        <is>
          <t>CA</t>
        </is>
      </c>
      <c r="F3612" s="130" t="inlineStr">
        <is>
          <t>NAICS-22 Non-Cogen</t>
        </is>
      </c>
      <c r="G3612" s="130" t="inlineStr">
        <is>
          <t>CA</t>
        </is>
      </c>
      <c r="H3612" s="130" t="inlineStr">
        <is>
          <t>OBG</t>
        </is>
      </c>
      <c r="I3612" s="130" t="inlineStr">
        <is>
          <t>ORW</t>
        </is>
      </c>
      <c r="J3612" s="131" t="n">
        <v>0</v>
      </c>
      <c r="K3612" s="129" t="n">
        <v>2020</v>
      </c>
      <c r="L3612" s="120">
        <f>IF(VLOOKUP(H3612,'Cross-Page Data'!$D$4:$F$48,3,FALSE)="natural gas",VLOOKUP(G3612,'Cross-Page Data'!$I$4:$J$19,2,FALSE),IF(VLOOKUP(H3612,'Cross-Page Data'!$D$4:$F$48,3,FALSE)="solar",IF(G3612="PV","solar PV","solar thermal"),IF(VLOOKUP(H3612,'Cross-Page Data'!$D$4:$F$48,3,FALSE)="wind",VLOOKUP(G3612,'Cross-Page Data'!$I$4:$J$19,2,FALSE),IF(VLOOKUP(H3612,'Cross-Page Data'!$D$4:$F$48,3,FALSE)="hydro",VLOOKUP(G3612,'Cross-Page Data'!$I$4:$J$19,2,FALSE),VLOOKUP(H3612,'Cross-Page Data'!$D$4:$F$48,3,FALSE)))))</f>
        <v/>
      </c>
      <c r="M3612" s="120">
        <f>IF(AND($P$2=FALSE,OR(F3612="Commercial NAICS Cogen",F3612="Industrial NAICS Cogen",F3612="NAICS-22 Cogen")),FALSE,IF(AND($P$3=FALSE,OR(F3612="Commercial NAICS Cogen",F3612="Commercial NAICS Non-Cogen",F3612="Industrial NAICS Cogen", F3612="industrial NAICS non-Cogen")),FALSE, TRUE))</f>
        <v/>
      </c>
    </row>
    <row r="3613">
      <c r="A3613" s="129" t="n">
        <v>56041</v>
      </c>
      <c r="B3613" s="130" t="inlineStr">
        <is>
          <t>Malburg</t>
        </is>
      </c>
      <c r="C3613" s="130" t="inlineStr">
        <is>
          <t>Colorado Energy Management LLC</t>
        </is>
      </c>
      <c r="D3613" s="129" t="n">
        <v>29116</v>
      </c>
      <c r="E3613" s="130" t="inlineStr">
        <is>
          <t>CA</t>
        </is>
      </c>
      <c r="F3613" s="130" t="inlineStr">
        <is>
          <t>NAICS-22 Non-Cogen</t>
        </is>
      </c>
      <c r="G3613" s="130" t="inlineStr">
        <is>
          <t>CT</t>
        </is>
      </c>
      <c r="H3613" s="130" t="inlineStr">
        <is>
          <t>NG</t>
        </is>
      </c>
      <c r="I3613" s="130" t="inlineStr">
        <is>
          <t>NG</t>
        </is>
      </c>
      <c r="J3613" s="131" t="n">
        <v>382822</v>
      </c>
      <c r="K3613" s="129" t="n">
        <v>2020</v>
      </c>
      <c r="L3613" s="120">
        <f>IF(VLOOKUP(H3613,'Cross-Page Data'!$D$4:$F$48,3,FALSE)="natural gas",VLOOKUP(G3613,'Cross-Page Data'!$I$4:$J$19,2,FALSE),IF(VLOOKUP(H3613,'Cross-Page Data'!$D$4:$F$48,3,FALSE)="solar",IF(G3613="PV","solar PV","solar thermal"),IF(VLOOKUP(H3613,'Cross-Page Data'!$D$4:$F$48,3,FALSE)="wind",VLOOKUP(G3613,'Cross-Page Data'!$I$4:$J$19,2,FALSE),IF(VLOOKUP(H3613,'Cross-Page Data'!$D$4:$F$48,3,FALSE)="hydro",VLOOKUP(G3613,'Cross-Page Data'!$I$4:$J$19,2,FALSE),VLOOKUP(H3613,'Cross-Page Data'!$D$4:$F$48,3,FALSE)))))</f>
        <v/>
      </c>
      <c r="M3613" s="120">
        <f>IF(AND($P$2=FALSE,OR(F3613="Commercial NAICS Cogen",F3613="Industrial NAICS Cogen",F3613="NAICS-22 Cogen")),FALSE,IF(AND($P$3=FALSE,OR(F3613="Commercial NAICS Cogen",F3613="Commercial NAICS Non-Cogen",F3613="Industrial NAICS Cogen", F3613="industrial NAICS non-Cogen")),FALSE, TRUE))</f>
        <v/>
      </c>
    </row>
    <row r="3614">
      <c r="A3614" s="129" t="n">
        <v>56041</v>
      </c>
      <c r="B3614" s="130" t="inlineStr">
        <is>
          <t>Malburg</t>
        </is>
      </c>
      <c r="C3614" s="130" t="inlineStr">
        <is>
          <t>Colorado Energy Management LLC</t>
        </is>
      </c>
      <c r="D3614" s="129" t="n">
        <v>29116</v>
      </c>
      <c r="E3614" s="130" t="inlineStr">
        <is>
          <t>CA</t>
        </is>
      </c>
      <c r="F3614" s="130" t="inlineStr">
        <is>
          <t>NAICS-22 Non-Cogen</t>
        </is>
      </c>
      <c r="G3614" s="130" t="inlineStr">
        <is>
          <t>CT</t>
        </is>
      </c>
      <c r="H3614" s="130" t="inlineStr">
        <is>
          <t>OBG</t>
        </is>
      </c>
      <c r="I3614" s="130" t="inlineStr">
        <is>
          <t>ORW</t>
        </is>
      </c>
      <c r="J3614" s="131" t="n">
        <v>0</v>
      </c>
      <c r="K3614" s="129" t="n">
        <v>2020</v>
      </c>
      <c r="L3614" s="120">
        <f>IF(VLOOKUP(H3614,'Cross-Page Data'!$D$4:$F$48,3,FALSE)="natural gas",VLOOKUP(G3614,'Cross-Page Data'!$I$4:$J$19,2,FALSE),IF(VLOOKUP(H3614,'Cross-Page Data'!$D$4:$F$48,3,FALSE)="solar",IF(G3614="PV","solar PV","solar thermal"),IF(VLOOKUP(H3614,'Cross-Page Data'!$D$4:$F$48,3,FALSE)="wind",VLOOKUP(G3614,'Cross-Page Data'!$I$4:$J$19,2,FALSE),IF(VLOOKUP(H3614,'Cross-Page Data'!$D$4:$F$48,3,FALSE)="hydro",VLOOKUP(G3614,'Cross-Page Data'!$I$4:$J$19,2,FALSE),VLOOKUP(H3614,'Cross-Page Data'!$D$4:$F$48,3,FALSE)))))</f>
        <v/>
      </c>
      <c r="M3614" s="120">
        <f>IF(AND($P$2=FALSE,OR(F3614="Commercial NAICS Cogen",F3614="Industrial NAICS Cogen",F3614="NAICS-22 Cogen")),FALSE,IF(AND($P$3=FALSE,OR(F3614="Commercial NAICS Cogen",F3614="Commercial NAICS Non-Cogen",F3614="Industrial NAICS Cogen", F3614="industrial NAICS non-Cogen")),FALSE, TRUE))</f>
        <v/>
      </c>
    </row>
    <row r="3615">
      <c r="A3615" s="129" t="n">
        <v>56046</v>
      </c>
      <c r="B3615" s="130" t="inlineStr">
        <is>
          <t>Magnolia Power Project</t>
        </is>
      </c>
      <c r="C3615" s="130" t="inlineStr">
        <is>
          <t>City of Burbank Water and Power</t>
        </is>
      </c>
      <c r="D3615" s="129" t="n">
        <v>2507</v>
      </c>
      <c r="E3615" s="130" t="inlineStr">
        <is>
          <t>CA</t>
        </is>
      </c>
      <c r="F3615" s="130" t="inlineStr">
        <is>
          <t>Electric Utility</t>
        </is>
      </c>
      <c r="G3615" s="130" t="inlineStr">
        <is>
          <t>CA</t>
        </is>
      </c>
      <c r="H3615" s="130" t="inlineStr">
        <is>
          <t>NG</t>
        </is>
      </c>
      <c r="I3615" s="130" t="inlineStr">
        <is>
          <t>NG</t>
        </is>
      </c>
      <c r="J3615" s="131" t="n">
        <v>553578</v>
      </c>
      <c r="K3615" s="129" t="n">
        <v>2020</v>
      </c>
      <c r="L3615" s="120">
        <f>IF(VLOOKUP(H3615,'Cross-Page Data'!$D$4:$F$48,3,FALSE)="natural gas",VLOOKUP(G3615,'Cross-Page Data'!$I$4:$J$19,2,FALSE),IF(VLOOKUP(H3615,'Cross-Page Data'!$D$4:$F$48,3,FALSE)="solar",IF(G3615="PV","solar PV","solar thermal"),IF(VLOOKUP(H3615,'Cross-Page Data'!$D$4:$F$48,3,FALSE)="wind",VLOOKUP(G3615,'Cross-Page Data'!$I$4:$J$19,2,FALSE),IF(VLOOKUP(H3615,'Cross-Page Data'!$D$4:$F$48,3,FALSE)="hydro",VLOOKUP(G3615,'Cross-Page Data'!$I$4:$J$19,2,FALSE),VLOOKUP(H3615,'Cross-Page Data'!$D$4:$F$48,3,FALSE)))))</f>
        <v/>
      </c>
      <c r="M3615" s="120">
        <f>IF(AND($P$2=FALSE,OR(F3615="Commercial NAICS Cogen",F3615="Industrial NAICS Cogen",F3615="NAICS-22 Cogen")),FALSE,IF(AND($P$3=FALSE,OR(F3615="Commercial NAICS Cogen",F3615="Commercial NAICS Non-Cogen",F3615="Industrial NAICS Cogen", F3615="industrial NAICS non-Cogen")),FALSE, TRUE))</f>
        <v/>
      </c>
    </row>
    <row r="3616">
      <c r="A3616" s="129" t="n">
        <v>56046</v>
      </c>
      <c r="B3616" s="130" t="inlineStr">
        <is>
          <t>Magnolia Power Project</t>
        </is>
      </c>
      <c r="C3616" s="130" t="inlineStr">
        <is>
          <t>City of Burbank Water and Power</t>
        </is>
      </c>
      <c r="D3616" s="129" t="n">
        <v>2507</v>
      </c>
      <c r="E3616" s="130" t="inlineStr">
        <is>
          <t>CA</t>
        </is>
      </c>
      <c r="F3616" s="130" t="inlineStr">
        <is>
          <t>Electric Utility</t>
        </is>
      </c>
      <c r="G3616" s="130" t="inlineStr">
        <is>
          <t>CA</t>
        </is>
      </c>
      <c r="H3616" s="130" t="inlineStr">
        <is>
          <t>OBG</t>
        </is>
      </c>
      <c r="I3616" s="130" t="inlineStr">
        <is>
          <t>ORW</t>
        </is>
      </c>
      <c r="J3616" s="131" t="n">
        <v>0</v>
      </c>
      <c r="K3616" s="129" t="n">
        <v>2020</v>
      </c>
      <c r="L3616" s="120">
        <f>IF(VLOOKUP(H3616,'Cross-Page Data'!$D$4:$F$48,3,FALSE)="natural gas",VLOOKUP(G3616,'Cross-Page Data'!$I$4:$J$19,2,FALSE),IF(VLOOKUP(H3616,'Cross-Page Data'!$D$4:$F$48,3,FALSE)="solar",IF(G3616="PV","solar PV","solar thermal"),IF(VLOOKUP(H3616,'Cross-Page Data'!$D$4:$F$48,3,FALSE)="wind",VLOOKUP(G3616,'Cross-Page Data'!$I$4:$J$19,2,FALSE),IF(VLOOKUP(H3616,'Cross-Page Data'!$D$4:$F$48,3,FALSE)="hydro",VLOOKUP(G3616,'Cross-Page Data'!$I$4:$J$19,2,FALSE),VLOOKUP(H3616,'Cross-Page Data'!$D$4:$F$48,3,FALSE)))))</f>
        <v/>
      </c>
      <c r="M3616" s="120">
        <f>IF(AND($P$2=FALSE,OR(F3616="Commercial NAICS Cogen",F3616="Industrial NAICS Cogen",F3616="NAICS-22 Cogen")),FALSE,IF(AND($P$3=FALSE,OR(F3616="Commercial NAICS Cogen",F3616="Commercial NAICS Non-Cogen",F3616="Industrial NAICS Cogen", F3616="industrial NAICS non-Cogen")),FALSE, TRUE))</f>
        <v/>
      </c>
    </row>
    <row r="3617">
      <c r="A3617" s="129" t="n">
        <v>56046</v>
      </c>
      <c r="B3617" s="130" t="inlineStr">
        <is>
          <t>Magnolia Power Project</t>
        </is>
      </c>
      <c r="C3617" s="130" t="inlineStr">
        <is>
          <t>City of Burbank Water and Power</t>
        </is>
      </c>
      <c r="D3617" s="129" t="n">
        <v>2507</v>
      </c>
      <c r="E3617" s="130" t="inlineStr">
        <is>
          <t>CA</t>
        </is>
      </c>
      <c r="F3617" s="130" t="inlineStr">
        <is>
          <t>Electric Utility</t>
        </is>
      </c>
      <c r="G3617" s="130" t="inlineStr">
        <is>
          <t>CT</t>
        </is>
      </c>
      <c r="H3617" s="130" t="inlineStr">
        <is>
          <t>NG</t>
        </is>
      </c>
      <c r="I3617" s="130" t="inlineStr">
        <is>
          <t>NG</t>
        </is>
      </c>
      <c r="J3617" s="131" t="n">
        <v>770871</v>
      </c>
      <c r="K3617" s="129" t="n">
        <v>2020</v>
      </c>
      <c r="L3617" s="120">
        <f>IF(VLOOKUP(H3617,'Cross-Page Data'!$D$4:$F$48,3,FALSE)="natural gas",VLOOKUP(G3617,'Cross-Page Data'!$I$4:$J$19,2,FALSE),IF(VLOOKUP(H3617,'Cross-Page Data'!$D$4:$F$48,3,FALSE)="solar",IF(G3617="PV","solar PV","solar thermal"),IF(VLOOKUP(H3617,'Cross-Page Data'!$D$4:$F$48,3,FALSE)="wind",VLOOKUP(G3617,'Cross-Page Data'!$I$4:$J$19,2,FALSE),IF(VLOOKUP(H3617,'Cross-Page Data'!$D$4:$F$48,3,FALSE)="hydro",VLOOKUP(G3617,'Cross-Page Data'!$I$4:$J$19,2,FALSE),VLOOKUP(H3617,'Cross-Page Data'!$D$4:$F$48,3,FALSE)))))</f>
        <v/>
      </c>
      <c r="M3617" s="120">
        <f>IF(AND($P$2=FALSE,OR(F3617="Commercial NAICS Cogen",F3617="Industrial NAICS Cogen",F3617="NAICS-22 Cogen")),FALSE,IF(AND($P$3=FALSE,OR(F3617="Commercial NAICS Cogen",F3617="Commercial NAICS Non-Cogen",F3617="Industrial NAICS Cogen", F3617="industrial NAICS non-Cogen")),FALSE, TRUE))</f>
        <v/>
      </c>
    </row>
    <row r="3618">
      <c r="A3618" s="129" t="n">
        <v>56046</v>
      </c>
      <c r="B3618" s="130" t="inlineStr">
        <is>
          <t>Magnolia Power Project</t>
        </is>
      </c>
      <c r="C3618" s="130" t="inlineStr">
        <is>
          <t>City of Burbank Water and Power</t>
        </is>
      </c>
      <c r="D3618" s="129" t="n">
        <v>2507</v>
      </c>
      <c r="E3618" s="130" t="inlineStr">
        <is>
          <t>CA</t>
        </is>
      </c>
      <c r="F3618" s="130" t="inlineStr">
        <is>
          <t>Electric Utility</t>
        </is>
      </c>
      <c r="G3618" s="130" t="inlineStr">
        <is>
          <t>CT</t>
        </is>
      </c>
      <c r="H3618" s="130" t="inlineStr">
        <is>
          <t>OBG</t>
        </is>
      </c>
      <c r="I3618" s="130" t="inlineStr">
        <is>
          <t>ORW</t>
        </is>
      </c>
      <c r="J3618" s="131" t="n">
        <v>0</v>
      </c>
      <c r="K3618" s="129" t="n">
        <v>2020</v>
      </c>
      <c r="L3618" s="120">
        <f>IF(VLOOKUP(H3618,'Cross-Page Data'!$D$4:$F$48,3,FALSE)="natural gas",VLOOKUP(G3618,'Cross-Page Data'!$I$4:$J$19,2,FALSE),IF(VLOOKUP(H3618,'Cross-Page Data'!$D$4:$F$48,3,FALSE)="solar",IF(G3618="PV","solar PV","solar thermal"),IF(VLOOKUP(H3618,'Cross-Page Data'!$D$4:$F$48,3,FALSE)="wind",VLOOKUP(G3618,'Cross-Page Data'!$I$4:$J$19,2,FALSE),IF(VLOOKUP(H3618,'Cross-Page Data'!$D$4:$F$48,3,FALSE)="hydro",VLOOKUP(G3618,'Cross-Page Data'!$I$4:$J$19,2,FALSE),VLOOKUP(H3618,'Cross-Page Data'!$D$4:$F$48,3,FALSE)))))</f>
        <v/>
      </c>
      <c r="M3618" s="120">
        <f>IF(AND($P$2=FALSE,OR(F3618="Commercial NAICS Cogen",F3618="Industrial NAICS Cogen",F3618="NAICS-22 Cogen")),FALSE,IF(AND($P$3=FALSE,OR(F3618="Commercial NAICS Cogen",F3618="Commercial NAICS Non-Cogen",F3618="Industrial NAICS Cogen", F3618="industrial NAICS non-Cogen")),FALSE, TRUE))</f>
        <v/>
      </c>
    </row>
    <row r="3619">
      <c r="A3619" s="129" t="n">
        <v>56047</v>
      </c>
      <c r="B3619" s="130" t="inlineStr">
        <is>
          <t>CPV Towantic Energy Center</t>
        </is>
      </c>
      <c r="C3619" s="130" t="inlineStr">
        <is>
          <t>CPV Towantic, LLC</t>
        </is>
      </c>
      <c r="D3619" s="129" t="n">
        <v>19002</v>
      </c>
      <c r="E3619" s="130" t="inlineStr">
        <is>
          <t>CT</t>
        </is>
      </c>
      <c r="F3619" s="130" t="inlineStr">
        <is>
          <t>NAICS-22 Non-Cogen</t>
        </is>
      </c>
      <c r="G3619" s="130" t="inlineStr">
        <is>
          <t>CA</t>
        </is>
      </c>
      <c r="H3619" s="130" t="inlineStr">
        <is>
          <t>DFO</t>
        </is>
      </c>
      <c r="I3619" s="130" t="inlineStr">
        <is>
          <t>DFO</t>
        </is>
      </c>
      <c r="J3619" s="131" t="n">
        <v>413.065</v>
      </c>
      <c r="K3619" s="129" t="n">
        <v>2020</v>
      </c>
      <c r="L3619" s="120">
        <f>IF(VLOOKUP(H3619,'Cross-Page Data'!$D$4:$F$48,3,FALSE)="natural gas",VLOOKUP(G3619,'Cross-Page Data'!$I$4:$J$19,2,FALSE),IF(VLOOKUP(H3619,'Cross-Page Data'!$D$4:$F$48,3,FALSE)="solar",IF(G3619="PV","solar PV","solar thermal"),IF(VLOOKUP(H3619,'Cross-Page Data'!$D$4:$F$48,3,FALSE)="wind",VLOOKUP(G3619,'Cross-Page Data'!$I$4:$J$19,2,FALSE),IF(VLOOKUP(H3619,'Cross-Page Data'!$D$4:$F$48,3,FALSE)="hydro",VLOOKUP(G3619,'Cross-Page Data'!$I$4:$J$19,2,FALSE),VLOOKUP(H3619,'Cross-Page Data'!$D$4:$F$48,3,FALSE)))))</f>
        <v/>
      </c>
      <c r="M3619" s="120">
        <f>IF(AND($P$2=FALSE,OR(F3619="Commercial NAICS Cogen",F3619="Industrial NAICS Cogen",F3619="NAICS-22 Cogen")),FALSE,IF(AND($P$3=FALSE,OR(F3619="Commercial NAICS Cogen",F3619="Commercial NAICS Non-Cogen",F3619="Industrial NAICS Cogen", F3619="industrial NAICS non-Cogen")),FALSE, TRUE))</f>
        <v/>
      </c>
    </row>
    <row r="3620">
      <c r="A3620" s="129" t="n">
        <v>56047</v>
      </c>
      <c r="B3620" s="130" t="inlineStr">
        <is>
          <t>CPV Towantic Energy Center</t>
        </is>
      </c>
      <c r="C3620" s="130" t="inlineStr">
        <is>
          <t>CPV Towantic, LLC</t>
        </is>
      </c>
      <c r="D3620" s="129" t="n">
        <v>19002</v>
      </c>
      <c r="E3620" s="130" t="inlineStr">
        <is>
          <t>CT</t>
        </is>
      </c>
      <c r="F3620" s="130" t="inlineStr">
        <is>
          <t>NAICS-22 Non-Cogen</t>
        </is>
      </c>
      <c r="G3620" s="130" t="inlineStr">
        <is>
          <t>CA</t>
        </is>
      </c>
      <c r="H3620" s="130" t="inlineStr">
        <is>
          <t>NG</t>
        </is>
      </c>
      <c r="I3620" s="130" t="inlineStr">
        <is>
          <t>NG</t>
        </is>
      </c>
      <c r="J3620" s="131" t="n">
        <v>1708480.9</v>
      </c>
      <c r="K3620" s="129" t="n">
        <v>2020</v>
      </c>
      <c r="L3620" s="120">
        <f>IF(VLOOKUP(H3620,'Cross-Page Data'!$D$4:$F$48,3,FALSE)="natural gas",VLOOKUP(G3620,'Cross-Page Data'!$I$4:$J$19,2,FALSE),IF(VLOOKUP(H3620,'Cross-Page Data'!$D$4:$F$48,3,FALSE)="solar",IF(G3620="PV","solar PV","solar thermal"),IF(VLOOKUP(H3620,'Cross-Page Data'!$D$4:$F$48,3,FALSE)="wind",VLOOKUP(G3620,'Cross-Page Data'!$I$4:$J$19,2,FALSE),IF(VLOOKUP(H3620,'Cross-Page Data'!$D$4:$F$48,3,FALSE)="hydro",VLOOKUP(G3620,'Cross-Page Data'!$I$4:$J$19,2,FALSE),VLOOKUP(H3620,'Cross-Page Data'!$D$4:$F$48,3,FALSE)))))</f>
        <v/>
      </c>
      <c r="M3620" s="120">
        <f>IF(AND($P$2=FALSE,OR(F3620="Commercial NAICS Cogen",F3620="Industrial NAICS Cogen",F3620="NAICS-22 Cogen")),FALSE,IF(AND($P$3=FALSE,OR(F3620="Commercial NAICS Cogen",F3620="Commercial NAICS Non-Cogen",F3620="Industrial NAICS Cogen", F3620="industrial NAICS non-Cogen")),FALSE, TRUE))</f>
        <v/>
      </c>
    </row>
    <row r="3621">
      <c r="A3621" s="129" t="n">
        <v>56047</v>
      </c>
      <c r="B3621" s="130" t="inlineStr">
        <is>
          <t>CPV Towantic Energy Center</t>
        </is>
      </c>
      <c r="C3621" s="130" t="inlineStr">
        <is>
          <t>CPV Towantic, LLC</t>
        </is>
      </c>
      <c r="D3621" s="129" t="n">
        <v>19002</v>
      </c>
      <c r="E3621" s="130" t="inlineStr">
        <is>
          <t>CT</t>
        </is>
      </c>
      <c r="F3621" s="130" t="inlineStr">
        <is>
          <t>NAICS-22 Non-Cogen</t>
        </is>
      </c>
      <c r="G3621" s="130" t="inlineStr">
        <is>
          <t>CT</t>
        </is>
      </c>
      <c r="H3621" s="130" t="inlineStr">
        <is>
          <t>DFO</t>
        </is>
      </c>
      <c r="I3621" s="130" t="inlineStr">
        <is>
          <t>DFO</t>
        </is>
      </c>
      <c r="J3621" s="131" t="n">
        <v>926.402</v>
      </c>
      <c r="K3621" s="129" t="n">
        <v>2020</v>
      </c>
      <c r="L3621" s="120">
        <f>IF(VLOOKUP(H3621,'Cross-Page Data'!$D$4:$F$48,3,FALSE)="natural gas",VLOOKUP(G3621,'Cross-Page Data'!$I$4:$J$19,2,FALSE),IF(VLOOKUP(H3621,'Cross-Page Data'!$D$4:$F$48,3,FALSE)="solar",IF(G3621="PV","solar PV","solar thermal"),IF(VLOOKUP(H3621,'Cross-Page Data'!$D$4:$F$48,3,FALSE)="wind",VLOOKUP(G3621,'Cross-Page Data'!$I$4:$J$19,2,FALSE),IF(VLOOKUP(H3621,'Cross-Page Data'!$D$4:$F$48,3,FALSE)="hydro",VLOOKUP(G3621,'Cross-Page Data'!$I$4:$J$19,2,FALSE),VLOOKUP(H3621,'Cross-Page Data'!$D$4:$F$48,3,FALSE)))))</f>
        <v/>
      </c>
      <c r="M3621" s="120">
        <f>IF(AND($P$2=FALSE,OR(F3621="Commercial NAICS Cogen",F3621="Industrial NAICS Cogen",F3621="NAICS-22 Cogen")),FALSE,IF(AND($P$3=FALSE,OR(F3621="Commercial NAICS Cogen",F3621="Commercial NAICS Non-Cogen",F3621="Industrial NAICS Cogen", F3621="industrial NAICS non-Cogen")),FALSE, TRUE))</f>
        <v/>
      </c>
    </row>
    <row r="3622">
      <c r="A3622" s="129" t="n">
        <v>56047</v>
      </c>
      <c r="B3622" s="130" t="inlineStr">
        <is>
          <t>CPV Towantic Energy Center</t>
        </is>
      </c>
      <c r="C3622" s="130" t="inlineStr">
        <is>
          <t>CPV Towantic, LLC</t>
        </is>
      </c>
      <c r="D3622" s="129" t="n">
        <v>19002</v>
      </c>
      <c r="E3622" s="130" t="inlineStr">
        <is>
          <t>CT</t>
        </is>
      </c>
      <c r="F3622" s="130" t="inlineStr">
        <is>
          <t>NAICS-22 Non-Cogen</t>
        </is>
      </c>
      <c r="G3622" s="130" t="inlineStr">
        <is>
          <t>CT</t>
        </is>
      </c>
      <c r="H3622" s="130" t="inlineStr">
        <is>
          <t>NG</t>
        </is>
      </c>
      <c r="I3622" s="130" t="inlineStr">
        <is>
          <t>NG</t>
        </is>
      </c>
      <c r="J3622" s="131" t="n">
        <v>3613906.6</v>
      </c>
      <c r="K3622" s="129" t="n">
        <v>2020</v>
      </c>
      <c r="L3622" s="120">
        <f>IF(VLOOKUP(H3622,'Cross-Page Data'!$D$4:$F$48,3,FALSE)="natural gas",VLOOKUP(G3622,'Cross-Page Data'!$I$4:$J$19,2,FALSE),IF(VLOOKUP(H3622,'Cross-Page Data'!$D$4:$F$48,3,FALSE)="solar",IF(G3622="PV","solar PV","solar thermal"),IF(VLOOKUP(H3622,'Cross-Page Data'!$D$4:$F$48,3,FALSE)="wind",VLOOKUP(G3622,'Cross-Page Data'!$I$4:$J$19,2,FALSE),IF(VLOOKUP(H3622,'Cross-Page Data'!$D$4:$F$48,3,FALSE)="hydro",VLOOKUP(G3622,'Cross-Page Data'!$I$4:$J$19,2,FALSE),VLOOKUP(H3622,'Cross-Page Data'!$D$4:$F$48,3,FALSE)))))</f>
        <v/>
      </c>
      <c r="M3622" s="120">
        <f>IF(AND($P$2=FALSE,OR(F3622="Commercial NAICS Cogen",F3622="Industrial NAICS Cogen",F3622="NAICS-22 Cogen")),FALSE,IF(AND($P$3=FALSE,OR(F3622="Commercial NAICS Cogen",F3622="Commercial NAICS Non-Cogen",F3622="Industrial NAICS Cogen", F3622="industrial NAICS non-Cogen")),FALSE, TRUE))</f>
        <v/>
      </c>
    </row>
    <row r="3623">
      <c r="A3623" s="129" t="n">
        <v>56051</v>
      </c>
      <c r="B3623" s="130" t="inlineStr">
        <is>
          <t>THUMS</t>
        </is>
      </c>
      <c r="C3623" s="130" t="inlineStr">
        <is>
          <t>THUMS Long Beach Company</t>
        </is>
      </c>
      <c r="D3623" s="129" t="n">
        <v>18986</v>
      </c>
      <c r="E3623" s="130" t="inlineStr">
        <is>
          <t>CA</t>
        </is>
      </c>
      <c r="F3623" s="130" t="inlineStr">
        <is>
          <t>Industrial NAICS Non-Cogen</t>
        </is>
      </c>
      <c r="G3623" s="130" t="inlineStr">
        <is>
          <t>GT</t>
        </is>
      </c>
      <c r="H3623" s="130" t="inlineStr">
        <is>
          <t>NG</t>
        </is>
      </c>
      <c r="I3623" s="130" t="inlineStr">
        <is>
          <t>NG</t>
        </is>
      </c>
      <c r="J3623" s="131" t="n">
        <v>356465</v>
      </c>
      <c r="K3623" s="129" t="n">
        <v>2020</v>
      </c>
      <c r="L3623" s="120">
        <f>IF(VLOOKUP(H3623,'Cross-Page Data'!$D$4:$F$48,3,FALSE)="natural gas",VLOOKUP(G3623,'Cross-Page Data'!$I$4:$J$19,2,FALSE),IF(VLOOKUP(H3623,'Cross-Page Data'!$D$4:$F$48,3,FALSE)="solar",IF(G3623="PV","solar PV","solar thermal"),IF(VLOOKUP(H3623,'Cross-Page Data'!$D$4:$F$48,3,FALSE)="wind",VLOOKUP(G3623,'Cross-Page Data'!$I$4:$J$19,2,FALSE),IF(VLOOKUP(H3623,'Cross-Page Data'!$D$4:$F$48,3,FALSE)="hydro",VLOOKUP(G3623,'Cross-Page Data'!$I$4:$J$19,2,FALSE),VLOOKUP(H3623,'Cross-Page Data'!$D$4:$F$48,3,FALSE)))))</f>
        <v/>
      </c>
      <c r="M3623" s="120">
        <f>IF(AND($P$2=FALSE,OR(F3623="Commercial NAICS Cogen",F3623="Industrial NAICS Cogen",F3623="NAICS-22 Cogen")),FALSE,IF(AND($P$3=FALSE,OR(F3623="Commercial NAICS Cogen",F3623="Commercial NAICS Non-Cogen",F3623="Industrial NAICS Cogen", F3623="industrial NAICS non-Cogen")),FALSE, TRUE))</f>
        <v/>
      </c>
    </row>
    <row r="3624">
      <c r="A3624" s="129" t="n">
        <v>56052</v>
      </c>
      <c r="B3624" s="130" t="inlineStr">
        <is>
          <t>Meyersdale Windpower, LLC</t>
        </is>
      </c>
      <c r="C3624" s="130" t="inlineStr">
        <is>
          <t>GlidePath Power Operations LLC</t>
        </is>
      </c>
      <c r="D3624" s="129" t="n">
        <v>61728</v>
      </c>
      <c r="E3624" s="130" t="inlineStr">
        <is>
          <t>PA</t>
        </is>
      </c>
      <c r="F3624" s="130" t="inlineStr">
        <is>
          <t>NAICS-22 Non-Cogen</t>
        </is>
      </c>
      <c r="G3624" s="130" t="inlineStr">
        <is>
          <t>WT</t>
        </is>
      </c>
      <c r="H3624" s="130" t="inlineStr">
        <is>
          <t>WND</t>
        </is>
      </c>
      <c r="I3624" s="130" t="inlineStr">
        <is>
          <t>WND</t>
        </is>
      </c>
      <c r="J3624" s="131" t="n">
        <v>70865</v>
      </c>
      <c r="K3624" s="129" t="n">
        <v>2020</v>
      </c>
      <c r="L3624" s="120">
        <f>IF(VLOOKUP(H3624,'Cross-Page Data'!$D$4:$F$48,3,FALSE)="natural gas",VLOOKUP(G3624,'Cross-Page Data'!$I$4:$J$19,2,FALSE),IF(VLOOKUP(H3624,'Cross-Page Data'!$D$4:$F$48,3,FALSE)="solar",IF(G3624="PV","solar PV","solar thermal"),IF(VLOOKUP(H3624,'Cross-Page Data'!$D$4:$F$48,3,FALSE)="wind",VLOOKUP(G3624,'Cross-Page Data'!$I$4:$J$19,2,FALSE),IF(VLOOKUP(H3624,'Cross-Page Data'!$D$4:$F$48,3,FALSE)="hydro",VLOOKUP(G3624,'Cross-Page Data'!$I$4:$J$19,2,FALSE),VLOOKUP(H3624,'Cross-Page Data'!$D$4:$F$48,3,FALSE)))))</f>
        <v/>
      </c>
      <c r="M3624" s="120">
        <f>IF(AND($P$2=FALSE,OR(F3624="Commercial NAICS Cogen",F3624="Industrial NAICS Cogen",F3624="NAICS-22 Cogen")),FALSE,IF(AND($P$3=FALSE,OR(F3624="Commercial NAICS Cogen",F3624="Commercial NAICS Non-Cogen",F3624="Industrial NAICS Cogen", F3624="industrial NAICS non-Cogen")),FALSE, TRUE))</f>
        <v/>
      </c>
    </row>
    <row r="3625">
      <c r="A3625" s="129" t="n">
        <v>56068</v>
      </c>
      <c r="B3625" s="130" t="inlineStr">
        <is>
          <t>Elm Road Generating Station</t>
        </is>
      </c>
      <c r="C3625" s="130" t="inlineStr">
        <is>
          <t>Wisconsin Electric Power Co</t>
        </is>
      </c>
      <c r="D3625" s="129" t="n">
        <v>20847</v>
      </c>
      <c r="E3625" s="130" t="inlineStr">
        <is>
          <t>WI</t>
        </is>
      </c>
      <c r="F3625" s="130" t="inlineStr">
        <is>
          <t>Electric Utility</t>
        </is>
      </c>
      <c r="G3625" s="130" t="inlineStr">
        <is>
          <t>ST</t>
        </is>
      </c>
      <c r="H3625" s="130" t="inlineStr">
        <is>
          <t>BIT</t>
        </is>
      </c>
      <c r="I3625" s="130" t="inlineStr">
        <is>
          <t>COL</t>
        </is>
      </c>
      <c r="J3625" s="131" t="n">
        <v>904252.66</v>
      </c>
      <c r="K3625" s="129" t="n">
        <v>2020</v>
      </c>
      <c r="L3625" s="120">
        <f>IF(VLOOKUP(H3625,'Cross-Page Data'!$D$4:$F$48,3,FALSE)="natural gas",VLOOKUP(G3625,'Cross-Page Data'!$I$4:$J$19,2,FALSE),IF(VLOOKUP(H3625,'Cross-Page Data'!$D$4:$F$48,3,FALSE)="solar",IF(G3625="PV","solar PV","solar thermal"),IF(VLOOKUP(H3625,'Cross-Page Data'!$D$4:$F$48,3,FALSE)="wind",VLOOKUP(G3625,'Cross-Page Data'!$I$4:$J$19,2,FALSE),IF(VLOOKUP(H3625,'Cross-Page Data'!$D$4:$F$48,3,FALSE)="hydro",VLOOKUP(G3625,'Cross-Page Data'!$I$4:$J$19,2,FALSE),VLOOKUP(H3625,'Cross-Page Data'!$D$4:$F$48,3,FALSE)))))</f>
        <v/>
      </c>
      <c r="M3625" s="120">
        <f>IF(AND($P$2=FALSE,OR(F3625="Commercial NAICS Cogen",F3625="Industrial NAICS Cogen",F3625="NAICS-22 Cogen")),FALSE,IF(AND($P$3=FALSE,OR(F3625="Commercial NAICS Cogen",F3625="Commercial NAICS Non-Cogen",F3625="Industrial NAICS Cogen", F3625="industrial NAICS non-Cogen")),FALSE, TRUE))</f>
        <v/>
      </c>
    </row>
    <row r="3626">
      <c r="A3626" s="129" t="n">
        <v>56068</v>
      </c>
      <c r="B3626" s="130" t="inlineStr">
        <is>
          <t>Elm Road Generating Station</t>
        </is>
      </c>
      <c r="C3626" s="130" t="inlineStr">
        <is>
          <t>Wisconsin Electric Power Co</t>
        </is>
      </c>
      <c r="D3626" s="129" t="n">
        <v>20847</v>
      </c>
      <c r="E3626" s="130" t="inlineStr">
        <is>
          <t>WI</t>
        </is>
      </c>
      <c r="F3626" s="130" t="inlineStr">
        <is>
          <t>Electric Utility</t>
        </is>
      </c>
      <c r="G3626" s="130" t="inlineStr">
        <is>
          <t>ST</t>
        </is>
      </c>
      <c r="H3626" s="130" t="inlineStr">
        <is>
          <t>NG</t>
        </is>
      </c>
      <c r="I3626" s="130" t="inlineStr">
        <is>
          <t>NG</t>
        </is>
      </c>
      <c r="J3626" s="131" t="n">
        <v>15003.73</v>
      </c>
      <c r="K3626" s="129" t="n">
        <v>2020</v>
      </c>
      <c r="L3626" s="120">
        <f>IF(VLOOKUP(H3626,'Cross-Page Data'!$D$4:$F$48,3,FALSE)="natural gas",VLOOKUP(G3626,'Cross-Page Data'!$I$4:$J$19,2,FALSE),IF(VLOOKUP(H3626,'Cross-Page Data'!$D$4:$F$48,3,FALSE)="solar",IF(G3626="PV","solar PV","solar thermal"),IF(VLOOKUP(H3626,'Cross-Page Data'!$D$4:$F$48,3,FALSE)="wind",VLOOKUP(G3626,'Cross-Page Data'!$I$4:$J$19,2,FALSE),IF(VLOOKUP(H3626,'Cross-Page Data'!$D$4:$F$48,3,FALSE)="hydro",VLOOKUP(G3626,'Cross-Page Data'!$I$4:$J$19,2,FALSE),VLOOKUP(H3626,'Cross-Page Data'!$D$4:$F$48,3,FALSE)))))</f>
        <v/>
      </c>
      <c r="M3626" s="120">
        <f>IF(AND($P$2=FALSE,OR(F3626="Commercial NAICS Cogen",F3626="Industrial NAICS Cogen",F3626="NAICS-22 Cogen")),FALSE,IF(AND($P$3=FALSE,OR(F3626="Commercial NAICS Cogen",F3626="Commercial NAICS Non-Cogen",F3626="Industrial NAICS Cogen", F3626="industrial NAICS non-Cogen")),FALSE, TRUE))</f>
        <v/>
      </c>
    </row>
    <row r="3627">
      <c r="A3627" s="129" t="n">
        <v>56068</v>
      </c>
      <c r="B3627" s="130" t="inlineStr">
        <is>
          <t>Elm Road Generating Station</t>
        </is>
      </c>
      <c r="C3627" s="130" t="inlineStr">
        <is>
          <t>Wisconsin Electric Power Co</t>
        </is>
      </c>
      <c r="D3627" s="129" t="n">
        <v>20847</v>
      </c>
      <c r="E3627" s="130" t="inlineStr">
        <is>
          <t>WI</t>
        </is>
      </c>
      <c r="F3627" s="130" t="inlineStr">
        <is>
          <t>Electric Utility</t>
        </is>
      </c>
      <c r="G3627" s="130" t="inlineStr">
        <is>
          <t>ST</t>
        </is>
      </c>
      <c r="H3627" s="130" t="inlineStr">
        <is>
          <t>RC</t>
        </is>
      </c>
      <c r="I3627" s="130" t="inlineStr">
        <is>
          <t>COL</t>
        </is>
      </c>
      <c r="J3627" s="131" t="n">
        <v>6828532.6</v>
      </c>
      <c r="K3627" s="129" t="n">
        <v>2020</v>
      </c>
      <c r="L3627" s="120">
        <f>IF(VLOOKUP(H3627,'Cross-Page Data'!$D$4:$F$48,3,FALSE)="natural gas",VLOOKUP(G3627,'Cross-Page Data'!$I$4:$J$19,2,FALSE),IF(VLOOKUP(H3627,'Cross-Page Data'!$D$4:$F$48,3,FALSE)="solar",IF(G3627="PV","solar PV","solar thermal"),IF(VLOOKUP(H3627,'Cross-Page Data'!$D$4:$F$48,3,FALSE)="wind",VLOOKUP(G3627,'Cross-Page Data'!$I$4:$J$19,2,FALSE),IF(VLOOKUP(H3627,'Cross-Page Data'!$D$4:$F$48,3,FALSE)="hydro",VLOOKUP(G3627,'Cross-Page Data'!$I$4:$J$19,2,FALSE),VLOOKUP(H3627,'Cross-Page Data'!$D$4:$F$48,3,FALSE)))))</f>
        <v/>
      </c>
      <c r="M3627" s="120">
        <f>IF(AND($P$2=FALSE,OR(F3627="Commercial NAICS Cogen",F3627="Industrial NAICS Cogen",F3627="NAICS-22 Cogen")),FALSE,IF(AND($P$3=FALSE,OR(F3627="Commercial NAICS Cogen",F3627="Commercial NAICS Non-Cogen",F3627="Industrial NAICS Cogen", F3627="industrial NAICS non-Cogen")),FALSE, TRUE))</f>
        <v/>
      </c>
    </row>
    <row r="3628">
      <c r="A3628" s="129" t="n">
        <v>56068</v>
      </c>
      <c r="B3628" s="130" t="inlineStr">
        <is>
          <t>Elm Road Generating Station</t>
        </is>
      </c>
      <c r="C3628" s="130" t="inlineStr">
        <is>
          <t>Wisconsin Electric Power Co</t>
        </is>
      </c>
      <c r="D3628" s="129" t="n">
        <v>20847</v>
      </c>
      <c r="E3628" s="130" t="inlineStr">
        <is>
          <t>WI</t>
        </is>
      </c>
      <c r="F3628" s="130" t="inlineStr">
        <is>
          <t>Electric Utility</t>
        </is>
      </c>
      <c r="G3628" s="130" t="inlineStr">
        <is>
          <t>ST</t>
        </is>
      </c>
      <c r="H3628" s="130" t="inlineStr">
        <is>
          <t>SUB</t>
        </is>
      </c>
      <c r="I3628" s="130" t="inlineStr">
        <is>
          <t>COL</t>
        </is>
      </c>
      <c r="J3628" s="131" t="n">
        <v>0</v>
      </c>
      <c r="K3628" s="129" t="n">
        <v>2020</v>
      </c>
      <c r="L3628" s="120">
        <f>IF(VLOOKUP(H3628,'Cross-Page Data'!$D$4:$F$48,3,FALSE)="natural gas",VLOOKUP(G3628,'Cross-Page Data'!$I$4:$J$19,2,FALSE),IF(VLOOKUP(H3628,'Cross-Page Data'!$D$4:$F$48,3,FALSE)="solar",IF(G3628="PV","solar PV","solar thermal"),IF(VLOOKUP(H3628,'Cross-Page Data'!$D$4:$F$48,3,FALSE)="wind",VLOOKUP(G3628,'Cross-Page Data'!$I$4:$J$19,2,FALSE),IF(VLOOKUP(H3628,'Cross-Page Data'!$D$4:$F$48,3,FALSE)="hydro",VLOOKUP(G3628,'Cross-Page Data'!$I$4:$J$19,2,FALSE),VLOOKUP(H3628,'Cross-Page Data'!$D$4:$F$48,3,FALSE)))))</f>
        <v/>
      </c>
      <c r="M3628" s="120">
        <f>IF(AND($P$2=FALSE,OR(F3628="Commercial NAICS Cogen",F3628="Industrial NAICS Cogen",F3628="NAICS-22 Cogen")),FALSE,IF(AND($P$3=FALSE,OR(F3628="Commercial NAICS Cogen",F3628="Commercial NAICS Non-Cogen",F3628="Industrial NAICS Cogen", F3628="industrial NAICS non-Cogen")),FALSE, TRUE))</f>
        <v/>
      </c>
    </row>
    <row r="3629">
      <c r="A3629" s="129" t="n">
        <v>56070</v>
      </c>
      <c r="B3629" s="130" t="inlineStr">
        <is>
          <t>Diesel Generators</t>
        </is>
      </c>
      <c r="C3629" s="130" t="inlineStr">
        <is>
          <t>Madison Gas &amp; Electric Co</t>
        </is>
      </c>
      <c r="D3629" s="129" t="n">
        <v>11479</v>
      </c>
      <c r="E3629" s="130" t="inlineStr">
        <is>
          <t>WI</t>
        </is>
      </c>
      <c r="F3629" s="130" t="inlineStr">
        <is>
          <t>Electric Utility</t>
        </is>
      </c>
      <c r="G3629" s="130" t="inlineStr">
        <is>
          <t>IC</t>
        </is>
      </c>
      <c r="H3629" s="130" t="inlineStr">
        <is>
          <t>DFO</t>
        </is>
      </c>
      <c r="I3629" s="130" t="inlineStr">
        <is>
          <t>DFO</t>
        </is>
      </c>
      <c r="J3629" s="131" t="n">
        <v>473</v>
      </c>
      <c r="K3629" s="129" t="n">
        <v>2020</v>
      </c>
      <c r="L3629" s="120">
        <f>IF(VLOOKUP(H3629,'Cross-Page Data'!$D$4:$F$48,3,FALSE)="natural gas",VLOOKUP(G3629,'Cross-Page Data'!$I$4:$J$19,2,FALSE),IF(VLOOKUP(H3629,'Cross-Page Data'!$D$4:$F$48,3,FALSE)="solar",IF(G3629="PV","solar PV","solar thermal"),IF(VLOOKUP(H3629,'Cross-Page Data'!$D$4:$F$48,3,FALSE)="wind",VLOOKUP(G3629,'Cross-Page Data'!$I$4:$J$19,2,FALSE),IF(VLOOKUP(H3629,'Cross-Page Data'!$D$4:$F$48,3,FALSE)="hydro",VLOOKUP(G3629,'Cross-Page Data'!$I$4:$J$19,2,FALSE),VLOOKUP(H3629,'Cross-Page Data'!$D$4:$F$48,3,FALSE)))))</f>
        <v/>
      </c>
      <c r="M3629" s="120">
        <f>IF(AND($P$2=FALSE,OR(F3629="Commercial NAICS Cogen",F3629="Industrial NAICS Cogen",F3629="NAICS-22 Cogen")),FALSE,IF(AND($P$3=FALSE,OR(F3629="Commercial NAICS Cogen",F3629="Commercial NAICS Non-Cogen",F3629="Industrial NAICS Cogen", F3629="industrial NAICS non-Cogen")),FALSE, TRUE))</f>
        <v/>
      </c>
    </row>
    <row r="3630">
      <c r="A3630" s="129" t="n">
        <v>56078</v>
      </c>
      <c r="B3630" s="130" t="inlineStr">
        <is>
          <t>Walnut Energy Center</t>
        </is>
      </c>
      <c r="C3630" s="130" t="inlineStr">
        <is>
          <t>Turlock Irrigation District</t>
        </is>
      </c>
      <c r="D3630" s="129" t="n">
        <v>19281</v>
      </c>
      <c r="E3630" s="130" t="inlineStr">
        <is>
          <t>CA</t>
        </is>
      </c>
      <c r="F3630" s="130" t="inlineStr">
        <is>
          <t>Electric Utility</t>
        </is>
      </c>
      <c r="G3630" s="130" t="inlineStr">
        <is>
          <t>CA</t>
        </is>
      </c>
      <c r="H3630" s="130" t="inlineStr">
        <is>
          <t>NG</t>
        </is>
      </c>
      <c r="I3630" s="130" t="inlineStr">
        <is>
          <t>NG</t>
        </is>
      </c>
      <c r="J3630" s="131" t="n">
        <v>513021</v>
      </c>
      <c r="K3630" s="129" t="n">
        <v>2020</v>
      </c>
      <c r="L3630" s="120">
        <f>IF(VLOOKUP(H3630,'Cross-Page Data'!$D$4:$F$48,3,FALSE)="natural gas",VLOOKUP(G3630,'Cross-Page Data'!$I$4:$J$19,2,FALSE),IF(VLOOKUP(H3630,'Cross-Page Data'!$D$4:$F$48,3,FALSE)="solar",IF(G3630="PV","solar PV","solar thermal"),IF(VLOOKUP(H3630,'Cross-Page Data'!$D$4:$F$48,3,FALSE)="wind",VLOOKUP(G3630,'Cross-Page Data'!$I$4:$J$19,2,FALSE),IF(VLOOKUP(H3630,'Cross-Page Data'!$D$4:$F$48,3,FALSE)="hydro",VLOOKUP(G3630,'Cross-Page Data'!$I$4:$J$19,2,FALSE),VLOOKUP(H3630,'Cross-Page Data'!$D$4:$F$48,3,FALSE)))))</f>
        <v/>
      </c>
      <c r="M3630" s="120">
        <f>IF(AND($P$2=FALSE,OR(F3630="Commercial NAICS Cogen",F3630="Industrial NAICS Cogen",F3630="NAICS-22 Cogen")),FALSE,IF(AND($P$3=FALSE,OR(F3630="Commercial NAICS Cogen",F3630="Commercial NAICS Non-Cogen",F3630="Industrial NAICS Cogen", F3630="industrial NAICS non-Cogen")),FALSE, TRUE))</f>
        <v/>
      </c>
    </row>
    <row r="3631">
      <c r="A3631" s="129" t="n">
        <v>56078</v>
      </c>
      <c r="B3631" s="130" t="inlineStr">
        <is>
          <t>Walnut Energy Center</t>
        </is>
      </c>
      <c r="C3631" s="130" t="inlineStr">
        <is>
          <t>Turlock Irrigation District</t>
        </is>
      </c>
      <c r="D3631" s="129" t="n">
        <v>19281</v>
      </c>
      <c r="E3631" s="130" t="inlineStr">
        <is>
          <t>CA</t>
        </is>
      </c>
      <c r="F3631" s="130" t="inlineStr">
        <is>
          <t>Electric Utility</t>
        </is>
      </c>
      <c r="G3631" s="130" t="inlineStr">
        <is>
          <t>CT</t>
        </is>
      </c>
      <c r="H3631" s="130" t="inlineStr">
        <is>
          <t>NG</t>
        </is>
      </c>
      <c r="I3631" s="130" t="inlineStr">
        <is>
          <t>NG</t>
        </is>
      </c>
      <c r="J3631" s="131" t="n">
        <v>739593</v>
      </c>
      <c r="K3631" s="129" t="n">
        <v>2020</v>
      </c>
      <c r="L3631" s="120">
        <f>IF(VLOOKUP(H3631,'Cross-Page Data'!$D$4:$F$48,3,FALSE)="natural gas",VLOOKUP(G3631,'Cross-Page Data'!$I$4:$J$19,2,FALSE),IF(VLOOKUP(H3631,'Cross-Page Data'!$D$4:$F$48,3,FALSE)="solar",IF(G3631="PV","solar PV","solar thermal"),IF(VLOOKUP(H3631,'Cross-Page Data'!$D$4:$F$48,3,FALSE)="wind",VLOOKUP(G3631,'Cross-Page Data'!$I$4:$J$19,2,FALSE),IF(VLOOKUP(H3631,'Cross-Page Data'!$D$4:$F$48,3,FALSE)="hydro",VLOOKUP(G3631,'Cross-Page Data'!$I$4:$J$19,2,FALSE),VLOOKUP(H3631,'Cross-Page Data'!$D$4:$F$48,3,FALSE)))))</f>
        <v/>
      </c>
      <c r="M3631" s="120">
        <f>IF(AND($P$2=FALSE,OR(F3631="Commercial NAICS Cogen",F3631="Industrial NAICS Cogen",F3631="NAICS-22 Cogen")),FALSE,IF(AND($P$3=FALSE,OR(F3631="Commercial NAICS Cogen",F3631="Commercial NAICS Non-Cogen",F3631="Industrial NAICS Cogen", F3631="industrial NAICS non-Cogen")),FALSE, TRUE))</f>
        <v/>
      </c>
    </row>
    <row r="3632">
      <c r="A3632" s="129" t="n">
        <v>56080</v>
      </c>
      <c r="B3632" s="130" t="inlineStr">
        <is>
          <t>SJ/SC WPCP</t>
        </is>
      </c>
      <c r="C3632" s="130" t="inlineStr">
        <is>
          <t>San Jose/Santa Clara Water P C</t>
        </is>
      </c>
      <c r="D3632" s="129" t="n">
        <v>16657</v>
      </c>
      <c r="E3632" s="130" t="inlineStr">
        <is>
          <t>CA</t>
        </is>
      </c>
      <c r="F3632" s="130" t="inlineStr">
        <is>
          <t>Commercial NAICS Cogen</t>
        </is>
      </c>
      <c r="G3632" s="130" t="inlineStr">
        <is>
          <t>IC</t>
        </is>
      </c>
      <c r="H3632" s="130" t="inlineStr">
        <is>
          <t>DFO</t>
        </is>
      </c>
      <c r="I3632" s="130" t="inlineStr">
        <is>
          <t>DFO</t>
        </is>
      </c>
      <c r="J3632" s="131" t="n">
        <v>13.544</v>
      </c>
      <c r="K3632" s="129" t="n">
        <v>2020</v>
      </c>
      <c r="L3632" s="120">
        <f>IF(VLOOKUP(H3632,'Cross-Page Data'!$D$4:$F$48,3,FALSE)="natural gas",VLOOKUP(G3632,'Cross-Page Data'!$I$4:$J$19,2,FALSE),IF(VLOOKUP(H3632,'Cross-Page Data'!$D$4:$F$48,3,FALSE)="solar",IF(G3632="PV","solar PV","solar thermal"),IF(VLOOKUP(H3632,'Cross-Page Data'!$D$4:$F$48,3,FALSE)="wind",VLOOKUP(G3632,'Cross-Page Data'!$I$4:$J$19,2,FALSE),IF(VLOOKUP(H3632,'Cross-Page Data'!$D$4:$F$48,3,FALSE)="hydro",VLOOKUP(G3632,'Cross-Page Data'!$I$4:$J$19,2,FALSE),VLOOKUP(H3632,'Cross-Page Data'!$D$4:$F$48,3,FALSE)))))</f>
        <v/>
      </c>
      <c r="M3632" s="120">
        <f>IF(AND($P$2=FALSE,OR(F3632="Commercial NAICS Cogen",F3632="Industrial NAICS Cogen",F3632="NAICS-22 Cogen")),FALSE,IF(AND($P$3=FALSE,OR(F3632="Commercial NAICS Cogen",F3632="Commercial NAICS Non-Cogen",F3632="Industrial NAICS Cogen", F3632="industrial NAICS non-Cogen")),FALSE, TRUE))</f>
        <v/>
      </c>
    </row>
    <row r="3633">
      <c r="A3633" s="129" t="n">
        <v>56080</v>
      </c>
      <c r="B3633" s="130" t="inlineStr">
        <is>
          <t>SJ/SC WPCP</t>
        </is>
      </c>
      <c r="C3633" s="130" t="inlineStr">
        <is>
          <t>San Jose/Santa Clara Water P C</t>
        </is>
      </c>
      <c r="D3633" s="129" t="n">
        <v>16657</v>
      </c>
      <c r="E3633" s="130" t="inlineStr">
        <is>
          <t>CA</t>
        </is>
      </c>
      <c r="F3633" s="130" t="inlineStr">
        <is>
          <t>Commercial NAICS Cogen</t>
        </is>
      </c>
      <c r="G3633" s="130" t="inlineStr">
        <is>
          <t>IC</t>
        </is>
      </c>
      <c r="H3633" s="130" t="inlineStr">
        <is>
          <t>NG</t>
        </is>
      </c>
      <c r="I3633" s="130" t="inlineStr">
        <is>
          <t>NG</t>
        </is>
      </c>
      <c r="J3633" s="131" t="n">
        <v>21435.582</v>
      </c>
      <c r="K3633" s="129" t="n">
        <v>2020</v>
      </c>
      <c r="L3633" s="120">
        <f>IF(VLOOKUP(H3633,'Cross-Page Data'!$D$4:$F$48,3,FALSE)="natural gas",VLOOKUP(G3633,'Cross-Page Data'!$I$4:$J$19,2,FALSE),IF(VLOOKUP(H3633,'Cross-Page Data'!$D$4:$F$48,3,FALSE)="solar",IF(G3633="PV","solar PV","solar thermal"),IF(VLOOKUP(H3633,'Cross-Page Data'!$D$4:$F$48,3,FALSE)="wind",VLOOKUP(G3633,'Cross-Page Data'!$I$4:$J$19,2,FALSE),IF(VLOOKUP(H3633,'Cross-Page Data'!$D$4:$F$48,3,FALSE)="hydro",VLOOKUP(G3633,'Cross-Page Data'!$I$4:$J$19,2,FALSE),VLOOKUP(H3633,'Cross-Page Data'!$D$4:$F$48,3,FALSE)))))</f>
        <v/>
      </c>
      <c r="M3633" s="120">
        <f>IF(AND($P$2=FALSE,OR(F3633="Commercial NAICS Cogen",F3633="Industrial NAICS Cogen",F3633="NAICS-22 Cogen")),FALSE,IF(AND($P$3=FALSE,OR(F3633="Commercial NAICS Cogen",F3633="Commercial NAICS Non-Cogen",F3633="Industrial NAICS Cogen", F3633="industrial NAICS non-Cogen")),FALSE, TRUE))</f>
        <v/>
      </c>
    </row>
    <row r="3634">
      <c r="A3634" s="129" t="n">
        <v>56080</v>
      </c>
      <c r="B3634" s="130" t="inlineStr">
        <is>
          <t>SJ/SC WPCP</t>
        </is>
      </c>
      <c r="C3634" s="130" t="inlineStr">
        <is>
          <t>San Jose/Santa Clara Water P C</t>
        </is>
      </c>
      <c r="D3634" s="129" t="n">
        <v>16657</v>
      </c>
      <c r="E3634" s="130" t="inlineStr">
        <is>
          <t>CA</t>
        </is>
      </c>
      <c r="F3634" s="130" t="inlineStr">
        <is>
          <t>Commercial NAICS Cogen</t>
        </is>
      </c>
      <c r="G3634" s="130" t="inlineStr">
        <is>
          <t>IC</t>
        </is>
      </c>
      <c r="H3634" s="130" t="inlineStr">
        <is>
          <t>OBG</t>
        </is>
      </c>
      <c r="I3634" s="130" t="inlineStr">
        <is>
          <t>ORW</t>
        </is>
      </c>
      <c r="J3634" s="131" t="n">
        <v>19293.874</v>
      </c>
      <c r="K3634" s="129" t="n">
        <v>2020</v>
      </c>
      <c r="L3634" s="120">
        <f>IF(VLOOKUP(H3634,'Cross-Page Data'!$D$4:$F$48,3,FALSE)="natural gas",VLOOKUP(G3634,'Cross-Page Data'!$I$4:$J$19,2,FALSE),IF(VLOOKUP(H3634,'Cross-Page Data'!$D$4:$F$48,3,FALSE)="solar",IF(G3634="PV","solar PV","solar thermal"),IF(VLOOKUP(H3634,'Cross-Page Data'!$D$4:$F$48,3,FALSE)="wind",VLOOKUP(G3634,'Cross-Page Data'!$I$4:$J$19,2,FALSE),IF(VLOOKUP(H3634,'Cross-Page Data'!$D$4:$F$48,3,FALSE)="hydro",VLOOKUP(G3634,'Cross-Page Data'!$I$4:$J$19,2,FALSE),VLOOKUP(H3634,'Cross-Page Data'!$D$4:$F$48,3,FALSE)))))</f>
        <v/>
      </c>
      <c r="M3634" s="120">
        <f>IF(AND($P$2=FALSE,OR(F3634="Commercial NAICS Cogen",F3634="Industrial NAICS Cogen",F3634="NAICS-22 Cogen")),FALSE,IF(AND($P$3=FALSE,OR(F3634="Commercial NAICS Cogen",F3634="Commercial NAICS Non-Cogen",F3634="Industrial NAICS Cogen", F3634="industrial NAICS non-Cogen")),FALSE, TRUE))</f>
        <v/>
      </c>
    </row>
    <row r="3635">
      <c r="A3635" s="129" t="n">
        <v>56092</v>
      </c>
      <c r="B3635" s="130" t="inlineStr">
        <is>
          <t>South Dakota Wind Energy Cente</t>
        </is>
      </c>
      <c r="C3635" s="130" t="inlineStr">
        <is>
          <t>FPL Energy South Dakota Wind LLC</t>
        </is>
      </c>
      <c r="D3635" s="129" t="n">
        <v>34721</v>
      </c>
      <c r="E3635" s="130" t="inlineStr">
        <is>
          <t>SD</t>
        </is>
      </c>
      <c r="F3635" s="130" t="inlineStr">
        <is>
          <t>NAICS-22 Non-Cogen</t>
        </is>
      </c>
      <c r="G3635" s="130" t="inlineStr">
        <is>
          <t>WT</t>
        </is>
      </c>
      <c r="H3635" s="130" t="inlineStr">
        <is>
          <t>WND</t>
        </is>
      </c>
      <c r="I3635" s="130" t="inlineStr">
        <is>
          <t>WND</t>
        </is>
      </c>
      <c r="J3635" s="131" t="n">
        <v>84448</v>
      </c>
      <c r="K3635" s="129" t="n">
        <v>2020</v>
      </c>
      <c r="L3635" s="120">
        <f>IF(VLOOKUP(H3635,'Cross-Page Data'!$D$4:$F$48,3,FALSE)="natural gas",VLOOKUP(G3635,'Cross-Page Data'!$I$4:$J$19,2,FALSE),IF(VLOOKUP(H3635,'Cross-Page Data'!$D$4:$F$48,3,FALSE)="solar",IF(G3635="PV","solar PV","solar thermal"),IF(VLOOKUP(H3635,'Cross-Page Data'!$D$4:$F$48,3,FALSE)="wind",VLOOKUP(G3635,'Cross-Page Data'!$I$4:$J$19,2,FALSE),IF(VLOOKUP(H3635,'Cross-Page Data'!$D$4:$F$48,3,FALSE)="hydro",VLOOKUP(G3635,'Cross-Page Data'!$I$4:$J$19,2,FALSE),VLOOKUP(H3635,'Cross-Page Data'!$D$4:$F$48,3,FALSE)))))</f>
        <v/>
      </c>
      <c r="M3635" s="120">
        <f>IF(AND($P$2=FALSE,OR(F3635="Commercial NAICS Cogen",F3635="Industrial NAICS Cogen",F3635="NAICS-22 Cogen")),FALSE,IF(AND($P$3=FALSE,OR(F3635="Commercial NAICS Cogen",F3635="Commercial NAICS Non-Cogen",F3635="Industrial NAICS Cogen", F3635="industrial NAICS non-Cogen")),FALSE, TRUE))</f>
        <v/>
      </c>
    </row>
    <row r="3636">
      <c r="A3636" s="129" t="n">
        <v>56097</v>
      </c>
      <c r="B3636" s="130" t="inlineStr">
        <is>
          <t>New Mexico Wind Energy Center</t>
        </is>
      </c>
      <c r="C3636" s="130" t="inlineStr">
        <is>
          <t>FPL Energy New Mexico Wind LLC</t>
        </is>
      </c>
      <c r="D3636" s="129" t="n">
        <v>34717</v>
      </c>
      <c r="E3636" s="130" t="inlineStr">
        <is>
          <t>NM</t>
        </is>
      </c>
      <c r="F3636" s="130" t="inlineStr">
        <is>
          <t>NAICS-22 Non-Cogen</t>
        </is>
      </c>
      <c r="G3636" s="130" t="inlineStr">
        <is>
          <t>WT</t>
        </is>
      </c>
      <c r="H3636" s="130" t="inlineStr">
        <is>
          <t>WND</t>
        </is>
      </c>
      <c r="I3636" s="130" t="inlineStr">
        <is>
          <t>WND</t>
        </is>
      </c>
      <c r="J3636" s="131" t="n">
        <v>573389</v>
      </c>
      <c r="K3636" s="129" t="n">
        <v>2020</v>
      </c>
      <c r="L3636" s="120">
        <f>IF(VLOOKUP(H3636,'Cross-Page Data'!$D$4:$F$48,3,FALSE)="natural gas",VLOOKUP(G3636,'Cross-Page Data'!$I$4:$J$19,2,FALSE),IF(VLOOKUP(H3636,'Cross-Page Data'!$D$4:$F$48,3,FALSE)="solar",IF(G3636="PV","solar PV","solar thermal"),IF(VLOOKUP(H3636,'Cross-Page Data'!$D$4:$F$48,3,FALSE)="wind",VLOOKUP(G3636,'Cross-Page Data'!$I$4:$J$19,2,FALSE),IF(VLOOKUP(H3636,'Cross-Page Data'!$D$4:$F$48,3,FALSE)="hydro",VLOOKUP(G3636,'Cross-Page Data'!$I$4:$J$19,2,FALSE),VLOOKUP(H3636,'Cross-Page Data'!$D$4:$F$48,3,FALSE)))))</f>
        <v/>
      </c>
      <c r="M3636" s="120">
        <f>IF(AND($P$2=FALSE,OR(F3636="Commercial NAICS Cogen",F3636="Industrial NAICS Cogen",F3636="NAICS-22 Cogen")),FALSE,IF(AND($P$3=FALSE,OR(F3636="Commercial NAICS Cogen",F3636="Commercial NAICS Non-Cogen",F3636="Industrial NAICS Cogen", F3636="industrial NAICS non-Cogen")),FALSE, TRUE))</f>
        <v/>
      </c>
    </row>
    <row r="3637">
      <c r="A3637" s="129" t="n">
        <v>56102</v>
      </c>
      <c r="B3637" s="130" t="inlineStr">
        <is>
          <t>Currant Creek</t>
        </is>
      </c>
      <c r="C3637" s="130" t="inlineStr">
        <is>
          <t>PacifiCorp</t>
        </is>
      </c>
      <c r="D3637" s="129" t="n">
        <v>14354</v>
      </c>
      <c r="E3637" s="130" t="inlineStr">
        <is>
          <t>UT</t>
        </is>
      </c>
      <c r="F3637" s="130" t="inlineStr">
        <is>
          <t>Electric Utility</t>
        </is>
      </c>
      <c r="G3637" s="130" t="inlineStr">
        <is>
          <t>CA</t>
        </is>
      </c>
      <c r="H3637" s="130" t="inlineStr">
        <is>
          <t>NG</t>
        </is>
      </c>
      <c r="I3637" s="130" t="inlineStr">
        <is>
          <t>NG</t>
        </is>
      </c>
      <c r="J3637" s="131" t="n">
        <v>816295</v>
      </c>
      <c r="K3637" s="129" t="n">
        <v>2020</v>
      </c>
      <c r="L3637" s="120">
        <f>IF(VLOOKUP(H3637,'Cross-Page Data'!$D$4:$F$48,3,FALSE)="natural gas",VLOOKUP(G3637,'Cross-Page Data'!$I$4:$J$19,2,FALSE),IF(VLOOKUP(H3637,'Cross-Page Data'!$D$4:$F$48,3,FALSE)="solar",IF(G3637="PV","solar PV","solar thermal"),IF(VLOOKUP(H3637,'Cross-Page Data'!$D$4:$F$48,3,FALSE)="wind",VLOOKUP(G3637,'Cross-Page Data'!$I$4:$J$19,2,FALSE),IF(VLOOKUP(H3637,'Cross-Page Data'!$D$4:$F$48,3,FALSE)="hydro",VLOOKUP(G3637,'Cross-Page Data'!$I$4:$J$19,2,FALSE),VLOOKUP(H3637,'Cross-Page Data'!$D$4:$F$48,3,FALSE)))))</f>
        <v/>
      </c>
      <c r="M3637" s="120">
        <f>IF(AND($P$2=FALSE,OR(F3637="Commercial NAICS Cogen",F3637="Industrial NAICS Cogen",F3637="NAICS-22 Cogen")),FALSE,IF(AND($P$3=FALSE,OR(F3637="Commercial NAICS Cogen",F3637="Commercial NAICS Non-Cogen",F3637="Industrial NAICS Cogen", F3637="industrial NAICS non-Cogen")),FALSE, TRUE))</f>
        <v/>
      </c>
    </row>
    <row r="3638">
      <c r="A3638" s="129" t="n">
        <v>56102</v>
      </c>
      <c r="B3638" s="130" t="inlineStr">
        <is>
          <t>Currant Creek</t>
        </is>
      </c>
      <c r="C3638" s="130" t="inlineStr">
        <is>
          <t>PacifiCorp</t>
        </is>
      </c>
      <c r="D3638" s="129" t="n">
        <v>14354</v>
      </c>
      <c r="E3638" s="130" t="inlineStr">
        <is>
          <t>UT</t>
        </is>
      </c>
      <c r="F3638" s="130" t="inlineStr">
        <is>
          <t>Electric Utility</t>
        </is>
      </c>
      <c r="G3638" s="130" t="inlineStr">
        <is>
          <t>CT</t>
        </is>
      </c>
      <c r="H3638" s="130" t="inlineStr">
        <is>
          <t>NG</t>
        </is>
      </c>
      <c r="I3638" s="130" t="inlineStr">
        <is>
          <t>NG</t>
        </is>
      </c>
      <c r="J3638" s="131" t="n">
        <v>1519131</v>
      </c>
      <c r="K3638" s="129" t="n">
        <v>2020</v>
      </c>
      <c r="L3638" s="120">
        <f>IF(VLOOKUP(H3638,'Cross-Page Data'!$D$4:$F$48,3,FALSE)="natural gas",VLOOKUP(G3638,'Cross-Page Data'!$I$4:$J$19,2,FALSE),IF(VLOOKUP(H3638,'Cross-Page Data'!$D$4:$F$48,3,FALSE)="solar",IF(G3638="PV","solar PV","solar thermal"),IF(VLOOKUP(H3638,'Cross-Page Data'!$D$4:$F$48,3,FALSE)="wind",VLOOKUP(G3638,'Cross-Page Data'!$I$4:$J$19,2,FALSE),IF(VLOOKUP(H3638,'Cross-Page Data'!$D$4:$F$48,3,FALSE)="hydro",VLOOKUP(G3638,'Cross-Page Data'!$I$4:$J$19,2,FALSE),VLOOKUP(H3638,'Cross-Page Data'!$D$4:$F$48,3,FALSE)))))</f>
        <v/>
      </c>
      <c r="M3638" s="120">
        <f>IF(AND($P$2=FALSE,OR(F3638="Commercial NAICS Cogen",F3638="Industrial NAICS Cogen",F3638="NAICS-22 Cogen")),FALSE,IF(AND($P$3=FALSE,OR(F3638="Commercial NAICS Cogen",F3638="Commercial NAICS Non-Cogen",F3638="Industrial NAICS Cogen", F3638="industrial NAICS non-Cogen")),FALSE, TRUE))</f>
        <v/>
      </c>
    </row>
    <row r="3639">
      <c r="A3639" s="129" t="n">
        <v>56119</v>
      </c>
      <c r="B3639" s="130" t="inlineStr">
        <is>
          <t>Middlesex County Utilities Authority</t>
        </is>
      </c>
      <c r="C3639" s="130" t="inlineStr">
        <is>
          <t>Middlesex Generating Company LLC</t>
        </is>
      </c>
      <c r="D3639" s="129" t="n">
        <v>49775</v>
      </c>
      <c r="E3639" s="130" t="inlineStr">
        <is>
          <t>NJ</t>
        </is>
      </c>
      <c r="F3639" s="130" t="inlineStr">
        <is>
          <t>NAICS-22 Cogen</t>
        </is>
      </c>
      <c r="G3639" s="130" t="inlineStr">
        <is>
          <t>CA</t>
        </is>
      </c>
      <c r="H3639" s="130" t="inlineStr">
        <is>
          <t>LFG</t>
        </is>
      </c>
      <c r="I3639" s="130" t="inlineStr">
        <is>
          <t>MLG</t>
        </is>
      </c>
      <c r="J3639" s="131" t="n">
        <v>24665</v>
      </c>
      <c r="K3639" s="129" t="n">
        <v>2020</v>
      </c>
      <c r="L3639" s="120">
        <f>IF(VLOOKUP(H3639,'Cross-Page Data'!$D$4:$F$48,3,FALSE)="natural gas",VLOOKUP(G3639,'Cross-Page Data'!$I$4:$J$19,2,FALSE),IF(VLOOKUP(H3639,'Cross-Page Data'!$D$4:$F$48,3,FALSE)="solar",IF(G3639="PV","solar PV","solar thermal"),IF(VLOOKUP(H3639,'Cross-Page Data'!$D$4:$F$48,3,FALSE)="wind",VLOOKUP(G3639,'Cross-Page Data'!$I$4:$J$19,2,FALSE),IF(VLOOKUP(H3639,'Cross-Page Data'!$D$4:$F$48,3,FALSE)="hydro",VLOOKUP(G3639,'Cross-Page Data'!$I$4:$J$19,2,FALSE),VLOOKUP(H3639,'Cross-Page Data'!$D$4:$F$48,3,FALSE)))))</f>
        <v/>
      </c>
      <c r="M3639" s="120">
        <f>IF(AND($P$2=FALSE,OR(F3639="Commercial NAICS Cogen",F3639="Industrial NAICS Cogen",F3639="NAICS-22 Cogen")),FALSE,IF(AND($P$3=FALSE,OR(F3639="Commercial NAICS Cogen",F3639="Commercial NAICS Non-Cogen",F3639="Industrial NAICS Cogen", F3639="industrial NAICS non-Cogen")),FALSE, TRUE))</f>
        <v/>
      </c>
    </row>
    <row r="3640">
      <c r="A3640" s="129" t="n">
        <v>56119</v>
      </c>
      <c r="B3640" s="130" t="inlineStr">
        <is>
          <t>Middlesex County Utilities Authority</t>
        </is>
      </c>
      <c r="C3640" s="130" t="inlineStr">
        <is>
          <t>Middlesex Generating Company LLC</t>
        </is>
      </c>
      <c r="D3640" s="129" t="n">
        <v>49775</v>
      </c>
      <c r="E3640" s="130" t="inlineStr">
        <is>
          <t>NJ</t>
        </is>
      </c>
      <c r="F3640" s="130" t="inlineStr">
        <is>
          <t>NAICS-22 Cogen</t>
        </is>
      </c>
      <c r="G3640" s="130" t="inlineStr">
        <is>
          <t>CA</t>
        </is>
      </c>
      <c r="H3640" s="130" t="inlineStr">
        <is>
          <t>NG</t>
        </is>
      </c>
      <c r="I3640" s="130" t="inlineStr">
        <is>
          <t>NG</t>
        </is>
      </c>
      <c r="J3640" s="131" t="n">
        <v>0</v>
      </c>
      <c r="K3640" s="129" t="n">
        <v>2020</v>
      </c>
      <c r="L3640" s="120">
        <f>IF(VLOOKUP(H3640,'Cross-Page Data'!$D$4:$F$48,3,FALSE)="natural gas",VLOOKUP(G3640,'Cross-Page Data'!$I$4:$J$19,2,FALSE),IF(VLOOKUP(H3640,'Cross-Page Data'!$D$4:$F$48,3,FALSE)="solar",IF(G3640="PV","solar PV","solar thermal"),IF(VLOOKUP(H3640,'Cross-Page Data'!$D$4:$F$48,3,FALSE)="wind",VLOOKUP(G3640,'Cross-Page Data'!$I$4:$J$19,2,FALSE),IF(VLOOKUP(H3640,'Cross-Page Data'!$D$4:$F$48,3,FALSE)="hydro",VLOOKUP(G3640,'Cross-Page Data'!$I$4:$J$19,2,FALSE),VLOOKUP(H3640,'Cross-Page Data'!$D$4:$F$48,3,FALSE)))))</f>
        <v/>
      </c>
      <c r="M3640" s="120">
        <f>IF(AND($P$2=FALSE,OR(F3640="Commercial NAICS Cogen",F3640="Industrial NAICS Cogen",F3640="NAICS-22 Cogen")),FALSE,IF(AND($P$3=FALSE,OR(F3640="Commercial NAICS Cogen",F3640="Commercial NAICS Non-Cogen",F3640="Industrial NAICS Cogen", F3640="industrial NAICS non-Cogen")),FALSE, TRUE))</f>
        <v/>
      </c>
    </row>
    <row r="3641">
      <c r="A3641" s="129" t="n">
        <v>56119</v>
      </c>
      <c r="B3641" s="130" t="inlineStr">
        <is>
          <t>Middlesex County Utilities Authority</t>
        </is>
      </c>
      <c r="C3641" s="130" t="inlineStr">
        <is>
          <t>Middlesex Generating Company LLC</t>
        </is>
      </c>
      <c r="D3641" s="129" t="n">
        <v>49775</v>
      </c>
      <c r="E3641" s="130" t="inlineStr">
        <is>
          <t>NJ</t>
        </is>
      </c>
      <c r="F3641" s="130" t="inlineStr">
        <is>
          <t>NAICS-22 Cogen</t>
        </is>
      </c>
      <c r="G3641" s="130" t="inlineStr">
        <is>
          <t>CT</t>
        </is>
      </c>
      <c r="H3641" s="130" t="inlineStr">
        <is>
          <t>LFG</t>
        </is>
      </c>
      <c r="I3641" s="130" t="inlineStr">
        <is>
          <t>MLG</t>
        </is>
      </c>
      <c r="J3641" s="131" t="n">
        <v>57818</v>
      </c>
      <c r="K3641" s="129" t="n">
        <v>2020</v>
      </c>
      <c r="L3641" s="120">
        <f>IF(VLOOKUP(H3641,'Cross-Page Data'!$D$4:$F$48,3,FALSE)="natural gas",VLOOKUP(G3641,'Cross-Page Data'!$I$4:$J$19,2,FALSE),IF(VLOOKUP(H3641,'Cross-Page Data'!$D$4:$F$48,3,FALSE)="solar",IF(G3641="PV","solar PV","solar thermal"),IF(VLOOKUP(H3641,'Cross-Page Data'!$D$4:$F$48,3,FALSE)="wind",VLOOKUP(G3641,'Cross-Page Data'!$I$4:$J$19,2,FALSE),IF(VLOOKUP(H3641,'Cross-Page Data'!$D$4:$F$48,3,FALSE)="hydro",VLOOKUP(G3641,'Cross-Page Data'!$I$4:$J$19,2,FALSE),VLOOKUP(H3641,'Cross-Page Data'!$D$4:$F$48,3,FALSE)))))</f>
        <v/>
      </c>
      <c r="M3641" s="120">
        <f>IF(AND($P$2=FALSE,OR(F3641="Commercial NAICS Cogen",F3641="Industrial NAICS Cogen",F3641="NAICS-22 Cogen")),FALSE,IF(AND($P$3=FALSE,OR(F3641="Commercial NAICS Cogen",F3641="Commercial NAICS Non-Cogen",F3641="Industrial NAICS Cogen", F3641="industrial NAICS non-Cogen")),FALSE, TRUE))</f>
        <v/>
      </c>
    </row>
    <row r="3642">
      <c r="A3642" s="129" t="n">
        <v>56119</v>
      </c>
      <c r="B3642" s="130" t="inlineStr">
        <is>
          <t>Middlesex County Utilities Authority</t>
        </is>
      </c>
      <c r="C3642" s="130" t="inlineStr">
        <is>
          <t>Middlesex Generating Company LLC</t>
        </is>
      </c>
      <c r="D3642" s="129" t="n">
        <v>49775</v>
      </c>
      <c r="E3642" s="130" t="inlineStr">
        <is>
          <t>NJ</t>
        </is>
      </c>
      <c r="F3642" s="130" t="inlineStr">
        <is>
          <t>NAICS-22 Cogen</t>
        </is>
      </c>
      <c r="G3642" s="130" t="inlineStr">
        <is>
          <t>CT</t>
        </is>
      </c>
      <c r="H3642" s="130" t="inlineStr">
        <is>
          <t>NG</t>
        </is>
      </c>
      <c r="I3642" s="130" t="inlineStr">
        <is>
          <t>NG</t>
        </is>
      </c>
      <c r="J3642" s="131" t="n">
        <v>0</v>
      </c>
      <c r="K3642" s="129" t="n">
        <v>2020</v>
      </c>
      <c r="L3642" s="120">
        <f>IF(VLOOKUP(H3642,'Cross-Page Data'!$D$4:$F$48,3,FALSE)="natural gas",VLOOKUP(G3642,'Cross-Page Data'!$I$4:$J$19,2,FALSE),IF(VLOOKUP(H3642,'Cross-Page Data'!$D$4:$F$48,3,FALSE)="solar",IF(G3642="PV","solar PV","solar thermal"),IF(VLOOKUP(H3642,'Cross-Page Data'!$D$4:$F$48,3,FALSE)="wind",VLOOKUP(G3642,'Cross-Page Data'!$I$4:$J$19,2,FALSE),IF(VLOOKUP(H3642,'Cross-Page Data'!$D$4:$F$48,3,FALSE)="hydro",VLOOKUP(G3642,'Cross-Page Data'!$I$4:$J$19,2,FALSE),VLOOKUP(H3642,'Cross-Page Data'!$D$4:$F$48,3,FALSE)))))</f>
        <v/>
      </c>
      <c r="M3642" s="120">
        <f>IF(AND($P$2=FALSE,OR(F3642="Commercial NAICS Cogen",F3642="Industrial NAICS Cogen",F3642="NAICS-22 Cogen")),FALSE,IF(AND($P$3=FALSE,OR(F3642="Commercial NAICS Cogen",F3642="Commercial NAICS Non-Cogen",F3642="Industrial NAICS Cogen", F3642="industrial NAICS non-Cogen")),FALSE, TRUE))</f>
        <v/>
      </c>
    </row>
    <row r="3643">
      <c r="A3643" s="129" t="n">
        <v>56150</v>
      </c>
      <c r="B3643" s="130" t="inlineStr">
        <is>
          <t>McIntosh Combined Cycle Facility</t>
        </is>
      </c>
      <c r="C3643" s="130" t="inlineStr">
        <is>
          <t>Georgia Power Co</t>
        </is>
      </c>
      <c r="D3643" s="129" t="n">
        <v>7140</v>
      </c>
      <c r="E3643" s="130" t="inlineStr">
        <is>
          <t>GA</t>
        </is>
      </c>
      <c r="F3643" s="130" t="inlineStr">
        <is>
          <t>Electric Utility</t>
        </is>
      </c>
      <c r="G3643" s="130" t="inlineStr">
        <is>
          <t>CA</t>
        </is>
      </c>
      <c r="H3643" s="130" t="inlineStr">
        <is>
          <t>DFO</t>
        </is>
      </c>
      <c r="I3643" s="130" t="inlineStr">
        <is>
          <t>DFO</t>
        </is>
      </c>
      <c r="J3643" s="131" t="n">
        <v>0</v>
      </c>
      <c r="K3643" s="129" t="n">
        <v>2020</v>
      </c>
      <c r="L3643" s="120">
        <f>IF(VLOOKUP(H3643,'Cross-Page Data'!$D$4:$F$48,3,FALSE)="natural gas",VLOOKUP(G3643,'Cross-Page Data'!$I$4:$J$19,2,FALSE),IF(VLOOKUP(H3643,'Cross-Page Data'!$D$4:$F$48,3,FALSE)="solar",IF(G3643="PV","solar PV","solar thermal"),IF(VLOOKUP(H3643,'Cross-Page Data'!$D$4:$F$48,3,FALSE)="wind",VLOOKUP(G3643,'Cross-Page Data'!$I$4:$J$19,2,FALSE),IF(VLOOKUP(H3643,'Cross-Page Data'!$D$4:$F$48,3,FALSE)="hydro",VLOOKUP(G3643,'Cross-Page Data'!$I$4:$J$19,2,FALSE),VLOOKUP(H3643,'Cross-Page Data'!$D$4:$F$48,3,FALSE)))))</f>
        <v/>
      </c>
      <c r="M3643" s="120">
        <f>IF(AND($P$2=FALSE,OR(F3643="Commercial NAICS Cogen",F3643="Industrial NAICS Cogen",F3643="NAICS-22 Cogen")),FALSE,IF(AND($P$3=FALSE,OR(F3643="Commercial NAICS Cogen",F3643="Commercial NAICS Non-Cogen",F3643="Industrial NAICS Cogen", F3643="industrial NAICS non-Cogen")),FALSE, TRUE))</f>
        <v/>
      </c>
    </row>
    <row r="3644">
      <c r="A3644" s="129" t="n">
        <v>56150</v>
      </c>
      <c r="B3644" s="130" t="inlineStr">
        <is>
          <t>McIntosh Combined Cycle Facility</t>
        </is>
      </c>
      <c r="C3644" s="130" t="inlineStr">
        <is>
          <t>Georgia Power Co</t>
        </is>
      </c>
      <c r="D3644" s="129" t="n">
        <v>7140</v>
      </c>
      <c r="E3644" s="130" t="inlineStr">
        <is>
          <t>GA</t>
        </is>
      </c>
      <c r="F3644" s="130" t="inlineStr">
        <is>
          <t>Electric Utility</t>
        </is>
      </c>
      <c r="G3644" s="130" t="inlineStr">
        <is>
          <t>CA</t>
        </is>
      </c>
      <c r="H3644" s="130" t="inlineStr">
        <is>
          <t>NG</t>
        </is>
      </c>
      <c r="I3644" s="130" t="inlineStr">
        <is>
          <t>NG</t>
        </is>
      </c>
      <c r="J3644" s="131" t="n">
        <v>3367486</v>
      </c>
      <c r="K3644" s="129" t="n">
        <v>2020</v>
      </c>
      <c r="L3644" s="120">
        <f>IF(VLOOKUP(H3644,'Cross-Page Data'!$D$4:$F$48,3,FALSE)="natural gas",VLOOKUP(G3644,'Cross-Page Data'!$I$4:$J$19,2,FALSE),IF(VLOOKUP(H3644,'Cross-Page Data'!$D$4:$F$48,3,FALSE)="solar",IF(G3644="PV","solar PV","solar thermal"),IF(VLOOKUP(H3644,'Cross-Page Data'!$D$4:$F$48,3,FALSE)="wind",VLOOKUP(G3644,'Cross-Page Data'!$I$4:$J$19,2,FALSE),IF(VLOOKUP(H3644,'Cross-Page Data'!$D$4:$F$48,3,FALSE)="hydro",VLOOKUP(G3644,'Cross-Page Data'!$I$4:$J$19,2,FALSE),VLOOKUP(H3644,'Cross-Page Data'!$D$4:$F$48,3,FALSE)))))</f>
        <v/>
      </c>
      <c r="M3644" s="120">
        <f>IF(AND($P$2=FALSE,OR(F3644="Commercial NAICS Cogen",F3644="Industrial NAICS Cogen",F3644="NAICS-22 Cogen")),FALSE,IF(AND($P$3=FALSE,OR(F3644="Commercial NAICS Cogen",F3644="Commercial NAICS Non-Cogen",F3644="Industrial NAICS Cogen", F3644="industrial NAICS non-Cogen")),FALSE, TRUE))</f>
        <v/>
      </c>
    </row>
    <row r="3645">
      <c r="A3645" s="129" t="n">
        <v>56150</v>
      </c>
      <c r="B3645" s="130" t="inlineStr">
        <is>
          <t>McIntosh Combined Cycle Facility</t>
        </is>
      </c>
      <c r="C3645" s="130" t="inlineStr">
        <is>
          <t>Georgia Power Co</t>
        </is>
      </c>
      <c r="D3645" s="129" t="n">
        <v>7140</v>
      </c>
      <c r="E3645" s="130" t="inlineStr">
        <is>
          <t>GA</t>
        </is>
      </c>
      <c r="F3645" s="130" t="inlineStr">
        <is>
          <t>Electric Utility</t>
        </is>
      </c>
      <c r="G3645" s="130" t="inlineStr">
        <is>
          <t>CT</t>
        </is>
      </c>
      <c r="H3645" s="130" t="inlineStr">
        <is>
          <t>DFO</t>
        </is>
      </c>
      <c r="I3645" s="130" t="inlineStr">
        <is>
          <t>DFO</t>
        </is>
      </c>
      <c r="J3645" s="131" t="n">
        <v>0</v>
      </c>
      <c r="K3645" s="129" t="n">
        <v>2020</v>
      </c>
      <c r="L3645" s="120">
        <f>IF(VLOOKUP(H3645,'Cross-Page Data'!$D$4:$F$48,3,FALSE)="natural gas",VLOOKUP(G3645,'Cross-Page Data'!$I$4:$J$19,2,FALSE),IF(VLOOKUP(H3645,'Cross-Page Data'!$D$4:$F$48,3,FALSE)="solar",IF(G3645="PV","solar PV","solar thermal"),IF(VLOOKUP(H3645,'Cross-Page Data'!$D$4:$F$48,3,FALSE)="wind",VLOOKUP(G3645,'Cross-Page Data'!$I$4:$J$19,2,FALSE),IF(VLOOKUP(H3645,'Cross-Page Data'!$D$4:$F$48,3,FALSE)="hydro",VLOOKUP(G3645,'Cross-Page Data'!$I$4:$J$19,2,FALSE),VLOOKUP(H3645,'Cross-Page Data'!$D$4:$F$48,3,FALSE)))))</f>
        <v/>
      </c>
      <c r="M3645" s="120">
        <f>IF(AND($P$2=FALSE,OR(F3645="Commercial NAICS Cogen",F3645="Industrial NAICS Cogen",F3645="NAICS-22 Cogen")),FALSE,IF(AND($P$3=FALSE,OR(F3645="Commercial NAICS Cogen",F3645="Commercial NAICS Non-Cogen",F3645="Industrial NAICS Cogen", F3645="industrial NAICS non-Cogen")),FALSE, TRUE))</f>
        <v/>
      </c>
    </row>
    <row r="3646">
      <c r="A3646" s="129" t="n">
        <v>56150</v>
      </c>
      <c r="B3646" s="130" t="inlineStr">
        <is>
          <t>McIntosh Combined Cycle Facility</t>
        </is>
      </c>
      <c r="C3646" s="130" t="inlineStr">
        <is>
          <t>Georgia Power Co</t>
        </is>
      </c>
      <c r="D3646" s="129" t="n">
        <v>7140</v>
      </c>
      <c r="E3646" s="130" t="inlineStr">
        <is>
          <t>GA</t>
        </is>
      </c>
      <c r="F3646" s="130" t="inlineStr">
        <is>
          <t>Electric Utility</t>
        </is>
      </c>
      <c r="G3646" s="130" t="inlineStr">
        <is>
          <t>CT</t>
        </is>
      </c>
      <c r="H3646" s="130" t="inlineStr">
        <is>
          <t>NG</t>
        </is>
      </c>
      <c r="I3646" s="130" t="inlineStr">
        <is>
          <t>NG</t>
        </is>
      </c>
      <c r="J3646" s="131" t="n">
        <v>5253929</v>
      </c>
      <c r="K3646" s="129" t="n">
        <v>2020</v>
      </c>
      <c r="L3646" s="120">
        <f>IF(VLOOKUP(H3646,'Cross-Page Data'!$D$4:$F$48,3,FALSE)="natural gas",VLOOKUP(G3646,'Cross-Page Data'!$I$4:$J$19,2,FALSE),IF(VLOOKUP(H3646,'Cross-Page Data'!$D$4:$F$48,3,FALSE)="solar",IF(G3646="PV","solar PV","solar thermal"),IF(VLOOKUP(H3646,'Cross-Page Data'!$D$4:$F$48,3,FALSE)="wind",VLOOKUP(G3646,'Cross-Page Data'!$I$4:$J$19,2,FALSE),IF(VLOOKUP(H3646,'Cross-Page Data'!$D$4:$F$48,3,FALSE)="hydro",VLOOKUP(G3646,'Cross-Page Data'!$I$4:$J$19,2,FALSE),VLOOKUP(H3646,'Cross-Page Data'!$D$4:$F$48,3,FALSE)))))</f>
        <v/>
      </c>
      <c r="M3646" s="120">
        <f>IF(AND($P$2=FALSE,OR(F3646="Commercial NAICS Cogen",F3646="Industrial NAICS Cogen",F3646="NAICS-22 Cogen")),FALSE,IF(AND($P$3=FALSE,OR(F3646="Commercial NAICS Cogen",F3646="Commercial NAICS Non-Cogen",F3646="Industrial NAICS Cogen", F3646="industrial NAICS non-Cogen")),FALSE, TRUE))</f>
        <v/>
      </c>
    </row>
    <row r="3647">
      <c r="A3647" s="129" t="n">
        <v>56152</v>
      </c>
      <c r="B3647" s="130" t="inlineStr">
        <is>
          <t>Freeport Energy Center</t>
        </is>
      </c>
      <c r="C3647" s="130" t="inlineStr">
        <is>
          <t>Dow Chemical Co</t>
        </is>
      </c>
      <c r="D3647" s="129" t="n">
        <v>5338</v>
      </c>
      <c r="E3647" s="130" t="inlineStr">
        <is>
          <t>TX</t>
        </is>
      </c>
      <c r="F3647" s="130" t="inlineStr">
        <is>
          <t>Industrial NAICS Cogen</t>
        </is>
      </c>
      <c r="G3647" s="130" t="inlineStr">
        <is>
          <t>CA</t>
        </is>
      </c>
      <c r="H3647" s="130" t="inlineStr">
        <is>
          <t>NG</t>
        </is>
      </c>
      <c r="I3647" s="130" t="inlineStr">
        <is>
          <t>NG</t>
        </is>
      </c>
      <c r="J3647" s="131" t="n">
        <v>222049.49</v>
      </c>
      <c r="K3647" s="129" t="n">
        <v>2020</v>
      </c>
      <c r="L3647" s="120">
        <f>IF(VLOOKUP(H3647,'Cross-Page Data'!$D$4:$F$48,3,FALSE)="natural gas",VLOOKUP(G3647,'Cross-Page Data'!$I$4:$J$19,2,FALSE),IF(VLOOKUP(H3647,'Cross-Page Data'!$D$4:$F$48,3,FALSE)="solar",IF(G3647="PV","solar PV","solar thermal"),IF(VLOOKUP(H3647,'Cross-Page Data'!$D$4:$F$48,3,FALSE)="wind",VLOOKUP(G3647,'Cross-Page Data'!$I$4:$J$19,2,FALSE),IF(VLOOKUP(H3647,'Cross-Page Data'!$D$4:$F$48,3,FALSE)="hydro",VLOOKUP(G3647,'Cross-Page Data'!$I$4:$J$19,2,FALSE),VLOOKUP(H3647,'Cross-Page Data'!$D$4:$F$48,3,FALSE)))))</f>
        <v/>
      </c>
      <c r="M3647" s="120">
        <f>IF(AND($P$2=FALSE,OR(F3647="Commercial NAICS Cogen",F3647="Industrial NAICS Cogen",F3647="NAICS-22 Cogen")),FALSE,IF(AND($P$3=FALSE,OR(F3647="Commercial NAICS Cogen",F3647="Commercial NAICS Non-Cogen",F3647="Industrial NAICS Cogen", F3647="industrial NAICS non-Cogen")),FALSE, TRUE))</f>
        <v/>
      </c>
    </row>
    <row r="3648">
      <c r="A3648" s="129" t="n">
        <v>56152</v>
      </c>
      <c r="B3648" s="130" t="inlineStr">
        <is>
          <t>Freeport Energy Center</t>
        </is>
      </c>
      <c r="C3648" s="130" t="inlineStr">
        <is>
          <t>Dow Chemical Co</t>
        </is>
      </c>
      <c r="D3648" s="129" t="n">
        <v>5338</v>
      </c>
      <c r="E3648" s="130" t="inlineStr">
        <is>
          <t>TX</t>
        </is>
      </c>
      <c r="F3648" s="130" t="inlineStr">
        <is>
          <t>Industrial NAICS Cogen</t>
        </is>
      </c>
      <c r="G3648" s="130" t="inlineStr">
        <is>
          <t>CT</t>
        </is>
      </c>
      <c r="H3648" s="130" t="inlineStr">
        <is>
          <t>NG</t>
        </is>
      </c>
      <c r="I3648" s="130" t="inlineStr">
        <is>
          <t>NG</t>
        </is>
      </c>
      <c r="J3648" s="131" t="n">
        <v>1073658.1</v>
      </c>
      <c r="K3648" s="129" t="n">
        <v>2020</v>
      </c>
      <c r="L3648" s="120">
        <f>IF(VLOOKUP(H3648,'Cross-Page Data'!$D$4:$F$48,3,FALSE)="natural gas",VLOOKUP(G3648,'Cross-Page Data'!$I$4:$J$19,2,FALSE),IF(VLOOKUP(H3648,'Cross-Page Data'!$D$4:$F$48,3,FALSE)="solar",IF(G3648="PV","solar PV","solar thermal"),IF(VLOOKUP(H3648,'Cross-Page Data'!$D$4:$F$48,3,FALSE)="wind",VLOOKUP(G3648,'Cross-Page Data'!$I$4:$J$19,2,FALSE),IF(VLOOKUP(H3648,'Cross-Page Data'!$D$4:$F$48,3,FALSE)="hydro",VLOOKUP(G3648,'Cross-Page Data'!$I$4:$J$19,2,FALSE),VLOOKUP(H3648,'Cross-Page Data'!$D$4:$F$48,3,FALSE)))))</f>
        <v/>
      </c>
      <c r="M3648" s="120">
        <f>IF(AND($P$2=FALSE,OR(F3648="Commercial NAICS Cogen",F3648="Industrial NAICS Cogen",F3648="NAICS-22 Cogen")),FALSE,IF(AND($P$3=FALSE,OR(F3648="Commercial NAICS Cogen",F3648="Commercial NAICS Non-Cogen",F3648="Industrial NAICS Cogen", F3648="industrial NAICS non-Cogen")),FALSE, TRUE))</f>
        <v/>
      </c>
    </row>
    <row r="3649">
      <c r="A3649" s="129" t="n">
        <v>56163</v>
      </c>
      <c r="B3649" s="130" t="inlineStr">
        <is>
          <t>Kennecott Power Plant</t>
        </is>
      </c>
      <c r="C3649" s="130" t="inlineStr">
        <is>
          <t>Kennecott Utah Copper</t>
        </is>
      </c>
      <c r="D3649" s="129" t="n">
        <v>49805</v>
      </c>
      <c r="E3649" s="130" t="inlineStr">
        <is>
          <t>UT</t>
        </is>
      </c>
      <c r="F3649" s="130" t="inlineStr">
        <is>
          <t>Industrial NAICS Cogen</t>
        </is>
      </c>
      <c r="G3649" s="130" t="inlineStr">
        <is>
          <t>GT</t>
        </is>
      </c>
      <c r="H3649" s="130" t="inlineStr">
        <is>
          <t>BIT</t>
        </is>
      </c>
      <c r="I3649" s="130" t="inlineStr">
        <is>
          <t>COL</t>
        </is>
      </c>
      <c r="J3649" s="131" t="n">
        <v>0</v>
      </c>
      <c r="K3649" s="129" t="n">
        <v>2020</v>
      </c>
      <c r="L3649" s="120">
        <f>IF(VLOOKUP(H3649,'Cross-Page Data'!$D$4:$F$48,3,FALSE)="natural gas",VLOOKUP(G3649,'Cross-Page Data'!$I$4:$J$19,2,FALSE),IF(VLOOKUP(H3649,'Cross-Page Data'!$D$4:$F$48,3,FALSE)="solar",IF(G3649="PV","solar PV","solar thermal"),IF(VLOOKUP(H3649,'Cross-Page Data'!$D$4:$F$48,3,FALSE)="wind",VLOOKUP(G3649,'Cross-Page Data'!$I$4:$J$19,2,FALSE),IF(VLOOKUP(H3649,'Cross-Page Data'!$D$4:$F$48,3,FALSE)="hydro",VLOOKUP(G3649,'Cross-Page Data'!$I$4:$J$19,2,FALSE),VLOOKUP(H3649,'Cross-Page Data'!$D$4:$F$48,3,FALSE)))))</f>
        <v/>
      </c>
      <c r="M3649" s="120">
        <f>IF(AND($P$2=FALSE,OR(F3649="Commercial NAICS Cogen",F3649="Industrial NAICS Cogen",F3649="NAICS-22 Cogen")),FALSE,IF(AND($P$3=FALSE,OR(F3649="Commercial NAICS Cogen",F3649="Commercial NAICS Non-Cogen",F3649="Industrial NAICS Cogen", F3649="industrial NAICS non-Cogen")),FALSE, TRUE))</f>
        <v/>
      </c>
    </row>
    <row r="3650">
      <c r="A3650" s="129" t="n">
        <v>56163</v>
      </c>
      <c r="B3650" s="130" t="inlineStr">
        <is>
          <t>Kennecott Power Plant</t>
        </is>
      </c>
      <c r="C3650" s="130" t="inlineStr">
        <is>
          <t>Kennecott Utah Copper</t>
        </is>
      </c>
      <c r="D3650" s="129" t="n">
        <v>49805</v>
      </c>
      <c r="E3650" s="130" t="inlineStr">
        <is>
          <t>UT</t>
        </is>
      </c>
      <c r="F3650" s="130" t="inlineStr">
        <is>
          <t>Industrial NAICS Cogen</t>
        </is>
      </c>
      <c r="G3650" s="130" t="inlineStr">
        <is>
          <t>GT</t>
        </is>
      </c>
      <c r="H3650" s="130" t="inlineStr">
        <is>
          <t>NG</t>
        </is>
      </c>
      <c r="I3650" s="130" t="inlineStr">
        <is>
          <t>NG</t>
        </is>
      </c>
      <c r="J3650" s="131" t="n">
        <v>26968</v>
      </c>
      <c r="K3650" s="129" t="n">
        <v>2020</v>
      </c>
      <c r="L3650" s="120">
        <f>IF(VLOOKUP(H3650,'Cross-Page Data'!$D$4:$F$48,3,FALSE)="natural gas",VLOOKUP(G3650,'Cross-Page Data'!$I$4:$J$19,2,FALSE),IF(VLOOKUP(H3650,'Cross-Page Data'!$D$4:$F$48,3,FALSE)="solar",IF(G3650="PV","solar PV","solar thermal"),IF(VLOOKUP(H3650,'Cross-Page Data'!$D$4:$F$48,3,FALSE)="wind",VLOOKUP(G3650,'Cross-Page Data'!$I$4:$J$19,2,FALSE),IF(VLOOKUP(H3650,'Cross-Page Data'!$D$4:$F$48,3,FALSE)="hydro",VLOOKUP(G3650,'Cross-Page Data'!$I$4:$J$19,2,FALSE),VLOOKUP(H3650,'Cross-Page Data'!$D$4:$F$48,3,FALSE)))))</f>
        <v/>
      </c>
      <c r="M3650" s="120">
        <f>IF(AND($P$2=FALSE,OR(F3650="Commercial NAICS Cogen",F3650="Industrial NAICS Cogen",F3650="NAICS-22 Cogen")),FALSE,IF(AND($P$3=FALSE,OR(F3650="Commercial NAICS Cogen",F3650="Commercial NAICS Non-Cogen",F3650="Industrial NAICS Cogen", F3650="industrial NAICS non-Cogen")),FALSE, TRUE))</f>
        <v/>
      </c>
    </row>
    <row r="3651">
      <c r="A3651" s="129" t="n">
        <v>56163</v>
      </c>
      <c r="B3651" s="130" t="inlineStr">
        <is>
          <t>Kennecott Power Plant</t>
        </is>
      </c>
      <c r="C3651" s="130" t="inlineStr">
        <is>
          <t>Kennecott Utah Copper</t>
        </is>
      </c>
      <c r="D3651" s="129" t="n">
        <v>49805</v>
      </c>
      <c r="E3651" s="130" t="inlineStr">
        <is>
          <t>UT</t>
        </is>
      </c>
      <c r="F3651" s="130" t="inlineStr">
        <is>
          <t>Industrial NAICS Cogen</t>
        </is>
      </c>
      <c r="G3651" s="130" t="inlineStr">
        <is>
          <t>ST</t>
        </is>
      </c>
      <c r="H3651" s="130" t="inlineStr">
        <is>
          <t>BIT</t>
        </is>
      </c>
      <c r="I3651" s="130" t="inlineStr">
        <is>
          <t>COL</t>
        </is>
      </c>
      <c r="J3651" s="131" t="n">
        <v>0</v>
      </c>
      <c r="K3651" s="129" t="n">
        <v>2020</v>
      </c>
      <c r="L3651" s="120">
        <f>IF(VLOOKUP(H3651,'Cross-Page Data'!$D$4:$F$48,3,FALSE)="natural gas",VLOOKUP(G3651,'Cross-Page Data'!$I$4:$J$19,2,FALSE),IF(VLOOKUP(H3651,'Cross-Page Data'!$D$4:$F$48,3,FALSE)="solar",IF(G3651="PV","solar PV","solar thermal"),IF(VLOOKUP(H3651,'Cross-Page Data'!$D$4:$F$48,3,FALSE)="wind",VLOOKUP(G3651,'Cross-Page Data'!$I$4:$J$19,2,FALSE),IF(VLOOKUP(H3651,'Cross-Page Data'!$D$4:$F$48,3,FALSE)="hydro",VLOOKUP(G3651,'Cross-Page Data'!$I$4:$J$19,2,FALSE),VLOOKUP(H3651,'Cross-Page Data'!$D$4:$F$48,3,FALSE)))))</f>
        <v/>
      </c>
      <c r="M3651" s="120">
        <f>IF(AND($P$2=FALSE,OR(F3651="Commercial NAICS Cogen",F3651="Industrial NAICS Cogen",F3651="NAICS-22 Cogen")),FALSE,IF(AND($P$3=FALSE,OR(F3651="Commercial NAICS Cogen",F3651="Commercial NAICS Non-Cogen",F3651="Industrial NAICS Cogen", F3651="industrial NAICS non-Cogen")),FALSE, TRUE))</f>
        <v/>
      </c>
    </row>
    <row r="3652">
      <c r="A3652" s="129" t="n">
        <v>56163</v>
      </c>
      <c r="B3652" s="130" t="inlineStr">
        <is>
          <t>Kennecott Power Plant</t>
        </is>
      </c>
      <c r="C3652" s="130" t="inlineStr">
        <is>
          <t>Kennecott Utah Copper</t>
        </is>
      </c>
      <c r="D3652" s="129" t="n">
        <v>49805</v>
      </c>
      <c r="E3652" s="130" t="inlineStr">
        <is>
          <t>UT</t>
        </is>
      </c>
      <c r="F3652" s="130" t="inlineStr">
        <is>
          <t>Industrial NAICS Cogen</t>
        </is>
      </c>
      <c r="G3652" s="130" t="inlineStr">
        <is>
          <t>ST</t>
        </is>
      </c>
      <c r="H3652" s="130" t="inlineStr">
        <is>
          <t>NG</t>
        </is>
      </c>
      <c r="I3652" s="130" t="inlineStr">
        <is>
          <t>NG</t>
        </is>
      </c>
      <c r="J3652" s="131" t="n">
        <v>0</v>
      </c>
      <c r="K3652" s="129" t="n">
        <v>2020</v>
      </c>
      <c r="L3652" s="120">
        <f>IF(VLOOKUP(H3652,'Cross-Page Data'!$D$4:$F$48,3,FALSE)="natural gas",VLOOKUP(G3652,'Cross-Page Data'!$I$4:$J$19,2,FALSE),IF(VLOOKUP(H3652,'Cross-Page Data'!$D$4:$F$48,3,FALSE)="solar",IF(G3652="PV","solar PV","solar thermal"),IF(VLOOKUP(H3652,'Cross-Page Data'!$D$4:$F$48,3,FALSE)="wind",VLOOKUP(G3652,'Cross-Page Data'!$I$4:$J$19,2,FALSE),IF(VLOOKUP(H3652,'Cross-Page Data'!$D$4:$F$48,3,FALSE)="hydro",VLOOKUP(G3652,'Cross-Page Data'!$I$4:$J$19,2,FALSE),VLOOKUP(H3652,'Cross-Page Data'!$D$4:$F$48,3,FALSE)))))</f>
        <v/>
      </c>
      <c r="M3652" s="120">
        <f>IF(AND($P$2=FALSE,OR(F3652="Commercial NAICS Cogen",F3652="Industrial NAICS Cogen",F3652="NAICS-22 Cogen")),FALSE,IF(AND($P$3=FALSE,OR(F3652="Commercial NAICS Cogen",F3652="Commercial NAICS Non-Cogen",F3652="Industrial NAICS Cogen", F3652="industrial NAICS non-Cogen")),FALSE, TRUE))</f>
        <v/>
      </c>
    </row>
    <row r="3653">
      <c r="A3653" s="129" t="n">
        <v>56163</v>
      </c>
      <c r="B3653" s="130" t="inlineStr">
        <is>
          <t>Kennecott Power Plant</t>
        </is>
      </c>
      <c r="C3653" s="130" t="inlineStr">
        <is>
          <t>Kennecott Utah Copper</t>
        </is>
      </c>
      <c r="D3653" s="129" t="n">
        <v>49805</v>
      </c>
      <c r="E3653" s="130" t="inlineStr">
        <is>
          <t>UT</t>
        </is>
      </c>
      <c r="F3653" s="130" t="inlineStr">
        <is>
          <t>Industrial NAICS Cogen</t>
        </is>
      </c>
      <c r="G3653" s="130" t="inlineStr">
        <is>
          <t>ST</t>
        </is>
      </c>
      <c r="H3653" s="130" t="inlineStr">
        <is>
          <t>WH</t>
        </is>
      </c>
      <c r="I3653" s="130" t="inlineStr">
        <is>
          <t>OTH</t>
        </is>
      </c>
      <c r="J3653" s="131" t="n">
        <v>76306</v>
      </c>
      <c r="K3653" s="129" t="n">
        <v>2020</v>
      </c>
      <c r="L3653" s="120">
        <f>IF(VLOOKUP(H3653,'Cross-Page Data'!$D$4:$F$48,3,FALSE)="natural gas",VLOOKUP(G3653,'Cross-Page Data'!$I$4:$J$19,2,FALSE),IF(VLOOKUP(H3653,'Cross-Page Data'!$D$4:$F$48,3,FALSE)="solar",IF(G3653="PV","solar PV","solar thermal"),IF(VLOOKUP(H3653,'Cross-Page Data'!$D$4:$F$48,3,FALSE)="wind",VLOOKUP(G3653,'Cross-Page Data'!$I$4:$J$19,2,FALSE),IF(VLOOKUP(H3653,'Cross-Page Data'!$D$4:$F$48,3,FALSE)="hydro",VLOOKUP(G3653,'Cross-Page Data'!$I$4:$J$19,2,FALSE),VLOOKUP(H3653,'Cross-Page Data'!$D$4:$F$48,3,FALSE)))))</f>
        <v/>
      </c>
      <c r="M3653" s="120">
        <f>IF(AND($P$2=FALSE,OR(F3653="Commercial NAICS Cogen",F3653="Industrial NAICS Cogen",F3653="NAICS-22 Cogen")),FALSE,IF(AND($P$3=FALSE,OR(F3653="Commercial NAICS Cogen",F3653="Commercial NAICS Non-Cogen",F3653="Industrial NAICS Cogen", F3653="industrial NAICS non-Cogen")),FALSE, TRUE))</f>
        <v/>
      </c>
    </row>
    <row r="3654">
      <c r="A3654" s="129" t="n">
        <v>56177</v>
      </c>
      <c r="B3654" s="130" t="inlineStr">
        <is>
          <t>Nebo Power Station</t>
        </is>
      </c>
      <c r="C3654" s="130" t="inlineStr">
        <is>
          <t>Utah Associated Mun Power Sys</t>
        </is>
      </c>
      <c r="D3654" s="129" t="n">
        <v>40575</v>
      </c>
      <c r="E3654" s="130" t="inlineStr">
        <is>
          <t>UT</t>
        </is>
      </c>
      <c r="F3654" s="130" t="inlineStr">
        <is>
          <t>Electric Utility</t>
        </is>
      </c>
      <c r="G3654" s="130" t="inlineStr">
        <is>
          <t>CA</t>
        </is>
      </c>
      <c r="H3654" s="130" t="inlineStr">
        <is>
          <t>NG</t>
        </is>
      </c>
      <c r="I3654" s="130" t="inlineStr">
        <is>
          <t>NG</t>
        </is>
      </c>
      <c r="J3654" s="131" t="n">
        <v>194758</v>
      </c>
      <c r="K3654" s="129" t="n">
        <v>2020</v>
      </c>
      <c r="L3654" s="120">
        <f>IF(VLOOKUP(H3654,'Cross-Page Data'!$D$4:$F$48,3,FALSE)="natural gas",VLOOKUP(G3654,'Cross-Page Data'!$I$4:$J$19,2,FALSE),IF(VLOOKUP(H3654,'Cross-Page Data'!$D$4:$F$48,3,FALSE)="solar",IF(G3654="PV","solar PV","solar thermal"),IF(VLOOKUP(H3654,'Cross-Page Data'!$D$4:$F$48,3,FALSE)="wind",VLOOKUP(G3654,'Cross-Page Data'!$I$4:$J$19,2,FALSE),IF(VLOOKUP(H3654,'Cross-Page Data'!$D$4:$F$48,3,FALSE)="hydro",VLOOKUP(G3654,'Cross-Page Data'!$I$4:$J$19,2,FALSE),VLOOKUP(H3654,'Cross-Page Data'!$D$4:$F$48,3,FALSE)))))</f>
        <v/>
      </c>
      <c r="M3654" s="120">
        <f>IF(AND($P$2=FALSE,OR(F3654="Commercial NAICS Cogen",F3654="Industrial NAICS Cogen",F3654="NAICS-22 Cogen")),FALSE,IF(AND($P$3=FALSE,OR(F3654="Commercial NAICS Cogen",F3654="Commercial NAICS Non-Cogen",F3654="Industrial NAICS Cogen", F3654="industrial NAICS non-Cogen")),FALSE, TRUE))</f>
        <v/>
      </c>
    </row>
    <row r="3655">
      <c r="A3655" s="129" t="n">
        <v>56177</v>
      </c>
      <c r="B3655" s="130" t="inlineStr">
        <is>
          <t>Nebo Power Station</t>
        </is>
      </c>
      <c r="C3655" s="130" t="inlineStr">
        <is>
          <t>Utah Associated Mun Power Sys</t>
        </is>
      </c>
      <c r="D3655" s="129" t="n">
        <v>40575</v>
      </c>
      <c r="E3655" s="130" t="inlineStr">
        <is>
          <t>UT</t>
        </is>
      </c>
      <c r="F3655" s="130" t="inlineStr">
        <is>
          <t>Electric Utility</t>
        </is>
      </c>
      <c r="G3655" s="130" t="inlineStr">
        <is>
          <t>CT</t>
        </is>
      </c>
      <c r="H3655" s="130" t="inlineStr">
        <is>
          <t>NG</t>
        </is>
      </c>
      <c r="I3655" s="130" t="inlineStr">
        <is>
          <t>NG</t>
        </is>
      </c>
      <c r="J3655" s="131" t="n">
        <v>271953</v>
      </c>
      <c r="K3655" s="129" t="n">
        <v>2020</v>
      </c>
      <c r="L3655" s="120">
        <f>IF(VLOOKUP(H3655,'Cross-Page Data'!$D$4:$F$48,3,FALSE)="natural gas",VLOOKUP(G3655,'Cross-Page Data'!$I$4:$J$19,2,FALSE),IF(VLOOKUP(H3655,'Cross-Page Data'!$D$4:$F$48,3,FALSE)="solar",IF(G3655="PV","solar PV","solar thermal"),IF(VLOOKUP(H3655,'Cross-Page Data'!$D$4:$F$48,3,FALSE)="wind",VLOOKUP(G3655,'Cross-Page Data'!$I$4:$J$19,2,FALSE),IF(VLOOKUP(H3655,'Cross-Page Data'!$D$4:$F$48,3,FALSE)="hydro",VLOOKUP(G3655,'Cross-Page Data'!$I$4:$J$19,2,FALSE),VLOOKUP(H3655,'Cross-Page Data'!$D$4:$F$48,3,FALSE)))))</f>
        <v/>
      </c>
      <c r="M3655" s="120">
        <f>IF(AND($P$2=FALSE,OR(F3655="Commercial NAICS Cogen",F3655="Industrial NAICS Cogen",F3655="NAICS-22 Cogen")),FALSE,IF(AND($P$3=FALSE,OR(F3655="Commercial NAICS Cogen",F3655="Commercial NAICS Non-Cogen",F3655="Industrial NAICS Cogen", F3655="industrial NAICS non-Cogen")),FALSE, TRUE))</f>
        <v/>
      </c>
    </row>
    <row r="3656">
      <c r="A3656" s="129" t="n">
        <v>56190</v>
      </c>
      <c r="B3656" s="130" t="inlineStr">
        <is>
          <t>Central Michigan University</t>
        </is>
      </c>
      <c r="C3656" s="130" t="inlineStr">
        <is>
          <t>Central Michigan University</t>
        </is>
      </c>
      <c r="D3656" s="129" t="n">
        <v>3304</v>
      </c>
      <c r="E3656" s="130" t="inlineStr">
        <is>
          <t>MI</t>
        </is>
      </c>
      <c r="F3656" s="130" t="inlineStr">
        <is>
          <t>Commercial NAICS Cogen</t>
        </is>
      </c>
      <c r="G3656" s="130" t="inlineStr">
        <is>
          <t>GT</t>
        </is>
      </c>
      <c r="H3656" s="130" t="inlineStr">
        <is>
          <t>DFO</t>
        </is>
      </c>
      <c r="I3656" s="130" t="inlineStr">
        <is>
          <t>DFO</t>
        </is>
      </c>
      <c r="J3656" s="131" t="n">
        <v>0</v>
      </c>
      <c r="K3656" s="129" t="n">
        <v>2020</v>
      </c>
      <c r="L3656" s="120">
        <f>IF(VLOOKUP(H3656,'Cross-Page Data'!$D$4:$F$48,3,FALSE)="natural gas",VLOOKUP(G3656,'Cross-Page Data'!$I$4:$J$19,2,FALSE),IF(VLOOKUP(H3656,'Cross-Page Data'!$D$4:$F$48,3,FALSE)="solar",IF(G3656="PV","solar PV","solar thermal"),IF(VLOOKUP(H3656,'Cross-Page Data'!$D$4:$F$48,3,FALSE)="wind",VLOOKUP(G3656,'Cross-Page Data'!$I$4:$J$19,2,FALSE),IF(VLOOKUP(H3656,'Cross-Page Data'!$D$4:$F$48,3,FALSE)="hydro",VLOOKUP(G3656,'Cross-Page Data'!$I$4:$J$19,2,FALSE),VLOOKUP(H3656,'Cross-Page Data'!$D$4:$F$48,3,FALSE)))))</f>
        <v/>
      </c>
      <c r="M3656" s="120">
        <f>IF(AND($P$2=FALSE,OR(F3656="Commercial NAICS Cogen",F3656="Industrial NAICS Cogen",F3656="NAICS-22 Cogen")),FALSE,IF(AND($P$3=FALSE,OR(F3656="Commercial NAICS Cogen",F3656="Commercial NAICS Non-Cogen",F3656="Industrial NAICS Cogen", F3656="industrial NAICS non-Cogen")),FALSE, TRUE))</f>
        <v/>
      </c>
    </row>
    <row r="3657">
      <c r="A3657" s="129" t="n">
        <v>56190</v>
      </c>
      <c r="B3657" s="130" t="inlineStr">
        <is>
          <t>Central Michigan University</t>
        </is>
      </c>
      <c r="C3657" s="130" t="inlineStr">
        <is>
          <t>Central Michigan University</t>
        </is>
      </c>
      <c r="D3657" s="129" t="n">
        <v>3304</v>
      </c>
      <c r="E3657" s="130" t="inlineStr">
        <is>
          <t>MI</t>
        </is>
      </c>
      <c r="F3657" s="130" t="inlineStr">
        <is>
          <t>Commercial NAICS Cogen</t>
        </is>
      </c>
      <c r="G3657" s="130" t="inlineStr">
        <is>
          <t>GT</t>
        </is>
      </c>
      <c r="H3657" s="130" t="inlineStr">
        <is>
          <t>NG</t>
        </is>
      </c>
      <c r="I3657" s="130" t="inlineStr">
        <is>
          <t>NG</t>
        </is>
      </c>
      <c r="J3657" s="131" t="n">
        <v>21024.92</v>
      </c>
      <c r="K3657" s="129" t="n">
        <v>2020</v>
      </c>
      <c r="L3657" s="120">
        <f>IF(VLOOKUP(H3657,'Cross-Page Data'!$D$4:$F$48,3,FALSE)="natural gas",VLOOKUP(G3657,'Cross-Page Data'!$I$4:$J$19,2,FALSE),IF(VLOOKUP(H3657,'Cross-Page Data'!$D$4:$F$48,3,FALSE)="solar",IF(G3657="PV","solar PV","solar thermal"),IF(VLOOKUP(H3657,'Cross-Page Data'!$D$4:$F$48,3,FALSE)="wind",VLOOKUP(G3657,'Cross-Page Data'!$I$4:$J$19,2,FALSE),IF(VLOOKUP(H3657,'Cross-Page Data'!$D$4:$F$48,3,FALSE)="hydro",VLOOKUP(G3657,'Cross-Page Data'!$I$4:$J$19,2,FALSE),VLOOKUP(H3657,'Cross-Page Data'!$D$4:$F$48,3,FALSE)))))</f>
        <v/>
      </c>
      <c r="M3657" s="120">
        <f>IF(AND($P$2=FALSE,OR(F3657="Commercial NAICS Cogen",F3657="Industrial NAICS Cogen",F3657="NAICS-22 Cogen")),FALSE,IF(AND($P$3=FALSE,OR(F3657="Commercial NAICS Cogen",F3657="Commercial NAICS Non-Cogen",F3657="Industrial NAICS Cogen", F3657="industrial NAICS non-Cogen")),FALSE, TRUE))</f>
        <v/>
      </c>
    </row>
    <row r="3658">
      <c r="A3658" s="129" t="n">
        <v>56190</v>
      </c>
      <c r="B3658" s="130" t="inlineStr">
        <is>
          <t>Central Michigan University</t>
        </is>
      </c>
      <c r="C3658" s="130" t="inlineStr">
        <is>
          <t>Central Michigan University</t>
        </is>
      </c>
      <c r="D3658" s="129" t="n">
        <v>3304</v>
      </c>
      <c r="E3658" s="130" t="inlineStr">
        <is>
          <t>MI</t>
        </is>
      </c>
      <c r="F3658" s="130" t="inlineStr">
        <is>
          <t>Commercial NAICS Cogen</t>
        </is>
      </c>
      <c r="G3658" s="130" t="inlineStr">
        <is>
          <t>ST</t>
        </is>
      </c>
      <c r="H3658" s="130" t="inlineStr">
        <is>
          <t>NG</t>
        </is>
      </c>
      <c r="I3658" s="130" t="inlineStr">
        <is>
          <t>NG</t>
        </is>
      </c>
      <c r="J3658" s="131" t="n">
        <v>1862.369</v>
      </c>
      <c r="K3658" s="129" t="n">
        <v>2020</v>
      </c>
      <c r="L3658" s="120">
        <f>IF(VLOOKUP(H3658,'Cross-Page Data'!$D$4:$F$48,3,FALSE)="natural gas",VLOOKUP(G3658,'Cross-Page Data'!$I$4:$J$19,2,FALSE),IF(VLOOKUP(H3658,'Cross-Page Data'!$D$4:$F$48,3,FALSE)="solar",IF(G3658="PV","solar PV","solar thermal"),IF(VLOOKUP(H3658,'Cross-Page Data'!$D$4:$F$48,3,FALSE)="wind",VLOOKUP(G3658,'Cross-Page Data'!$I$4:$J$19,2,FALSE),IF(VLOOKUP(H3658,'Cross-Page Data'!$D$4:$F$48,3,FALSE)="hydro",VLOOKUP(G3658,'Cross-Page Data'!$I$4:$J$19,2,FALSE),VLOOKUP(H3658,'Cross-Page Data'!$D$4:$F$48,3,FALSE)))))</f>
        <v/>
      </c>
      <c r="M3658" s="120">
        <f>IF(AND($P$2=FALSE,OR(F3658="Commercial NAICS Cogen",F3658="Industrial NAICS Cogen",F3658="NAICS-22 Cogen")),FALSE,IF(AND($P$3=FALSE,OR(F3658="Commercial NAICS Cogen",F3658="Commercial NAICS Non-Cogen",F3658="Industrial NAICS Cogen", F3658="industrial NAICS non-Cogen")),FALSE, TRUE))</f>
        <v/>
      </c>
    </row>
    <row r="3659">
      <c r="A3659" s="129" t="n">
        <v>56190</v>
      </c>
      <c r="B3659" s="130" t="inlineStr">
        <is>
          <t>Central Michigan University</t>
        </is>
      </c>
      <c r="C3659" s="130" t="inlineStr">
        <is>
          <t>Central Michigan University</t>
        </is>
      </c>
      <c r="D3659" s="129" t="n">
        <v>3304</v>
      </c>
      <c r="E3659" s="130" t="inlineStr">
        <is>
          <t>MI</t>
        </is>
      </c>
      <c r="F3659" s="130" t="inlineStr">
        <is>
          <t>Commercial NAICS Cogen</t>
        </is>
      </c>
      <c r="G3659" s="130" t="inlineStr">
        <is>
          <t>ST</t>
        </is>
      </c>
      <c r="H3659" s="130" t="inlineStr">
        <is>
          <t>WDS</t>
        </is>
      </c>
      <c r="I3659" s="130" t="inlineStr">
        <is>
          <t>WWW</t>
        </is>
      </c>
      <c r="J3659" s="131" t="n">
        <v>0.031</v>
      </c>
      <c r="K3659" s="129" t="n">
        <v>2020</v>
      </c>
      <c r="L3659" s="120">
        <f>IF(VLOOKUP(H3659,'Cross-Page Data'!$D$4:$F$48,3,FALSE)="natural gas",VLOOKUP(G3659,'Cross-Page Data'!$I$4:$J$19,2,FALSE),IF(VLOOKUP(H3659,'Cross-Page Data'!$D$4:$F$48,3,FALSE)="solar",IF(G3659="PV","solar PV","solar thermal"),IF(VLOOKUP(H3659,'Cross-Page Data'!$D$4:$F$48,3,FALSE)="wind",VLOOKUP(G3659,'Cross-Page Data'!$I$4:$J$19,2,FALSE),IF(VLOOKUP(H3659,'Cross-Page Data'!$D$4:$F$48,3,FALSE)="hydro",VLOOKUP(G3659,'Cross-Page Data'!$I$4:$J$19,2,FALSE),VLOOKUP(H3659,'Cross-Page Data'!$D$4:$F$48,3,FALSE)))))</f>
        <v/>
      </c>
      <c r="M3659" s="120">
        <f>IF(AND($P$2=FALSE,OR(F3659="Commercial NAICS Cogen",F3659="Industrial NAICS Cogen",F3659="NAICS-22 Cogen")),FALSE,IF(AND($P$3=FALSE,OR(F3659="Commercial NAICS Cogen",F3659="Commercial NAICS Non-Cogen",F3659="Industrial NAICS Cogen", F3659="industrial NAICS non-Cogen")),FALSE, TRUE))</f>
        <v/>
      </c>
    </row>
    <row r="3660" ht="29" customHeight="1" s="157">
      <c r="A3660" s="129" t="n">
        <v>56192</v>
      </c>
      <c r="B3660" s="130" t="inlineStr">
        <is>
          <t>Georgia-Pacific Wauna Mill</t>
        </is>
      </c>
      <c r="C3660" s="130" t="inlineStr">
        <is>
          <t>Georgia-Pacific Consumer Operations LLC-Wauna</t>
        </is>
      </c>
      <c r="D3660" s="129" t="n">
        <v>49842</v>
      </c>
      <c r="E3660" s="130" t="inlineStr">
        <is>
          <t>OR</t>
        </is>
      </c>
      <c r="F3660" s="130" t="inlineStr">
        <is>
          <t>Industrial NAICS Cogen</t>
        </is>
      </c>
      <c r="G3660" s="130" t="inlineStr">
        <is>
          <t>ST</t>
        </is>
      </c>
      <c r="H3660" s="130" t="inlineStr">
        <is>
          <t>BLQ</t>
        </is>
      </c>
      <c r="I3660" s="130" t="inlineStr">
        <is>
          <t>WWW</t>
        </is>
      </c>
      <c r="J3660" s="131" t="n">
        <v>93160.46000000001</v>
      </c>
      <c r="K3660" s="129" t="n">
        <v>2020</v>
      </c>
      <c r="L3660" s="120">
        <f>IF(VLOOKUP(H3660,'Cross-Page Data'!$D$4:$F$48,3,FALSE)="natural gas",VLOOKUP(G3660,'Cross-Page Data'!$I$4:$J$19,2,FALSE),IF(VLOOKUP(H3660,'Cross-Page Data'!$D$4:$F$48,3,FALSE)="solar",IF(G3660="PV","solar PV","solar thermal"),IF(VLOOKUP(H3660,'Cross-Page Data'!$D$4:$F$48,3,FALSE)="wind",VLOOKUP(G3660,'Cross-Page Data'!$I$4:$J$19,2,FALSE),IF(VLOOKUP(H3660,'Cross-Page Data'!$D$4:$F$48,3,FALSE)="hydro",VLOOKUP(G3660,'Cross-Page Data'!$I$4:$J$19,2,FALSE),VLOOKUP(H3660,'Cross-Page Data'!$D$4:$F$48,3,FALSE)))))</f>
        <v/>
      </c>
      <c r="M3660" s="120">
        <f>IF(AND($P$2=FALSE,OR(F3660="Commercial NAICS Cogen",F3660="Industrial NAICS Cogen",F3660="NAICS-22 Cogen")),FALSE,IF(AND($P$3=FALSE,OR(F3660="Commercial NAICS Cogen",F3660="Commercial NAICS Non-Cogen",F3660="Industrial NAICS Cogen", F3660="industrial NAICS non-Cogen")),FALSE, TRUE))</f>
        <v/>
      </c>
    </row>
    <row r="3661" ht="29" customHeight="1" s="157">
      <c r="A3661" s="129" t="n">
        <v>56192</v>
      </c>
      <c r="B3661" s="130" t="inlineStr">
        <is>
          <t>Georgia-Pacific Wauna Mill</t>
        </is>
      </c>
      <c r="C3661" s="130" t="inlineStr">
        <is>
          <t>Georgia-Pacific Consumer Operations LLC-Wauna</t>
        </is>
      </c>
      <c r="D3661" s="129" t="n">
        <v>49842</v>
      </c>
      <c r="E3661" s="130" t="inlineStr">
        <is>
          <t>OR</t>
        </is>
      </c>
      <c r="F3661" s="130" t="inlineStr">
        <is>
          <t>Industrial NAICS Cogen</t>
        </is>
      </c>
      <c r="G3661" s="130" t="inlineStr">
        <is>
          <t>ST</t>
        </is>
      </c>
      <c r="H3661" s="130" t="inlineStr">
        <is>
          <t>NG</t>
        </is>
      </c>
      <c r="I3661" s="130" t="inlineStr">
        <is>
          <t>NG</t>
        </is>
      </c>
      <c r="J3661" s="131" t="n">
        <v>39728.728</v>
      </c>
      <c r="K3661" s="129" t="n">
        <v>2020</v>
      </c>
      <c r="L3661" s="120">
        <f>IF(VLOOKUP(H3661,'Cross-Page Data'!$D$4:$F$48,3,FALSE)="natural gas",VLOOKUP(G3661,'Cross-Page Data'!$I$4:$J$19,2,FALSE),IF(VLOOKUP(H3661,'Cross-Page Data'!$D$4:$F$48,3,FALSE)="solar",IF(G3661="PV","solar PV","solar thermal"),IF(VLOOKUP(H3661,'Cross-Page Data'!$D$4:$F$48,3,FALSE)="wind",VLOOKUP(G3661,'Cross-Page Data'!$I$4:$J$19,2,FALSE),IF(VLOOKUP(H3661,'Cross-Page Data'!$D$4:$F$48,3,FALSE)="hydro",VLOOKUP(G3661,'Cross-Page Data'!$I$4:$J$19,2,FALSE),VLOOKUP(H3661,'Cross-Page Data'!$D$4:$F$48,3,FALSE)))))</f>
        <v/>
      </c>
      <c r="M3661" s="120">
        <f>IF(AND($P$2=FALSE,OR(F3661="Commercial NAICS Cogen",F3661="Industrial NAICS Cogen",F3661="NAICS-22 Cogen")),FALSE,IF(AND($P$3=FALSE,OR(F3661="Commercial NAICS Cogen",F3661="Commercial NAICS Non-Cogen",F3661="Industrial NAICS Cogen", F3661="industrial NAICS non-Cogen")),FALSE, TRUE))</f>
        <v/>
      </c>
    </row>
    <row r="3662" ht="29" customHeight="1" s="157">
      <c r="A3662" s="129" t="n">
        <v>56192</v>
      </c>
      <c r="B3662" s="130" t="inlineStr">
        <is>
          <t>Georgia-Pacific Wauna Mill</t>
        </is>
      </c>
      <c r="C3662" s="130" t="inlineStr">
        <is>
          <t>Georgia-Pacific Consumer Operations LLC-Wauna</t>
        </is>
      </c>
      <c r="D3662" s="129" t="n">
        <v>49842</v>
      </c>
      <c r="E3662" s="130" t="inlineStr">
        <is>
          <t>OR</t>
        </is>
      </c>
      <c r="F3662" s="130" t="inlineStr">
        <is>
          <t>Industrial NAICS Cogen</t>
        </is>
      </c>
      <c r="G3662" s="130" t="inlineStr">
        <is>
          <t>ST</t>
        </is>
      </c>
      <c r="H3662" s="130" t="inlineStr">
        <is>
          <t>OBS</t>
        </is>
      </c>
      <c r="I3662" s="130" t="inlineStr">
        <is>
          <t>ORW</t>
        </is>
      </c>
      <c r="J3662" s="131" t="n">
        <v>26397.812</v>
      </c>
      <c r="K3662" s="129" t="n">
        <v>2020</v>
      </c>
      <c r="L3662" s="120">
        <f>IF(VLOOKUP(H3662,'Cross-Page Data'!$D$4:$F$48,3,FALSE)="natural gas",VLOOKUP(G3662,'Cross-Page Data'!$I$4:$J$19,2,FALSE),IF(VLOOKUP(H3662,'Cross-Page Data'!$D$4:$F$48,3,FALSE)="solar",IF(G3662="PV","solar PV","solar thermal"),IF(VLOOKUP(H3662,'Cross-Page Data'!$D$4:$F$48,3,FALSE)="wind",VLOOKUP(G3662,'Cross-Page Data'!$I$4:$J$19,2,FALSE),IF(VLOOKUP(H3662,'Cross-Page Data'!$D$4:$F$48,3,FALSE)="hydro",VLOOKUP(G3662,'Cross-Page Data'!$I$4:$J$19,2,FALSE),VLOOKUP(H3662,'Cross-Page Data'!$D$4:$F$48,3,FALSE)))))</f>
        <v/>
      </c>
      <c r="M3662" s="120">
        <f>IF(AND($P$2=FALSE,OR(F3662="Commercial NAICS Cogen",F3662="Industrial NAICS Cogen",F3662="NAICS-22 Cogen")),FALSE,IF(AND($P$3=FALSE,OR(F3662="Commercial NAICS Cogen",F3662="Commercial NAICS Non-Cogen",F3662="Industrial NAICS Cogen", F3662="industrial NAICS non-Cogen")),FALSE, TRUE))</f>
        <v/>
      </c>
    </row>
    <row r="3663" ht="29" customHeight="1" s="157">
      <c r="A3663" s="129" t="n">
        <v>56192</v>
      </c>
      <c r="B3663" s="130" t="inlineStr">
        <is>
          <t>Georgia-Pacific Wauna Mill</t>
        </is>
      </c>
      <c r="C3663" s="130" t="inlineStr">
        <is>
          <t>Georgia-Pacific Consumer Operations LLC-Wauna</t>
        </is>
      </c>
      <c r="D3663" s="129" t="n">
        <v>49842</v>
      </c>
      <c r="E3663" s="130" t="inlineStr">
        <is>
          <t>OR</t>
        </is>
      </c>
      <c r="F3663" s="130" t="inlineStr">
        <is>
          <t>Industrial NAICS Cogen</t>
        </is>
      </c>
      <c r="G3663" s="130" t="inlineStr">
        <is>
          <t>ST</t>
        </is>
      </c>
      <c r="H3663" s="130" t="inlineStr">
        <is>
          <t>RFO</t>
        </is>
      </c>
      <c r="I3663" s="130" t="inlineStr">
        <is>
          <t>RFO</t>
        </is>
      </c>
      <c r="J3663" s="131" t="n">
        <v>0</v>
      </c>
      <c r="K3663" s="129" t="n">
        <v>2020</v>
      </c>
      <c r="L3663" s="120">
        <f>IF(VLOOKUP(H3663,'Cross-Page Data'!$D$4:$F$48,3,FALSE)="natural gas",VLOOKUP(G3663,'Cross-Page Data'!$I$4:$J$19,2,FALSE),IF(VLOOKUP(H3663,'Cross-Page Data'!$D$4:$F$48,3,FALSE)="solar",IF(G3663="PV","solar PV","solar thermal"),IF(VLOOKUP(H3663,'Cross-Page Data'!$D$4:$F$48,3,FALSE)="wind",VLOOKUP(G3663,'Cross-Page Data'!$I$4:$J$19,2,FALSE),IF(VLOOKUP(H3663,'Cross-Page Data'!$D$4:$F$48,3,FALSE)="hydro",VLOOKUP(G3663,'Cross-Page Data'!$I$4:$J$19,2,FALSE),VLOOKUP(H3663,'Cross-Page Data'!$D$4:$F$48,3,FALSE)))))</f>
        <v/>
      </c>
      <c r="M3663" s="120">
        <f>IF(AND($P$2=FALSE,OR(F3663="Commercial NAICS Cogen",F3663="Industrial NAICS Cogen",F3663="NAICS-22 Cogen")),FALSE,IF(AND($P$3=FALSE,OR(F3663="Commercial NAICS Cogen",F3663="Commercial NAICS Non-Cogen",F3663="Industrial NAICS Cogen", F3663="industrial NAICS non-Cogen")),FALSE, TRUE))</f>
        <v/>
      </c>
    </row>
    <row r="3664" ht="29" customHeight="1" s="157">
      <c r="A3664" s="129" t="n">
        <v>56192</v>
      </c>
      <c r="B3664" s="130" t="inlineStr">
        <is>
          <t>Georgia-Pacific Wauna Mill</t>
        </is>
      </c>
      <c r="C3664" s="130" t="inlineStr">
        <is>
          <t>Georgia-Pacific Consumer Operations LLC-Wauna</t>
        </is>
      </c>
      <c r="D3664" s="129" t="n">
        <v>49842</v>
      </c>
      <c r="E3664" s="130" t="inlineStr">
        <is>
          <t>OR</t>
        </is>
      </c>
      <c r="F3664" s="130" t="inlineStr">
        <is>
          <t>Industrial NAICS Cogen</t>
        </is>
      </c>
      <c r="G3664" s="130" t="inlineStr">
        <is>
          <t>ST</t>
        </is>
      </c>
      <c r="H3664" s="130" t="inlineStr">
        <is>
          <t>SLW</t>
        </is>
      </c>
      <c r="I3664" s="130" t="inlineStr">
        <is>
          <t>ORW</t>
        </is>
      </c>
      <c r="J3664" s="131" t="n">
        <v>0</v>
      </c>
      <c r="K3664" s="129" t="n">
        <v>2020</v>
      </c>
      <c r="L3664" s="120">
        <f>IF(VLOOKUP(H3664,'Cross-Page Data'!$D$4:$F$48,3,FALSE)="natural gas",VLOOKUP(G3664,'Cross-Page Data'!$I$4:$J$19,2,FALSE),IF(VLOOKUP(H3664,'Cross-Page Data'!$D$4:$F$48,3,FALSE)="solar",IF(G3664="PV","solar PV","solar thermal"),IF(VLOOKUP(H3664,'Cross-Page Data'!$D$4:$F$48,3,FALSE)="wind",VLOOKUP(G3664,'Cross-Page Data'!$I$4:$J$19,2,FALSE),IF(VLOOKUP(H3664,'Cross-Page Data'!$D$4:$F$48,3,FALSE)="hydro",VLOOKUP(G3664,'Cross-Page Data'!$I$4:$J$19,2,FALSE),VLOOKUP(H3664,'Cross-Page Data'!$D$4:$F$48,3,FALSE)))))</f>
        <v/>
      </c>
      <c r="M3664" s="120">
        <f>IF(AND($P$2=FALSE,OR(F3664="Commercial NAICS Cogen",F3664="Industrial NAICS Cogen",F3664="NAICS-22 Cogen")),FALSE,IF(AND($P$3=FALSE,OR(F3664="Commercial NAICS Cogen",F3664="Commercial NAICS Non-Cogen",F3664="Industrial NAICS Cogen", F3664="industrial NAICS non-Cogen")),FALSE, TRUE))</f>
        <v/>
      </c>
    </row>
    <row r="3665">
      <c r="A3665" s="129" t="n">
        <v>56196</v>
      </c>
      <c r="B3665" s="130" t="inlineStr">
        <is>
          <t>500MW CC</t>
        </is>
      </c>
      <c r="C3665" s="130" t="inlineStr">
        <is>
          <t>New York Power Authority</t>
        </is>
      </c>
      <c r="D3665" s="129" t="n">
        <v>15296</v>
      </c>
      <c r="E3665" s="130" t="inlineStr">
        <is>
          <t>NY</t>
        </is>
      </c>
      <c r="F3665" s="130" t="inlineStr">
        <is>
          <t>Electric Utility</t>
        </is>
      </c>
      <c r="G3665" s="130" t="inlineStr">
        <is>
          <t>CA</t>
        </is>
      </c>
      <c r="H3665" s="130" t="inlineStr">
        <is>
          <t>DFO</t>
        </is>
      </c>
      <c r="I3665" s="130" t="inlineStr">
        <is>
          <t>DFO</t>
        </is>
      </c>
      <c r="J3665" s="131" t="n">
        <v>1309.324</v>
      </c>
      <c r="K3665" s="129" t="n">
        <v>2020</v>
      </c>
      <c r="L3665" s="120">
        <f>IF(VLOOKUP(H3665,'Cross-Page Data'!$D$4:$F$48,3,FALSE)="natural gas",VLOOKUP(G3665,'Cross-Page Data'!$I$4:$J$19,2,FALSE),IF(VLOOKUP(H3665,'Cross-Page Data'!$D$4:$F$48,3,FALSE)="solar",IF(G3665="PV","solar PV","solar thermal"),IF(VLOOKUP(H3665,'Cross-Page Data'!$D$4:$F$48,3,FALSE)="wind",VLOOKUP(G3665,'Cross-Page Data'!$I$4:$J$19,2,FALSE),IF(VLOOKUP(H3665,'Cross-Page Data'!$D$4:$F$48,3,FALSE)="hydro",VLOOKUP(G3665,'Cross-Page Data'!$I$4:$J$19,2,FALSE),VLOOKUP(H3665,'Cross-Page Data'!$D$4:$F$48,3,FALSE)))))</f>
        <v/>
      </c>
      <c r="M3665" s="120">
        <f>IF(AND($P$2=FALSE,OR(F3665="Commercial NAICS Cogen",F3665="Industrial NAICS Cogen",F3665="NAICS-22 Cogen")),FALSE,IF(AND($P$3=FALSE,OR(F3665="Commercial NAICS Cogen",F3665="Commercial NAICS Non-Cogen",F3665="Industrial NAICS Cogen", F3665="industrial NAICS non-Cogen")),FALSE, TRUE))</f>
        <v/>
      </c>
    </row>
    <row r="3666">
      <c r="A3666" s="129" t="n">
        <v>56196</v>
      </c>
      <c r="B3666" s="130" t="inlineStr">
        <is>
          <t>500MW CC</t>
        </is>
      </c>
      <c r="C3666" s="130" t="inlineStr">
        <is>
          <t>New York Power Authority</t>
        </is>
      </c>
      <c r="D3666" s="129" t="n">
        <v>15296</v>
      </c>
      <c r="E3666" s="130" t="inlineStr">
        <is>
          <t>NY</t>
        </is>
      </c>
      <c r="F3666" s="130" t="inlineStr">
        <is>
          <t>Electric Utility</t>
        </is>
      </c>
      <c r="G3666" s="130" t="inlineStr">
        <is>
          <t>CA</t>
        </is>
      </c>
      <c r="H3666" s="130" t="inlineStr">
        <is>
          <t>NG</t>
        </is>
      </c>
      <c r="I3666" s="130" t="inlineStr">
        <is>
          <t>NG</t>
        </is>
      </c>
      <c r="J3666" s="131" t="n">
        <v>958133.6800000001</v>
      </c>
      <c r="K3666" s="129" t="n">
        <v>2020</v>
      </c>
      <c r="L3666" s="120">
        <f>IF(VLOOKUP(H3666,'Cross-Page Data'!$D$4:$F$48,3,FALSE)="natural gas",VLOOKUP(G3666,'Cross-Page Data'!$I$4:$J$19,2,FALSE),IF(VLOOKUP(H3666,'Cross-Page Data'!$D$4:$F$48,3,FALSE)="solar",IF(G3666="PV","solar PV","solar thermal"),IF(VLOOKUP(H3666,'Cross-Page Data'!$D$4:$F$48,3,FALSE)="wind",VLOOKUP(G3666,'Cross-Page Data'!$I$4:$J$19,2,FALSE),IF(VLOOKUP(H3666,'Cross-Page Data'!$D$4:$F$48,3,FALSE)="hydro",VLOOKUP(G3666,'Cross-Page Data'!$I$4:$J$19,2,FALSE),VLOOKUP(H3666,'Cross-Page Data'!$D$4:$F$48,3,FALSE)))))</f>
        <v/>
      </c>
      <c r="M3666" s="120">
        <f>IF(AND($P$2=FALSE,OR(F3666="Commercial NAICS Cogen",F3666="Industrial NAICS Cogen",F3666="NAICS-22 Cogen")),FALSE,IF(AND($P$3=FALSE,OR(F3666="Commercial NAICS Cogen",F3666="Commercial NAICS Non-Cogen",F3666="Industrial NAICS Cogen", F3666="industrial NAICS non-Cogen")),FALSE, TRUE))</f>
        <v/>
      </c>
    </row>
    <row r="3667">
      <c r="A3667" s="129" t="n">
        <v>56196</v>
      </c>
      <c r="B3667" s="130" t="inlineStr">
        <is>
          <t>500MW CC</t>
        </is>
      </c>
      <c r="C3667" s="130" t="inlineStr">
        <is>
          <t>New York Power Authority</t>
        </is>
      </c>
      <c r="D3667" s="129" t="n">
        <v>15296</v>
      </c>
      <c r="E3667" s="130" t="inlineStr">
        <is>
          <t>NY</t>
        </is>
      </c>
      <c r="F3667" s="130" t="inlineStr">
        <is>
          <t>Electric Utility</t>
        </is>
      </c>
      <c r="G3667" s="130" t="inlineStr">
        <is>
          <t>CT</t>
        </is>
      </c>
      <c r="H3667" s="130" t="inlineStr">
        <is>
          <t>DFO</t>
        </is>
      </c>
      <c r="I3667" s="130" t="inlineStr">
        <is>
          <t>DFO</t>
        </is>
      </c>
      <c r="J3667" s="131" t="n">
        <v>2252.477</v>
      </c>
      <c r="K3667" s="129" t="n">
        <v>2020</v>
      </c>
      <c r="L3667" s="120">
        <f>IF(VLOOKUP(H3667,'Cross-Page Data'!$D$4:$F$48,3,FALSE)="natural gas",VLOOKUP(G3667,'Cross-Page Data'!$I$4:$J$19,2,FALSE),IF(VLOOKUP(H3667,'Cross-Page Data'!$D$4:$F$48,3,FALSE)="solar",IF(G3667="PV","solar PV","solar thermal"),IF(VLOOKUP(H3667,'Cross-Page Data'!$D$4:$F$48,3,FALSE)="wind",VLOOKUP(G3667,'Cross-Page Data'!$I$4:$J$19,2,FALSE),IF(VLOOKUP(H3667,'Cross-Page Data'!$D$4:$F$48,3,FALSE)="hydro",VLOOKUP(G3667,'Cross-Page Data'!$I$4:$J$19,2,FALSE),VLOOKUP(H3667,'Cross-Page Data'!$D$4:$F$48,3,FALSE)))))</f>
        <v/>
      </c>
      <c r="M3667" s="120">
        <f>IF(AND($P$2=FALSE,OR(F3667="Commercial NAICS Cogen",F3667="Industrial NAICS Cogen",F3667="NAICS-22 Cogen")),FALSE,IF(AND($P$3=FALSE,OR(F3667="Commercial NAICS Cogen",F3667="Commercial NAICS Non-Cogen",F3667="Industrial NAICS Cogen", F3667="industrial NAICS non-Cogen")),FALSE, TRUE))</f>
        <v/>
      </c>
    </row>
    <row r="3668">
      <c r="A3668" s="129" t="n">
        <v>56196</v>
      </c>
      <c r="B3668" s="130" t="inlineStr">
        <is>
          <t>500MW CC</t>
        </is>
      </c>
      <c r="C3668" s="130" t="inlineStr">
        <is>
          <t>New York Power Authority</t>
        </is>
      </c>
      <c r="D3668" s="129" t="n">
        <v>15296</v>
      </c>
      <c r="E3668" s="130" t="inlineStr">
        <is>
          <t>NY</t>
        </is>
      </c>
      <c r="F3668" s="130" t="inlineStr">
        <is>
          <t>Electric Utility</t>
        </is>
      </c>
      <c r="G3668" s="130" t="inlineStr">
        <is>
          <t>CT</t>
        </is>
      </c>
      <c r="H3668" s="130" t="inlineStr">
        <is>
          <t>KER</t>
        </is>
      </c>
      <c r="I3668" s="130" t="inlineStr">
        <is>
          <t>WOO</t>
        </is>
      </c>
      <c r="J3668" s="131" t="n">
        <v>0</v>
      </c>
      <c r="K3668" s="129" t="n">
        <v>2020</v>
      </c>
      <c r="L3668" s="120">
        <f>IF(VLOOKUP(H3668,'Cross-Page Data'!$D$4:$F$48,3,FALSE)="natural gas",VLOOKUP(G3668,'Cross-Page Data'!$I$4:$J$19,2,FALSE),IF(VLOOKUP(H3668,'Cross-Page Data'!$D$4:$F$48,3,FALSE)="solar",IF(G3668="PV","solar PV","solar thermal"),IF(VLOOKUP(H3668,'Cross-Page Data'!$D$4:$F$48,3,FALSE)="wind",VLOOKUP(G3668,'Cross-Page Data'!$I$4:$J$19,2,FALSE),IF(VLOOKUP(H3668,'Cross-Page Data'!$D$4:$F$48,3,FALSE)="hydro",VLOOKUP(G3668,'Cross-Page Data'!$I$4:$J$19,2,FALSE),VLOOKUP(H3668,'Cross-Page Data'!$D$4:$F$48,3,FALSE)))))</f>
        <v/>
      </c>
      <c r="M3668" s="120">
        <f>IF(AND($P$2=FALSE,OR(F3668="Commercial NAICS Cogen",F3668="Industrial NAICS Cogen",F3668="NAICS-22 Cogen")),FALSE,IF(AND($P$3=FALSE,OR(F3668="Commercial NAICS Cogen",F3668="Commercial NAICS Non-Cogen",F3668="Industrial NAICS Cogen", F3668="industrial NAICS non-Cogen")),FALSE, TRUE))</f>
        <v/>
      </c>
    </row>
    <row r="3669">
      <c r="A3669" s="129" t="n">
        <v>56196</v>
      </c>
      <c r="B3669" s="130" t="inlineStr">
        <is>
          <t>500MW CC</t>
        </is>
      </c>
      <c r="C3669" s="130" t="inlineStr">
        <is>
          <t>New York Power Authority</t>
        </is>
      </c>
      <c r="D3669" s="129" t="n">
        <v>15296</v>
      </c>
      <c r="E3669" s="130" t="inlineStr">
        <is>
          <t>NY</t>
        </is>
      </c>
      <c r="F3669" s="130" t="inlineStr">
        <is>
          <t>Electric Utility</t>
        </is>
      </c>
      <c r="G3669" s="130" t="inlineStr">
        <is>
          <t>CT</t>
        </is>
      </c>
      <c r="H3669" s="130" t="inlineStr">
        <is>
          <t>NG</t>
        </is>
      </c>
      <c r="I3669" s="130" t="inlineStr">
        <is>
          <t>NG</t>
        </is>
      </c>
      <c r="J3669" s="131" t="n">
        <v>1552216.5</v>
      </c>
      <c r="K3669" s="129" t="n">
        <v>2020</v>
      </c>
      <c r="L3669" s="120">
        <f>IF(VLOOKUP(H3669,'Cross-Page Data'!$D$4:$F$48,3,FALSE)="natural gas",VLOOKUP(G3669,'Cross-Page Data'!$I$4:$J$19,2,FALSE),IF(VLOOKUP(H3669,'Cross-Page Data'!$D$4:$F$48,3,FALSE)="solar",IF(G3669="PV","solar PV","solar thermal"),IF(VLOOKUP(H3669,'Cross-Page Data'!$D$4:$F$48,3,FALSE)="wind",VLOOKUP(G3669,'Cross-Page Data'!$I$4:$J$19,2,FALSE),IF(VLOOKUP(H3669,'Cross-Page Data'!$D$4:$F$48,3,FALSE)="hydro",VLOOKUP(G3669,'Cross-Page Data'!$I$4:$J$19,2,FALSE),VLOOKUP(H3669,'Cross-Page Data'!$D$4:$F$48,3,FALSE)))))</f>
        <v/>
      </c>
      <c r="M3669" s="120">
        <f>IF(AND($P$2=FALSE,OR(F3669="Commercial NAICS Cogen",F3669="Industrial NAICS Cogen",F3669="NAICS-22 Cogen")),FALSE,IF(AND($P$3=FALSE,OR(F3669="Commercial NAICS Cogen",F3669="Commercial NAICS Non-Cogen",F3669="Industrial NAICS Cogen", F3669="industrial NAICS non-Cogen")),FALSE, TRUE))</f>
        <v/>
      </c>
    </row>
    <row r="3670">
      <c r="A3670" s="129" t="n">
        <v>56224</v>
      </c>
      <c r="B3670" s="130" t="inlineStr">
        <is>
          <t>TS Power Plant</t>
        </is>
      </c>
      <c r="C3670" s="130" t="inlineStr">
        <is>
          <t>Nevada Gold Energy, LLC</t>
        </is>
      </c>
      <c r="D3670" s="129" t="n">
        <v>49896</v>
      </c>
      <c r="E3670" s="130" t="inlineStr">
        <is>
          <t>NV</t>
        </is>
      </c>
      <c r="F3670" s="130" t="inlineStr">
        <is>
          <t>NAICS-22 Non-Cogen</t>
        </is>
      </c>
      <c r="G3670" s="130" t="inlineStr">
        <is>
          <t>ST</t>
        </is>
      </c>
      <c r="H3670" s="130" t="inlineStr">
        <is>
          <t>DFO</t>
        </is>
      </c>
      <c r="I3670" s="130" t="inlineStr">
        <is>
          <t>DFO</t>
        </is>
      </c>
      <c r="J3670" s="131" t="n">
        <v>1894.652</v>
      </c>
      <c r="K3670" s="129" t="n">
        <v>2020</v>
      </c>
      <c r="L3670" s="120">
        <f>IF(VLOOKUP(H3670,'Cross-Page Data'!$D$4:$F$48,3,FALSE)="natural gas",VLOOKUP(G3670,'Cross-Page Data'!$I$4:$J$19,2,FALSE),IF(VLOOKUP(H3670,'Cross-Page Data'!$D$4:$F$48,3,FALSE)="solar",IF(G3670="PV","solar PV","solar thermal"),IF(VLOOKUP(H3670,'Cross-Page Data'!$D$4:$F$48,3,FALSE)="wind",VLOOKUP(G3670,'Cross-Page Data'!$I$4:$J$19,2,FALSE),IF(VLOOKUP(H3670,'Cross-Page Data'!$D$4:$F$48,3,FALSE)="hydro",VLOOKUP(G3670,'Cross-Page Data'!$I$4:$J$19,2,FALSE),VLOOKUP(H3670,'Cross-Page Data'!$D$4:$F$48,3,FALSE)))))</f>
        <v/>
      </c>
      <c r="M3670" s="120">
        <f>IF(AND($P$2=FALSE,OR(F3670="Commercial NAICS Cogen",F3670="Industrial NAICS Cogen",F3670="NAICS-22 Cogen")),FALSE,IF(AND($P$3=FALSE,OR(F3670="Commercial NAICS Cogen",F3670="Commercial NAICS Non-Cogen",F3670="Industrial NAICS Cogen", F3670="industrial NAICS non-Cogen")),FALSE, TRUE))</f>
        <v/>
      </c>
    </row>
    <row r="3671">
      <c r="A3671" s="129" t="n">
        <v>56224</v>
      </c>
      <c r="B3671" s="130" t="inlineStr">
        <is>
          <t>TS Power Plant</t>
        </is>
      </c>
      <c r="C3671" s="130" t="inlineStr">
        <is>
          <t>Nevada Gold Energy, LLC</t>
        </is>
      </c>
      <c r="D3671" s="129" t="n">
        <v>49896</v>
      </c>
      <c r="E3671" s="130" t="inlineStr">
        <is>
          <t>NV</t>
        </is>
      </c>
      <c r="F3671" s="130" t="inlineStr">
        <is>
          <t>NAICS-22 Non-Cogen</t>
        </is>
      </c>
      <c r="G3671" s="130" t="inlineStr">
        <is>
          <t>ST</t>
        </is>
      </c>
      <c r="H3671" s="130" t="inlineStr">
        <is>
          <t>SUB</t>
        </is>
      </c>
      <c r="I3671" s="130" t="inlineStr">
        <is>
          <t>COL</t>
        </is>
      </c>
      <c r="J3671" s="131" t="n">
        <v>1025376.3</v>
      </c>
      <c r="K3671" s="129" t="n">
        <v>2020</v>
      </c>
      <c r="L3671" s="120">
        <f>IF(VLOOKUP(H3671,'Cross-Page Data'!$D$4:$F$48,3,FALSE)="natural gas",VLOOKUP(G3671,'Cross-Page Data'!$I$4:$J$19,2,FALSE),IF(VLOOKUP(H3671,'Cross-Page Data'!$D$4:$F$48,3,FALSE)="solar",IF(G3671="PV","solar PV","solar thermal"),IF(VLOOKUP(H3671,'Cross-Page Data'!$D$4:$F$48,3,FALSE)="wind",VLOOKUP(G3671,'Cross-Page Data'!$I$4:$J$19,2,FALSE),IF(VLOOKUP(H3671,'Cross-Page Data'!$D$4:$F$48,3,FALSE)="hydro",VLOOKUP(G3671,'Cross-Page Data'!$I$4:$J$19,2,FALSE),VLOOKUP(H3671,'Cross-Page Data'!$D$4:$F$48,3,FALSE)))))</f>
        <v/>
      </c>
      <c r="M3671" s="120">
        <f>IF(AND($P$2=FALSE,OR(F3671="Commercial NAICS Cogen",F3671="Industrial NAICS Cogen",F3671="NAICS-22 Cogen")),FALSE,IF(AND($P$3=FALSE,OR(F3671="Commercial NAICS Cogen",F3671="Commercial NAICS Non-Cogen",F3671="Industrial NAICS Cogen", F3671="industrial NAICS non-Cogen")),FALSE, TRUE))</f>
        <v/>
      </c>
    </row>
    <row r="3672">
      <c r="A3672" s="129" t="n">
        <v>56227</v>
      </c>
      <c r="B3672" s="130" t="inlineStr">
        <is>
          <t>Port Westward</t>
        </is>
      </c>
      <c r="C3672" s="130" t="inlineStr">
        <is>
          <t>Portland General Electric Co</t>
        </is>
      </c>
      <c r="D3672" s="129" t="n">
        <v>15248</v>
      </c>
      <c r="E3672" s="130" t="inlineStr">
        <is>
          <t>OR</t>
        </is>
      </c>
      <c r="F3672" s="130" t="inlineStr">
        <is>
          <t>Electric Utility</t>
        </is>
      </c>
      <c r="G3672" s="130" t="inlineStr">
        <is>
          <t>CA</t>
        </is>
      </c>
      <c r="H3672" s="130" t="inlineStr">
        <is>
          <t>NG</t>
        </is>
      </c>
      <c r="I3672" s="130" t="inlineStr">
        <is>
          <t>NG</t>
        </is>
      </c>
      <c r="J3672" s="131" t="n">
        <v>976894</v>
      </c>
      <c r="K3672" s="129" t="n">
        <v>2020</v>
      </c>
      <c r="L3672" s="120">
        <f>IF(VLOOKUP(H3672,'Cross-Page Data'!$D$4:$F$48,3,FALSE)="natural gas",VLOOKUP(G3672,'Cross-Page Data'!$I$4:$J$19,2,FALSE),IF(VLOOKUP(H3672,'Cross-Page Data'!$D$4:$F$48,3,FALSE)="solar",IF(G3672="PV","solar PV","solar thermal"),IF(VLOOKUP(H3672,'Cross-Page Data'!$D$4:$F$48,3,FALSE)="wind",VLOOKUP(G3672,'Cross-Page Data'!$I$4:$J$19,2,FALSE),IF(VLOOKUP(H3672,'Cross-Page Data'!$D$4:$F$48,3,FALSE)="hydro",VLOOKUP(G3672,'Cross-Page Data'!$I$4:$J$19,2,FALSE),VLOOKUP(H3672,'Cross-Page Data'!$D$4:$F$48,3,FALSE)))))</f>
        <v/>
      </c>
      <c r="M3672" s="120">
        <f>IF(AND($P$2=FALSE,OR(F3672="Commercial NAICS Cogen",F3672="Industrial NAICS Cogen",F3672="NAICS-22 Cogen")),FALSE,IF(AND($P$3=FALSE,OR(F3672="Commercial NAICS Cogen",F3672="Commercial NAICS Non-Cogen",F3672="Industrial NAICS Cogen", F3672="industrial NAICS non-Cogen")),FALSE, TRUE))</f>
        <v/>
      </c>
    </row>
    <row r="3673">
      <c r="A3673" s="129" t="n">
        <v>56227</v>
      </c>
      <c r="B3673" s="130" t="inlineStr">
        <is>
          <t>Port Westward</t>
        </is>
      </c>
      <c r="C3673" s="130" t="inlineStr">
        <is>
          <t>Portland General Electric Co</t>
        </is>
      </c>
      <c r="D3673" s="129" t="n">
        <v>15248</v>
      </c>
      <c r="E3673" s="130" t="inlineStr">
        <is>
          <t>OR</t>
        </is>
      </c>
      <c r="F3673" s="130" t="inlineStr">
        <is>
          <t>Electric Utility</t>
        </is>
      </c>
      <c r="G3673" s="130" t="inlineStr">
        <is>
          <t>CT</t>
        </is>
      </c>
      <c r="H3673" s="130" t="inlineStr">
        <is>
          <t>NG</t>
        </is>
      </c>
      <c r="I3673" s="130" t="inlineStr">
        <is>
          <t>NG</t>
        </is>
      </c>
      <c r="J3673" s="131" t="n">
        <v>1666348</v>
      </c>
      <c r="K3673" s="129" t="n">
        <v>2020</v>
      </c>
      <c r="L3673" s="120">
        <f>IF(VLOOKUP(H3673,'Cross-Page Data'!$D$4:$F$48,3,FALSE)="natural gas",VLOOKUP(G3673,'Cross-Page Data'!$I$4:$J$19,2,FALSE),IF(VLOOKUP(H3673,'Cross-Page Data'!$D$4:$F$48,3,FALSE)="solar",IF(G3673="PV","solar PV","solar thermal"),IF(VLOOKUP(H3673,'Cross-Page Data'!$D$4:$F$48,3,FALSE)="wind",VLOOKUP(G3673,'Cross-Page Data'!$I$4:$J$19,2,FALSE),IF(VLOOKUP(H3673,'Cross-Page Data'!$D$4:$F$48,3,FALSE)="hydro",VLOOKUP(G3673,'Cross-Page Data'!$I$4:$J$19,2,FALSE),VLOOKUP(H3673,'Cross-Page Data'!$D$4:$F$48,3,FALSE)))))</f>
        <v/>
      </c>
      <c r="M3673" s="120">
        <f>IF(AND($P$2=FALSE,OR(F3673="Commercial NAICS Cogen",F3673="Industrial NAICS Cogen",F3673="NAICS-22 Cogen")),FALSE,IF(AND($P$3=FALSE,OR(F3673="Commercial NAICS Cogen",F3673="Commercial NAICS Non-Cogen",F3673="Industrial NAICS Cogen", F3673="industrial NAICS non-Cogen")),FALSE, TRUE))</f>
        <v/>
      </c>
    </row>
    <row r="3674">
      <c r="A3674" s="129" t="n">
        <v>56229</v>
      </c>
      <c r="B3674" s="130" t="inlineStr">
        <is>
          <t>Cogeneration 1</t>
        </is>
      </c>
      <c r="C3674" s="130" t="inlineStr">
        <is>
          <t>University of Arizona</t>
        </is>
      </c>
      <c r="D3674" s="129" t="n">
        <v>49913</v>
      </c>
      <c r="E3674" s="130" t="inlineStr">
        <is>
          <t>AZ</t>
        </is>
      </c>
      <c r="F3674" s="130" t="inlineStr">
        <is>
          <t>Commercial NAICS Cogen</t>
        </is>
      </c>
      <c r="G3674" s="130" t="inlineStr">
        <is>
          <t>CS</t>
        </is>
      </c>
      <c r="H3674" s="130" t="inlineStr">
        <is>
          <t>NG</t>
        </is>
      </c>
      <c r="I3674" s="130" t="inlineStr">
        <is>
          <t>NG</t>
        </is>
      </c>
      <c r="J3674" s="131" t="n">
        <v>56413.26</v>
      </c>
      <c r="K3674" s="129" t="n">
        <v>2020</v>
      </c>
      <c r="L3674" s="120">
        <f>IF(VLOOKUP(H3674,'Cross-Page Data'!$D$4:$F$48,3,FALSE)="natural gas",VLOOKUP(G3674,'Cross-Page Data'!$I$4:$J$19,2,FALSE),IF(VLOOKUP(H3674,'Cross-Page Data'!$D$4:$F$48,3,FALSE)="solar",IF(G3674="PV","solar PV","solar thermal"),IF(VLOOKUP(H3674,'Cross-Page Data'!$D$4:$F$48,3,FALSE)="wind",VLOOKUP(G3674,'Cross-Page Data'!$I$4:$J$19,2,FALSE),IF(VLOOKUP(H3674,'Cross-Page Data'!$D$4:$F$48,3,FALSE)="hydro",VLOOKUP(G3674,'Cross-Page Data'!$I$4:$J$19,2,FALSE),VLOOKUP(H3674,'Cross-Page Data'!$D$4:$F$48,3,FALSE)))))</f>
        <v/>
      </c>
      <c r="M3674" s="120">
        <f>IF(AND($P$2=FALSE,OR(F3674="Commercial NAICS Cogen",F3674="Industrial NAICS Cogen",F3674="NAICS-22 Cogen")),FALSE,IF(AND($P$3=FALSE,OR(F3674="Commercial NAICS Cogen",F3674="Commercial NAICS Non-Cogen",F3674="Industrial NAICS Cogen", F3674="industrial NAICS non-Cogen")),FALSE, TRUE))</f>
        <v/>
      </c>
    </row>
    <row r="3675">
      <c r="A3675" s="129" t="n">
        <v>56232</v>
      </c>
      <c r="B3675" s="130" t="inlineStr">
        <is>
          <t>Miramar Energy Facility</t>
        </is>
      </c>
      <c r="C3675" s="130" t="inlineStr">
        <is>
          <t>San Diego Gas &amp; Electric Co</t>
        </is>
      </c>
      <c r="D3675" s="129" t="n">
        <v>16609</v>
      </c>
      <c r="E3675" s="130" t="inlineStr">
        <is>
          <t>CA</t>
        </is>
      </c>
      <c r="F3675" s="130" t="inlineStr">
        <is>
          <t>Electric Utility</t>
        </is>
      </c>
      <c r="G3675" s="130" t="inlineStr">
        <is>
          <t>GT</t>
        </is>
      </c>
      <c r="H3675" s="130" t="inlineStr">
        <is>
          <t>NG</t>
        </is>
      </c>
      <c r="I3675" s="130" t="inlineStr">
        <is>
          <t>NG</t>
        </is>
      </c>
      <c r="J3675" s="131" t="n">
        <v>79253</v>
      </c>
      <c r="K3675" s="129" t="n">
        <v>2020</v>
      </c>
      <c r="L3675" s="120">
        <f>IF(VLOOKUP(H3675,'Cross-Page Data'!$D$4:$F$48,3,FALSE)="natural gas",VLOOKUP(G3675,'Cross-Page Data'!$I$4:$J$19,2,FALSE),IF(VLOOKUP(H3675,'Cross-Page Data'!$D$4:$F$48,3,FALSE)="solar",IF(G3675="PV","solar PV","solar thermal"),IF(VLOOKUP(H3675,'Cross-Page Data'!$D$4:$F$48,3,FALSE)="wind",VLOOKUP(G3675,'Cross-Page Data'!$I$4:$J$19,2,FALSE),IF(VLOOKUP(H3675,'Cross-Page Data'!$D$4:$F$48,3,FALSE)="hydro",VLOOKUP(G3675,'Cross-Page Data'!$I$4:$J$19,2,FALSE),VLOOKUP(H3675,'Cross-Page Data'!$D$4:$F$48,3,FALSE)))))</f>
        <v/>
      </c>
      <c r="M3675" s="120">
        <f>IF(AND($P$2=FALSE,OR(F3675="Commercial NAICS Cogen",F3675="Industrial NAICS Cogen",F3675="NAICS-22 Cogen")),FALSE,IF(AND($P$3=FALSE,OR(F3675="Commercial NAICS Cogen",F3675="Commercial NAICS Non-Cogen",F3675="Industrial NAICS Cogen", F3675="industrial NAICS non-Cogen")),FALSE, TRUE))</f>
        <v/>
      </c>
    </row>
    <row r="3676">
      <c r="A3676" s="129" t="n">
        <v>56234</v>
      </c>
      <c r="B3676" s="130" t="inlineStr">
        <is>
          <t>Caithness Long Island Energy Center</t>
        </is>
      </c>
      <c r="C3676" s="130" t="inlineStr">
        <is>
          <t>Caithness Long Island, LLC</t>
        </is>
      </c>
      <c r="D3676" s="129" t="n">
        <v>49950</v>
      </c>
      <c r="E3676" s="130" t="inlineStr">
        <is>
          <t>NY</t>
        </is>
      </c>
      <c r="F3676" s="130" t="inlineStr">
        <is>
          <t>NAICS-22 Non-Cogen</t>
        </is>
      </c>
      <c r="G3676" s="130" t="inlineStr">
        <is>
          <t>CA</t>
        </is>
      </c>
      <c r="H3676" s="130" t="inlineStr">
        <is>
          <t>DFO</t>
        </is>
      </c>
      <c r="I3676" s="130" t="inlineStr">
        <is>
          <t>DFO</t>
        </is>
      </c>
      <c r="J3676" s="131" t="n">
        <v>52.693</v>
      </c>
      <c r="K3676" s="129" t="n">
        <v>2020</v>
      </c>
      <c r="L3676" s="120">
        <f>IF(VLOOKUP(H3676,'Cross-Page Data'!$D$4:$F$48,3,FALSE)="natural gas",VLOOKUP(G3676,'Cross-Page Data'!$I$4:$J$19,2,FALSE),IF(VLOOKUP(H3676,'Cross-Page Data'!$D$4:$F$48,3,FALSE)="solar",IF(G3676="PV","solar PV","solar thermal"),IF(VLOOKUP(H3676,'Cross-Page Data'!$D$4:$F$48,3,FALSE)="wind",VLOOKUP(G3676,'Cross-Page Data'!$I$4:$J$19,2,FALSE),IF(VLOOKUP(H3676,'Cross-Page Data'!$D$4:$F$48,3,FALSE)="hydro",VLOOKUP(G3676,'Cross-Page Data'!$I$4:$J$19,2,FALSE),VLOOKUP(H3676,'Cross-Page Data'!$D$4:$F$48,3,FALSE)))))</f>
        <v/>
      </c>
      <c r="M3676" s="120">
        <f>IF(AND($P$2=FALSE,OR(F3676="Commercial NAICS Cogen",F3676="Industrial NAICS Cogen",F3676="NAICS-22 Cogen")),FALSE,IF(AND($P$3=FALSE,OR(F3676="Commercial NAICS Cogen",F3676="Commercial NAICS Non-Cogen",F3676="Industrial NAICS Cogen", F3676="industrial NAICS non-Cogen")),FALSE, TRUE))</f>
        <v/>
      </c>
    </row>
    <row r="3677">
      <c r="A3677" s="129" t="n">
        <v>56234</v>
      </c>
      <c r="B3677" s="130" t="inlineStr">
        <is>
          <t>Caithness Long Island Energy Center</t>
        </is>
      </c>
      <c r="C3677" s="130" t="inlineStr">
        <is>
          <t>Caithness Long Island, LLC</t>
        </is>
      </c>
      <c r="D3677" s="129" t="n">
        <v>49950</v>
      </c>
      <c r="E3677" s="130" t="inlineStr">
        <is>
          <t>NY</t>
        </is>
      </c>
      <c r="F3677" s="130" t="inlineStr">
        <is>
          <t>NAICS-22 Non-Cogen</t>
        </is>
      </c>
      <c r="G3677" s="130" t="inlineStr">
        <is>
          <t>CA</t>
        </is>
      </c>
      <c r="H3677" s="130" t="inlineStr">
        <is>
          <t>NG</t>
        </is>
      </c>
      <c r="I3677" s="130" t="inlineStr">
        <is>
          <t>NG</t>
        </is>
      </c>
      <c r="J3677" s="131" t="n">
        <v>886875.3100000001</v>
      </c>
      <c r="K3677" s="129" t="n">
        <v>2020</v>
      </c>
      <c r="L3677" s="120">
        <f>IF(VLOOKUP(H3677,'Cross-Page Data'!$D$4:$F$48,3,FALSE)="natural gas",VLOOKUP(G3677,'Cross-Page Data'!$I$4:$J$19,2,FALSE),IF(VLOOKUP(H3677,'Cross-Page Data'!$D$4:$F$48,3,FALSE)="solar",IF(G3677="PV","solar PV","solar thermal"),IF(VLOOKUP(H3677,'Cross-Page Data'!$D$4:$F$48,3,FALSE)="wind",VLOOKUP(G3677,'Cross-Page Data'!$I$4:$J$19,2,FALSE),IF(VLOOKUP(H3677,'Cross-Page Data'!$D$4:$F$48,3,FALSE)="hydro",VLOOKUP(G3677,'Cross-Page Data'!$I$4:$J$19,2,FALSE),VLOOKUP(H3677,'Cross-Page Data'!$D$4:$F$48,3,FALSE)))))</f>
        <v/>
      </c>
      <c r="M3677" s="120">
        <f>IF(AND($P$2=FALSE,OR(F3677="Commercial NAICS Cogen",F3677="Industrial NAICS Cogen",F3677="NAICS-22 Cogen")),FALSE,IF(AND($P$3=FALSE,OR(F3677="Commercial NAICS Cogen",F3677="Commercial NAICS Non-Cogen",F3677="Industrial NAICS Cogen", F3677="industrial NAICS non-Cogen")),FALSE, TRUE))</f>
        <v/>
      </c>
    </row>
    <row r="3678">
      <c r="A3678" s="129" t="n">
        <v>56234</v>
      </c>
      <c r="B3678" s="130" t="inlineStr">
        <is>
          <t>Caithness Long Island Energy Center</t>
        </is>
      </c>
      <c r="C3678" s="130" t="inlineStr">
        <is>
          <t>Caithness Long Island, LLC</t>
        </is>
      </c>
      <c r="D3678" s="129" t="n">
        <v>49950</v>
      </c>
      <c r="E3678" s="130" t="inlineStr">
        <is>
          <t>NY</t>
        </is>
      </c>
      <c r="F3678" s="130" t="inlineStr">
        <is>
          <t>NAICS-22 Non-Cogen</t>
        </is>
      </c>
      <c r="G3678" s="130" t="inlineStr">
        <is>
          <t>CT</t>
        </is>
      </c>
      <c r="H3678" s="130" t="inlineStr">
        <is>
          <t>DFO</t>
        </is>
      </c>
      <c r="I3678" s="130" t="inlineStr">
        <is>
          <t>DFO</t>
        </is>
      </c>
      <c r="J3678" s="131" t="n">
        <v>82.738</v>
      </c>
      <c r="K3678" s="129" t="n">
        <v>2020</v>
      </c>
      <c r="L3678" s="120">
        <f>IF(VLOOKUP(H3678,'Cross-Page Data'!$D$4:$F$48,3,FALSE)="natural gas",VLOOKUP(G3678,'Cross-Page Data'!$I$4:$J$19,2,FALSE),IF(VLOOKUP(H3678,'Cross-Page Data'!$D$4:$F$48,3,FALSE)="solar",IF(G3678="PV","solar PV","solar thermal"),IF(VLOOKUP(H3678,'Cross-Page Data'!$D$4:$F$48,3,FALSE)="wind",VLOOKUP(G3678,'Cross-Page Data'!$I$4:$J$19,2,FALSE),IF(VLOOKUP(H3678,'Cross-Page Data'!$D$4:$F$48,3,FALSE)="hydro",VLOOKUP(G3678,'Cross-Page Data'!$I$4:$J$19,2,FALSE),VLOOKUP(H3678,'Cross-Page Data'!$D$4:$F$48,3,FALSE)))))</f>
        <v/>
      </c>
      <c r="M3678" s="120">
        <f>IF(AND($P$2=FALSE,OR(F3678="Commercial NAICS Cogen",F3678="Industrial NAICS Cogen",F3678="NAICS-22 Cogen")),FALSE,IF(AND($P$3=FALSE,OR(F3678="Commercial NAICS Cogen",F3678="Commercial NAICS Non-Cogen",F3678="Industrial NAICS Cogen", F3678="industrial NAICS non-Cogen")),FALSE, TRUE))</f>
        <v/>
      </c>
    </row>
    <row r="3679">
      <c r="A3679" s="129" t="n">
        <v>56234</v>
      </c>
      <c r="B3679" s="130" t="inlineStr">
        <is>
          <t>Caithness Long Island Energy Center</t>
        </is>
      </c>
      <c r="C3679" s="130" t="inlineStr">
        <is>
          <t>Caithness Long Island, LLC</t>
        </is>
      </c>
      <c r="D3679" s="129" t="n">
        <v>49950</v>
      </c>
      <c r="E3679" s="130" t="inlineStr">
        <is>
          <t>NY</t>
        </is>
      </c>
      <c r="F3679" s="130" t="inlineStr">
        <is>
          <t>NAICS-22 Non-Cogen</t>
        </is>
      </c>
      <c r="G3679" s="130" t="inlineStr">
        <is>
          <t>CT</t>
        </is>
      </c>
      <c r="H3679" s="130" t="inlineStr">
        <is>
          <t>NG</t>
        </is>
      </c>
      <c r="I3679" s="130" t="inlineStr">
        <is>
          <t>NG</t>
        </is>
      </c>
      <c r="J3679" s="131" t="n">
        <v>1284327.3</v>
      </c>
      <c r="K3679" s="129" t="n">
        <v>2020</v>
      </c>
      <c r="L3679" s="120">
        <f>IF(VLOOKUP(H3679,'Cross-Page Data'!$D$4:$F$48,3,FALSE)="natural gas",VLOOKUP(G3679,'Cross-Page Data'!$I$4:$J$19,2,FALSE),IF(VLOOKUP(H3679,'Cross-Page Data'!$D$4:$F$48,3,FALSE)="solar",IF(G3679="PV","solar PV","solar thermal"),IF(VLOOKUP(H3679,'Cross-Page Data'!$D$4:$F$48,3,FALSE)="wind",VLOOKUP(G3679,'Cross-Page Data'!$I$4:$J$19,2,FALSE),IF(VLOOKUP(H3679,'Cross-Page Data'!$D$4:$F$48,3,FALSE)="hydro",VLOOKUP(G3679,'Cross-Page Data'!$I$4:$J$19,2,FALSE),VLOOKUP(H3679,'Cross-Page Data'!$D$4:$F$48,3,FALSE)))))</f>
        <v/>
      </c>
      <c r="M3679" s="120">
        <f>IF(AND($P$2=FALSE,OR(F3679="Commercial NAICS Cogen",F3679="Industrial NAICS Cogen",F3679="NAICS-22 Cogen")),FALSE,IF(AND($P$3=FALSE,OR(F3679="Commercial NAICS Cogen",F3679="Commercial NAICS Non-Cogen",F3679="Industrial NAICS Cogen", F3679="industrial NAICS non-Cogen")),FALSE, TRUE))</f>
        <v/>
      </c>
    </row>
    <row r="3680">
      <c r="A3680" s="129" t="n">
        <v>56237</v>
      </c>
      <c r="B3680" s="130" t="inlineStr">
        <is>
          <t>Lake Side Power Plant</t>
        </is>
      </c>
      <c r="C3680" s="130" t="inlineStr">
        <is>
          <t>PacifiCorp</t>
        </is>
      </c>
      <c r="D3680" s="129" t="n">
        <v>14354</v>
      </c>
      <c r="E3680" s="130" t="inlineStr">
        <is>
          <t>UT</t>
        </is>
      </c>
      <c r="F3680" s="130" t="inlineStr">
        <is>
          <t>Electric Utility</t>
        </is>
      </c>
      <c r="G3680" s="130" t="inlineStr">
        <is>
          <t>CA</t>
        </is>
      </c>
      <c r="H3680" s="130" t="inlineStr">
        <is>
          <t>NG</t>
        </is>
      </c>
      <c r="I3680" s="130" t="inlineStr">
        <is>
          <t>NG</t>
        </is>
      </c>
      <c r="J3680" s="131" t="n">
        <v>1997303</v>
      </c>
      <c r="K3680" s="129" t="n">
        <v>2020</v>
      </c>
      <c r="L3680" s="120">
        <f>IF(VLOOKUP(H3680,'Cross-Page Data'!$D$4:$F$48,3,FALSE)="natural gas",VLOOKUP(G3680,'Cross-Page Data'!$I$4:$J$19,2,FALSE),IF(VLOOKUP(H3680,'Cross-Page Data'!$D$4:$F$48,3,FALSE)="solar",IF(G3680="PV","solar PV","solar thermal"),IF(VLOOKUP(H3680,'Cross-Page Data'!$D$4:$F$48,3,FALSE)="wind",VLOOKUP(G3680,'Cross-Page Data'!$I$4:$J$19,2,FALSE),IF(VLOOKUP(H3680,'Cross-Page Data'!$D$4:$F$48,3,FALSE)="hydro",VLOOKUP(G3680,'Cross-Page Data'!$I$4:$J$19,2,FALSE),VLOOKUP(H3680,'Cross-Page Data'!$D$4:$F$48,3,FALSE)))))</f>
        <v/>
      </c>
      <c r="M3680" s="120">
        <f>IF(AND($P$2=FALSE,OR(F3680="Commercial NAICS Cogen",F3680="Industrial NAICS Cogen",F3680="NAICS-22 Cogen")),FALSE,IF(AND($P$3=FALSE,OR(F3680="Commercial NAICS Cogen",F3680="Commercial NAICS Non-Cogen",F3680="Industrial NAICS Cogen", F3680="industrial NAICS non-Cogen")),FALSE, TRUE))</f>
        <v/>
      </c>
    </row>
    <row r="3681">
      <c r="A3681" s="129" t="n">
        <v>56237</v>
      </c>
      <c r="B3681" s="130" t="inlineStr">
        <is>
          <t>Lake Side Power Plant</t>
        </is>
      </c>
      <c r="C3681" s="130" t="inlineStr">
        <is>
          <t>PacifiCorp</t>
        </is>
      </c>
      <c r="D3681" s="129" t="n">
        <v>14354</v>
      </c>
      <c r="E3681" s="130" t="inlineStr">
        <is>
          <t>UT</t>
        </is>
      </c>
      <c r="F3681" s="130" t="inlineStr">
        <is>
          <t>Electric Utility</t>
        </is>
      </c>
      <c r="G3681" s="130" t="inlineStr">
        <is>
          <t>CT</t>
        </is>
      </c>
      <c r="H3681" s="130" t="inlineStr">
        <is>
          <t>NG</t>
        </is>
      </c>
      <c r="I3681" s="130" t="inlineStr">
        <is>
          <t>NG</t>
        </is>
      </c>
      <c r="J3681" s="131" t="n">
        <v>3562809</v>
      </c>
      <c r="K3681" s="129" t="n">
        <v>2020</v>
      </c>
      <c r="L3681" s="120">
        <f>IF(VLOOKUP(H3681,'Cross-Page Data'!$D$4:$F$48,3,FALSE)="natural gas",VLOOKUP(G3681,'Cross-Page Data'!$I$4:$J$19,2,FALSE),IF(VLOOKUP(H3681,'Cross-Page Data'!$D$4:$F$48,3,FALSE)="solar",IF(G3681="PV","solar PV","solar thermal"),IF(VLOOKUP(H3681,'Cross-Page Data'!$D$4:$F$48,3,FALSE)="wind",VLOOKUP(G3681,'Cross-Page Data'!$I$4:$J$19,2,FALSE),IF(VLOOKUP(H3681,'Cross-Page Data'!$D$4:$F$48,3,FALSE)="hydro",VLOOKUP(G3681,'Cross-Page Data'!$I$4:$J$19,2,FALSE),VLOOKUP(H3681,'Cross-Page Data'!$D$4:$F$48,3,FALSE)))))</f>
        <v/>
      </c>
      <c r="M3681" s="120">
        <f>IF(AND($P$2=FALSE,OR(F3681="Commercial NAICS Cogen",F3681="Industrial NAICS Cogen",F3681="NAICS-22 Cogen")),FALSE,IF(AND($P$3=FALSE,OR(F3681="Commercial NAICS Cogen",F3681="Commercial NAICS Non-Cogen",F3681="Industrial NAICS Cogen", F3681="industrial NAICS non-Cogen")),FALSE, TRUE))</f>
        <v/>
      </c>
    </row>
    <row r="3682">
      <c r="A3682" s="129" t="n">
        <v>56239</v>
      </c>
      <c r="B3682" s="130" t="inlineStr">
        <is>
          <t>Malaga Power LLC</t>
        </is>
      </c>
      <c r="C3682" s="130" t="inlineStr">
        <is>
          <t>CalPeak Power, LLC</t>
        </is>
      </c>
      <c r="D3682" s="129" t="n">
        <v>59527</v>
      </c>
      <c r="E3682" s="130" t="inlineStr">
        <is>
          <t>CA</t>
        </is>
      </c>
      <c r="F3682" s="130" t="inlineStr">
        <is>
          <t>NAICS-22 Non-Cogen</t>
        </is>
      </c>
      <c r="G3682" s="130" t="inlineStr">
        <is>
          <t>GT</t>
        </is>
      </c>
      <c r="H3682" s="130" t="inlineStr">
        <is>
          <t>NG</t>
        </is>
      </c>
      <c r="I3682" s="130" t="inlineStr">
        <is>
          <t>NG</t>
        </is>
      </c>
      <c r="J3682" s="131" t="n">
        <v>12674</v>
      </c>
      <c r="K3682" s="129" t="n">
        <v>2020</v>
      </c>
      <c r="L3682" s="120">
        <f>IF(VLOOKUP(H3682,'Cross-Page Data'!$D$4:$F$48,3,FALSE)="natural gas",VLOOKUP(G3682,'Cross-Page Data'!$I$4:$J$19,2,FALSE),IF(VLOOKUP(H3682,'Cross-Page Data'!$D$4:$F$48,3,FALSE)="solar",IF(G3682="PV","solar PV","solar thermal"),IF(VLOOKUP(H3682,'Cross-Page Data'!$D$4:$F$48,3,FALSE)="wind",VLOOKUP(G3682,'Cross-Page Data'!$I$4:$J$19,2,FALSE),IF(VLOOKUP(H3682,'Cross-Page Data'!$D$4:$F$48,3,FALSE)="hydro",VLOOKUP(G3682,'Cross-Page Data'!$I$4:$J$19,2,FALSE),VLOOKUP(H3682,'Cross-Page Data'!$D$4:$F$48,3,FALSE)))))</f>
        <v/>
      </c>
      <c r="M3682" s="120">
        <f>IF(AND($P$2=FALSE,OR(F3682="Commercial NAICS Cogen",F3682="Industrial NAICS Cogen",F3682="NAICS-22 Cogen")),FALSE,IF(AND($P$3=FALSE,OR(F3682="Commercial NAICS Cogen",F3682="Commercial NAICS Non-Cogen",F3682="Industrial NAICS Cogen", F3682="industrial NAICS non-Cogen")),FALSE, TRUE))</f>
        <v/>
      </c>
    </row>
    <row r="3683">
      <c r="A3683" s="129" t="n">
        <v>56241</v>
      </c>
      <c r="B3683" s="130" t="inlineStr">
        <is>
          <t>Cannon Falls Energy Center</t>
        </is>
      </c>
      <c r="C3683" s="130" t="inlineStr">
        <is>
          <t>Invenergy Services LLC</t>
        </is>
      </c>
      <c r="D3683" s="129" t="n">
        <v>49893</v>
      </c>
      <c r="E3683" s="130" t="inlineStr">
        <is>
          <t>MN</t>
        </is>
      </c>
      <c r="F3683" s="130" t="inlineStr">
        <is>
          <t>NAICS-22 Non-Cogen</t>
        </is>
      </c>
      <c r="G3683" s="130" t="inlineStr">
        <is>
          <t>GT</t>
        </is>
      </c>
      <c r="H3683" s="130" t="inlineStr">
        <is>
          <t>DFO</t>
        </is>
      </c>
      <c r="I3683" s="130" t="inlineStr">
        <is>
          <t>DFO</t>
        </is>
      </c>
      <c r="J3683" s="131" t="n">
        <v>311.348</v>
      </c>
      <c r="K3683" s="129" t="n">
        <v>2020</v>
      </c>
      <c r="L3683" s="120">
        <f>IF(VLOOKUP(H3683,'Cross-Page Data'!$D$4:$F$48,3,FALSE)="natural gas",VLOOKUP(G3683,'Cross-Page Data'!$I$4:$J$19,2,FALSE),IF(VLOOKUP(H3683,'Cross-Page Data'!$D$4:$F$48,3,FALSE)="solar",IF(G3683="PV","solar PV","solar thermal"),IF(VLOOKUP(H3683,'Cross-Page Data'!$D$4:$F$48,3,FALSE)="wind",VLOOKUP(G3683,'Cross-Page Data'!$I$4:$J$19,2,FALSE),IF(VLOOKUP(H3683,'Cross-Page Data'!$D$4:$F$48,3,FALSE)="hydro",VLOOKUP(G3683,'Cross-Page Data'!$I$4:$J$19,2,FALSE),VLOOKUP(H3683,'Cross-Page Data'!$D$4:$F$48,3,FALSE)))))</f>
        <v/>
      </c>
      <c r="M3683" s="120">
        <f>IF(AND($P$2=FALSE,OR(F3683="Commercial NAICS Cogen",F3683="Industrial NAICS Cogen",F3683="NAICS-22 Cogen")),FALSE,IF(AND($P$3=FALSE,OR(F3683="Commercial NAICS Cogen",F3683="Commercial NAICS Non-Cogen",F3683="Industrial NAICS Cogen", F3683="industrial NAICS non-Cogen")),FALSE, TRUE))</f>
        <v/>
      </c>
    </row>
    <row r="3684">
      <c r="A3684" s="129" t="n">
        <v>56241</v>
      </c>
      <c r="B3684" s="130" t="inlineStr">
        <is>
          <t>Cannon Falls Energy Center</t>
        </is>
      </c>
      <c r="C3684" s="130" t="inlineStr">
        <is>
          <t>Invenergy Services LLC</t>
        </is>
      </c>
      <c r="D3684" s="129" t="n">
        <v>49893</v>
      </c>
      <c r="E3684" s="130" t="inlineStr">
        <is>
          <t>MN</t>
        </is>
      </c>
      <c r="F3684" s="130" t="inlineStr">
        <is>
          <t>NAICS-22 Non-Cogen</t>
        </is>
      </c>
      <c r="G3684" s="130" t="inlineStr">
        <is>
          <t>GT</t>
        </is>
      </c>
      <c r="H3684" s="130" t="inlineStr">
        <is>
          <t>NG</t>
        </is>
      </c>
      <c r="I3684" s="130" t="inlineStr">
        <is>
          <t>NG</t>
        </is>
      </c>
      <c r="J3684" s="131" t="n">
        <v>220487.65</v>
      </c>
      <c r="K3684" s="129" t="n">
        <v>2020</v>
      </c>
      <c r="L3684" s="120">
        <f>IF(VLOOKUP(H3684,'Cross-Page Data'!$D$4:$F$48,3,FALSE)="natural gas",VLOOKUP(G3684,'Cross-Page Data'!$I$4:$J$19,2,FALSE),IF(VLOOKUP(H3684,'Cross-Page Data'!$D$4:$F$48,3,FALSE)="solar",IF(G3684="PV","solar PV","solar thermal"),IF(VLOOKUP(H3684,'Cross-Page Data'!$D$4:$F$48,3,FALSE)="wind",VLOOKUP(G3684,'Cross-Page Data'!$I$4:$J$19,2,FALSE),IF(VLOOKUP(H3684,'Cross-Page Data'!$D$4:$F$48,3,FALSE)="hydro",VLOOKUP(G3684,'Cross-Page Data'!$I$4:$J$19,2,FALSE),VLOOKUP(H3684,'Cross-Page Data'!$D$4:$F$48,3,FALSE)))))</f>
        <v/>
      </c>
      <c r="M3684" s="120">
        <f>IF(AND($P$2=FALSE,OR(F3684="Commercial NAICS Cogen",F3684="Industrial NAICS Cogen",F3684="NAICS-22 Cogen")),FALSE,IF(AND($P$3=FALSE,OR(F3684="Commercial NAICS Cogen",F3684="Commercial NAICS Non-Cogen",F3684="Industrial NAICS Cogen", F3684="industrial NAICS non-Cogen")),FALSE, TRUE))</f>
        <v/>
      </c>
    </row>
    <row r="3685">
      <c r="A3685" s="129" t="n">
        <v>56242</v>
      </c>
      <c r="B3685" s="130" t="inlineStr">
        <is>
          <t>Kindred School</t>
        </is>
      </c>
      <c r="C3685" s="130" t="inlineStr">
        <is>
          <t>Kindred Public School</t>
        </is>
      </c>
      <c r="D3685" s="129" t="n">
        <v>49991</v>
      </c>
      <c r="E3685" s="130" t="inlineStr">
        <is>
          <t>ND</t>
        </is>
      </c>
      <c r="F3685" s="130" t="inlineStr">
        <is>
          <t>Commercial NAICS Non-Cogen</t>
        </is>
      </c>
      <c r="G3685" s="130" t="inlineStr">
        <is>
          <t>IC</t>
        </is>
      </c>
      <c r="H3685" s="130" t="inlineStr">
        <is>
          <t>DFO</t>
        </is>
      </c>
      <c r="I3685" s="130" t="inlineStr">
        <is>
          <t>DFO</t>
        </is>
      </c>
      <c r="J3685" s="131" t="n">
        <v>60</v>
      </c>
      <c r="K3685" s="129" t="n">
        <v>2020</v>
      </c>
      <c r="L3685" s="120">
        <f>IF(VLOOKUP(H3685,'Cross-Page Data'!$D$4:$F$48,3,FALSE)="natural gas",VLOOKUP(G3685,'Cross-Page Data'!$I$4:$J$19,2,FALSE),IF(VLOOKUP(H3685,'Cross-Page Data'!$D$4:$F$48,3,FALSE)="solar",IF(G3685="PV","solar PV","solar thermal"),IF(VLOOKUP(H3685,'Cross-Page Data'!$D$4:$F$48,3,FALSE)="wind",VLOOKUP(G3685,'Cross-Page Data'!$I$4:$J$19,2,FALSE),IF(VLOOKUP(H3685,'Cross-Page Data'!$D$4:$F$48,3,FALSE)="hydro",VLOOKUP(G3685,'Cross-Page Data'!$I$4:$J$19,2,FALSE),VLOOKUP(H3685,'Cross-Page Data'!$D$4:$F$48,3,FALSE)))))</f>
        <v/>
      </c>
      <c r="M3685" s="120">
        <f>IF(AND($P$2=FALSE,OR(F3685="Commercial NAICS Cogen",F3685="Industrial NAICS Cogen",F3685="NAICS-22 Cogen")),FALSE,IF(AND($P$3=FALSE,OR(F3685="Commercial NAICS Cogen",F3685="Commercial NAICS Non-Cogen",F3685="Industrial NAICS Cogen", F3685="industrial NAICS non-Cogen")),FALSE, TRUE))</f>
        <v/>
      </c>
    </row>
    <row r="3686">
      <c r="A3686" s="129" t="n">
        <v>56247</v>
      </c>
      <c r="B3686" s="130" t="inlineStr">
        <is>
          <t>West Group Data Center F</t>
        </is>
      </c>
      <c r="C3686" s="130" t="inlineStr">
        <is>
          <t>Thomson Corp</t>
        </is>
      </c>
      <c r="D3686" s="129" t="n">
        <v>18981</v>
      </c>
      <c r="E3686" s="130" t="inlineStr">
        <is>
          <t>MN</t>
        </is>
      </c>
      <c r="F3686" s="130" t="inlineStr">
        <is>
          <t>Commercial NAICS Non-Cogen</t>
        </is>
      </c>
      <c r="G3686" s="130" t="inlineStr">
        <is>
          <t>IC</t>
        </is>
      </c>
      <c r="H3686" s="130" t="inlineStr">
        <is>
          <t>DFO</t>
        </is>
      </c>
      <c r="I3686" s="130" t="inlineStr">
        <is>
          <t>DFO</t>
        </is>
      </c>
      <c r="J3686" s="131" t="n">
        <v>183</v>
      </c>
      <c r="K3686" s="129" t="n">
        <v>2020</v>
      </c>
      <c r="L3686" s="120">
        <f>IF(VLOOKUP(H3686,'Cross-Page Data'!$D$4:$F$48,3,FALSE)="natural gas",VLOOKUP(G3686,'Cross-Page Data'!$I$4:$J$19,2,FALSE),IF(VLOOKUP(H3686,'Cross-Page Data'!$D$4:$F$48,3,FALSE)="solar",IF(G3686="PV","solar PV","solar thermal"),IF(VLOOKUP(H3686,'Cross-Page Data'!$D$4:$F$48,3,FALSE)="wind",VLOOKUP(G3686,'Cross-Page Data'!$I$4:$J$19,2,FALSE),IF(VLOOKUP(H3686,'Cross-Page Data'!$D$4:$F$48,3,FALSE)="hydro",VLOOKUP(G3686,'Cross-Page Data'!$I$4:$J$19,2,FALSE),VLOOKUP(H3686,'Cross-Page Data'!$D$4:$F$48,3,FALSE)))))</f>
        <v/>
      </c>
      <c r="M3686" s="120">
        <f>IF(AND($P$2=FALSE,OR(F3686="Commercial NAICS Cogen",F3686="Industrial NAICS Cogen",F3686="NAICS-22 Cogen")),FALSE,IF(AND($P$3=FALSE,OR(F3686="Commercial NAICS Cogen",F3686="Commercial NAICS Non-Cogen",F3686="Industrial NAICS Cogen", F3686="industrial NAICS non-Cogen")),FALSE, TRUE))</f>
        <v/>
      </c>
    </row>
    <row r="3687">
      <c r="A3687" s="129" t="n">
        <v>56255</v>
      </c>
      <c r="B3687" s="130" t="inlineStr">
        <is>
          <t>Hopkins Ridge Wind</t>
        </is>
      </c>
      <c r="C3687" s="130" t="inlineStr">
        <is>
          <t>Puget Sound Energy Inc</t>
        </is>
      </c>
      <c r="D3687" s="129" t="n">
        <v>15500</v>
      </c>
      <c r="E3687" s="130" t="inlineStr">
        <is>
          <t>WA</t>
        </is>
      </c>
      <c r="F3687" s="130" t="inlineStr">
        <is>
          <t>Electric Utility</t>
        </is>
      </c>
      <c r="G3687" s="130" t="inlineStr">
        <is>
          <t>WT</t>
        </is>
      </c>
      <c r="H3687" s="130" t="inlineStr">
        <is>
          <t>WND</t>
        </is>
      </c>
      <c r="I3687" s="130" t="inlineStr">
        <is>
          <t>WND</t>
        </is>
      </c>
      <c r="J3687" s="131" t="n">
        <v>414673</v>
      </c>
      <c r="K3687" s="129" t="n">
        <v>2020</v>
      </c>
      <c r="L3687" s="120">
        <f>IF(VLOOKUP(H3687,'Cross-Page Data'!$D$4:$F$48,3,FALSE)="natural gas",VLOOKUP(G3687,'Cross-Page Data'!$I$4:$J$19,2,FALSE),IF(VLOOKUP(H3687,'Cross-Page Data'!$D$4:$F$48,3,FALSE)="solar",IF(G3687="PV","solar PV","solar thermal"),IF(VLOOKUP(H3687,'Cross-Page Data'!$D$4:$F$48,3,FALSE)="wind",VLOOKUP(G3687,'Cross-Page Data'!$I$4:$J$19,2,FALSE),IF(VLOOKUP(H3687,'Cross-Page Data'!$D$4:$F$48,3,FALSE)="hydro",VLOOKUP(G3687,'Cross-Page Data'!$I$4:$J$19,2,FALSE),VLOOKUP(H3687,'Cross-Page Data'!$D$4:$F$48,3,FALSE)))))</f>
        <v/>
      </c>
      <c r="M3687" s="120">
        <f>IF(AND($P$2=FALSE,OR(F3687="Commercial NAICS Cogen",F3687="Industrial NAICS Cogen",F3687="NAICS-22 Cogen")),FALSE,IF(AND($P$3=FALSE,OR(F3687="Commercial NAICS Cogen",F3687="Commercial NAICS Non-Cogen",F3687="Industrial NAICS Cogen", F3687="industrial NAICS non-Cogen")),FALSE, TRUE))</f>
        <v/>
      </c>
    </row>
    <row r="3688">
      <c r="A3688" s="129" t="n">
        <v>56258</v>
      </c>
      <c r="B3688" s="130" t="inlineStr">
        <is>
          <t>Kapaia Power Station</t>
        </is>
      </c>
      <c r="C3688" s="130" t="inlineStr">
        <is>
          <t>Kauai Island Utility Cooperative</t>
        </is>
      </c>
      <c r="D3688" s="129" t="n">
        <v>10071</v>
      </c>
      <c r="E3688" s="130" t="inlineStr">
        <is>
          <t>HI</t>
        </is>
      </c>
      <c r="F3688" s="130" t="inlineStr">
        <is>
          <t>Electric Utility</t>
        </is>
      </c>
      <c r="G3688" s="130" t="inlineStr">
        <is>
          <t>GT</t>
        </is>
      </c>
      <c r="H3688" s="130" t="inlineStr">
        <is>
          <t>DFO</t>
        </is>
      </c>
      <c r="I3688" s="130" t="inlineStr">
        <is>
          <t>DFO</t>
        </is>
      </c>
      <c r="J3688" s="131" t="n">
        <v>16868.596</v>
      </c>
      <c r="K3688" s="129" t="n">
        <v>2020</v>
      </c>
      <c r="L3688" s="120">
        <f>IF(VLOOKUP(H3688,'Cross-Page Data'!$D$4:$F$48,3,FALSE)="natural gas",VLOOKUP(G3688,'Cross-Page Data'!$I$4:$J$19,2,FALSE),IF(VLOOKUP(H3688,'Cross-Page Data'!$D$4:$F$48,3,FALSE)="solar",IF(G3688="PV","solar PV","solar thermal"),IF(VLOOKUP(H3688,'Cross-Page Data'!$D$4:$F$48,3,FALSE)="wind",VLOOKUP(G3688,'Cross-Page Data'!$I$4:$J$19,2,FALSE),IF(VLOOKUP(H3688,'Cross-Page Data'!$D$4:$F$48,3,FALSE)="hydro",VLOOKUP(G3688,'Cross-Page Data'!$I$4:$J$19,2,FALSE),VLOOKUP(H3688,'Cross-Page Data'!$D$4:$F$48,3,FALSE)))))</f>
        <v/>
      </c>
      <c r="M3688" s="120">
        <f>IF(AND($P$2=FALSE,OR(F3688="Commercial NAICS Cogen",F3688="Industrial NAICS Cogen",F3688="NAICS-22 Cogen")),FALSE,IF(AND($P$3=FALSE,OR(F3688="Commercial NAICS Cogen",F3688="Commercial NAICS Non-Cogen",F3688="Industrial NAICS Cogen", F3688="industrial NAICS non-Cogen")),FALSE, TRUE))</f>
        <v/>
      </c>
    </row>
    <row r="3689">
      <c r="A3689" s="129" t="n">
        <v>56258</v>
      </c>
      <c r="B3689" s="130" t="inlineStr">
        <is>
          <t>Kapaia Power Station</t>
        </is>
      </c>
      <c r="C3689" s="130" t="inlineStr">
        <is>
          <t>Kauai Island Utility Cooperative</t>
        </is>
      </c>
      <c r="D3689" s="129" t="n">
        <v>10071</v>
      </c>
      <c r="E3689" s="130" t="inlineStr">
        <is>
          <t>HI</t>
        </is>
      </c>
      <c r="F3689" s="130" t="inlineStr">
        <is>
          <t>Electric Utility</t>
        </is>
      </c>
      <c r="G3689" s="130" t="inlineStr">
        <is>
          <t>GT</t>
        </is>
      </c>
      <c r="H3689" s="130" t="inlineStr">
        <is>
          <t>JF</t>
        </is>
      </c>
      <c r="I3689" s="130" t="inlineStr">
        <is>
          <t>WOO</t>
        </is>
      </c>
      <c r="J3689" s="131" t="n">
        <v>0</v>
      </c>
      <c r="K3689" s="129" t="n">
        <v>2020</v>
      </c>
      <c r="L3689" s="120">
        <f>IF(VLOOKUP(H3689,'Cross-Page Data'!$D$4:$F$48,3,FALSE)="natural gas",VLOOKUP(G3689,'Cross-Page Data'!$I$4:$J$19,2,FALSE),IF(VLOOKUP(H3689,'Cross-Page Data'!$D$4:$F$48,3,FALSE)="solar",IF(G3689="PV","solar PV","solar thermal"),IF(VLOOKUP(H3689,'Cross-Page Data'!$D$4:$F$48,3,FALSE)="wind",VLOOKUP(G3689,'Cross-Page Data'!$I$4:$J$19,2,FALSE),IF(VLOOKUP(H3689,'Cross-Page Data'!$D$4:$F$48,3,FALSE)="hydro",VLOOKUP(G3689,'Cross-Page Data'!$I$4:$J$19,2,FALSE),VLOOKUP(H3689,'Cross-Page Data'!$D$4:$F$48,3,FALSE)))))</f>
        <v/>
      </c>
      <c r="M3689" s="120">
        <f>IF(AND($P$2=FALSE,OR(F3689="Commercial NAICS Cogen",F3689="Industrial NAICS Cogen",F3689="NAICS-22 Cogen")),FALSE,IF(AND($P$3=FALSE,OR(F3689="Commercial NAICS Cogen",F3689="Commercial NAICS Non-Cogen",F3689="Industrial NAICS Cogen", F3689="industrial NAICS non-Cogen")),FALSE, TRUE))</f>
        <v/>
      </c>
    </row>
    <row r="3690">
      <c r="A3690" s="129" t="n">
        <v>56258</v>
      </c>
      <c r="B3690" s="130" t="inlineStr">
        <is>
          <t>Kapaia Power Station</t>
        </is>
      </c>
      <c r="C3690" s="130" t="inlineStr">
        <is>
          <t>Kauai Island Utility Cooperative</t>
        </is>
      </c>
      <c r="D3690" s="129" t="n">
        <v>10071</v>
      </c>
      <c r="E3690" s="130" t="inlineStr">
        <is>
          <t>HI</t>
        </is>
      </c>
      <c r="F3690" s="130" t="inlineStr">
        <is>
          <t>Electric Utility</t>
        </is>
      </c>
      <c r="G3690" s="130" t="inlineStr">
        <is>
          <t>GT</t>
        </is>
      </c>
      <c r="H3690" s="130" t="inlineStr">
        <is>
          <t>OTH</t>
        </is>
      </c>
      <c r="I3690" s="130" t="inlineStr">
        <is>
          <t>OTH</t>
        </is>
      </c>
      <c r="J3690" s="131" t="n">
        <v>122526.4</v>
      </c>
      <c r="K3690" s="129" t="n">
        <v>2020</v>
      </c>
      <c r="L3690" s="120">
        <f>IF(VLOOKUP(H3690,'Cross-Page Data'!$D$4:$F$48,3,FALSE)="natural gas",VLOOKUP(G3690,'Cross-Page Data'!$I$4:$J$19,2,FALSE),IF(VLOOKUP(H3690,'Cross-Page Data'!$D$4:$F$48,3,FALSE)="solar",IF(G3690="PV","solar PV","solar thermal"),IF(VLOOKUP(H3690,'Cross-Page Data'!$D$4:$F$48,3,FALSE)="wind",VLOOKUP(G3690,'Cross-Page Data'!$I$4:$J$19,2,FALSE),IF(VLOOKUP(H3690,'Cross-Page Data'!$D$4:$F$48,3,FALSE)="hydro",VLOOKUP(G3690,'Cross-Page Data'!$I$4:$J$19,2,FALSE),VLOOKUP(H3690,'Cross-Page Data'!$D$4:$F$48,3,FALSE)))))</f>
        <v/>
      </c>
      <c r="M3690" s="120">
        <f>IF(AND($P$2=FALSE,OR(F3690="Commercial NAICS Cogen",F3690="Industrial NAICS Cogen",F3690="NAICS-22 Cogen")),FALSE,IF(AND($P$3=FALSE,OR(F3690="Commercial NAICS Cogen",F3690="Commercial NAICS Non-Cogen",F3690="Industrial NAICS Cogen", F3690="industrial NAICS non-Cogen")),FALSE, TRUE))</f>
        <v/>
      </c>
    </row>
    <row r="3691">
      <c r="A3691" s="129" t="n">
        <v>56259</v>
      </c>
      <c r="B3691" s="130" t="inlineStr">
        <is>
          <t>Empire Generating Co LLC</t>
        </is>
      </c>
      <c r="C3691" s="130" t="inlineStr">
        <is>
          <t>Empire Generating Co LLC</t>
        </is>
      </c>
      <c r="D3691" s="129" t="n">
        <v>56480</v>
      </c>
      <c r="E3691" s="130" t="inlineStr">
        <is>
          <t>NY</t>
        </is>
      </c>
      <c r="F3691" s="130" t="inlineStr">
        <is>
          <t>NAICS-22 Cogen</t>
        </is>
      </c>
      <c r="G3691" s="130" t="inlineStr">
        <is>
          <t>CA</t>
        </is>
      </c>
      <c r="H3691" s="130" t="inlineStr">
        <is>
          <t>DFO</t>
        </is>
      </c>
      <c r="I3691" s="130" t="inlineStr">
        <is>
          <t>DFO</t>
        </is>
      </c>
      <c r="J3691" s="131" t="n">
        <v>19.204</v>
      </c>
      <c r="K3691" s="129" t="n">
        <v>2020</v>
      </c>
      <c r="L3691" s="120">
        <f>IF(VLOOKUP(H3691,'Cross-Page Data'!$D$4:$F$48,3,FALSE)="natural gas",VLOOKUP(G3691,'Cross-Page Data'!$I$4:$J$19,2,FALSE),IF(VLOOKUP(H3691,'Cross-Page Data'!$D$4:$F$48,3,FALSE)="solar",IF(G3691="PV","solar PV","solar thermal"),IF(VLOOKUP(H3691,'Cross-Page Data'!$D$4:$F$48,3,FALSE)="wind",VLOOKUP(G3691,'Cross-Page Data'!$I$4:$J$19,2,FALSE),IF(VLOOKUP(H3691,'Cross-Page Data'!$D$4:$F$48,3,FALSE)="hydro",VLOOKUP(G3691,'Cross-Page Data'!$I$4:$J$19,2,FALSE),VLOOKUP(H3691,'Cross-Page Data'!$D$4:$F$48,3,FALSE)))))</f>
        <v/>
      </c>
      <c r="M3691" s="120">
        <f>IF(AND($P$2=FALSE,OR(F3691="Commercial NAICS Cogen",F3691="Industrial NAICS Cogen",F3691="NAICS-22 Cogen")),FALSE,IF(AND($P$3=FALSE,OR(F3691="Commercial NAICS Cogen",F3691="Commercial NAICS Non-Cogen",F3691="Industrial NAICS Cogen", F3691="industrial NAICS non-Cogen")),FALSE, TRUE))</f>
        <v/>
      </c>
    </row>
    <row r="3692">
      <c r="A3692" s="129" t="n">
        <v>56259</v>
      </c>
      <c r="B3692" s="130" t="inlineStr">
        <is>
          <t>Empire Generating Co LLC</t>
        </is>
      </c>
      <c r="C3692" s="130" t="inlineStr">
        <is>
          <t>Empire Generating Co LLC</t>
        </is>
      </c>
      <c r="D3692" s="129" t="n">
        <v>56480</v>
      </c>
      <c r="E3692" s="130" t="inlineStr">
        <is>
          <t>NY</t>
        </is>
      </c>
      <c r="F3692" s="130" t="inlineStr">
        <is>
          <t>NAICS-22 Cogen</t>
        </is>
      </c>
      <c r="G3692" s="130" t="inlineStr">
        <is>
          <t>CA</t>
        </is>
      </c>
      <c r="H3692" s="130" t="inlineStr">
        <is>
          <t>NG</t>
        </is>
      </c>
      <c r="I3692" s="130" t="inlineStr">
        <is>
          <t>NG</t>
        </is>
      </c>
      <c r="J3692" s="131" t="n">
        <v>1115118.8</v>
      </c>
      <c r="K3692" s="129" t="n">
        <v>2020</v>
      </c>
      <c r="L3692" s="120">
        <f>IF(VLOOKUP(H3692,'Cross-Page Data'!$D$4:$F$48,3,FALSE)="natural gas",VLOOKUP(G3692,'Cross-Page Data'!$I$4:$J$19,2,FALSE),IF(VLOOKUP(H3692,'Cross-Page Data'!$D$4:$F$48,3,FALSE)="solar",IF(G3692="PV","solar PV","solar thermal"),IF(VLOOKUP(H3692,'Cross-Page Data'!$D$4:$F$48,3,FALSE)="wind",VLOOKUP(G3692,'Cross-Page Data'!$I$4:$J$19,2,FALSE),IF(VLOOKUP(H3692,'Cross-Page Data'!$D$4:$F$48,3,FALSE)="hydro",VLOOKUP(G3692,'Cross-Page Data'!$I$4:$J$19,2,FALSE),VLOOKUP(H3692,'Cross-Page Data'!$D$4:$F$48,3,FALSE)))))</f>
        <v/>
      </c>
      <c r="M3692" s="120">
        <f>IF(AND($P$2=FALSE,OR(F3692="Commercial NAICS Cogen",F3692="Industrial NAICS Cogen",F3692="NAICS-22 Cogen")),FALSE,IF(AND($P$3=FALSE,OR(F3692="Commercial NAICS Cogen",F3692="Commercial NAICS Non-Cogen",F3692="Industrial NAICS Cogen", F3692="industrial NAICS non-Cogen")),FALSE, TRUE))</f>
        <v/>
      </c>
    </row>
    <row r="3693">
      <c r="A3693" s="129" t="n">
        <v>56259</v>
      </c>
      <c r="B3693" s="130" t="inlineStr">
        <is>
          <t>Empire Generating Co LLC</t>
        </is>
      </c>
      <c r="C3693" s="130" t="inlineStr">
        <is>
          <t>Empire Generating Co LLC</t>
        </is>
      </c>
      <c r="D3693" s="129" t="n">
        <v>56480</v>
      </c>
      <c r="E3693" s="130" t="inlineStr">
        <is>
          <t>NY</t>
        </is>
      </c>
      <c r="F3693" s="130" t="inlineStr">
        <is>
          <t>NAICS-22 Cogen</t>
        </is>
      </c>
      <c r="G3693" s="130" t="inlineStr">
        <is>
          <t>CT</t>
        </is>
      </c>
      <c r="H3693" s="130" t="inlineStr">
        <is>
          <t>DFO</t>
        </is>
      </c>
      <c r="I3693" s="130" t="inlineStr">
        <is>
          <t>DFO</t>
        </is>
      </c>
      <c r="J3693" s="131" t="n">
        <v>33.844</v>
      </c>
      <c r="K3693" s="129" t="n">
        <v>2020</v>
      </c>
      <c r="L3693" s="120">
        <f>IF(VLOOKUP(H3693,'Cross-Page Data'!$D$4:$F$48,3,FALSE)="natural gas",VLOOKUP(G3693,'Cross-Page Data'!$I$4:$J$19,2,FALSE),IF(VLOOKUP(H3693,'Cross-Page Data'!$D$4:$F$48,3,FALSE)="solar",IF(G3693="PV","solar PV","solar thermal"),IF(VLOOKUP(H3693,'Cross-Page Data'!$D$4:$F$48,3,FALSE)="wind",VLOOKUP(G3693,'Cross-Page Data'!$I$4:$J$19,2,FALSE),IF(VLOOKUP(H3693,'Cross-Page Data'!$D$4:$F$48,3,FALSE)="hydro",VLOOKUP(G3693,'Cross-Page Data'!$I$4:$J$19,2,FALSE),VLOOKUP(H3693,'Cross-Page Data'!$D$4:$F$48,3,FALSE)))))</f>
        <v/>
      </c>
      <c r="M3693" s="120">
        <f>IF(AND($P$2=FALSE,OR(F3693="Commercial NAICS Cogen",F3693="Industrial NAICS Cogen",F3693="NAICS-22 Cogen")),FALSE,IF(AND($P$3=FALSE,OR(F3693="Commercial NAICS Cogen",F3693="Commercial NAICS Non-Cogen",F3693="Industrial NAICS Cogen", F3693="industrial NAICS non-Cogen")),FALSE, TRUE))</f>
        <v/>
      </c>
    </row>
    <row r="3694">
      <c r="A3694" s="129" t="n">
        <v>56259</v>
      </c>
      <c r="B3694" s="130" t="inlineStr">
        <is>
          <t>Empire Generating Co LLC</t>
        </is>
      </c>
      <c r="C3694" s="130" t="inlineStr">
        <is>
          <t>Empire Generating Co LLC</t>
        </is>
      </c>
      <c r="D3694" s="129" t="n">
        <v>56480</v>
      </c>
      <c r="E3694" s="130" t="inlineStr">
        <is>
          <t>NY</t>
        </is>
      </c>
      <c r="F3694" s="130" t="inlineStr">
        <is>
          <t>NAICS-22 Cogen</t>
        </is>
      </c>
      <c r="G3694" s="130" t="inlineStr">
        <is>
          <t>CT</t>
        </is>
      </c>
      <c r="H3694" s="130" t="inlineStr">
        <is>
          <t>JF</t>
        </is>
      </c>
      <c r="I3694" s="130" t="inlineStr">
        <is>
          <t>WOO</t>
        </is>
      </c>
      <c r="J3694" s="131" t="n">
        <v>0</v>
      </c>
      <c r="K3694" s="129" t="n">
        <v>2020</v>
      </c>
      <c r="L3694" s="120">
        <f>IF(VLOOKUP(H3694,'Cross-Page Data'!$D$4:$F$48,3,FALSE)="natural gas",VLOOKUP(G3694,'Cross-Page Data'!$I$4:$J$19,2,FALSE),IF(VLOOKUP(H3694,'Cross-Page Data'!$D$4:$F$48,3,FALSE)="solar",IF(G3694="PV","solar PV","solar thermal"),IF(VLOOKUP(H3694,'Cross-Page Data'!$D$4:$F$48,3,FALSE)="wind",VLOOKUP(G3694,'Cross-Page Data'!$I$4:$J$19,2,FALSE),IF(VLOOKUP(H3694,'Cross-Page Data'!$D$4:$F$48,3,FALSE)="hydro",VLOOKUP(G3694,'Cross-Page Data'!$I$4:$J$19,2,FALSE),VLOOKUP(H3694,'Cross-Page Data'!$D$4:$F$48,3,FALSE)))))</f>
        <v/>
      </c>
      <c r="M3694" s="120">
        <f>IF(AND($P$2=FALSE,OR(F3694="Commercial NAICS Cogen",F3694="Industrial NAICS Cogen",F3694="NAICS-22 Cogen")),FALSE,IF(AND($P$3=FALSE,OR(F3694="Commercial NAICS Cogen",F3694="Commercial NAICS Non-Cogen",F3694="Industrial NAICS Cogen", F3694="industrial NAICS non-Cogen")),FALSE, TRUE))</f>
        <v/>
      </c>
    </row>
    <row r="3695">
      <c r="A3695" s="129" t="n">
        <v>56259</v>
      </c>
      <c r="B3695" s="130" t="inlineStr">
        <is>
          <t>Empire Generating Co LLC</t>
        </is>
      </c>
      <c r="C3695" s="130" t="inlineStr">
        <is>
          <t>Empire Generating Co LLC</t>
        </is>
      </c>
      <c r="D3695" s="129" t="n">
        <v>56480</v>
      </c>
      <c r="E3695" s="130" t="inlineStr">
        <is>
          <t>NY</t>
        </is>
      </c>
      <c r="F3695" s="130" t="inlineStr">
        <is>
          <t>NAICS-22 Cogen</t>
        </is>
      </c>
      <c r="G3695" s="130" t="inlineStr">
        <is>
          <t>CT</t>
        </is>
      </c>
      <c r="H3695" s="130" t="inlineStr">
        <is>
          <t>NG</t>
        </is>
      </c>
      <c r="I3695" s="130" t="inlineStr">
        <is>
          <t>NG</t>
        </is>
      </c>
      <c r="J3695" s="131" t="n">
        <v>1798822.2</v>
      </c>
      <c r="K3695" s="129" t="n">
        <v>2020</v>
      </c>
      <c r="L3695" s="120">
        <f>IF(VLOOKUP(H3695,'Cross-Page Data'!$D$4:$F$48,3,FALSE)="natural gas",VLOOKUP(G3695,'Cross-Page Data'!$I$4:$J$19,2,FALSE),IF(VLOOKUP(H3695,'Cross-Page Data'!$D$4:$F$48,3,FALSE)="solar",IF(G3695="PV","solar PV","solar thermal"),IF(VLOOKUP(H3695,'Cross-Page Data'!$D$4:$F$48,3,FALSE)="wind",VLOOKUP(G3695,'Cross-Page Data'!$I$4:$J$19,2,FALSE),IF(VLOOKUP(H3695,'Cross-Page Data'!$D$4:$F$48,3,FALSE)="hydro",VLOOKUP(G3695,'Cross-Page Data'!$I$4:$J$19,2,FALSE),VLOOKUP(H3695,'Cross-Page Data'!$D$4:$F$48,3,FALSE)))))</f>
        <v/>
      </c>
      <c r="M3695" s="120">
        <f>IF(AND($P$2=FALSE,OR(F3695="Commercial NAICS Cogen",F3695="Industrial NAICS Cogen",F3695="NAICS-22 Cogen")),FALSE,IF(AND($P$3=FALSE,OR(F3695="Commercial NAICS Cogen",F3695="Commercial NAICS Non-Cogen",F3695="Industrial NAICS Cogen", F3695="industrial NAICS non-Cogen")),FALSE, TRUE))</f>
        <v/>
      </c>
    </row>
    <row r="3696">
      <c r="A3696" s="129" t="n">
        <v>56274</v>
      </c>
      <c r="B3696" s="130" t="inlineStr">
        <is>
          <t>Valley Queen Cheese</t>
        </is>
      </c>
      <c r="C3696" s="130" t="inlineStr">
        <is>
          <t>Valley Queen Cheese Factory, Inc.</t>
        </is>
      </c>
      <c r="D3696" s="129" t="n">
        <v>49988</v>
      </c>
      <c r="E3696" s="130" t="inlineStr">
        <is>
          <t>SD</t>
        </is>
      </c>
      <c r="F3696" s="130" t="inlineStr">
        <is>
          <t>NAICS-22 Non-Cogen</t>
        </is>
      </c>
      <c r="G3696" s="130" t="inlineStr">
        <is>
          <t>IC</t>
        </is>
      </c>
      <c r="H3696" s="130" t="inlineStr">
        <is>
          <t>DFO</t>
        </is>
      </c>
      <c r="I3696" s="130" t="inlineStr">
        <is>
          <t>DFO</t>
        </is>
      </c>
      <c r="J3696" s="131" t="n">
        <v>16</v>
      </c>
      <c r="K3696" s="129" t="n">
        <v>2020</v>
      </c>
      <c r="L3696" s="120">
        <f>IF(VLOOKUP(H3696,'Cross-Page Data'!$D$4:$F$48,3,FALSE)="natural gas",VLOOKUP(G3696,'Cross-Page Data'!$I$4:$J$19,2,FALSE),IF(VLOOKUP(H3696,'Cross-Page Data'!$D$4:$F$48,3,FALSE)="solar",IF(G3696="PV","solar PV","solar thermal"),IF(VLOOKUP(H3696,'Cross-Page Data'!$D$4:$F$48,3,FALSE)="wind",VLOOKUP(G3696,'Cross-Page Data'!$I$4:$J$19,2,FALSE),IF(VLOOKUP(H3696,'Cross-Page Data'!$D$4:$F$48,3,FALSE)="hydro",VLOOKUP(G3696,'Cross-Page Data'!$I$4:$J$19,2,FALSE),VLOOKUP(H3696,'Cross-Page Data'!$D$4:$F$48,3,FALSE)))))</f>
        <v/>
      </c>
      <c r="M3696" s="120">
        <f>IF(AND($P$2=FALSE,OR(F3696="Commercial NAICS Cogen",F3696="Industrial NAICS Cogen",F3696="NAICS-22 Cogen")),FALSE,IF(AND($P$3=FALSE,OR(F3696="Commercial NAICS Cogen",F3696="Commercial NAICS Non-Cogen",F3696="Industrial NAICS Cogen", F3696="industrial NAICS non-Cogen")),FALSE, TRUE))</f>
        <v/>
      </c>
    </row>
    <row r="3697">
      <c r="A3697" s="129" t="n">
        <v>56288</v>
      </c>
      <c r="B3697" s="130" t="inlineStr">
        <is>
          <t>Salem Water Plant</t>
        </is>
      </c>
      <c r="C3697" s="130" t="inlineStr">
        <is>
          <t>City of Salem - (VA)</t>
        </is>
      </c>
      <c r="D3697" s="129" t="n">
        <v>16558</v>
      </c>
      <c r="E3697" s="130" t="inlineStr">
        <is>
          <t>VA</t>
        </is>
      </c>
      <c r="F3697" s="130" t="inlineStr">
        <is>
          <t>Commercial NAICS Non-Cogen</t>
        </is>
      </c>
      <c r="G3697" s="130" t="inlineStr">
        <is>
          <t>IC</t>
        </is>
      </c>
      <c r="H3697" s="130" t="inlineStr">
        <is>
          <t>DFO</t>
        </is>
      </c>
      <c r="I3697" s="130" t="inlineStr">
        <is>
          <t>DFO</t>
        </is>
      </c>
      <c r="J3697" s="131" t="n">
        <v>50</v>
      </c>
      <c r="K3697" s="129" t="n">
        <v>2020</v>
      </c>
      <c r="L3697" s="120">
        <f>IF(VLOOKUP(H3697,'Cross-Page Data'!$D$4:$F$48,3,FALSE)="natural gas",VLOOKUP(G3697,'Cross-Page Data'!$I$4:$J$19,2,FALSE),IF(VLOOKUP(H3697,'Cross-Page Data'!$D$4:$F$48,3,FALSE)="solar",IF(G3697="PV","solar PV","solar thermal"),IF(VLOOKUP(H3697,'Cross-Page Data'!$D$4:$F$48,3,FALSE)="wind",VLOOKUP(G3697,'Cross-Page Data'!$I$4:$J$19,2,FALSE),IF(VLOOKUP(H3697,'Cross-Page Data'!$D$4:$F$48,3,FALSE)="hydro",VLOOKUP(G3697,'Cross-Page Data'!$I$4:$J$19,2,FALSE),VLOOKUP(H3697,'Cross-Page Data'!$D$4:$F$48,3,FALSE)))))</f>
        <v/>
      </c>
      <c r="M3697" s="120">
        <f>IF(AND($P$2=FALSE,OR(F3697="Commercial NAICS Cogen",F3697="Industrial NAICS Cogen",F3697="NAICS-22 Cogen")),FALSE,IF(AND($P$3=FALSE,OR(F3697="Commercial NAICS Cogen",F3697="Commercial NAICS Non-Cogen",F3697="Industrial NAICS Cogen", F3697="industrial NAICS non-Cogen")),FALSE, TRUE))</f>
        <v/>
      </c>
    </row>
    <row r="3698">
      <c r="A3698" s="129" t="n">
        <v>56289</v>
      </c>
      <c r="B3698" s="130" t="inlineStr">
        <is>
          <t>Salem Street Dept</t>
        </is>
      </c>
      <c r="C3698" s="130" t="inlineStr">
        <is>
          <t>City of Salem - (VA)</t>
        </is>
      </c>
      <c r="D3698" s="129" t="n">
        <v>16558</v>
      </c>
      <c r="E3698" s="130" t="inlineStr">
        <is>
          <t>VA</t>
        </is>
      </c>
      <c r="F3698" s="130" t="inlineStr">
        <is>
          <t>Commercial NAICS Non-Cogen</t>
        </is>
      </c>
      <c r="G3698" s="130" t="inlineStr">
        <is>
          <t>IC</t>
        </is>
      </c>
      <c r="H3698" s="130" t="inlineStr">
        <is>
          <t>DFO</t>
        </is>
      </c>
      <c r="I3698" s="130" t="inlineStr">
        <is>
          <t>DFO</t>
        </is>
      </c>
      <c r="J3698" s="131" t="n">
        <v>50</v>
      </c>
      <c r="K3698" s="129" t="n">
        <v>2020</v>
      </c>
      <c r="L3698" s="120">
        <f>IF(VLOOKUP(H3698,'Cross-Page Data'!$D$4:$F$48,3,FALSE)="natural gas",VLOOKUP(G3698,'Cross-Page Data'!$I$4:$J$19,2,FALSE),IF(VLOOKUP(H3698,'Cross-Page Data'!$D$4:$F$48,3,FALSE)="solar",IF(G3698="PV","solar PV","solar thermal"),IF(VLOOKUP(H3698,'Cross-Page Data'!$D$4:$F$48,3,FALSE)="wind",VLOOKUP(G3698,'Cross-Page Data'!$I$4:$J$19,2,FALSE),IF(VLOOKUP(H3698,'Cross-Page Data'!$D$4:$F$48,3,FALSE)="hydro",VLOOKUP(G3698,'Cross-Page Data'!$I$4:$J$19,2,FALSE),VLOOKUP(H3698,'Cross-Page Data'!$D$4:$F$48,3,FALSE)))))</f>
        <v/>
      </c>
      <c r="M3698" s="120">
        <f>IF(AND($P$2=FALSE,OR(F3698="Commercial NAICS Cogen",F3698="Industrial NAICS Cogen",F3698="NAICS-22 Cogen")),FALSE,IF(AND($P$3=FALSE,OR(F3698="Commercial NAICS Cogen",F3698="Commercial NAICS Non-Cogen",F3698="Industrial NAICS Cogen", F3698="industrial NAICS non-Cogen")),FALSE, TRUE))</f>
        <v/>
      </c>
    </row>
    <row r="3699">
      <c r="A3699" s="129" t="n">
        <v>56290</v>
      </c>
      <c r="B3699" s="130" t="inlineStr">
        <is>
          <t>Maple Ridge Wind Farm</t>
        </is>
      </c>
      <c r="C3699" s="130" t="inlineStr">
        <is>
          <t>Flat Rock Windpower, LLC</t>
        </is>
      </c>
      <c r="D3699" s="129" t="n">
        <v>54684</v>
      </c>
      <c r="E3699" s="130" t="inlineStr">
        <is>
          <t>NY</t>
        </is>
      </c>
      <c r="F3699" s="130" t="inlineStr">
        <is>
          <t>NAICS-22 Non-Cogen</t>
        </is>
      </c>
      <c r="G3699" s="130" t="inlineStr">
        <is>
          <t>WT</t>
        </is>
      </c>
      <c r="H3699" s="130" t="inlineStr">
        <is>
          <t>WND</t>
        </is>
      </c>
      <c r="I3699" s="130" t="inlineStr">
        <is>
          <t>WND</t>
        </is>
      </c>
      <c r="J3699" s="131" t="n">
        <v>741223</v>
      </c>
      <c r="K3699" s="129" t="n">
        <v>2020</v>
      </c>
      <c r="L3699" s="120">
        <f>IF(VLOOKUP(H3699,'Cross-Page Data'!$D$4:$F$48,3,FALSE)="natural gas",VLOOKUP(G3699,'Cross-Page Data'!$I$4:$J$19,2,FALSE),IF(VLOOKUP(H3699,'Cross-Page Data'!$D$4:$F$48,3,FALSE)="solar",IF(G3699="PV","solar PV","solar thermal"),IF(VLOOKUP(H3699,'Cross-Page Data'!$D$4:$F$48,3,FALSE)="wind",VLOOKUP(G3699,'Cross-Page Data'!$I$4:$J$19,2,FALSE),IF(VLOOKUP(H3699,'Cross-Page Data'!$D$4:$F$48,3,FALSE)="hydro",VLOOKUP(G3699,'Cross-Page Data'!$I$4:$J$19,2,FALSE),VLOOKUP(H3699,'Cross-Page Data'!$D$4:$F$48,3,FALSE)))))</f>
        <v/>
      </c>
      <c r="M3699" s="120">
        <f>IF(AND($P$2=FALSE,OR(F3699="Commercial NAICS Cogen",F3699="Industrial NAICS Cogen",F3699="NAICS-22 Cogen")),FALSE,IF(AND($P$3=FALSE,OR(F3699="Commercial NAICS Cogen",F3699="Commercial NAICS Non-Cogen",F3699="Industrial NAICS Cogen", F3699="industrial NAICS non-Cogen")),FALSE, TRUE))</f>
        <v/>
      </c>
    </row>
    <row r="3700">
      <c r="A3700" s="129" t="n">
        <v>56291</v>
      </c>
      <c r="B3700" s="130" t="inlineStr">
        <is>
          <t>Horse Hollow Wind Energy Center</t>
        </is>
      </c>
      <c r="C3700" s="130" t="inlineStr">
        <is>
          <t>FPL Energy Horse Hollow LLC</t>
        </is>
      </c>
      <c r="D3700" s="129" t="n">
        <v>50063</v>
      </c>
      <c r="E3700" s="130" t="inlineStr">
        <is>
          <t>TX</t>
        </is>
      </c>
      <c r="F3700" s="130" t="inlineStr">
        <is>
          <t>NAICS-22 Non-Cogen</t>
        </is>
      </c>
      <c r="G3700" s="130" t="inlineStr">
        <is>
          <t>WT</t>
        </is>
      </c>
      <c r="H3700" s="130" t="inlineStr">
        <is>
          <t>WND</t>
        </is>
      </c>
      <c r="I3700" s="130" t="inlineStr">
        <is>
          <t>WND</t>
        </is>
      </c>
      <c r="J3700" s="131" t="n">
        <v>2513457</v>
      </c>
      <c r="K3700" s="129" t="n">
        <v>2020</v>
      </c>
      <c r="L3700" s="120">
        <f>IF(VLOOKUP(H3700,'Cross-Page Data'!$D$4:$F$48,3,FALSE)="natural gas",VLOOKUP(G3700,'Cross-Page Data'!$I$4:$J$19,2,FALSE),IF(VLOOKUP(H3700,'Cross-Page Data'!$D$4:$F$48,3,FALSE)="solar",IF(G3700="PV","solar PV","solar thermal"),IF(VLOOKUP(H3700,'Cross-Page Data'!$D$4:$F$48,3,FALSE)="wind",VLOOKUP(G3700,'Cross-Page Data'!$I$4:$J$19,2,FALSE),IF(VLOOKUP(H3700,'Cross-Page Data'!$D$4:$F$48,3,FALSE)="hydro",VLOOKUP(G3700,'Cross-Page Data'!$I$4:$J$19,2,FALSE),VLOOKUP(H3700,'Cross-Page Data'!$D$4:$F$48,3,FALSE)))))</f>
        <v/>
      </c>
      <c r="M3700" s="120">
        <f>IF(AND($P$2=FALSE,OR(F3700="Commercial NAICS Cogen",F3700="Industrial NAICS Cogen",F3700="NAICS-22 Cogen")),FALSE,IF(AND($P$3=FALSE,OR(F3700="Commercial NAICS Cogen",F3700="Commercial NAICS Non-Cogen",F3700="Industrial NAICS Cogen", F3700="industrial NAICS non-Cogen")),FALSE, TRUE))</f>
        <v/>
      </c>
    </row>
    <row r="3701">
      <c r="A3701" s="129" t="n">
        <v>56294</v>
      </c>
      <c r="B3701" s="130" t="inlineStr">
        <is>
          <t>Bayway Refinery</t>
        </is>
      </c>
      <c r="C3701" s="130" t="inlineStr">
        <is>
          <t>Phillips 66</t>
        </is>
      </c>
      <c r="D3701" s="129" t="n">
        <v>50095</v>
      </c>
      <c r="E3701" s="130" t="inlineStr">
        <is>
          <t>NJ</t>
        </is>
      </c>
      <c r="F3701" s="130" t="inlineStr">
        <is>
          <t>Industrial NAICS Non-Cogen</t>
        </is>
      </c>
      <c r="G3701" s="130" t="inlineStr">
        <is>
          <t>OT</t>
        </is>
      </c>
      <c r="H3701" s="130" t="inlineStr">
        <is>
          <t>WH</t>
        </is>
      </c>
      <c r="I3701" s="130" t="inlineStr">
        <is>
          <t>OTH</t>
        </is>
      </c>
      <c r="J3701" s="131" t="n">
        <v>40661</v>
      </c>
      <c r="K3701" s="129" t="n">
        <v>2020</v>
      </c>
      <c r="L3701" s="120">
        <f>IF(VLOOKUP(H3701,'Cross-Page Data'!$D$4:$F$48,3,FALSE)="natural gas",VLOOKUP(G3701,'Cross-Page Data'!$I$4:$J$19,2,FALSE),IF(VLOOKUP(H3701,'Cross-Page Data'!$D$4:$F$48,3,FALSE)="solar",IF(G3701="PV","solar PV","solar thermal"),IF(VLOOKUP(H3701,'Cross-Page Data'!$D$4:$F$48,3,FALSE)="wind",VLOOKUP(G3701,'Cross-Page Data'!$I$4:$J$19,2,FALSE),IF(VLOOKUP(H3701,'Cross-Page Data'!$D$4:$F$48,3,FALSE)="hydro",VLOOKUP(G3701,'Cross-Page Data'!$I$4:$J$19,2,FALSE),VLOOKUP(H3701,'Cross-Page Data'!$D$4:$F$48,3,FALSE)))))</f>
        <v/>
      </c>
      <c r="M3701" s="120">
        <f>IF(AND($P$2=FALSE,OR(F3701="Commercial NAICS Cogen",F3701="Industrial NAICS Cogen",F3701="NAICS-22 Cogen")),FALSE,IF(AND($P$3=FALSE,OR(F3701="Commercial NAICS Cogen",F3701="Commercial NAICS Non-Cogen",F3701="Industrial NAICS Cogen", F3701="industrial NAICS non-Cogen")),FALSE, TRUE))</f>
        <v/>
      </c>
    </row>
    <row r="3702">
      <c r="A3702" s="129" t="n">
        <v>56298</v>
      </c>
      <c r="B3702" s="130" t="inlineStr">
        <is>
          <t>Roseville Energy Park</t>
        </is>
      </c>
      <c r="C3702" s="130" t="inlineStr">
        <is>
          <t>City of Roseville - (CA)</t>
        </is>
      </c>
      <c r="D3702" s="129" t="n">
        <v>16295</v>
      </c>
      <c r="E3702" s="130" t="inlineStr">
        <is>
          <t>CA</t>
        </is>
      </c>
      <c r="F3702" s="130" t="inlineStr">
        <is>
          <t>Electric Utility</t>
        </is>
      </c>
      <c r="G3702" s="130" t="inlineStr">
        <is>
          <t>CA</t>
        </is>
      </c>
      <c r="H3702" s="130" t="inlineStr">
        <is>
          <t>NG</t>
        </is>
      </c>
      <c r="I3702" s="130" t="inlineStr">
        <is>
          <t>NG</t>
        </is>
      </c>
      <c r="J3702" s="131" t="n">
        <v>123587</v>
      </c>
      <c r="K3702" s="129" t="n">
        <v>2020</v>
      </c>
      <c r="L3702" s="120">
        <f>IF(VLOOKUP(H3702,'Cross-Page Data'!$D$4:$F$48,3,FALSE)="natural gas",VLOOKUP(G3702,'Cross-Page Data'!$I$4:$J$19,2,FALSE),IF(VLOOKUP(H3702,'Cross-Page Data'!$D$4:$F$48,3,FALSE)="solar",IF(G3702="PV","solar PV","solar thermal"),IF(VLOOKUP(H3702,'Cross-Page Data'!$D$4:$F$48,3,FALSE)="wind",VLOOKUP(G3702,'Cross-Page Data'!$I$4:$J$19,2,FALSE),IF(VLOOKUP(H3702,'Cross-Page Data'!$D$4:$F$48,3,FALSE)="hydro",VLOOKUP(G3702,'Cross-Page Data'!$I$4:$J$19,2,FALSE),VLOOKUP(H3702,'Cross-Page Data'!$D$4:$F$48,3,FALSE)))))</f>
        <v/>
      </c>
      <c r="M3702" s="120">
        <f>IF(AND($P$2=FALSE,OR(F3702="Commercial NAICS Cogen",F3702="Industrial NAICS Cogen",F3702="NAICS-22 Cogen")),FALSE,IF(AND($P$3=FALSE,OR(F3702="Commercial NAICS Cogen",F3702="Commercial NAICS Non-Cogen",F3702="Industrial NAICS Cogen", F3702="industrial NAICS non-Cogen")),FALSE, TRUE))</f>
        <v/>
      </c>
    </row>
    <row r="3703">
      <c r="A3703" s="129" t="n">
        <v>56298</v>
      </c>
      <c r="B3703" s="130" t="inlineStr">
        <is>
          <t>Roseville Energy Park</t>
        </is>
      </c>
      <c r="C3703" s="130" t="inlineStr">
        <is>
          <t>City of Roseville - (CA)</t>
        </is>
      </c>
      <c r="D3703" s="129" t="n">
        <v>16295</v>
      </c>
      <c r="E3703" s="130" t="inlineStr">
        <is>
          <t>CA</t>
        </is>
      </c>
      <c r="F3703" s="130" t="inlineStr">
        <is>
          <t>Electric Utility</t>
        </is>
      </c>
      <c r="G3703" s="130" t="inlineStr">
        <is>
          <t>CT</t>
        </is>
      </c>
      <c r="H3703" s="130" t="inlineStr">
        <is>
          <t>NG</t>
        </is>
      </c>
      <c r="I3703" s="130" t="inlineStr">
        <is>
          <t>NG</t>
        </is>
      </c>
      <c r="J3703" s="131" t="n">
        <v>185967</v>
      </c>
      <c r="K3703" s="129" t="n">
        <v>2020</v>
      </c>
      <c r="L3703" s="120">
        <f>IF(VLOOKUP(H3703,'Cross-Page Data'!$D$4:$F$48,3,FALSE)="natural gas",VLOOKUP(G3703,'Cross-Page Data'!$I$4:$J$19,2,FALSE),IF(VLOOKUP(H3703,'Cross-Page Data'!$D$4:$F$48,3,FALSE)="solar",IF(G3703="PV","solar PV","solar thermal"),IF(VLOOKUP(H3703,'Cross-Page Data'!$D$4:$F$48,3,FALSE)="wind",VLOOKUP(G3703,'Cross-Page Data'!$I$4:$J$19,2,FALSE),IF(VLOOKUP(H3703,'Cross-Page Data'!$D$4:$F$48,3,FALSE)="hydro",VLOOKUP(G3703,'Cross-Page Data'!$I$4:$J$19,2,FALSE),VLOOKUP(H3703,'Cross-Page Data'!$D$4:$F$48,3,FALSE)))))</f>
        <v/>
      </c>
      <c r="M3703" s="120">
        <f>IF(AND($P$2=FALSE,OR(F3703="Commercial NAICS Cogen",F3703="Industrial NAICS Cogen",F3703="NAICS-22 Cogen")),FALSE,IF(AND($P$3=FALSE,OR(F3703="Commercial NAICS Cogen",F3703="Commercial NAICS Non-Cogen",F3703="Industrial NAICS Cogen", F3703="industrial NAICS non-Cogen")),FALSE, TRUE))</f>
        <v/>
      </c>
    </row>
    <row r="3704">
      <c r="A3704" s="129" t="n">
        <v>56299</v>
      </c>
      <c r="B3704" s="130" t="inlineStr">
        <is>
          <t>Wind Park Bear Creek</t>
        </is>
      </c>
      <c r="C3704" s="130" t="inlineStr">
        <is>
          <t>Leeward Asset Management, LLC</t>
        </is>
      </c>
      <c r="D3704" s="129" t="n">
        <v>50123</v>
      </c>
      <c r="E3704" s="130" t="inlineStr">
        <is>
          <t>PA</t>
        </is>
      </c>
      <c r="F3704" s="130" t="inlineStr">
        <is>
          <t>NAICS-22 Non-Cogen</t>
        </is>
      </c>
      <c r="G3704" s="130" t="inlineStr">
        <is>
          <t>WT</t>
        </is>
      </c>
      <c r="H3704" s="130" t="inlineStr">
        <is>
          <t>WND</t>
        </is>
      </c>
      <c r="I3704" s="130" t="inlineStr">
        <is>
          <t>WND</t>
        </is>
      </c>
      <c r="J3704" s="131" t="n">
        <v>57209</v>
      </c>
      <c r="K3704" s="129" t="n">
        <v>2020</v>
      </c>
      <c r="L3704" s="120">
        <f>IF(VLOOKUP(H3704,'Cross-Page Data'!$D$4:$F$48,3,FALSE)="natural gas",VLOOKUP(G3704,'Cross-Page Data'!$I$4:$J$19,2,FALSE),IF(VLOOKUP(H3704,'Cross-Page Data'!$D$4:$F$48,3,FALSE)="solar",IF(G3704="PV","solar PV","solar thermal"),IF(VLOOKUP(H3704,'Cross-Page Data'!$D$4:$F$48,3,FALSE)="wind",VLOOKUP(G3704,'Cross-Page Data'!$I$4:$J$19,2,FALSE),IF(VLOOKUP(H3704,'Cross-Page Data'!$D$4:$F$48,3,FALSE)="hydro",VLOOKUP(G3704,'Cross-Page Data'!$I$4:$J$19,2,FALSE),VLOOKUP(H3704,'Cross-Page Data'!$D$4:$F$48,3,FALSE)))))</f>
        <v/>
      </c>
      <c r="M3704" s="120">
        <f>IF(AND($P$2=FALSE,OR(F3704="Commercial NAICS Cogen",F3704="Industrial NAICS Cogen",F3704="NAICS-22 Cogen")),FALSE,IF(AND($P$3=FALSE,OR(F3704="Commercial NAICS Cogen",F3704="Commercial NAICS Non-Cogen",F3704="Industrial NAICS Cogen", F3704="industrial NAICS non-Cogen")),FALSE, TRUE))</f>
        <v/>
      </c>
    </row>
    <row r="3705">
      <c r="A3705" s="129" t="n">
        <v>56300</v>
      </c>
      <c r="B3705" s="130" t="inlineStr">
        <is>
          <t>Jersey-Atlantic Wind Farm</t>
        </is>
      </c>
      <c r="C3705" s="130" t="inlineStr">
        <is>
          <t>Leeward Asset Management, LLC</t>
        </is>
      </c>
      <c r="D3705" s="129" t="n">
        <v>50123</v>
      </c>
      <c r="E3705" s="130" t="inlineStr">
        <is>
          <t>NJ</t>
        </is>
      </c>
      <c r="F3705" s="130" t="inlineStr">
        <is>
          <t>NAICS-22 Non-Cogen</t>
        </is>
      </c>
      <c r="G3705" s="130" t="inlineStr">
        <is>
          <t>WT</t>
        </is>
      </c>
      <c r="H3705" s="130" t="inlineStr">
        <is>
          <t>WND</t>
        </is>
      </c>
      <c r="I3705" s="130" t="inlineStr">
        <is>
          <t>WND</t>
        </is>
      </c>
      <c r="J3705" s="131" t="n">
        <v>19999</v>
      </c>
      <c r="K3705" s="129" t="n">
        <v>2020</v>
      </c>
      <c r="L3705" s="120">
        <f>IF(VLOOKUP(H3705,'Cross-Page Data'!$D$4:$F$48,3,FALSE)="natural gas",VLOOKUP(G3705,'Cross-Page Data'!$I$4:$J$19,2,FALSE),IF(VLOOKUP(H3705,'Cross-Page Data'!$D$4:$F$48,3,FALSE)="solar",IF(G3705="PV","solar PV","solar thermal"),IF(VLOOKUP(H3705,'Cross-Page Data'!$D$4:$F$48,3,FALSE)="wind",VLOOKUP(G3705,'Cross-Page Data'!$I$4:$J$19,2,FALSE),IF(VLOOKUP(H3705,'Cross-Page Data'!$D$4:$F$48,3,FALSE)="hydro",VLOOKUP(G3705,'Cross-Page Data'!$I$4:$J$19,2,FALSE),VLOOKUP(H3705,'Cross-Page Data'!$D$4:$F$48,3,FALSE)))))</f>
        <v/>
      </c>
      <c r="M3705" s="120">
        <f>IF(AND($P$2=FALSE,OR(F3705="Commercial NAICS Cogen",F3705="Industrial NAICS Cogen",F3705="NAICS-22 Cogen")),FALSE,IF(AND($P$3=FALSE,OR(F3705="Commercial NAICS Cogen",F3705="Commercial NAICS Non-Cogen",F3705="Industrial NAICS Cogen", F3705="industrial NAICS non-Cogen")),FALSE, TRUE))</f>
        <v/>
      </c>
    </row>
    <row r="3706">
      <c r="A3706" s="129" t="n">
        <v>56304</v>
      </c>
      <c r="B3706" s="130" t="inlineStr">
        <is>
          <t>San Juan Mesa Wind Project LLC</t>
        </is>
      </c>
      <c r="C3706" s="130" t="inlineStr">
        <is>
          <t>NRG Energy Gas &amp; Wind Holdings Inc</t>
        </is>
      </c>
      <c r="D3706" s="129" t="n">
        <v>59883</v>
      </c>
      <c r="E3706" s="130" t="inlineStr">
        <is>
          <t>NM</t>
        </is>
      </c>
      <c r="F3706" s="130" t="inlineStr">
        <is>
          <t>NAICS-22 Non-Cogen</t>
        </is>
      </c>
      <c r="G3706" s="130" t="inlineStr">
        <is>
          <t>WT</t>
        </is>
      </c>
      <c r="H3706" s="130" t="inlineStr">
        <is>
          <t>WND</t>
        </is>
      </c>
      <c r="I3706" s="130" t="inlineStr">
        <is>
          <t>WND</t>
        </is>
      </c>
      <c r="J3706" s="131" t="n">
        <v>411989</v>
      </c>
      <c r="K3706" s="129" t="n">
        <v>2020</v>
      </c>
      <c r="L3706" s="120">
        <f>IF(VLOOKUP(H3706,'Cross-Page Data'!$D$4:$F$48,3,FALSE)="natural gas",VLOOKUP(G3706,'Cross-Page Data'!$I$4:$J$19,2,FALSE),IF(VLOOKUP(H3706,'Cross-Page Data'!$D$4:$F$48,3,FALSE)="solar",IF(G3706="PV","solar PV","solar thermal"),IF(VLOOKUP(H3706,'Cross-Page Data'!$D$4:$F$48,3,FALSE)="wind",VLOOKUP(G3706,'Cross-Page Data'!$I$4:$J$19,2,FALSE),IF(VLOOKUP(H3706,'Cross-Page Data'!$D$4:$F$48,3,FALSE)="hydro",VLOOKUP(G3706,'Cross-Page Data'!$I$4:$J$19,2,FALSE),VLOOKUP(H3706,'Cross-Page Data'!$D$4:$F$48,3,FALSE)))))</f>
        <v/>
      </c>
      <c r="M3706" s="120">
        <f>IF(AND($P$2=FALSE,OR(F3706="Commercial NAICS Cogen",F3706="Industrial NAICS Cogen",F3706="NAICS-22 Cogen")),FALSE,IF(AND($P$3=FALSE,OR(F3706="Commercial NAICS Cogen",F3706="Commercial NAICS Non-Cogen",F3706="Industrial NAICS Cogen", F3706="industrial NAICS non-Cogen")),FALSE, TRUE))</f>
        <v/>
      </c>
    </row>
    <row r="3707">
      <c r="A3707" s="129" t="n">
        <v>56309</v>
      </c>
      <c r="B3707" s="130" t="inlineStr">
        <is>
          <t>Trigen St. Louis</t>
        </is>
      </c>
      <c r="C3707" s="130" t="inlineStr">
        <is>
          <t>Ashley Energy LLC</t>
        </is>
      </c>
      <c r="D3707" s="129" t="n">
        <v>50130</v>
      </c>
      <c r="E3707" s="130" t="inlineStr">
        <is>
          <t>MO</t>
        </is>
      </c>
      <c r="F3707" s="130" t="inlineStr">
        <is>
          <t>NAICS-22 Cogen</t>
        </is>
      </c>
      <c r="G3707" s="130" t="inlineStr">
        <is>
          <t>CA</t>
        </is>
      </c>
      <c r="H3707" s="130" t="inlineStr">
        <is>
          <t>NG</t>
        </is>
      </c>
      <c r="I3707" s="130" t="inlineStr">
        <is>
          <t>NG</t>
        </is>
      </c>
      <c r="J3707" s="131" t="n">
        <v>0</v>
      </c>
      <c r="K3707" s="129" t="n">
        <v>2020</v>
      </c>
      <c r="L3707" s="120">
        <f>IF(VLOOKUP(H3707,'Cross-Page Data'!$D$4:$F$48,3,FALSE)="natural gas",VLOOKUP(G3707,'Cross-Page Data'!$I$4:$J$19,2,FALSE),IF(VLOOKUP(H3707,'Cross-Page Data'!$D$4:$F$48,3,FALSE)="solar",IF(G3707="PV","solar PV","solar thermal"),IF(VLOOKUP(H3707,'Cross-Page Data'!$D$4:$F$48,3,FALSE)="wind",VLOOKUP(G3707,'Cross-Page Data'!$I$4:$J$19,2,FALSE),IF(VLOOKUP(H3707,'Cross-Page Data'!$D$4:$F$48,3,FALSE)="hydro",VLOOKUP(G3707,'Cross-Page Data'!$I$4:$J$19,2,FALSE),VLOOKUP(H3707,'Cross-Page Data'!$D$4:$F$48,3,FALSE)))))</f>
        <v/>
      </c>
      <c r="M3707" s="120">
        <f>IF(AND($P$2=FALSE,OR(F3707="Commercial NAICS Cogen",F3707="Industrial NAICS Cogen",F3707="NAICS-22 Cogen")),FALSE,IF(AND($P$3=FALSE,OR(F3707="Commercial NAICS Cogen",F3707="Commercial NAICS Non-Cogen",F3707="Industrial NAICS Cogen", F3707="industrial NAICS non-Cogen")),FALSE, TRUE))</f>
        <v/>
      </c>
    </row>
    <row r="3708">
      <c r="A3708" s="129" t="n">
        <v>56309</v>
      </c>
      <c r="B3708" s="130" t="inlineStr">
        <is>
          <t>Trigen St. Louis</t>
        </is>
      </c>
      <c r="C3708" s="130" t="inlineStr">
        <is>
          <t>Ashley Energy LLC</t>
        </is>
      </c>
      <c r="D3708" s="129" t="n">
        <v>50130</v>
      </c>
      <c r="E3708" s="130" t="inlineStr">
        <is>
          <t>MO</t>
        </is>
      </c>
      <c r="F3708" s="130" t="inlineStr">
        <is>
          <t>NAICS-22 Cogen</t>
        </is>
      </c>
      <c r="G3708" s="130" t="inlineStr">
        <is>
          <t>CS</t>
        </is>
      </c>
      <c r="H3708" s="130" t="inlineStr">
        <is>
          <t>NG</t>
        </is>
      </c>
      <c r="I3708" s="130" t="inlineStr">
        <is>
          <t>NG</t>
        </is>
      </c>
      <c r="J3708" s="131" t="n">
        <v>0</v>
      </c>
      <c r="K3708" s="129" t="n">
        <v>2020</v>
      </c>
      <c r="L3708" s="120">
        <f>IF(VLOOKUP(H3708,'Cross-Page Data'!$D$4:$F$48,3,FALSE)="natural gas",VLOOKUP(G3708,'Cross-Page Data'!$I$4:$J$19,2,FALSE),IF(VLOOKUP(H3708,'Cross-Page Data'!$D$4:$F$48,3,FALSE)="solar",IF(G3708="PV","solar PV","solar thermal"),IF(VLOOKUP(H3708,'Cross-Page Data'!$D$4:$F$48,3,FALSE)="wind",VLOOKUP(G3708,'Cross-Page Data'!$I$4:$J$19,2,FALSE),IF(VLOOKUP(H3708,'Cross-Page Data'!$D$4:$F$48,3,FALSE)="hydro",VLOOKUP(G3708,'Cross-Page Data'!$I$4:$J$19,2,FALSE),VLOOKUP(H3708,'Cross-Page Data'!$D$4:$F$48,3,FALSE)))))</f>
        <v/>
      </c>
      <c r="M3708" s="120">
        <f>IF(AND($P$2=FALSE,OR(F3708="Commercial NAICS Cogen",F3708="Industrial NAICS Cogen",F3708="NAICS-22 Cogen")),FALSE,IF(AND($P$3=FALSE,OR(F3708="Commercial NAICS Cogen",F3708="Commercial NAICS Non-Cogen",F3708="Industrial NAICS Cogen", F3708="industrial NAICS non-Cogen")),FALSE, TRUE))</f>
        <v/>
      </c>
    </row>
    <row r="3709">
      <c r="A3709" s="129" t="n">
        <v>56309</v>
      </c>
      <c r="B3709" s="130" t="inlineStr">
        <is>
          <t>Trigen St. Louis</t>
        </is>
      </c>
      <c r="C3709" s="130" t="inlineStr">
        <is>
          <t>Ashley Energy LLC</t>
        </is>
      </c>
      <c r="D3709" s="129" t="n">
        <v>50130</v>
      </c>
      <c r="E3709" s="130" t="inlineStr">
        <is>
          <t>MO</t>
        </is>
      </c>
      <c r="F3709" s="130" t="inlineStr">
        <is>
          <t>NAICS-22 Cogen</t>
        </is>
      </c>
      <c r="G3709" s="130" t="inlineStr">
        <is>
          <t>IC</t>
        </is>
      </c>
      <c r="H3709" s="130" t="inlineStr">
        <is>
          <t>DFO</t>
        </is>
      </c>
      <c r="I3709" s="130" t="inlineStr">
        <is>
          <t>DFO</t>
        </is>
      </c>
      <c r="J3709" s="131" t="n">
        <v>0</v>
      </c>
      <c r="K3709" s="129" t="n">
        <v>2020</v>
      </c>
      <c r="L3709" s="120">
        <f>IF(VLOOKUP(H3709,'Cross-Page Data'!$D$4:$F$48,3,FALSE)="natural gas",VLOOKUP(G3709,'Cross-Page Data'!$I$4:$J$19,2,FALSE),IF(VLOOKUP(H3709,'Cross-Page Data'!$D$4:$F$48,3,FALSE)="solar",IF(G3709="PV","solar PV","solar thermal"),IF(VLOOKUP(H3709,'Cross-Page Data'!$D$4:$F$48,3,FALSE)="wind",VLOOKUP(G3709,'Cross-Page Data'!$I$4:$J$19,2,FALSE),IF(VLOOKUP(H3709,'Cross-Page Data'!$D$4:$F$48,3,FALSE)="hydro",VLOOKUP(G3709,'Cross-Page Data'!$I$4:$J$19,2,FALSE),VLOOKUP(H3709,'Cross-Page Data'!$D$4:$F$48,3,FALSE)))))</f>
        <v/>
      </c>
      <c r="M3709" s="120">
        <f>IF(AND($P$2=FALSE,OR(F3709="Commercial NAICS Cogen",F3709="Industrial NAICS Cogen",F3709="NAICS-22 Cogen")),FALSE,IF(AND($P$3=FALSE,OR(F3709="Commercial NAICS Cogen",F3709="Commercial NAICS Non-Cogen",F3709="Industrial NAICS Cogen", F3709="industrial NAICS non-Cogen")),FALSE, TRUE))</f>
        <v/>
      </c>
    </row>
    <row r="3710">
      <c r="A3710" s="129" t="n">
        <v>56309</v>
      </c>
      <c r="B3710" s="130" t="inlineStr">
        <is>
          <t>Trigen St. Louis</t>
        </is>
      </c>
      <c r="C3710" s="130" t="inlineStr">
        <is>
          <t>Ashley Energy LLC</t>
        </is>
      </c>
      <c r="D3710" s="129" t="n">
        <v>50130</v>
      </c>
      <c r="E3710" s="130" t="inlineStr">
        <is>
          <t>MO</t>
        </is>
      </c>
      <c r="F3710" s="130" t="inlineStr">
        <is>
          <t>NAICS-22 Cogen</t>
        </is>
      </c>
      <c r="G3710" s="130" t="inlineStr">
        <is>
          <t>ST</t>
        </is>
      </c>
      <c r="H3710" s="130" t="inlineStr">
        <is>
          <t>NG</t>
        </is>
      </c>
      <c r="I3710" s="130" t="inlineStr">
        <is>
          <t>NG</t>
        </is>
      </c>
      <c r="J3710" s="131" t="n">
        <v>0</v>
      </c>
      <c r="K3710" s="129" t="n">
        <v>2020</v>
      </c>
      <c r="L3710" s="120">
        <f>IF(VLOOKUP(H3710,'Cross-Page Data'!$D$4:$F$48,3,FALSE)="natural gas",VLOOKUP(G3710,'Cross-Page Data'!$I$4:$J$19,2,FALSE),IF(VLOOKUP(H3710,'Cross-Page Data'!$D$4:$F$48,3,FALSE)="solar",IF(G3710="PV","solar PV","solar thermal"),IF(VLOOKUP(H3710,'Cross-Page Data'!$D$4:$F$48,3,FALSE)="wind",VLOOKUP(G3710,'Cross-Page Data'!$I$4:$J$19,2,FALSE),IF(VLOOKUP(H3710,'Cross-Page Data'!$D$4:$F$48,3,FALSE)="hydro",VLOOKUP(G3710,'Cross-Page Data'!$I$4:$J$19,2,FALSE),VLOOKUP(H3710,'Cross-Page Data'!$D$4:$F$48,3,FALSE)))))</f>
        <v/>
      </c>
      <c r="M3710" s="120">
        <f>IF(AND($P$2=FALSE,OR(F3710="Commercial NAICS Cogen",F3710="Industrial NAICS Cogen",F3710="NAICS-22 Cogen")),FALSE,IF(AND($P$3=FALSE,OR(F3710="Commercial NAICS Cogen",F3710="Commercial NAICS Non-Cogen",F3710="Industrial NAICS Cogen", F3710="industrial NAICS non-Cogen")),FALSE, TRUE))</f>
        <v/>
      </c>
    </row>
    <row r="3711">
      <c r="A3711" s="129" t="n">
        <v>56312</v>
      </c>
      <c r="B3711" s="130" t="inlineStr">
        <is>
          <t>Shute Creek Facility</t>
        </is>
      </c>
      <c r="C3711" s="130" t="inlineStr">
        <is>
          <t>Exxon Mobil Production Co</t>
        </is>
      </c>
      <c r="D3711" s="129" t="n">
        <v>6529</v>
      </c>
      <c r="E3711" s="130" t="inlineStr">
        <is>
          <t>WY</t>
        </is>
      </c>
      <c r="F3711" s="130" t="inlineStr">
        <is>
          <t>Industrial NAICS Cogen</t>
        </is>
      </c>
      <c r="G3711" s="130" t="inlineStr">
        <is>
          <t>GT</t>
        </is>
      </c>
      <c r="H3711" s="130" t="inlineStr">
        <is>
          <t>NG</t>
        </is>
      </c>
      <c r="I3711" s="130" t="inlineStr">
        <is>
          <t>NG</t>
        </is>
      </c>
      <c r="J3711" s="131" t="n">
        <v>536071.35</v>
      </c>
      <c r="K3711" s="129" t="n">
        <v>2020</v>
      </c>
      <c r="L3711" s="120">
        <f>IF(VLOOKUP(H3711,'Cross-Page Data'!$D$4:$F$48,3,FALSE)="natural gas",VLOOKUP(G3711,'Cross-Page Data'!$I$4:$J$19,2,FALSE),IF(VLOOKUP(H3711,'Cross-Page Data'!$D$4:$F$48,3,FALSE)="solar",IF(G3711="PV","solar PV","solar thermal"),IF(VLOOKUP(H3711,'Cross-Page Data'!$D$4:$F$48,3,FALSE)="wind",VLOOKUP(G3711,'Cross-Page Data'!$I$4:$J$19,2,FALSE),IF(VLOOKUP(H3711,'Cross-Page Data'!$D$4:$F$48,3,FALSE)="hydro",VLOOKUP(G3711,'Cross-Page Data'!$I$4:$J$19,2,FALSE),VLOOKUP(H3711,'Cross-Page Data'!$D$4:$F$48,3,FALSE)))))</f>
        <v/>
      </c>
      <c r="M3711" s="120">
        <f>IF(AND($P$2=FALSE,OR(F3711="Commercial NAICS Cogen",F3711="Industrial NAICS Cogen",F3711="NAICS-22 Cogen")),FALSE,IF(AND($P$3=FALSE,OR(F3711="Commercial NAICS Cogen",F3711="Commercial NAICS Non-Cogen",F3711="Industrial NAICS Cogen", F3711="industrial NAICS non-Cogen")),FALSE, TRUE))</f>
        <v/>
      </c>
    </row>
    <row r="3712">
      <c r="A3712" s="129" t="n">
        <v>56312</v>
      </c>
      <c r="B3712" s="130" t="inlineStr">
        <is>
          <t>Shute Creek Facility</t>
        </is>
      </c>
      <c r="C3712" s="130" t="inlineStr">
        <is>
          <t>Exxon Mobil Production Co</t>
        </is>
      </c>
      <c r="D3712" s="129" t="n">
        <v>6529</v>
      </c>
      <c r="E3712" s="130" t="inlineStr">
        <is>
          <t>WY</t>
        </is>
      </c>
      <c r="F3712" s="130" t="inlineStr">
        <is>
          <t>Industrial NAICS Cogen</t>
        </is>
      </c>
      <c r="G3712" s="130" t="inlineStr">
        <is>
          <t>GT</t>
        </is>
      </c>
      <c r="H3712" s="130" t="inlineStr">
        <is>
          <t>OG</t>
        </is>
      </c>
      <c r="I3712" s="130" t="inlineStr">
        <is>
          <t>OOG</t>
        </is>
      </c>
      <c r="J3712" s="131" t="n">
        <v>377877.65</v>
      </c>
      <c r="K3712" s="129" t="n">
        <v>2020</v>
      </c>
      <c r="L3712" s="120">
        <f>IF(VLOOKUP(H3712,'Cross-Page Data'!$D$4:$F$48,3,FALSE)="natural gas",VLOOKUP(G3712,'Cross-Page Data'!$I$4:$J$19,2,FALSE),IF(VLOOKUP(H3712,'Cross-Page Data'!$D$4:$F$48,3,FALSE)="solar",IF(G3712="PV","solar PV","solar thermal"),IF(VLOOKUP(H3712,'Cross-Page Data'!$D$4:$F$48,3,FALSE)="wind",VLOOKUP(G3712,'Cross-Page Data'!$I$4:$J$19,2,FALSE),IF(VLOOKUP(H3712,'Cross-Page Data'!$D$4:$F$48,3,FALSE)="hydro",VLOOKUP(G3712,'Cross-Page Data'!$I$4:$J$19,2,FALSE),VLOOKUP(H3712,'Cross-Page Data'!$D$4:$F$48,3,FALSE)))))</f>
        <v/>
      </c>
      <c r="M3712" s="120">
        <f>IF(AND($P$2=FALSE,OR(F3712="Commercial NAICS Cogen",F3712="Industrial NAICS Cogen",F3712="NAICS-22 Cogen")),FALSE,IF(AND($P$3=FALSE,OR(F3712="Commercial NAICS Cogen",F3712="Commercial NAICS Non-Cogen",F3712="Industrial NAICS Cogen", F3712="industrial NAICS non-Cogen")),FALSE, TRUE))</f>
        <v/>
      </c>
    </row>
    <row r="3713">
      <c r="A3713" s="129" t="n">
        <v>56313</v>
      </c>
      <c r="B3713" s="130" t="inlineStr">
        <is>
          <t>Coleman Falls</t>
        </is>
      </c>
      <c r="C3713" s="130" t="inlineStr">
        <is>
          <t>Holcomb Rock Company</t>
        </is>
      </c>
      <c r="D3713" s="129" t="n">
        <v>50134</v>
      </c>
      <c r="E3713" s="130" t="inlineStr">
        <is>
          <t>VA</t>
        </is>
      </c>
      <c r="F3713" s="130" t="inlineStr">
        <is>
          <t>Industrial NAICS Non-Cogen</t>
        </is>
      </c>
      <c r="G3713" s="130" t="inlineStr">
        <is>
          <t>HY</t>
        </is>
      </c>
      <c r="H3713" s="130" t="inlineStr">
        <is>
          <t>WAT</t>
        </is>
      </c>
      <c r="I3713" s="130" t="inlineStr">
        <is>
          <t>HYC</t>
        </is>
      </c>
      <c r="J3713" s="131" t="n">
        <v>0</v>
      </c>
      <c r="K3713" s="129" t="n">
        <v>2020</v>
      </c>
      <c r="L3713" s="120">
        <f>IF(VLOOKUP(H3713,'Cross-Page Data'!$D$4:$F$48,3,FALSE)="natural gas",VLOOKUP(G3713,'Cross-Page Data'!$I$4:$J$19,2,FALSE),IF(VLOOKUP(H3713,'Cross-Page Data'!$D$4:$F$48,3,FALSE)="solar",IF(G3713="PV","solar PV","solar thermal"),IF(VLOOKUP(H3713,'Cross-Page Data'!$D$4:$F$48,3,FALSE)="wind",VLOOKUP(G3713,'Cross-Page Data'!$I$4:$J$19,2,FALSE),IF(VLOOKUP(H3713,'Cross-Page Data'!$D$4:$F$48,3,FALSE)="hydro",VLOOKUP(G3713,'Cross-Page Data'!$I$4:$J$19,2,FALSE),VLOOKUP(H3713,'Cross-Page Data'!$D$4:$F$48,3,FALSE)))))</f>
        <v/>
      </c>
      <c r="M3713" s="120">
        <f>IF(AND($P$2=FALSE,OR(F3713="Commercial NAICS Cogen",F3713="Industrial NAICS Cogen",F3713="NAICS-22 Cogen")),FALSE,IF(AND($P$3=FALSE,OR(F3713="Commercial NAICS Cogen",F3713="Commercial NAICS Non-Cogen",F3713="Industrial NAICS Cogen", F3713="industrial NAICS non-Cogen")),FALSE, TRUE))</f>
        <v/>
      </c>
    </row>
    <row r="3714">
      <c r="A3714" s="129" t="n">
        <v>56314</v>
      </c>
      <c r="B3714" s="130" t="inlineStr">
        <is>
          <t>Holcomb Rock</t>
        </is>
      </c>
      <c r="C3714" s="130" t="inlineStr">
        <is>
          <t>Holcomb Rock Company</t>
        </is>
      </c>
      <c r="D3714" s="129" t="n">
        <v>50134</v>
      </c>
      <c r="E3714" s="130" t="inlineStr">
        <is>
          <t>VA</t>
        </is>
      </c>
      <c r="F3714" s="130" t="inlineStr">
        <is>
          <t>Industrial NAICS Non-Cogen</t>
        </is>
      </c>
      <c r="G3714" s="130" t="inlineStr">
        <is>
          <t>HY</t>
        </is>
      </c>
      <c r="H3714" s="130" t="inlineStr">
        <is>
          <t>WAT</t>
        </is>
      </c>
      <c r="I3714" s="130" t="inlineStr">
        <is>
          <t>HYC</t>
        </is>
      </c>
      <c r="J3714" s="131" t="n">
        <v>0</v>
      </c>
      <c r="K3714" s="129" t="n">
        <v>2020</v>
      </c>
      <c r="L3714" s="120">
        <f>IF(VLOOKUP(H3714,'Cross-Page Data'!$D$4:$F$48,3,FALSE)="natural gas",VLOOKUP(G3714,'Cross-Page Data'!$I$4:$J$19,2,FALSE),IF(VLOOKUP(H3714,'Cross-Page Data'!$D$4:$F$48,3,FALSE)="solar",IF(G3714="PV","solar PV","solar thermal"),IF(VLOOKUP(H3714,'Cross-Page Data'!$D$4:$F$48,3,FALSE)="wind",VLOOKUP(G3714,'Cross-Page Data'!$I$4:$J$19,2,FALSE),IF(VLOOKUP(H3714,'Cross-Page Data'!$D$4:$F$48,3,FALSE)="hydro",VLOOKUP(G3714,'Cross-Page Data'!$I$4:$J$19,2,FALSE),VLOOKUP(H3714,'Cross-Page Data'!$D$4:$F$48,3,FALSE)))))</f>
        <v/>
      </c>
      <c r="M3714" s="120">
        <f>IF(AND($P$2=FALSE,OR(F3714="Commercial NAICS Cogen",F3714="Industrial NAICS Cogen",F3714="NAICS-22 Cogen")),FALSE,IF(AND($P$3=FALSE,OR(F3714="Commercial NAICS Cogen",F3714="Commercial NAICS Non-Cogen",F3714="Industrial NAICS Cogen", F3714="industrial NAICS non-Cogen")),FALSE, TRUE))</f>
        <v/>
      </c>
    </row>
    <row r="3715">
      <c r="A3715" s="129" t="n">
        <v>56322</v>
      </c>
      <c r="B3715" s="130" t="inlineStr">
        <is>
          <t>Wild Horse</t>
        </is>
      </c>
      <c r="C3715" s="130" t="inlineStr">
        <is>
          <t>Puget Sound Energy Inc</t>
        </is>
      </c>
      <c r="D3715" s="129" t="n">
        <v>15500</v>
      </c>
      <c r="E3715" s="130" t="inlineStr">
        <is>
          <t>WA</t>
        </is>
      </c>
      <c r="F3715" s="130" t="inlineStr">
        <is>
          <t>Electric Utility</t>
        </is>
      </c>
      <c r="G3715" s="130" t="inlineStr">
        <is>
          <t>PV</t>
        </is>
      </c>
      <c r="H3715" s="130" t="inlineStr">
        <is>
          <t>SUN</t>
        </is>
      </c>
      <c r="I3715" s="130" t="inlineStr">
        <is>
          <t>SUN</t>
        </is>
      </c>
      <c r="J3715" s="131" t="n">
        <v>95</v>
      </c>
      <c r="K3715" s="129" t="n">
        <v>2020</v>
      </c>
      <c r="L3715" s="120">
        <f>IF(VLOOKUP(H3715,'Cross-Page Data'!$D$4:$F$48,3,FALSE)="natural gas",VLOOKUP(G3715,'Cross-Page Data'!$I$4:$J$19,2,FALSE),IF(VLOOKUP(H3715,'Cross-Page Data'!$D$4:$F$48,3,FALSE)="solar",IF(G3715="PV","solar PV","solar thermal"),IF(VLOOKUP(H3715,'Cross-Page Data'!$D$4:$F$48,3,FALSE)="wind",VLOOKUP(G3715,'Cross-Page Data'!$I$4:$J$19,2,FALSE),IF(VLOOKUP(H3715,'Cross-Page Data'!$D$4:$F$48,3,FALSE)="hydro",VLOOKUP(G3715,'Cross-Page Data'!$I$4:$J$19,2,FALSE),VLOOKUP(H3715,'Cross-Page Data'!$D$4:$F$48,3,FALSE)))))</f>
        <v/>
      </c>
      <c r="M3715" s="120">
        <f>IF(AND($P$2=FALSE,OR(F3715="Commercial NAICS Cogen",F3715="Industrial NAICS Cogen",F3715="NAICS-22 Cogen")),FALSE,IF(AND($P$3=FALSE,OR(F3715="Commercial NAICS Cogen",F3715="Commercial NAICS Non-Cogen",F3715="Industrial NAICS Cogen", F3715="industrial NAICS non-Cogen")),FALSE, TRUE))</f>
        <v/>
      </c>
    </row>
    <row r="3716">
      <c r="A3716" s="129" t="n">
        <v>56322</v>
      </c>
      <c r="B3716" s="130" t="inlineStr">
        <is>
          <t>Wild Horse</t>
        </is>
      </c>
      <c r="C3716" s="130" t="inlineStr">
        <is>
          <t>Puget Sound Energy Inc</t>
        </is>
      </c>
      <c r="D3716" s="129" t="n">
        <v>15500</v>
      </c>
      <c r="E3716" s="130" t="inlineStr">
        <is>
          <t>WA</t>
        </is>
      </c>
      <c r="F3716" s="130" t="inlineStr">
        <is>
          <t>Electric Utility</t>
        </is>
      </c>
      <c r="G3716" s="130" t="inlineStr">
        <is>
          <t>WT</t>
        </is>
      </c>
      <c r="H3716" s="130" t="inlineStr">
        <is>
          <t>WND</t>
        </is>
      </c>
      <c r="I3716" s="130" t="inlineStr">
        <is>
          <t>WND</t>
        </is>
      </c>
      <c r="J3716" s="131" t="n">
        <v>764908</v>
      </c>
      <c r="K3716" s="129" t="n">
        <v>2020</v>
      </c>
      <c r="L3716" s="120">
        <f>IF(VLOOKUP(H3716,'Cross-Page Data'!$D$4:$F$48,3,FALSE)="natural gas",VLOOKUP(G3716,'Cross-Page Data'!$I$4:$J$19,2,FALSE),IF(VLOOKUP(H3716,'Cross-Page Data'!$D$4:$F$48,3,FALSE)="solar",IF(G3716="PV","solar PV","solar thermal"),IF(VLOOKUP(H3716,'Cross-Page Data'!$D$4:$F$48,3,FALSE)="wind",VLOOKUP(G3716,'Cross-Page Data'!$I$4:$J$19,2,FALSE),IF(VLOOKUP(H3716,'Cross-Page Data'!$D$4:$F$48,3,FALSE)="hydro",VLOOKUP(G3716,'Cross-Page Data'!$I$4:$J$19,2,FALSE),VLOOKUP(H3716,'Cross-Page Data'!$D$4:$F$48,3,FALSE)))))</f>
        <v/>
      </c>
      <c r="M3716" s="120">
        <f>IF(AND($P$2=FALSE,OR(F3716="Commercial NAICS Cogen",F3716="Industrial NAICS Cogen",F3716="NAICS-22 Cogen")),FALSE,IF(AND($P$3=FALSE,OR(F3716="Commercial NAICS Cogen",F3716="Commercial NAICS Non-Cogen",F3716="Industrial NAICS Cogen", F3716="industrial NAICS non-Cogen")),FALSE, TRUE))</f>
        <v/>
      </c>
    </row>
    <row r="3717">
      <c r="A3717" s="129" t="n">
        <v>56329</v>
      </c>
      <c r="B3717" s="130" t="inlineStr">
        <is>
          <t>Campbell Industrial Park</t>
        </is>
      </c>
      <c r="C3717" s="130" t="inlineStr">
        <is>
          <t>Hawaiian Electric Co Inc</t>
        </is>
      </c>
      <c r="D3717" s="129" t="n">
        <v>19547</v>
      </c>
      <c r="E3717" s="130" t="inlineStr">
        <is>
          <t>HI</t>
        </is>
      </c>
      <c r="F3717" s="130" t="inlineStr">
        <is>
          <t>Electric Utility</t>
        </is>
      </c>
      <c r="G3717" s="130" t="inlineStr">
        <is>
          <t>GT</t>
        </is>
      </c>
      <c r="H3717" s="130" t="inlineStr">
        <is>
          <t>DFO</t>
        </is>
      </c>
      <c r="I3717" s="130" t="inlineStr">
        <is>
          <t>DFO</t>
        </is>
      </c>
      <c r="J3717" s="131" t="n">
        <v>83712</v>
      </c>
      <c r="K3717" s="129" t="n">
        <v>2020</v>
      </c>
      <c r="L3717" s="120">
        <f>IF(VLOOKUP(H3717,'Cross-Page Data'!$D$4:$F$48,3,FALSE)="natural gas",VLOOKUP(G3717,'Cross-Page Data'!$I$4:$J$19,2,FALSE),IF(VLOOKUP(H3717,'Cross-Page Data'!$D$4:$F$48,3,FALSE)="solar",IF(G3717="PV","solar PV","solar thermal"),IF(VLOOKUP(H3717,'Cross-Page Data'!$D$4:$F$48,3,FALSE)="wind",VLOOKUP(G3717,'Cross-Page Data'!$I$4:$J$19,2,FALSE),IF(VLOOKUP(H3717,'Cross-Page Data'!$D$4:$F$48,3,FALSE)="hydro",VLOOKUP(G3717,'Cross-Page Data'!$I$4:$J$19,2,FALSE),VLOOKUP(H3717,'Cross-Page Data'!$D$4:$F$48,3,FALSE)))))</f>
        <v/>
      </c>
      <c r="M3717" s="120">
        <f>IF(AND($P$2=FALSE,OR(F3717="Commercial NAICS Cogen",F3717="Industrial NAICS Cogen",F3717="NAICS-22 Cogen")),FALSE,IF(AND($P$3=FALSE,OR(F3717="Commercial NAICS Cogen",F3717="Commercial NAICS Non-Cogen",F3717="Industrial NAICS Cogen", F3717="industrial NAICS non-Cogen")),FALSE, TRUE))</f>
        <v/>
      </c>
    </row>
    <row r="3718">
      <c r="A3718" s="129" t="n">
        <v>56329</v>
      </c>
      <c r="B3718" s="130" t="inlineStr">
        <is>
          <t>Campbell Industrial Park</t>
        </is>
      </c>
      <c r="C3718" s="130" t="inlineStr">
        <is>
          <t>Hawaiian Electric Co Inc</t>
        </is>
      </c>
      <c r="D3718" s="129" t="n">
        <v>19547</v>
      </c>
      <c r="E3718" s="130" t="inlineStr">
        <is>
          <t>HI</t>
        </is>
      </c>
      <c r="F3718" s="130" t="inlineStr">
        <is>
          <t>Electric Utility</t>
        </is>
      </c>
      <c r="G3718" s="130" t="inlineStr">
        <is>
          <t>GT</t>
        </is>
      </c>
      <c r="H3718" s="130" t="inlineStr">
        <is>
          <t>OBL</t>
        </is>
      </c>
      <c r="I3718" s="130" t="inlineStr">
        <is>
          <t>ORW</t>
        </is>
      </c>
      <c r="J3718" s="131" t="n">
        <v>0</v>
      </c>
      <c r="K3718" s="129" t="n">
        <v>2020</v>
      </c>
      <c r="L3718" s="120">
        <f>IF(VLOOKUP(H3718,'Cross-Page Data'!$D$4:$F$48,3,FALSE)="natural gas",VLOOKUP(G3718,'Cross-Page Data'!$I$4:$J$19,2,FALSE),IF(VLOOKUP(H3718,'Cross-Page Data'!$D$4:$F$48,3,FALSE)="solar",IF(G3718="PV","solar PV","solar thermal"),IF(VLOOKUP(H3718,'Cross-Page Data'!$D$4:$F$48,3,FALSE)="wind",VLOOKUP(G3718,'Cross-Page Data'!$I$4:$J$19,2,FALSE),IF(VLOOKUP(H3718,'Cross-Page Data'!$D$4:$F$48,3,FALSE)="hydro",VLOOKUP(G3718,'Cross-Page Data'!$I$4:$J$19,2,FALSE),VLOOKUP(H3718,'Cross-Page Data'!$D$4:$F$48,3,FALSE)))))</f>
        <v/>
      </c>
      <c r="M3718" s="120">
        <f>IF(AND($P$2=FALSE,OR(F3718="Commercial NAICS Cogen",F3718="Industrial NAICS Cogen",F3718="NAICS-22 Cogen")),FALSE,IF(AND($P$3=FALSE,OR(F3718="Commercial NAICS Cogen",F3718="Commercial NAICS Non-Cogen",F3718="Industrial NAICS Cogen", F3718="industrial NAICS non-Cogen")),FALSE, TRUE))</f>
        <v/>
      </c>
    </row>
    <row r="3719">
      <c r="A3719" s="129" t="n">
        <v>56337</v>
      </c>
      <c r="B3719" s="130" t="inlineStr">
        <is>
          <t>Sweetwater Wind 4 LLC</t>
        </is>
      </c>
      <c r="C3719" s="130" t="inlineStr">
        <is>
          <t>Leeward Asset Management, LLC</t>
        </is>
      </c>
      <c r="D3719" s="129" t="n">
        <v>50123</v>
      </c>
      <c r="E3719" s="130" t="inlineStr">
        <is>
          <t>TX</t>
        </is>
      </c>
      <c r="F3719" s="130" t="inlineStr">
        <is>
          <t>NAICS-22 Non-Cogen</t>
        </is>
      </c>
      <c r="G3719" s="130" t="inlineStr">
        <is>
          <t>WT</t>
        </is>
      </c>
      <c r="H3719" s="130" t="inlineStr">
        <is>
          <t>WND</t>
        </is>
      </c>
      <c r="I3719" s="130" t="inlineStr">
        <is>
          <t>WND</t>
        </is>
      </c>
      <c r="J3719" s="131" t="n">
        <v>699524</v>
      </c>
      <c r="K3719" s="129" t="n">
        <v>2020</v>
      </c>
      <c r="L3719" s="120">
        <f>IF(VLOOKUP(H3719,'Cross-Page Data'!$D$4:$F$48,3,FALSE)="natural gas",VLOOKUP(G3719,'Cross-Page Data'!$I$4:$J$19,2,FALSE),IF(VLOOKUP(H3719,'Cross-Page Data'!$D$4:$F$48,3,FALSE)="solar",IF(G3719="PV","solar PV","solar thermal"),IF(VLOOKUP(H3719,'Cross-Page Data'!$D$4:$F$48,3,FALSE)="wind",VLOOKUP(G3719,'Cross-Page Data'!$I$4:$J$19,2,FALSE),IF(VLOOKUP(H3719,'Cross-Page Data'!$D$4:$F$48,3,FALSE)="hydro",VLOOKUP(G3719,'Cross-Page Data'!$I$4:$J$19,2,FALSE),VLOOKUP(H3719,'Cross-Page Data'!$D$4:$F$48,3,FALSE)))))</f>
        <v/>
      </c>
      <c r="M3719" s="120">
        <f>IF(AND($P$2=FALSE,OR(F3719="Commercial NAICS Cogen",F3719="Industrial NAICS Cogen",F3719="NAICS-22 Cogen")),FALSE,IF(AND($P$3=FALSE,OR(F3719="Commercial NAICS Cogen",F3719="Commercial NAICS Non-Cogen",F3719="Industrial NAICS Cogen", F3719="industrial NAICS non-Cogen")),FALSE, TRUE))</f>
        <v/>
      </c>
    </row>
    <row r="3720">
      <c r="A3720" s="129" t="n">
        <v>56338</v>
      </c>
      <c r="B3720" s="130" t="inlineStr">
        <is>
          <t>High Trail Wind Farm LLC</t>
        </is>
      </c>
      <c r="C3720" s="130" t="inlineStr">
        <is>
          <t>High Trail Wind Farm LLC</t>
        </is>
      </c>
      <c r="D3720" s="129" t="n">
        <v>54709</v>
      </c>
      <c r="E3720" s="130" t="inlineStr">
        <is>
          <t>IL</t>
        </is>
      </c>
      <c r="F3720" s="130" t="inlineStr">
        <is>
          <t>NAICS-22 Non-Cogen</t>
        </is>
      </c>
      <c r="G3720" s="130" t="inlineStr">
        <is>
          <t>WT</t>
        </is>
      </c>
      <c r="H3720" s="130" t="inlineStr">
        <is>
          <t>WND</t>
        </is>
      </c>
      <c r="I3720" s="130" t="inlineStr">
        <is>
          <t>WND</t>
        </is>
      </c>
      <c r="J3720" s="131" t="n">
        <v>525024</v>
      </c>
      <c r="K3720" s="129" t="n">
        <v>2020</v>
      </c>
      <c r="L3720" s="120">
        <f>IF(VLOOKUP(H3720,'Cross-Page Data'!$D$4:$F$48,3,FALSE)="natural gas",VLOOKUP(G3720,'Cross-Page Data'!$I$4:$J$19,2,FALSE),IF(VLOOKUP(H3720,'Cross-Page Data'!$D$4:$F$48,3,FALSE)="solar",IF(G3720="PV","solar PV","solar thermal"),IF(VLOOKUP(H3720,'Cross-Page Data'!$D$4:$F$48,3,FALSE)="wind",VLOOKUP(G3720,'Cross-Page Data'!$I$4:$J$19,2,FALSE),IF(VLOOKUP(H3720,'Cross-Page Data'!$D$4:$F$48,3,FALSE)="hydro",VLOOKUP(G3720,'Cross-Page Data'!$I$4:$J$19,2,FALSE),VLOOKUP(H3720,'Cross-Page Data'!$D$4:$F$48,3,FALSE)))))</f>
        <v/>
      </c>
      <c r="M3720" s="120">
        <f>IF(AND($P$2=FALSE,OR(F3720="Commercial NAICS Cogen",F3720="Industrial NAICS Cogen",F3720="NAICS-22 Cogen")),FALSE,IF(AND($P$3=FALSE,OR(F3720="Commercial NAICS Cogen",F3720="Commercial NAICS Non-Cogen",F3720="Industrial NAICS Cogen", F3720="industrial NAICS non-Cogen")),FALSE, TRUE))</f>
        <v/>
      </c>
    </row>
    <row r="3721">
      <c r="A3721" s="129" t="n">
        <v>56350</v>
      </c>
      <c r="B3721" s="130" t="inlineStr">
        <is>
          <t>Colorado Bend Energy Center</t>
        </is>
      </c>
      <c r="C3721" s="130" t="inlineStr">
        <is>
          <t>CER Colorado Bend Energy Partners LP</t>
        </is>
      </c>
      <c r="D3721" s="129" t="n">
        <v>56765</v>
      </c>
      <c r="E3721" s="130" t="inlineStr">
        <is>
          <t>TX</t>
        </is>
      </c>
      <c r="F3721" s="130" t="inlineStr">
        <is>
          <t>NAICS-22 Non-Cogen</t>
        </is>
      </c>
      <c r="G3721" s="130" t="inlineStr">
        <is>
          <t>CA</t>
        </is>
      </c>
      <c r="H3721" s="130" t="inlineStr">
        <is>
          <t>NG</t>
        </is>
      </c>
      <c r="I3721" s="130" t="inlineStr">
        <is>
          <t>NG</t>
        </is>
      </c>
      <c r="J3721" s="131" t="n">
        <v>885006</v>
      </c>
      <c r="K3721" s="129" t="n">
        <v>2020</v>
      </c>
      <c r="L3721" s="120">
        <f>IF(VLOOKUP(H3721,'Cross-Page Data'!$D$4:$F$48,3,FALSE)="natural gas",VLOOKUP(G3721,'Cross-Page Data'!$I$4:$J$19,2,FALSE),IF(VLOOKUP(H3721,'Cross-Page Data'!$D$4:$F$48,3,FALSE)="solar",IF(G3721="PV","solar PV","solar thermal"),IF(VLOOKUP(H3721,'Cross-Page Data'!$D$4:$F$48,3,FALSE)="wind",VLOOKUP(G3721,'Cross-Page Data'!$I$4:$J$19,2,FALSE),IF(VLOOKUP(H3721,'Cross-Page Data'!$D$4:$F$48,3,FALSE)="hydro",VLOOKUP(G3721,'Cross-Page Data'!$I$4:$J$19,2,FALSE),VLOOKUP(H3721,'Cross-Page Data'!$D$4:$F$48,3,FALSE)))))</f>
        <v/>
      </c>
      <c r="M3721" s="120">
        <f>IF(AND($P$2=FALSE,OR(F3721="Commercial NAICS Cogen",F3721="Industrial NAICS Cogen",F3721="NAICS-22 Cogen")),FALSE,IF(AND($P$3=FALSE,OR(F3721="Commercial NAICS Cogen",F3721="Commercial NAICS Non-Cogen",F3721="Industrial NAICS Cogen", F3721="industrial NAICS non-Cogen")),FALSE, TRUE))</f>
        <v/>
      </c>
    </row>
    <row r="3722">
      <c r="A3722" s="129" t="n">
        <v>56350</v>
      </c>
      <c r="B3722" s="130" t="inlineStr">
        <is>
          <t>Colorado Bend Energy Center</t>
        </is>
      </c>
      <c r="C3722" s="130" t="inlineStr">
        <is>
          <t>CER Colorado Bend Energy Partners LP</t>
        </is>
      </c>
      <c r="D3722" s="129" t="n">
        <v>56765</v>
      </c>
      <c r="E3722" s="130" t="inlineStr">
        <is>
          <t>TX</t>
        </is>
      </c>
      <c r="F3722" s="130" t="inlineStr">
        <is>
          <t>NAICS-22 Non-Cogen</t>
        </is>
      </c>
      <c r="G3722" s="130" t="inlineStr">
        <is>
          <t>CT</t>
        </is>
      </c>
      <c r="H3722" s="130" t="inlineStr">
        <is>
          <t>NG</t>
        </is>
      </c>
      <c r="I3722" s="130" t="inlineStr">
        <is>
          <t>NG</t>
        </is>
      </c>
      <c r="J3722" s="131" t="n">
        <v>1342824</v>
      </c>
      <c r="K3722" s="129" t="n">
        <v>2020</v>
      </c>
      <c r="L3722" s="120">
        <f>IF(VLOOKUP(H3722,'Cross-Page Data'!$D$4:$F$48,3,FALSE)="natural gas",VLOOKUP(G3722,'Cross-Page Data'!$I$4:$J$19,2,FALSE),IF(VLOOKUP(H3722,'Cross-Page Data'!$D$4:$F$48,3,FALSE)="solar",IF(G3722="PV","solar PV","solar thermal"),IF(VLOOKUP(H3722,'Cross-Page Data'!$D$4:$F$48,3,FALSE)="wind",VLOOKUP(G3722,'Cross-Page Data'!$I$4:$J$19,2,FALSE),IF(VLOOKUP(H3722,'Cross-Page Data'!$D$4:$F$48,3,FALSE)="hydro",VLOOKUP(G3722,'Cross-Page Data'!$I$4:$J$19,2,FALSE),VLOOKUP(H3722,'Cross-Page Data'!$D$4:$F$48,3,FALSE)))))</f>
        <v/>
      </c>
      <c r="M3722" s="120">
        <f>IF(AND($P$2=FALSE,OR(F3722="Commercial NAICS Cogen",F3722="Industrial NAICS Cogen",F3722="NAICS-22 Cogen")),FALSE,IF(AND($P$3=FALSE,OR(F3722="Commercial NAICS Cogen",F3722="Commercial NAICS Non-Cogen",F3722="Industrial NAICS Cogen", F3722="industrial NAICS non-Cogen")),FALSE, TRUE))</f>
        <v/>
      </c>
    </row>
    <row r="3723">
      <c r="A3723" s="129" t="n">
        <v>56361</v>
      </c>
      <c r="B3723" s="130" t="inlineStr">
        <is>
          <t>Big Horn Wind Project</t>
        </is>
      </c>
      <c r="C3723" s="130" t="inlineStr">
        <is>
          <t>Avangrid Renewables LLC</t>
        </is>
      </c>
      <c r="D3723" s="129" t="n">
        <v>15399</v>
      </c>
      <c r="E3723" s="130" t="inlineStr">
        <is>
          <t>WA</t>
        </is>
      </c>
      <c r="F3723" s="130" t="inlineStr">
        <is>
          <t>NAICS-22 Non-Cogen</t>
        </is>
      </c>
      <c r="G3723" s="130" t="inlineStr">
        <is>
          <t>WT</t>
        </is>
      </c>
      <c r="H3723" s="130" t="inlineStr">
        <is>
          <t>WND</t>
        </is>
      </c>
      <c r="I3723" s="130" t="inlineStr">
        <is>
          <t>WND</t>
        </is>
      </c>
      <c r="J3723" s="131" t="n">
        <v>600492</v>
      </c>
      <c r="K3723" s="129" t="n">
        <v>2020</v>
      </c>
      <c r="L3723" s="120">
        <f>IF(VLOOKUP(H3723,'Cross-Page Data'!$D$4:$F$48,3,FALSE)="natural gas",VLOOKUP(G3723,'Cross-Page Data'!$I$4:$J$19,2,FALSE),IF(VLOOKUP(H3723,'Cross-Page Data'!$D$4:$F$48,3,FALSE)="solar",IF(G3723="PV","solar PV","solar thermal"),IF(VLOOKUP(H3723,'Cross-Page Data'!$D$4:$F$48,3,FALSE)="wind",VLOOKUP(G3723,'Cross-Page Data'!$I$4:$J$19,2,FALSE),IF(VLOOKUP(H3723,'Cross-Page Data'!$D$4:$F$48,3,FALSE)="hydro",VLOOKUP(G3723,'Cross-Page Data'!$I$4:$J$19,2,FALSE),VLOOKUP(H3723,'Cross-Page Data'!$D$4:$F$48,3,FALSE)))))</f>
        <v/>
      </c>
      <c r="M3723" s="120">
        <f>IF(AND($P$2=FALSE,OR(F3723="Commercial NAICS Cogen",F3723="Industrial NAICS Cogen",F3723="NAICS-22 Cogen")),FALSE,IF(AND($P$3=FALSE,OR(F3723="Commercial NAICS Cogen",F3723="Commercial NAICS Non-Cogen",F3723="Industrial NAICS Cogen", F3723="industrial NAICS non-Cogen")),FALSE, TRUE))</f>
        <v/>
      </c>
    </row>
    <row r="3724">
      <c r="A3724" s="129" t="n">
        <v>56371</v>
      </c>
      <c r="B3724" s="130" t="inlineStr">
        <is>
          <t>Cedar Creek Wind</t>
        </is>
      </c>
      <c r="C3724" s="130" t="inlineStr">
        <is>
          <t>Leeward Asset Management, LLC</t>
        </is>
      </c>
      <c r="D3724" s="129" t="n">
        <v>50123</v>
      </c>
      <c r="E3724" s="130" t="inlineStr">
        <is>
          <t>CO</t>
        </is>
      </c>
      <c r="F3724" s="130" t="inlineStr">
        <is>
          <t>NAICS-22 Non-Cogen</t>
        </is>
      </c>
      <c r="G3724" s="130" t="inlineStr">
        <is>
          <t>WT</t>
        </is>
      </c>
      <c r="H3724" s="130" t="inlineStr">
        <is>
          <t>WND</t>
        </is>
      </c>
      <c r="I3724" s="130" t="inlineStr">
        <is>
          <t>WND</t>
        </is>
      </c>
      <c r="J3724" s="131" t="n">
        <v>787016</v>
      </c>
      <c r="K3724" s="129" t="n">
        <v>2020</v>
      </c>
      <c r="L3724" s="120">
        <f>IF(VLOOKUP(H3724,'Cross-Page Data'!$D$4:$F$48,3,FALSE)="natural gas",VLOOKUP(G3724,'Cross-Page Data'!$I$4:$J$19,2,FALSE),IF(VLOOKUP(H3724,'Cross-Page Data'!$D$4:$F$48,3,FALSE)="solar",IF(G3724="PV","solar PV","solar thermal"),IF(VLOOKUP(H3724,'Cross-Page Data'!$D$4:$F$48,3,FALSE)="wind",VLOOKUP(G3724,'Cross-Page Data'!$I$4:$J$19,2,FALSE),IF(VLOOKUP(H3724,'Cross-Page Data'!$D$4:$F$48,3,FALSE)="hydro",VLOOKUP(G3724,'Cross-Page Data'!$I$4:$J$19,2,FALSE),VLOOKUP(H3724,'Cross-Page Data'!$D$4:$F$48,3,FALSE)))))</f>
        <v/>
      </c>
      <c r="M3724" s="120">
        <f>IF(AND($P$2=FALSE,OR(F3724="Commercial NAICS Cogen",F3724="Industrial NAICS Cogen",F3724="NAICS-22 Cogen")),FALSE,IF(AND($P$3=FALSE,OR(F3724="Commercial NAICS Cogen",F3724="Commercial NAICS Non-Cogen",F3724="Industrial NAICS Cogen", F3724="industrial NAICS non-Cogen")),FALSE, TRUE))</f>
        <v/>
      </c>
    </row>
    <row r="3725">
      <c r="A3725" s="129" t="n">
        <v>56377</v>
      </c>
      <c r="B3725" s="130" t="inlineStr">
        <is>
          <t>Judith Gap Wind Energy Center</t>
        </is>
      </c>
      <c r="C3725" s="130" t="inlineStr">
        <is>
          <t>Invenergy Services LLC</t>
        </is>
      </c>
      <c r="D3725" s="129" t="n">
        <v>49893</v>
      </c>
      <c r="E3725" s="130" t="inlineStr">
        <is>
          <t>MT</t>
        </is>
      </c>
      <c r="F3725" s="130" t="inlineStr">
        <is>
          <t>NAICS-22 Non-Cogen</t>
        </is>
      </c>
      <c r="G3725" s="130" t="inlineStr">
        <is>
          <t>WT</t>
        </is>
      </c>
      <c r="H3725" s="130" t="inlineStr">
        <is>
          <t>WND</t>
        </is>
      </c>
      <c r="I3725" s="130" t="inlineStr">
        <is>
          <t>WND</t>
        </is>
      </c>
      <c r="J3725" s="131" t="n">
        <v>517396</v>
      </c>
      <c r="K3725" s="129" t="n">
        <v>2020</v>
      </c>
      <c r="L3725" s="120">
        <f>IF(VLOOKUP(H3725,'Cross-Page Data'!$D$4:$F$48,3,FALSE)="natural gas",VLOOKUP(G3725,'Cross-Page Data'!$I$4:$J$19,2,FALSE),IF(VLOOKUP(H3725,'Cross-Page Data'!$D$4:$F$48,3,FALSE)="solar",IF(G3725="PV","solar PV","solar thermal"),IF(VLOOKUP(H3725,'Cross-Page Data'!$D$4:$F$48,3,FALSE)="wind",VLOOKUP(G3725,'Cross-Page Data'!$I$4:$J$19,2,FALSE),IF(VLOOKUP(H3725,'Cross-Page Data'!$D$4:$F$48,3,FALSE)="hydro",VLOOKUP(G3725,'Cross-Page Data'!$I$4:$J$19,2,FALSE),VLOOKUP(H3725,'Cross-Page Data'!$D$4:$F$48,3,FALSE)))))</f>
        <v/>
      </c>
      <c r="M3725" s="120">
        <f>IF(AND($P$2=FALSE,OR(F3725="Commercial NAICS Cogen",F3725="Industrial NAICS Cogen",F3725="NAICS-22 Cogen")),FALSE,IF(AND($P$3=FALSE,OR(F3725="Commercial NAICS Cogen",F3725="Commercial NAICS Non-Cogen",F3725="Industrial NAICS Cogen", F3725="industrial NAICS non-Cogen")),FALSE, TRUE))</f>
        <v/>
      </c>
    </row>
    <row r="3726">
      <c r="A3726" s="129" t="n">
        <v>56378</v>
      </c>
      <c r="B3726" s="130" t="inlineStr">
        <is>
          <t>Pakini Nui Wind Farm</t>
        </is>
      </c>
      <c r="C3726" s="130" t="inlineStr">
        <is>
          <t>Apollo Energy Corp</t>
        </is>
      </c>
      <c r="D3726" s="129" t="n">
        <v>794</v>
      </c>
      <c r="E3726" s="130" t="inlineStr">
        <is>
          <t>HI</t>
        </is>
      </c>
      <c r="F3726" s="130" t="inlineStr">
        <is>
          <t>NAICS-22 Non-Cogen</t>
        </is>
      </c>
      <c r="G3726" s="130" t="inlineStr">
        <is>
          <t>WT</t>
        </is>
      </c>
      <c r="H3726" s="130" t="inlineStr">
        <is>
          <t>WND</t>
        </is>
      </c>
      <c r="I3726" s="130" t="inlineStr">
        <is>
          <t>WND</t>
        </is>
      </c>
      <c r="J3726" s="131" t="n">
        <v>118805</v>
      </c>
      <c r="K3726" s="129" t="n">
        <v>2020</v>
      </c>
      <c r="L3726" s="120">
        <f>IF(VLOOKUP(H3726,'Cross-Page Data'!$D$4:$F$48,3,FALSE)="natural gas",VLOOKUP(G3726,'Cross-Page Data'!$I$4:$J$19,2,FALSE),IF(VLOOKUP(H3726,'Cross-Page Data'!$D$4:$F$48,3,FALSE)="solar",IF(G3726="PV","solar PV","solar thermal"),IF(VLOOKUP(H3726,'Cross-Page Data'!$D$4:$F$48,3,FALSE)="wind",VLOOKUP(G3726,'Cross-Page Data'!$I$4:$J$19,2,FALSE),IF(VLOOKUP(H3726,'Cross-Page Data'!$D$4:$F$48,3,FALSE)="hydro",VLOOKUP(G3726,'Cross-Page Data'!$I$4:$J$19,2,FALSE),VLOOKUP(H3726,'Cross-Page Data'!$D$4:$F$48,3,FALSE)))))</f>
        <v/>
      </c>
      <c r="M3726" s="120">
        <f>IF(AND($P$2=FALSE,OR(F3726="Commercial NAICS Cogen",F3726="Industrial NAICS Cogen",F3726="NAICS-22 Cogen")),FALSE,IF(AND($P$3=FALSE,OR(F3726="Commercial NAICS Cogen",F3726="Commercial NAICS Non-Cogen",F3726="Industrial NAICS Cogen", F3726="industrial NAICS non-Cogen")),FALSE, TRUE))</f>
        <v/>
      </c>
    </row>
    <row r="3727">
      <c r="A3727" s="129" t="n">
        <v>56391</v>
      </c>
      <c r="B3727" s="130" t="inlineStr">
        <is>
          <t>Blue Sky Green Field Wind Project</t>
        </is>
      </c>
      <c r="C3727" s="130" t="inlineStr">
        <is>
          <t>Wisconsin Electric Power Co</t>
        </is>
      </c>
      <c r="D3727" s="129" t="n">
        <v>20847</v>
      </c>
      <c r="E3727" s="130" t="inlineStr">
        <is>
          <t>WI</t>
        </is>
      </c>
      <c r="F3727" s="130" t="inlineStr">
        <is>
          <t>Electric Utility</t>
        </is>
      </c>
      <c r="G3727" s="130" t="inlineStr">
        <is>
          <t>WT</t>
        </is>
      </c>
      <c r="H3727" s="130" t="inlineStr">
        <is>
          <t>WND</t>
        </is>
      </c>
      <c r="I3727" s="130" t="inlineStr">
        <is>
          <t>WND</t>
        </is>
      </c>
      <c r="J3727" s="131" t="n">
        <v>336621</v>
      </c>
      <c r="K3727" s="129" t="n">
        <v>2020</v>
      </c>
      <c r="L3727" s="120">
        <f>IF(VLOOKUP(H3727,'Cross-Page Data'!$D$4:$F$48,3,FALSE)="natural gas",VLOOKUP(G3727,'Cross-Page Data'!$I$4:$J$19,2,FALSE),IF(VLOOKUP(H3727,'Cross-Page Data'!$D$4:$F$48,3,FALSE)="solar",IF(G3727="PV","solar PV","solar thermal"),IF(VLOOKUP(H3727,'Cross-Page Data'!$D$4:$F$48,3,FALSE)="wind",VLOOKUP(G3727,'Cross-Page Data'!$I$4:$J$19,2,FALSE),IF(VLOOKUP(H3727,'Cross-Page Data'!$D$4:$F$48,3,FALSE)="hydro",VLOOKUP(G3727,'Cross-Page Data'!$I$4:$J$19,2,FALSE),VLOOKUP(H3727,'Cross-Page Data'!$D$4:$F$48,3,FALSE)))))</f>
        <v/>
      </c>
      <c r="M3727" s="120">
        <f>IF(AND($P$2=FALSE,OR(F3727="Commercial NAICS Cogen",F3727="Industrial NAICS Cogen",F3727="NAICS-22 Cogen")),FALSE,IF(AND($P$3=FALSE,OR(F3727="Commercial NAICS Cogen",F3727="Commercial NAICS Non-Cogen",F3727="Industrial NAICS Cogen", F3727="industrial NAICS non-Cogen")),FALSE, TRUE))</f>
        <v/>
      </c>
    </row>
    <row r="3728">
      <c r="A3728" s="129" t="n">
        <v>56395</v>
      </c>
      <c r="B3728" s="130" t="inlineStr">
        <is>
          <t>Mesquite Wind Power LLC</t>
        </is>
      </c>
      <c r="C3728" s="130" t="inlineStr">
        <is>
          <t>Mesquite Wind LLC</t>
        </is>
      </c>
      <c r="D3728" s="129" t="n">
        <v>54759</v>
      </c>
      <c r="E3728" s="130" t="inlineStr">
        <is>
          <t>TX</t>
        </is>
      </c>
      <c r="F3728" s="130" t="inlineStr">
        <is>
          <t>NAICS-22 Non-Cogen</t>
        </is>
      </c>
      <c r="G3728" s="130" t="inlineStr">
        <is>
          <t>WT</t>
        </is>
      </c>
      <c r="H3728" s="130" t="inlineStr">
        <is>
          <t>WND</t>
        </is>
      </c>
      <c r="I3728" s="130" t="inlineStr">
        <is>
          <t>WND</t>
        </is>
      </c>
      <c r="J3728" s="131" t="n">
        <v>484260</v>
      </c>
      <c r="K3728" s="129" t="n">
        <v>2020</v>
      </c>
      <c r="L3728" s="120">
        <f>IF(VLOOKUP(H3728,'Cross-Page Data'!$D$4:$F$48,3,FALSE)="natural gas",VLOOKUP(G3728,'Cross-Page Data'!$I$4:$J$19,2,FALSE),IF(VLOOKUP(H3728,'Cross-Page Data'!$D$4:$F$48,3,FALSE)="solar",IF(G3728="PV","solar PV","solar thermal"),IF(VLOOKUP(H3728,'Cross-Page Data'!$D$4:$F$48,3,FALSE)="wind",VLOOKUP(G3728,'Cross-Page Data'!$I$4:$J$19,2,FALSE),IF(VLOOKUP(H3728,'Cross-Page Data'!$D$4:$F$48,3,FALSE)="hydro",VLOOKUP(G3728,'Cross-Page Data'!$I$4:$J$19,2,FALSE),VLOOKUP(H3728,'Cross-Page Data'!$D$4:$F$48,3,FALSE)))))</f>
        <v/>
      </c>
      <c r="M3728" s="120">
        <f>IF(AND($P$2=FALSE,OR(F3728="Commercial NAICS Cogen",F3728="Industrial NAICS Cogen",F3728="NAICS-22 Cogen")),FALSE,IF(AND($P$3=FALSE,OR(F3728="Commercial NAICS Cogen",F3728="Commercial NAICS Non-Cogen",F3728="Industrial NAICS Cogen", F3728="industrial NAICS non-Cogen")),FALSE, TRUE))</f>
        <v/>
      </c>
    </row>
    <row r="3729">
      <c r="A3729" s="129" t="n">
        <v>56399</v>
      </c>
      <c r="B3729" s="130" t="inlineStr">
        <is>
          <t>Lempster Wind LLC</t>
        </is>
      </c>
      <c r="C3729" s="130" t="inlineStr">
        <is>
          <t>Avangrid Renewables LLC</t>
        </is>
      </c>
      <c r="D3729" s="129" t="n">
        <v>15399</v>
      </c>
      <c r="E3729" s="130" t="inlineStr">
        <is>
          <t>NH</t>
        </is>
      </c>
      <c r="F3729" s="130" t="inlineStr">
        <is>
          <t>NAICS-22 Non-Cogen</t>
        </is>
      </c>
      <c r="G3729" s="130" t="inlineStr">
        <is>
          <t>WT</t>
        </is>
      </c>
      <c r="H3729" s="130" t="inlineStr">
        <is>
          <t>WND</t>
        </is>
      </c>
      <c r="I3729" s="130" t="inlineStr">
        <is>
          <t>WND</t>
        </is>
      </c>
      <c r="J3729" s="131" t="n">
        <v>67678</v>
      </c>
      <c r="K3729" s="129" t="n">
        <v>2020</v>
      </c>
      <c r="L3729" s="120">
        <f>IF(VLOOKUP(H3729,'Cross-Page Data'!$D$4:$F$48,3,FALSE)="natural gas",VLOOKUP(G3729,'Cross-Page Data'!$I$4:$J$19,2,FALSE),IF(VLOOKUP(H3729,'Cross-Page Data'!$D$4:$F$48,3,FALSE)="solar",IF(G3729="PV","solar PV","solar thermal"),IF(VLOOKUP(H3729,'Cross-Page Data'!$D$4:$F$48,3,FALSE)="wind",VLOOKUP(G3729,'Cross-Page Data'!$I$4:$J$19,2,FALSE),IF(VLOOKUP(H3729,'Cross-Page Data'!$D$4:$F$48,3,FALSE)="hydro",VLOOKUP(G3729,'Cross-Page Data'!$I$4:$J$19,2,FALSE),VLOOKUP(H3729,'Cross-Page Data'!$D$4:$F$48,3,FALSE)))))</f>
        <v/>
      </c>
      <c r="M3729" s="120">
        <f>IF(AND($P$2=FALSE,OR(F3729="Commercial NAICS Cogen",F3729="Industrial NAICS Cogen",F3729="NAICS-22 Cogen")),FALSE,IF(AND($P$3=FALSE,OR(F3729="Commercial NAICS Cogen",F3729="Commercial NAICS Non-Cogen",F3729="Industrial NAICS Cogen", F3729="industrial NAICS non-Cogen")),FALSE, TRUE))</f>
        <v/>
      </c>
    </row>
    <row r="3730">
      <c r="A3730" s="129" t="n">
        <v>56400</v>
      </c>
      <c r="B3730" s="130" t="inlineStr">
        <is>
          <t>Treasure Coast Energy Center</t>
        </is>
      </c>
      <c r="C3730" s="130" t="inlineStr">
        <is>
          <t>Fort Pierce Utilities Authority</t>
        </is>
      </c>
      <c r="D3730" s="129" t="n">
        <v>6616</v>
      </c>
      <c r="E3730" s="130" t="inlineStr">
        <is>
          <t>FL</t>
        </is>
      </c>
      <c r="F3730" s="130" t="inlineStr">
        <is>
          <t>Electric Utility</t>
        </is>
      </c>
      <c r="G3730" s="130" t="inlineStr">
        <is>
          <t>CA</t>
        </is>
      </c>
      <c r="H3730" s="130" t="inlineStr">
        <is>
          <t>DFO</t>
        </is>
      </c>
      <c r="I3730" s="130" t="inlineStr">
        <is>
          <t>DFO</t>
        </is>
      </c>
      <c r="J3730" s="131" t="n">
        <v>0</v>
      </c>
      <c r="K3730" s="129" t="n">
        <v>2020</v>
      </c>
      <c r="L3730" s="120">
        <f>IF(VLOOKUP(H3730,'Cross-Page Data'!$D$4:$F$48,3,FALSE)="natural gas",VLOOKUP(G3730,'Cross-Page Data'!$I$4:$J$19,2,FALSE),IF(VLOOKUP(H3730,'Cross-Page Data'!$D$4:$F$48,3,FALSE)="solar",IF(G3730="PV","solar PV","solar thermal"),IF(VLOOKUP(H3730,'Cross-Page Data'!$D$4:$F$48,3,FALSE)="wind",VLOOKUP(G3730,'Cross-Page Data'!$I$4:$J$19,2,FALSE),IF(VLOOKUP(H3730,'Cross-Page Data'!$D$4:$F$48,3,FALSE)="hydro",VLOOKUP(G3730,'Cross-Page Data'!$I$4:$J$19,2,FALSE),VLOOKUP(H3730,'Cross-Page Data'!$D$4:$F$48,3,FALSE)))))</f>
        <v/>
      </c>
      <c r="M3730" s="120">
        <f>IF(AND($P$2=FALSE,OR(F3730="Commercial NAICS Cogen",F3730="Industrial NAICS Cogen",F3730="NAICS-22 Cogen")),FALSE,IF(AND($P$3=FALSE,OR(F3730="Commercial NAICS Cogen",F3730="Commercial NAICS Non-Cogen",F3730="Industrial NAICS Cogen", F3730="industrial NAICS non-Cogen")),FALSE, TRUE))</f>
        <v/>
      </c>
    </row>
    <row r="3731">
      <c r="A3731" s="129" t="n">
        <v>56400</v>
      </c>
      <c r="B3731" s="130" t="inlineStr">
        <is>
          <t>Treasure Coast Energy Center</t>
        </is>
      </c>
      <c r="C3731" s="130" t="inlineStr">
        <is>
          <t>Fort Pierce Utilities Authority</t>
        </is>
      </c>
      <c r="D3731" s="129" t="n">
        <v>6616</v>
      </c>
      <c r="E3731" s="130" t="inlineStr">
        <is>
          <t>FL</t>
        </is>
      </c>
      <c r="F3731" s="130" t="inlineStr">
        <is>
          <t>Electric Utility</t>
        </is>
      </c>
      <c r="G3731" s="130" t="inlineStr">
        <is>
          <t>CA</t>
        </is>
      </c>
      <c r="H3731" s="130" t="inlineStr">
        <is>
          <t>NG</t>
        </is>
      </c>
      <c r="I3731" s="130" t="inlineStr">
        <is>
          <t>NG</t>
        </is>
      </c>
      <c r="J3731" s="131" t="n">
        <v>746727</v>
      </c>
      <c r="K3731" s="129" t="n">
        <v>2020</v>
      </c>
      <c r="L3731" s="120">
        <f>IF(VLOOKUP(H3731,'Cross-Page Data'!$D$4:$F$48,3,FALSE)="natural gas",VLOOKUP(G3731,'Cross-Page Data'!$I$4:$J$19,2,FALSE),IF(VLOOKUP(H3731,'Cross-Page Data'!$D$4:$F$48,3,FALSE)="solar",IF(G3731="PV","solar PV","solar thermal"),IF(VLOOKUP(H3731,'Cross-Page Data'!$D$4:$F$48,3,FALSE)="wind",VLOOKUP(G3731,'Cross-Page Data'!$I$4:$J$19,2,FALSE),IF(VLOOKUP(H3731,'Cross-Page Data'!$D$4:$F$48,3,FALSE)="hydro",VLOOKUP(G3731,'Cross-Page Data'!$I$4:$J$19,2,FALSE),VLOOKUP(H3731,'Cross-Page Data'!$D$4:$F$48,3,FALSE)))))</f>
        <v/>
      </c>
      <c r="M3731" s="120">
        <f>IF(AND($P$2=FALSE,OR(F3731="Commercial NAICS Cogen",F3731="Industrial NAICS Cogen",F3731="NAICS-22 Cogen")),FALSE,IF(AND($P$3=FALSE,OR(F3731="Commercial NAICS Cogen",F3731="Commercial NAICS Non-Cogen",F3731="Industrial NAICS Cogen", F3731="industrial NAICS non-Cogen")),FALSE, TRUE))</f>
        <v/>
      </c>
    </row>
    <row r="3732">
      <c r="A3732" s="129" t="n">
        <v>56400</v>
      </c>
      <c r="B3732" s="130" t="inlineStr">
        <is>
          <t>Treasure Coast Energy Center</t>
        </is>
      </c>
      <c r="C3732" s="130" t="inlineStr">
        <is>
          <t>Fort Pierce Utilities Authority</t>
        </is>
      </c>
      <c r="D3732" s="129" t="n">
        <v>6616</v>
      </c>
      <c r="E3732" s="130" t="inlineStr">
        <is>
          <t>FL</t>
        </is>
      </c>
      <c r="F3732" s="130" t="inlineStr">
        <is>
          <t>Electric Utility</t>
        </is>
      </c>
      <c r="G3732" s="130" t="inlineStr">
        <is>
          <t>CT</t>
        </is>
      </c>
      <c r="H3732" s="130" t="inlineStr">
        <is>
          <t>DFO</t>
        </is>
      </c>
      <c r="I3732" s="130" t="inlineStr">
        <is>
          <t>DFO</t>
        </is>
      </c>
      <c r="J3732" s="131" t="n">
        <v>0</v>
      </c>
      <c r="K3732" s="129" t="n">
        <v>2020</v>
      </c>
      <c r="L3732" s="120">
        <f>IF(VLOOKUP(H3732,'Cross-Page Data'!$D$4:$F$48,3,FALSE)="natural gas",VLOOKUP(G3732,'Cross-Page Data'!$I$4:$J$19,2,FALSE),IF(VLOOKUP(H3732,'Cross-Page Data'!$D$4:$F$48,3,FALSE)="solar",IF(G3732="PV","solar PV","solar thermal"),IF(VLOOKUP(H3732,'Cross-Page Data'!$D$4:$F$48,3,FALSE)="wind",VLOOKUP(G3732,'Cross-Page Data'!$I$4:$J$19,2,FALSE),IF(VLOOKUP(H3732,'Cross-Page Data'!$D$4:$F$48,3,FALSE)="hydro",VLOOKUP(G3732,'Cross-Page Data'!$I$4:$J$19,2,FALSE),VLOOKUP(H3732,'Cross-Page Data'!$D$4:$F$48,3,FALSE)))))</f>
        <v/>
      </c>
      <c r="M3732" s="120">
        <f>IF(AND($P$2=FALSE,OR(F3732="Commercial NAICS Cogen",F3732="Industrial NAICS Cogen",F3732="NAICS-22 Cogen")),FALSE,IF(AND($P$3=FALSE,OR(F3732="Commercial NAICS Cogen",F3732="Commercial NAICS Non-Cogen",F3732="Industrial NAICS Cogen", F3732="industrial NAICS non-Cogen")),FALSE, TRUE))</f>
        <v/>
      </c>
    </row>
    <row r="3733">
      <c r="A3733" s="129" t="n">
        <v>56400</v>
      </c>
      <c r="B3733" s="130" t="inlineStr">
        <is>
          <t>Treasure Coast Energy Center</t>
        </is>
      </c>
      <c r="C3733" s="130" t="inlineStr">
        <is>
          <t>Fort Pierce Utilities Authority</t>
        </is>
      </c>
      <c r="D3733" s="129" t="n">
        <v>6616</v>
      </c>
      <c r="E3733" s="130" t="inlineStr">
        <is>
          <t>FL</t>
        </is>
      </c>
      <c r="F3733" s="130" t="inlineStr">
        <is>
          <t>Electric Utility</t>
        </is>
      </c>
      <c r="G3733" s="130" t="inlineStr">
        <is>
          <t>CT</t>
        </is>
      </c>
      <c r="H3733" s="130" t="inlineStr">
        <is>
          <t>NG</t>
        </is>
      </c>
      <c r="I3733" s="130" t="inlineStr">
        <is>
          <t>NG</t>
        </is>
      </c>
      <c r="J3733" s="131" t="n">
        <v>1129420</v>
      </c>
      <c r="K3733" s="129" t="n">
        <v>2020</v>
      </c>
      <c r="L3733" s="120">
        <f>IF(VLOOKUP(H3733,'Cross-Page Data'!$D$4:$F$48,3,FALSE)="natural gas",VLOOKUP(G3733,'Cross-Page Data'!$I$4:$J$19,2,FALSE),IF(VLOOKUP(H3733,'Cross-Page Data'!$D$4:$F$48,3,FALSE)="solar",IF(G3733="PV","solar PV","solar thermal"),IF(VLOOKUP(H3733,'Cross-Page Data'!$D$4:$F$48,3,FALSE)="wind",VLOOKUP(G3733,'Cross-Page Data'!$I$4:$J$19,2,FALSE),IF(VLOOKUP(H3733,'Cross-Page Data'!$D$4:$F$48,3,FALSE)="hydro",VLOOKUP(G3733,'Cross-Page Data'!$I$4:$J$19,2,FALSE),VLOOKUP(H3733,'Cross-Page Data'!$D$4:$F$48,3,FALSE)))))</f>
        <v/>
      </c>
      <c r="M3733" s="120">
        <f>IF(AND($P$2=FALSE,OR(F3733="Commercial NAICS Cogen",F3733="Industrial NAICS Cogen",F3733="NAICS-22 Cogen")),FALSE,IF(AND($P$3=FALSE,OR(F3733="Commercial NAICS Cogen",F3733="Commercial NAICS Non-Cogen",F3733="Industrial NAICS Cogen", F3733="industrial NAICS non-Cogen")),FALSE, TRUE))</f>
        <v/>
      </c>
    </row>
    <row r="3734">
      <c r="A3734" s="129" t="n">
        <v>56405</v>
      </c>
      <c r="B3734" s="130" t="inlineStr">
        <is>
          <t>Nevada Solar One</t>
        </is>
      </c>
      <c r="C3734" s="130" t="inlineStr">
        <is>
          <t>Acciona Solar Power</t>
        </is>
      </c>
      <c r="D3734" s="129" t="n">
        <v>55744</v>
      </c>
      <c r="E3734" s="130" t="inlineStr">
        <is>
          <t>NV</t>
        </is>
      </c>
      <c r="F3734" s="130" t="inlineStr">
        <is>
          <t>NAICS-22 Non-Cogen</t>
        </is>
      </c>
      <c r="G3734" s="130" t="inlineStr">
        <is>
          <t>ST</t>
        </is>
      </c>
      <c r="H3734" s="130" t="inlineStr">
        <is>
          <t>NG</t>
        </is>
      </c>
      <c r="I3734" s="130" t="inlineStr">
        <is>
          <t>NG</t>
        </is>
      </c>
      <c r="J3734" s="131" t="n">
        <v>2289</v>
      </c>
      <c r="K3734" s="129" t="n">
        <v>2020</v>
      </c>
      <c r="L3734" s="120">
        <f>IF(VLOOKUP(H3734,'Cross-Page Data'!$D$4:$F$48,3,FALSE)="natural gas",VLOOKUP(G3734,'Cross-Page Data'!$I$4:$J$19,2,FALSE),IF(VLOOKUP(H3734,'Cross-Page Data'!$D$4:$F$48,3,FALSE)="solar",IF(G3734="PV","solar PV","solar thermal"),IF(VLOOKUP(H3734,'Cross-Page Data'!$D$4:$F$48,3,FALSE)="wind",VLOOKUP(G3734,'Cross-Page Data'!$I$4:$J$19,2,FALSE),IF(VLOOKUP(H3734,'Cross-Page Data'!$D$4:$F$48,3,FALSE)="hydro",VLOOKUP(G3734,'Cross-Page Data'!$I$4:$J$19,2,FALSE),VLOOKUP(H3734,'Cross-Page Data'!$D$4:$F$48,3,FALSE)))))</f>
        <v/>
      </c>
      <c r="M3734" s="120">
        <f>IF(AND($P$2=FALSE,OR(F3734="Commercial NAICS Cogen",F3734="Industrial NAICS Cogen",F3734="NAICS-22 Cogen")),FALSE,IF(AND($P$3=FALSE,OR(F3734="Commercial NAICS Cogen",F3734="Commercial NAICS Non-Cogen",F3734="Industrial NAICS Cogen", F3734="industrial NAICS non-Cogen")),FALSE, TRUE))</f>
        <v/>
      </c>
    </row>
    <row r="3735">
      <c r="A3735" s="129" t="n">
        <v>56405</v>
      </c>
      <c r="B3735" s="130" t="inlineStr">
        <is>
          <t>Nevada Solar One</t>
        </is>
      </c>
      <c r="C3735" s="130" t="inlineStr">
        <is>
          <t>Acciona Solar Power</t>
        </is>
      </c>
      <c r="D3735" s="129" t="n">
        <v>55744</v>
      </c>
      <c r="E3735" s="130" t="inlineStr">
        <is>
          <t>NV</t>
        </is>
      </c>
      <c r="F3735" s="130" t="inlineStr">
        <is>
          <t>NAICS-22 Non-Cogen</t>
        </is>
      </c>
      <c r="G3735" s="130" t="inlineStr">
        <is>
          <t>ST</t>
        </is>
      </c>
      <c r="H3735" s="130" t="inlineStr">
        <is>
          <t>SUN</t>
        </is>
      </c>
      <c r="I3735" s="130" t="inlineStr">
        <is>
          <t>SUN</t>
        </is>
      </c>
      <c r="J3735" s="131" t="n">
        <v>107366</v>
      </c>
      <c r="K3735" s="129" t="n">
        <v>2020</v>
      </c>
      <c r="L3735" s="120">
        <f>IF(VLOOKUP(H3735,'Cross-Page Data'!$D$4:$F$48,3,FALSE)="natural gas",VLOOKUP(G3735,'Cross-Page Data'!$I$4:$J$19,2,FALSE),IF(VLOOKUP(H3735,'Cross-Page Data'!$D$4:$F$48,3,FALSE)="solar",IF(G3735="PV","solar PV","solar thermal"),IF(VLOOKUP(H3735,'Cross-Page Data'!$D$4:$F$48,3,FALSE)="wind",VLOOKUP(G3735,'Cross-Page Data'!$I$4:$J$19,2,FALSE),IF(VLOOKUP(H3735,'Cross-Page Data'!$D$4:$F$48,3,FALSE)="hydro",VLOOKUP(G3735,'Cross-Page Data'!$I$4:$J$19,2,FALSE),VLOOKUP(H3735,'Cross-Page Data'!$D$4:$F$48,3,FALSE)))))</f>
        <v/>
      </c>
      <c r="M3735" s="120">
        <f>IF(AND($P$2=FALSE,OR(F3735="Commercial NAICS Cogen",F3735="Industrial NAICS Cogen",F3735="NAICS-22 Cogen")),FALSE,IF(AND($P$3=FALSE,OR(F3735="Commercial NAICS Cogen",F3735="Commercial NAICS Non-Cogen",F3735="Industrial NAICS Cogen", F3735="industrial NAICS non-Cogen")),FALSE, TRUE))</f>
        <v/>
      </c>
    </row>
    <row r="3736">
      <c r="A3736" s="129" t="n">
        <v>56407</v>
      </c>
      <c r="B3736" s="130" t="inlineStr">
        <is>
          <t>West County Energy Center</t>
        </is>
      </c>
      <c r="C3736" s="130" t="inlineStr">
        <is>
          <t>Florida Power &amp; Light Co</t>
        </is>
      </c>
      <c r="D3736" s="129" t="n">
        <v>6452</v>
      </c>
      <c r="E3736" s="130" t="inlineStr">
        <is>
          <t>FL</t>
        </is>
      </c>
      <c r="F3736" s="130" t="inlineStr">
        <is>
          <t>Electric Utility</t>
        </is>
      </c>
      <c r="G3736" s="130" t="inlineStr">
        <is>
          <t>CA</t>
        </is>
      </c>
      <c r="H3736" s="130" t="inlineStr">
        <is>
          <t>DFO</t>
        </is>
      </c>
      <c r="I3736" s="130" t="inlineStr">
        <is>
          <t>DFO</t>
        </is>
      </c>
      <c r="J3736" s="131" t="n">
        <v>2106.476</v>
      </c>
      <c r="K3736" s="129" t="n">
        <v>2020</v>
      </c>
      <c r="L3736" s="120">
        <f>IF(VLOOKUP(H3736,'Cross-Page Data'!$D$4:$F$48,3,FALSE)="natural gas",VLOOKUP(G3736,'Cross-Page Data'!$I$4:$J$19,2,FALSE),IF(VLOOKUP(H3736,'Cross-Page Data'!$D$4:$F$48,3,FALSE)="solar",IF(G3736="PV","solar PV","solar thermal"),IF(VLOOKUP(H3736,'Cross-Page Data'!$D$4:$F$48,3,FALSE)="wind",VLOOKUP(G3736,'Cross-Page Data'!$I$4:$J$19,2,FALSE),IF(VLOOKUP(H3736,'Cross-Page Data'!$D$4:$F$48,3,FALSE)="hydro",VLOOKUP(G3736,'Cross-Page Data'!$I$4:$J$19,2,FALSE),VLOOKUP(H3736,'Cross-Page Data'!$D$4:$F$48,3,FALSE)))))</f>
        <v/>
      </c>
      <c r="M3736" s="120">
        <f>IF(AND($P$2=FALSE,OR(F3736="Commercial NAICS Cogen",F3736="Industrial NAICS Cogen",F3736="NAICS-22 Cogen")),FALSE,IF(AND($P$3=FALSE,OR(F3736="Commercial NAICS Cogen",F3736="Commercial NAICS Non-Cogen",F3736="Industrial NAICS Cogen", F3736="industrial NAICS non-Cogen")),FALSE, TRUE))</f>
        <v/>
      </c>
    </row>
    <row r="3737">
      <c r="A3737" s="129" t="n">
        <v>56407</v>
      </c>
      <c r="B3737" s="130" t="inlineStr">
        <is>
          <t>West County Energy Center</t>
        </is>
      </c>
      <c r="C3737" s="130" t="inlineStr">
        <is>
          <t>Florida Power &amp; Light Co</t>
        </is>
      </c>
      <c r="D3737" s="129" t="n">
        <v>6452</v>
      </c>
      <c r="E3737" s="130" t="inlineStr">
        <is>
          <t>FL</t>
        </is>
      </c>
      <c r="F3737" s="130" t="inlineStr">
        <is>
          <t>Electric Utility</t>
        </is>
      </c>
      <c r="G3737" s="130" t="inlineStr">
        <is>
          <t>CA</t>
        </is>
      </c>
      <c r="H3737" s="130" t="inlineStr">
        <is>
          <t>NG</t>
        </is>
      </c>
      <c r="I3737" s="130" t="inlineStr">
        <is>
          <t>NG</t>
        </is>
      </c>
      <c r="J3737" s="131" t="n">
        <v>7149132.5</v>
      </c>
      <c r="K3737" s="129" t="n">
        <v>2020</v>
      </c>
      <c r="L3737" s="120">
        <f>IF(VLOOKUP(H3737,'Cross-Page Data'!$D$4:$F$48,3,FALSE)="natural gas",VLOOKUP(G3737,'Cross-Page Data'!$I$4:$J$19,2,FALSE),IF(VLOOKUP(H3737,'Cross-Page Data'!$D$4:$F$48,3,FALSE)="solar",IF(G3737="PV","solar PV","solar thermal"),IF(VLOOKUP(H3737,'Cross-Page Data'!$D$4:$F$48,3,FALSE)="wind",VLOOKUP(G3737,'Cross-Page Data'!$I$4:$J$19,2,FALSE),IF(VLOOKUP(H3737,'Cross-Page Data'!$D$4:$F$48,3,FALSE)="hydro",VLOOKUP(G3737,'Cross-Page Data'!$I$4:$J$19,2,FALSE),VLOOKUP(H3737,'Cross-Page Data'!$D$4:$F$48,3,FALSE)))))</f>
        <v/>
      </c>
      <c r="M3737" s="120">
        <f>IF(AND($P$2=FALSE,OR(F3737="Commercial NAICS Cogen",F3737="Industrial NAICS Cogen",F3737="NAICS-22 Cogen")),FALSE,IF(AND($P$3=FALSE,OR(F3737="Commercial NAICS Cogen",F3737="Commercial NAICS Non-Cogen",F3737="Industrial NAICS Cogen", F3737="industrial NAICS non-Cogen")),FALSE, TRUE))</f>
        <v/>
      </c>
    </row>
    <row r="3738">
      <c r="A3738" s="129" t="n">
        <v>56407</v>
      </c>
      <c r="B3738" s="130" t="inlineStr">
        <is>
          <t>West County Energy Center</t>
        </is>
      </c>
      <c r="C3738" s="130" t="inlineStr">
        <is>
          <t>Florida Power &amp; Light Co</t>
        </is>
      </c>
      <c r="D3738" s="129" t="n">
        <v>6452</v>
      </c>
      <c r="E3738" s="130" t="inlineStr">
        <is>
          <t>FL</t>
        </is>
      </c>
      <c r="F3738" s="130" t="inlineStr">
        <is>
          <t>Electric Utility</t>
        </is>
      </c>
      <c r="G3738" s="130" t="inlineStr">
        <is>
          <t>CT</t>
        </is>
      </c>
      <c r="H3738" s="130" t="inlineStr">
        <is>
          <t>DFO</t>
        </is>
      </c>
      <c r="I3738" s="130" t="inlineStr">
        <is>
          <t>DFO</t>
        </is>
      </c>
      <c r="J3738" s="131" t="n">
        <v>3705.329</v>
      </c>
      <c r="K3738" s="129" t="n">
        <v>2020</v>
      </c>
      <c r="L3738" s="120">
        <f>IF(VLOOKUP(H3738,'Cross-Page Data'!$D$4:$F$48,3,FALSE)="natural gas",VLOOKUP(G3738,'Cross-Page Data'!$I$4:$J$19,2,FALSE),IF(VLOOKUP(H3738,'Cross-Page Data'!$D$4:$F$48,3,FALSE)="solar",IF(G3738="PV","solar PV","solar thermal"),IF(VLOOKUP(H3738,'Cross-Page Data'!$D$4:$F$48,3,FALSE)="wind",VLOOKUP(G3738,'Cross-Page Data'!$I$4:$J$19,2,FALSE),IF(VLOOKUP(H3738,'Cross-Page Data'!$D$4:$F$48,3,FALSE)="hydro",VLOOKUP(G3738,'Cross-Page Data'!$I$4:$J$19,2,FALSE),VLOOKUP(H3738,'Cross-Page Data'!$D$4:$F$48,3,FALSE)))))</f>
        <v/>
      </c>
      <c r="M3738" s="120">
        <f>IF(AND($P$2=FALSE,OR(F3738="Commercial NAICS Cogen",F3738="Industrial NAICS Cogen",F3738="NAICS-22 Cogen")),FALSE,IF(AND($P$3=FALSE,OR(F3738="Commercial NAICS Cogen",F3738="Commercial NAICS Non-Cogen",F3738="Industrial NAICS Cogen", F3738="industrial NAICS non-Cogen")),FALSE, TRUE))</f>
        <v/>
      </c>
    </row>
    <row r="3739">
      <c r="A3739" s="129" t="n">
        <v>56407</v>
      </c>
      <c r="B3739" s="130" t="inlineStr">
        <is>
          <t>West County Energy Center</t>
        </is>
      </c>
      <c r="C3739" s="130" t="inlineStr">
        <is>
          <t>Florida Power &amp; Light Co</t>
        </is>
      </c>
      <c r="D3739" s="129" t="n">
        <v>6452</v>
      </c>
      <c r="E3739" s="130" t="inlineStr">
        <is>
          <t>FL</t>
        </is>
      </c>
      <c r="F3739" s="130" t="inlineStr">
        <is>
          <t>Electric Utility</t>
        </is>
      </c>
      <c r="G3739" s="130" t="inlineStr">
        <is>
          <t>CT</t>
        </is>
      </c>
      <c r="H3739" s="130" t="inlineStr">
        <is>
          <t>NG</t>
        </is>
      </c>
      <c r="I3739" s="130" t="inlineStr">
        <is>
          <t>NG</t>
        </is>
      </c>
      <c r="J3739" s="131" t="n">
        <v>12609580</v>
      </c>
      <c r="K3739" s="129" t="n">
        <v>2020</v>
      </c>
      <c r="L3739" s="120">
        <f>IF(VLOOKUP(H3739,'Cross-Page Data'!$D$4:$F$48,3,FALSE)="natural gas",VLOOKUP(G3739,'Cross-Page Data'!$I$4:$J$19,2,FALSE),IF(VLOOKUP(H3739,'Cross-Page Data'!$D$4:$F$48,3,FALSE)="solar",IF(G3739="PV","solar PV","solar thermal"),IF(VLOOKUP(H3739,'Cross-Page Data'!$D$4:$F$48,3,FALSE)="wind",VLOOKUP(G3739,'Cross-Page Data'!$I$4:$J$19,2,FALSE),IF(VLOOKUP(H3739,'Cross-Page Data'!$D$4:$F$48,3,FALSE)="hydro",VLOOKUP(G3739,'Cross-Page Data'!$I$4:$J$19,2,FALSE),VLOOKUP(H3739,'Cross-Page Data'!$D$4:$F$48,3,FALSE)))))</f>
        <v/>
      </c>
      <c r="M3739" s="120">
        <f>IF(AND($P$2=FALSE,OR(F3739="Commercial NAICS Cogen",F3739="Industrial NAICS Cogen",F3739="NAICS-22 Cogen")),FALSE,IF(AND($P$3=FALSE,OR(F3739="Commercial NAICS Cogen",F3739="Commercial NAICS Non-Cogen",F3739="Industrial NAICS Cogen", F3739="industrial NAICS non-Cogen")),FALSE, TRUE))</f>
        <v/>
      </c>
    </row>
    <row r="3740">
      <c r="A3740" s="129" t="n">
        <v>56445</v>
      </c>
      <c r="B3740" s="130" t="inlineStr">
        <is>
          <t>Spindle Hill Energy Center</t>
        </is>
      </c>
      <c r="C3740" s="130" t="inlineStr">
        <is>
          <t>Invenergy Services LLC</t>
        </is>
      </c>
      <c r="D3740" s="129" t="n">
        <v>49893</v>
      </c>
      <c r="E3740" s="130" t="inlineStr">
        <is>
          <t>CO</t>
        </is>
      </c>
      <c r="F3740" s="130" t="inlineStr">
        <is>
          <t>NAICS-22 Non-Cogen</t>
        </is>
      </c>
      <c r="G3740" s="130" t="inlineStr">
        <is>
          <t>GT</t>
        </is>
      </c>
      <c r="H3740" s="130" t="inlineStr">
        <is>
          <t>DFO</t>
        </is>
      </c>
      <c r="I3740" s="130" t="inlineStr">
        <is>
          <t>DFO</t>
        </is>
      </c>
      <c r="J3740" s="131" t="n">
        <v>2.127</v>
      </c>
      <c r="K3740" s="129" t="n">
        <v>2020</v>
      </c>
      <c r="L3740" s="120">
        <f>IF(VLOOKUP(H3740,'Cross-Page Data'!$D$4:$F$48,3,FALSE)="natural gas",VLOOKUP(G3740,'Cross-Page Data'!$I$4:$J$19,2,FALSE),IF(VLOOKUP(H3740,'Cross-Page Data'!$D$4:$F$48,3,FALSE)="solar",IF(G3740="PV","solar PV","solar thermal"),IF(VLOOKUP(H3740,'Cross-Page Data'!$D$4:$F$48,3,FALSE)="wind",VLOOKUP(G3740,'Cross-Page Data'!$I$4:$J$19,2,FALSE),IF(VLOOKUP(H3740,'Cross-Page Data'!$D$4:$F$48,3,FALSE)="hydro",VLOOKUP(G3740,'Cross-Page Data'!$I$4:$J$19,2,FALSE),VLOOKUP(H3740,'Cross-Page Data'!$D$4:$F$48,3,FALSE)))))</f>
        <v/>
      </c>
      <c r="M3740" s="120">
        <f>IF(AND($P$2=FALSE,OR(F3740="Commercial NAICS Cogen",F3740="Industrial NAICS Cogen",F3740="NAICS-22 Cogen")),FALSE,IF(AND($P$3=FALSE,OR(F3740="Commercial NAICS Cogen",F3740="Commercial NAICS Non-Cogen",F3740="Industrial NAICS Cogen", F3740="industrial NAICS non-Cogen")),FALSE, TRUE))</f>
        <v/>
      </c>
    </row>
    <row r="3741">
      <c r="A3741" s="129" t="n">
        <v>56445</v>
      </c>
      <c r="B3741" s="130" t="inlineStr">
        <is>
          <t>Spindle Hill Energy Center</t>
        </is>
      </c>
      <c r="C3741" s="130" t="inlineStr">
        <is>
          <t>Invenergy Services LLC</t>
        </is>
      </c>
      <c r="D3741" s="129" t="n">
        <v>49893</v>
      </c>
      <c r="E3741" s="130" t="inlineStr">
        <is>
          <t>CO</t>
        </is>
      </c>
      <c r="F3741" s="130" t="inlineStr">
        <is>
          <t>NAICS-22 Non-Cogen</t>
        </is>
      </c>
      <c r="G3741" s="130" t="inlineStr">
        <is>
          <t>GT</t>
        </is>
      </c>
      <c r="H3741" s="130" t="inlineStr">
        <is>
          <t>NG</t>
        </is>
      </c>
      <c r="I3741" s="130" t="inlineStr">
        <is>
          <t>NG</t>
        </is>
      </c>
      <c r="J3741" s="131" t="n">
        <v>426185.87</v>
      </c>
      <c r="K3741" s="129" t="n">
        <v>2020</v>
      </c>
      <c r="L3741" s="120">
        <f>IF(VLOOKUP(H3741,'Cross-Page Data'!$D$4:$F$48,3,FALSE)="natural gas",VLOOKUP(G3741,'Cross-Page Data'!$I$4:$J$19,2,FALSE),IF(VLOOKUP(H3741,'Cross-Page Data'!$D$4:$F$48,3,FALSE)="solar",IF(G3741="PV","solar PV","solar thermal"),IF(VLOOKUP(H3741,'Cross-Page Data'!$D$4:$F$48,3,FALSE)="wind",VLOOKUP(G3741,'Cross-Page Data'!$I$4:$J$19,2,FALSE),IF(VLOOKUP(H3741,'Cross-Page Data'!$D$4:$F$48,3,FALSE)="hydro",VLOOKUP(G3741,'Cross-Page Data'!$I$4:$J$19,2,FALSE),VLOOKUP(H3741,'Cross-Page Data'!$D$4:$F$48,3,FALSE)))))</f>
        <v/>
      </c>
      <c r="M3741" s="120">
        <f>IF(AND($P$2=FALSE,OR(F3741="Commercial NAICS Cogen",F3741="Industrial NAICS Cogen",F3741="NAICS-22 Cogen")),FALSE,IF(AND($P$3=FALSE,OR(F3741="Commercial NAICS Cogen",F3741="Commercial NAICS Non-Cogen",F3741="Industrial NAICS Cogen", F3741="industrial NAICS non-Cogen")),FALSE, TRUE))</f>
        <v/>
      </c>
    </row>
    <row r="3742">
      <c r="A3742" s="129" t="n">
        <v>56449</v>
      </c>
      <c r="B3742" s="130" t="inlineStr">
        <is>
          <t>Kaheawa Pastures Wind Farm Hybrid</t>
        </is>
      </c>
      <c r="C3742" s="130" t="inlineStr">
        <is>
          <t>Evergreen Wind, LLC</t>
        </is>
      </c>
      <c r="D3742" s="129" t="n">
        <v>59155</v>
      </c>
      <c r="E3742" s="130" t="inlineStr">
        <is>
          <t>HI</t>
        </is>
      </c>
      <c r="F3742" s="130" t="inlineStr">
        <is>
          <t>NAICS-22 Non-Cogen</t>
        </is>
      </c>
      <c r="G3742" s="130" t="inlineStr">
        <is>
          <t>WT</t>
        </is>
      </c>
      <c r="H3742" s="130" t="inlineStr">
        <is>
          <t>WND</t>
        </is>
      </c>
      <c r="I3742" s="130" t="inlineStr">
        <is>
          <t>WND</t>
        </is>
      </c>
      <c r="J3742" s="131" t="n">
        <v>108503</v>
      </c>
      <c r="K3742" s="129" t="n">
        <v>2020</v>
      </c>
      <c r="L3742" s="120">
        <f>IF(VLOOKUP(H3742,'Cross-Page Data'!$D$4:$F$48,3,FALSE)="natural gas",VLOOKUP(G3742,'Cross-Page Data'!$I$4:$J$19,2,FALSE),IF(VLOOKUP(H3742,'Cross-Page Data'!$D$4:$F$48,3,FALSE)="solar",IF(G3742="PV","solar PV","solar thermal"),IF(VLOOKUP(H3742,'Cross-Page Data'!$D$4:$F$48,3,FALSE)="wind",VLOOKUP(G3742,'Cross-Page Data'!$I$4:$J$19,2,FALSE),IF(VLOOKUP(H3742,'Cross-Page Data'!$D$4:$F$48,3,FALSE)="hydro",VLOOKUP(G3742,'Cross-Page Data'!$I$4:$J$19,2,FALSE),VLOOKUP(H3742,'Cross-Page Data'!$D$4:$F$48,3,FALSE)))))</f>
        <v/>
      </c>
      <c r="M3742" s="120">
        <f>IF(AND($P$2=FALSE,OR(F3742="Commercial NAICS Cogen",F3742="Industrial NAICS Cogen",F3742="NAICS-22 Cogen")),FALSE,IF(AND($P$3=FALSE,OR(F3742="Commercial NAICS Cogen",F3742="Commercial NAICS Non-Cogen",F3742="Industrial NAICS Cogen", F3742="industrial NAICS non-Cogen")),FALSE, TRUE))</f>
        <v/>
      </c>
    </row>
    <row r="3743">
      <c r="A3743" s="129" t="n">
        <v>56451</v>
      </c>
      <c r="B3743" s="130" t="inlineStr">
        <is>
          <t>Allegheny Ridge Wind Farm</t>
        </is>
      </c>
      <c r="C3743" s="130" t="inlineStr">
        <is>
          <t>Leeward Asset Management, LLC</t>
        </is>
      </c>
      <c r="D3743" s="129" t="n">
        <v>50123</v>
      </c>
      <c r="E3743" s="130" t="inlineStr">
        <is>
          <t>PA</t>
        </is>
      </c>
      <c r="F3743" s="130" t="inlineStr">
        <is>
          <t>NAICS-22 Non-Cogen</t>
        </is>
      </c>
      <c r="G3743" s="130" t="inlineStr">
        <is>
          <t>WT</t>
        </is>
      </c>
      <c r="H3743" s="130" t="inlineStr">
        <is>
          <t>WND</t>
        </is>
      </c>
      <c r="I3743" s="130" t="inlineStr">
        <is>
          <t>WND</t>
        </is>
      </c>
      <c r="J3743" s="131" t="n">
        <v>214046</v>
      </c>
      <c r="K3743" s="129" t="n">
        <v>2020</v>
      </c>
      <c r="L3743" s="120">
        <f>IF(VLOOKUP(H3743,'Cross-Page Data'!$D$4:$F$48,3,FALSE)="natural gas",VLOOKUP(G3743,'Cross-Page Data'!$I$4:$J$19,2,FALSE),IF(VLOOKUP(H3743,'Cross-Page Data'!$D$4:$F$48,3,FALSE)="solar",IF(G3743="PV","solar PV","solar thermal"),IF(VLOOKUP(H3743,'Cross-Page Data'!$D$4:$F$48,3,FALSE)="wind",VLOOKUP(G3743,'Cross-Page Data'!$I$4:$J$19,2,FALSE),IF(VLOOKUP(H3743,'Cross-Page Data'!$D$4:$F$48,3,FALSE)="hydro",VLOOKUP(G3743,'Cross-Page Data'!$I$4:$J$19,2,FALSE),VLOOKUP(H3743,'Cross-Page Data'!$D$4:$F$48,3,FALSE)))))</f>
        <v/>
      </c>
      <c r="M3743" s="120">
        <f>IF(AND($P$2=FALSE,OR(F3743="Commercial NAICS Cogen",F3743="Industrial NAICS Cogen",F3743="NAICS-22 Cogen")),FALSE,IF(AND($P$3=FALSE,OR(F3743="Commercial NAICS Cogen",F3743="Commercial NAICS Non-Cogen",F3743="Industrial NAICS Cogen", F3743="industrial NAICS non-Cogen")),FALSE, TRUE))</f>
        <v/>
      </c>
    </row>
    <row r="3744">
      <c r="A3744" s="129" t="n">
        <v>56456</v>
      </c>
      <c r="B3744" s="130" t="inlineStr">
        <is>
          <t>Plum Point Energy Station</t>
        </is>
      </c>
      <c r="C3744" s="130" t="inlineStr">
        <is>
          <t>NRG Energy Services - Plum Point</t>
        </is>
      </c>
      <c r="D3744" s="129" t="n">
        <v>58905</v>
      </c>
      <c r="E3744" s="130" t="inlineStr">
        <is>
          <t>AR</t>
        </is>
      </c>
      <c r="F3744" s="130" t="inlineStr">
        <is>
          <t>NAICS-22 Non-Cogen</t>
        </is>
      </c>
      <c r="G3744" s="130" t="inlineStr">
        <is>
          <t>ST</t>
        </is>
      </c>
      <c r="H3744" s="130" t="inlineStr">
        <is>
          <t>DFO</t>
        </is>
      </c>
      <c r="I3744" s="130" t="inlineStr">
        <is>
          <t>DFO</t>
        </is>
      </c>
      <c r="J3744" s="131" t="n">
        <v>10673.078</v>
      </c>
      <c r="K3744" s="129" t="n">
        <v>2020</v>
      </c>
      <c r="L3744" s="120">
        <f>IF(VLOOKUP(H3744,'Cross-Page Data'!$D$4:$F$48,3,FALSE)="natural gas",VLOOKUP(G3744,'Cross-Page Data'!$I$4:$J$19,2,FALSE),IF(VLOOKUP(H3744,'Cross-Page Data'!$D$4:$F$48,3,FALSE)="solar",IF(G3744="PV","solar PV","solar thermal"),IF(VLOOKUP(H3744,'Cross-Page Data'!$D$4:$F$48,3,FALSE)="wind",VLOOKUP(G3744,'Cross-Page Data'!$I$4:$J$19,2,FALSE),IF(VLOOKUP(H3744,'Cross-Page Data'!$D$4:$F$48,3,FALSE)="hydro",VLOOKUP(G3744,'Cross-Page Data'!$I$4:$J$19,2,FALSE),VLOOKUP(H3744,'Cross-Page Data'!$D$4:$F$48,3,FALSE)))))</f>
        <v/>
      </c>
      <c r="M3744" s="120">
        <f>IF(AND($P$2=FALSE,OR(F3744="Commercial NAICS Cogen",F3744="Industrial NAICS Cogen",F3744="NAICS-22 Cogen")),FALSE,IF(AND($P$3=FALSE,OR(F3744="Commercial NAICS Cogen",F3744="Commercial NAICS Non-Cogen",F3744="Industrial NAICS Cogen", F3744="industrial NAICS non-Cogen")),FALSE, TRUE))</f>
        <v/>
      </c>
    </row>
    <row r="3745">
      <c r="A3745" s="129" t="n">
        <v>56456</v>
      </c>
      <c r="B3745" s="130" t="inlineStr">
        <is>
          <t>Plum Point Energy Station</t>
        </is>
      </c>
      <c r="C3745" s="130" t="inlineStr">
        <is>
          <t>NRG Energy Services - Plum Point</t>
        </is>
      </c>
      <c r="D3745" s="129" t="n">
        <v>58905</v>
      </c>
      <c r="E3745" s="130" t="inlineStr">
        <is>
          <t>AR</t>
        </is>
      </c>
      <c r="F3745" s="130" t="inlineStr">
        <is>
          <t>NAICS-22 Non-Cogen</t>
        </is>
      </c>
      <c r="G3745" s="130" t="inlineStr">
        <is>
          <t>ST</t>
        </is>
      </c>
      <c r="H3745" s="130" t="inlineStr">
        <is>
          <t>SUB</t>
        </is>
      </c>
      <c r="I3745" s="130" t="inlineStr">
        <is>
          <t>COL</t>
        </is>
      </c>
      <c r="J3745" s="131" t="n">
        <v>3227992.9</v>
      </c>
      <c r="K3745" s="129" t="n">
        <v>2020</v>
      </c>
      <c r="L3745" s="120">
        <f>IF(VLOOKUP(H3745,'Cross-Page Data'!$D$4:$F$48,3,FALSE)="natural gas",VLOOKUP(G3745,'Cross-Page Data'!$I$4:$J$19,2,FALSE),IF(VLOOKUP(H3745,'Cross-Page Data'!$D$4:$F$48,3,FALSE)="solar",IF(G3745="PV","solar PV","solar thermal"),IF(VLOOKUP(H3745,'Cross-Page Data'!$D$4:$F$48,3,FALSE)="wind",VLOOKUP(G3745,'Cross-Page Data'!$I$4:$J$19,2,FALSE),IF(VLOOKUP(H3745,'Cross-Page Data'!$D$4:$F$48,3,FALSE)="hydro",VLOOKUP(G3745,'Cross-Page Data'!$I$4:$J$19,2,FALSE),VLOOKUP(H3745,'Cross-Page Data'!$D$4:$F$48,3,FALSE)))))</f>
        <v/>
      </c>
      <c r="M3745" s="120">
        <f>IF(AND($P$2=FALSE,OR(F3745="Commercial NAICS Cogen",F3745="Industrial NAICS Cogen",F3745="NAICS-22 Cogen")),FALSE,IF(AND($P$3=FALSE,OR(F3745="Commercial NAICS Cogen",F3745="Commercial NAICS Non-Cogen",F3745="Industrial NAICS Cogen", F3745="industrial NAICS non-Cogen")),FALSE, TRUE))</f>
        <v/>
      </c>
    </row>
    <row r="3746">
      <c r="A3746" s="129" t="n">
        <v>56458</v>
      </c>
      <c r="B3746" s="130" t="inlineStr">
        <is>
          <t>Hobbs Generating Station</t>
        </is>
      </c>
      <c r="C3746" s="130" t="inlineStr">
        <is>
          <t>Lea Power Partners LLC</t>
        </is>
      </c>
      <c r="D3746" s="129" t="n">
        <v>54874</v>
      </c>
      <c r="E3746" s="130" t="inlineStr">
        <is>
          <t>NM</t>
        </is>
      </c>
      <c r="F3746" s="130" t="inlineStr">
        <is>
          <t>NAICS-22 Non-Cogen</t>
        </is>
      </c>
      <c r="G3746" s="130" t="inlineStr">
        <is>
          <t>CA</t>
        </is>
      </c>
      <c r="H3746" s="130" t="inlineStr">
        <is>
          <t>NG</t>
        </is>
      </c>
      <c r="I3746" s="130" t="inlineStr">
        <is>
          <t>NG</t>
        </is>
      </c>
      <c r="J3746" s="131" t="n">
        <v>1427855</v>
      </c>
      <c r="K3746" s="129" t="n">
        <v>2020</v>
      </c>
      <c r="L3746" s="120">
        <f>IF(VLOOKUP(H3746,'Cross-Page Data'!$D$4:$F$48,3,FALSE)="natural gas",VLOOKUP(G3746,'Cross-Page Data'!$I$4:$J$19,2,FALSE),IF(VLOOKUP(H3746,'Cross-Page Data'!$D$4:$F$48,3,FALSE)="solar",IF(G3746="PV","solar PV","solar thermal"),IF(VLOOKUP(H3746,'Cross-Page Data'!$D$4:$F$48,3,FALSE)="wind",VLOOKUP(G3746,'Cross-Page Data'!$I$4:$J$19,2,FALSE),IF(VLOOKUP(H3746,'Cross-Page Data'!$D$4:$F$48,3,FALSE)="hydro",VLOOKUP(G3746,'Cross-Page Data'!$I$4:$J$19,2,FALSE),VLOOKUP(H3746,'Cross-Page Data'!$D$4:$F$48,3,FALSE)))))</f>
        <v/>
      </c>
      <c r="M3746" s="120">
        <f>IF(AND($P$2=FALSE,OR(F3746="Commercial NAICS Cogen",F3746="Industrial NAICS Cogen",F3746="NAICS-22 Cogen")),FALSE,IF(AND($P$3=FALSE,OR(F3746="Commercial NAICS Cogen",F3746="Commercial NAICS Non-Cogen",F3746="Industrial NAICS Cogen", F3746="industrial NAICS non-Cogen")),FALSE, TRUE))</f>
        <v/>
      </c>
    </row>
    <row r="3747">
      <c r="A3747" s="129" t="n">
        <v>56458</v>
      </c>
      <c r="B3747" s="130" t="inlineStr">
        <is>
          <t>Hobbs Generating Station</t>
        </is>
      </c>
      <c r="C3747" s="130" t="inlineStr">
        <is>
          <t>Lea Power Partners LLC</t>
        </is>
      </c>
      <c r="D3747" s="129" t="n">
        <v>54874</v>
      </c>
      <c r="E3747" s="130" t="inlineStr">
        <is>
          <t>NM</t>
        </is>
      </c>
      <c r="F3747" s="130" t="inlineStr">
        <is>
          <t>NAICS-22 Non-Cogen</t>
        </is>
      </c>
      <c r="G3747" s="130" t="inlineStr">
        <is>
          <t>CT</t>
        </is>
      </c>
      <c r="H3747" s="130" t="inlineStr">
        <is>
          <t>NG</t>
        </is>
      </c>
      <c r="I3747" s="130" t="inlineStr">
        <is>
          <t>NG</t>
        </is>
      </c>
      <c r="J3747" s="131" t="n">
        <v>2360850</v>
      </c>
      <c r="K3747" s="129" t="n">
        <v>2020</v>
      </c>
      <c r="L3747" s="120">
        <f>IF(VLOOKUP(H3747,'Cross-Page Data'!$D$4:$F$48,3,FALSE)="natural gas",VLOOKUP(G3747,'Cross-Page Data'!$I$4:$J$19,2,FALSE),IF(VLOOKUP(H3747,'Cross-Page Data'!$D$4:$F$48,3,FALSE)="solar",IF(G3747="PV","solar PV","solar thermal"),IF(VLOOKUP(H3747,'Cross-Page Data'!$D$4:$F$48,3,FALSE)="wind",VLOOKUP(G3747,'Cross-Page Data'!$I$4:$J$19,2,FALSE),IF(VLOOKUP(H3747,'Cross-Page Data'!$D$4:$F$48,3,FALSE)="hydro",VLOOKUP(G3747,'Cross-Page Data'!$I$4:$J$19,2,FALSE),VLOOKUP(H3747,'Cross-Page Data'!$D$4:$F$48,3,FALSE)))))</f>
        <v/>
      </c>
      <c r="M3747" s="120">
        <f>IF(AND($P$2=FALSE,OR(F3747="Commercial NAICS Cogen",F3747="Industrial NAICS Cogen",F3747="NAICS-22 Cogen")),FALSE,IF(AND($P$3=FALSE,OR(F3747="Commercial NAICS Cogen",F3747="Commercial NAICS Non-Cogen",F3747="Industrial NAICS Cogen", F3747="industrial NAICS non-Cogen")),FALSE, TRUE))</f>
        <v/>
      </c>
    </row>
    <row r="3748">
      <c r="A3748" s="129" t="n">
        <v>56458</v>
      </c>
      <c r="B3748" s="130" t="inlineStr">
        <is>
          <t>Hobbs Generating Station</t>
        </is>
      </c>
      <c r="C3748" s="130" t="inlineStr">
        <is>
          <t>Lea Power Partners LLC</t>
        </is>
      </c>
      <c r="D3748" s="129" t="n">
        <v>54874</v>
      </c>
      <c r="E3748" s="130" t="inlineStr">
        <is>
          <t>NM</t>
        </is>
      </c>
      <c r="F3748" s="130" t="inlineStr">
        <is>
          <t>NAICS-22 Non-Cogen</t>
        </is>
      </c>
      <c r="G3748" s="130" t="inlineStr">
        <is>
          <t>GT</t>
        </is>
      </c>
      <c r="H3748" s="130" t="inlineStr">
        <is>
          <t>NG</t>
        </is>
      </c>
      <c r="I3748" s="130" t="inlineStr">
        <is>
          <t>NG</t>
        </is>
      </c>
      <c r="J3748" s="131" t="n">
        <v>926</v>
      </c>
      <c r="K3748" s="129" t="n">
        <v>2020</v>
      </c>
      <c r="L3748" s="120">
        <f>IF(VLOOKUP(H3748,'Cross-Page Data'!$D$4:$F$48,3,FALSE)="natural gas",VLOOKUP(G3748,'Cross-Page Data'!$I$4:$J$19,2,FALSE),IF(VLOOKUP(H3748,'Cross-Page Data'!$D$4:$F$48,3,FALSE)="solar",IF(G3748="PV","solar PV","solar thermal"),IF(VLOOKUP(H3748,'Cross-Page Data'!$D$4:$F$48,3,FALSE)="wind",VLOOKUP(G3748,'Cross-Page Data'!$I$4:$J$19,2,FALSE),IF(VLOOKUP(H3748,'Cross-Page Data'!$D$4:$F$48,3,FALSE)="hydro",VLOOKUP(G3748,'Cross-Page Data'!$I$4:$J$19,2,FALSE),VLOOKUP(H3748,'Cross-Page Data'!$D$4:$F$48,3,FALSE)))))</f>
        <v/>
      </c>
      <c r="M3748" s="120">
        <f>IF(AND($P$2=FALSE,OR(F3748="Commercial NAICS Cogen",F3748="Industrial NAICS Cogen",F3748="NAICS-22 Cogen")),FALSE,IF(AND($P$3=FALSE,OR(F3748="Commercial NAICS Cogen",F3748="Commercial NAICS Non-Cogen",F3748="Industrial NAICS Cogen", F3748="industrial NAICS non-Cogen")),FALSE, TRUE))</f>
        <v/>
      </c>
    </row>
    <row r="3749">
      <c r="A3749" s="129" t="n">
        <v>56467</v>
      </c>
      <c r="B3749" s="130" t="inlineStr">
        <is>
          <t>Russell City Energy Center</t>
        </is>
      </c>
      <c r="C3749" s="130" t="inlineStr">
        <is>
          <t>Russell City Energy Company LLC</t>
        </is>
      </c>
      <c r="D3749" s="129" t="n">
        <v>54890</v>
      </c>
      <c r="E3749" s="130" t="inlineStr">
        <is>
          <t>CA</t>
        </is>
      </c>
      <c r="F3749" s="130" t="inlineStr">
        <is>
          <t>NAICS-22 Non-Cogen</t>
        </is>
      </c>
      <c r="G3749" s="130" t="inlineStr">
        <is>
          <t>CA</t>
        </is>
      </c>
      <c r="H3749" s="130" t="inlineStr">
        <is>
          <t>NG</t>
        </is>
      </c>
      <c r="I3749" s="130" t="inlineStr">
        <is>
          <t>NG</t>
        </is>
      </c>
      <c r="J3749" s="131" t="n">
        <v>408656</v>
      </c>
      <c r="K3749" s="129" t="n">
        <v>2020</v>
      </c>
      <c r="L3749" s="120">
        <f>IF(VLOOKUP(H3749,'Cross-Page Data'!$D$4:$F$48,3,FALSE)="natural gas",VLOOKUP(G3749,'Cross-Page Data'!$I$4:$J$19,2,FALSE),IF(VLOOKUP(H3749,'Cross-Page Data'!$D$4:$F$48,3,FALSE)="solar",IF(G3749="PV","solar PV","solar thermal"),IF(VLOOKUP(H3749,'Cross-Page Data'!$D$4:$F$48,3,FALSE)="wind",VLOOKUP(G3749,'Cross-Page Data'!$I$4:$J$19,2,FALSE),IF(VLOOKUP(H3749,'Cross-Page Data'!$D$4:$F$48,3,FALSE)="hydro",VLOOKUP(G3749,'Cross-Page Data'!$I$4:$J$19,2,FALSE),VLOOKUP(H3749,'Cross-Page Data'!$D$4:$F$48,3,FALSE)))))</f>
        <v/>
      </c>
      <c r="M3749" s="120">
        <f>IF(AND($P$2=FALSE,OR(F3749="Commercial NAICS Cogen",F3749="Industrial NAICS Cogen",F3749="NAICS-22 Cogen")),FALSE,IF(AND($P$3=FALSE,OR(F3749="Commercial NAICS Cogen",F3749="Commercial NAICS Non-Cogen",F3749="Industrial NAICS Cogen", F3749="industrial NAICS non-Cogen")),FALSE, TRUE))</f>
        <v/>
      </c>
    </row>
    <row r="3750">
      <c r="A3750" s="129" t="n">
        <v>56467</v>
      </c>
      <c r="B3750" s="130" t="inlineStr">
        <is>
          <t>Russell City Energy Center</t>
        </is>
      </c>
      <c r="C3750" s="130" t="inlineStr">
        <is>
          <t>Russell City Energy Company LLC</t>
        </is>
      </c>
      <c r="D3750" s="129" t="n">
        <v>54890</v>
      </c>
      <c r="E3750" s="130" t="inlineStr">
        <is>
          <t>CA</t>
        </is>
      </c>
      <c r="F3750" s="130" t="inlineStr">
        <is>
          <t>NAICS-22 Non-Cogen</t>
        </is>
      </c>
      <c r="G3750" s="130" t="inlineStr">
        <is>
          <t>CT</t>
        </is>
      </c>
      <c r="H3750" s="130" t="inlineStr">
        <is>
          <t>NG</t>
        </is>
      </c>
      <c r="I3750" s="130" t="inlineStr">
        <is>
          <t>NG</t>
        </is>
      </c>
      <c r="J3750" s="131" t="n">
        <v>683300</v>
      </c>
      <c r="K3750" s="129" t="n">
        <v>2020</v>
      </c>
      <c r="L3750" s="120">
        <f>IF(VLOOKUP(H3750,'Cross-Page Data'!$D$4:$F$48,3,FALSE)="natural gas",VLOOKUP(G3750,'Cross-Page Data'!$I$4:$J$19,2,FALSE),IF(VLOOKUP(H3750,'Cross-Page Data'!$D$4:$F$48,3,FALSE)="solar",IF(G3750="PV","solar PV","solar thermal"),IF(VLOOKUP(H3750,'Cross-Page Data'!$D$4:$F$48,3,FALSE)="wind",VLOOKUP(G3750,'Cross-Page Data'!$I$4:$J$19,2,FALSE),IF(VLOOKUP(H3750,'Cross-Page Data'!$D$4:$F$48,3,FALSE)="hydro",VLOOKUP(G3750,'Cross-Page Data'!$I$4:$J$19,2,FALSE),VLOOKUP(H3750,'Cross-Page Data'!$D$4:$F$48,3,FALSE)))))</f>
        <v/>
      </c>
      <c r="M3750" s="120">
        <f>IF(AND($P$2=FALSE,OR(F3750="Commercial NAICS Cogen",F3750="Industrial NAICS Cogen",F3750="NAICS-22 Cogen")),FALSE,IF(AND($P$3=FALSE,OR(F3750="Commercial NAICS Cogen",F3750="Commercial NAICS Non-Cogen",F3750="Industrial NAICS Cogen", F3750="industrial NAICS non-Cogen")),FALSE, TRUE))</f>
        <v/>
      </c>
    </row>
    <row r="3751">
      <c r="A3751" s="129" t="n">
        <v>56468</v>
      </c>
      <c r="B3751" s="130" t="inlineStr">
        <is>
          <t>Klondike Windpower III</t>
        </is>
      </c>
      <c r="C3751" s="130" t="inlineStr">
        <is>
          <t>Avangrid Renewables LLC</t>
        </is>
      </c>
      <c r="D3751" s="129" t="n">
        <v>15399</v>
      </c>
      <c r="E3751" s="130" t="inlineStr">
        <is>
          <t>OR</t>
        </is>
      </c>
      <c r="F3751" s="130" t="inlineStr">
        <is>
          <t>NAICS-22 Non-Cogen</t>
        </is>
      </c>
      <c r="G3751" s="130" t="inlineStr">
        <is>
          <t>WT</t>
        </is>
      </c>
      <c r="H3751" s="130" t="inlineStr">
        <is>
          <t>WND</t>
        </is>
      </c>
      <c r="I3751" s="130" t="inlineStr">
        <is>
          <t>WND</t>
        </is>
      </c>
      <c r="J3751" s="131" t="n">
        <v>819372</v>
      </c>
      <c r="K3751" s="129" t="n">
        <v>2020</v>
      </c>
      <c r="L3751" s="120">
        <f>IF(VLOOKUP(H3751,'Cross-Page Data'!$D$4:$F$48,3,FALSE)="natural gas",VLOOKUP(G3751,'Cross-Page Data'!$I$4:$J$19,2,FALSE),IF(VLOOKUP(H3751,'Cross-Page Data'!$D$4:$F$48,3,FALSE)="solar",IF(G3751="PV","solar PV","solar thermal"),IF(VLOOKUP(H3751,'Cross-Page Data'!$D$4:$F$48,3,FALSE)="wind",VLOOKUP(G3751,'Cross-Page Data'!$I$4:$J$19,2,FALSE),IF(VLOOKUP(H3751,'Cross-Page Data'!$D$4:$F$48,3,FALSE)="hydro",VLOOKUP(G3751,'Cross-Page Data'!$I$4:$J$19,2,FALSE),VLOOKUP(H3751,'Cross-Page Data'!$D$4:$F$48,3,FALSE)))))</f>
        <v/>
      </c>
      <c r="M3751" s="120">
        <f>IF(AND($P$2=FALSE,OR(F3751="Commercial NAICS Cogen",F3751="Industrial NAICS Cogen",F3751="NAICS-22 Cogen")),FALSE,IF(AND($P$3=FALSE,OR(F3751="Commercial NAICS Cogen",F3751="Commercial NAICS Non-Cogen",F3751="Industrial NAICS Cogen", F3751="industrial NAICS non-Cogen")),FALSE, TRUE))</f>
        <v/>
      </c>
    </row>
    <row r="3752">
      <c r="A3752" s="129" t="n">
        <v>56476</v>
      </c>
      <c r="B3752" s="130" t="inlineStr">
        <is>
          <t>Gateway Generating Station</t>
        </is>
      </c>
      <c r="C3752" s="130" t="inlineStr">
        <is>
          <t>Pacific Gas &amp; Electric Co.</t>
        </is>
      </c>
      <c r="D3752" s="129" t="n">
        <v>14328</v>
      </c>
      <c r="E3752" s="130" t="inlineStr">
        <is>
          <t>CA</t>
        </is>
      </c>
      <c r="F3752" s="130" t="inlineStr">
        <is>
          <t>Electric Utility</t>
        </is>
      </c>
      <c r="G3752" s="130" t="inlineStr">
        <is>
          <t>CA</t>
        </is>
      </c>
      <c r="H3752" s="130" t="inlineStr">
        <is>
          <t>NG</t>
        </is>
      </c>
      <c r="I3752" s="130" t="inlineStr">
        <is>
          <t>NG</t>
        </is>
      </c>
      <c r="J3752" s="131" t="n">
        <v>1061323</v>
      </c>
      <c r="K3752" s="129" t="n">
        <v>2020</v>
      </c>
      <c r="L3752" s="120">
        <f>IF(VLOOKUP(H3752,'Cross-Page Data'!$D$4:$F$48,3,FALSE)="natural gas",VLOOKUP(G3752,'Cross-Page Data'!$I$4:$J$19,2,FALSE),IF(VLOOKUP(H3752,'Cross-Page Data'!$D$4:$F$48,3,FALSE)="solar",IF(G3752="PV","solar PV","solar thermal"),IF(VLOOKUP(H3752,'Cross-Page Data'!$D$4:$F$48,3,FALSE)="wind",VLOOKUP(G3752,'Cross-Page Data'!$I$4:$J$19,2,FALSE),IF(VLOOKUP(H3752,'Cross-Page Data'!$D$4:$F$48,3,FALSE)="hydro",VLOOKUP(G3752,'Cross-Page Data'!$I$4:$J$19,2,FALSE),VLOOKUP(H3752,'Cross-Page Data'!$D$4:$F$48,3,FALSE)))))</f>
        <v/>
      </c>
      <c r="M3752" s="120">
        <f>IF(AND($P$2=FALSE,OR(F3752="Commercial NAICS Cogen",F3752="Industrial NAICS Cogen",F3752="NAICS-22 Cogen")),FALSE,IF(AND($P$3=FALSE,OR(F3752="Commercial NAICS Cogen",F3752="Commercial NAICS Non-Cogen",F3752="Industrial NAICS Cogen", F3752="industrial NAICS non-Cogen")),FALSE, TRUE))</f>
        <v/>
      </c>
    </row>
    <row r="3753">
      <c r="A3753" s="129" t="n">
        <v>56476</v>
      </c>
      <c r="B3753" s="130" t="inlineStr">
        <is>
          <t>Gateway Generating Station</t>
        </is>
      </c>
      <c r="C3753" s="130" t="inlineStr">
        <is>
          <t>Pacific Gas &amp; Electric Co.</t>
        </is>
      </c>
      <c r="D3753" s="129" t="n">
        <v>14328</v>
      </c>
      <c r="E3753" s="130" t="inlineStr">
        <is>
          <t>CA</t>
        </is>
      </c>
      <c r="F3753" s="130" t="inlineStr">
        <is>
          <t>Electric Utility</t>
        </is>
      </c>
      <c r="G3753" s="130" t="inlineStr">
        <is>
          <t>CA</t>
        </is>
      </c>
      <c r="H3753" s="130" t="inlineStr">
        <is>
          <t>OBG</t>
        </is>
      </c>
      <c r="I3753" s="130" t="inlineStr">
        <is>
          <t>ORW</t>
        </is>
      </c>
      <c r="J3753" s="131" t="n">
        <v>0</v>
      </c>
      <c r="K3753" s="129" t="n">
        <v>2020</v>
      </c>
      <c r="L3753" s="120">
        <f>IF(VLOOKUP(H3753,'Cross-Page Data'!$D$4:$F$48,3,FALSE)="natural gas",VLOOKUP(G3753,'Cross-Page Data'!$I$4:$J$19,2,FALSE),IF(VLOOKUP(H3753,'Cross-Page Data'!$D$4:$F$48,3,FALSE)="solar",IF(G3753="PV","solar PV","solar thermal"),IF(VLOOKUP(H3753,'Cross-Page Data'!$D$4:$F$48,3,FALSE)="wind",VLOOKUP(G3753,'Cross-Page Data'!$I$4:$J$19,2,FALSE),IF(VLOOKUP(H3753,'Cross-Page Data'!$D$4:$F$48,3,FALSE)="hydro",VLOOKUP(G3753,'Cross-Page Data'!$I$4:$J$19,2,FALSE),VLOOKUP(H3753,'Cross-Page Data'!$D$4:$F$48,3,FALSE)))))</f>
        <v/>
      </c>
      <c r="M3753" s="120">
        <f>IF(AND($P$2=FALSE,OR(F3753="Commercial NAICS Cogen",F3753="Industrial NAICS Cogen",F3753="NAICS-22 Cogen")),FALSE,IF(AND($P$3=FALSE,OR(F3753="Commercial NAICS Cogen",F3753="Commercial NAICS Non-Cogen",F3753="Industrial NAICS Cogen", F3753="industrial NAICS non-Cogen")),FALSE, TRUE))</f>
        <v/>
      </c>
    </row>
    <row r="3754">
      <c r="A3754" s="129" t="n">
        <v>56476</v>
      </c>
      <c r="B3754" s="130" t="inlineStr">
        <is>
          <t>Gateway Generating Station</t>
        </is>
      </c>
      <c r="C3754" s="130" t="inlineStr">
        <is>
          <t>Pacific Gas &amp; Electric Co.</t>
        </is>
      </c>
      <c r="D3754" s="129" t="n">
        <v>14328</v>
      </c>
      <c r="E3754" s="130" t="inlineStr">
        <is>
          <t>CA</t>
        </is>
      </c>
      <c r="F3754" s="130" t="inlineStr">
        <is>
          <t>Electric Utility</t>
        </is>
      </c>
      <c r="G3754" s="130" t="inlineStr">
        <is>
          <t>CT</t>
        </is>
      </c>
      <c r="H3754" s="130" t="inlineStr">
        <is>
          <t>NG</t>
        </is>
      </c>
      <c r="I3754" s="130" t="inlineStr">
        <is>
          <t>NG</t>
        </is>
      </c>
      <c r="J3754" s="131" t="n">
        <v>1793977</v>
      </c>
      <c r="K3754" s="129" t="n">
        <v>2020</v>
      </c>
      <c r="L3754" s="120">
        <f>IF(VLOOKUP(H3754,'Cross-Page Data'!$D$4:$F$48,3,FALSE)="natural gas",VLOOKUP(G3754,'Cross-Page Data'!$I$4:$J$19,2,FALSE),IF(VLOOKUP(H3754,'Cross-Page Data'!$D$4:$F$48,3,FALSE)="solar",IF(G3754="PV","solar PV","solar thermal"),IF(VLOOKUP(H3754,'Cross-Page Data'!$D$4:$F$48,3,FALSE)="wind",VLOOKUP(G3754,'Cross-Page Data'!$I$4:$J$19,2,FALSE),IF(VLOOKUP(H3754,'Cross-Page Data'!$D$4:$F$48,3,FALSE)="hydro",VLOOKUP(G3754,'Cross-Page Data'!$I$4:$J$19,2,FALSE),VLOOKUP(H3754,'Cross-Page Data'!$D$4:$F$48,3,FALSE)))))</f>
        <v/>
      </c>
      <c r="M3754" s="120">
        <f>IF(AND($P$2=FALSE,OR(F3754="Commercial NAICS Cogen",F3754="Industrial NAICS Cogen",F3754="NAICS-22 Cogen")),FALSE,IF(AND($P$3=FALSE,OR(F3754="Commercial NAICS Cogen",F3754="Commercial NAICS Non-Cogen",F3754="Industrial NAICS Cogen", F3754="industrial NAICS non-Cogen")),FALSE, TRUE))</f>
        <v/>
      </c>
    </row>
    <row r="3755">
      <c r="A3755" s="129" t="n">
        <v>56476</v>
      </c>
      <c r="B3755" s="130" t="inlineStr">
        <is>
          <t>Gateway Generating Station</t>
        </is>
      </c>
      <c r="C3755" s="130" t="inlineStr">
        <is>
          <t>Pacific Gas &amp; Electric Co.</t>
        </is>
      </c>
      <c r="D3755" s="129" t="n">
        <v>14328</v>
      </c>
      <c r="E3755" s="130" t="inlineStr">
        <is>
          <t>CA</t>
        </is>
      </c>
      <c r="F3755" s="130" t="inlineStr">
        <is>
          <t>Electric Utility</t>
        </is>
      </c>
      <c r="G3755" s="130" t="inlineStr">
        <is>
          <t>CT</t>
        </is>
      </c>
      <c r="H3755" s="130" t="inlineStr">
        <is>
          <t>OBG</t>
        </is>
      </c>
      <c r="I3755" s="130" t="inlineStr">
        <is>
          <t>ORW</t>
        </is>
      </c>
      <c r="J3755" s="131" t="n">
        <v>0</v>
      </c>
      <c r="K3755" s="129" t="n">
        <v>2020</v>
      </c>
      <c r="L3755" s="120">
        <f>IF(VLOOKUP(H3755,'Cross-Page Data'!$D$4:$F$48,3,FALSE)="natural gas",VLOOKUP(G3755,'Cross-Page Data'!$I$4:$J$19,2,FALSE),IF(VLOOKUP(H3755,'Cross-Page Data'!$D$4:$F$48,3,FALSE)="solar",IF(G3755="PV","solar PV","solar thermal"),IF(VLOOKUP(H3755,'Cross-Page Data'!$D$4:$F$48,3,FALSE)="wind",VLOOKUP(G3755,'Cross-Page Data'!$I$4:$J$19,2,FALSE),IF(VLOOKUP(H3755,'Cross-Page Data'!$D$4:$F$48,3,FALSE)="hydro",VLOOKUP(G3755,'Cross-Page Data'!$I$4:$J$19,2,FALSE),VLOOKUP(H3755,'Cross-Page Data'!$D$4:$F$48,3,FALSE)))))</f>
        <v/>
      </c>
      <c r="M3755" s="120">
        <f>IF(AND($P$2=FALSE,OR(F3755="Commercial NAICS Cogen",F3755="Industrial NAICS Cogen",F3755="NAICS-22 Cogen")),FALSE,IF(AND($P$3=FALSE,OR(F3755="Commercial NAICS Cogen",F3755="Commercial NAICS Non-Cogen",F3755="Industrial NAICS Cogen", F3755="industrial NAICS non-Cogen")),FALSE, TRUE))</f>
        <v/>
      </c>
    </row>
    <row r="3756">
      <c r="A3756" s="129" t="n">
        <v>56483</v>
      </c>
      <c r="B3756" s="130" t="inlineStr">
        <is>
          <t>Post Oak Wind LLC</t>
        </is>
      </c>
      <c r="C3756" s="130" t="inlineStr">
        <is>
          <t>Mesquite Wind LLC</t>
        </is>
      </c>
      <c r="D3756" s="129" t="n">
        <v>54759</v>
      </c>
      <c r="E3756" s="130" t="inlineStr">
        <is>
          <t>TX</t>
        </is>
      </c>
      <c r="F3756" s="130" t="inlineStr">
        <is>
          <t>NAICS-22 Non-Cogen</t>
        </is>
      </c>
      <c r="G3756" s="130" t="inlineStr">
        <is>
          <t>WT</t>
        </is>
      </c>
      <c r="H3756" s="130" t="inlineStr">
        <is>
          <t>WND</t>
        </is>
      </c>
      <c r="I3756" s="130" t="inlineStr">
        <is>
          <t>WND</t>
        </is>
      </c>
      <c r="J3756" s="131" t="n">
        <v>528593</v>
      </c>
      <c r="K3756" s="129" t="n">
        <v>2020</v>
      </c>
      <c r="L3756" s="120">
        <f>IF(VLOOKUP(H3756,'Cross-Page Data'!$D$4:$F$48,3,FALSE)="natural gas",VLOOKUP(G3756,'Cross-Page Data'!$I$4:$J$19,2,FALSE),IF(VLOOKUP(H3756,'Cross-Page Data'!$D$4:$F$48,3,FALSE)="solar",IF(G3756="PV","solar PV","solar thermal"),IF(VLOOKUP(H3756,'Cross-Page Data'!$D$4:$F$48,3,FALSE)="wind",VLOOKUP(G3756,'Cross-Page Data'!$I$4:$J$19,2,FALSE),IF(VLOOKUP(H3756,'Cross-Page Data'!$D$4:$F$48,3,FALSE)="hydro",VLOOKUP(G3756,'Cross-Page Data'!$I$4:$J$19,2,FALSE),VLOOKUP(H3756,'Cross-Page Data'!$D$4:$F$48,3,FALSE)))))</f>
        <v/>
      </c>
      <c r="M3756" s="120">
        <f>IF(AND($P$2=FALSE,OR(F3756="Commercial NAICS Cogen",F3756="Industrial NAICS Cogen",F3756="NAICS-22 Cogen")),FALSE,IF(AND($P$3=FALSE,OR(F3756="Commercial NAICS Cogen",F3756="Commercial NAICS Non-Cogen",F3756="Industrial NAICS Cogen", F3756="industrial NAICS non-Cogen")),FALSE, TRUE))</f>
        <v/>
      </c>
    </row>
    <row r="3757">
      <c r="A3757" s="129" t="n">
        <v>56484</v>
      </c>
      <c r="B3757" s="130" t="inlineStr">
        <is>
          <t>Buffalo Gap 2 Wind Farm</t>
        </is>
      </c>
      <c r="C3757" s="130" t="inlineStr">
        <is>
          <t>AES Wind Generation Inc</t>
        </is>
      </c>
      <c r="D3757" s="129" t="n">
        <v>19740</v>
      </c>
      <c r="E3757" s="130" t="inlineStr">
        <is>
          <t>TX</t>
        </is>
      </c>
      <c r="F3757" s="130" t="inlineStr">
        <is>
          <t>NAICS-22 Non-Cogen</t>
        </is>
      </c>
      <c r="G3757" s="130" t="inlineStr">
        <is>
          <t>WT</t>
        </is>
      </c>
      <c r="H3757" s="130" t="inlineStr">
        <is>
          <t>WND</t>
        </is>
      </c>
      <c r="I3757" s="130" t="inlineStr">
        <is>
          <t>WND</t>
        </is>
      </c>
      <c r="J3757" s="131" t="n">
        <v>483505</v>
      </c>
      <c r="K3757" s="129" t="n">
        <v>2020</v>
      </c>
      <c r="L3757" s="120">
        <f>IF(VLOOKUP(H3757,'Cross-Page Data'!$D$4:$F$48,3,FALSE)="natural gas",VLOOKUP(G3757,'Cross-Page Data'!$I$4:$J$19,2,FALSE),IF(VLOOKUP(H3757,'Cross-Page Data'!$D$4:$F$48,3,FALSE)="solar",IF(G3757="PV","solar PV","solar thermal"),IF(VLOOKUP(H3757,'Cross-Page Data'!$D$4:$F$48,3,FALSE)="wind",VLOOKUP(G3757,'Cross-Page Data'!$I$4:$J$19,2,FALSE),IF(VLOOKUP(H3757,'Cross-Page Data'!$D$4:$F$48,3,FALSE)="hydro",VLOOKUP(G3757,'Cross-Page Data'!$I$4:$J$19,2,FALSE),VLOOKUP(H3757,'Cross-Page Data'!$D$4:$F$48,3,FALSE)))))</f>
        <v/>
      </c>
      <c r="M3757" s="120">
        <f>IF(AND($P$2=FALSE,OR(F3757="Commercial NAICS Cogen",F3757="Industrial NAICS Cogen",F3757="NAICS-22 Cogen")),FALSE,IF(AND($P$3=FALSE,OR(F3757="Commercial NAICS Cogen",F3757="Commercial NAICS Non-Cogen",F3757="Industrial NAICS Cogen", F3757="industrial NAICS non-Cogen")),FALSE, TRUE))</f>
        <v/>
      </c>
    </row>
    <row r="3758">
      <c r="A3758" s="129" t="n">
        <v>56485</v>
      </c>
      <c r="B3758" s="130" t="inlineStr">
        <is>
          <t>Biglow Canyon Wind Farm</t>
        </is>
      </c>
      <c r="C3758" s="130" t="inlineStr">
        <is>
          <t>Portland General Electric Co</t>
        </is>
      </c>
      <c r="D3758" s="129" t="n">
        <v>15248</v>
      </c>
      <c r="E3758" s="130" t="inlineStr">
        <is>
          <t>OR</t>
        </is>
      </c>
      <c r="F3758" s="130" t="inlineStr">
        <is>
          <t>Electric Utility</t>
        </is>
      </c>
      <c r="G3758" s="130" t="inlineStr">
        <is>
          <t>WT</t>
        </is>
      </c>
      <c r="H3758" s="130" t="inlineStr">
        <is>
          <t>WND</t>
        </is>
      </c>
      <c r="I3758" s="130" t="inlineStr">
        <is>
          <t>WND</t>
        </is>
      </c>
      <c r="J3758" s="131" t="n">
        <v>1152089</v>
      </c>
      <c r="K3758" s="129" t="n">
        <v>2020</v>
      </c>
      <c r="L3758" s="120">
        <f>IF(VLOOKUP(H3758,'Cross-Page Data'!$D$4:$F$48,3,FALSE)="natural gas",VLOOKUP(G3758,'Cross-Page Data'!$I$4:$J$19,2,FALSE),IF(VLOOKUP(H3758,'Cross-Page Data'!$D$4:$F$48,3,FALSE)="solar",IF(G3758="PV","solar PV","solar thermal"),IF(VLOOKUP(H3758,'Cross-Page Data'!$D$4:$F$48,3,FALSE)="wind",VLOOKUP(G3758,'Cross-Page Data'!$I$4:$J$19,2,FALSE),IF(VLOOKUP(H3758,'Cross-Page Data'!$D$4:$F$48,3,FALSE)="hydro",VLOOKUP(G3758,'Cross-Page Data'!$I$4:$J$19,2,FALSE),VLOOKUP(H3758,'Cross-Page Data'!$D$4:$F$48,3,FALSE)))))</f>
        <v/>
      </c>
      <c r="M3758" s="120">
        <f>IF(AND($P$2=FALSE,OR(F3758="Commercial NAICS Cogen",F3758="Industrial NAICS Cogen",F3758="NAICS-22 Cogen")),FALSE,IF(AND($P$3=FALSE,OR(F3758="Commercial NAICS Cogen",F3758="Commercial NAICS Non-Cogen",F3758="Industrial NAICS Cogen", F3758="industrial NAICS non-Cogen")),FALSE, TRUE))</f>
        <v/>
      </c>
    </row>
    <row r="3759">
      <c r="A3759" s="129" t="n">
        <v>56495</v>
      </c>
      <c r="B3759" s="130" t="inlineStr">
        <is>
          <t>NedPower Mount Storm</t>
        </is>
      </c>
      <c r="C3759" s="130" t="inlineStr">
        <is>
          <t>NedPower Mt Storm LLC</t>
        </is>
      </c>
      <c r="D3759" s="129" t="n">
        <v>62810</v>
      </c>
      <c r="E3759" s="130" t="inlineStr">
        <is>
          <t>WV</t>
        </is>
      </c>
      <c r="F3759" s="130" t="inlineStr">
        <is>
          <t>NAICS-22 Non-Cogen</t>
        </is>
      </c>
      <c r="G3759" s="130" t="inlineStr">
        <is>
          <t>WT</t>
        </is>
      </c>
      <c r="H3759" s="130" t="inlineStr">
        <is>
          <t>WND</t>
        </is>
      </c>
      <c r="I3759" s="130" t="inlineStr">
        <is>
          <t>WND</t>
        </is>
      </c>
      <c r="J3759" s="131" t="n">
        <v>652961</v>
      </c>
      <c r="K3759" s="129" t="n">
        <v>2020</v>
      </c>
      <c r="L3759" s="120">
        <f>IF(VLOOKUP(H3759,'Cross-Page Data'!$D$4:$F$48,3,FALSE)="natural gas",VLOOKUP(G3759,'Cross-Page Data'!$I$4:$J$19,2,FALSE),IF(VLOOKUP(H3759,'Cross-Page Data'!$D$4:$F$48,3,FALSE)="solar",IF(G3759="PV","solar PV","solar thermal"),IF(VLOOKUP(H3759,'Cross-Page Data'!$D$4:$F$48,3,FALSE)="wind",VLOOKUP(G3759,'Cross-Page Data'!$I$4:$J$19,2,FALSE),IF(VLOOKUP(H3759,'Cross-Page Data'!$D$4:$F$48,3,FALSE)="hydro",VLOOKUP(G3759,'Cross-Page Data'!$I$4:$J$19,2,FALSE),VLOOKUP(H3759,'Cross-Page Data'!$D$4:$F$48,3,FALSE)))))</f>
        <v/>
      </c>
      <c r="M3759" s="120">
        <f>IF(AND($P$2=FALSE,OR(F3759="Commercial NAICS Cogen",F3759="Industrial NAICS Cogen",F3759="NAICS-22 Cogen")),FALSE,IF(AND($P$3=FALSE,OR(F3759="Commercial NAICS Cogen",F3759="Commercial NAICS Non-Cogen",F3759="Industrial NAICS Cogen", F3759="industrial NAICS non-Cogen")),FALSE, TRUE))</f>
        <v/>
      </c>
    </row>
    <row r="3760">
      <c r="A3760" s="129" t="n">
        <v>56500</v>
      </c>
      <c r="B3760" s="130" t="inlineStr">
        <is>
          <t>Western 102 Power Plant</t>
        </is>
      </c>
      <c r="C3760" s="130" t="inlineStr">
        <is>
          <t>Nevada Gold Mines</t>
        </is>
      </c>
      <c r="D3760" s="129" t="n">
        <v>55710</v>
      </c>
      <c r="E3760" s="130" t="inlineStr">
        <is>
          <t>NV</t>
        </is>
      </c>
      <c r="F3760" s="130" t="inlineStr">
        <is>
          <t>Industrial NAICS Non-Cogen</t>
        </is>
      </c>
      <c r="G3760" s="130" t="inlineStr">
        <is>
          <t>IC</t>
        </is>
      </c>
      <c r="H3760" s="130" t="inlineStr">
        <is>
          <t>NG</t>
        </is>
      </c>
      <c r="I3760" s="130" t="inlineStr">
        <is>
          <t>NG</t>
        </is>
      </c>
      <c r="J3760" s="131" t="n">
        <v>324544</v>
      </c>
      <c r="K3760" s="129" t="n">
        <v>2020</v>
      </c>
      <c r="L3760" s="120">
        <f>IF(VLOOKUP(H3760,'Cross-Page Data'!$D$4:$F$48,3,FALSE)="natural gas",VLOOKUP(G3760,'Cross-Page Data'!$I$4:$J$19,2,FALSE),IF(VLOOKUP(H3760,'Cross-Page Data'!$D$4:$F$48,3,FALSE)="solar",IF(G3760="PV","solar PV","solar thermal"),IF(VLOOKUP(H3760,'Cross-Page Data'!$D$4:$F$48,3,FALSE)="wind",VLOOKUP(G3760,'Cross-Page Data'!$I$4:$J$19,2,FALSE),IF(VLOOKUP(H3760,'Cross-Page Data'!$D$4:$F$48,3,FALSE)="hydro",VLOOKUP(G3760,'Cross-Page Data'!$I$4:$J$19,2,FALSE),VLOOKUP(H3760,'Cross-Page Data'!$D$4:$F$48,3,FALSE)))))</f>
        <v/>
      </c>
      <c r="M3760" s="120">
        <f>IF(AND($P$2=FALSE,OR(F3760="Commercial NAICS Cogen",F3760="Industrial NAICS Cogen",F3760="NAICS-22 Cogen")),FALSE,IF(AND($P$3=FALSE,OR(F3760="Commercial NAICS Cogen",F3760="Commercial NAICS Non-Cogen",F3760="Industrial NAICS Cogen", F3760="industrial NAICS non-Cogen")),FALSE, TRUE))</f>
        <v/>
      </c>
    </row>
    <row r="3761">
      <c r="A3761" s="129" t="n">
        <v>56500</v>
      </c>
      <c r="B3761" s="130" t="inlineStr">
        <is>
          <t>Western 102 Power Plant</t>
        </is>
      </c>
      <c r="C3761" s="130" t="inlineStr">
        <is>
          <t>Nevada Gold Mines</t>
        </is>
      </c>
      <c r="D3761" s="129" t="n">
        <v>55710</v>
      </c>
      <c r="E3761" s="130" t="inlineStr">
        <is>
          <t>NV</t>
        </is>
      </c>
      <c r="F3761" s="130" t="inlineStr">
        <is>
          <t>Industrial NAICS Non-Cogen</t>
        </is>
      </c>
      <c r="G3761" s="130" t="inlineStr">
        <is>
          <t>PV</t>
        </is>
      </c>
      <c r="H3761" s="130" t="inlineStr">
        <is>
          <t>SUN</t>
        </is>
      </c>
      <c r="I3761" s="130" t="inlineStr">
        <is>
          <t>SUN</t>
        </is>
      </c>
      <c r="J3761" s="131" t="n">
        <v>2572</v>
      </c>
      <c r="K3761" s="129" t="n">
        <v>2020</v>
      </c>
      <c r="L3761" s="120">
        <f>IF(VLOOKUP(H3761,'Cross-Page Data'!$D$4:$F$48,3,FALSE)="natural gas",VLOOKUP(G3761,'Cross-Page Data'!$I$4:$J$19,2,FALSE),IF(VLOOKUP(H3761,'Cross-Page Data'!$D$4:$F$48,3,FALSE)="solar",IF(G3761="PV","solar PV","solar thermal"),IF(VLOOKUP(H3761,'Cross-Page Data'!$D$4:$F$48,3,FALSE)="wind",VLOOKUP(G3761,'Cross-Page Data'!$I$4:$J$19,2,FALSE),IF(VLOOKUP(H3761,'Cross-Page Data'!$D$4:$F$48,3,FALSE)="hydro",VLOOKUP(G3761,'Cross-Page Data'!$I$4:$J$19,2,FALSE),VLOOKUP(H3761,'Cross-Page Data'!$D$4:$F$48,3,FALSE)))))</f>
        <v/>
      </c>
      <c r="M3761" s="120">
        <f>IF(AND($P$2=FALSE,OR(F3761="Commercial NAICS Cogen",F3761="Industrial NAICS Cogen",F3761="NAICS-22 Cogen")),FALSE,IF(AND($P$3=FALSE,OR(F3761="Commercial NAICS Cogen",F3761="Commercial NAICS Non-Cogen",F3761="Industrial NAICS Cogen", F3761="industrial NAICS non-Cogen")),FALSE, TRUE))</f>
        <v/>
      </c>
    </row>
    <row r="3762">
      <c r="A3762" s="129" t="n">
        <v>56501</v>
      </c>
      <c r="B3762" s="130" t="inlineStr">
        <is>
          <t>Pomeroy Wind Farm</t>
        </is>
      </c>
      <c r="C3762" s="130" t="inlineStr">
        <is>
          <t>MidAmerican Energy Co</t>
        </is>
      </c>
      <c r="D3762" s="129" t="n">
        <v>12341</v>
      </c>
      <c r="E3762" s="130" t="inlineStr">
        <is>
          <t>IA</t>
        </is>
      </c>
      <c r="F3762" s="130" t="inlineStr">
        <is>
          <t>Electric Utility</t>
        </is>
      </c>
      <c r="G3762" s="130" t="inlineStr">
        <is>
          <t>WT</t>
        </is>
      </c>
      <c r="H3762" s="130" t="inlineStr">
        <is>
          <t>WND</t>
        </is>
      </c>
      <c r="I3762" s="130" t="inlineStr">
        <is>
          <t>WND</t>
        </is>
      </c>
      <c r="J3762" s="131" t="n">
        <v>917215</v>
      </c>
      <c r="K3762" s="129" t="n">
        <v>2020</v>
      </c>
      <c r="L3762" s="120">
        <f>IF(VLOOKUP(H3762,'Cross-Page Data'!$D$4:$F$48,3,FALSE)="natural gas",VLOOKUP(G3762,'Cross-Page Data'!$I$4:$J$19,2,FALSE),IF(VLOOKUP(H3762,'Cross-Page Data'!$D$4:$F$48,3,FALSE)="solar",IF(G3762="PV","solar PV","solar thermal"),IF(VLOOKUP(H3762,'Cross-Page Data'!$D$4:$F$48,3,FALSE)="wind",VLOOKUP(G3762,'Cross-Page Data'!$I$4:$J$19,2,FALSE),IF(VLOOKUP(H3762,'Cross-Page Data'!$D$4:$F$48,3,FALSE)="hydro",VLOOKUP(G3762,'Cross-Page Data'!$I$4:$J$19,2,FALSE),VLOOKUP(H3762,'Cross-Page Data'!$D$4:$F$48,3,FALSE)))))</f>
        <v/>
      </c>
      <c r="M3762" s="120">
        <f>IF(AND($P$2=FALSE,OR(F3762="Commercial NAICS Cogen",F3762="Industrial NAICS Cogen",F3762="NAICS-22 Cogen")),FALSE,IF(AND($P$3=FALSE,OR(F3762="Commercial NAICS Cogen",F3762="Commercial NAICS Non-Cogen",F3762="Industrial NAICS Cogen", F3762="industrial NAICS non-Cogen")),FALSE, TRUE))</f>
        <v/>
      </c>
    </row>
    <row r="3763">
      <c r="A3763" s="129" t="n">
        <v>56502</v>
      </c>
      <c r="B3763" s="130" t="inlineStr">
        <is>
          <t>Emporia Energy Center</t>
        </is>
      </c>
      <c r="C3763" s="130" t="inlineStr">
        <is>
          <t>Evergy Kansas Central, Inc</t>
        </is>
      </c>
      <c r="D3763" s="129" t="n">
        <v>22500</v>
      </c>
      <c r="E3763" s="130" t="inlineStr">
        <is>
          <t>KS</t>
        </is>
      </c>
      <c r="F3763" s="130" t="inlineStr">
        <is>
          <t>Electric Utility</t>
        </is>
      </c>
      <c r="G3763" s="130" t="inlineStr">
        <is>
          <t>GT</t>
        </is>
      </c>
      <c r="H3763" s="130" t="inlineStr">
        <is>
          <t>NG</t>
        </is>
      </c>
      <c r="I3763" s="130" t="inlineStr">
        <is>
          <t>NG</t>
        </is>
      </c>
      <c r="J3763" s="131" t="n">
        <v>386309</v>
      </c>
      <c r="K3763" s="129" t="n">
        <v>2020</v>
      </c>
      <c r="L3763" s="120">
        <f>IF(VLOOKUP(H3763,'Cross-Page Data'!$D$4:$F$48,3,FALSE)="natural gas",VLOOKUP(G3763,'Cross-Page Data'!$I$4:$J$19,2,FALSE),IF(VLOOKUP(H3763,'Cross-Page Data'!$D$4:$F$48,3,FALSE)="solar",IF(G3763="PV","solar PV","solar thermal"),IF(VLOOKUP(H3763,'Cross-Page Data'!$D$4:$F$48,3,FALSE)="wind",VLOOKUP(G3763,'Cross-Page Data'!$I$4:$J$19,2,FALSE),IF(VLOOKUP(H3763,'Cross-Page Data'!$D$4:$F$48,3,FALSE)="hydro",VLOOKUP(G3763,'Cross-Page Data'!$I$4:$J$19,2,FALSE),VLOOKUP(H3763,'Cross-Page Data'!$D$4:$F$48,3,FALSE)))))</f>
        <v/>
      </c>
      <c r="M3763" s="120">
        <f>IF(AND($P$2=FALSE,OR(F3763="Commercial NAICS Cogen",F3763="Industrial NAICS Cogen",F3763="NAICS-22 Cogen")),FALSE,IF(AND($P$3=FALSE,OR(F3763="Commercial NAICS Cogen",F3763="Commercial NAICS Non-Cogen",F3763="Industrial NAICS Cogen", F3763="industrial NAICS non-Cogen")),FALSE, TRUE))</f>
        <v/>
      </c>
    </row>
    <row r="3764">
      <c r="A3764" s="129" t="n">
        <v>56509</v>
      </c>
      <c r="B3764" s="130" t="inlineStr">
        <is>
          <t>Tesoro SLC Cogeneration Plant</t>
        </is>
      </c>
      <c r="C3764" s="130" t="inlineStr">
        <is>
          <t>Tesoro Refng Marketing Co Mntn Region</t>
        </is>
      </c>
      <c r="D3764" s="129" t="n">
        <v>54911</v>
      </c>
      <c r="E3764" s="130" t="inlineStr">
        <is>
          <t>UT</t>
        </is>
      </c>
      <c r="F3764" s="130" t="inlineStr">
        <is>
          <t>Industrial NAICS Cogen</t>
        </is>
      </c>
      <c r="G3764" s="130" t="inlineStr">
        <is>
          <t>GT</t>
        </is>
      </c>
      <c r="H3764" s="130" t="inlineStr">
        <is>
          <t>NG</t>
        </is>
      </c>
      <c r="I3764" s="130" t="inlineStr">
        <is>
          <t>NG</t>
        </is>
      </c>
      <c r="J3764" s="131" t="n">
        <v>179300.66</v>
      </c>
      <c r="K3764" s="129" t="n">
        <v>2020</v>
      </c>
      <c r="L3764" s="120">
        <f>IF(VLOOKUP(H3764,'Cross-Page Data'!$D$4:$F$48,3,FALSE)="natural gas",VLOOKUP(G3764,'Cross-Page Data'!$I$4:$J$19,2,FALSE),IF(VLOOKUP(H3764,'Cross-Page Data'!$D$4:$F$48,3,FALSE)="solar",IF(G3764="PV","solar PV","solar thermal"),IF(VLOOKUP(H3764,'Cross-Page Data'!$D$4:$F$48,3,FALSE)="wind",VLOOKUP(G3764,'Cross-Page Data'!$I$4:$J$19,2,FALSE),IF(VLOOKUP(H3764,'Cross-Page Data'!$D$4:$F$48,3,FALSE)="hydro",VLOOKUP(G3764,'Cross-Page Data'!$I$4:$J$19,2,FALSE),VLOOKUP(H3764,'Cross-Page Data'!$D$4:$F$48,3,FALSE)))))</f>
        <v/>
      </c>
      <c r="M3764" s="120">
        <f>IF(AND($P$2=FALSE,OR(F3764="Commercial NAICS Cogen",F3764="Industrial NAICS Cogen",F3764="NAICS-22 Cogen")),FALSE,IF(AND($P$3=FALSE,OR(F3764="Commercial NAICS Cogen",F3764="Commercial NAICS Non-Cogen",F3764="Industrial NAICS Cogen", F3764="industrial NAICS non-Cogen")),FALSE, TRUE))</f>
        <v/>
      </c>
    </row>
    <row r="3765">
      <c r="A3765" s="129" t="n">
        <v>56509</v>
      </c>
      <c r="B3765" s="130" t="inlineStr">
        <is>
          <t>Tesoro SLC Cogeneration Plant</t>
        </is>
      </c>
      <c r="C3765" s="130" t="inlineStr">
        <is>
          <t>Tesoro Refng Marketing Co Mntn Region</t>
        </is>
      </c>
      <c r="D3765" s="129" t="n">
        <v>54911</v>
      </c>
      <c r="E3765" s="130" t="inlineStr">
        <is>
          <t>UT</t>
        </is>
      </c>
      <c r="F3765" s="130" t="inlineStr">
        <is>
          <t>Industrial NAICS Cogen</t>
        </is>
      </c>
      <c r="G3765" s="130" t="inlineStr">
        <is>
          <t>GT</t>
        </is>
      </c>
      <c r="H3765" s="130" t="inlineStr">
        <is>
          <t>OG</t>
        </is>
      </c>
      <c r="I3765" s="130" t="inlineStr">
        <is>
          <t>OOG</t>
        </is>
      </c>
      <c r="J3765" s="131" t="n">
        <v>7384.341</v>
      </c>
      <c r="K3765" s="129" t="n">
        <v>2020</v>
      </c>
      <c r="L3765" s="120">
        <f>IF(VLOOKUP(H3765,'Cross-Page Data'!$D$4:$F$48,3,FALSE)="natural gas",VLOOKUP(G3765,'Cross-Page Data'!$I$4:$J$19,2,FALSE),IF(VLOOKUP(H3765,'Cross-Page Data'!$D$4:$F$48,3,FALSE)="solar",IF(G3765="PV","solar PV","solar thermal"),IF(VLOOKUP(H3765,'Cross-Page Data'!$D$4:$F$48,3,FALSE)="wind",VLOOKUP(G3765,'Cross-Page Data'!$I$4:$J$19,2,FALSE),IF(VLOOKUP(H3765,'Cross-Page Data'!$D$4:$F$48,3,FALSE)="hydro",VLOOKUP(G3765,'Cross-Page Data'!$I$4:$J$19,2,FALSE),VLOOKUP(H3765,'Cross-Page Data'!$D$4:$F$48,3,FALSE)))))</f>
        <v/>
      </c>
      <c r="M3765" s="120">
        <f>IF(AND($P$2=FALSE,OR(F3765="Commercial NAICS Cogen",F3765="Industrial NAICS Cogen",F3765="NAICS-22 Cogen")),FALSE,IF(AND($P$3=FALSE,OR(F3765="Commercial NAICS Cogen",F3765="Commercial NAICS Non-Cogen",F3765="Industrial NAICS Cogen", F3765="industrial NAICS non-Cogen")),FALSE, TRUE))</f>
        <v/>
      </c>
    </row>
    <row r="3766">
      <c r="A3766" s="129" t="n">
        <v>56532</v>
      </c>
      <c r="B3766" s="130" t="inlineStr">
        <is>
          <t>Colusa Generating Station</t>
        </is>
      </c>
      <c r="C3766" s="130" t="inlineStr">
        <is>
          <t>Pacific Gas &amp; Electric Co.</t>
        </is>
      </c>
      <c r="D3766" s="129" t="n">
        <v>14328</v>
      </c>
      <c r="E3766" s="130" t="inlineStr">
        <is>
          <t>CA</t>
        </is>
      </c>
      <c r="F3766" s="130" t="inlineStr">
        <is>
          <t>Electric Utility</t>
        </is>
      </c>
      <c r="G3766" s="130" t="inlineStr">
        <is>
          <t>CA</t>
        </is>
      </c>
      <c r="H3766" s="130" t="inlineStr">
        <is>
          <t>NG</t>
        </is>
      </c>
      <c r="I3766" s="130" t="inlineStr">
        <is>
          <t>NG</t>
        </is>
      </c>
      <c r="J3766" s="131" t="n">
        <v>1251910</v>
      </c>
      <c r="K3766" s="129" t="n">
        <v>2020</v>
      </c>
      <c r="L3766" s="120">
        <f>IF(VLOOKUP(H3766,'Cross-Page Data'!$D$4:$F$48,3,FALSE)="natural gas",VLOOKUP(G3766,'Cross-Page Data'!$I$4:$J$19,2,FALSE),IF(VLOOKUP(H3766,'Cross-Page Data'!$D$4:$F$48,3,FALSE)="solar",IF(G3766="PV","solar PV","solar thermal"),IF(VLOOKUP(H3766,'Cross-Page Data'!$D$4:$F$48,3,FALSE)="wind",VLOOKUP(G3766,'Cross-Page Data'!$I$4:$J$19,2,FALSE),IF(VLOOKUP(H3766,'Cross-Page Data'!$D$4:$F$48,3,FALSE)="hydro",VLOOKUP(G3766,'Cross-Page Data'!$I$4:$J$19,2,FALSE),VLOOKUP(H3766,'Cross-Page Data'!$D$4:$F$48,3,FALSE)))))</f>
        <v/>
      </c>
      <c r="M3766" s="120">
        <f>IF(AND($P$2=FALSE,OR(F3766="Commercial NAICS Cogen",F3766="Industrial NAICS Cogen",F3766="NAICS-22 Cogen")),FALSE,IF(AND($P$3=FALSE,OR(F3766="Commercial NAICS Cogen",F3766="Commercial NAICS Non-Cogen",F3766="Industrial NAICS Cogen", F3766="industrial NAICS non-Cogen")),FALSE, TRUE))</f>
        <v/>
      </c>
    </row>
    <row r="3767">
      <c r="A3767" s="129" t="n">
        <v>56532</v>
      </c>
      <c r="B3767" s="130" t="inlineStr">
        <is>
          <t>Colusa Generating Station</t>
        </is>
      </c>
      <c r="C3767" s="130" t="inlineStr">
        <is>
          <t>Pacific Gas &amp; Electric Co.</t>
        </is>
      </c>
      <c r="D3767" s="129" t="n">
        <v>14328</v>
      </c>
      <c r="E3767" s="130" t="inlineStr">
        <is>
          <t>CA</t>
        </is>
      </c>
      <c r="F3767" s="130" t="inlineStr">
        <is>
          <t>Electric Utility</t>
        </is>
      </c>
      <c r="G3767" s="130" t="inlineStr">
        <is>
          <t>CA</t>
        </is>
      </c>
      <c r="H3767" s="130" t="inlineStr">
        <is>
          <t>OBG</t>
        </is>
      </c>
      <c r="I3767" s="130" t="inlineStr">
        <is>
          <t>ORW</t>
        </is>
      </c>
      <c r="J3767" s="131" t="n">
        <v>0</v>
      </c>
      <c r="K3767" s="129" t="n">
        <v>2020</v>
      </c>
      <c r="L3767" s="120">
        <f>IF(VLOOKUP(H3767,'Cross-Page Data'!$D$4:$F$48,3,FALSE)="natural gas",VLOOKUP(G3767,'Cross-Page Data'!$I$4:$J$19,2,FALSE),IF(VLOOKUP(H3767,'Cross-Page Data'!$D$4:$F$48,3,FALSE)="solar",IF(G3767="PV","solar PV","solar thermal"),IF(VLOOKUP(H3767,'Cross-Page Data'!$D$4:$F$48,3,FALSE)="wind",VLOOKUP(G3767,'Cross-Page Data'!$I$4:$J$19,2,FALSE),IF(VLOOKUP(H3767,'Cross-Page Data'!$D$4:$F$48,3,FALSE)="hydro",VLOOKUP(G3767,'Cross-Page Data'!$I$4:$J$19,2,FALSE),VLOOKUP(H3767,'Cross-Page Data'!$D$4:$F$48,3,FALSE)))))</f>
        <v/>
      </c>
      <c r="M3767" s="120">
        <f>IF(AND($P$2=FALSE,OR(F3767="Commercial NAICS Cogen",F3767="Industrial NAICS Cogen",F3767="NAICS-22 Cogen")),FALSE,IF(AND($P$3=FALSE,OR(F3767="Commercial NAICS Cogen",F3767="Commercial NAICS Non-Cogen",F3767="Industrial NAICS Cogen", F3767="industrial NAICS non-Cogen")),FALSE, TRUE))</f>
        <v/>
      </c>
    </row>
    <row r="3768">
      <c r="A3768" s="129" t="n">
        <v>56532</v>
      </c>
      <c r="B3768" s="130" t="inlineStr">
        <is>
          <t>Colusa Generating Station</t>
        </is>
      </c>
      <c r="C3768" s="130" t="inlineStr">
        <is>
          <t>Pacific Gas &amp; Electric Co.</t>
        </is>
      </c>
      <c r="D3768" s="129" t="n">
        <v>14328</v>
      </c>
      <c r="E3768" s="130" t="inlineStr">
        <is>
          <t>CA</t>
        </is>
      </c>
      <c r="F3768" s="130" t="inlineStr">
        <is>
          <t>Electric Utility</t>
        </is>
      </c>
      <c r="G3768" s="130" t="inlineStr">
        <is>
          <t>CT</t>
        </is>
      </c>
      <c r="H3768" s="130" t="inlineStr">
        <is>
          <t>NG</t>
        </is>
      </c>
      <c r="I3768" s="130" t="inlineStr">
        <is>
          <t>NG</t>
        </is>
      </c>
      <c r="J3768" s="131" t="n">
        <v>1785745</v>
      </c>
      <c r="K3768" s="129" t="n">
        <v>2020</v>
      </c>
      <c r="L3768" s="120">
        <f>IF(VLOOKUP(H3768,'Cross-Page Data'!$D$4:$F$48,3,FALSE)="natural gas",VLOOKUP(G3768,'Cross-Page Data'!$I$4:$J$19,2,FALSE),IF(VLOOKUP(H3768,'Cross-Page Data'!$D$4:$F$48,3,FALSE)="solar",IF(G3768="PV","solar PV","solar thermal"),IF(VLOOKUP(H3768,'Cross-Page Data'!$D$4:$F$48,3,FALSE)="wind",VLOOKUP(G3768,'Cross-Page Data'!$I$4:$J$19,2,FALSE),IF(VLOOKUP(H3768,'Cross-Page Data'!$D$4:$F$48,3,FALSE)="hydro",VLOOKUP(G3768,'Cross-Page Data'!$I$4:$J$19,2,FALSE),VLOOKUP(H3768,'Cross-Page Data'!$D$4:$F$48,3,FALSE)))))</f>
        <v/>
      </c>
      <c r="M3768" s="120">
        <f>IF(AND($P$2=FALSE,OR(F3768="Commercial NAICS Cogen",F3768="Industrial NAICS Cogen",F3768="NAICS-22 Cogen")),FALSE,IF(AND($P$3=FALSE,OR(F3768="Commercial NAICS Cogen",F3768="Commercial NAICS Non-Cogen",F3768="Industrial NAICS Cogen", F3768="industrial NAICS non-Cogen")),FALSE, TRUE))</f>
        <v/>
      </c>
    </row>
    <row r="3769">
      <c r="A3769" s="129" t="n">
        <v>56532</v>
      </c>
      <c r="B3769" s="130" t="inlineStr">
        <is>
          <t>Colusa Generating Station</t>
        </is>
      </c>
      <c r="C3769" s="130" t="inlineStr">
        <is>
          <t>Pacific Gas &amp; Electric Co.</t>
        </is>
      </c>
      <c r="D3769" s="129" t="n">
        <v>14328</v>
      </c>
      <c r="E3769" s="130" t="inlineStr">
        <is>
          <t>CA</t>
        </is>
      </c>
      <c r="F3769" s="130" t="inlineStr">
        <is>
          <t>Electric Utility</t>
        </is>
      </c>
      <c r="G3769" s="130" t="inlineStr">
        <is>
          <t>CT</t>
        </is>
      </c>
      <c r="H3769" s="130" t="inlineStr">
        <is>
          <t>OBG</t>
        </is>
      </c>
      <c r="I3769" s="130" t="inlineStr">
        <is>
          <t>ORW</t>
        </is>
      </c>
      <c r="J3769" s="131" t="n">
        <v>0</v>
      </c>
      <c r="K3769" s="129" t="n">
        <v>2020</v>
      </c>
      <c r="L3769" s="120">
        <f>IF(VLOOKUP(H3769,'Cross-Page Data'!$D$4:$F$48,3,FALSE)="natural gas",VLOOKUP(G3769,'Cross-Page Data'!$I$4:$J$19,2,FALSE),IF(VLOOKUP(H3769,'Cross-Page Data'!$D$4:$F$48,3,FALSE)="solar",IF(G3769="PV","solar PV","solar thermal"),IF(VLOOKUP(H3769,'Cross-Page Data'!$D$4:$F$48,3,FALSE)="wind",VLOOKUP(G3769,'Cross-Page Data'!$I$4:$J$19,2,FALSE),IF(VLOOKUP(H3769,'Cross-Page Data'!$D$4:$F$48,3,FALSE)="hydro",VLOOKUP(G3769,'Cross-Page Data'!$I$4:$J$19,2,FALSE),VLOOKUP(H3769,'Cross-Page Data'!$D$4:$F$48,3,FALSE)))))</f>
        <v/>
      </c>
      <c r="M3769" s="120">
        <f>IF(AND($P$2=FALSE,OR(F3769="Commercial NAICS Cogen",F3769="Industrial NAICS Cogen",F3769="NAICS-22 Cogen")),FALSE,IF(AND($P$3=FALSE,OR(F3769="Commercial NAICS Cogen",F3769="Commercial NAICS Non-Cogen",F3769="Industrial NAICS Cogen", F3769="industrial NAICS non-Cogen")),FALSE, TRUE))</f>
        <v/>
      </c>
    </row>
    <row r="3770">
      <c r="A3770" s="129" t="n">
        <v>56536</v>
      </c>
      <c r="B3770" s="130" t="inlineStr">
        <is>
          <t>Cow Branch</t>
        </is>
      </c>
      <c r="C3770" s="130" t="inlineStr">
        <is>
          <t>Cow Branch Wind Power, LLC</t>
        </is>
      </c>
      <c r="D3770" s="129" t="n">
        <v>55734</v>
      </c>
      <c r="E3770" s="130" t="inlineStr">
        <is>
          <t>MO</t>
        </is>
      </c>
      <c r="F3770" s="130" t="inlineStr">
        <is>
          <t>NAICS-22 Non-Cogen</t>
        </is>
      </c>
      <c r="G3770" s="130" t="inlineStr">
        <is>
          <t>WT</t>
        </is>
      </c>
      <c r="H3770" s="130" t="inlineStr">
        <is>
          <t>WND</t>
        </is>
      </c>
      <c r="I3770" s="130" t="inlineStr">
        <is>
          <t>WND</t>
        </is>
      </c>
      <c r="J3770" s="131" t="n">
        <v>89797.41</v>
      </c>
      <c r="K3770" s="129" t="n">
        <v>2020</v>
      </c>
      <c r="L3770" s="120">
        <f>IF(VLOOKUP(H3770,'Cross-Page Data'!$D$4:$F$48,3,FALSE)="natural gas",VLOOKUP(G3770,'Cross-Page Data'!$I$4:$J$19,2,FALSE),IF(VLOOKUP(H3770,'Cross-Page Data'!$D$4:$F$48,3,FALSE)="solar",IF(G3770="PV","solar PV","solar thermal"),IF(VLOOKUP(H3770,'Cross-Page Data'!$D$4:$F$48,3,FALSE)="wind",VLOOKUP(G3770,'Cross-Page Data'!$I$4:$J$19,2,FALSE),IF(VLOOKUP(H3770,'Cross-Page Data'!$D$4:$F$48,3,FALSE)="hydro",VLOOKUP(G3770,'Cross-Page Data'!$I$4:$J$19,2,FALSE),VLOOKUP(H3770,'Cross-Page Data'!$D$4:$F$48,3,FALSE)))))</f>
        <v/>
      </c>
      <c r="M3770" s="120">
        <f>IF(AND($P$2=FALSE,OR(F3770="Commercial NAICS Cogen",F3770="Industrial NAICS Cogen",F3770="NAICS-22 Cogen")),FALSE,IF(AND($P$3=FALSE,OR(F3770="Commercial NAICS Cogen",F3770="Commercial NAICS Non-Cogen",F3770="Industrial NAICS Cogen", F3770="industrial NAICS non-Cogen")),FALSE, TRUE))</f>
        <v/>
      </c>
    </row>
    <row r="3771">
      <c r="A3771" s="129" t="n">
        <v>56537</v>
      </c>
      <c r="B3771" s="130" t="inlineStr">
        <is>
          <t>Conception</t>
        </is>
      </c>
      <c r="C3771" s="130" t="inlineStr">
        <is>
          <t>CR Clearing, LLC</t>
        </is>
      </c>
      <c r="D3771" s="129" t="n">
        <v>55735</v>
      </c>
      <c r="E3771" s="130" t="inlineStr">
        <is>
          <t>MO</t>
        </is>
      </c>
      <c r="F3771" s="130" t="inlineStr">
        <is>
          <t>NAICS-22 Non-Cogen</t>
        </is>
      </c>
      <c r="G3771" s="130" t="inlineStr">
        <is>
          <t>WT</t>
        </is>
      </c>
      <c r="H3771" s="130" t="inlineStr">
        <is>
          <t>WND</t>
        </is>
      </c>
      <c r="I3771" s="130" t="inlineStr">
        <is>
          <t>WND</t>
        </is>
      </c>
      <c r="J3771" s="131" t="n">
        <v>83069.74000000001</v>
      </c>
      <c r="K3771" s="129" t="n">
        <v>2020</v>
      </c>
      <c r="L3771" s="120">
        <f>IF(VLOOKUP(H3771,'Cross-Page Data'!$D$4:$F$48,3,FALSE)="natural gas",VLOOKUP(G3771,'Cross-Page Data'!$I$4:$J$19,2,FALSE),IF(VLOOKUP(H3771,'Cross-Page Data'!$D$4:$F$48,3,FALSE)="solar",IF(G3771="PV","solar PV","solar thermal"),IF(VLOOKUP(H3771,'Cross-Page Data'!$D$4:$F$48,3,FALSE)="wind",VLOOKUP(G3771,'Cross-Page Data'!$I$4:$J$19,2,FALSE),IF(VLOOKUP(H3771,'Cross-Page Data'!$D$4:$F$48,3,FALSE)="hydro",VLOOKUP(G3771,'Cross-Page Data'!$I$4:$J$19,2,FALSE),VLOOKUP(H3771,'Cross-Page Data'!$D$4:$F$48,3,FALSE)))))</f>
        <v/>
      </c>
      <c r="M3771" s="120">
        <f>IF(AND($P$2=FALSE,OR(F3771="Commercial NAICS Cogen",F3771="Industrial NAICS Cogen",F3771="NAICS-22 Cogen")),FALSE,IF(AND($P$3=FALSE,OR(F3771="Commercial NAICS Cogen",F3771="Commercial NAICS Non-Cogen",F3771="Industrial NAICS Cogen", F3771="industrial NAICS non-Cogen")),FALSE, TRUE))</f>
        <v/>
      </c>
    </row>
    <row r="3772">
      <c r="A3772" s="129" t="n">
        <v>56538</v>
      </c>
      <c r="B3772" s="130" t="inlineStr">
        <is>
          <t>Loess Hills</t>
        </is>
      </c>
      <c r="C3772" s="130" t="inlineStr">
        <is>
          <t>Loess Hills Wind Farm LLC</t>
        </is>
      </c>
      <c r="D3772" s="129" t="n">
        <v>55736</v>
      </c>
      <c r="E3772" s="130" t="inlineStr">
        <is>
          <t>MO</t>
        </is>
      </c>
      <c r="F3772" s="130" t="inlineStr">
        <is>
          <t>NAICS-22 Non-Cogen</t>
        </is>
      </c>
      <c r="G3772" s="130" t="inlineStr">
        <is>
          <t>WT</t>
        </is>
      </c>
      <c r="H3772" s="130" t="inlineStr">
        <is>
          <t>WND</t>
        </is>
      </c>
      <c r="I3772" s="130" t="inlineStr">
        <is>
          <t>WND</t>
        </is>
      </c>
      <c r="J3772" s="131" t="n">
        <v>6300.9</v>
      </c>
      <c r="K3772" s="129" t="n">
        <v>2020</v>
      </c>
      <c r="L3772" s="120">
        <f>IF(VLOOKUP(H3772,'Cross-Page Data'!$D$4:$F$48,3,FALSE)="natural gas",VLOOKUP(G3772,'Cross-Page Data'!$I$4:$J$19,2,FALSE),IF(VLOOKUP(H3772,'Cross-Page Data'!$D$4:$F$48,3,FALSE)="solar",IF(G3772="PV","solar PV","solar thermal"),IF(VLOOKUP(H3772,'Cross-Page Data'!$D$4:$F$48,3,FALSE)="wind",VLOOKUP(G3772,'Cross-Page Data'!$I$4:$J$19,2,FALSE),IF(VLOOKUP(H3772,'Cross-Page Data'!$D$4:$F$48,3,FALSE)="hydro",VLOOKUP(G3772,'Cross-Page Data'!$I$4:$J$19,2,FALSE),VLOOKUP(H3772,'Cross-Page Data'!$D$4:$F$48,3,FALSE)))))</f>
        <v/>
      </c>
      <c r="M3772" s="120">
        <f>IF(AND($P$2=FALSE,OR(F3772="Commercial NAICS Cogen",F3772="Industrial NAICS Cogen",F3772="NAICS-22 Cogen")),FALSE,IF(AND($P$3=FALSE,OR(F3772="Commercial NAICS Cogen",F3772="Commercial NAICS Non-Cogen",F3772="Industrial NAICS Cogen", F3772="industrial NAICS non-Cogen")),FALSE, TRUE))</f>
        <v/>
      </c>
    </row>
    <row r="3773">
      <c r="A3773" s="129" t="n">
        <v>56553</v>
      </c>
      <c r="B3773" s="130" t="inlineStr">
        <is>
          <t>Catawba River Pollution Control</t>
        </is>
      </c>
      <c r="C3773" s="130" t="inlineStr">
        <is>
          <t>City of Morganton - (NC)</t>
        </is>
      </c>
      <c r="D3773" s="129" t="n">
        <v>12944</v>
      </c>
      <c r="E3773" s="130" t="inlineStr">
        <is>
          <t>NC</t>
        </is>
      </c>
      <c r="F3773" s="130" t="inlineStr">
        <is>
          <t>Commercial NAICS Non-Cogen</t>
        </is>
      </c>
      <c r="G3773" s="130" t="inlineStr">
        <is>
          <t>IC</t>
        </is>
      </c>
      <c r="H3773" s="130" t="inlineStr">
        <is>
          <t>DFO</t>
        </is>
      </c>
      <c r="I3773" s="130" t="inlineStr">
        <is>
          <t>DFO</t>
        </is>
      </c>
      <c r="J3773" s="131" t="n">
        <v>4</v>
      </c>
      <c r="K3773" s="129" t="n">
        <v>2020</v>
      </c>
      <c r="L3773" s="120">
        <f>IF(VLOOKUP(H3773,'Cross-Page Data'!$D$4:$F$48,3,FALSE)="natural gas",VLOOKUP(G3773,'Cross-Page Data'!$I$4:$J$19,2,FALSE),IF(VLOOKUP(H3773,'Cross-Page Data'!$D$4:$F$48,3,FALSE)="solar",IF(G3773="PV","solar PV","solar thermal"),IF(VLOOKUP(H3773,'Cross-Page Data'!$D$4:$F$48,3,FALSE)="wind",VLOOKUP(G3773,'Cross-Page Data'!$I$4:$J$19,2,FALSE),IF(VLOOKUP(H3773,'Cross-Page Data'!$D$4:$F$48,3,FALSE)="hydro",VLOOKUP(G3773,'Cross-Page Data'!$I$4:$J$19,2,FALSE),VLOOKUP(H3773,'Cross-Page Data'!$D$4:$F$48,3,FALSE)))))</f>
        <v/>
      </c>
      <c r="M3773" s="120">
        <f>IF(AND($P$2=FALSE,OR(F3773="Commercial NAICS Cogen",F3773="Industrial NAICS Cogen",F3773="NAICS-22 Cogen")),FALSE,IF(AND($P$3=FALSE,OR(F3773="Commercial NAICS Cogen",F3773="Commercial NAICS Non-Cogen",F3773="Industrial NAICS Cogen", F3773="industrial NAICS non-Cogen")),FALSE, TRUE))</f>
        <v/>
      </c>
    </row>
    <row r="3774">
      <c r="A3774" s="129" t="n">
        <v>56555</v>
      </c>
      <c r="B3774" s="130" t="inlineStr">
        <is>
          <t>Bluegrass Ridge</t>
        </is>
      </c>
      <c r="C3774" s="130" t="inlineStr">
        <is>
          <t>Wind Capital Holdings, LLC</t>
        </is>
      </c>
      <c r="D3774" s="129" t="n">
        <v>55737</v>
      </c>
      <c r="E3774" s="130" t="inlineStr">
        <is>
          <t>MO</t>
        </is>
      </c>
      <c r="F3774" s="130" t="inlineStr">
        <is>
          <t>NAICS-22 Non-Cogen</t>
        </is>
      </c>
      <c r="G3774" s="130" t="inlineStr">
        <is>
          <t>WT</t>
        </is>
      </c>
      <c r="H3774" s="130" t="inlineStr">
        <is>
          <t>WND</t>
        </is>
      </c>
      <c r="I3774" s="130" t="inlineStr">
        <is>
          <t>WND</t>
        </is>
      </c>
      <c r="J3774" s="131" t="n">
        <v>85931.73</v>
      </c>
      <c r="K3774" s="129" t="n">
        <v>2020</v>
      </c>
      <c r="L3774" s="120">
        <f>IF(VLOOKUP(H3774,'Cross-Page Data'!$D$4:$F$48,3,FALSE)="natural gas",VLOOKUP(G3774,'Cross-Page Data'!$I$4:$J$19,2,FALSE),IF(VLOOKUP(H3774,'Cross-Page Data'!$D$4:$F$48,3,FALSE)="solar",IF(G3774="PV","solar PV","solar thermal"),IF(VLOOKUP(H3774,'Cross-Page Data'!$D$4:$F$48,3,FALSE)="wind",VLOOKUP(G3774,'Cross-Page Data'!$I$4:$J$19,2,FALSE),IF(VLOOKUP(H3774,'Cross-Page Data'!$D$4:$F$48,3,FALSE)="hydro",VLOOKUP(G3774,'Cross-Page Data'!$I$4:$J$19,2,FALSE),VLOOKUP(H3774,'Cross-Page Data'!$D$4:$F$48,3,FALSE)))))</f>
        <v/>
      </c>
      <c r="M3774" s="120">
        <f>IF(AND($P$2=FALSE,OR(F3774="Commercial NAICS Cogen",F3774="Industrial NAICS Cogen",F3774="NAICS-22 Cogen")),FALSE,IF(AND($P$3=FALSE,OR(F3774="Commercial NAICS Cogen",F3774="Commercial NAICS Non-Cogen",F3774="Industrial NAICS Cogen", F3774="industrial NAICS non-Cogen")),FALSE, TRUE))</f>
        <v/>
      </c>
    </row>
    <row r="3775">
      <c r="A3775" s="129" t="n">
        <v>56564</v>
      </c>
      <c r="B3775" s="130" t="inlineStr">
        <is>
          <t>John W Turk Jr Power Plant</t>
        </is>
      </c>
      <c r="C3775" s="130" t="inlineStr">
        <is>
          <t>Southwestern Electric Power Co</t>
        </is>
      </c>
      <c r="D3775" s="129" t="n">
        <v>17698</v>
      </c>
      <c r="E3775" s="130" t="inlineStr">
        <is>
          <t>AR</t>
        </is>
      </c>
      <c r="F3775" s="130" t="inlineStr">
        <is>
          <t>Electric Utility</t>
        </is>
      </c>
      <c r="G3775" s="130" t="inlineStr">
        <is>
          <t>ST</t>
        </is>
      </c>
      <c r="H3775" s="130" t="inlineStr">
        <is>
          <t>NG</t>
        </is>
      </c>
      <c r="I3775" s="130" t="inlineStr">
        <is>
          <t>NG</t>
        </is>
      </c>
      <c r="J3775" s="131" t="n">
        <v>6099.897</v>
      </c>
      <c r="K3775" s="129" t="n">
        <v>2020</v>
      </c>
      <c r="L3775" s="120">
        <f>IF(VLOOKUP(H3775,'Cross-Page Data'!$D$4:$F$48,3,FALSE)="natural gas",VLOOKUP(G3775,'Cross-Page Data'!$I$4:$J$19,2,FALSE),IF(VLOOKUP(H3775,'Cross-Page Data'!$D$4:$F$48,3,FALSE)="solar",IF(G3775="PV","solar PV","solar thermal"),IF(VLOOKUP(H3775,'Cross-Page Data'!$D$4:$F$48,3,FALSE)="wind",VLOOKUP(G3775,'Cross-Page Data'!$I$4:$J$19,2,FALSE),IF(VLOOKUP(H3775,'Cross-Page Data'!$D$4:$F$48,3,FALSE)="hydro",VLOOKUP(G3775,'Cross-Page Data'!$I$4:$J$19,2,FALSE),VLOOKUP(H3775,'Cross-Page Data'!$D$4:$F$48,3,FALSE)))))</f>
        <v/>
      </c>
      <c r="M3775" s="120">
        <f>IF(AND($P$2=FALSE,OR(F3775="Commercial NAICS Cogen",F3775="Industrial NAICS Cogen",F3775="NAICS-22 Cogen")),FALSE,IF(AND($P$3=FALSE,OR(F3775="Commercial NAICS Cogen",F3775="Commercial NAICS Non-Cogen",F3775="Industrial NAICS Cogen", F3775="industrial NAICS non-Cogen")),FALSE, TRUE))</f>
        <v/>
      </c>
    </row>
    <row r="3776">
      <c r="A3776" s="129" t="n">
        <v>56564</v>
      </c>
      <c r="B3776" s="130" t="inlineStr">
        <is>
          <t>John W Turk Jr Power Plant</t>
        </is>
      </c>
      <c r="C3776" s="130" t="inlineStr">
        <is>
          <t>Southwestern Electric Power Co</t>
        </is>
      </c>
      <c r="D3776" s="129" t="n">
        <v>17698</v>
      </c>
      <c r="E3776" s="130" t="inlineStr">
        <is>
          <t>AR</t>
        </is>
      </c>
      <c r="F3776" s="130" t="inlineStr">
        <is>
          <t>Electric Utility</t>
        </is>
      </c>
      <c r="G3776" s="130" t="inlineStr">
        <is>
          <t>ST</t>
        </is>
      </c>
      <c r="H3776" s="130" t="inlineStr">
        <is>
          <t>SUB</t>
        </is>
      </c>
      <c r="I3776" s="130" t="inlineStr">
        <is>
          <t>COL</t>
        </is>
      </c>
      <c r="J3776" s="131" t="n">
        <v>3513154.1</v>
      </c>
      <c r="K3776" s="129" t="n">
        <v>2020</v>
      </c>
      <c r="L3776" s="120">
        <f>IF(VLOOKUP(H3776,'Cross-Page Data'!$D$4:$F$48,3,FALSE)="natural gas",VLOOKUP(G3776,'Cross-Page Data'!$I$4:$J$19,2,FALSE),IF(VLOOKUP(H3776,'Cross-Page Data'!$D$4:$F$48,3,FALSE)="solar",IF(G3776="PV","solar PV","solar thermal"),IF(VLOOKUP(H3776,'Cross-Page Data'!$D$4:$F$48,3,FALSE)="wind",VLOOKUP(G3776,'Cross-Page Data'!$I$4:$J$19,2,FALSE),IF(VLOOKUP(H3776,'Cross-Page Data'!$D$4:$F$48,3,FALSE)="hydro",VLOOKUP(G3776,'Cross-Page Data'!$I$4:$J$19,2,FALSE),VLOOKUP(H3776,'Cross-Page Data'!$D$4:$F$48,3,FALSE)))))</f>
        <v/>
      </c>
      <c r="M3776" s="120">
        <f>IF(AND($P$2=FALSE,OR(F3776="Commercial NAICS Cogen",F3776="Industrial NAICS Cogen",F3776="NAICS-22 Cogen")),FALSE,IF(AND($P$3=FALSE,OR(F3776="Commercial NAICS Cogen",F3776="Commercial NAICS Non-Cogen",F3776="Industrial NAICS Cogen", F3776="industrial NAICS non-Cogen")),FALSE, TRUE))</f>
        <v/>
      </c>
    </row>
    <row r="3777">
      <c r="A3777" s="129" t="n">
        <v>56565</v>
      </c>
      <c r="B3777" s="130" t="inlineStr">
        <is>
          <t>J Lamar Stall Unit</t>
        </is>
      </c>
      <c r="C3777" s="130" t="inlineStr">
        <is>
          <t>Southwestern Electric Power Co</t>
        </is>
      </c>
      <c r="D3777" s="129" t="n">
        <v>17698</v>
      </c>
      <c r="E3777" s="130" t="inlineStr">
        <is>
          <t>LA</t>
        </is>
      </c>
      <c r="F3777" s="130" t="inlineStr">
        <is>
          <t>Electric Utility</t>
        </is>
      </c>
      <c r="G3777" s="130" t="inlineStr">
        <is>
          <t>CA</t>
        </is>
      </c>
      <c r="H3777" s="130" t="inlineStr">
        <is>
          <t>NG</t>
        </is>
      </c>
      <c r="I3777" s="130" t="inlineStr">
        <is>
          <t>NG</t>
        </is>
      </c>
      <c r="J3777" s="131" t="n">
        <v>1294565</v>
      </c>
      <c r="K3777" s="129" t="n">
        <v>2020</v>
      </c>
      <c r="L3777" s="120">
        <f>IF(VLOOKUP(H3777,'Cross-Page Data'!$D$4:$F$48,3,FALSE)="natural gas",VLOOKUP(G3777,'Cross-Page Data'!$I$4:$J$19,2,FALSE),IF(VLOOKUP(H3777,'Cross-Page Data'!$D$4:$F$48,3,FALSE)="solar",IF(G3777="PV","solar PV","solar thermal"),IF(VLOOKUP(H3777,'Cross-Page Data'!$D$4:$F$48,3,FALSE)="wind",VLOOKUP(G3777,'Cross-Page Data'!$I$4:$J$19,2,FALSE),IF(VLOOKUP(H3777,'Cross-Page Data'!$D$4:$F$48,3,FALSE)="hydro",VLOOKUP(G3777,'Cross-Page Data'!$I$4:$J$19,2,FALSE),VLOOKUP(H3777,'Cross-Page Data'!$D$4:$F$48,3,FALSE)))))</f>
        <v/>
      </c>
      <c r="M3777" s="120">
        <f>IF(AND($P$2=FALSE,OR(F3777="Commercial NAICS Cogen",F3777="Industrial NAICS Cogen",F3777="NAICS-22 Cogen")),FALSE,IF(AND($P$3=FALSE,OR(F3777="Commercial NAICS Cogen",F3777="Commercial NAICS Non-Cogen",F3777="Industrial NAICS Cogen", F3777="industrial NAICS non-Cogen")),FALSE, TRUE))</f>
        <v/>
      </c>
    </row>
    <row r="3778">
      <c r="A3778" s="129" t="n">
        <v>56565</v>
      </c>
      <c r="B3778" s="130" t="inlineStr">
        <is>
          <t>J Lamar Stall Unit</t>
        </is>
      </c>
      <c r="C3778" s="130" t="inlineStr">
        <is>
          <t>Southwestern Electric Power Co</t>
        </is>
      </c>
      <c r="D3778" s="129" t="n">
        <v>17698</v>
      </c>
      <c r="E3778" s="130" t="inlineStr">
        <is>
          <t>LA</t>
        </is>
      </c>
      <c r="F3778" s="130" t="inlineStr">
        <is>
          <t>Electric Utility</t>
        </is>
      </c>
      <c r="G3778" s="130" t="inlineStr">
        <is>
          <t>CT</t>
        </is>
      </c>
      <c r="H3778" s="130" t="inlineStr">
        <is>
          <t>NG</t>
        </is>
      </c>
      <c r="I3778" s="130" t="inlineStr">
        <is>
          <t>NG</t>
        </is>
      </c>
      <c r="J3778" s="131" t="n">
        <v>2178818</v>
      </c>
      <c r="K3778" s="129" t="n">
        <v>2020</v>
      </c>
      <c r="L3778" s="120">
        <f>IF(VLOOKUP(H3778,'Cross-Page Data'!$D$4:$F$48,3,FALSE)="natural gas",VLOOKUP(G3778,'Cross-Page Data'!$I$4:$J$19,2,FALSE),IF(VLOOKUP(H3778,'Cross-Page Data'!$D$4:$F$48,3,FALSE)="solar",IF(G3778="PV","solar PV","solar thermal"),IF(VLOOKUP(H3778,'Cross-Page Data'!$D$4:$F$48,3,FALSE)="wind",VLOOKUP(G3778,'Cross-Page Data'!$I$4:$J$19,2,FALSE),IF(VLOOKUP(H3778,'Cross-Page Data'!$D$4:$F$48,3,FALSE)="hydro",VLOOKUP(G3778,'Cross-Page Data'!$I$4:$J$19,2,FALSE),VLOOKUP(H3778,'Cross-Page Data'!$D$4:$F$48,3,FALSE)))))</f>
        <v/>
      </c>
      <c r="M3778" s="120">
        <f>IF(AND($P$2=FALSE,OR(F3778="Commercial NAICS Cogen",F3778="Industrial NAICS Cogen",F3778="NAICS-22 Cogen")),FALSE,IF(AND($P$3=FALSE,OR(F3778="Commercial NAICS Cogen",F3778="Commercial NAICS Non-Cogen",F3778="Industrial NAICS Cogen", F3778="industrial NAICS non-Cogen")),FALSE, TRUE))</f>
        <v/>
      </c>
    </row>
    <row r="3779">
      <c r="A3779" s="129" t="n">
        <v>56593</v>
      </c>
      <c r="B3779" s="130" t="inlineStr">
        <is>
          <t>Roscoe Wind Farm LLC</t>
        </is>
      </c>
      <c r="C3779" s="130" t="inlineStr">
        <is>
          <t>RWE Renewables Americas LLC</t>
        </is>
      </c>
      <c r="D3779" s="129" t="n">
        <v>56215</v>
      </c>
      <c r="E3779" s="130" t="inlineStr">
        <is>
          <t>TX</t>
        </is>
      </c>
      <c r="F3779" s="130" t="inlineStr">
        <is>
          <t>NAICS-22 Non-Cogen</t>
        </is>
      </c>
      <c r="G3779" s="130" t="inlineStr">
        <is>
          <t>WT</t>
        </is>
      </c>
      <c r="H3779" s="130" t="inlineStr">
        <is>
          <t>WND</t>
        </is>
      </c>
      <c r="I3779" s="130" t="inlineStr">
        <is>
          <t>WND</t>
        </is>
      </c>
      <c r="J3779" s="131" t="n">
        <v>510715</v>
      </c>
      <c r="K3779" s="129" t="n">
        <v>2020</v>
      </c>
      <c r="L3779" s="120">
        <f>IF(VLOOKUP(H3779,'Cross-Page Data'!$D$4:$F$48,3,FALSE)="natural gas",VLOOKUP(G3779,'Cross-Page Data'!$I$4:$J$19,2,FALSE),IF(VLOOKUP(H3779,'Cross-Page Data'!$D$4:$F$48,3,FALSE)="solar",IF(G3779="PV","solar PV","solar thermal"),IF(VLOOKUP(H3779,'Cross-Page Data'!$D$4:$F$48,3,FALSE)="wind",VLOOKUP(G3779,'Cross-Page Data'!$I$4:$J$19,2,FALSE),IF(VLOOKUP(H3779,'Cross-Page Data'!$D$4:$F$48,3,FALSE)="hydro",VLOOKUP(G3779,'Cross-Page Data'!$I$4:$J$19,2,FALSE),VLOOKUP(H3779,'Cross-Page Data'!$D$4:$F$48,3,FALSE)))))</f>
        <v/>
      </c>
      <c r="M3779" s="120">
        <f>IF(AND($P$2=FALSE,OR(F3779="Commercial NAICS Cogen",F3779="Industrial NAICS Cogen",F3779="NAICS-22 Cogen")),FALSE,IF(AND($P$3=FALSE,OR(F3779="Commercial NAICS Cogen",F3779="Commercial NAICS Non-Cogen",F3779="Industrial NAICS Cogen", F3779="industrial NAICS non-Cogen")),FALSE, TRUE))</f>
        <v/>
      </c>
    </row>
    <row r="3780">
      <c r="A3780" s="129" t="n">
        <v>56609</v>
      </c>
      <c r="B3780" s="130" t="inlineStr">
        <is>
          <t>Dry Fork Station</t>
        </is>
      </c>
      <c r="C3780" s="130" t="inlineStr">
        <is>
          <t>Basin Electric Power Coop</t>
        </is>
      </c>
      <c r="D3780" s="129" t="n">
        <v>1307</v>
      </c>
      <c r="E3780" s="130" t="inlineStr">
        <is>
          <t>WY</t>
        </is>
      </c>
      <c r="F3780" s="130" t="inlineStr">
        <is>
          <t>Electric Utility</t>
        </is>
      </c>
      <c r="G3780" s="130" t="inlineStr">
        <is>
          <t>ST</t>
        </is>
      </c>
      <c r="H3780" s="130" t="inlineStr">
        <is>
          <t>SUB</t>
        </is>
      </c>
      <c r="I3780" s="130" t="inlineStr">
        <is>
          <t>COL</t>
        </is>
      </c>
      <c r="J3780" s="131" t="n">
        <v>3203757.2</v>
      </c>
      <c r="K3780" s="129" t="n">
        <v>2020</v>
      </c>
      <c r="L3780" s="120">
        <f>IF(VLOOKUP(H3780,'Cross-Page Data'!$D$4:$F$48,3,FALSE)="natural gas",VLOOKUP(G3780,'Cross-Page Data'!$I$4:$J$19,2,FALSE),IF(VLOOKUP(H3780,'Cross-Page Data'!$D$4:$F$48,3,FALSE)="solar",IF(G3780="PV","solar PV","solar thermal"),IF(VLOOKUP(H3780,'Cross-Page Data'!$D$4:$F$48,3,FALSE)="wind",VLOOKUP(G3780,'Cross-Page Data'!$I$4:$J$19,2,FALSE),IF(VLOOKUP(H3780,'Cross-Page Data'!$D$4:$F$48,3,FALSE)="hydro",VLOOKUP(G3780,'Cross-Page Data'!$I$4:$J$19,2,FALSE),VLOOKUP(H3780,'Cross-Page Data'!$D$4:$F$48,3,FALSE)))))</f>
        <v/>
      </c>
      <c r="M3780" s="120">
        <f>IF(AND($P$2=FALSE,OR(F3780="Commercial NAICS Cogen",F3780="Industrial NAICS Cogen",F3780="NAICS-22 Cogen")),FALSE,IF(AND($P$3=FALSE,OR(F3780="Commercial NAICS Cogen",F3780="Commercial NAICS Non-Cogen",F3780="Industrial NAICS Cogen", F3780="industrial NAICS non-Cogen")),FALSE, TRUE))</f>
        <v/>
      </c>
    </row>
    <row r="3781">
      <c r="A3781" s="129" t="n">
        <v>56609</v>
      </c>
      <c r="B3781" s="130" t="inlineStr">
        <is>
          <t>Dry Fork Station</t>
        </is>
      </c>
      <c r="C3781" s="130" t="inlineStr">
        <is>
          <t>Basin Electric Power Coop</t>
        </is>
      </c>
      <c r="D3781" s="129" t="n">
        <v>1307</v>
      </c>
      <c r="E3781" s="130" t="inlineStr">
        <is>
          <t>WY</t>
        </is>
      </c>
      <c r="F3781" s="130" t="inlineStr">
        <is>
          <t>Electric Utility</t>
        </is>
      </c>
      <c r="G3781" s="130" t="inlineStr">
        <is>
          <t>ST</t>
        </is>
      </c>
      <c r="H3781" s="130" t="inlineStr">
        <is>
          <t>WO</t>
        </is>
      </c>
      <c r="I3781" s="130" t="inlineStr">
        <is>
          <t>WOO</t>
        </is>
      </c>
      <c r="J3781" s="131" t="n">
        <v>1612.759</v>
      </c>
      <c r="K3781" s="129" t="n">
        <v>2020</v>
      </c>
      <c r="L3781" s="120">
        <f>IF(VLOOKUP(H3781,'Cross-Page Data'!$D$4:$F$48,3,FALSE)="natural gas",VLOOKUP(G3781,'Cross-Page Data'!$I$4:$J$19,2,FALSE),IF(VLOOKUP(H3781,'Cross-Page Data'!$D$4:$F$48,3,FALSE)="solar",IF(G3781="PV","solar PV","solar thermal"),IF(VLOOKUP(H3781,'Cross-Page Data'!$D$4:$F$48,3,FALSE)="wind",VLOOKUP(G3781,'Cross-Page Data'!$I$4:$J$19,2,FALSE),IF(VLOOKUP(H3781,'Cross-Page Data'!$D$4:$F$48,3,FALSE)="hydro",VLOOKUP(G3781,'Cross-Page Data'!$I$4:$J$19,2,FALSE),VLOOKUP(H3781,'Cross-Page Data'!$D$4:$F$48,3,FALSE)))))</f>
        <v/>
      </c>
      <c r="M3781" s="120">
        <f>IF(AND($P$2=FALSE,OR(F3781="Commercial NAICS Cogen",F3781="Industrial NAICS Cogen",F3781="NAICS-22 Cogen")),FALSE,IF(AND($P$3=FALSE,OR(F3781="Commercial NAICS Cogen",F3781="Commercial NAICS Non-Cogen",F3781="Industrial NAICS Cogen", F3781="industrial NAICS non-Cogen")),FALSE, TRUE))</f>
        <v/>
      </c>
    </row>
    <row r="3782">
      <c r="A3782" s="129" t="n">
        <v>56611</v>
      </c>
      <c r="B3782" s="130" t="inlineStr">
        <is>
          <t>Sandy Creek Energy Station</t>
        </is>
      </c>
      <c r="C3782" s="130" t="inlineStr">
        <is>
          <t>Sandy Creek Energy Associates LP</t>
        </is>
      </c>
      <c r="D3782" s="129" t="n">
        <v>55861</v>
      </c>
      <c r="E3782" s="130" t="inlineStr">
        <is>
          <t>TX</t>
        </is>
      </c>
      <c r="F3782" s="130" t="inlineStr">
        <is>
          <t>NAICS-22 Non-Cogen</t>
        </is>
      </c>
      <c r="G3782" s="130" t="inlineStr">
        <is>
          <t>ST</t>
        </is>
      </c>
      <c r="H3782" s="130" t="inlineStr">
        <is>
          <t>NG</t>
        </is>
      </c>
      <c r="I3782" s="130" t="inlineStr">
        <is>
          <t>NG</t>
        </is>
      </c>
      <c r="J3782" s="131" t="n">
        <v>0</v>
      </c>
      <c r="K3782" s="129" t="n">
        <v>2020</v>
      </c>
      <c r="L3782" s="120">
        <f>IF(VLOOKUP(H3782,'Cross-Page Data'!$D$4:$F$48,3,FALSE)="natural gas",VLOOKUP(G3782,'Cross-Page Data'!$I$4:$J$19,2,FALSE),IF(VLOOKUP(H3782,'Cross-Page Data'!$D$4:$F$48,3,FALSE)="solar",IF(G3782="PV","solar PV","solar thermal"),IF(VLOOKUP(H3782,'Cross-Page Data'!$D$4:$F$48,3,FALSE)="wind",VLOOKUP(G3782,'Cross-Page Data'!$I$4:$J$19,2,FALSE),IF(VLOOKUP(H3782,'Cross-Page Data'!$D$4:$F$48,3,FALSE)="hydro",VLOOKUP(G3782,'Cross-Page Data'!$I$4:$J$19,2,FALSE),VLOOKUP(H3782,'Cross-Page Data'!$D$4:$F$48,3,FALSE)))))</f>
        <v/>
      </c>
      <c r="M3782" s="120">
        <f>IF(AND($P$2=FALSE,OR(F3782="Commercial NAICS Cogen",F3782="Industrial NAICS Cogen",F3782="NAICS-22 Cogen")),FALSE,IF(AND($P$3=FALSE,OR(F3782="Commercial NAICS Cogen",F3782="Commercial NAICS Non-Cogen",F3782="Industrial NAICS Cogen", F3782="industrial NAICS non-Cogen")),FALSE, TRUE))</f>
        <v/>
      </c>
    </row>
    <row r="3783">
      <c r="A3783" s="129" t="n">
        <v>56611</v>
      </c>
      <c r="B3783" s="130" t="inlineStr">
        <is>
          <t>Sandy Creek Energy Station</t>
        </is>
      </c>
      <c r="C3783" s="130" t="inlineStr">
        <is>
          <t>Sandy Creek Energy Associates LP</t>
        </is>
      </c>
      <c r="D3783" s="129" t="n">
        <v>55861</v>
      </c>
      <c r="E3783" s="130" t="inlineStr">
        <is>
          <t>TX</t>
        </is>
      </c>
      <c r="F3783" s="130" t="inlineStr">
        <is>
          <t>NAICS-22 Non-Cogen</t>
        </is>
      </c>
      <c r="G3783" s="130" t="inlineStr">
        <is>
          <t>ST</t>
        </is>
      </c>
      <c r="H3783" s="130" t="inlineStr">
        <is>
          <t>SUB</t>
        </is>
      </c>
      <c r="I3783" s="130" t="inlineStr">
        <is>
          <t>COL</t>
        </is>
      </c>
      <c r="J3783" s="131" t="n">
        <v>4562672</v>
      </c>
      <c r="K3783" s="129" t="n">
        <v>2020</v>
      </c>
      <c r="L3783" s="120">
        <f>IF(VLOOKUP(H3783,'Cross-Page Data'!$D$4:$F$48,3,FALSE)="natural gas",VLOOKUP(G3783,'Cross-Page Data'!$I$4:$J$19,2,FALSE),IF(VLOOKUP(H3783,'Cross-Page Data'!$D$4:$F$48,3,FALSE)="solar",IF(G3783="PV","solar PV","solar thermal"),IF(VLOOKUP(H3783,'Cross-Page Data'!$D$4:$F$48,3,FALSE)="wind",VLOOKUP(G3783,'Cross-Page Data'!$I$4:$J$19,2,FALSE),IF(VLOOKUP(H3783,'Cross-Page Data'!$D$4:$F$48,3,FALSE)="hydro",VLOOKUP(G3783,'Cross-Page Data'!$I$4:$J$19,2,FALSE),VLOOKUP(H3783,'Cross-Page Data'!$D$4:$F$48,3,FALSE)))))</f>
        <v/>
      </c>
      <c r="M3783" s="120">
        <f>IF(AND($P$2=FALSE,OR(F3783="Commercial NAICS Cogen",F3783="Industrial NAICS Cogen",F3783="NAICS-22 Cogen")),FALSE,IF(AND($P$3=FALSE,OR(F3783="Commercial NAICS Cogen",F3783="Commercial NAICS Non-Cogen",F3783="Industrial NAICS Cogen", F3783="industrial NAICS non-Cogen")),FALSE, TRUE))</f>
        <v/>
      </c>
    </row>
    <row r="3784">
      <c r="A3784" s="129" t="n">
        <v>56613</v>
      </c>
      <c r="B3784" s="130" t="inlineStr">
        <is>
          <t>Logan Wind Energy</t>
        </is>
      </c>
      <c r="C3784" s="130" t="inlineStr">
        <is>
          <t>Logan Wind Energy LLC</t>
        </is>
      </c>
      <c r="D3784" s="129" t="n">
        <v>55862</v>
      </c>
      <c r="E3784" s="130" t="inlineStr">
        <is>
          <t>CO</t>
        </is>
      </c>
      <c r="F3784" s="130" t="inlineStr">
        <is>
          <t>NAICS-22 Non-Cogen</t>
        </is>
      </c>
      <c r="G3784" s="130" t="inlineStr">
        <is>
          <t>WT</t>
        </is>
      </c>
      <c r="H3784" s="130" t="inlineStr">
        <is>
          <t>WND</t>
        </is>
      </c>
      <c r="I3784" s="130" t="inlineStr">
        <is>
          <t>WND</t>
        </is>
      </c>
      <c r="J3784" s="131" t="n">
        <v>557388</v>
      </c>
      <c r="K3784" s="129" t="n">
        <v>2020</v>
      </c>
      <c r="L3784" s="120">
        <f>IF(VLOOKUP(H3784,'Cross-Page Data'!$D$4:$F$48,3,FALSE)="natural gas",VLOOKUP(G3784,'Cross-Page Data'!$I$4:$J$19,2,FALSE),IF(VLOOKUP(H3784,'Cross-Page Data'!$D$4:$F$48,3,FALSE)="solar",IF(G3784="PV","solar PV","solar thermal"),IF(VLOOKUP(H3784,'Cross-Page Data'!$D$4:$F$48,3,FALSE)="wind",VLOOKUP(G3784,'Cross-Page Data'!$I$4:$J$19,2,FALSE),IF(VLOOKUP(H3784,'Cross-Page Data'!$D$4:$F$48,3,FALSE)="hydro",VLOOKUP(G3784,'Cross-Page Data'!$I$4:$J$19,2,FALSE),VLOOKUP(H3784,'Cross-Page Data'!$D$4:$F$48,3,FALSE)))))</f>
        <v/>
      </c>
      <c r="M3784" s="120">
        <f>IF(AND($P$2=FALSE,OR(F3784="Commercial NAICS Cogen",F3784="Industrial NAICS Cogen",F3784="NAICS-22 Cogen")),FALSE,IF(AND($P$3=FALSE,OR(F3784="Commercial NAICS Cogen",F3784="Commercial NAICS Non-Cogen",F3784="Industrial NAICS Cogen", F3784="industrial NAICS non-Cogen")),FALSE, TRUE))</f>
        <v/>
      </c>
    </row>
    <row r="3785">
      <c r="A3785" s="129" t="n">
        <v>56614</v>
      </c>
      <c r="B3785" s="130" t="inlineStr">
        <is>
          <t>Old Trail Wind Farm</t>
        </is>
      </c>
      <c r="C3785" s="130" t="inlineStr">
        <is>
          <t>Old Trail Wind Farm LLC</t>
        </is>
      </c>
      <c r="D3785" s="129" t="n">
        <v>55866</v>
      </c>
      <c r="E3785" s="130" t="inlineStr">
        <is>
          <t>IL</t>
        </is>
      </c>
      <c r="F3785" s="130" t="inlineStr">
        <is>
          <t>NAICS-22 Non-Cogen</t>
        </is>
      </c>
      <c r="G3785" s="130" t="inlineStr">
        <is>
          <t>WT</t>
        </is>
      </c>
      <c r="H3785" s="130" t="inlineStr">
        <is>
          <t>WND</t>
        </is>
      </c>
      <c r="I3785" s="130" t="inlineStr">
        <is>
          <t>WND</t>
        </is>
      </c>
      <c r="J3785" s="131" t="n">
        <v>542032</v>
      </c>
      <c r="K3785" s="129" t="n">
        <v>2020</v>
      </c>
      <c r="L3785" s="120">
        <f>IF(VLOOKUP(H3785,'Cross-Page Data'!$D$4:$F$48,3,FALSE)="natural gas",VLOOKUP(G3785,'Cross-Page Data'!$I$4:$J$19,2,FALSE),IF(VLOOKUP(H3785,'Cross-Page Data'!$D$4:$F$48,3,FALSE)="solar",IF(G3785="PV","solar PV","solar thermal"),IF(VLOOKUP(H3785,'Cross-Page Data'!$D$4:$F$48,3,FALSE)="wind",VLOOKUP(G3785,'Cross-Page Data'!$I$4:$J$19,2,FALSE),IF(VLOOKUP(H3785,'Cross-Page Data'!$D$4:$F$48,3,FALSE)="hydro",VLOOKUP(G3785,'Cross-Page Data'!$I$4:$J$19,2,FALSE),VLOOKUP(H3785,'Cross-Page Data'!$D$4:$F$48,3,FALSE)))))</f>
        <v/>
      </c>
      <c r="M3785" s="120">
        <f>IF(AND($P$2=FALSE,OR(F3785="Commercial NAICS Cogen",F3785="Industrial NAICS Cogen",F3785="NAICS-22 Cogen")),FALSE,IF(AND($P$3=FALSE,OR(F3785="Commercial NAICS Cogen",F3785="Commercial NAICS Non-Cogen",F3785="Industrial NAICS Cogen", F3785="industrial NAICS non-Cogen")),FALSE, TRUE))</f>
        <v/>
      </c>
    </row>
    <row r="3786">
      <c r="A3786" s="129" t="n">
        <v>56617</v>
      </c>
      <c r="B3786" s="130" t="inlineStr">
        <is>
          <t>Fenton Wind Farm</t>
        </is>
      </c>
      <c r="C3786" s="130" t="inlineStr">
        <is>
          <t>EDF Renewable Asset Holdings, Inc.</t>
        </is>
      </c>
      <c r="D3786" s="129" t="n">
        <v>57170</v>
      </c>
      <c r="E3786" s="130" t="inlineStr">
        <is>
          <t>MN</t>
        </is>
      </c>
      <c r="F3786" s="130" t="inlineStr">
        <is>
          <t>NAICS-22 Non-Cogen</t>
        </is>
      </c>
      <c r="G3786" s="130" t="inlineStr">
        <is>
          <t>WT</t>
        </is>
      </c>
      <c r="H3786" s="130" t="inlineStr">
        <is>
          <t>WND</t>
        </is>
      </c>
      <c r="I3786" s="130" t="inlineStr">
        <is>
          <t>WND</t>
        </is>
      </c>
      <c r="J3786" s="131" t="n">
        <v>487863</v>
      </c>
      <c r="K3786" s="129" t="n">
        <v>2020</v>
      </c>
      <c r="L3786" s="120">
        <f>IF(VLOOKUP(H3786,'Cross-Page Data'!$D$4:$F$48,3,FALSE)="natural gas",VLOOKUP(G3786,'Cross-Page Data'!$I$4:$J$19,2,FALSE),IF(VLOOKUP(H3786,'Cross-Page Data'!$D$4:$F$48,3,FALSE)="solar",IF(G3786="PV","solar PV","solar thermal"),IF(VLOOKUP(H3786,'Cross-Page Data'!$D$4:$F$48,3,FALSE)="wind",VLOOKUP(G3786,'Cross-Page Data'!$I$4:$J$19,2,FALSE),IF(VLOOKUP(H3786,'Cross-Page Data'!$D$4:$F$48,3,FALSE)="hydro",VLOOKUP(G3786,'Cross-Page Data'!$I$4:$J$19,2,FALSE),VLOOKUP(H3786,'Cross-Page Data'!$D$4:$F$48,3,FALSE)))))</f>
        <v/>
      </c>
      <c r="M3786" s="120">
        <f>IF(AND($P$2=FALSE,OR(F3786="Commercial NAICS Cogen",F3786="Industrial NAICS Cogen",F3786="NAICS-22 Cogen")),FALSE,IF(AND($P$3=FALSE,OR(F3786="Commercial NAICS Cogen",F3786="Commercial NAICS Non-Cogen",F3786="Industrial NAICS Cogen", F3786="industrial NAICS non-Cogen")),FALSE, TRUE))</f>
        <v/>
      </c>
    </row>
    <row r="3787">
      <c r="A3787" s="129" t="n">
        <v>56636</v>
      </c>
      <c r="B3787" s="130" t="inlineStr">
        <is>
          <t>Mountain Home</t>
        </is>
      </c>
      <c r="C3787" s="130" t="inlineStr">
        <is>
          <t>Hot Springs Windfarm, LLC</t>
        </is>
      </c>
      <c r="D3787" s="129" t="n">
        <v>55891</v>
      </c>
      <c r="E3787" s="130" t="inlineStr">
        <is>
          <t>ID</t>
        </is>
      </c>
      <c r="F3787" s="130" t="inlineStr">
        <is>
          <t>NAICS-22 Non-Cogen</t>
        </is>
      </c>
      <c r="G3787" s="130" t="inlineStr">
        <is>
          <t>WT</t>
        </is>
      </c>
      <c r="H3787" s="130" t="inlineStr">
        <is>
          <t>WND</t>
        </is>
      </c>
      <c r="I3787" s="130" t="inlineStr">
        <is>
          <t>WND</t>
        </is>
      </c>
      <c r="J3787" s="131" t="n">
        <v>37076.56</v>
      </c>
      <c r="K3787" s="129" t="n">
        <v>2020</v>
      </c>
      <c r="L3787" s="120">
        <f>IF(VLOOKUP(H3787,'Cross-Page Data'!$D$4:$F$48,3,FALSE)="natural gas",VLOOKUP(G3787,'Cross-Page Data'!$I$4:$J$19,2,FALSE),IF(VLOOKUP(H3787,'Cross-Page Data'!$D$4:$F$48,3,FALSE)="solar",IF(G3787="PV","solar PV","solar thermal"),IF(VLOOKUP(H3787,'Cross-Page Data'!$D$4:$F$48,3,FALSE)="wind",VLOOKUP(G3787,'Cross-Page Data'!$I$4:$J$19,2,FALSE),IF(VLOOKUP(H3787,'Cross-Page Data'!$D$4:$F$48,3,FALSE)="hydro",VLOOKUP(G3787,'Cross-Page Data'!$I$4:$J$19,2,FALSE),VLOOKUP(H3787,'Cross-Page Data'!$D$4:$F$48,3,FALSE)))))</f>
        <v/>
      </c>
      <c r="M3787" s="120">
        <f>IF(AND($P$2=FALSE,OR(F3787="Commercial NAICS Cogen",F3787="Industrial NAICS Cogen",F3787="NAICS-22 Cogen")),FALSE,IF(AND($P$3=FALSE,OR(F3787="Commercial NAICS Cogen",F3787="Commercial NAICS Non-Cogen",F3787="Industrial NAICS Cogen", F3787="industrial NAICS non-Cogen")),FALSE, TRUE))</f>
        <v/>
      </c>
    </row>
    <row r="3788" ht="29" customHeight="1" s="157">
      <c r="A3788" s="129" t="n">
        <v>56637</v>
      </c>
      <c r="B3788" s="130" t="inlineStr">
        <is>
          <t>Bennett Creek Windfarm LLC "Mountain Home"</t>
        </is>
      </c>
      <c r="C3788" s="130" t="inlineStr">
        <is>
          <t>Bennett Creek Windfarm LLC</t>
        </is>
      </c>
      <c r="D3788" s="129" t="n">
        <v>55890</v>
      </c>
      <c r="E3788" s="130" t="inlineStr">
        <is>
          <t>ID</t>
        </is>
      </c>
      <c r="F3788" s="130" t="inlineStr">
        <is>
          <t>NAICS-22 Non-Cogen</t>
        </is>
      </c>
      <c r="G3788" s="130" t="inlineStr">
        <is>
          <t>WT</t>
        </is>
      </c>
      <c r="H3788" s="130" t="inlineStr">
        <is>
          <t>WND</t>
        </is>
      </c>
      <c r="I3788" s="130" t="inlineStr">
        <is>
          <t>WND</t>
        </is>
      </c>
      <c r="J3788" s="131" t="n">
        <v>10491</v>
      </c>
      <c r="K3788" s="129" t="n">
        <v>2020</v>
      </c>
      <c r="L3788" s="120">
        <f>IF(VLOOKUP(H3788,'Cross-Page Data'!$D$4:$F$48,3,FALSE)="natural gas",VLOOKUP(G3788,'Cross-Page Data'!$I$4:$J$19,2,FALSE),IF(VLOOKUP(H3788,'Cross-Page Data'!$D$4:$F$48,3,FALSE)="solar",IF(G3788="PV","solar PV","solar thermal"),IF(VLOOKUP(H3788,'Cross-Page Data'!$D$4:$F$48,3,FALSE)="wind",VLOOKUP(G3788,'Cross-Page Data'!$I$4:$J$19,2,FALSE),IF(VLOOKUP(H3788,'Cross-Page Data'!$D$4:$F$48,3,FALSE)="hydro",VLOOKUP(G3788,'Cross-Page Data'!$I$4:$J$19,2,FALSE),VLOOKUP(H3788,'Cross-Page Data'!$D$4:$F$48,3,FALSE)))))</f>
        <v/>
      </c>
      <c r="M3788" s="120">
        <f>IF(AND($P$2=FALSE,OR(F3788="Commercial NAICS Cogen",F3788="Industrial NAICS Cogen",F3788="NAICS-22 Cogen")),FALSE,IF(AND($P$3=FALSE,OR(F3788="Commercial NAICS Cogen",F3788="Commercial NAICS Non-Cogen",F3788="Industrial NAICS Cogen", F3788="industrial NAICS non-Cogen")),FALSE, TRUE))</f>
        <v/>
      </c>
    </row>
    <row r="3789">
      <c r="A3789" s="129" t="n">
        <v>56645</v>
      </c>
      <c r="B3789" s="130" t="inlineStr">
        <is>
          <t>Osceola Windpower LLC</t>
        </is>
      </c>
      <c r="C3789" s="130" t="inlineStr">
        <is>
          <t>Osceola Windpower LLC</t>
        </is>
      </c>
      <c r="D3789" s="129" t="n">
        <v>55901</v>
      </c>
      <c r="E3789" s="130" t="inlineStr">
        <is>
          <t>IA</t>
        </is>
      </c>
      <c r="F3789" s="130" t="inlineStr">
        <is>
          <t>NAICS-22 Non-Cogen</t>
        </is>
      </c>
      <c r="G3789" s="130" t="inlineStr">
        <is>
          <t>WT</t>
        </is>
      </c>
      <c r="H3789" s="130" t="inlineStr">
        <is>
          <t>WND</t>
        </is>
      </c>
      <c r="I3789" s="130" t="inlineStr">
        <is>
          <t>WND</t>
        </is>
      </c>
      <c r="J3789" s="131" t="n">
        <v>405393</v>
      </c>
      <c r="K3789" s="129" t="n">
        <v>2020</v>
      </c>
      <c r="L3789" s="120">
        <f>IF(VLOOKUP(H3789,'Cross-Page Data'!$D$4:$F$48,3,FALSE)="natural gas",VLOOKUP(G3789,'Cross-Page Data'!$I$4:$J$19,2,FALSE),IF(VLOOKUP(H3789,'Cross-Page Data'!$D$4:$F$48,3,FALSE)="solar",IF(G3789="PV","solar PV","solar thermal"),IF(VLOOKUP(H3789,'Cross-Page Data'!$D$4:$F$48,3,FALSE)="wind",VLOOKUP(G3789,'Cross-Page Data'!$I$4:$J$19,2,FALSE),IF(VLOOKUP(H3789,'Cross-Page Data'!$D$4:$F$48,3,FALSE)="hydro",VLOOKUP(G3789,'Cross-Page Data'!$I$4:$J$19,2,FALSE),VLOOKUP(H3789,'Cross-Page Data'!$D$4:$F$48,3,FALSE)))))</f>
        <v/>
      </c>
      <c r="M3789" s="120">
        <f>IF(AND($P$2=FALSE,OR(F3789="Commercial NAICS Cogen",F3789="Industrial NAICS Cogen",F3789="NAICS-22 Cogen")),FALSE,IF(AND($P$3=FALSE,OR(F3789="Commercial NAICS Cogen",F3789="Commercial NAICS Non-Cogen",F3789="Industrial NAICS Cogen", F3789="industrial NAICS non-Cogen")),FALSE, TRUE))</f>
        <v/>
      </c>
    </row>
    <row r="3790">
      <c r="A3790" s="129" t="n">
        <v>56647</v>
      </c>
      <c r="B3790" s="130" t="inlineStr">
        <is>
          <t>Butler Ridge</t>
        </is>
      </c>
      <c r="C3790" s="130" t="inlineStr">
        <is>
          <t>Butler Ridge Wind Energy Center</t>
        </is>
      </c>
      <c r="D3790" s="129" t="n">
        <v>56484</v>
      </c>
      <c r="E3790" s="130" t="inlineStr">
        <is>
          <t>WI</t>
        </is>
      </c>
      <c r="F3790" s="130" t="inlineStr">
        <is>
          <t>NAICS-22 Non-Cogen</t>
        </is>
      </c>
      <c r="G3790" s="130" t="inlineStr">
        <is>
          <t>WT</t>
        </is>
      </c>
      <c r="H3790" s="130" t="inlineStr">
        <is>
          <t>WND</t>
        </is>
      </c>
      <c r="I3790" s="130" t="inlineStr">
        <is>
          <t>WND</t>
        </is>
      </c>
      <c r="J3790" s="131" t="n">
        <v>149647</v>
      </c>
      <c r="K3790" s="129" t="n">
        <v>2020</v>
      </c>
      <c r="L3790" s="120">
        <f>IF(VLOOKUP(H3790,'Cross-Page Data'!$D$4:$F$48,3,FALSE)="natural gas",VLOOKUP(G3790,'Cross-Page Data'!$I$4:$J$19,2,FALSE),IF(VLOOKUP(H3790,'Cross-Page Data'!$D$4:$F$48,3,FALSE)="solar",IF(G3790="PV","solar PV","solar thermal"),IF(VLOOKUP(H3790,'Cross-Page Data'!$D$4:$F$48,3,FALSE)="wind",VLOOKUP(G3790,'Cross-Page Data'!$I$4:$J$19,2,FALSE),IF(VLOOKUP(H3790,'Cross-Page Data'!$D$4:$F$48,3,FALSE)="hydro",VLOOKUP(G3790,'Cross-Page Data'!$I$4:$J$19,2,FALSE),VLOOKUP(H3790,'Cross-Page Data'!$D$4:$F$48,3,FALSE)))))</f>
        <v/>
      </c>
      <c r="M3790" s="120">
        <f>IF(AND($P$2=FALSE,OR(F3790="Commercial NAICS Cogen",F3790="Industrial NAICS Cogen",F3790="NAICS-22 Cogen")),FALSE,IF(AND($P$3=FALSE,OR(F3790="Commercial NAICS Cogen",F3790="Commercial NAICS Non-Cogen",F3790="Industrial NAICS Cogen", F3790="industrial NAICS non-Cogen")),FALSE, TRUE))</f>
        <v/>
      </c>
    </row>
    <row r="3791">
      <c r="A3791" s="129" t="n">
        <v>56650</v>
      </c>
      <c r="B3791" s="130" t="inlineStr">
        <is>
          <t>Wessington Springs</t>
        </is>
      </c>
      <c r="C3791" s="130" t="inlineStr">
        <is>
          <t>Wessington Wind</t>
        </is>
      </c>
      <c r="D3791" s="129" t="n">
        <v>59102</v>
      </c>
      <c r="E3791" s="130" t="inlineStr">
        <is>
          <t>SD</t>
        </is>
      </c>
      <c r="F3791" s="130" t="inlineStr">
        <is>
          <t>NAICS-22 Non-Cogen</t>
        </is>
      </c>
      <c r="G3791" s="130" t="inlineStr">
        <is>
          <t>WT</t>
        </is>
      </c>
      <c r="H3791" s="130" t="inlineStr">
        <is>
          <t>WND</t>
        </is>
      </c>
      <c r="I3791" s="130" t="inlineStr">
        <is>
          <t>WND</t>
        </is>
      </c>
      <c r="J3791" s="131" t="n">
        <v>224791</v>
      </c>
      <c r="K3791" s="129" t="n">
        <v>2020</v>
      </c>
      <c r="L3791" s="120">
        <f>IF(VLOOKUP(H3791,'Cross-Page Data'!$D$4:$F$48,3,FALSE)="natural gas",VLOOKUP(G3791,'Cross-Page Data'!$I$4:$J$19,2,FALSE),IF(VLOOKUP(H3791,'Cross-Page Data'!$D$4:$F$48,3,FALSE)="solar",IF(G3791="PV","solar PV","solar thermal"),IF(VLOOKUP(H3791,'Cross-Page Data'!$D$4:$F$48,3,FALSE)="wind",VLOOKUP(G3791,'Cross-Page Data'!$I$4:$J$19,2,FALSE),IF(VLOOKUP(H3791,'Cross-Page Data'!$D$4:$F$48,3,FALSE)="hydro",VLOOKUP(G3791,'Cross-Page Data'!$I$4:$J$19,2,FALSE),VLOOKUP(H3791,'Cross-Page Data'!$D$4:$F$48,3,FALSE)))))</f>
        <v/>
      </c>
      <c r="M3791" s="120">
        <f>IF(AND($P$2=FALSE,OR(F3791="Commercial NAICS Cogen",F3791="Industrial NAICS Cogen",F3791="NAICS-22 Cogen")),FALSE,IF(AND($P$3=FALSE,OR(F3791="Commercial NAICS Cogen",F3791="Commercial NAICS Non-Cogen",F3791="Industrial NAICS Cogen", F3791="industrial NAICS non-Cogen")),FALSE, TRUE))</f>
        <v/>
      </c>
    </row>
    <row r="3792">
      <c r="A3792" s="129" t="n">
        <v>56651</v>
      </c>
      <c r="B3792" s="130" t="inlineStr">
        <is>
          <t>North Allegheny Windpower Project</t>
        </is>
      </c>
      <c r="C3792" s="130" t="inlineStr">
        <is>
          <t>Duke Energy DEGS North Allegheny</t>
        </is>
      </c>
      <c r="D3792" s="129" t="n">
        <v>56385</v>
      </c>
      <c r="E3792" s="130" t="inlineStr">
        <is>
          <t>PA</t>
        </is>
      </c>
      <c r="F3792" s="130" t="inlineStr">
        <is>
          <t>NAICS-22 Non-Cogen</t>
        </is>
      </c>
      <c r="G3792" s="130" t="inlineStr">
        <is>
          <t>WT</t>
        </is>
      </c>
      <c r="H3792" s="130" t="inlineStr">
        <is>
          <t>WND</t>
        </is>
      </c>
      <c r="I3792" s="130" t="inlineStr">
        <is>
          <t>WND</t>
        </is>
      </c>
      <c r="J3792" s="131" t="n">
        <v>158932</v>
      </c>
      <c r="K3792" s="129" t="n">
        <v>2020</v>
      </c>
      <c r="L3792" s="120">
        <f>IF(VLOOKUP(H3792,'Cross-Page Data'!$D$4:$F$48,3,FALSE)="natural gas",VLOOKUP(G3792,'Cross-Page Data'!$I$4:$J$19,2,FALSE),IF(VLOOKUP(H3792,'Cross-Page Data'!$D$4:$F$48,3,FALSE)="solar",IF(G3792="PV","solar PV","solar thermal"),IF(VLOOKUP(H3792,'Cross-Page Data'!$D$4:$F$48,3,FALSE)="wind",VLOOKUP(G3792,'Cross-Page Data'!$I$4:$J$19,2,FALSE),IF(VLOOKUP(H3792,'Cross-Page Data'!$D$4:$F$48,3,FALSE)="hydro",VLOOKUP(G3792,'Cross-Page Data'!$I$4:$J$19,2,FALSE),VLOOKUP(H3792,'Cross-Page Data'!$D$4:$F$48,3,FALSE)))))</f>
        <v/>
      </c>
      <c r="M3792" s="120">
        <f>IF(AND($P$2=FALSE,OR(F3792="Commercial NAICS Cogen",F3792="Industrial NAICS Cogen",F3792="NAICS-22 Cogen")),FALSE,IF(AND($P$3=FALSE,OR(F3792="Commercial NAICS Cogen",F3792="Commercial NAICS Non-Cogen",F3792="Industrial NAICS Cogen", F3792="industrial NAICS non-Cogen")),FALSE, TRUE))</f>
        <v/>
      </c>
    </row>
    <row r="3793">
      <c r="A3793" s="129" t="n">
        <v>56661</v>
      </c>
      <c r="B3793" s="130" t="inlineStr">
        <is>
          <t>Pattern Gulf Wind</t>
        </is>
      </c>
      <c r="C3793" s="130" t="inlineStr">
        <is>
          <t>Pattern Operators LP</t>
        </is>
      </c>
      <c r="D3793" s="129" t="n">
        <v>56545</v>
      </c>
      <c r="E3793" s="130" t="inlineStr">
        <is>
          <t>TX</t>
        </is>
      </c>
      <c r="F3793" s="130" t="inlineStr">
        <is>
          <t>NAICS-22 Non-Cogen</t>
        </is>
      </c>
      <c r="G3793" s="130" t="inlineStr">
        <is>
          <t>WT</t>
        </is>
      </c>
      <c r="H3793" s="130" t="inlineStr">
        <is>
          <t>WND</t>
        </is>
      </c>
      <c r="I3793" s="130" t="inlineStr">
        <is>
          <t>WND</t>
        </is>
      </c>
      <c r="J3793" s="131" t="n">
        <v>17983</v>
      </c>
      <c r="K3793" s="129" t="n">
        <v>2020</v>
      </c>
      <c r="L3793" s="120">
        <f>IF(VLOOKUP(H3793,'Cross-Page Data'!$D$4:$F$48,3,FALSE)="natural gas",VLOOKUP(G3793,'Cross-Page Data'!$I$4:$J$19,2,FALSE),IF(VLOOKUP(H3793,'Cross-Page Data'!$D$4:$F$48,3,FALSE)="solar",IF(G3793="PV","solar PV","solar thermal"),IF(VLOOKUP(H3793,'Cross-Page Data'!$D$4:$F$48,3,FALSE)="wind",VLOOKUP(G3793,'Cross-Page Data'!$I$4:$J$19,2,FALSE),IF(VLOOKUP(H3793,'Cross-Page Data'!$D$4:$F$48,3,FALSE)="hydro",VLOOKUP(G3793,'Cross-Page Data'!$I$4:$J$19,2,FALSE),VLOOKUP(H3793,'Cross-Page Data'!$D$4:$F$48,3,FALSE)))))</f>
        <v/>
      </c>
      <c r="M3793" s="120">
        <f>IF(AND($P$2=FALSE,OR(F3793="Commercial NAICS Cogen",F3793="Industrial NAICS Cogen",F3793="NAICS-22 Cogen")),FALSE,IF(AND($P$3=FALSE,OR(F3793="Commercial NAICS Cogen",F3793="Commercial NAICS Non-Cogen",F3793="Industrial NAICS Cogen", F3793="industrial NAICS non-Cogen")),FALSE, TRUE))</f>
        <v/>
      </c>
    </row>
    <row r="3794">
      <c r="A3794" s="129" t="n">
        <v>56668</v>
      </c>
      <c r="B3794" s="130" t="inlineStr">
        <is>
          <t>NIH Cogeneration Facility</t>
        </is>
      </c>
      <c r="C3794" s="130" t="inlineStr">
        <is>
          <t>National Institutes of Health</t>
        </is>
      </c>
      <c r="D3794" s="129" t="n">
        <v>55917</v>
      </c>
      <c r="E3794" s="130" t="inlineStr">
        <is>
          <t>MD</t>
        </is>
      </c>
      <c r="F3794" s="130" t="inlineStr">
        <is>
          <t>Commercial NAICS Non-Cogen</t>
        </is>
      </c>
      <c r="G3794" s="130" t="inlineStr">
        <is>
          <t>GT</t>
        </is>
      </c>
      <c r="H3794" s="130" t="inlineStr">
        <is>
          <t>NG</t>
        </is>
      </c>
      <c r="I3794" s="130" t="inlineStr">
        <is>
          <t>NG</t>
        </is>
      </c>
      <c r="J3794" s="131" t="n">
        <v>149776</v>
      </c>
      <c r="K3794" s="129" t="n">
        <v>2020</v>
      </c>
      <c r="L3794" s="120">
        <f>IF(VLOOKUP(H3794,'Cross-Page Data'!$D$4:$F$48,3,FALSE)="natural gas",VLOOKUP(G3794,'Cross-Page Data'!$I$4:$J$19,2,FALSE),IF(VLOOKUP(H3794,'Cross-Page Data'!$D$4:$F$48,3,FALSE)="solar",IF(G3794="PV","solar PV","solar thermal"),IF(VLOOKUP(H3794,'Cross-Page Data'!$D$4:$F$48,3,FALSE)="wind",VLOOKUP(G3794,'Cross-Page Data'!$I$4:$J$19,2,FALSE),IF(VLOOKUP(H3794,'Cross-Page Data'!$D$4:$F$48,3,FALSE)="hydro",VLOOKUP(G3794,'Cross-Page Data'!$I$4:$J$19,2,FALSE),VLOOKUP(H3794,'Cross-Page Data'!$D$4:$F$48,3,FALSE)))))</f>
        <v/>
      </c>
      <c r="M3794" s="120">
        <f>IF(AND($P$2=FALSE,OR(F3794="Commercial NAICS Cogen",F3794="Industrial NAICS Cogen",F3794="NAICS-22 Cogen")),FALSE,IF(AND($P$3=FALSE,OR(F3794="Commercial NAICS Cogen",F3794="Commercial NAICS Non-Cogen",F3794="Industrial NAICS Cogen", F3794="industrial NAICS non-Cogen")),FALSE, TRUE))</f>
        <v/>
      </c>
    </row>
    <row r="3795">
      <c r="A3795" s="129" t="n">
        <v>56669</v>
      </c>
      <c r="B3795" s="130" t="inlineStr">
        <is>
          <t>Tatanka Wind Power LLC</t>
        </is>
      </c>
      <c r="C3795" s="130" t="inlineStr">
        <is>
          <t>Acciona Wind Energy USA LLC</t>
        </is>
      </c>
      <c r="D3795" s="129" t="n">
        <v>55918</v>
      </c>
      <c r="E3795" s="130" t="inlineStr">
        <is>
          <t>ND</t>
        </is>
      </c>
      <c r="F3795" s="130" t="inlineStr">
        <is>
          <t>NAICS-22 Non-Cogen</t>
        </is>
      </c>
      <c r="G3795" s="130" t="inlineStr">
        <is>
          <t>WT</t>
        </is>
      </c>
      <c r="H3795" s="130" t="inlineStr">
        <is>
          <t>WND</t>
        </is>
      </c>
      <c r="I3795" s="130" t="inlineStr">
        <is>
          <t>WND</t>
        </is>
      </c>
      <c r="J3795" s="131" t="n">
        <v>373198</v>
      </c>
      <c r="K3795" s="129" t="n">
        <v>2020</v>
      </c>
      <c r="L3795" s="120">
        <f>IF(VLOOKUP(H3795,'Cross-Page Data'!$D$4:$F$48,3,FALSE)="natural gas",VLOOKUP(G3795,'Cross-Page Data'!$I$4:$J$19,2,FALSE),IF(VLOOKUP(H3795,'Cross-Page Data'!$D$4:$F$48,3,FALSE)="solar",IF(G3795="PV","solar PV","solar thermal"),IF(VLOOKUP(H3795,'Cross-Page Data'!$D$4:$F$48,3,FALSE)="wind",VLOOKUP(G3795,'Cross-Page Data'!$I$4:$J$19,2,FALSE),IF(VLOOKUP(H3795,'Cross-Page Data'!$D$4:$F$48,3,FALSE)="hydro",VLOOKUP(G3795,'Cross-Page Data'!$I$4:$J$19,2,FALSE),VLOOKUP(H3795,'Cross-Page Data'!$D$4:$F$48,3,FALSE)))))</f>
        <v/>
      </c>
      <c r="M3795" s="120">
        <f>IF(AND($P$2=FALSE,OR(F3795="Commercial NAICS Cogen",F3795="Industrial NAICS Cogen",F3795="NAICS-22 Cogen")),FALSE,IF(AND($P$3=FALSE,OR(F3795="Commercial NAICS Cogen",F3795="Commercial NAICS Non-Cogen",F3795="Industrial NAICS Cogen", F3795="industrial NAICS non-Cogen")),FALSE, TRUE))</f>
        <v/>
      </c>
    </row>
    <row r="3796">
      <c r="A3796" s="129" t="n">
        <v>56671</v>
      </c>
      <c r="B3796" s="130" t="inlineStr">
        <is>
          <t>Longview Power Plant</t>
        </is>
      </c>
      <c r="C3796" s="130" t="inlineStr">
        <is>
          <t>Longview Power, LLC</t>
        </is>
      </c>
      <c r="D3796" s="129" t="n">
        <v>55924</v>
      </c>
      <c r="E3796" s="130" t="inlineStr">
        <is>
          <t>WV</t>
        </is>
      </c>
      <c r="F3796" s="130" t="inlineStr">
        <is>
          <t>NAICS-22 Non-Cogen</t>
        </is>
      </c>
      <c r="G3796" s="130" t="inlineStr">
        <is>
          <t>ST</t>
        </is>
      </c>
      <c r="H3796" s="130" t="inlineStr">
        <is>
          <t>BIT</t>
        </is>
      </c>
      <c r="I3796" s="130" t="inlineStr">
        <is>
          <t>COL</t>
        </is>
      </c>
      <c r="J3796" s="131" t="n">
        <v>4938684</v>
      </c>
      <c r="K3796" s="129" t="n">
        <v>2020</v>
      </c>
      <c r="L3796" s="120">
        <f>IF(VLOOKUP(H3796,'Cross-Page Data'!$D$4:$F$48,3,FALSE)="natural gas",VLOOKUP(G3796,'Cross-Page Data'!$I$4:$J$19,2,FALSE),IF(VLOOKUP(H3796,'Cross-Page Data'!$D$4:$F$48,3,FALSE)="solar",IF(G3796="PV","solar PV","solar thermal"),IF(VLOOKUP(H3796,'Cross-Page Data'!$D$4:$F$48,3,FALSE)="wind",VLOOKUP(G3796,'Cross-Page Data'!$I$4:$J$19,2,FALSE),IF(VLOOKUP(H3796,'Cross-Page Data'!$D$4:$F$48,3,FALSE)="hydro",VLOOKUP(G3796,'Cross-Page Data'!$I$4:$J$19,2,FALSE),VLOOKUP(H3796,'Cross-Page Data'!$D$4:$F$48,3,FALSE)))))</f>
        <v/>
      </c>
      <c r="M3796" s="120">
        <f>IF(AND($P$2=FALSE,OR(F3796="Commercial NAICS Cogen",F3796="Industrial NAICS Cogen",F3796="NAICS-22 Cogen")),FALSE,IF(AND($P$3=FALSE,OR(F3796="Commercial NAICS Cogen",F3796="Commercial NAICS Non-Cogen",F3796="Industrial NAICS Cogen", F3796="industrial NAICS non-Cogen")),FALSE, TRUE))</f>
        <v/>
      </c>
    </row>
    <row r="3797">
      <c r="A3797" s="129" t="n">
        <v>56671</v>
      </c>
      <c r="B3797" s="130" t="inlineStr">
        <is>
          <t>Longview Power Plant</t>
        </is>
      </c>
      <c r="C3797" s="130" t="inlineStr">
        <is>
          <t>Longview Power, LLC</t>
        </is>
      </c>
      <c r="D3797" s="129" t="n">
        <v>55924</v>
      </c>
      <c r="E3797" s="130" t="inlineStr">
        <is>
          <t>WV</t>
        </is>
      </c>
      <c r="F3797" s="130" t="inlineStr">
        <is>
          <t>NAICS-22 Non-Cogen</t>
        </is>
      </c>
      <c r="G3797" s="130" t="inlineStr">
        <is>
          <t>ST</t>
        </is>
      </c>
      <c r="H3797" s="130" t="inlineStr">
        <is>
          <t>NG</t>
        </is>
      </c>
      <c r="I3797" s="130" t="inlineStr">
        <is>
          <t>NG</t>
        </is>
      </c>
      <c r="J3797" s="131" t="n">
        <v>11172.985</v>
      </c>
      <c r="K3797" s="129" t="n">
        <v>2020</v>
      </c>
      <c r="L3797" s="120">
        <f>IF(VLOOKUP(H3797,'Cross-Page Data'!$D$4:$F$48,3,FALSE)="natural gas",VLOOKUP(G3797,'Cross-Page Data'!$I$4:$J$19,2,FALSE),IF(VLOOKUP(H3797,'Cross-Page Data'!$D$4:$F$48,3,FALSE)="solar",IF(G3797="PV","solar PV","solar thermal"),IF(VLOOKUP(H3797,'Cross-Page Data'!$D$4:$F$48,3,FALSE)="wind",VLOOKUP(G3797,'Cross-Page Data'!$I$4:$J$19,2,FALSE),IF(VLOOKUP(H3797,'Cross-Page Data'!$D$4:$F$48,3,FALSE)="hydro",VLOOKUP(G3797,'Cross-Page Data'!$I$4:$J$19,2,FALSE),VLOOKUP(H3797,'Cross-Page Data'!$D$4:$F$48,3,FALSE)))))</f>
        <v/>
      </c>
      <c r="M3797" s="120">
        <f>IF(AND($P$2=FALSE,OR(F3797="Commercial NAICS Cogen",F3797="Industrial NAICS Cogen",F3797="NAICS-22 Cogen")),FALSE,IF(AND($P$3=FALSE,OR(F3797="Commercial NAICS Cogen",F3797="Commercial NAICS Non-Cogen",F3797="Industrial NAICS Cogen", F3797="industrial NAICS non-Cogen")),FALSE, TRUE))</f>
        <v/>
      </c>
    </row>
    <row r="3798">
      <c r="A3798" s="129" t="n">
        <v>56707</v>
      </c>
      <c r="B3798" s="130" t="inlineStr">
        <is>
          <t>El Nido Facility</t>
        </is>
      </c>
      <c r="C3798" s="130" t="inlineStr">
        <is>
          <t>Merced Power LLC</t>
        </is>
      </c>
      <c r="D3798" s="129" t="n">
        <v>55952</v>
      </c>
      <c r="E3798" s="130" t="inlineStr">
        <is>
          <t>CA</t>
        </is>
      </c>
      <c r="F3798" s="130" t="inlineStr">
        <is>
          <t>NAICS-22 Non-Cogen</t>
        </is>
      </c>
      <c r="G3798" s="130" t="inlineStr">
        <is>
          <t>ST</t>
        </is>
      </c>
      <c r="H3798" s="130" t="inlineStr">
        <is>
          <t>PG</t>
        </is>
      </c>
      <c r="I3798" s="130" t="inlineStr">
        <is>
          <t>WOO</t>
        </is>
      </c>
      <c r="J3798" s="131" t="n">
        <v>149.969</v>
      </c>
      <c r="K3798" s="129" t="n">
        <v>2020</v>
      </c>
      <c r="L3798" s="120">
        <f>IF(VLOOKUP(H3798,'Cross-Page Data'!$D$4:$F$48,3,FALSE)="natural gas",VLOOKUP(G3798,'Cross-Page Data'!$I$4:$J$19,2,FALSE),IF(VLOOKUP(H3798,'Cross-Page Data'!$D$4:$F$48,3,FALSE)="solar",IF(G3798="PV","solar PV","solar thermal"),IF(VLOOKUP(H3798,'Cross-Page Data'!$D$4:$F$48,3,FALSE)="wind",VLOOKUP(G3798,'Cross-Page Data'!$I$4:$J$19,2,FALSE),IF(VLOOKUP(H3798,'Cross-Page Data'!$D$4:$F$48,3,FALSE)="hydro",VLOOKUP(G3798,'Cross-Page Data'!$I$4:$J$19,2,FALSE),VLOOKUP(H3798,'Cross-Page Data'!$D$4:$F$48,3,FALSE)))))</f>
        <v/>
      </c>
      <c r="M3798" s="120">
        <f>IF(AND($P$2=FALSE,OR(F3798="Commercial NAICS Cogen",F3798="Industrial NAICS Cogen",F3798="NAICS-22 Cogen")),FALSE,IF(AND($P$3=FALSE,OR(F3798="Commercial NAICS Cogen",F3798="Commercial NAICS Non-Cogen",F3798="Industrial NAICS Cogen", F3798="industrial NAICS non-Cogen")),FALSE, TRUE))</f>
        <v/>
      </c>
    </row>
    <row r="3799">
      <c r="A3799" s="129" t="n">
        <v>56707</v>
      </c>
      <c r="B3799" s="130" t="inlineStr">
        <is>
          <t>El Nido Facility</t>
        </is>
      </c>
      <c r="C3799" s="130" t="inlineStr">
        <is>
          <t>Merced Power LLC</t>
        </is>
      </c>
      <c r="D3799" s="129" t="n">
        <v>55952</v>
      </c>
      <c r="E3799" s="130" t="inlineStr">
        <is>
          <t>CA</t>
        </is>
      </c>
      <c r="F3799" s="130" t="inlineStr">
        <is>
          <t>NAICS-22 Non-Cogen</t>
        </is>
      </c>
      <c r="G3799" s="130" t="inlineStr">
        <is>
          <t>ST</t>
        </is>
      </c>
      <c r="H3799" s="130" t="inlineStr">
        <is>
          <t>WDS</t>
        </is>
      </c>
      <c r="I3799" s="130" t="inlineStr">
        <is>
          <t>WWW</t>
        </is>
      </c>
      <c r="J3799" s="131" t="n">
        <v>56380.031</v>
      </c>
      <c r="K3799" s="129" t="n">
        <v>2020</v>
      </c>
      <c r="L3799" s="120">
        <f>IF(VLOOKUP(H3799,'Cross-Page Data'!$D$4:$F$48,3,FALSE)="natural gas",VLOOKUP(G3799,'Cross-Page Data'!$I$4:$J$19,2,FALSE),IF(VLOOKUP(H3799,'Cross-Page Data'!$D$4:$F$48,3,FALSE)="solar",IF(G3799="PV","solar PV","solar thermal"),IF(VLOOKUP(H3799,'Cross-Page Data'!$D$4:$F$48,3,FALSE)="wind",VLOOKUP(G3799,'Cross-Page Data'!$I$4:$J$19,2,FALSE),IF(VLOOKUP(H3799,'Cross-Page Data'!$D$4:$F$48,3,FALSE)="hydro",VLOOKUP(G3799,'Cross-Page Data'!$I$4:$J$19,2,FALSE),VLOOKUP(H3799,'Cross-Page Data'!$D$4:$F$48,3,FALSE)))))</f>
        <v/>
      </c>
      <c r="M3799" s="120">
        <f>IF(AND($P$2=FALSE,OR(F3799="Commercial NAICS Cogen",F3799="Industrial NAICS Cogen",F3799="NAICS-22 Cogen")),FALSE,IF(AND($P$3=FALSE,OR(F3799="Commercial NAICS Cogen",F3799="Commercial NAICS Non-Cogen",F3799="Industrial NAICS Cogen", F3799="industrial NAICS non-Cogen")),FALSE, TRUE))</f>
        <v/>
      </c>
    </row>
    <row r="3800">
      <c r="A3800" s="129" t="n">
        <v>56751</v>
      </c>
      <c r="B3800" s="130" t="inlineStr">
        <is>
          <t>Spanish Fork Wind Park 2 LLC</t>
        </is>
      </c>
      <c r="C3800" s="130" t="inlineStr">
        <is>
          <t>NRG Energy Gas &amp; Wind Holdings Inc</t>
        </is>
      </c>
      <c r="D3800" s="129" t="n">
        <v>59883</v>
      </c>
      <c r="E3800" s="130" t="inlineStr">
        <is>
          <t>UT</t>
        </is>
      </c>
      <c r="F3800" s="130" t="inlineStr">
        <is>
          <t>NAICS-22 Non-Cogen</t>
        </is>
      </c>
      <c r="G3800" s="130" t="inlineStr">
        <is>
          <t>WT</t>
        </is>
      </c>
      <c r="H3800" s="130" t="inlineStr">
        <is>
          <t>WND</t>
        </is>
      </c>
      <c r="I3800" s="130" t="inlineStr">
        <is>
          <t>WND</t>
        </is>
      </c>
      <c r="J3800" s="131" t="n">
        <v>46312</v>
      </c>
      <c r="K3800" s="129" t="n">
        <v>2020</v>
      </c>
      <c r="L3800" s="120">
        <f>IF(VLOOKUP(H3800,'Cross-Page Data'!$D$4:$F$48,3,FALSE)="natural gas",VLOOKUP(G3800,'Cross-Page Data'!$I$4:$J$19,2,FALSE),IF(VLOOKUP(H3800,'Cross-Page Data'!$D$4:$F$48,3,FALSE)="solar",IF(G3800="PV","solar PV","solar thermal"),IF(VLOOKUP(H3800,'Cross-Page Data'!$D$4:$F$48,3,FALSE)="wind",VLOOKUP(G3800,'Cross-Page Data'!$I$4:$J$19,2,FALSE),IF(VLOOKUP(H3800,'Cross-Page Data'!$D$4:$F$48,3,FALSE)="hydro",VLOOKUP(G3800,'Cross-Page Data'!$I$4:$J$19,2,FALSE),VLOOKUP(H3800,'Cross-Page Data'!$D$4:$F$48,3,FALSE)))))</f>
        <v/>
      </c>
      <c r="M3800" s="120">
        <f>IF(AND($P$2=FALSE,OR(F3800="Commercial NAICS Cogen",F3800="Industrial NAICS Cogen",F3800="NAICS-22 Cogen")),FALSE,IF(AND($P$3=FALSE,OR(F3800="Commercial NAICS Cogen",F3800="Commercial NAICS Non-Cogen",F3800="Industrial NAICS Cogen", F3800="industrial NAICS non-Cogen")),FALSE, TRUE))</f>
        <v/>
      </c>
    </row>
    <row r="3801">
      <c r="A3801" s="129" t="n">
        <v>56752</v>
      </c>
      <c r="B3801" s="130" t="inlineStr">
        <is>
          <t>Mountain Wind Power LLC</t>
        </is>
      </c>
      <c r="C3801" s="130" t="inlineStr">
        <is>
          <t>NRG Energy Gas &amp; Wind Holdings Inc</t>
        </is>
      </c>
      <c r="D3801" s="129" t="n">
        <v>59883</v>
      </c>
      <c r="E3801" s="130" t="inlineStr">
        <is>
          <t>WY</t>
        </is>
      </c>
      <c r="F3801" s="130" t="inlineStr">
        <is>
          <t>NAICS-22 Non-Cogen</t>
        </is>
      </c>
      <c r="G3801" s="130" t="inlineStr">
        <is>
          <t>WT</t>
        </is>
      </c>
      <c r="H3801" s="130" t="inlineStr">
        <is>
          <t>WND</t>
        </is>
      </c>
      <c r="I3801" s="130" t="inlineStr">
        <is>
          <t>WND</t>
        </is>
      </c>
      <c r="J3801" s="131" t="n">
        <v>110374</v>
      </c>
      <c r="K3801" s="129" t="n">
        <v>2020</v>
      </c>
      <c r="L3801" s="120">
        <f>IF(VLOOKUP(H3801,'Cross-Page Data'!$D$4:$F$48,3,FALSE)="natural gas",VLOOKUP(G3801,'Cross-Page Data'!$I$4:$J$19,2,FALSE),IF(VLOOKUP(H3801,'Cross-Page Data'!$D$4:$F$48,3,FALSE)="solar",IF(G3801="PV","solar PV","solar thermal"),IF(VLOOKUP(H3801,'Cross-Page Data'!$D$4:$F$48,3,FALSE)="wind",VLOOKUP(G3801,'Cross-Page Data'!$I$4:$J$19,2,FALSE),IF(VLOOKUP(H3801,'Cross-Page Data'!$D$4:$F$48,3,FALSE)="hydro",VLOOKUP(G3801,'Cross-Page Data'!$I$4:$J$19,2,FALSE),VLOOKUP(H3801,'Cross-Page Data'!$D$4:$F$48,3,FALSE)))))</f>
        <v/>
      </c>
      <c r="M3801" s="120">
        <f>IF(AND($P$2=FALSE,OR(F3801="Commercial NAICS Cogen",F3801="Industrial NAICS Cogen",F3801="NAICS-22 Cogen")),FALSE,IF(AND($P$3=FALSE,OR(F3801="Commercial NAICS Cogen",F3801="Commercial NAICS Non-Cogen",F3801="Industrial NAICS Cogen", F3801="industrial NAICS non-Cogen")),FALSE, TRUE))</f>
        <v/>
      </c>
    </row>
    <row r="3802">
      <c r="A3802" s="129" t="n">
        <v>56753</v>
      </c>
      <c r="B3802" s="130" t="inlineStr">
        <is>
          <t>Mountain Wind Power II LLC</t>
        </is>
      </c>
      <c r="C3802" s="130" t="inlineStr">
        <is>
          <t>NRG Energy Gas &amp; Wind Holdings Inc</t>
        </is>
      </c>
      <c r="D3802" s="129" t="n">
        <v>59883</v>
      </c>
      <c r="E3802" s="130" t="inlineStr">
        <is>
          <t>WY</t>
        </is>
      </c>
      <c r="F3802" s="130" t="inlineStr">
        <is>
          <t>NAICS-22 Non-Cogen</t>
        </is>
      </c>
      <c r="G3802" s="130" t="inlineStr">
        <is>
          <t>WT</t>
        </is>
      </c>
      <c r="H3802" s="130" t="inlineStr">
        <is>
          <t>WND</t>
        </is>
      </c>
      <c r="I3802" s="130" t="inlineStr">
        <is>
          <t>WND</t>
        </is>
      </c>
      <c r="J3802" s="131" t="n">
        <v>73581</v>
      </c>
      <c r="K3802" s="129" t="n">
        <v>2020</v>
      </c>
      <c r="L3802" s="120">
        <f>IF(VLOOKUP(H3802,'Cross-Page Data'!$D$4:$F$48,3,FALSE)="natural gas",VLOOKUP(G3802,'Cross-Page Data'!$I$4:$J$19,2,FALSE),IF(VLOOKUP(H3802,'Cross-Page Data'!$D$4:$F$48,3,FALSE)="solar",IF(G3802="PV","solar PV","solar thermal"),IF(VLOOKUP(H3802,'Cross-Page Data'!$D$4:$F$48,3,FALSE)="wind",VLOOKUP(G3802,'Cross-Page Data'!$I$4:$J$19,2,FALSE),IF(VLOOKUP(H3802,'Cross-Page Data'!$D$4:$F$48,3,FALSE)="hydro",VLOOKUP(G3802,'Cross-Page Data'!$I$4:$J$19,2,FALSE),VLOOKUP(H3802,'Cross-Page Data'!$D$4:$F$48,3,FALSE)))))</f>
        <v/>
      </c>
      <c r="M3802" s="120">
        <f>IF(AND($P$2=FALSE,OR(F3802="Commercial NAICS Cogen",F3802="Industrial NAICS Cogen",F3802="NAICS-22 Cogen")),FALSE,IF(AND($P$3=FALSE,OR(F3802="Commercial NAICS Cogen",F3802="Commercial NAICS Non-Cogen",F3802="Industrial NAICS Cogen", F3802="industrial NAICS non-Cogen")),FALSE, TRUE))</f>
        <v/>
      </c>
    </row>
    <row r="3803">
      <c r="A3803" s="129" t="n">
        <v>56763</v>
      </c>
      <c r="B3803" s="130" t="inlineStr">
        <is>
          <t>Capricorn Ridge Wind LLC</t>
        </is>
      </c>
      <c r="C3803" s="130" t="inlineStr">
        <is>
          <t>Capricorn Ridge Wind LLC</t>
        </is>
      </c>
      <c r="D3803" s="129" t="n">
        <v>55958</v>
      </c>
      <c r="E3803" s="130" t="inlineStr">
        <is>
          <t>TX</t>
        </is>
      </c>
      <c r="F3803" s="130" t="inlineStr">
        <is>
          <t>NAICS-22 Non-Cogen</t>
        </is>
      </c>
      <c r="G3803" s="130" t="inlineStr">
        <is>
          <t>WT</t>
        </is>
      </c>
      <c r="H3803" s="130" t="inlineStr">
        <is>
          <t>WND</t>
        </is>
      </c>
      <c r="I3803" s="130" t="inlineStr">
        <is>
          <t>WND</t>
        </is>
      </c>
      <c r="J3803" s="131" t="n">
        <v>2259411</v>
      </c>
      <c r="K3803" s="129" t="n">
        <v>2020</v>
      </c>
      <c r="L3803" s="120">
        <f>IF(VLOOKUP(H3803,'Cross-Page Data'!$D$4:$F$48,3,FALSE)="natural gas",VLOOKUP(G3803,'Cross-Page Data'!$I$4:$J$19,2,FALSE),IF(VLOOKUP(H3803,'Cross-Page Data'!$D$4:$F$48,3,FALSE)="solar",IF(G3803="PV","solar PV","solar thermal"),IF(VLOOKUP(H3803,'Cross-Page Data'!$D$4:$F$48,3,FALSE)="wind",VLOOKUP(G3803,'Cross-Page Data'!$I$4:$J$19,2,FALSE),IF(VLOOKUP(H3803,'Cross-Page Data'!$D$4:$F$48,3,FALSE)="hydro",VLOOKUP(G3803,'Cross-Page Data'!$I$4:$J$19,2,FALSE),VLOOKUP(H3803,'Cross-Page Data'!$D$4:$F$48,3,FALSE)))))</f>
        <v/>
      </c>
      <c r="M3803" s="120">
        <f>IF(AND($P$2=FALSE,OR(F3803="Commercial NAICS Cogen",F3803="Industrial NAICS Cogen",F3803="NAICS-22 Cogen")),FALSE,IF(AND($P$3=FALSE,OR(F3803="Commercial NAICS Cogen",F3803="Commercial NAICS Non-Cogen",F3803="Industrial NAICS Cogen", F3803="industrial NAICS non-Cogen")),FALSE, TRUE))</f>
        <v/>
      </c>
    </row>
    <row r="3804">
      <c r="A3804" s="129" t="n">
        <v>56777</v>
      </c>
      <c r="B3804" s="130" t="inlineStr">
        <is>
          <t>Fowler Ridge Wind Farm LLC</t>
        </is>
      </c>
      <c r="C3804" s="130" t="inlineStr">
        <is>
          <t>AE Power Services LLC</t>
        </is>
      </c>
      <c r="D3804" s="129" t="n">
        <v>55963</v>
      </c>
      <c r="E3804" s="130" t="inlineStr">
        <is>
          <t>IN</t>
        </is>
      </c>
      <c r="F3804" s="130" t="inlineStr">
        <is>
          <t>NAICS-22 Non-Cogen</t>
        </is>
      </c>
      <c r="G3804" s="130" t="inlineStr">
        <is>
          <t>WT</t>
        </is>
      </c>
      <c r="H3804" s="130" t="inlineStr">
        <is>
          <t>WND</t>
        </is>
      </c>
      <c r="I3804" s="130" t="inlineStr">
        <is>
          <t>WND</t>
        </is>
      </c>
      <c r="J3804" s="131" t="n">
        <v>1379976</v>
      </c>
      <c r="K3804" s="129" t="n">
        <v>2020</v>
      </c>
      <c r="L3804" s="120">
        <f>IF(VLOOKUP(H3804,'Cross-Page Data'!$D$4:$F$48,3,FALSE)="natural gas",VLOOKUP(G3804,'Cross-Page Data'!$I$4:$J$19,2,FALSE),IF(VLOOKUP(H3804,'Cross-Page Data'!$D$4:$F$48,3,FALSE)="solar",IF(G3804="PV","solar PV","solar thermal"),IF(VLOOKUP(H3804,'Cross-Page Data'!$D$4:$F$48,3,FALSE)="wind",VLOOKUP(G3804,'Cross-Page Data'!$I$4:$J$19,2,FALSE),IF(VLOOKUP(H3804,'Cross-Page Data'!$D$4:$F$48,3,FALSE)="hydro",VLOOKUP(G3804,'Cross-Page Data'!$I$4:$J$19,2,FALSE),VLOOKUP(H3804,'Cross-Page Data'!$D$4:$F$48,3,FALSE)))))</f>
        <v/>
      </c>
      <c r="M3804" s="120">
        <f>IF(AND($P$2=FALSE,OR(F3804="Commercial NAICS Cogen",F3804="Industrial NAICS Cogen",F3804="NAICS-22 Cogen")),FALSE,IF(AND($P$3=FALSE,OR(F3804="Commercial NAICS Cogen",F3804="Commercial NAICS Non-Cogen",F3804="Industrial NAICS Cogen", F3804="industrial NAICS non-Cogen")),FALSE, TRUE))</f>
        <v/>
      </c>
    </row>
    <row r="3805">
      <c r="A3805" s="129" t="n">
        <v>56784</v>
      </c>
      <c r="B3805" s="130" t="inlineStr">
        <is>
          <t>Cloud County Wind Farm</t>
        </is>
      </c>
      <c r="C3805" s="130" t="inlineStr">
        <is>
          <t>Cloud County Windfarm, LLC</t>
        </is>
      </c>
      <c r="D3805" s="129" t="n">
        <v>55990</v>
      </c>
      <c r="E3805" s="130" t="inlineStr">
        <is>
          <t>KS</t>
        </is>
      </c>
      <c r="F3805" s="130" t="inlineStr">
        <is>
          <t>NAICS-22 Non-Cogen</t>
        </is>
      </c>
      <c r="G3805" s="130" t="inlineStr">
        <is>
          <t>WT</t>
        </is>
      </c>
      <c r="H3805" s="130" t="inlineStr">
        <is>
          <t>WND</t>
        </is>
      </c>
      <c r="I3805" s="130" t="inlineStr">
        <is>
          <t>WND</t>
        </is>
      </c>
      <c r="J3805" s="131" t="n">
        <v>490636</v>
      </c>
      <c r="K3805" s="129" t="n">
        <v>2020</v>
      </c>
      <c r="L3805" s="120">
        <f>IF(VLOOKUP(H3805,'Cross-Page Data'!$D$4:$F$48,3,FALSE)="natural gas",VLOOKUP(G3805,'Cross-Page Data'!$I$4:$J$19,2,FALSE),IF(VLOOKUP(H3805,'Cross-Page Data'!$D$4:$F$48,3,FALSE)="solar",IF(G3805="PV","solar PV","solar thermal"),IF(VLOOKUP(H3805,'Cross-Page Data'!$D$4:$F$48,3,FALSE)="wind",VLOOKUP(G3805,'Cross-Page Data'!$I$4:$J$19,2,FALSE),IF(VLOOKUP(H3805,'Cross-Page Data'!$D$4:$F$48,3,FALSE)="hydro",VLOOKUP(G3805,'Cross-Page Data'!$I$4:$J$19,2,FALSE),VLOOKUP(H3805,'Cross-Page Data'!$D$4:$F$48,3,FALSE)))))</f>
        <v/>
      </c>
      <c r="M3805" s="120">
        <f>IF(AND($P$2=FALSE,OR(F3805="Commercial NAICS Cogen",F3805="Industrial NAICS Cogen",F3805="NAICS-22 Cogen")),FALSE,IF(AND($P$3=FALSE,OR(F3805="Commercial NAICS Cogen",F3805="Commercial NAICS Non-Cogen",F3805="Industrial NAICS Cogen", F3805="industrial NAICS non-Cogen")),FALSE, TRUE))</f>
        <v/>
      </c>
    </row>
    <row r="3806">
      <c r="A3806" s="129" t="n">
        <v>56785</v>
      </c>
      <c r="B3806" s="130" t="inlineStr">
        <is>
          <t>Virginia Tech Power Plant</t>
        </is>
      </c>
      <c r="C3806" s="130" t="inlineStr">
        <is>
          <t>Virginia Polytechnic Inst and State Unv</t>
        </is>
      </c>
      <c r="D3806" s="129" t="n">
        <v>55988</v>
      </c>
      <c r="E3806" s="130" t="inlineStr">
        <is>
          <t>VA</t>
        </is>
      </c>
      <c r="F3806" s="130" t="inlineStr">
        <is>
          <t>Commercial NAICS Cogen</t>
        </is>
      </c>
      <c r="G3806" s="130" t="inlineStr">
        <is>
          <t>ST</t>
        </is>
      </c>
      <c r="H3806" s="130" t="inlineStr">
        <is>
          <t>BIT</t>
        </is>
      </c>
      <c r="I3806" s="130" t="inlineStr">
        <is>
          <t>COL</t>
        </is>
      </c>
      <c r="J3806" s="131" t="n">
        <v>1249.716</v>
      </c>
      <c r="K3806" s="129" t="n">
        <v>2020</v>
      </c>
      <c r="L3806" s="120">
        <f>IF(VLOOKUP(H3806,'Cross-Page Data'!$D$4:$F$48,3,FALSE)="natural gas",VLOOKUP(G3806,'Cross-Page Data'!$I$4:$J$19,2,FALSE),IF(VLOOKUP(H3806,'Cross-Page Data'!$D$4:$F$48,3,FALSE)="solar",IF(G3806="PV","solar PV","solar thermal"),IF(VLOOKUP(H3806,'Cross-Page Data'!$D$4:$F$48,3,FALSE)="wind",VLOOKUP(G3806,'Cross-Page Data'!$I$4:$J$19,2,FALSE),IF(VLOOKUP(H3806,'Cross-Page Data'!$D$4:$F$48,3,FALSE)="hydro",VLOOKUP(G3806,'Cross-Page Data'!$I$4:$J$19,2,FALSE),VLOOKUP(H3806,'Cross-Page Data'!$D$4:$F$48,3,FALSE)))))</f>
        <v/>
      </c>
      <c r="M3806" s="120">
        <f>IF(AND($P$2=FALSE,OR(F3806="Commercial NAICS Cogen",F3806="Industrial NAICS Cogen",F3806="NAICS-22 Cogen")),FALSE,IF(AND($P$3=FALSE,OR(F3806="Commercial NAICS Cogen",F3806="Commercial NAICS Non-Cogen",F3806="Industrial NAICS Cogen", F3806="industrial NAICS non-Cogen")),FALSE, TRUE))</f>
        <v/>
      </c>
    </row>
    <row r="3807">
      <c r="A3807" s="129" t="n">
        <v>56785</v>
      </c>
      <c r="B3807" s="130" t="inlineStr">
        <is>
          <t>Virginia Tech Power Plant</t>
        </is>
      </c>
      <c r="C3807" s="130" t="inlineStr">
        <is>
          <t>Virginia Polytechnic Inst and State Unv</t>
        </is>
      </c>
      <c r="D3807" s="129" t="n">
        <v>55988</v>
      </c>
      <c r="E3807" s="130" t="inlineStr">
        <is>
          <t>VA</t>
        </is>
      </c>
      <c r="F3807" s="130" t="inlineStr">
        <is>
          <t>Commercial NAICS Cogen</t>
        </is>
      </c>
      <c r="G3807" s="130" t="inlineStr">
        <is>
          <t>ST</t>
        </is>
      </c>
      <c r="H3807" s="130" t="inlineStr">
        <is>
          <t>DFO</t>
        </is>
      </c>
      <c r="I3807" s="130" t="inlineStr">
        <is>
          <t>DFO</t>
        </is>
      </c>
      <c r="J3807" s="131" t="n">
        <v>-7.961</v>
      </c>
      <c r="K3807" s="129" t="n">
        <v>2020</v>
      </c>
      <c r="L3807" s="120">
        <f>IF(VLOOKUP(H3807,'Cross-Page Data'!$D$4:$F$48,3,FALSE)="natural gas",VLOOKUP(G3807,'Cross-Page Data'!$I$4:$J$19,2,FALSE),IF(VLOOKUP(H3807,'Cross-Page Data'!$D$4:$F$48,3,FALSE)="solar",IF(G3807="PV","solar PV","solar thermal"),IF(VLOOKUP(H3807,'Cross-Page Data'!$D$4:$F$48,3,FALSE)="wind",VLOOKUP(G3807,'Cross-Page Data'!$I$4:$J$19,2,FALSE),IF(VLOOKUP(H3807,'Cross-Page Data'!$D$4:$F$48,3,FALSE)="hydro",VLOOKUP(G3807,'Cross-Page Data'!$I$4:$J$19,2,FALSE),VLOOKUP(H3807,'Cross-Page Data'!$D$4:$F$48,3,FALSE)))))</f>
        <v/>
      </c>
      <c r="M3807" s="120">
        <f>IF(AND($P$2=FALSE,OR(F3807="Commercial NAICS Cogen",F3807="Industrial NAICS Cogen",F3807="NAICS-22 Cogen")),FALSE,IF(AND($P$3=FALSE,OR(F3807="Commercial NAICS Cogen",F3807="Commercial NAICS Non-Cogen",F3807="Industrial NAICS Cogen", F3807="industrial NAICS non-Cogen")),FALSE, TRUE))</f>
        <v/>
      </c>
    </row>
    <row r="3808">
      <c r="A3808" s="129" t="n">
        <v>56785</v>
      </c>
      <c r="B3808" s="130" t="inlineStr">
        <is>
          <t>Virginia Tech Power Plant</t>
        </is>
      </c>
      <c r="C3808" s="130" t="inlineStr">
        <is>
          <t>Virginia Polytechnic Inst and State Unv</t>
        </is>
      </c>
      <c r="D3808" s="129" t="n">
        <v>55988</v>
      </c>
      <c r="E3808" s="130" t="inlineStr">
        <is>
          <t>VA</t>
        </is>
      </c>
      <c r="F3808" s="130" t="inlineStr">
        <is>
          <t>Commercial NAICS Cogen</t>
        </is>
      </c>
      <c r="G3808" s="130" t="inlineStr">
        <is>
          <t>ST</t>
        </is>
      </c>
      <c r="H3808" s="130" t="inlineStr">
        <is>
          <t>NG</t>
        </is>
      </c>
      <c r="I3808" s="130" t="inlineStr">
        <is>
          <t>NG</t>
        </is>
      </c>
      <c r="J3808" s="131" t="n">
        <v>6250.245</v>
      </c>
      <c r="K3808" s="129" t="n">
        <v>2020</v>
      </c>
      <c r="L3808" s="120">
        <f>IF(VLOOKUP(H3808,'Cross-Page Data'!$D$4:$F$48,3,FALSE)="natural gas",VLOOKUP(G3808,'Cross-Page Data'!$I$4:$J$19,2,FALSE),IF(VLOOKUP(H3808,'Cross-Page Data'!$D$4:$F$48,3,FALSE)="solar",IF(G3808="PV","solar PV","solar thermal"),IF(VLOOKUP(H3808,'Cross-Page Data'!$D$4:$F$48,3,FALSE)="wind",VLOOKUP(G3808,'Cross-Page Data'!$I$4:$J$19,2,FALSE),IF(VLOOKUP(H3808,'Cross-Page Data'!$D$4:$F$48,3,FALSE)="hydro",VLOOKUP(G3808,'Cross-Page Data'!$I$4:$J$19,2,FALSE),VLOOKUP(H3808,'Cross-Page Data'!$D$4:$F$48,3,FALSE)))))</f>
        <v/>
      </c>
      <c r="M3808" s="120">
        <f>IF(AND($P$2=FALSE,OR(F3808="Commercial NAICS Cogen",F3808="Industrial NAICS Cogen",F3808="NAICS-22 Cogen")),FALSE,IF(AND($P$3=FALSE,OR(F3808="Commercial NAICS Cogen",F3808="Commercial NAICS Non-Cogen",F3808="Industrial NAICS Cogen", F3808="industrial NAICS non-Cogen")),FALSE, TRUE))</f>
        <v/>
      </c>
    </row>
    <row r="3809">
      <c r="A3809" s="129" t="n">
        <v>56785</v>
      </c>
      <c r="B3809" s="130" t="inlineStr">
        <is>
          <t>Virginia Tech Power Plant</t>
        </is>
      </c>
      <c r="C3809" s="130" t="inlineStr">
        <is>
          <t>Virginia Polytechnic Inst and State Unv</t>
        </is>
      </c>
      <c r="D3809" s="129" t="n">
        <v>55988</v>
      </c>
      <c r="E3809" s="130" t="inlineStr">
        <is>
          <t>VA</t>
        </is>
      </c>
      <c r="F3809" s="130" t="inlineStr">
        <is>
          <t>Commercial NAICS Cogen</t>
        </is>
      </c>
      <c r="G3809" s="130" t="inlineStr">
        <is>
          <t>ST</t>
        </is>
      </c>
      <c r="H3809" s="130" t="inlineStr">
        <is>
          <t>WDS</t>
        </is>
      </c>
      <c r="I3809" s="130" t="inlineStr">
        <is>
          <t>WWW</t>
        </is>
      </c>
      <c r="J3809" s="131" t="n">
        <v>0</v>
      </c>
      <c r="K3809" s="129" t="n">
        <v>2020</v>
      </c>
      <c r="L3809" s="120">
        <f>IF(VLOOKUP(H3809,'Cross-Page Data'!$D$4:$F$48,3,FALSE)="natural gas",VLOOKUP(G3809,'Cross-Page Data'!$I$4:$J$19,2,FALSE),IF(VLOOKUP(H3809,'Cross-Page Data'!$D$4:$F$48,3,FALSE)="solar",IF(G3809="PV","solar PV","solar thermal"),IF(VLOOKUP(H3809,'Cross-Page Data'!$D$4:$F$48,3,FALSE)="wind",VLOOKUP(G3809,'Cross-Page Data'!$I$4:$J$19,2,FALSE),IF(VLOOKUP(H3809,'Cross-Page Data'!$D$4:$F$48,3,FALSE)="hydro",VLOOKUP(G3809,'Cross-Page Data'!$I$4:$J$19,2,FALSE),VLOOKUP(H3809,'Cross-Page Data'!$D$4:$F$48,3,FALSE)))))</f>
        <v/>
      </c>
      <c r="M3809" s="120">
        <f>IF(AND($P$2=FALSE,OR(F3809="Commercial NAICS Cogen",F3809="Industrial NAICS Cogen",F3809="NAICS-22 Cogen")),FALSE,IF(AND($P$3=FALSE,OR(F3809="Commercial NAICS Cogen",F3809="Commercial NAICS Non-Cogen",F3809="Industrial NAICS Cogen", F3809="industrial NAICS non-Cogen")),FALSE, TRUE))</f>
        <v/>
      </c>
    </row>
    <row r="3810">
      <c r="A3810" s="129" t="n">
        <v>56786</v>
      </c>
      <c r="B3810" s="130" t="inlineStr">
        <is>
          <t>Spiritwood Station</t>
        </is>
      </c>
      <c r="C3810" s="130" t="inlineStr">
        <is>
          <t>Great River Energy</t>
        </is>
      </c>
      <c r="D3810" s="129" t="n">
        <v>7570</v>
      </c>
      <c r="E3810" s="130" t="inlineStr">
        <is>
          <t>ND</t>
        </is>
      </c>
      <c r="F3810" s="130" t="inlineStr">
        <is>
          <t>Electric Utility</t>
        </is>
      </c>
      <c r="G3810" s="130" t="inlineStr">
        <is>
          <t>ST</t>
        </is>
      </c>
      <c r="H3810" s="130" t="inlineStr">
        <is>
          <t>LIG</t>
        </is>
      </c>
      <c r="I3810" s="130" t="inlineStr">
        <is>
          <t>COL</t>
        </is>
      </c>
      <c r="J3810" s="131" t="n">
        <v>0</v>
      </c>
      <c r="K3810" s="129" t="n">
        <v>2020</v>
      </c>
      <c r="L3810" s="120">
        <f>IF(VLOOKUP(H3810,'Cross-Page Data'!$D$4:$F$48,3,FALSE)="natural gas",VLOOKUP(G3810,'Cross-Page Data'!$I$4:$J$19,2,FALSE),IF(VLOOKUP(H3810,'Cross-Page Data'!$D$4:$F$48,3,FALSE)="solar",IF(G3810="PV","solar PV","solar thermal"),IF(VLOOKUP(H3810,'Cross-Page Data'!$D$4:$F$48,3,FALSE)="wind",VLOOKUP(G3810,'Cross-Page Data'!$I$4:$J$19,2,FALSE),IF(VLOOKUP(H3810,'Cross-Page Data'!$D$4:$F$48,3,FALSE)="hydro",VLOOKUP(G3810,'Cross-Page Data'!$I$4:$J$19,2,FALSE),VLOOKUP(H3810,'Cross-Page Data'!$D$4:$F$48,3,FALSE)))))</f>
        <v/>
      </c>
      <c r="M3810" s="120">
        <f>IF(AND($P$2=FALSE,OR(F3810="Commercial NAICS Cogen",F3810="Industrial NAICS Cogen",F3810="NAICS-22 Cogen")),FALSE,IF(AND($P$3=FALSE,OR(F3810="Commercial NAICS Cogen",F3810="Commercial NAICS Non-Cogen",F3810="Industrial NAICS Cogen", F3810="industrial NAICS non-Cogen")),FALSE, TRUE))</f>
        <v/>
      </c>
    </row>
    <row r="3811">
      <c r="A3811" s="129" t="n">
        <v>56786</v>
      </c>
      <c r="B3811" s="130" t="inlineStr">
        <is>
          <t>Spiritwood Station</t>
        </is>
      </c>
      <c r="C3811" s="130" t="inlineStr">
        <is>
          <t>Great River Energy</t>
        </is>
      </c>
      <c r="D3811" s="129" t="n">
        <v>7570</v>
      </c>
      <c r="E3811" s="130" t="inlineStr">
        <is>
          <t>ND</t>
        </is>
      </c>
      <c r="F3811" s="130" t="inlineStr">
        <is>
          <t>Electric Utility</t>
        </is>
      </c>
      <c r="G3811" s="130" t="inlineStr">
        <is>
          <t>ST</t>
        </is>
      </c>
      <c r="H3811" s="130" t="inlineStr">
        <is>
          <t>NG</t>
        </is>
      </c>
      <c r="I3811" s="130" t="inlineStr">
        <is>
          <t>NG</t>
        </is>
      </c>
      <c r="J3811" s="131" t="n">
        <v>146921.72</v>
      </c>
      <c r="K3811" s="129" t="n">
        <v>2020</v>
      </c>
      <c r="L3811" s="120">
        <f>IF(VLOOKUP(H3811,'Cross-Page Data'!$D$4:$F$48,3,FALSE)="natural gas",VLOOKUP(G3811,'Cross-Page Data'!$I$4:$J$19,2,FALSE),IF(VLOOKUP(H3811,'Cross-Page Data'!$D$4:$F$48,3,FALSE)="solar",IF(G3811="PV","solar PV","solar thermal"),IF(VLOOKUP(H3811,'Cross-Page Data'!$D$4:$F$48,3,FALSE)="wind",VLOOKUP(G3811,'Cross-Page Data'!$I$4:$J$19,2,FALSE),IF(VLOOKUP(H3811,'Cross-Page Data'!$D$4:$F$48,3,FALSE)="hydro",VLOOKUP(G3811,'Cross-Page Data'!$I$4:$J$19,2,FALSE),VLOOKUP(H3811,'Cross-Page Data'!$D$4:$F$48,3,FALSE)))))</f>
        <v/>
      </c>
      <c r="M3811" s="120">
        <f>IF(AND($P$2=FALSE,OR(F3811="Commercial NAICS Cogen",F3811="Industrial NAICS Cogen",F3811="NAICS-22 Cogen")),FALSE,IF(AND($P$3=FALSE,OR(F3811="Commercial NAICS Cogen",F3811="Commercial NAICS Non-Cogen",F3811="Industrial NAICS Cogen", F3811="industrial NAICS non-Cogen")),FALSE, TRUE))</f>
        <v/>
      </c>
    </row>
    <row r="3812">
      <c r="A3812" s="129" t="n">
        <v>56786</v>
      </c>
      <c r="B3812" s="130" t="inlineStr">
        <is>
          <t>Spiritwood Station</t>
        </is>
      </c>
      <c r="C3812" s="130" t="inlineStr">
        <is>
          <t>Great River Energy</t>
        </is>
      </c>
      <c r="D3812" s="129" t="n">
        <v>7570</v>
      </c>
      <c r="E3812" s="130" t="inlineStr">
        <is>
          <t>ND</t>
        </is>
      </c>
      <c r="F3812" s="130" t="inlineStr">
        <is>
          <t>Electric Utility</t>
        </is>
      </c>
      <c r="G3812" s="130" t="inlineStr">
        <is>
          <t>ST</t>
        </is>
      </c>
      <c r="H3812" s="130" t="inlineStr">
        <is>
          <t>PG</t>
        </is>
      </c>
      <c r="I3812" s="130" t="inlineStr">
        <is>
          <t>WOO</t>
        </is>
      </c>
      <c r="J3812" s="131" t="n">
        <v>199.601</v>
      </c>
      <c r="K3812" s="129" t="n">
        <v>2020</v>
      </c>
      <c r="L3812" s="120">
        <f>IF(VLOOKUP(H3812,'Cross-Page Data'!$D$4:$F$48,3,FALSE)="natural gas",VLOOKUP(G3812,'Cross-Page Data'!$I$4:$J$19,2,FALSE),IF(VLOOKUP(H3812,'Cross-Page Data'!$D$4:$F$48,3,FALSE)="solar",IF(G3812="PV","solar PV","solar thermal"),IF(VLOOKUP(H3812,'Cross-Page Data'!$D$4:$F$48,3,FALSE)="wind",VLOOKUP(G3812,'Cross-Page Data'!$I$4:$J$19,2,FALSE),IF(VLOOKUP(H3812,'Cross-Page Data'!$D$4:$F$48,3,FALSE)="hydro",VLOOKUP(G3812,'Cross-Page Data'!$I$4:$J$19,2,FALSE),VLOOKUP(H3812,'Cross-Page Data'!$D$4:$F$48,3,FALSE)))))</f>
        <v/>
      </c>
      <c r="M3812" s="120">
        <f>IF(AND($P$2=FALSE,OR(F3812="Commercial NAICS Cogen",F3812="Industrial NAICS Cogen",F3812="NAICS-22 Cogen")),FALSE,IF(AND($P$3=FALSE,OR(F3812="Commercial NAICS Cogen",F3812="Commercial NAICS Non-Cogen",F3812="Industrial NAICS Cogen", F3812="industrial NAICS non-Cogen")),FALSE, TRUE))</f>
        <v/>
      </c>
    </row>
    <row r="3813">
      <c r="A3813" s="129" t="n">
        <v>56786</v>
      </c>
      <c r="B3813" s="130" t="inlineStr">
        <is>
          <t>Spiritwood Station</t>
        </is>
      </c>
      <c r="C3813" s="130" t="inlineStr">
        <is>
          <t>Great River Energy</t>
        </is>
      </c>
      <c r="D3813" s="129" t="n">
        <v>7570</v>
      </c>
      <c r="E3813" s="130" t="inlineStr">
        <is>
          <t>ND</t>
        </is>
      </c>
      <c r="F3813" s="130" t="inlineStr">
        <is>
          <t>Electric Utility</t>
        </is>
      </c>
      <c r="G3813" s="130" t="inlineStr">
        <is>
          <t>ST</t>
        </is>
      </c>
      <c r="H3813" s="130" t="inlineStr">
        <is>
          <t>RC</t>
        </is>
      </c>
      <c r="I3813" s="130" t="inlineStr">
        <is>
          <t>COL</t>
        </is>
      </c>
      <c r="J3813" s="131" t="n">
        <v>45774.682</v>
      </c>
      <c r="K3813" s="129" t="n">
        <v>2020</v>
      </c>
      <c r="L3813" s="120">
        <f>IF(VLOOKUP(H3813,'Cross-Page Data'!$D$4:$F$48,3,FALSE)="natural gas",VLOOKUP(G3813,'Cross-Page Data'!$I$4:$J$19,2,FALSE),IF(VLOOKUP(H3813,'Cross-Page Data'!$D$4:$F$48,3,FALSE)="solar",IF(G3813="PV","solar PV","solar thermal"),IF(VLOOKUP(H3813,'Cross-Page Data'!$D$4:$F$48,3,FALSE)="wind",VLOOKUP(G3813,'Cross-Page Data'!$I$4:$J$19,2,FALSE),IF(VLOOKUP(H3813,'Cross-Page Data'!$D$4:$F$48,3,FALSE)="hydro",VLOOKUP(G3813,'Cross-Page Data'!$I$4:$J$19,2,FALSE),VLOOKUP(H3813,'Cross-Page Data'!$D$4:$F$48,3,FALSE)))))</f>
        <v/>
      </c>
      <c r="M3813" s="120">
        <f>IF(AND($P$2=FALSE,OR(F3813="Commercial NAICS Cogen",F3813="Industrial NAICS Cogen",F3813="NAICS-22 Cogen")),FALSE,IF(AND($P$3=FALSE,OR(F3813="Commercial NAICS Cogen",F3813="Commercial NAICS Non-Cogen",F3813="Industrial NAICS Cogen", F3813="industrial NAICS non-Cogen")),FALSE, TRUE))</f>
        <v/>
      </c>
    </row>
    <row r="3814">
      <c r="A3814" s="129" t="n">
        <v>56792</v>
      </c>
      <c r="B3814" s="130" t="inlineStr">
        <is>
          <t>Buffalo Ridge I LLC</t>
        </is>
      </c>
      <c r="C3814" s="130" t="inlineStr">
        <is>
          <t>Avangrid Renewables LLC</t>
        </is>
      </c>
      <c r="D3814" s="129" t="n">
        <v>15399</v>
      </c>
      <c r="E3814" s="130" t="inlineStr">
        <is>
          <t>SD</t>
        </is>
      </c>
      <c r="F3814" s="130" t="inlineStr">
        <is>
          <t>NAICS-22 Non-Cogen</t>
        </is>
      </c>
      <c r="G3814" s="130" t="inlineStr">
        <is>
          <t>WT</t>
        </is>
      </c>
      <c r="H3814" s="130" t="inlineStr">
        <is>
          <t>WND</t>
        </is>
      </c>
      <c r="I3814" s="130" t="inlineStr">
        <is>
          <t>WND</t>
        </is>
      </c>
      <c r="J3814" s="131" t="n">
        <v>115298</v>
      </c>
      <c r="K3814" s="129" t="n">
        <v>2020</v>
      </c>
      <c r="L3814" s="120">
        <f>IF(VLOOKUP(H3814,'Cross-Page Data'!$D$4:$F$48,3,FALSE)="natural gas",VLOOKUP(G3814,'Cross-Page Data'!$I$4:$J$19,2,FALSE),IF(VLOOKUP(H3814,'Cross-Page Data'!$D$4:$F$48,3,FALSE)="solar",IF(G3814="PV","solar PV","solar thermal"),IF(VLOOKUP(H3814,'Cross-Page Data'!$D$4:$F$48,3,FALSE)="wind",VLOOKUP(G3814,'Cross-Page Data'!$I$4:$J$19,2,FALSE),IF(VLOOKUP(H3814,'Cross-Page Data'!$D$4:$F$48,3,FALSE)="hydro",VLOOKUP(G3814,'Cross-Page Data'!$I$4:$J$19,2,FALSE),VLOOKUP(H3814,'Cross-Page Data'!$D$4:$F$48,3,FALSE)))))</f>
        <v/>
      </c>
      <c r="M3814" s="120">
        <f>IF(AND($P$2=FALSE,OR(F3814="Commercial NAICS Cogen",F3814="Industrial NAICS Cogen",F3814="NAICS-22 Cogen")),FALSE,IF(AND($P$3=FALSE,OR(F3814="Commercial NAICS Cogen",F3814="Commercial NAICS Non-Cogen",F3814="Industrial NAICS Cogen", F3814="industrial NAICS non-Cogen")),FALSE, TRUE))</f>
        <v/>
      </c>
    </row>
    <row r="3815">
      <c r="A3815" s="129" t="n">
        <v>56795</v>
      </c>
      <c r="B3815" s="130" t="inlineStr">
        <is>
          <t>Penascal Wind Power LLC</t>
        </is>
      </c>
      <c r="C3815" s="130" t="inlineStr">
        <is>
          <t>Avangrid Renewables LLC</t>
        </is>
      </c>
      <c r="D3815" s="129" t="n">
        <v>15399</v>
      </c>
      <c r="E3815" s="130" t="inlineStr">
        <is>
          <t>TX</t>
        </is>
      </c>
      <c r="F3815" s="130" t="inlineStr">
        <is>
          <t>NAICS-22 Non-Cogen</t>
        </is>
      </c>
      <c r="G3815" s="130" t="inlineStr">
        <is>
          <t>WT</t>
        </is>
      </c>
      <c r="H3815" s="130" t="inlineStr">
        <is>
          <t>WND</t>
        </is>
      </c>
      <c r="I3815" s="130" t="inlineStr">
        <is>
          <t>WND</t>
        </is>
      </c>
      <c r="J3815" s="131" t="n">
        <v>373935</v>
      </c>
      <c r="K3815" s="129" t="n">
        <v>2020</v>
      </c>
      <c r="L3815" s="120">
        <f>IF(VLOOKUP(H3815,'Cross-Page Data'!$D$4:$F$48,3,FALSE)="natural gas",VLOOKUP(G3815,'Cross-Page Data'!$I$4:$J$19,2,FALSE),IF(VLOOKUP(H3815,'Cross-Page Data'!$D$4:$F$48,3,FALSE)="solar",IF(G3815="PV","solar PV","solar thermal"),IF(VLOOKUP(H3815,'Cross-Page Data'!$D$4:$F$48,3,FALSE)="wind",VLOOKUP(G3815,'Cross-Page Data'!$I$4:$J$19,2,FALSE),IF(VLOOKUP(H3815,'Cross-Page Data'!$D$4:$F$48,3,FALSE)="hydro",VLOOKUP(G3815,'Cross-Page Data'!$I$4:$J$19,2,FALSE),VLOOKUP(H3815,'Cross-Page Data'!$D$4:$F$48,3,FALSE)))))</f>
        <v/>
      </c>
      <c r="M3815" s="120">
        <f>IF(AND($P$2=FALSE,OR(F3815="Commercial NAICS Cogen",F3815="Industrial NAICS Cogen",F3815="NAICS-22 Cogen")),FALSE,IF(AND($P$3=FALSE,OR(F3815="Commercial NAICS Cogen",F3815="Commercial NAICS Non-Cogen",F3815="Industrial NAICS Cogen", F3815="industrial NAICS non-Cogen")),FALSE, TRUE))</f>
        <v/>
      </c>
    </row>
    <row r="3816">
      <c r="A3816" s="129" t="n">
        <v>56797</v>
      </c>
      <c r="B3816" s="130" t="inlineStr">
        <is>
          <t>Pioneer Prairie Wind Farm</t>
        </is>
      </c>
      <c r="C3816" s="130" t="inlineStr">
        <is>
          <t>Pioneer Prairie Wind Farm I, LLC</t>
        </is>
      </c>
      <c r="D3816" s="129" t="n">
        <v>55992</v>
      </c>
      <c r="E3816" s="130" t="inlineStr">
        <is>
          <t>IA</t>
        </is>
      </c>
      <c r="F3816" s="130" t="inlineStr">
        <is>
          <t>NAICS-22 Non-Cogen</t>
        </is>
      </c>
      <c r="G3816" s="130" t="inlineStr">
        <is>
          <t>WT</t>
        </is>
      </c>
      <c r="H3816" s="130" t="inlineStr">
        <is>
          <t>WND</t>
        </is>
      </c>
      <c r="I3816" s="130" t="inlineStr">
        <is>
          <t>WND</t>
        </is>
      </c>
      <c r="J3816" s="131" t="n">
        <v>836563</v>
      </c>
      <c r="K3816" s="129" t="n">
        <v>2020</v>
      </c>
      <c r="L3816" s="120">
        <f>IF(VLOOKUP(H3816,'Cross-Page Data'!$D$4:$F$48,3,FALSE)="natural gas",VLOOKUP(G3816,'Cross-Page Data'!$I$4:$J$19,2,FALSE),IF(VLOOKUP(H3816,'Cross-Page Data'!$D$4:$F$48,3,FALSE)="solar",IF(G3816="PV","solar PV","solar thermal"),IF(VLOOKUP(H3816,'Cross-Page Data'!$D$4:$F$48,3,FALSE)="wind",VLOOKUP(G3816,'Cross-Page Data'!$I$4:$J$19,2,FALSE),IF(VLOOKUP(H3816,'Cross-Page Data'!$D$4:$F$48,3,FALSE)="hydro",VLOOKUP(G3816,'Cross-Page Data'!$I$4:$J$19,2,FALSE),VLOOKUP(H3816,'Cross-Page Data'!$D$4:$F$48,3,FALSE)))))</f>
        <v/>
      </c>
      <c r="M3816" s="120">
        <f>IF(AND($P$2=FALSE,OR(F3816="Commercial NAICS Cogen",F3816="Industrial NAICS Cogen",F3816="NAICS-22 Cogen")),FALSE,IF(AND($P$3=FALSE,OR(F3816="Commercial NAICS Cogen",F3816="Commercial NAICS Non-Cogen",F3816="Industrial NAICS Cogen", F3816="industrial NAICS non-Cogen")),FALSE, TRUE))</f>
        <v/>
      </c>
    </row>
    <row r="3817">
      <c r="A3817" s="129" t="n">
        <v>56798</v>
      </c>
      <c r="B3817" s="130" t="inlineStr">
        <is>
          <t>Kleen Energy Systems Project</t>
        </is>
      </c>
      <c r="C3817" s="130" t="inlineStr">
        <is>
          <t>Kleen Energy Systems, LLC</t>
        </is>
      </c>
      <c r="D3817" s="129" t="n">
        <v>55993</v>
      </c>
      <c r="E3817" s="130" t="inlineStr">
        <is>
          <t>CT</t>
        </is>
      </c>
      <c r="F3817" s="130" t="inlineStr">
        <is>
          <t>NAICS-22 Non-Cogen</t>
        </is>
      </c>
      <c r="G3817" s="130" t="inlineStr">
        <is>
          <t>CA</t>
        </is>
      </c>
      <c r="H3817" s="130" t="inlineStr">
        <is>
          <t>DFO</t>
        </is>
      </c>
      <c r="I3817" s="130" t="inlineStr">
        <is>
          <t>DFO</t>
        </is>
      </c>
      <c r="J3817" s="131" t="n">
        <v>466.075</v>
      </c>
      <c r="K3817" s="129" t="n">
        <v>2020</v>
      </c>
      <c r="L3817" s="120">
        <f>IF(VLOOKUP(H3817,'Cross-Page Data'!$D$4:$F$48,3,FALSE)="natural gas",VLOOKUP(G3817,'Cross-Page Data'!$I$4:$J$19,2,FALSE),IF(VLOOKUP(H3817,'Cross-Page Data'!$D$4:$F$48,3,FALSE)="solar",IF(G3817="PV","solar PV","solar thermal"),IF(VLOOKUP(H3817,'Cross-Page Data'!$D$4:$F$48,3,FALSE)="wind",VLOOKUP(G3817,'Cross-Page Data'!$I$4:$J$19,2,FALSE),IF(VLOOKUP(H3817,'Cross-Page Data'!$D$4:$F$48,3,FALSE)="hydro",VLOOKUP(G3817,'Cross-Page Data'!$I$4:$J$19,2,FALSE),VLOOKUP(H3817,'Cross-Page Data'!$D$4:$F$48,3,FALSE)))))</f>
        <v/>
      </c>
      <c r="M3817" s="120">
        <f>IF(AND($P$2=FALSE,OR(F3817="Commercial NAICS Cogen",F3817="Industrial NAICS Cogen",F3817="NAICS-22 Cogen")),FALSE,IF(AND($P$3=FALSE,OR(F3817="Commercial NAICS Cogen",F3817="Commercial NAICS Non-Cogen",F3817="Industrial NAICS Cogen", F3817="industrial NAICS non-Cogen")),FALSE, TRUE))</f>
        <v/>
      </c>
    </row>
    <row r="3818">
      <c r="A3818" s="129" t="n">
        <v>56798</v>
      </c>
      <c r="B3818" s="130" t="inlineStr">
        <is>
          <t>Kleen Energy Systems Project</t>
        </is>
      </c>
      <c r="C3818" s="130" t="inlineStr">
        <is>
          <t>Kleen Energy Systems, LLC</t>
        </is>
      </c>
      <c r="D3818" s="129" t="n">
        <v>55993</v>
      </c>
      <c r="E3818" s="130" t="inlineStr">
        <is>
          <t>CT</t>
        </is>
      </c>
      <c r="F3818" s="130" t="inlineStr">
        <is>
          <t>NAICS-22 Non-Cogen</t>
        </is>
      </c>
      <c r="G3818" s="130" t="inlineStr">
        <is>
          <t>CA</t>
        </is>
      </c>
      <c r="H3818" s="130" t="inlineStr">
        <is>
          <t>NG</t>
        </is>
      </c>
      <c r="I3818" s="130" t="inlineStr">
        <is>
          <t>NG</t>
        </is>
      </c>
      <c r="J3818" s="131" t="n">
        <v>677581.9300000001</v>
      </c>
      <c r="K3818" s="129" t="n">
        <v>2020</v>
      </c>
      <c r="L3818" s="120">
        <f>IF(VLOOKUP(H3818,'Cross-Page Data'!$D$4:$F$48,3,FALSE)="natural gas",VLOOKUP(G3818,'Cross-Page Data'!$I$4:$J$19,2,FALSE),IF(VLOOKUP(H3818,'Cross-Page Data'!$D$4:$F$48,3,FALSE)="solar",IF(G3818="PV","solar PV","solar thermal"),IF(VLOOKUP(H3818,'Cross-Page Data'!$D$4:$F$48,3,FALSE)="wind",VLOOKUP(G3818,'Cross-Page Data'!$I$4:$J$19,2,FALSE),IF(VLOOKUP(H3818,'Cross-Page Data'!$D$4:$F$48,3,FALSE)="hydro",VLOOKUP(G3818,'Cross-Page Data'!$I$4:$J$19,2,FALSE),VLOOKUP(H3818,'Cross-Page Data'!$D$4:$F$48,3,FALSE)))))</f>
        <v/>
      </c>
      <c r="M3818" s="120">
        <f>IF(AND($P$2=FALSE,OR(F3818="Commercial NAICS Cogen",F3818="Industrial NAICS Cogen",F3818="NAICS-22 Cogen")),FALSE,IF(AND($P$3=FALSE,OR(F3818="Commercial NAICS Cogen",F3818="Commercial NAICS Non-Cogen",F3818="Industrial NAICS Cogen", F3818="industrial NAICS non-Cogen")),FALSE, TRUE))</f>
        <v/>
      </c>
    </row>
    <row r="3819">
      <c r="A3819" s="129" t="n">
        <v>56798</v>
      </c>
      <c r="B3819" s="130" t="inlineStr">
        <is>
          <t>Kleen Energy Systems Project</t>
        </is>
      </c>
      <c r="C3819" s="130" t="inlineStr">
        <is>
          <t>Kleen Energy Systems, LLC</t>
        </is>
      </c>
      <c r="D3819" s="129" t="n">
        <v>55993</v>
      </c>
      <c r="E3819" s="130" t="inlineStr">
        <is>
          <t>CT</t>
        </is>
      </c>
      <c r="F3819" s="130" t="inlineStr">
        <is>
          <t>NAICS-22 Non-Cogen</t>
        </is>
      </c>
      <c r="G3819" s="130" t="inlineStr">
        <is>
          <t>CT</t>
        </is>
      </c>
      <c r="H3819" s="130" t="inlineStr">
        <is>
          <t>DFO</t>
        </is>
      </c>
      <c r="I3819" s="130" t="inlineStr">
        <is>
          <t>DFO</t>
        </is>
      </c>
      <c r="J3819" s="131" t="n">
        <v>850.927</v>
      </c>
      <c r="K3819" s="129" t="n">
        <v>2020</v>
      </c>
      <c r="L3819" s="120">
        <f>IF(VLOOKUP(H3819,'Cross-Page Data'!$D$4:$F$48,3,FALSE)="natural gas",VLOOKUP(G3819,'Cross-Page Data'!$I$4:$J$19,2,FALSE),IF(VLOOKUP(H3819,'Cross-Page Data'!$D$4:$F$48,3,FALSE)="solar",IF(G3819="PV","solar PV","solar thermal"),IF(VLOOKUP(H3819,'Cross-Page Data'!$D$4:$F$48,3,FALSE)="wind",VLOOKUP(G3819,'Cross-Page Data'!$I$4:$J$19,2,FALSE),IF(VLOOKUP(H3819,'Cross-Page Data'!$D$4:$F$48,3,FALSE)="hydro",VLOOKUP(G3819,'Cross-Page Data'!$I$4:$J$19,2,FALSE),VLOOKUP(H3819,'Cross-Page Data'!$D$4:$F$48,3,FALSE)))))</f>
        <v/>
      </c>
      <c r="M3819" s="120">
        <f>IF(AND($P$2=FALSE,OR(F3819="Commercial NAICS Cogen",F3819="Industrial NAICS Cogen",F3819="NAICS-22 Cogen")),FALSE,IF(AND($P$3=FALSE,OR(F3819="Commercial NAICS Cogen",F3819="Commercial NAICS Non-Cogen",F3819="Industrial NAICS Cogen", F3819="industrial NAICS non-Cogen")),FALSE, TRUE))</f>
        <v/>
      </c>
    </row>
    <row r="3820">
      <c r="A3820" s="129" t="n">
        <v>56798</v>
      </c>
      <c r="B3820" s="130" t="inlineStr">
        <is>
          <t>Kleen Energy Systems Project</t>
        </is>
      </c>
      <c r="C3820" s="130" t="inlineStr">
        <is>
          <t>Kleen Energy Systems, LLC</t>
        </is>
      </c>
      <c r="D3820" s="129" t="n">
        <v>55993</v>
      </c>
      <c r="E3820" s="130" t="inlineStr">
        <is>
          <t>CT</t>
        </is>
      </c>
      <c r="F3820" s="130" t="inlineStr">
        <is>
          <t>NAICS-22 Non-Cogen</t>
        </is>
      </c>
      <c r="G3820" s="130" t="inlineStr">
        <is>
          <t>CT</t>
        </is>
      </c>
      <c r="H3820" s="130" t="inlineStr">
        <is>
          <t>NG</t>
        </is>
      </c>
      <c r="I3820" s="130" t="inlineStr">
        <is>
          <t>NG</t>
        </is>
      </c>
      <c r="J3820" s="131" t="n">
        <v>1087466.1</v>
      </c>
      <c r="K3820" s="129" t="n">
        <v>2020</v>
      </c>
      <c r="L3820" s="120">
        <f>IF(VLOOKUP(H3820,'Cross-Page Data'!$D$4:$F$48,3,FALSE)="natural gas",VLOOKUP(G3820,'Cross-Page Data'!$I$4:$J$19,2,FALSE),IF(VLOOKUP(H3820,'Cross-Page Data'!$D$4:$F$48,3,FALSE)="solar",IF(G3820="PV","solar PV","solar thermal"),IF(VLOOKUP(H3820,'Cross-Page Data'!$D$4:$F$48,3,FALSE)="wind",VLOOKUP(G3820,'Cross-Page Data'!$I$4:$J$19,2,FALSE),IF(VLOOKUP(H3820,'Cross-Page Data'!$D$4:$F$48,3,FALSE)="hydro",VLOOKUP(G3820,'Cross-Page Data'!$I$4:$J$19,2,FALSE),VLOOKUP(H3820,'Cross-Page Data'!$D$4:$F$48,3,FALSE)))))</f>
        <v/>
      </c>
      <c r="M3820" s="120">
        <f>IF(AND($P$2=FALSE,OR(F3820="Commercial NAICS Cogen",F3820="Industrial NAICS Cogen",F3820="NAICS-22 Cogen")),FALSE,IF(AND($P$3=FALSE,OR(F3820="Commercial NAICS Cogen",F3820="Commercial NAICS Non-Cogen",F3820="Industrial NAICS Cogen", F3820="industrial NAICS non-Cogen")),FALSE, TRUE))</f>
        <v/>
      </c>
    </row>
    <row r="3821">
      <c r="A3821" s="129" t="n">
        <v>56803</v>
      </c>
      <c r="B3821" s="130" t="inlineStr">
        <is>
          <t>Panoche Energy Center</t>
        </is>
      </c>
      <c r="C3821" s="130" t="inlineStr">
        <is>
          <t>Panoche Energy Center, LLC</t>
        </is>
      </c>
      <c r="D3821" s="129" t="n">
        <v>56019</v>
      </c>
      <c r="E3821" s="130" t="inlineStr">
        <is>
          <t>CA</t>
        </is>
      </c>
      <c r="F3821" s="130" t="inlineStr">
        <is>
          <t>NAICS-22 Non-Cogen</t>
        </is>
      </c>
      <c r="G3821" s="130" t="inlineStr">
        <is>
          <t>GT</t>
        </is>
      </c>
      <c r="H3821" s="130" t="inlineStr">
        <is>
          <t>NG</t>
        </is>
      </c>
      <c r="I3821" s="130" t="inlineStr">
        <is>
          <t>NG</t>
        </is>
      </c>
      <c r="J3821" s="131" t="n">
        <v>556992</v>
      </c>
      <c r="K3821" s="129" t="n">
        <v>2020</v>
      </c>
      <c r="L3821" s="120">
        <f>IF(VLOOKUP(H3821,'Cross-Page Data'!$D$4:$F$48,3,FALSE)="natural gas",VLOOKUP(G3821,'Cross-Page Data'!$I$4:$J$19,2,FALSE),IF(VLOOKUP(H3821,'Cross-Page Data'!$D$4:$F$48,3,FALSE)="solar",IF(G3821="PV","solar PV","solar thermal"),IF(VLOOKUP(H3821,'Cross-Page Data'!$D$4:$F$48,3,FALSE)="wind",VLOOKUP(G3821,'Cross-Page Data'!$I$4:$J$19,2,FALSE),IF(VLOOKUP(H3821,'Cross-Page Data'!$D$4:$F$48,3,FALSE)="hydro",VLOOKUP(G3821,'Cross-Page Data'!$I$4:$J$19,2,FALSE),VLOOKUP(H3821,'Cross-Page Data'!$D$4:$F$48,3,FALSE)))))</f>
        <v/>
      </c>
      <c r="M3821" s="120">
        <f>IF(AND($P$2=FALSE,OR(F3821="Commercial NAICS Cogen",F3821="Industrial NAICS Cogen",F3821="NAICS-22 Cogen")),FALSE,IF(AND($P$3=FALSE,OR(F3821="Commercial NAICS Cogen",F3821="Commercial NAICS Non-Cogen",F3821="Industrial NAICS Cogen", F3821="industrial NAICS non-Cogen")),FALSE, TRUE))</f>
        <v/>
      </c>
    </row>
    <row r="3822">
      <c r="A3822" s="129" t="n">
        <v>56807</v>
      </c>
      <c r="B3822" s="130" t="inlineStr">
        <is>
          <t>Bear Garden</t>
        </is>
      </c>
      <c r="C3822" s="130" t="inlineStr">
        <is>
          <t>Virginia Electric &amp; Power Co</t>
        </is>
      </c>
      <c r="D3822" s="129" t="n">
        <v>19876</v>
      </c>
      <c r="E3822" s="130" t="inlineStr">
        <is>
          <t>VA</t>
        </is>
      </c>
      <c r="F3822" s="130" t="inlineStr">
        <is>
          <t>Electric Utility</t>
        </is>
      </c>
      <c r="G3822" s="130" t="inlineStr">
        <is>
          <t>CA</t>
        </is>
      </c>
      <c r="H3822" s="130" t="inlineStr">
        <is>
          <t>DFO</t>
        </is>
      </c>
      <c r="I3822" s="130" t="inlineStr">
        <is>
          <t>DFO</t>
        </is>
      </c>
      <c r="J3822" s="131" t="n">
        <v>0</v>
      </c>
      <c r="K3822" s="129" t="n">
        <v>2020</v>
      </c>
      <c r="L3822" s="120">
        <f>IF(VLOOKUP(H3822,'Cross-Page Data'!$D$4:$F$48,3,FALSE)="natural gas",VLOOKUP(G3822,'Cross-Page Data'!$I$4:$J$19,2,FALSE),IF(VLOOKUP(H3822,'Cross-Page Data'!$D$4:$F$48,3,FALSE)="solar",IF(G3822="PV","solar PV","solar thermal"),IF(VLOOKUP(H3822,'Cross-Page Data'!$D$4:$F$48,3,FALSE)="wind",VLOOKUP(G3822,'Cross-Page Data'!$I$4:$J$19,2,FALSE),IF(VLOOKUP(H3822,'Cross-Page Data'!$D$4:$F$48,3,FALSE)="hydro",VLOOKUP(G3822,'Cross-Page Data'!$I$4:$J$19,2,FALSE),VLOOKUP(H3822,'Cross-Page Data'!$D$4:$F$48,3,FALSE)))))</f>
        <v/>
      </c>
      <c r="M3822" s="120">
        <f>IF(AND($P$2=FALSE,OR(F3822="Commercial NAICS Cogen",F3822="Industrial NAICS Cogen",F3822="NAICS-22 Cogen")),FALSE,IF(AND($P$3=FALSE,OR(F3822="Commercial NAICS Cogen",F3822="Commercial NAICS Non-Cogen",F3822="Industrial NAICS Cogen", F3822="industrial NAICS non-Cogen")),FALSE, TRUE))</f>
        <v/>
      </c>
    </row>
    <row r="3823">
      <c r="A3823" s="129" t="n">
        <v>56807</v>
      </c>
      <c r="B3823" s="130" t="inlineStr">
        <is>
          <t>Bear Garden</t>
        </is>
      </c>
      <c r="C3823" s="130" t="inlineStr">
        <is>
          <t>Virginia Electric &amp; Power Co</t>
        </is>
      </c>
      <c r="D3823" s="129" t="n">
        <v>19876</v>
      </c>
      <c r="E3823" s="130" t="inlineStr">
        <is>
          <t>VA</t>
        </is>
      </c>
      <c r="F3823" s="130" t="inlineStr">
        <is>
          <t>Electric Utility</t>
        </is>
      </c>
      <c r="G3823" s="130" t="inlineStr">
        <is>
          <t>CA</t>
        </is>
      </c>
      <c r="H3823" s="130" t="inlineStr">
        <is>
          <t>NG</t>
        </is>
      </c>
      <c r="I3823" s="130" t="inlineStr">
        <is>
          <t>NG</t>
        </is>
      </c>
      <c r="J3823" s="131" t="n">
        <v>0</v>
      </c>
      <c r="K3823" s="129" t="n">
        <v>2020</v>
      </c>
      <c r="L3823" s="120">
        <f>IF(VLOOKUP(H3823,'Cross-Page Data'!$D$4:$F$48,3,FALSE)="natural gas",VLOOKUP(G3823,'Cross-Page Data'!$I$4:$J$19,2,FALSE),IF(VLOOKUP(H3823,'Cross-Page Data'!$D$4:$F$48,3,FALSE)="solar",IF(G3823="PV","solar PV","solar thermal"),IF(VLOOKUP(H3823,'Cross-Page Data'!$D$4:$F$48,3,FALSE)="wind",VLOOKUP(G3823,'Cross-Page Data'!$I$4:$J$19,2,FALSE),IF(VLOOKUP(H3823,'Cross-Page Data'!$D$4:$F$48,3,FALSE)="hydro",VLOOKUP(G3823,'Cross-Page Data'!$I$4:$J$19,2,FALSE),VLOOKUP(H3823,'Cross-Page Data'!$D$4:$F$48,3,FALSE)))))</f>
        <v/>
      </c>
      <c r="M3823" s="120">
        <f>IF(AND($P$2=FALSE,OR(F3823="Commercial NAICS Cogen",F3823="Industrial NAICS Cogen",F3823="NAICS-22 Cogen")),FALSE,IF(AND($P$3=FALSE,OR(F3823="Commercial NAICS Cogen",F3823="Commercial NAICS Non-Cogen",F3823="Industrial NAICS Cogen", F3823="industrial NAICS non-Cogen")),FALSE, TRUE))</f>
        <v/>
      </c>
    </row>
    <row r="3824">
      <c r="A3824" s="129" t="n">
        <v>56807</v>
      </c>
      <c r="B3824" s="130" t="inlineStr">
        <is>
          <t>Bear Garden</t>
        </is>
      </c>
      <c r="C3824" s="130" t="inlineStr">
        <is>
          <t>Virginia Electric &amp; Power Co</t>
        </is>
      </c>
      <c r="D3824" s="129" t="n">
        <v>19876</v>
      </c>
      <c r="E3824" s="130" t="inlineStr">
        <is>
          <t>VA</t>
        </is>
      </c>
      <c r="F3824" s="130" t="inlineStr">
        <is>
          <t>Electric Utility</t>
        </is>
      </c>
      <c r="G3824" s="130" t="inlineStr">
        <is>
          <t>CT</t>
        </is>
      </c>
      <c r="H3824" s="130" t="inlineStr">
        <is>
          <t>DFO</t>
        </is>
      </c>
      <c r="I3824" s="130" t="inlineStr">
        <is>
          <t>DFO</t>
        </is>
      </c>
      <c r="J3824" s="131" t="n">
        <v>231.783</v>
      </c>
      <c r="K3824" s="129" t="n">
        <v>2020</v>
      </c>
      <c r="L3824" s="120">
        <f>IF(VLOOKUP(H3824,'Cross-Page Data'!$D$4:$F$48,3,FALSE)="natural gas",VLOOKUP(G3824,'Cross-Page Data'!$I$4:$J$19,2,FALSE),IF(VLOOKUP(H3824,'Cross-Page Data'!$D$4:$F$48,3,FALSE)="solar",IF(G3824="PV","solar PV","solar thermal"),IF(VLOOKUP(H3824,'Cross-Page Data'!$D$4:$F$48,3,FALSE)="wind",VLOOKUP(G3824,'Cross-Page Data'!$I$4:$J$19,2,FALSE),IF(VLOOKUP(H3824,'Cross-Page Data'!$D$4:$F$48,3,FALSE)="hydro",VLOOKUP(G3824,'Cross-Page Data'!$I$4:$J$19,2,FALSE),VLOOKUP(H3824,'Cross-Page Data'!$D$4:$F$48,3,FALSE)))))</f>
        <v/>
      </c>
      <c r="M3824" s="120">
        <f>IF(AND($P$2=FALSE,OR(F3824="Commercial NAICS Cogen",F3824="Industrial NAICS Cogen",F3824="NAICS-22 Cogen")),FALSE,IF(AND($P$3=FALSE,OR(F3824="Commercial NAICS Cogen",F3824="Commercial NAICS Non-Cogen",F3824="Industrial NAICS Cogen", F3824="industrial NAICS non-Cogen")),FALSE, TRUE))</f>
        <v/>
      </c>
    </row>
    <row r="3825">
      <c r="A3825" s="129" t="n">
        <v>56807</v>
      </c>
      <c r="B3825" s="130" t="inlineStr">
        <is>
          <t>Bear Garden</t>
        </is>
      </c>
      <c r="C3825" s="130" t="inlineStr">
        <is>
          <t>Virginia Electric &amp; Power Co</t>
        </is>
      </c>
      <c r="D3825" s="129" t="n">
        <v>19876</v>
      </c>
      <c r="E3825" s="130" t="inlineStr">
        <is>
          <t>VA</t>
        </is>
      </c>
      <c r="F3825" s="130" t="inlineStr">
        <is>
          <t>Electric Utility</t>
        </is>
      </c>
      <c r="G3825" s="130" t="inlineStr">
        <is>
          <t>CT</t>
        </is>
      </c>
      <c r="H3825" s="130" t="inlineStr">
        <is>
          <t>NG</t>
        </is>
      </c>
      <c r="I3825" s="130" t="inlineStr">
        <is>
          <t>NG</t>
        </is>
      </c>
      <c r="J3825" s="131" t="n">
        <v>4270169.2</v>
      </c>
      <c r="K3825" s="129" t="n">
        <v>2020</v>
      </c>
      <c r="L3825" s="120">
        <f>IF(VLOOKUP(H3825,'Cross-Page Data'!$D$4:$F$48,3,FALSE)="natural gas",VLOOKUP(G3825,'Cross-Page Data'!$I$4:$J$19,2,FALSE),IF(VLOOKUP(H3825,'Cross-Page Data'!$D$4:$F$48,3,FALSE)="solar",IF(G3825="PV","solar PV","solar thermal"),IF(VLOOKUP(H3825,'Cross-Page Data'!$D$4:$F$48,3,FALSE)="wind",VLOOKUP(G3825,'Cross-Page Data'!$I$4:$J$19,2,FALSE),IF(VLOOKUP(H3825,'Cross-Page Data'!$D$4:$F$48,3,FALSE)="hydro",VLOOKUP(G3825,'Cross-Page Data'!$I$4:$J$19,2,FALSE),VLOOKUP(H3825,'Cross-Page Data'!$D$4:$F$48,3,FALSE)))))</f>
        <v/>
      </c>
      <c r="M3825" s="120">
        <f>IF(AND($P$2=FALSE,OR(F3825="Commercial NAICS Cogen",F3825="Industrial NAICS Cogen",F3825="NAICS-22 Cogen")),FALSE,IF(AND($P$3=FALSE,OR(F3825="Commercial NAICS Cogen",F3825="Commercial NAICS Non-Cogen",F3825="Industrial NAICS Cogen", F3825="industrial NAICS non-Cogen")),FALSE, TRUE))</f>
        <v/>
      </c>
    </row>
    <row r="3826">
      <c r="A3826" s="129" t="n">
        <v>56808</v>
      </c>
      <c r="B3826" s="130" t="inlineStr">
        <is>
          <t>Virginia City Hybrid Energy Center</t>
        </is>
      </c>
      <c r="C3826" s="130" t="inlineStr">
        <is>
          <t>Virginia Electric &amp; Power Co</t>
        </is>
      </c>
      <c r="D3826" s="129" t="n">
        <v>19876</v>
      </c>
      <c r="E3826" s="130" t="inlineStr">
        <is>
          <t>VA</t>
        </is>
      </c>
      <c r="F3826" s="130" t="inlineStr">
        <is>
          <t>Electric Utility</t>
        </is>
      </c>
      <c r="G3826" s="130" t="inlineStr">
        <is>
          <t>ST</t>
        </is>
      </c>
      <c r="H3826" s="130" t="inlineStr">
        <is>
          <t>BIT</t>
        </is>
      </c>
      <c r="I3826" s="130" t="inlineStr">
        <is>
          <t>COL</t>
        </is>
      </c>
      <c r="J3826" s="131" t="n">
        <v>706063.95</v>
      </c>
      <c r="K3826" s="129" t="n">
        <v>2020</v>
      </c>
      <c r="L3826" s="120">
        <f>IF(VLOOKUP(H3826,'Cross-Page Data'!$D$4:$F$48,3,FALSE)="natural gas",VLOOKUP(G3826,'Cross-Page Data'!$I$4:$J$19,2,FALSE),IF(VLOOKUP(H3826,'Cross-Page Data'!$D$4:$F$48,3,FALSE)="solar",IF(G3826="PV","solar PV","solar thermal"),IF(VLOOKUP(H3826,'Cross-Page Data'!$D$4:$F$48,3,FALSE)="wind",VLOOKUP(G3826,'Cross-Page Data'!$I$4:$J$19,2,FALSE),IF(VLOOKUP(H3826,'Cross-Page Data'!$D$4:$F$48,3,FALSE)="hydro",VLOOKUP(G3826,'Cross-Page Data'!$I$4:$J$19,2,FALSE),VLOOKUP(H3826,'Cross-Page Data'!$D$4:$F$48,3,FALSE)))))</f>
        <v/>
      </c>
      <c r="M3826" s="120">
        <f>IF(AND($P$2=FALSE,OR(F3826="Commercial NAICS Cogen",F3826="Industrial NAICS Cogen",F3826="NAICS-22 Cogen")),FALSE,IF(AND($P$3=FALSE,OR(F3826="Commercial NAICS Cogen",F3826="Commercial NAICS Non-Cogen",F3826="Industrial NAICS Cogen", F3826="industrial NAICS non-Cogen")),FALSE, TRUE))</f>
        <v/>
      </c>
    </row>
    <row r="3827">
      <c r="A3827" s="129" t="n">
        <v>56808</v>
      </c>
      <c r="B3827" s="130" t="inlineStr">
        <is>
          <t>Virginia City Hybrid Energy Center</t>
        </is>
      </c>
      <c r="C3827" s="130" t="inlineStr">
        <is>
          <t>Virginia Electric &amp; Power Co</t>
        </is>
      </c>
      <c r="D3827" s="129" t="n">
        <v>19876</v>
      </c>
      <c r="E3827" s="130" t="inlineStr">
        <is>
          <t>VA</t>
        </is>
      </c>
      <c r="F3827" s="130" t="inlineStr">
        <is>
          <t>Electric Utility</t>
        </is>
      </c>
      <c r="G3827" s="130" t="inlineStr">
        <is>
          <t>ST</t>
        </is>
      </c>
      <c r="H3827" s="130" t="inlineStr">
        <is>
          <t>DFO</t>
        </is>
      </c>
      <c r="I3827" s="130" t="inlineStr">
        <is>
          <t>DFO</t>
        </is>
      </c>
      <c r="J3827" s="131" t="n">
        <v>4846.849</v>
      </c>
      <c r="K3827" s="129" t="n">
        <v>2020</v>
      </c>
      <c r="L3827" s="120">
        <f>IF(VLOOKUP(H3827,'Cross-Page Data'!$D$4:$F$48,3,FALSE)="natural gas",VLOOKUP(G3827,'Cross-Page Data'!$I$4:$J$19,2,FALSE),IF(VLOOKUP(H3827,'Cross-Page Data'!$D$4:$F$48,3,FALSE)="solar",IF(G3827="PV","solar PV","solar thermal"),IF(VLOOKUP(H3827,'Cross-Page Data'!$D$4:$F$48,3,FALSE)="wind",VLOOKUP(G3827,'Cross-Page Data'!$I$4:$J$19,2,FALSE),IF(VLOOKUP(H3827,'Cross-Page Data'!$D$4:$F$48,3,FALSE)="hydro",VLOOKUP(G3827,'Cross-Page Data'!$I$4:$J$19,2,FALSE),VLOOKUP(H3827,'Cross-Page Data'!$D$4:$F$48,3,FALSE)))))</f>
        <v/>
      </c>
      <c r="M3827" s="120">
        <f>IF(AND($P$2=FALSE,OR(F3827="Commercial NAICS Cogen",F3827="Industrial NAICS Cogen",F3827="NAICS-22 Cogen")),FALSE,IF(AND($P$3=FALSE,OR(F3827="Commercial NAICS Cogen",F3827="Commercial NAICS Non-Cogen",F3827="Industrial NAICS Cogen", F3827="industrial NAICS non-Cogen")),FALSE, TRUE))</f>
        <v/>
      </c>
    </row>
    <row r="3828">
      <c r="A3828" s="129" t="n">
        <v>56808</v>
      </c>
      <c r="B3828" s="130" t="inlineStr">
        <is>
          <t>Virginia City Hybrid Energy Center</t>
        </is>
      </c>
      <c r="C3828" s="130" t="inlineStr">
        <is>
          <t>Virginia Electric &amp; Power Co</t>
        </is>
      </c>
      <c r="D3828" s="129" t="n">
        <v>19876</v>
      </c>
      <c r="E3828" s="130" t="inlineStr">
        <is>
          <t>VA</t>
        </is>
      </c>
      <c r="F3828" s="130" t="inlineStr">
        <is>
          <t>Electric Utility</t>
        </is>
      </c>
      <c r="G3828" s="130" t="inlineStr">
        <is>
          <t>ST</t>
        </is>
      </c>
      <c r="H3828" s="130" t="inlineStr">
        <is>
          <t>WC</t>
        </is>
      </c>
      <c r="I3828" s="130" t="inlineStr">
        <is>
          <t>WOC</t>
        </is>
      </c>
      <c r="J3828" s="131" t="n">
        <v>0</v>
      </c>
      <c r="K3828" s="129" t="n">
        <v>2020</v>
      </c>
      <c r="L3828" s="120">
        <f>IF(VLOOKUP(H3828,'Cross-Page Data'!$D$4:$F$48,3,FALSE)="natural gas",VLOOKUP(G3828,'Cross-Page Data'!$I$4:$J$19,2,FALSE),IF(VLOOKUP(H3828,'Cross-Page Data'!$D$4:$F$48,3,FALSE)="solar",IF(G3828="PV","solar PV","solar thermal"),IF(VLOOKUP(H3828,'Cross-Page Data'!$D$4:$F$48,3,FALSE)="wind",VLOOKUP(G3828,'Cross-Page Data'!$I$4:$J$19,2,FALSE),IF(VLOOKUP(H3828,'Cross-Page Data'!$D$4:$F$48,3,FALSE)="hydro",VLOOKUP(G3828,'Cross-Page Data'!$I$4:$J$19,2,FALSE),VLOOKUP(H3828,'Cross-Page Data'!$D$4:$F$48,3,FALSE)))))</f>
        <v/>
      </c>
      <c r="M3828" s="120">
        <f>IF(AND($P$2=FALSE,OR(F3828="Commercial NAICS Cogen",F3828="Industrial NAICS Cogen",F3828="NAICS-22 Cogen")),FALSE,IF(AND($P$3=FALSE,OR(F3828="Commercial NAICS Cogen",F3828="Commercial NAICS Non-Cogen",F3828="Industrial NAICS Cogen", F3828="industrial NAICS non-Cogen")),FALSE, TRUE))</f>
        <v/>
      </c>
    </row>
    <row r="3829">
      <c r="A3829" s="129" t="n">
        <v>56808</v>
      </c>
      <c r="B3829" s="130" t="inlineStr">
        <is>
          <t>Virginia City Hybrid Energy Center</t>
        </is>
      </c>
      <c r="C3829" s="130" t="inlineStr">
        <is>
          <t>Virginia Electric &amp; Power Co</t>
        </is>
      </c>
      <c r="D3829" s="129" t="n">
        <v>19876</v>
      </c>
      <c r="E3829" s="130" t="inlineStr">
        <is>
          <t>VA</t>
        </is>
      </c>
      <c r="F3829" s="130" t="inlineStr">
        <is>
          <t>Electric Utility</t>
        </is>
      </c>
      <c r="G3829" s="130" t="inlineStr">
        <is>
          <t>ST</t>
        </is>
      </c>
      <c r="H3829" s="130" t="inlineStr">
        <is>
          <t>WDS</t>
        </is>
      </c>
      <c r="I3829" s="130" t="inlineStr">
        <is>
          <t>WWW</t>
        </is>
      </c>
      <c r="J3829" s="131" t="n">
        <v>159154.2</v>
      </c>
      <c r="K3829" s="129" t="n">
        <v>2020</v>
      </c>
      <c r="L3829" s="120">
        <f>IF(VLOOKUP(H3829,'Cross-Page Data'!$D$4:$F$48,3,FALSE)="natural gas",VLOOKUP(G3829,'Cross-Page Data'!$I$4:$J$19,2,FALSE),IF(VLOOKUP(H3829,'Cross-Page Data'!$D$4:$F$48,3,FALSE)="solar",IF(G3829="PV","solar PV","solar thermal"),IF(VLOOKUP(H3829,'Cross-Page Data'!$D$4:$F$48,3,FALSE)="wind",VLOOKUP(G3829,'Cross-Page Data'!$I$4:$J$19,2,FALSE),IF(VLOOKUP(H3829,'Cross-Page Data'!$D$4:$F$48,3,FALSE)="hydro",VLOOKUP(G3829,'Cross-Page Data'!$I$4:$J$19,2,FALSE),VLOOKUP(H3829,'Cross-Page Data'!$D$4:$F$48,3,FALSE)))))</f>
        <v/>
      </c>
      <c r="M3829" s="120">
        <f>IF(AND($P$2=FALSE,OR(F3829="Commercial NAICS Cogen",F3829="Industrial NAICS Cogen",F3829="NAICS-22 Cogen")),FALSE,IF(AND($P$3=FALSE,OR(F3829="Commercial NAICS Cogen",F3829="Commercial NAICS Non-Cogen",F3829="Industrial NAICS Cogen", F3829="industrial NAICS non-Cogen")),FALSE, TRUE))</f>
        <v/>
      </c>
    </row>
    <row r="3830">
      <c r="A3830" s="129" t="n">
        <v>56812</v>
      </c>
      <c r="B3830" s="130" t="inlineStr">
        <is>
          <t>Solana Generating Station</t>
        </is>
      </c>
      <c r="C3830" s="130" t="inlineStr">
        <is>
          <t>Arizona Solar One LLC</t>
        </is>
      </c>
      <c r="D3830" s="129" t="n">
        <v>56023</v>
      </c>
      <c r="E3830" s="130" t="inlineStr">
        <is>
          <t>AZ</t>
        </is>
      </c>
      <c r="F3830" s="130" t="inlineStr">
        <is>
          <t>NAICS-22 Non-Cogen</t>
        </is>
      </c>
      <c r="G3830" s="130" t="inlineStr">
        <is>
          <t>CP</t>
        </is>
      </c>
      <c r="H3830" s="130" t="inlineStr">
        <is>
          <t>SUN</t>
        </is>
      </c>
      <c r="I3830" s="130" t="inlineStr">
        <is>
          <t>SUN</t>
        </is>
      </c>
      <c r="J3830" s="131" t="n">
        <v>775704</v>
      </c>
      <c r="K3830" s="129" t="n">
        <v>2020</v>
      </c>
      <c r="L3830" s="120">
        <f>IF(VLOOKUP(H3830,'Cross-Page Data'!$D$4:$F$48,3,FALSE)="natural gas",VLOOKUP(G3830,'Cross-Page Data'!$I$4:$J$19,2,FALSE),IF(VLOOKUP(H3830,'Cross-Page Data'!$D$4:$F$48,3,FALSE)="solar",IF(G3830="PV","solar PV","solar thermal"),IF(VLOOKUP(H3830,'Cross-Page Data'!$D$4:$F$48,3,FALSE)="wind",VLOOKUP(G3830,'Cross-Page Data'!$I$4:$J$19,2,FALSE),IF(VLOOKUP(H3830,'Cross-Page Data'!$D$4:$F$48,3,FALSE)="hydro",VLOOKUP(G3830,'Cross-Page Data'!$I$4:$J$19,2,FALSE),VLOOKUP(H3830,'Cross-Page Data'!$D$4:$F$48,3,FALSE)))))</f>
        <v/>
      </c>
      <c r="M3830" s="120">
        <f>IF(AND($P$2=FALSE,OR(F3830="Commercial NAICS Cogen",F3830="Industrial NAICS Cogen",F3830="NAICS-22 Cogen")),FALSE,IF(AND($P$3=FALSE,OR(F3830="Commercial NAICS Cogen",F3830="Commercial NAICS Non-Cogen",F3830="Industrial NAICS Cogen", F3830="industrial NAICS non-Cogen")),FALSE, TRUE))</f>
        <v/>
      </c>
    </row>
    <row r="3831">
      <c r="A3831" s="129" t="n">
        <v>56829</v>
      </c>
      <c r="B3831" s="130" t="inlineStr">
        <is>
          <t>Kibby Wind Facility</t>
        </is>
      </c>
      <c r="C3831" s="130" t="inlineStr">
        <is>
          <t>Helix Maine Wind Development, LLC</t>
        </is>
      </c>
      <c r="D3831" s="129" t="n">
        <v>61191</v>
      </c>
      <c r="E3831" s="130" t="inlineStr">
        <is>
          <t>ME</t>
        </is>
      </c>
      <c r="F3831" s="130" t="inlineStr">
        <is>
          <t>NAICS-22 Non-Cogen</t>
        </is>
      </c>
      <c r="G3831" s="130" t="inlineStr">
        <is>
          <t>WT</t>
        </is>
      </c>
      <c r="H3831" s="130" t="inlineStr">
        <is>
          <t>WND</t>
        </is>
      </c>
      <c r="I3831" s="130" t="inlineStr">
        <is>
          <t>WND</t>
        </is>
      </c>
      <c r="J3831" s="131" t="n">
        <v>285848</v>
      </c>
      <c r="K3831" s="129" t="n">
        <v>2020</v>
      </c>
      <c r="L3831" s="120">
        <f>IF(VLOOKUP(H3831,'Cross-Page Data'!$D$4:$F$48,3,FALSE)="natural gas",VLOOKUP(G3831,'Cross-Page Data'!$I$4:$J$19,2,FALSE),IF(VLOOKUP(H3831,'Cross-Page Data'!$D$4:$F$48,3,FALSE)="solar",IF(G3831="PV","solar PV","solar thermal"),IF(VLOOKUP(H3831,'Cross-Page Data'!$D$4:$F$48,3,FALSE)="wind",VLOOKUP(G3831,'Cross-Page Data'!$I$4:$J$19,2,FALSE),IF(VLOOKUP(H3831,'Cross-Page Data'!$D$4:$F$48,3,FALSE)="hydro",VLOOKUP(G3831,'Cross-Page Data'!$I$4:$J$19,2,FALSE),VLOOKUP(H3831,'Cross-Page Data'!$D$4:$F$48,3,FALSE)))))</f>
        <v/>
      </c>
      <c r="M3831" s="120">
        <f>IF(AND($P$2=FALSE,OR(F3831="Commercial NAICS Cogen",F3831="Industrial NAICS Cogen",F3831="NAICS-22 Cogen")),FALSE,IF(AND($P$3=FALSE,OR(F3831="Commercial NAICS Cogen",F3831="Commercial NAICS Non-Cogen",F3831="Industrial NAICS Cogen", F3831="industrial NAICS non-Cogen")),FALSE, TRUE))</f>
        <v/>
      </c>
    </row>
    <row r="3832">
      <c r="A3832" s="129" t="n">
        <v>56833</v>
      </c>
      <c r="B3832" s="130" t="inlineStr">
        <is>
          <t>OREG 1 Inc</t>
        </is>
      </c>
      <c r="C3832" s="130" t="inlineStr">
        <is>
          <t>Ormat Nevada Inc</t>
        </is>
      </c>
      <c r="D3832" s="129" t="n">
        <v>34691</v>
      </c>
      <c r="E3832" s="130" t="inlineStr">
        <is>
          <t>MT</t>
        </is>
      </c>
      <c r="F3832" s="130" t="inlineStr">
        <is>
          <t>NAICS-22 Non-Cogen</t>
        </is>
      </c>
      <c r="G3832" s="130" t="inlineStr">
        <is>
          <t>OT</t>
        </is>
      </c>
      <c r="H3832" s="130" t="inlineStr">
        <is>
          <t>WH</t>
        </is>
      </c>
      <c r="I3832" s="130" t="inlineStr">
        <is>
          <t>OTH</t>
        </is>
      </c>
      <c r="J3832" s="131" t="n">
        <v>132845</v>
      </c>
      <c r="K3832" s="129" t="n">
        <v>2020</v>
      </c>
      <c r="L3832" s="120">
        <f>IF(VLOOKUP(H3832,'Cross-Page Data'!$D$4:$F$48,3,FALSE)="natural gas",VLOOKUP(G3832,'Cross-Page Data'!$I$4:$J$19,2,FALSE),IF(VLOOKUP(H3832,'Cross-Page Data'!$D$4:$F$48,3,FALSE)="solar",IF(G3832="PV","solar PV","solar thermal"),IF(VLOOKUP(H3832,'Cross-Page Data'!$D$4:$F$48,3,FALSE)="wind",VLOOKUP(G3832,'Cross-Page Data'!$I$4:$J$19,2,FALSE),IF(VLOOKUP(H3832,'Cross-Page Data'!$D$4:$F$48,3,FALSE)="hydro",VLOOKUP(G3832,'Cross-Page Data'!$I$4:$J$19,2,FALSE),VLOOKUP(H3832,'Cross-Page Data'!$D$4:$F$48,3,FALSE)))))</f>
        <v/>
      </c>
      <c r="M3832" s="120">
        <f>IF(AND($P$2=FALSE,OR(F3832="Commercial NAICS Cogen",F3832="Industrial NAICS Cogen",F3832="NAICS-22 Cogen")),FALSE,IF(AND($P$3=FALSE,OR(F3832="Commercial NAICS Cogen",F3832="Commercial NAICS Non-Cogen",F3832="Industrial NAICS Cogen", F3832="industrial NAICS non-Cogen")),FALSE, TRUE))</f>
        <v/>
      </c>
    </row>
    <row r="3833">
      <c r="A3833" s="129" t="n">
        <v>56846</v>
      </c>
      <c r="B3833" s="130" t="inlineStr">
        <is>
          <t>CPV St Charles Energy Center</t>
        </is>
      </c>
      <c r="C3833" s="130" t="inlineStr">
        <is>
          <t>CPV Maryland LLC</t>
        </is>
      </c>
      <c r="D3833" s="129" t="n">
        <v>56031</v>
      </c>
      <c r="E3833" s="130" t="inlineStr">
        <is>
          <t>MD</t>
        </is>
      </c>
      <c r="F3833" s="130" t="inlineStr">
        <is>
          <t>NAICS-22 Non-Cogen</t>
        </is>
      </c>
      <c r="G3833" s="130" t="inlineStr">
        <is>
          <t>CA</t>
        </is>
      </c>
      <c r="H3833" s="130" t="inlineStr">
        <is>
          <t>NG</t>
        </is>
      </c>
      <c r="I3833" s="130" t="inlineStr">
        <is>
          <t>NG</t>
        </is>
      </c>
      <c r="J3833" s="131" t="n">
        <v>1394306</v>
      </c>
      <c r="K3833" s="129" t="n">
        <v>2020</v>
      </c>
      <c r="L3833" s="120">
        <f>IF(VLOOKUP(H3833,'Cross-Page Data'!$D$4:$F$48,3,FALSE)="natural gas",VLOOKUP(G3833,'Cross-Page Data'!$I$4:$J$19,2,FALSE),IF(VLOOKUP(H3833,'Cross-Page Data'!$D$4:$F$48,3,FALSE)="solar",IF(G3833="PV","solar PV","solar thermal"),IF(VLOOKUP(H3833,'Cross-Page Data'!$D$4:$F$48,3,FALSE)="wind",VLOOKUP(G3833,'Cross-Page Data'!$I$4:$J$19,2,FALSE),IF(VLOOKUP(H3833,'Cross-Page Data'!$D$4:$F$48,3,FALSE)="hydro",VLOOKUP(G3833,'Cross-Page Data'!$I$4:$J$19,2,FALSE),VLOOKUP(H3833,'Cross-Page Data'!$D$4:$F$48,3,FALSE)))))</f>
        <v/>
      </c>
      <c r="M3833" s="120">
        <f>IF(AND($P$2=FALSE,OR(F3833="Commercial NAICS Cogen",F3833="Industrial NAICS Cogen",F3833="NAICS-22 Cogen")),FALSE,IF(AND($P$3=FALSE,OR(F3833="Commercial NAICS Cogen",F3833="Commercial NAICS Non-Cogen",F3833="Industrial NAICS Cogen", F3833="industrial NAICS non-Cogen")),FALSE, TRUE))</f>
        <v/>
      </c>
    </row>
    <row r="3834">
      <c r="A3834" s="129" t="n">
        <v>56846</v>
      </c>
      <c r="B3834" s="130" t="inlineStr">
        <is>
          <t>CPV St Charles Energy Center</t>
        </is>
      </c>
      <c r="C3834" s="130" t="inlineStr">
        <is>
          <t>CPV Maryland LLC</t>
        </is>
      </c>
      <c r="D3834" s="129" t="n">
        <v>56031</v>
      </c>
      <c r="E3834" s="130" t="inlineStr">
        <is>
          <t>MD</t>
        </is>
      </c>
      <c r="F3834" s="130" t="inlineStr">
        <is>
          <t>NAICS-22 Non-Cogen</t>
        </is>
      </c>
      <c r="G3834" s="130" t="inlineStr">
        <is>
          <t>CT</t>
        </is>
      </c>
      <c r="H3834" s="130" t="inlineStr">
        <is>
          <t>NG</t>
        </is>
      </c>
      <c r="I3834" s="130" t="inlineStr">
        <is>
          <t>NG</t>
        </is>
      </c>
      <c r="J3834" s="131" t="n">
        <v>2399510</v>
      </c>
      <c r="K3834" s="129" t="n">
        <v>2020</v>
      </c>
      <c r="L3834" s="120">
        <f>IF(VLOOKUP(H3834,'Cross-Page Data'!$D$4:$F$48,3,FALSE)="natural gas",VLOOKUP(G3834,'Cross-Page Data'!$I$4:$J$19,2,FALSE),IF(VLOOKUP(H3834,'Cross-Page Data'!$D$4:$F$48,3,FALSE)="solar",IF(G3834="PV","solar PV","solar thermal"),IF(VLOOKUP(H3834,'Cross-Page Data'!$D$4:$F$48,3,FALSE)="wind",VLOOKUP(G3834,'Cross-Page Data'!$I$4:$J$19,2,FALSE),IF(VLOOKUP(H3834,'Cross-Page Data'!$D$4:$F$48,3,FALSE)="hydro",VLOOKUP(G3834,'Cross-Page Data'!$I$4:$J$19,2,FALSE),VLOOKUP(H3834,'Cross-Page Data'!$D$4:$F$48,3,FALSE)))))</f>
        <v/>
      </c>
      <c r="M3834" s="120">
        <f>IF(AND($P$2=FALSE,OR(F3834="Commercial NAICS Cogen",F3834="Industrial NAICS Cogen",F3834="NAICS-22 Cogen")),FALSE,IF(AND($P$3=FALSE,OR(F3834="Commercial NAICS Cogen",F3834="Commercial NAICS Non-Cogen",F3834="Industrial NAICS Cogen", F3834="industrial NAICS non-Cogen")),FALSE, TRUE))</f>
        <v/>
      </c>
    </row>
    <row r="3835">
      <c r="A3835" s="129" t="n">
        <v>56857</v>
      </c>
      <c r="B3835" s="130" t="inlineStr">
        <is>
          <t>Marble River Wind Farm</t>
        </is>
      </c>
      <c r="C3835" s="130" t="inlineStr">
        <is>
          <t>Marble River, LLC</t>
        </is>
      </c>
      <c r="D3835" s="129" t="n">
        <v>56072</v>
      </c>
      <c r="E3835" s="130" t="inlineStr">
        <is>
          <t>NY</t>
        </is>
      </c>
      <c r="F3835" s="130" t="inlineStr">
        <is>
          <t>NAICS-22 Non-Cogen</t>
        </is>
      </c>
      <c r="G3835" s="130" t="inlineStr">
        <is>
          <t>WT</t>
        </is>
      </c>
      <c r="H3835" s="130" t="inlineStr">
        <is>
          <t>WND</t>
        </is>
      </c>
      <c r="I3835" s="130" t="inlineStr">
        <is>
          <t>WND</t>
        </is>
      </c>
      <c r="J3835" s="131" t="n">
        <v>488006</v>
      </c>
      <c r="K3835" s="129" t="n">
        <v>2020</v>
      </c>
      <c r="L3835" s="120">
        <f>IF(VLOOKUP(H3835,'Cross-Page Data'!$D$4:$F$48,3,FALSE)="natural gas",VLOOKUP(G3835,'Cross-Page Data'!$I$4:$J$19,2,FALSE),IF(VLOOKUP(H3835,'Cross-Page Data'!$D$4:$F$48,3,FALSE)="solar",IF(G3835="PV","solar PV","solar thermal"),IF(VLOOKUP(H3835,'Cross-Page Data'!$D$4:$F$48,3,FALSE)="wind",VLOOKUP(G3835,'Cross-Page Data'!$I$4:$J$19,2,FALSE),IF(VLOOKUP(H3835,'Cross-Page Data'!$D$4:$F$48,3,FALSE)="hydro",VLOOKUP(G3835,'Cross-Page Data'!$I$4:$J$19,2,FALSE),VLOOKUP(H3835,'Cross-Page Data'!$D$4:$F$48,3,FALSE)))))</f>
        <v/>
      </c>
      <c r="M3835" s="120">
        <f>IF(AND($P$2=FALSE,OR(F3835="Commercial NAICS Cogen",F3835="Industrial NAICS Cogen",F3835="NAICS-22 Cogen")),FALSE,IF(AND($P$3=FALSE,OR(F3835="Commercial NAICS Cogen",F3835="Commercial NAICS Non-Cogen",F3835="Industrial NAICS Cogen", F3835="industrial NAICS non-Cogen")),FALSE, TRUE))</f>
        <v/>
      </c>
    </row>
    <row r="3836">
      <c r="A3836" s="129" t="n">
        <v>56868</v>
      </c>
      <c r="B3836" s="130" t="inlineStr">
        <is>
          <t>Carbon Limestone</t>
        </is>
      </c>
      <c r="C3836" s="130" t="inlineStr">
        <is>
          <t>EDL Inc</t>
        </is>
      </c>
      <c r="D3836" s="129" t="n">
        <v>55858</v>
      </c>
      <c r="E3836" s="130" t="inlineStr">
        <is>
          <t>OH</t>
        </is>
      </c>
      <c r="F3836" s="130" t="inlineStr">
        <is>
          <t>NAICS-22 Non-Cogen</t>
        </is>
      </c>
      <c r="G3836" s="130" t="inlineStr">
        <is>
          <t>IC</t>
        </is>
      </c>
      <c r="H3836" s="130" t="inlineStr">
        <is>
          <t>LFG</t>
        </is>
      </c>
      <c r="I3836" s="130" t="inlineStr">
        <is>
          <t>MLG</t>
        </is>
      </c>
      <c r="J3836" s="131" t="n">
        <v>127723</v>
      </c>
      <c r="K3836" s="129" t="n">
        <v>2020</v>
      </c>
      <c r="L3836" s="120">
        <f>IF(VLOOKUP(H3836,'Cross-Page Data'!$D$4:$F$48,3,FALSE)="natural gas",VLOOKUP(G3836,'Cross-Page Data'!$I$4:$J$19,2,FALSE),IF(VLOOKUP(H3836,'Cross-Page Data'!$D$4:$F$48,3,FALSE)="solar",IF(G3836="PV","solar PV","solar thermal"),IF(VLOOKUP(H3836,'Cross-Page Data'!$D$4:$F$48,3,FALSE)="wind",VLOOKUP(G3836,'Cross-Page Data'!$I$4:$J$19,2,FALSE),IF(VLOOKUP(H3836,'Cross-Page Data'!$D$4:$F$48,3,FALSE)="hydro",VLOOKUP(G3836,'Cross-Page Data'!$I$4:$J$19,2,FALSE),VLOOKUP(H3836,'Cross-Page Data'!$D$4:$F$48,3,FALSE)))))</f>
        <v/>
      </c>
      <c r="M3836" s="120">
        <f>IF(AND($P$2=FALSE,OR(F3836="Commercial NAICS Cogen",F3836="Industrial NAICS Cogen",F3836="NAICS-22 Cogen")),FALSE,IF(AND($P$3=FALSE,OR(F3836="Commercial NAICS Cogen",F3836="Commercial NAICS Non-Cogen",F3836="Industrial NAICS Cogen", F3836="industrial NAICS non-Cogen")),FALSE, TRUE))</f>
        <v/>
      </c>
    </row>
    <row r="3837">
      <c r="A3837" s="129" t="n">
        <v>56869</v>
      </c>
      <c r="B3837" s="130" t="inlineStr">
        <is>
          <t>Loraine County Project</t>
        </is>
      </c>
      <c r="C3837" s="130" t="inlineStr">
        <is>
          <t>EDL Inc</t>
        </is>
      </c>
      <c r="D3837" s="129" t="n">
        <v>55858</v>
      </c>
      <c r="E3837" s="130" t="inlineStr">
        <is>
          <t>OH</t>
        </is>
      </c>
      <c r="F3837" s="130" t="inlineStr">
        <is>
          <t>NAICS-22 Non-Cogen</t>
        </is>
      </c>
      <c r="G3837" s="130" t="inlineStr">
        <is>
          <t>IC</t>
        </is>
      </c>
      <c r="H3837" s="130" t="inlineStr">
        <is>
          <t>LFG</t>
        </is>
      </c>
      <c r="I3837" s="130" t="inlineStr">
        <is>
          <t>MLG</t>
        </is>
      </c>
      <c r="J3837" s="131" t="n">
        <v>162815</v>
      </c>
      <c r="K3837" s="129" t="n">
        <v>2020</v>
      </c>
      <c r="L3837" s="120">
        <f>IF(VLOOKUP(H3837,'Cross-Page Data'!$D$4:$F$48,3,FALSE)="natural gas",VLOOKUP(G3837,'Cross-Page Data'!$I$4:$J$19,2,FALSE),IF(VLOOKUP(H3837,'Cross-Page Data'!$D$4:$F$48,3,FALSE)="solar",IF(G3837="PV","solar PV","solar thermal"),IF(VLOOKUP(H3837,'Cross-Page Data'!$D$4:$F$48,3,FALSE)="wind",VLOOKUP(G3837,'Cross-Page Data'!$I$4:$J$19,2,FALSE),IF(VLOOKUP(H3837,'Cross-Page Data'!$D$4:$F$48,3,FALSE)="hydro",VLOOKUP(G3837,'Cross-Page Data'!$I$4:$J$19,2,FALSE),VLOOKUP(H3837,'Cross-Page Data'!$D$4:$F$48,3,FALSE)))))</f>
        <v/>
      </c>
      <c r="M3837" s="120">
        <f>IF(AND($P$2=FALSE,OR(F3837="Commercial NAICS Cogen",F3837="Industrial NAICS Cogen",F3837="NAICS-22 Cogen")),FALSE,IF(AND($P$3=FALSE,OR(F3837="Commercial NAICS Cogen",F3837="Commercial NAICS Non-Cogen",F3837="Industrial NAICS Cogen", F3837="industrial NAICS non-Cogen")),FALSE, TRUE))</f>
        <v/>
      </c>
    </row>
    <row r="3838">
      <c r="A3838" s="129" t="n">
        <v>56880</v>
      </c>
      <c r="B3838" s="130" t="inlineStr">
        <is>
          <t>OREG 2 Inc</t>
        </is>
      </c>
      <c r="C3838" s="130" t="inlineStr">
        <is>
          <t>Ormat Nevada Inc</t>
        </is>
      </c>
      <c r="D3838" s="129" t="n">
        <v>34691</v>
      </c>
      <c r="E3838" s="130" t="inlineStr">
        <is>
          <t>MT</t>
        </is>
      </c>
      <c r="F3838" s="130" t="inlineStr">
        <is>
          <t>NAICS-22 Non-Cogen</t>
        </is>
      </c>
      <c r="G3838" s="130" t="inlineStr">
        <is>
          <t>OT</t>
        </is>
      </c>
      <c r="H3838" s="130" t="inlineStr">
        <is>
          <t>WH</t>
        </is>
      </c>
      <c r="I3838" s="130" t="inlineStr">
        <is>
          <t>OTH</t>
        </is>
      </c>
      <c r="J3838" s="131" t="n">
        <v>98357</v>
      </c>
      <c r="K3838" s="129" t="n">
        <v>2020</v>
      </c>
      <c r="L3838" s="120">
        <f>IF(VLOOKUP(H3838,'Cross-Page Data'!$D$4:$F$48,3,FALSE)="natural gas",VLOOKUP(G3838,'Cross-Page Data'!$I$4:$J$19,2,FALSE),IF(VLOOKUP(H3838,'Cross-Page Data'!$D$4:$F$48,3,FALSE)="solar",IF(G3838="PV","solar PV","solar thermal"),IF(VLOOKUP(H3838,'Cross-Page Data'!$D$4:$F$48,3,FALSE)="wind",VLOOKUP(G3838,'Cross-Page Data'!$I$4:$J$19,2,FALSE),IF(VLOOKUP(H3838,'Cross-Page Data'!$D$4:$F$48,3,FALSE)="hydro",VLOOKUP(G3838,'Cross-Page Data'!$I$4:$J$19,2,FALSE),VLOOKUP(H3838,'Cross-Page Data'!$D$4:$F$48,3,FALSE)))))</f>
        <v/>
      </c>
      <c r="M3838" s="120">
        <f>IF(AND($P$2=FALSE,OR(F3838="Commercial NAICS Cogen",F3838="Industrial NAICS Cogen",F3838="NAICS-22 Cogen")),FALSE,IF(AND($P$3=FALSE,OR(F3838="Commercial NAICS Cogen",F3838="Commercial NAICS Non-Cogen",F3838="Industrial NAICS Cogen", F3838="industrial NAICS non-Cogen")),FALSE, TRUE))</f>
        <v/>
      </c>
    </row>
    <row r="3839">
      <c r="A3839" s="129" t="n">
        <v>56893</v>
      </c>
      <c r="B3839" s="130" t="inlineStr">
        <is>
          <t>Chester Diversion Hydroelectric Project</t>
        </is>
      </c>
      <c r="C3839" s="130" t="inlineStr">
        <is>
          <t>Fall River Rural Elec Coop Inc</t>
        </is>
      </c>
      <c r="D3839" s="129" t="n">
        <v>6169</v>
      </c>
      <c r="E3839" s="130" t="inlineStr">
        <is>
          <t>ID</t>
        </is>
      </c>
      <c r="F3839" s="130" t="inlineStr">
        <is>
          <t>Electric Utility</t>
        </is>
      </c>
      <c r="G3839" s="130" t="inlineStr">
        <is>
          <t>HY</t>
        </is>
      </c>
      <c r="H3839" s="130" t="inlineStr">
        <is>
          <t>WAT</t>
        </is>
      </c>
      <c r="I3839" s="130" t="inlineStr">
        <is>
          <t>HYC</t>
        </is>
      </c>
      <c r="J3839" s="131" t="n">
        <v>5943</v>
      </c>
      <c r="K3839" s="129" t="n">
        <v>2020</v>
      </c>
      <c r="L3839" s="120">
        <f>IF(VLOOKUP(H3839,'Cross-Page Data'!$D$4:$F$48,3,FALSE)="natural gas",VLOOKUP(G3839,'Cross-Page Data'!$I$4:$J$19,2,FALSE),IF(VLOOKUP(H3839,'Cross-Page Data'!$D$4:$F$48,3,FALSE)="solar",IF(G3839="PV","solar PV","solar thermal"),IF(VLOOKUP(H3839,'Cross-Page Data'!$D$4:$F$48,3,FALSE)="wind",VLOOKUP(G3839,'Cross-Page Data'!$I$4:$J$19,2,FALSE),IF(VLOOKUP(H3839,'Cross-Page Data'!$D$4:$F$48,3,FALSE)="hydro",VLOOKUP(G3839,'Cross-Page Data'!$I$4:$J$19,2,FALSE),VLOOKUP(H3839,'Cross-Page Data'!$D$4:$F$48,3,FALSE)))))</f>
        <v/>
      </c>
      <c r="M3839" s="120">
        <f>IF(AND($P$2=FALSE,OR(F3839="Commercial NAICS Cogen",F3839="Industrial NAICS Cogen",F3839="NAICS-22 Cogen")),FALSE,IF(AND($P$3=FALSE,OR(F3839="Commercial NAICS Cogen",F3839="Commercial NAICS Non-Cogen",F3839="Industrial NAICS Cogen", F3839="industrial NAICS non-Cogen")),FALSE, TRUE))</f>
        <v/>
      </c>
    </row>
    <row r="3840">
      <c r="A3840" s="129" t="n">
        <v>56895</v>
      </c>
      <c r="B3840" s="130" t="inlineStr">
        <is>
          <t>Ameresco Ox Mountain</t>
        </is>
      </c>
      <c r="C3840" s="130" t="inlineStr">
        <is>
          <t>AMERESCO Ox Mountain Energy LLC</t>
        </is>
      </c>
      <c r="D3840" s="129" t="n">
        <v>56101</v>
      </c>
      <c r="E3840" s="130" t="inlineStr">
        <is>
          <t>CA</t>
        </is>
      </c>
      <c r="F3840" s="130" t="inlineStr">
        <is>
          <t>NAICS-22 Non-Cogen</t>
        </is>
      </c>
      <c r="G3840" s="130" t="inlineStr">
        <is>
          <t>IC</t>
        </is>
      </c>
      <c r="H3840" s="130" t="inlineStr">
        <is>
          <t>LFG</t>
        </is>
      </c>
      <c r="I3840" s="130" t="inlineStr">
        <is>
          <t>MLG</t>
        </is>
      </c>
      <c r="J3840" s="131" t="n">
        <v>80554</v>
      </c>
      <c r="K3840" s="129" t="n">
        <v>2020</v>
      </c>
      <c r="L3840" s="120">
        <f>IF(VLOOKUP(H3840,'Cross-Page Data'!$D$4:$F$48,3,FALSE)="natural gas",VLOOKUP(G3840,'Cross-Page Data'!$I$4:$J$19,2,FALSE),IF(VLOOKUP(H3840,'Cross-Page Data'!$D$4:$F$48,3,FALSE)="solar",IF(G3840="PV","solar PV","solar thermal"),IF(VLOOKUP(H3840,'Cross-Page Data'!$D$4:$F$48,3,FALSE)="wind",VLOOKUP(G3840,'Cross-Page Data'!$I$4:$J$19,2,FALSE),IF(VLOOKUP(H3840,'Cross-Page Data'!$D$4:$F$48,3,FALSE)="hydro",VLOOKUP(G3840,'Cross-Page Data'!$I$4:$J$19,2,FALSE),VLOOKUP(H3840,'Cross-Page Data'!$D$4:$F$48,3,FALSE)))))</f>
        <v/>
      </c>
      <c r="M3840" s="120">
        <f>IF(AND($P$2=FALSE,OR(F3840="Commercial NAICS Cogen",F3840="Industrial NAICS Cogen",F3840="NAICS-22 Cogen")),FALSE,IF(AND($P$3=FALSE,OR(F3840="Commercial NAICS Cogen",F3840="Commercial NAICS Non-Cogen",F3840="Industrial NAICS Cogen", F3840="industrial NAICS non-Cogen")),FALSE, TRUE))</f>
        <v/>
      </c>
    </row>
    <row r="3841">
      <c r="A3841" s="129" t="n">
        <v>56908</v>
      </c>
      <c r="B3841" s="130" t="inlineStr">
        <is>
          <t>Dave Gates Generating Station</t>
        </is>
      </c>
      <c r="C3841" s="130" t="inlineStr">
        <is>
          <t>NorthWestern Energy DGGS</t>
        </is>
      </c>
      <c r="D3841" s="129" t="n">
        <v>56815</v>
      </c>
      <c r="E3841" s="130" t="inlineStr">
        <is>
          <t>MT</t>
        </is>
      </c>
      <c r="F3841" s="130" t="inlineStr">
        <is>
          <t>Electric Utility</t>
        </is>
      </c>
      <c r="G3841" s="130" t="inlineStr">
        <is>
          <t>GT</t>
        </is>
      </c>
      <c r="H3841" s="130" t="inlineStr">
        <is>
          <t>DFO</t>
        </is>
      </c>
      <c r="I3841" s="130" t="inlineStr">
        <is>
          <t>DFO</t>
        </is>
      </c>
      <c r="J3841" s="131" t="n">
        <v>22.416</v>
      </c>
      <c r="K3841" s="129" t="n">
        <v>2020</v>
      </c>
      <c r="L3841" s="120">
        <f>IF(VLOOKUP(H3841,'Cross-Page Data'!$D$4:$F$48,3,FALSE)="natural gas",VLOOKUP(G3841,'Cross-Page Data'!$I$4:$J$19,2,FALSE),IF(VLOOKUP(H3841,'Cross-Page Data'!$D$4:$F$48,3,FALSE)="solar",IF(G3841="PV","solar PV","solar thermal"),IF(VLOOKUP(H3841,'Cross-Page Data'!$D$4:$F$48,3,FALSE)="wind",VLOOKUP(G3841,'Cross-Page Data'!$I$4:$J$19,2,FALSE),IF(VLOOKUP(H3841,'Cross-Page Data'!$D$4:$F$48,3,FALSE)="hydro",VLOOKUP(G3841,'Cross-Page Data'!$I$4:$J$19,2,FALSE),VLOOKUP(H3841,'Cross-Page Data'!$D$4:$F$48,3,FALSE)))))</f>
        <v/>
      </c>
      <c r="M3841" s="120">
        <f>IF(AND($P$2=FALSE,OR(F3841="Commercial NAICS Cogen",F3841="Industrial NAICS Cogen",F3841="NAICS-22 Cogen")),FALSE,IF(AND($P$3=FALSE,OR(F3841="Commercial NAICS Cogen",F3841="Commercial NAICS Non-Cogen",F3841="Industrial NAICS Cogen", F3841="industrial NAICS non-Cogen")),FALSE, TRUE))</f>
        <v/>
      </c>
    </row>
    <row r="3842">
      <c r="A3842" s="129" t="n">
        <v>56908</v>
      </c>
      <c r="B3842" s="130" t="inlineStr">
        <is>
          <t>Dave Gates Generating Station</t>
        </is>
      </c>
      <c r="C3842" s="130" t="inlineStr">
        <is>
          <t>NorthWestern Energy DGGS</t>
        </is>
      </c>
      <c r="D3842" s="129" t="n">
        <v>56815</v>
      </c>
      <c r="E3842" s="130" t="inlineStr">
        <is>
          <t>MT</t>
        </is>
      </c>
      <c r="F3842" s="130" t="inlineStr">
        <is>
          <t>Electric Utility</t>
        </is>
      </c>
      <c r="G3842" s="130" t="inlineStr">
        <is>
          <t>GT</t>
        </is>
      </c>
      <c r="H3842" s="130" t="inlineStr">
        <is>
          <t>NG</t>
        </is>
      </c>
      <c r="I3842" s="130" t="inlineStr">
        <is>
          <t>NG</t>
        </is>
      </c>
      <c r="J3842" s="131" t="n">
        <v>179299.58</v>
      </c>
      <c r="K3842" s="129" t="n">
        <v>2020</v>
      </c>
      <c r="L3842" s="120">
        <f>IF(VLOOKUP(H3842,'Cross-Page Data'!$D$4:$F$48,3,FALSE)="natural gas",VLOOKUP(G3842,'Cross-Page Data'!$I$4:$J$19,2,FALSE),IF(VLOOKUP(H3842,'Cross-Page Data'!$D$4:$F$48,3,FALSE)="solar",IF(G3842="PV","solar PV","solar thermal"),IF(VLOOKUP(H3842,'Cross-Page Data'!$D$4:$F$48,3,FALSE)="wind",VLOOKUP(G3842,'Cross-Page Data'!$I$4:$J$19,2,FALSE),IF(VLOOKUP(H3842,'Cross-Page Data'!$D$4:$F$48,3,FALSE)="hydro",VLOOKUP(G3842,'Cross-Page Data'!$I$4:$J$19,2,FALSE),VLOOKUP(H3842,'Cross-Page Data'!$D$4:$F$48,3,FALSE)))))</f>
        <v/>
      </c>
      <c r="M3842" s="120">
        <f>IF(AND($P$2=FALSE,OR(F3842="Commercial NAICS Cogen",F3842="Industrial NAICS Cogen",F3842="NAICS-22 Cogen")),FALSE,IF(AND($P$3=FALSE,OR(F3842="Commercial NAICS Cogen",F3842="Commercial NAICS Non-Cogen",F3842="Industrial NAICS Cogen", F3842="industrial NAICS non-Cogen")),FALSE, TRUE))</f>
        <v/>
      </c>
    </row>
    <row r="3843">
      <c r="A3843" s="129" t="n">
        <v>56913</v>
      </c>
      <c r="B3843" s="130" t="inlineStr">
        <is>
          <t>Osceola Windpower II</t>
        </is>
      </c>
      <c r="C3843" s="130" t="inlineStr">
        <is>
          <t>Osceola Windpower II</t>
        </is>
      </c>
      <c r="D3843" s="129" t="n">
        <v>56121</v>
      </c>
      <c r="E3843" s="130" t="inlineStr">
        <is>
          <t>IA</t>
        </is>
      </c>
      <c r="F3843" s="130" t="inlineStr">
        <is>
          <t>NAICS-22 Non-Cogen</t>
        </is>
      </c>
      <c r="G3843" s="130" t="inlineStr">
        <is>
          <t>WT</t>
        </is>
      </c>
      <c r="H3843" s="130" t="inlineStr">
        <is>
          <t>WND</t>
        </is>
      </c>
      <c r="I3843" s="130" t="inlineStr">
        <is>
          <t>WND</t>
        </is>
      </c>
      <c r="J3843" s="131" t="n">
        <v>201517</v>
      </c>
      <c r="K3843" s="129" t="n">
        <v>2020</v>
      </c>
      <c r="L3843" s="120">
        <f>IF(VLOOKUP(H3843,'Cross-Page Data'!$D$4:$F$48,3,FALSE)="natural gas",VLOOKUP(G3843,'Cross-Page Data'!$I$4:$J$19,2,FALSE),IF(VLOOKUP(H3843,'Cross-Page Data'!$D$4:$F$48,3,FALSE)="solar",IF(G3843="PV","solar PV","solar thermal"),IF(VLOOKUP(H3843,'Cross-Page Data'!$D$4:$F$48,3,FALSE)="wind",VLOOKUP(G3843,'Cross-Page Data'!$I$4:$J$19,2,FALSE),IF(VLOOKUP(H3843,'Cross-Page Data'!$D$4:$F$48,3,FALSE)="hydro",VLOOKUP(G3843,'Cross-Page Data'!$I$4:$J$19,2,FALSE),VLOOKUP(H3843,'Cross-Page Data'!$D$4:$F$48,3,FALSE)))))</f>
        <v/>
      </c>
      <c r="M3843" s="120">
        <f>IF(AND($P$2=FALSE,OR(F3843="Commercial NAICS Cogen",F3843="Industrial NAICS Cogen",F3843="NAICS-22 Cogen")),FALSE,IF(AND($P$3=FALSE,OR(F3843="Commercial NAICS Cogen",F3843="Commercial NAICS Non-Cogen",F3843="Industrial NAICS Cogen", F3843="industrial NAICS non-Cogen")),FALSE, TRUE))</f>
        <v/>
      </c>
    </row>
    <row r="3844">
      <c r="A3844" s="129" t="n">
        <v>56923</v>
      </c>
      <c r="B3844" s="130" t="inlineStr">
        <is>
          <t>FPL Energy Crystal Lake Wind LLC</t>
        </is>
      </c>
      <c r="C3844" s="130" t="inlineStr">
        <is>
          <t>FPL Energy Crystal Lake Wind LLC</t>
        </is>
      </c>
      <c r="D3844" s="129" t="n">
        <v>56123</v>
      </c>
      <c r="E3844" s="130" t="inlineStr">
        <is>
          <t>IA</t>
        </is>
      </c>
      <c r="F3844" s="130" t="inlineStr">
        <is>
          <t>NAICS-22 Non-Cogen</t>
        </is>
      </c>
      <c r="G3844" s="130" t="inlineStr">
        <is>
          <t>WT</t>
        </is>
      </c>
      <c r="H3844" s="130" t="inlineStr">
        <is>
          <t>WND</t>
        </is>
      </c>
      <c r="I3844" s="130" t="inlineStr">
        <is>
          <t>WND</t>
        </is>
      </c>
      <c r="J3844" s="131" t="n">
        <v>577609</v>
      </c>
      <c r="K3844" s="129" t="n">
        <v>2020</v>
      </c>
      <c r="L3844" s="120">
        <f>IF(VLOOKUP(H3844,'Cross-Page Data'!$D$4:$F$48,3,FALSE)="natural gas",VLOOKUP(G3844,'Cross-Page Data'!$I$4:$J$19,2,FALSE),IF(VLOOKUP(H3844,'Cross-Page Data'!$D$4:$F$48,3,FALSE)="solar",IF(G3844="PV","solar PV","solar thermal"),IF(VLOOKUP(H3844,'Cross-Page Data'!$D$4:$F$48,3,FALSE)="wind",VLOOKUP(G3844,'Cross-Page Data'!$I$4:$J$19,2,FALSE),IF(VLOOKUP(H3844,'Cross-Page Data'!$D$4:$F$48,3,FALSE)="hydro",VLOOKUP(G3844,'Cross-Page Data'!$I$4:$J$19,2,FALSE),VLOOKUP(H3844,'Cross-Page Data'!$D$4:$F$48,3,FALSE)))))</f>
        <v/>
      </c>
      <c r="M3844" s="120">
        <f>IF(AND($P$2=FALSE,OR(F3844="Commercial NAICS Cogen",F3844="Industrial NAICS Cogen",F3844="NAICS-22 Cogen")),FALSE,IF(AND($P$3=FALSE,OR(F3844="Commercial NAICS Cogen",F3844="Commercial NAICS Non-Cogen",F3844="Industrial NAICS Cogen", F3844="industrial NAICS non-Cogen")),FALSE, TRUE))</f>
        <v/>
      </c>
    </row>
    <row r="3845">
      <c r="A3845" s="129" t="n">
        <v>56924</v>
      </c>
      <c r="B3845" s="130" t="inlineStr">
        <is>
          <t>FPL Energy Story Wind LLC</t>
        </is>
      </c>
      <c r="C3845" s="130" t="inlineStr">
        <is>
          <t>FPL Energy Story Wind LLC</t>
        </is>
      </c>
      <c r="D3845" s="129" t="n">
        <v>56119</v>
      </c>
      <c r="E3845" s="130" t="inlineStr">
        <is>
          <t>IA</t>
        </is>
      </c>
      <c r="F3845" s="130" t="inlineStr">
        <is>
          <t>NAICS-22 Non-Cogen</t>
        </is>
      </c>
      <c r="G3845" s="130" t="inlineStr">
        <is>
          <t>WT</t>
        </is>
      </c>
      <c r="H3845" s="130" t="inlineStr">
        <is>
          <t>WND</t>
        </is>
      </c>
      <c r="I3845" s="130" t="inlineStr">
        <is>
          <t>WND</t>
        </is>
      </c>
      <c r="J3845" s="131" t="n">
        <v>564654</v>
      </c>
      <c r="K3845" s="129" t="n">
        <v>2020</v>
      </c>
      <c r="L3845" s="120">
        <f>IF(VLOOKUP(H3845,'Cross-Page Data'!$D$4:$F$48,3,FALSE)="natural gas",VLOOKUP(G3845,'Cross-Page Data'!$I$4:$J$19,2,FALSE),IF(VLOOKUP(H3845,'Cross-Page Data'!$D$4:$F$48,3,FALSE)="solar",IF(G3845="PV","solar PV","solar thermal"),IF(VLOOKUP(H3845,'Cross-Page Data'!$D$4:$F$48,3,FALSE)="wind",VLOOKUP(G3845,'Cross-Page Data'!$I$4:$J$19,2,FALSE),IF(VLOOKUP(H3845,'Cross-Page Data'!$D$4:$F$48,3,FALSE)="hydro",VLOOKUP(G3845,'Cross-Page Data'!$I$4:$J$19,2,FALSE),VLOOKUP(H3845,'Cross-Page Data'!$D$4:$F$48,3,FALSE)))))</f>
        <v/>
      </c>
      <c r="M3845" s="120">
        <f>IF(AND($P$2=FALSE,OR(F3845="Commercial NAICS Cogen",F3845="Industrial NAICS Cogen",F3845="NAICS-22 Cogen")),FALSE,IF(AND($P$3=FALSE,OR(F3845="Commercial NAICS Cogen",F3845="Commercial NAICS Non-Cogen",F3845="Industrial NAICS Cogen", F3845="industrial NAICS non-Cogen")),FALSE, TRUE))</f>
        <v/>
      </c>
    </row>
    <row r="3846">
      <c r="A3846" s="129" t="n">
        <v>56925</v>
      </c>
      <c r="B3846" s="130" t="inlineStr">
        <is>
          <t>FPL Energy Crystal Lake Wind II LLC</t>
        </is>
      </c>
      <c r="C3846" s="130" t="inlineStr">
        <is>
          <t>FPL Energy Crystal Lake Wind II LLC</t>
        </is>
      </c>
      <c r="D3846" s="129" t="n">
        <v>56124</v>
      </c>
      <c r="E3846" s="130" t="inlineStr">
        <is>
          <t>IA</t>
        </is>
      </c>
      <c r="F3846" s="130" t="inlineStr">
        <is>
          <t>NAICS-22 Non-Cogen</t>
        </is>
      </c>
      <c r="G3846" s="130" t="inlineStr">
        <is>
          <t>WT</t>
        </is>
      </c>
      <c r="H3846" s="130" t="inlineStr">
        <is>
          <t>WND</t>
        </is>
      </c>
      <c r="I3846" s="130" t="inlineStr">
        <is>
          <t>WND</t>
        </is>
      </c>
      <c r="J3846" s="131" t="n">
        <v>752535</v>
      </c>
      <c r="K3846" s="129" t="n">
        <v>2020</v>
      </c>
      <c r="L3846" s="120">
        <f>IF(VLOOKUP(H3846,'Cross-Page Data'!$D$4:$F$48,3,FALSE)="natural gas",VLOOKUP(G3846,'Cross-Page Data'!$I$4:$J$19,2,FALSE),IF(VLOOKUP(H3846,'Cross-Page Data'!$D$4:$F$48,3,FALSE)="solar",IF(G3846="PV","solar PV","solar thermal"),IF(VLOOKUP(H3846,'Cross-Page Data'!$D$4:$F$48,3,FALSE)="wind",VLOOKUP(G3846,'Cross-Page Data'!$I$4:$J$19,2,FALSE),IF(VLOOKUP(H3846,'Cross-Page Data'!$D$4:$F$48,3,FALSE)="hydro",VLOOKUP(G3846,'Cross-Page Data'!$I$4:$J$19,2,FALSE),VLOOKUP(H3846,'Cross-Page Data'!$D$4:$F$48,3,FALSE)))))</f>
        <v/>
      </c>
      <c r="M3846" s="120">
        <f>IF(AND($P$2=FALSE,OR(F3846="Commercial NAICS Cogen",F3846="Industrial NAICS Cogen",F3846="NAICS-22 Cogen")),FALSE,IF(AND($P$3=FALSE,OR(F3846="Commercial NAICS Cogen",F3846="Commercial NAICS Non-Cogen",F3846="Industrial NAICS Cogen", F3846="industrial NAICS non-Cogen")),FALSE, TRUE))</f>
        <v/>
      </c>
    </row>
    <row r="3847">
      <c r="A3847" s="129" t="n">
        <v>56932</v>
      </c>
      <c r="B3847" s="130" t="inlineStr">
        <is>
          <t>Biotech LS 0836</t>
        </is>
      </c>
      <c r="C3847" s="130" t="inlineStr">
        <is>
          <t>Washington State University</t>
        </is>
      </c>
      <c r="D3847" s="129" t="n">
        <v>22040</v>
      </c>
      <c r="E3847" s="130" t="inlineStr">
        <is>
          <t>WA</t>
        </is>
      </c>
      <c r="F3847" s="130" t="inlineStr">
        <is>
          <t>Commercial NAICS Non-Cogen</t>
        </is>
      </c>
      <c r="G3847" s="130" t="inlineStr">
        <is>
          <t>IC</t>
        </is>
      </c>
      <c r="H3847" s="130" t="inlineStr">
        <is>
          <t>DFO</t>
        </is>
      </c>
      <c r="I3847" s="130" t="inlineStr">
        <is>
          <t>DFO</t>
        </is>
      </c>
      <c r="J3847" s="131" t="n">
        <v>0</v>
      </c>
      <c r="K3847" s="129" t="n">
        <v>2020</v>
      </c>
      <c r="L3847" s="120">
        <f>IF(VLOOKUP(H3847,'Cross-Page Data'!$D$4:$F$48,3,FALSE)="natural gas",VLOOKUP(G3847,'Cross-Page Data'!$I$4:$J$19,2,FALSE),IF(VLOOKUP(H3847,'Cross-Page Data'!$D$4:$F$48,3,FALSE)="solar",IF(G3847="PV","solar PV","solar thermal"),IF(VLOOKUP(H3847,'Cross-Page Data'!$D$4:$F$48,3,FALSE)="wind",VLOOKUP(G3847,'Cross-Page Data'!$I$4:$J$19,2,FALSE),IF(VLOOKUP(H3847,'Cross-Page Data'!$D$4:$F$48,3,FALSE)="hydro",VLOOKUP(G3847,'Cross-Page Data'!$I$4:$J$19,2,FALSE),VLOOKUP(H3847,'Cross-Page Data'!$D$4:$F$48,3,FALSE)))))</f>
        <v/>
      </c>
      <c r="M3847" s="120">
        <f>IF(AND($P$2=FALSE,OR(F3847="Commercial NAICS Cogen",F3847="Industrial NAICS Cogen",F3847="NAICS-22 Cogen")),FALSE,IF(AND($P$3=FALSE,OR(F3847="Commercial NAICS Cogen",F3847="Commercial NAICS Non-Cogen",F3847="Industrial NAICS Cogen", F3847="industrial NAICS non-Cogen")),FALSE, TRUE))</f>
        <v/>
      </c>
    </row>
    <row r="3848">
      <c r="A3848" s="129" t="n">
        <v>56934</v>
      </c>
      <c r="B3848" s="130" t="inlineStr">
        <is>
          <t>Cassia Wind</t>
        </is>
      </c>
      <c r="C3848" s="130" t="inlineStr">
        <is>
          <t>Cassia Wind Farm, LLC</t>
        </is>
      </c>
      <c r="D3848" s="129" t="n">
        <v>56158</v>
      </c>
      <c r="E3848" s="130" t="inlineStr">
        <is>
          <t>ID</t>
        </is>
      </c>
      <c r="F3848" s="130" t="inlineStr">
        <is>
          <t>NAICS-22 Non-Cogen</t>
        </is>
      </c>
      <c r="G3848" s="130" t="inlineStr">
        <is>
          <t>WT</t>
        </is>
      </c>
      <c r="H3848" s="130" t="inlineStr">
        <is>
          <t>WND</t>
        </is>
      </c>
      <c r="I3848" s="130" t="inlineStr">
        <is>
          <t>WND</t>
        </is>
      </c>
      <c r="J3848" s="131" t="n">
        <v>18993.97</v>
      </c>
      <c r="K3848" s="129" t="n">
        <v>2020</v>
      </c>
      <c r="L3848" s="120">
        <f>IF(VLOOKUP(H3848,'Cross-Page Data'!$D$4:$F$48,3,FALSE)="natural gas",VLOOKUP(G3848,'Cross-Page Data'!$I$4:$J$19,2,FALSE),IF(VLOOKUP(H3848,'Cross-Page Data'!$D$4:$F$48,3,FALSE)="solar",IF(G3848="PV","solar PV","solar thermal"),IF(VLOOKUP(H3848,'Cross-Page Data'!$D$4:$F$48,3,FALSE)="wind",VLOOKUP(G3848,'Cross-Page Data'!$I$4:$J$19,2,FALSE),IF(VLOOKUP(H3848,'Cross-Page Data'!$D$4:$F$48,3,FALSE)="hydro",VLOOKUP(G3848,'Cross-Page Data'!$I$4:$J$19,2,FALSE),VLOOKUP(H3848,'Cross-Page Data'!$D$4:$F$48,3,FALSE)))))</f>
        <v/>
      </c>
      <c r="M3848" s="120">
        <f>IF(AND($P$2=FALSE,OR(F3848="Commercial NAICS Cogen",F3848="Industrial NAICS Cogen",F3848="NAICS-22 Cogen")),FALSE,IF(AND($P$3=FALSE,OR(F3848="Commercial NAICS Cogen",F3848="Commercial NAICS Non-Cogen",F3848="Industrial NAICS Cogen", F3848="industrial NAICS non-Cogen")),FALSE, TRUE))</f>
        <v/>
      </c>
    </row>
    <row r="3849">
      <c r="A3849" s="129" t="n">
        <v>56935</v>
      </c>
      <c r="B3849" s="130" t="inlineStr">
        <is>
          <t>Cassia Gulch</t>
        </is>
      </c>
      <c r="C3849" s="130" t="inlineStr">
        <is>
          <t>Cassia Gulch Wind Park, LLC</t>
        </is>
      </c>
      <c r="D3849" s="129" t="n">
        <v>56157</v>
      </c>
      <c r="E3849" s="130" t="inlineStr">
        <is>
          <t>ID</t>
        </is>
      </c>
      <c r="F3849" s="130" t="inlineStr">
        <is>
          <t>NAICS-22 Non-Cogen</t>
        </is>
      </c>
      <c r="G3849" s="130" t="inlineStr">
        <is>
          <t>WT</t>
        </is>
      </c>
      <c r="H3849" s="130" t="inlineStr">
        <is>
          <t>WND</t>
        </is>
      </c>
      <c r="I3849" s="130" t="inlineStr">
        <is>
          <t>WND</t>
        </is>
      </c>
      <c r="J3849" s="131" t="n">
        <v>41982.27</v>
      </c>
      <c r="K3849" s="129" t="n">
        <v>2020</v>
      </c>
      <c r="L3849" s="120">
        <f>IF(VLOOKUP(H3849,'Cross-Page Data'!$D$4:$F$48,3,FALSE)="natural gas",VLOOKUP(G3849,'Cross-Page Data'!$I$4:$J$19,2,FALSE),IF(VLOOKUP(H3849,'Cross-Page Data'!$D$4:$F$48,3,FALSE)="solar",IF(G3849="PV","solar PV","solar thermal"),IF(VLOOKUP(H3849,'Cross-Page Data'!$D$4:$F$48,3,FALSE)="wind",VLOOKUP(G3849,'Cross-Page Data'!$I$4:$J$19,2,FALSE),IF(VLOOKUP(H3849,'Cross-Page Data'!$D$4:$F$48,3,FALSE)="hydro",VLOOKUP(G3849,'Cross-Page Data'!$I$4:$J$19,2,FALSE),VLOOKUP(H3849,'Cross-Page Data'!$D$4:$F$48,3,FALSE)))))</f>
        <v/>
      </c>
      <c r="M3849" s="120">
        <f>IF(AND($P$2=FALSE,OR(F3849="Commercial NAICS Cogen",F3849="Industrial NAICS Cogen",F3849="NAICS-22 Cogen")),FALSE,IF(AND($P$3=FALSE,OR(F3849="Commercial NAICS Cogen",F3849="Commercial NAICS Non-Cogen",F3849="Industrial NAICS Cogen", F3849="industrial NAICS non-Cogen")),FALSE, TRUE))</f>
        <v/>
      </c>
    </row>
    <row r="3850">
      <c r="A3850" s="129" t="n">
        <v>56936</v>
      </c>
      <c r="B3850" s="130" t="inlineStr">
        <is>
          <t>Brookfield Power Glen Falls Hydro</t>
        </is>
      </c>
      <c r="C3850" s="130" t="inlineStr">
        <is>
          <t>Erie Boulevard Hydropower LP</t>
        </is>
      </c>
      <c r="D3850" s="129" t="n">
        <v>5914</v>
      </c>
      <c r="E3850" s="130" t="inlineStr">
        <is>
          <t>NY</t>
        </is>
      </c>
      <c r="F3850" s="130" t="inlineStr">
        <is>
          <t>Industrial NAICS Non-Cogen</t>
        </is>
      </c>
      <c r="G3850" s="130" t="inlineStr">
        <is>
          <t>HY</t>
        </is>
      </c>
      <c r="H3850" s="130" t="inlineStr">
        <is>
          <t>WAT</t>
        </is>
      </c>
      <c r="I3850" s="130" t="inlineStr">
        <is>
          <t>HYC</t>
        </is>
      </c>
      <c r="J3850" s="131" t="n">
        <v>48493</v>
      </c>
      <c r="K3850" s="129" t="n">
        <v>2020</v>
      </c>
      <c r="L3850" s="120">
        <f>IF(VLOOKUP(H3850,'Cross-Page Data'!$D$4:$F$48,3,FALSE)="natural gas",VLOOKUP(G3850,'Cross-Page Data'!$I$4:$J$19,2,FALSE),IF(VLOOKUP(H3850,'Cross-Page Data'!$D$4:$F$48,3,FALSE)="solar",IF(G3850="PV","solar PV","solar thermal"),IF(VLOOKUP(H3850,'Cross-Page Data'!$D$4:$F$48,3,FALSE)="wind",VLOOKUP(G3850,'Cross-Page Data'!$I$4:$J$19,2,FALSE),IF(VLOOKUP(H3850,'Cross-Page Data'!$D$4:$F$48,3,FALSE)="hydro",VLOOKUP(G3850,'Cross-Page Data'!$I$4:$J$19,2,FALSE),VLOOKUP(H3850,'Cross-Page Data'!$D$4:$F$48,3,FALSE)))))</f>
        <v/>
      </c>
      <c r="M3850" s="120">
        <f>IF(AND($P$2=FALSE,OR(F3850="Commercial NAICS Cogen",F3850="Industrial NAICS Cogen",F3850="NAICS-22 Cogen")),FALSE,IF(AND($P$3=FALSE,OR(F3850="Commercial NAICS Cogen",F3850="Commercial NAICS Non-Cogen",F3850="Industrial NAICS Cogen", F3850="industrial NAICS non-Cogen")),FALSE, TRUE))</f>
        <v/>
      </c>
    </row>
    <row r="3851">
      <c r="A3851" s="129" t="n">
        <v>56937</v>
      </c>
      <c r="B3851" s="130" t="inlineStr">
        <is>
          <t>Fairbanks Morse Engine</t>
        </is>
      </c>
      <c r="C3851" s="130" t="inlineStr">
        <is>
          <t>Fairbanks Morse Engine</t>
        </is>
      </c>
      <c r="D3851" s="129" t="n">
        <v>56175</v>
      </c>
      <c r="E3851" s="130" t="inlineStr">
        <is>
          <t>WI</t>
        </is>
      </c>
      <c r="F3851" s="130" t="inlineStr">
        <is>
          <t>Industrial NAICS Non-Cogen</t>
        </is>
      </c>
      <c r="G3851" s="130" t="inlineStr">
        <is>
          <t>IC</t>
        </is>
      </c>
      <c r="H3851" s="130" t="inlineStr">
        <is>
          <t>DFO</t>
        </is>
      </c>
      <c r="I3851" s="130" t="inlineStr">
        <is>
          <t>DFO</t>
        </is>
      </c>
      <c r="J3851" s="131" t="n">
        <v>1</v>
      </c>
      <c r="K3851" s="129" t="n">
        <v>2020</v>
      </c>
      <c r="L3851" s="120">
        <f>IF(VLOOKUP(H3851,'Cross-Page Data'!$D$4:$F$48,3,FALSE)="natural gas",VLOOKUP(G3851,'Cross-Page Data'!$I$4:$J$19,2,FALSE),IF(VLOOKUP(H3851,'Cross-Page Data'!$D$4:$F$48,3,FALSE)="solar",IF(G3851="PV","solar PV","solar thermal"),IF(VLOOKUP(H3851,'Cross-Page Data'!$D$4:$F$48,3,FALSE)="wind",VLOOKUP(G3851,'Cross-Page Data'!$I$4:$J$19,2,FALSE),IF(VLOOKUP(H3851,'Cross-Page Data'!$D$4:$F$48,3,FALSE)="hydro",VLOOKUP(G3851,'Cross-Page Data'!$I$4:$J$19,2,FALSE),VLOOKUP(H3851,'Cross-Page Data'!$D$4:$F$48,3,FALSE)))))</f>
        <v/>
      </c>
      <c r="M3851" s="120">
        <f>IF(AND($P$2=FALSE,OR(F3851="Commercial NAICS Cogen",F3851="Industrial NAICS Cogen",F3851="NAICS-22 Cogen")),FALSE,IF(AND($P$3=FALSE,OR(F3851="Commercial NAICS Cogen",F3851="Commercial NAICS Non-Cogen",F3851="Industrial NAICS Cogen", F3851="industrial NAICS non-Cogen")),FALSE, TRUE))</f>
        <v/>
      </c>
    </row>
    <row r="3852">
      <c r="A3852" s="129" t="n">
        <v>56940</v>
      </c>
      <c r="B3852" s="130" t="inlineStr">
        <is>
          <t>CPV Valley Energy Center</t>
        </is>
      </c>
      <c r="C3852" s="130" t="inlineStr">
        <is>
          <t>CPV Valley, LLC</t>
        </is>
      </c>
      <c r="D3852" s="129" t="n">
        <v>56204</v>
      </c>
      <c r="E3852" s="130" t="inlineStr">
        <is>
          <t>NY</t>
        </is>
      </c>
      <c r="F3852" s="130" t="inlineStr">
        <is>
          <t>NAICS-22 Non-Cogen</t>
        </is>
      </c>
      <c r="G3852" s="130" t="inlineStr">
        <is>
          <t>CA</t>
        </is>
      </c>
      <c r="H3852" s="130" t="inlineStr">
        <is>
          <t>DFO</t>
        </is>
      </c>
      <c r="I3852" s="130" t="inlineStr">
        <is>
          <t>DFO</t>
        </is>
      </c>
      <c r="J3852" s="131" t="n">
        <v>40.209</v>
      </c>
      <c r="K3852" s="129" t="n">
        <v>2020</v>
      </c>
      <c r="L3852" s="120">
        <f>IF(VLOOKUP(H3852,'Cross-Page Data'!$D$4:$F$48,3,FALSE)="natural gas",VLOOKUP(G3852,'Cross-Page Data'!$I$4:$J$19,2,FALSE),IF(VLOOKUP(H3852,'Cross-Page Data'!$D$4:$F$48,3,FALSE)="solar",IF(G3852="PV","solar PV","solar thermal"),IF(VLOOKUP(H3852,'Cross-Page Data'!$D$4:$F$48,3,FALSE)="wind",VLOOKUP(G3852,'Cross-Page Data'!$I$4:$J$19,2,FALSE),IF(VLOOKUP(H3852,'Cross-Page Data'!$D$4:$F$48,3,FALSE)="hydro",VLOOKUP(G3852,'Cross-Page Data'!$I$4:$J$19,2,FALSE),VLOOKUP(H3852,'Cross-Page Data'!$D$4:$F$48,3,FALSE)))))</f>
        <v/>
      </c>
      <c r="M3852" s="120">
        <f>IF(AND($P$2=FALSE,OR(F3852="Commercial NAICS Cogen",F3852="Industrial NAICS Cogen",F3852="NAICS-22 Cogen")),FALSE,IF(AND($P$3=FALSE,OR(F3852="Commercial NAICS Cogen",F3852="Commercial NAICS Non-Cogen",F3852="Industrial NAICS Cogen", F3852="industrial NAICS non-Cogen")),FALSE, TRUE))</f>
        <v/>
      </c>
    </row>
    <row r="3853">
      <c r="A3853" s="129" t="n">
        <v>56940</v>
      </c>
      <c r="B3853" s="130" t="inlineStr">
        <is>
          <t>CPV Valley Energy Center</t>
        </is>
      </c>
      <c r="C3853" s="130" t="inlineStr">
        <is>
          <t>CPV Valley, LLC</t>
        </is>
      </c>
      <c r="D3853" s="129" t="n">
        <v>56204</v>
      </c>
      <c r="E3853" s="130" t="inlineStr">
        <is>
          <t>NY</t>
        </is>
      </c>
      <c r="F3853" s="130" t="inlineStr">
        <is>
          <t>NAICS-22 Non-Cogen</t>
        </is>
      </c>
      <c r="G3853" s="130" t="inlineStr">
        <is>
          <t>CA</t>
        </is>
      </c>
      <c r="H3853" s="130" t="inlineStr">
        <is>
          <t>NG</t>
        </is>
      </c>
      <c r="I3853" s="130" t="inlineStr">
        <is>
          <t>NG</t>
        </is>
      </c>
      <c r="J3853" s="131" t="n">
        <v>1800595.8</v>
      </c>
      <c r="K3853" s="129" t="n">
        <v>2020</v>
      </c>
      <c r="L3853" s="120">
        <f>IF(VLOOKUP(H3853,'Cross-Page Data'!$D$4:$F$48,3,FALSE)="natural gas",VLOOKUP(G3853,'Cross-Page Data'!$I$4:$J$19,2,FALSE),IF(VLOOKUP(H3853,'Cross-Page Data'!$D$4:$F$48,3,FALSE)="solar",IF(G3853="PV","solar PV","solar thermal"),IF(VLOOKUP(H3853,'Cross-Page Data'!$D$4:$F$48,3,FALSE)="wind",VLOOKUP(G3853,'Cross-Page Data'!$I$4:$J$19,2,FALSE),IF(VLOOKUP(H3853,'Cross-Page Data'!$D$4:$F$48,3,FALSE)="hydro",VLOOKUP(G3853,'Cross-Page Data'!$I$4:$J$19,2,FALSE),VLOOKUP(H3853,'Cross-Page Data'!$D$4:$F$48,3,FALSE)))))</f>
        <v/>
      </c>
      <c r="M3853" s="120">
        <f>IF(AND($P$2=FALSE,OR(F3853="Commercial NAICS Cogen",F3853="Industrial NAICS Cogen",F3853="NAICS-22 Cogen")),FALSE,IF(AND($P$3=FALSE,OR(F3853="Commercial NAICS Cogen",F3853="Commercial NAICS Non-Cogen",F3853="Industrial NAICS Cogen", F3853="industrial NAICS non-Cogen")),FALSE, TRUE))</f>
        <v/>
      </c>
    </row>
    <row r="3854">
      <c r="A3854" s="129" t="n">
        <v>56940</v>
      </c>
      <c r="B3854" s="130" t="inlineStr">
        <is>
          <t>CPV Valley Energy Center</t>
        </is>
      </c>
      <c r="C3854" s="130" t="inlineStr">
        <is>
          <t>CPV Valley, LLC</t>
        </is>
      </c>
      <c r="D3854" s="129" t="n">
        <v>56204</v>
      </c>
      <c r="E3854" s="130" t="inlineStr">
        <is>
          <t>NY</t>
        </is>
      </c>
      <c r="F3854" s="130" t="inlineStr">
        <is>
          <t>NAICS-22 Non-Cogen</t>
        </is>
      </c>
      <c r="G3854" s="130" t="inlineStr">
        <is>
          <t>CT</t>
        </is>
      </c>
      <c r="H3854" s="130" t="inlineStr">
        <is>
          <t>DFO</t>
        </is>
      </c>
      <c r="I3854" s="130" t="inlineStr">
        <is>
          <t>DFO</t>
        </is>
      </c>
      <c r="J3854" s="131" t="n">
        <v>65.586</v>
      </c>
      <c r="K3854" s="129" t="n">
        <v>2020</v>
      </c>
      <c r="L3854" s="120">
        <f>IF(VLOOKUP(H3854,'Cross-Page Data'!$D$4:$F$48,3,FALSE)="natural gas",VLOOKUP(G3854,'Cross-Page Data'!$I$4:$J$19,2,FALSE),IF(VLOOKUP(H3854,'Cross-Page Data'!$D$4:$F$48,3,FALSE)="solar",IF(G3854="PV","solar PV","solar thermal"),IF(VLOOKUP(H3854,'Cross-Page Data'!$D$4:$F$48,3,FALSE)="wind",VLOOKUP(G3854,'Cross-Page Data'!$I$4:$J$19,2,FALSE),IF(VLOOKUP(H3854,'Cross-Page Data'!$D$4:$F$48,3,FALSE)="hydro",VLOOKUP(G3854,'Cross-Page Data'!$I$4:$J$19,2,FALSE),VLOOKUP(H3854,'Cross-Page Data'!$D$4:$F$48,3,FALSE)))))</f>
        <v/>
      </c>
      <c r="M3854" s="120">
        <f>IF(AND($P$2=FALSE,OR(F3854="Commercial NAICS Cogen",F3854="Industrial NAICS Cogen",F3854="NAICS-22 Cogen")),FALSE,IF(AND($P$3=FALSE,OR(F3854="Commercial NAICS Cogen",F3854="Commercial NAICS Non-Cogen",F3854="Industrial NAICS Cogen", F3854="industrial NAICS non-Cogen")),FALSE, TRUE))</f>
        <v/>
      </c>
    </row>
    <row r="3855">
      <c r="A3855" s="129" t="n">
        <v>56940</v>
      </c>
      <c r="B3855" s="130" t="inlineStr">
        <is>
          <t>CPV Valley Energy Center</t>
        </is>
      </c>
      <c r="C3855" s="130" t="inlineStr">
        <is>
          <t>CPV Valley, LLC</t>
        </is>
      </c>
      <c r="D3855" s="129" t="n">
        <v>56204</v>
      </c>
      <c r="E3855" s="130" t="inlineStr">
        <is>
          <t>NY</t>
        </is>
      </c>
      <c r="F3855" s="130" t="inlineStr">
        <is>
          <t>NAICS-22 Non-Cogen</t>
        </is>
      </c>
      <c r="G3855" s="130" t="inlineStr">
        <is>
          <t>CT</t>
        </is>
      </c>
      <c r="H3855" s="130" t="inlineStr">
        <is>
          <t>NG</t>
        </is>
      </c>
      <c r="I3855" s="130" t="inlineStr">
        <is>
          <t>NG</t>
        </is>
      </c>
      <c r="J3855" s="131" t="n">
        <v>2900248.4</v>
      </c>
      <c r="K3855" s="129" t="n">
        <v>2020</v>
      </c>
      <c r="L3855" s="120">
        <f>IF(VLOOKUP(H3855,'Cross-Page Data'!$D$4:$F$48,3,FALSE)="natural gas",VLOOKUP(G3855,'Cross-Page Data'!$I$4:$J$19,2,FALSE),IF(VLOOKUP(H3855,'Cross-Page Data'!$D$4:$F$48,3,FALSE)="solar",IF(G3855="PV","solar PV","solar thermal"),IF(VLOOKUP(H3855,'Cross-Page Data'!$D$4:$F$48,3,FALSE)="wind",VLOOKUP(G3855,'Cross-Page Data'!$I$4:$J$19,2,FALSE),IF(VLOOKUP(H3855,'Cross-Page Data'!$D$4:$F$48,3,FALSE)="hydro",VLOOKUP(G3855,'Cross-Page Data'!$I$4:$J$19,2,FALSE),VLOOKUP(H3855,'Cross-Page Data'!$D$4:$F$48,3,FALSE)))))</f>
        <v/>
      </c>
      <c r="M3855" s="120">
        <f>IF(AND($P$2=FALSE,OR(F3855="Commercial NAICS Cogen",F3855="Industrial NAICS Cogen",F3855="NAICS-22 Cogen")),FALSE,IF(AND($P$3=FALSE,OR(F3855="Commercial NAICS Cogen",F3855="Commercial NAICS Non-Cogen",F3855="Industrial NAICS Cogen", F3855="industrial NAICS non-Cogen")),FALSE, TRUE))</f>
        <v/>
      </c>
    </row>
    <row r="3856">
      <c r="A3856" s="129" t="n">
        <v>56942</v>
      </c>
      <c r="B3856" s="130" t="inlineStr">
        <is>
          <t>Forward Wind Energy Center</t>
        </is>
      </c>
      <c r="C3856" s="130" t="inlineStr">
        <is>
          <t>Wisconsin Public Service Corp</t>
        </is>
      </c>
      <c r="D3856" s="129" t="n">
        <v>20860</v>
      </c>
      <c r="E3856" s="130" t="inlineStr">
        <is>
          <t>WI</t>
        </is>
      </c>
      <c r="F3856" s="130" t="inlineStr">
        <is>
          <t>Electric Utility</t>
        </is>
      </c>
      <c r="G3856" s="130" t="inlineStr">
        <is>
          <t>WT</t>
        </is>
      </c>
      <c r="H3856" s="130" t="inlineStr">
        <is>
          <t>WND</t>
        </is>
      </c>
      <c r="I3856" s="130" t="inlineStr">
        <is>
          <t>WND</t>
        </is>
      </c>
      <c r="J3856" s="131" t="n">
        <v>151122</v>
      </c>
      <c r="K3856" s="129" t="n">
        <v>2020</v>
      </c>
      <c r="L3856" s="120">
        <f>IF(VLOOKUP(H3856,'Cross-Page Data'!$D$4:$F$48,3,FALSE)="natural gas",VLOOKUP(G3856,'Cross-Page Data'!$I$4:$J$19,2,FALSE),IF(VLOOKUP(H3856,'Cross-Page Data'!$D$4:$F$48,3,FALSE)="solar",IF(G3856="PV","solar PV","solar thermal"),IF(VLOOKUP(H3856,'Cross-Page Data'!$D$4:$F$48,3,FALSE)="wind",VLOOKUP(G3856,'Cross-Page Data'!$I$4:$J$19,2,FALSE),IF(VLOOKUP(H3856,'Cross-Page Data'!$D$4:$F$48,3,FALSE)="hydro",VLOOKUP(G3856,'Cross-Page Data'!$I$4:$J$19,2,FALSE),VLOOKUP(H3856,'Cross-Page Data'!$D$4:$F$48,3,FALSE)))))</f>
        <v/>
      </c>
      <c r="M3856" s="120">
        <f>IF(AND($P$2=FALSE,OR(F3856="Commercial NAICS Cogen",F3856="Industrial NAICS Cogen",F3856="NAICS-22 Cogen")),FALSE,IF(AND($P$3=FALSE,OR(F3856="Commercial NAICS Cogen",F3856="Commercial NAICS Non-Cogen",F3856="Industrial NAICS Cogen", F3856="industrial NAICS non-Cogen")),FALSE, TRUE))</f>
        <v/>
      </c>
    </row>
    <row r="3857">
      <c r="A3857" s="129" t="n">
        <v>56948</v>
      </c>
      <c r="B3857" s="130" t="inlineStr">
        <is>
          <t>Coolidge Generation Station</t>
        </is>
      </c>
      <c r="C3857" s="130" t="inlineStr">
        <is>
          <t>Salt River Project</t>
        </is>
      </c>
      <c r="D3857" s="129" t="n">
        <v>16572</v>
      </c>
      <c r="E3857" s="130" t="inlineStr">
        <is>
          <t>AZ</t>
        </is>
      </c>
      <c r="F3857" s="130" t="inlineStr">
        <is>
          <t>Electric Utility</t>
        </is>
      </c>
      <c r="G3857" s="130" t="inlineStr">
        <is>
          <t>GT</t>
        </is>
      </c>
      <c r="H3857" s="130" t="inlineStr">
        <is>
          <t>NG</t>
        </is>
      </c>
      <c r="I3857" s="130" t="inlineStr">
        <is>
          <t>NG</t>
        </is>
      </c>
      <c r="J3857" s="131" t="n">
        <v>499566</v>
      </c>
      <c r="K3857" s="129" t="n">
        <v>2020</v>
      </c>
      <c r="L3857" s="120">
        <f>IF(VLOOKUP(H3857,'Cross-Page Data'!$D$4:$F$48,3,FALSE)="natural gas",VLOOKUP(G3857,'Cross-Page Data'!$I$4:$J$19,2,FALSE),IF(VLOOKUP(H3857,'Cross-Page Data'!$D$4:$F$48,3,FALSE)="solar",IF(G3857="PV","solar PV","solar thermal"),IF(VLOOKUP(H3857,'Cross-Page Data'!$D$4:$F$48,3,FALSE)="wind",VLOOKUP(G3857,'Cross-Page Data'!$I$4:$J$19,2,FALSE),IF(VLOOKUP(H3857,'Cross-Page Data'!$D$4:$F$48,3,FALSE)="hydro",VLOOKUP(G3857,'Cross-Page Data'!$I$4:$J$19,2,FALSE),VLOOKUP(H3857,'Cross-Page Data'!$D$4:$F$48,3,FALSE)))))</f>
        <v/>
      </c>
      <c r="M3857" s="120">
        <f>IF(AND($P$2=FALSE,OR(F3857="Commercial NAICS Cogen",F3857="Industrial NAICS Cogen",F3857="NAICS-22 Cogen")),FALSE,IF(AND($P$3=FALSE,OR(F3857="Commercial NAICS Cogen",F3857="Commercial NAICS Non-Cogen",F3857="Industrial NAICS Cogen", F3857="industrial NAICS non-Cogen")),FALSE, TRUE))</f>
        <v/>
      </c>
    </row>
    <row r="3858">
      <c r="A3858" s="129" t="n">
        <v>56960</v>
      </c>
      <c r="B3858" s="130" t="inlineStr">
        <is>
          <t>Happy Jack Windpower Project</t>
        </is>
      </c>
      <c r="C3858" s="130" t="inlineStr">
        <is>
          <t>Duke Energy DEGS Happy Jack</t>
        </is>
      </c>
      <c r="D3858" s="129" t="n">
        <v>56271</v>
      </c>
      <c r="E3858" s="130" t="inlineStr">
        <is>
          <t>WY</t>
        </is>
      </c>
      <c r="F3858" s="130" t="inlineStr">
        <is>
          <t>NAICS-22 Non-Cogen</t>
        </is>
      </c>
      <c r="G3858" s="130" t="inlineStr">
        <is>
          <t>WT</t>
        </is>
      </c>
      <c r="H3858" s="130" t="inlineStr">
        <is>
          <t>WND</t>
        </is>
      </c>
      <c r="I3858" s="130" t="inlineStr">
        <is>
          <t>WND</t>
        </is>
      </c>
      <c r="J3858" s="131" t="n">
        <v>86605</v>
      </c>
      <c r="K3858" s="129" t="n">
        <v>2020</v>
      </c>
      <c r="L3858" s="120">
        <f>IF(VLOOKUP(H3858,'Cross-Page Data'!$D$4:$F$48,3,FALSE)="natural gas",VLOOKUP(G3858,'Cross-Page Data'!$I$4:$J$19,2,FALSE),IF(VLOOKUP(H3858,'Cross-Page Data'!$D$4:$F$48,3,FALSE)="solar",IF(G3858="PV","solar PV","solar thermal"),IF(VLOOKUP(H3858,'Cross-Page Data'!$D$4:$F$48,3,FALSE)="wind",VLOOKUP(G3858,'Cross-Page Data'!$I$4:$J$19,2,FALSE),IF(VLOOKUP(H3858,'Cross-Page Data'!$D$4:$F$48,3,FALSE)="hydro",VLOOKUP(G3858,'Cross-Page Data'!$I$4:$J$19,2,FALSE),VLOOKUP(H3858,'Cross-Page Data'!$D$4:$F$48,3,FALSE)))))</f>
        <v/>
      </c>
      <c r="M3858" s="120">
        <f>IF(AND($P$2=FALSE,OR(F3858="Commercial NAICS Cogen",F3858="Industrial NAICS Cogen",F3858="NAICS-22 Cogen")),FALSE,IF(AND($P$3=FALSE,OR(F3858="Commercial NAICS Cogen",F3858="Commercial NAICS Non-Cogen",F3858="Industrial NAICS Cogen", F3858="industrial NAICS non-Cogen")),FALSE, TRUE))</f>
        <v/>
      </c>
    </row>
    <row r="3859">
      <c r="A3859" s="129" t="n">
        <v>56961</v>
      </c>
      <c r="B3859" s="130" t="inlineStr">
        <is>
          <t>Notrees Windpower Hybrid</t>
        </is>
      </c>
      <c r="C3859" s="130" t="inlineStr">
        <is>
          <t>Duke Energy DEGS Notrees</t>
        </is>
      </c>
      <c r="D3859" s="129" t="n">
        <v>56272</v>
      </c>
      <c r="E3859" s="130" t="inlineStr">
        <is>
          <t>TX</t>
        </is>
      </c>
      <c r="F3859" s="130" t="inlineStr">
        <is>
          <t>NAICS-22 Non-Cogen</t>
        </is>
      </c>
      <c r="G3859" s="130" t="inlineStr">
        <is>
          <t>BA</t>
        </is>
      </c>
      <c r="H3859" s="130" t="inlineStr">
        <is>
          <t>MWH</t>
        </is>
      </c>
      <c r="I3859" s="130" t="inlineStr">
        <is>
          <t>OTH</t>
        </is>
      </c>
      <c r="J3859" s="131" t="n">
        <v>-1333</v>
      </c>
      <c r="K3859" s="129" t="n">
        <v>2020</v>
      </c>
      <c r="L3859" s="120">
        <f>IF(VLOOKUP(H3859,'Cross-Page Data'!$D$4:$F$48,3,FALSE)="natural gas",VLOOKUP(G3859,'Cross-Page Data'!$I$4:$J$19,2,FALSE),IF(VLOOKUP(H3859,'Cross-Page Data'!$D$4:$F$48,3,FALSE)="solar",IF(G3859="PV","solar PV","solar thermal"),IF(VLOOKUP(H3859,'Cross-Page Data'!$D$4:$F$48,3,FALSE)="wind",VLOOKUP(G3859,'Cross-Page Data'!$I$4:$J$19,2,FALSE),IF(VLOOKUP(H3859,'Cross-Page Data'!$D$4:$F$48,3,FALSE)="hydro",VLOOKUP(G3859,'Cross-Page Data'!$I$4:$J$19,2,FALSE),VLOOKUP(H3859,'Cross-Page Data'!$D$4:$F$48,3,FALSE)))))</f>
        <v/>
      </c>
      <c r="M3859" s="120">
        <f>IF(AND($P$2=FALSE,OR(F3859="Commercial NAICS Cogen",F3859="Industrial NAICS Cogen",F3859="NAICS-22 Cogen")),FALSE,IF(AND($P$3=FALSE,OR(F3859="Commercial NAICS Cogen",F3859="Commercial NAICS Non-Cogen",F3859="Industrial NAICS Cogen", F3859="industrial NAICS non-Cogen")),FALSE, TRUE))</f>
        <v/>
      </c>
    </row>
    <row r="3860">
      <c r="A3860" s="129" t="n">
        <v>56961</v>
      </c>
      <c r="B3860" s="130" t="inlineStr">
        <is>
          <t>Notrees Windpower Hybrid</t>
        </is>
      </c>
      <c r="C3860" s="130" t="inlineStr">
        <is>
          <t>Duke Energy DEGS Notrees</t>
        </is>
      </c>
      <c r="D3860" s="129" t="n">
        <v>56272</v>
      </c>
      <c r="E3860" s="130" t="inlineStr">
        <is>
          <t>TX</t>
        </is>
      </c>
      <c r="F3860" s="130" t="inlineStr">
        <is>
          <t>NAICS-22 Non-Cogen</t>
        </is>
      </c>
      <c r="G3860" s="130" t="inlineStr">
        <is>
          <t>WT</t>
        </is>
      </c>
      <c r="H3860" s="130" t="inlineStr">
        <is>
          <t>WND</t>
        </is>
      </c>
      <c r="I3860" s="130" t="inlineStr">
        <is>
          <t>WND</t>
        </is>
      </c>
      <c r="J3860" s="131" t="n">
        <v>390429</v>
      </c>
      <c r="K3860" s="129" t="n">
        <v>2020</v>
      </c>
      <c r="L3860" s="120">
        <f>IF(VLOOKUP(H3860,'Cross-Page Data'!$D$4:$F$48,3,FALSE)="natural gas",VLOOKUP(G3860,'Cross-Page Data'!$I$4:$J$19,2,FALSE),IF(VLOOKUP(H3860,'Cross-Page Data'!$D$4:$F$48,3,FALSE)="solar",IF(G3860="PV","solar PV","solar thermal"),IF(VLOOKUP(H3860,'Cross-Page Data'!$D$4:$F$48,3,FALSE)="wind",VLOOKUP(G3860,'Cross-Page Data'!$I$4:$J$19,2,FALSE),IF(VLOOKUP(H3860,'Cross-Page Data'!$D$4:$F$48,3,FALSE)="hydro",VLOOKUP(G3860,'Cross-Page Data'!$I$4:$J$19,2,FALSE),VLOOKUP(H3860,'Cross-Page Data'!$D$4:$F$48,3,FALSE)))))</f>
        <v/>
      </c>
      <c r="M3860" s="120">
        <f>IF(AND($P$2=FALSE,OR(F3860="Commercial NAICS Cogen",F3860="Industrial NAICS Cogen",F3860="NAICS-22 Cogen")),FALSE,IF(AND($P$3=FALSE,OR(F3860="Commercial NAICS Cogen",F3860="Commercial NAICS Non-Cogen",F3860="Industrial NAICS Cogen", F3860="industrial NAICS non-Cogen")),FALSE, TRUE))</f>
        <v/>
      </c>
    </row>
    <row r="3861">
      <c r="A3861" s="129" t="n">
        <v>56963</v>
      </c>
      <c r="B3861" s="130" t="inlineStr">
        <is>
          <t>West Deptford Energy Station</t>
        </is>
      </c>
      <c r="C3861" s="130" t="inlineStr">
        <is>
          <t>West Deptford Energy LLC</t>
        </is>
      </c>
      <c r="D3861" s="129" t="n">
        <v>56236</v>
      </c>
      <c r="E3861" s="130" t="inlineStr">
        <is>
          <t>NJ</t>
        </is>
      </c>
      <c r="F3861" s="130" t="inlineStr">
        <is>
          <t>NAICS-22 Non-Cogen</t>
        </is>
      </c>
      <c r="G3861" s="130" t="inlineStr">
        <is>
          <t>CA</t>
        </is>
      </c>
      <c r="H3861" s="130" t="inlineStr">
        <is>
          <t>NG</t>
        </is>
      </c>
      <c r="I3861" s="130" t="inlineStr">
        <is>
          <t>NG</t>
        </is>
      </c>
      <c r="J3861" s="131" t="n">
        <v>842597</v>
      </c>
      <c r="K3861" s="129" t="n">
        <v>2020</v>
      </c>
      <c r="L3861" s="120">
        <f>IF(VLOOKUP(H3861,'Cross-Page Data'!$D$4:$F$48,3,FALSE)="natural gas",VLOOKUP(G3861,'Cross-Page Data'!$I$4:$J$19,2,FALSE),IF(VLOOKUP(H3861,'Cross-Page Data'!$D$4:$F$48,3,FALSE)="solar",IF(G3861="PV","solar PV","solar thermal"),IF(VLOOKUP(H3861,'Cross-Page Data'!$D$4:$F$48,3,FALSE)="wind",VLOOKUP(G3861,'Cross-Page Data'!$I$4:$J$19,2,FALSE),IF(VLOOKUP(H3861,'Cross-Page Data'!$D$4:$F$48,3,FALSE)="hydro",VLOOKUP(G3861,'Cross-Page Data'!$I$4:$J$19,2,FALSE),VLOOKUP(H3861,'Cross-Page Data'!$D$4:$F$48,3,FALSE)))))</f>
        <v/>
      </c>
      <c r="M3861" s="120">
        <f>IF(AND($P$2=FALSE,OR(F3861="Commercial NAICS Cogen",F3861="Industrial NAICS Cogen",F3861="NAICS-22 Cogen")),FALSE,IF(AND($P$3=FALSE,OR(F3861="Commercial NAICS Cogen",F3861="Commercial NAICS Non-Cogen",F3861="Industrial NAICS Cogen", F3861="industrial NAICS non-Cogen")),FALSE, TRUE))</f>
        <v/>
      </c>
    </row>
    <row r="3862">
      <c r="A3862" s="129" t="n">
        <v>56963</v>
      </c>
      <c r="B3862" s="130" t="inlineStr">
        <is>
          <t>West Deptford Energy Station</t>
        </is>
      </c>
      <c r="C3862" s="130" t="inlineStr">
        <is>
          <t>West Deptford Energy LLC</t>
        </is>
      </c>
      <c r="D3862" s="129" t="n">
        <v>56236</v>
      </c>
      <c r="E3862" s="130" t="inlineStr">
        <is>
          <t>NJ</t>
        </is>
      </c>
      <c r="F3862" s="130" t="inlineStr">
        <is>
          <t>NAICS-22 Non-Cogen</t>
        </is>
      </c>
      <c r="G3862" s="130" t="inlineStr">
        <is>
          <t>CT</t>
        </is>
      </c>
      <c r="H3862" s="130" t="inlineStr">
        <is>
          <t>NG</t>
        </is>
      </c>
      <c r="I3862" s="130" t="inlineStr">
        <is>
          <t>NG</t>
        </is>
      </c>
      <c r="J3862" s="131" t="n">
        <v>1371490</v>
      </c>
      <c r="K3862" s="129" t="n">
        <v>2020</v>
      </c>
      <c r="L3862" s="120">
        <f>IF(VLOOKUP(H3862,'Cross-Page Data'!$D$4:$F$48,3,FALSE)="natural gas",VLOOKUP(G3862,'Cross-Page Data'!$I$4:$J$19,2,FALSE),IF(VLOOKUP(H3862,'Cross-Page Data'!$D$4:$F$48,3,FALSE)="solar",IF(G3862="PV","solar PV","solar thermal"),IF(VLOOKUP(H3862,'Cross-Page Data'!$D$4:$F$48,3,FALSE)="wind",VLOOKUP(G3862,'Cross-Page Data'!$I$4:$J$19,2,FALSE),IF(VLOOKUP(H3862,'Cross-Page Data'!$D$4:$F$48,3,FALSE)="hydro",VLOOKUP(G3862,'Cross-Page Data'!$I$4:$J$19,2,FALSE),VLOOKUP(H3862,'Cross-Page Data'!$D$4:$F$48,3,FALSE)))))</f>
        <v/>
      </c>
      <c r="M3862" s="120">
        <f>IF(AND($P$2=FALSE,OR(F3862="Commercial NAICS Cogen",F3862="Industrial NAICS Cogen",F3862="NAICS-22 Cogen")),FALSE,IF(AND($P$3=FALSE,OR(F3862="Commercial NAICS Cogen",F3862="Commercial NAICS Non-Cogen",F3862="Industrial NAICS Cogen", F3862="industrial NAICS non-Cogen")),FALSE, TRUE))</f>
        <v/>
      </c>
    </row>
    <row r="3863">
      <c r="A3863" s="129" t="n">
        <v>56964</v>
      </c>
      <c r="B3863" s="130" t="inlineStr">
        <is>
          <t>Bayonne Energy Center</t>
        </is>
      </c>
      <c r="C3863" s="130" t="inlineStr">
        <is>
          <t>Bayonne Energy Center LLC</t>
        </is>
      </c>
      <c r="D3863" s="129" t="n">
        <v>56267</v>
      </c>
      <c r="E3863" s="130" t="inlineStr">
        <is>
          <t>NJ</t>
        </is>
      </c>
      <c r="F3863" s="130" t="inlineStr">
        <is>
          <t>NAICS-22 Non-Cogen</t>
        </is>
      </c>
      <c r="G3863" s="130" t="inlineStr">
        <is>
          <t>GT</t>
        </is>
      </c>
      <c r="H3863" s="130" t="inlineStr">
        <is>
          <t>DFO</t>
        </is>
      </c>
      <c r="I3863" s="130" t="inlineStr">
        <is>
          <t>DFO</t>
        </is>
      </c>
      <c r="J3863" s="131" t="n">
        <v>0</v>
      </c>
      <c r="K3863" s="129" t="n">
        <v>2020</v>
      </c>
      <c r="L3863" s="120">
        <f>IF(VLOOKUP(H3863,'Cross-Page Data'!$D$4:$F$48,3,FALSE)="natural gas",VLOOKUP(G3863,'Cross-Page Data'!$I$4:$J$19,2,FALSE),IF(VLOOKUP(H3863,'Cross-Page Data'!$D$4:$F$48,3,FALSE)="solar",IF(G3863="PV","solar PV","solar thermal"),IF(VLOOKUP(H3863,'Cross-Page Data'!$D$4:$F$48,3,FALSE)="wind",VLOOKUP(G3863,'Cross-Page Data'!$I$4:$J$19,2,FALSE),IF(VLOOKUP(H3863,'Cross-Page Data'!$D$4:$F$48,3,FALSE)="hydro",VLOOKUP(G3863,'Cross-Page Data'!$I$4:$J$19,2,FALSE),VLOOKUP(H3863,'Cross-Page Data'!$D$4:$F$48,3,FALSE)))))</f>
        <v/>
      </c>
      <c r="M3863" s="120">
        <f>IF(AND($P$2=FALSE,OR(F3863="Commercial NAICS Cogen",F3863="Industrial NAICS Cogen",F3863="NAICS-22 Cogen")),FALSE,IF(AND($P$3=FALSE,OR(F3863="Commercial NAICS Cogen",F3863="Commercial NAICS Non-Cogen",F3863="Industrial NAICS Cogen", F3863="industrial NAICS non-Cogen")),FALSE, TRUE))</f>
        <v/>
      </c>
    </row>
    <row r="3864">
      <c r="A3864" s="129" t="n">
        <v>56964</v>
      </c>
      <c r="B3864" s="130" t="inlineStr">
        <is>
          <t>Bayonne Energy Center</t>
        </is>
      </c>
      <c r="C3864" s="130" t="inlineStr">
        <is>
          <t>Bayonne Energy Center LLC</t>
        </is>
      </c>
      <c r="D3864" s="129" t="n">
        <v>56267</v>
      </c>
      <c r="E3864" s="130" t="inlineStr">
        <is>
          <t>NJ</t>
        </is>
      </c>
      <c r="F3864" s="130" t="inlineStr">
        <is>
          <t>NAICS-22 Non-Cogen</t>
        </is>
      </c>
      <c r="G3864" s="130" t="inlineStr">
        <is>
          <t>GT</t>
        </is>
      </c>
      <c r="H3864" s="130" t="inlineStr">
        <is>
          <t>NG</t>
        </is>
      </c>
      <c r="I3864" s="130" t="inlineStr">
        <is>
          <t>NG</t>
        </is>
      </c>
      <c r="J3864" s="131" t="n">
        <v>347827</v>
      </c>
      <c r="K3864" s="129" t="n">
        <v>2020</v>
      </c>
      <c r="L3864" s="120">
        <f>IF(VLOOKUP(H3864,'Cross-Page Data'!$D$4:$F$48,3,FALSE)="natural gas",VLOOKUP(G3864,'Cross-Page Data'!$I$4:$J$19,2,FALSE),IF(VLOOKUP(H3864,'Cross-Page Data'!$D$4:$F$48,3,FALSE)="solar",IF(G3864="PV","solar PV","solar thermal"),IF(VLOOKUP(H3864,'Cross-Page Data'!$D$4:$F$48,3,FALSE)="wind",VLOOKUP(G3864,'Cross-Page Data'!$I$4:$J$19,2,FALSE),IF(VLOOKUP(H3864,'Cross-Page Data'!$D$4:$F$48,3,FALSE)="hydro",VLOOKUP(G3864,'Cross-Page Data'!$I$4:$J$19,2,FALSE),VLOOKUP(H3864,'Cross-Page Data'!$D$4:$F$48,3,FALSE)))))</f>
        <v/>
      </c>
      <c r="M3864" s="120">
        <f>IF(AND($P$2=FALSE,OR(F3864="Commercial NAICS Cogen",F3864="Industrial NAICS Cogen",F3864="NAICS-22 Cogen")),FALSE,IF(AND($P$3=FALSE,OR(F3864="Commercial NAICS Cogen",F3864="Commercial NAICS Non-Cogen",F3864="Industrial NAICS Cogen", F3864="industrial NAICS non-Cogen")),FALSE, TRUE))</f>
        <v/>
      </c>
    </row>
    <row r="3865">
      <c r="A3865" s="129" t="n">
        <v>56981</v>
      </c>
      <c r="B3865" s="130" t="inlineStr">
        <is>
          <t>Pyron Wind Farm LLC Hybrid</t>
        </is>
      </c>
      <c r="C3865" s="130" t="inlineStr">
        <is>
          <t>RWE Renewables Americas LLC</t>
        </is>
      </c>
      <c r="D3865" s="129" t="n">
        <v>56215</v>
      </c>
      <c r="E3865" s="130" t="inlineStr">
        <is>
          <t>TX</t>
        </is>
      </c>
      <c r="F3865" s="130" t="inlineStr">
        <is>
          <t>NAICS-22 Non-Cogen</t>
        </is>
      </c>
      <c r="G3865" s="130" t="inlineStr">
        <is>
          <t>BA</t>
        </is>
      </c>
      <c r="H3865" s="130" t="inlineStr">
        <is>
          <t>MWH</t>
        </is>
      </c>
      <c r="I3865" s="130" t="inlineStr">
        <is>
          <t>OTH</t>
        </is>
      </c>
      <c r="J3865" s="131" t="n">
        <v>-1189</v>
      </c>
      <c r="K3865" s="129" t="n">
        <v>2020</v>
      </c>
      <c r="L3865" s="120">
        <f>IF(VLOOKUP(H3865,'Cross-Page Data'!$D$4:$F$48,3,FALSE)="natural gas",VLOOKUP(G3865,'Cross-Page Data'!$I$4:$J$19,2,FALSE),IF(VLOOKUP(H3865,'Cross-Page Data'!$D$4:$F$48,3,FALSE)="solar",IF(G3865="PV","solar PV","solar thermal"),IF(VLOOKUP(H3865,'Cross-Page Data'!$D$4:$F$48,3,FALSE)="wind",VLOOKUP(G3865,'Cross-Page Data'!$I$4:$J$19,2,FALSE),IF(VLOOKUP(H3865,'Cross-Page Data'!$D$4:$F$48,3,FALSE)="hydro",VLOOKUP(G3865,'Cross-Page Data'!$I$4:$J$19,2,FALSE),VLOOKUP(H3865,'Cross-Page Data'!$D$4:$F$48,3,FALSE)))))</f>
        <v/>
      </c>
      <c r="M3865" s="120">
        <f>IF(AND($P$2=FALSE,OR(F3865="Commercial NAICS Cogen",F3865="Industrial NAICS Cogen",F3865="NAICS-22 Cogen")),FALSE,IF(AND($P$3=FALSE,OR(F3865="Commercial NAICS Cogen",F3865="Commercial NAICS Non-Cogen",F3865="Industrial NAICS Cogen", F3865="industrial NAICS non-Cogen")),FALSE, TRUE))</f>
        <v/>
      </c>
    </row>
    <row r="3866">
      <c r="A3866" s="129" t="n">
        <v>56981</v>
      </c>
      <c r="B3866" s="130" t="inlineStr">
        <is>
          <t>Pyron Wind Farm LLC Hybrid</t>
        </is>
      </c>
      <c r="C3866" s="130" t="inlineStr">
        <is>
          <t>RWE Renewables Americas LLC</t>
        </is>
      </c>
      <c r="D3866" s="129" t="n">
        <v>56215</v>
      </c>
      <c r="E3866" s="130" t="inlineStr">
        <is>
          <t>TX</t>
        </is>
      </c>
      <c r="F3866" s="130" t="inlineStr">
        <is>
          <t>NAICS-22 Non-Cogen</t>
        </is>
      </c>
      <c r="G3866" s="130" t="inlineStr">
        <is>
          <t>WT</t>
        </is>
      </c>
      <c r="H3866" s="130" t="inlineStr">
        <is>
          <t>WND</t>
        </is>
      </c>
      <c r="I3866" s="130" t="inlineStr">
        <is>
          <t>WND</t>
        </is>
      </c>
      <c r="J3866" s="131" t="n">
        <v>702898</v>
      </c>
      <c r="K3866" s="129" t="n">
        <v>2020</v>
      </c>
      <c r="L3866" s="120">
        <f>IF(VLOOKUP(H3866,'Cross-Page Data'!$D$4:$F$48,3,FALSE)="natural gas",VLOOKUP(G3866,'Cross-Page Data'!$I$4:$J$19,2,FALSE),IF(VLOOKUP(H3866,'Cross-Page Data'!$D$4:$F$48,3,FALSE)="solar",IF(G3866="PV","solar PV","solar thermal"),IF(VLOOKUP(H3866,'Cross-Page Data'!$D$4:$F$48,3,FALSE)="wind",VLOOKUP(G3866,'Cross-Page Data'!$I$4:$J$19,2,FALSE),IF(VLOOKUP(H3866,'Cross-Page Data'!$D$4:$F$48,3,FALSE)="hydro",VLOOKUP(G3866,'Cross-Page Data'!$I$4:$J$19,2,FALSE),VLOOKUP(H3866,'Cross-Page Data'!$D$4:$F$48,3,FALSE)))))</f>
        <v/>
      </c>
      <c r="M3866" s="120">
        <f>IF(AND($P$2=FALSE,OR(F3866="Commercial NAICS Cogen",F3866="Industrial NAICS Cogen",F3866="NAICS-22 Cogen")),FALSE,IF(AND($P$3=FALSE,OR(F3866="Commercial NAICS Cogen",F3866="Commercial NAICS Non-Cogen",F3866="Industrial NAICS Cogen", F3866="industrial NAICS non-Cogen")),FALSE, TRUE))</f>
        <v/>
      </c>
    </row>
    <row r="3867">
      <c r="A3867" s="129" t="n">
        <v>56998</v>
      </c>
      <c r="B3867" s="130" t="inlineStr">
        <is>
          <t>Pueblo Airport Generating Station</t>
        </is>
      </c>
      <c r="C3867" s="130" t="inlineStr">
        <is>
          <t>Black Hills Service Company LLC</t>
        </is>
      </c>
      <c r="D3867" s="129" t="n">
        <v>56771</v>
      </c>
      <c r="E3867" s="130" t="inlineStr">
        <is>
          <t>CO</t>
        </is>
      </c>
      <c r="F3867" s="130" t="inlineStr">
        <is>
          <t>NAICS-22 Non-Cogen</t>
        </is>
      </c>
      <c r="G3867" s="130" t="inlineStr">
        <is>
          <t>CA</t>
        </is>
      </c>
      <c r="H3867" s="130" t="inlineStr">
        <is>
          <t>NG</t>
        </is>
      </c>
      <c r="I3867" s="130" t="inlineStr">
        <is>
          <t>NG</t>
        </is>
      </c>
      <c r="J3867" s="131" t="n">
        <v>271044</v>
      </c>
      <c r="K3867" s="129" t="n">
        <v>2020</v>
      </c>
      <c r="L3867" s="120">
        <f>IF(VLOOKUP(H3867,'Cross-Page Data'!$D$4:$F$48,3,FALSE)="natural gas",VLOOKUP(G3867,'Cross-Page Data'!$I$4:$J$19,2,FALSE),IF(VLOOKUP(H3867,'Cross-Page Data'!$D$4:$F$48,3,FALSE)="solar",IF(G3867="PV","solar PV","solar thermal"),IF(VLOOKUP(H3867,'Cross-Page Data'!$D$4:$F$48,3,FALSE)="wind",VLOOKUP(G3867,'Cross-Page Data'!$I$4:$J$19,2,FALSE),IF(VLOOKUP(H3867,'Cross-Page Data'!$D$4:$F$48,3,FALSE)="hydro",VLOOKUP(G3867,'Cross-Page Data'!$I$4:$J$19,2,FALSE),VLOOKUP(H3867,'Cross-Page Data'!$D$4:$F$48,3,FALSE)))))</f>
        <v/>
      </c>
      <c r="M3867" s="120">
        <f>IF(AND($P$2=FALSE,OR(F3867="Commercial NAICS Cogen",F3867="Industrial NAICS Cogen",F3867="NAICS-22 Cogen")),FALSE,IF(AND($P$3=FALSE,OR(F3867="Commercial NAICS Cogen",F3867="Commercial NAICS Non-Cogen",F3867="Industrial NAICS Cogen", F3867="industrial NAICS non-Cogen")),FALSE, TRUE))</f>
        <v/>
      </c>
    </row>
    <row r="3868">
      <c r="A3868" s="129" t="n">
        <v>56998</v>
      </c>
      <c r="B3868" s="130" t="inlineStr">
        <is>
          <t>Pueblo Airport Generating Station</t>
        </is>
      </c>
      <c r="C3868" s="130" t="inlineStr">
        <is>
          <t>Black Hills Service Company LLC</t>
        </is>
      </c>
      <c r="D3868" s="129" t="n">
        <v>56771</v>
      </c>
      <c r="E3868" s="130" t="inlineStr">
        <is>
          <t>CO</t>
        </is>
      </c>
      <c r="F3868" s="130" t="inlineStr">
        <is>
          <t>NAICS-22 Non-Cogen</t>
        </is>
      </c>
      <c r="G3868" s="130" t="inlineStr">
        <is>
          <t>CT</t>
        </is>
      </c>
      <c r="H3868" s="130" t="inlineStr">
        <is>
          <t>NG</t>
        </is>
      </c>
      <c r="I3868" s="130" t="inlineStr">
        <is>
          <t>NG</t>
        </is>
      </c>
      <c r="J3868" s="131" t="n">
        <v>807894</v>
      </c>
      <c r="K3868" s="129" t="n">
        <v>2020</v>
      </c>
      <c r="L3868" s="120">
        <f>IF(VLOOKUP(H3868,'Cross-Page Data'!$D$4:$F$48,3,FALSE)="natural gas",VLOOKUP(G3868,'Cross-Page Data'!$I$4:$J$19,2,FALSE),IF(VLOOKUP(H3868,'Cross-Page Data'!$D$4:$F$48,3,FALSE)="solar",IF(G3868="PV","solar PV","solar thermal"),IF(VLOOKUP(H3868,'Cross-Page Data'!$D$4:$F$48,3,FALSE)="wind",VLOOKUP(G3868,'Cross-Page Data'!$I$4:$J$19,2,FALSE),IF(VLOOKUP(H3868,'Cross-Page Data'!$D$4:$F$48,3,FALSE)="hydro",VLOOKUP(G3868,'Cross-Page Data'!$I$4:$J$19,2,FALSE),VLOOKUP(H3868,'Cross-Page Data'!$D$4:$F$48,3,FALSE)))))</f>
        <v/>
      </c>
      <c r="M3868" s="120">
        <f>IF(AND($P$2=FALSE,OR(F3868="Commercial NAICS Cogen",F3868="Industrial NAICS Cogen",F3868="NAICS-22 Cogen")),FALSE,IF(AND($P$3=FALSE,OR(F3868="Commercial NAICS Cogen",F3868="Commercial NAICS Non-Cogen",F3868="Industrial NAICS Cogen", F3868="industrial NAICS non-Cogen")),FALSE, TRUE))</f>
        <v/>
      </c>
    </row>
    <row r="3869">
      <c r="A3869" s="129" t="n">
        <v>56998</v>
      </c>
      <c r="B3869" s="130" t="inlineStr">
        <is>
          <t>Pueblo Airport Generating Station</t>
        </is>
      </c>
      <c r="C3869" s="130" t="inlineStr">
        <is>
          <t>Black Hills Service Company LLC</t>
        </is>
      </c>
      <c r="D3869" s="129" t="n">
        <v>56771</v>
      </c>
      <c r="E3869" s="130" t="inlineStr">
        <is>
          <t>CO</t>
        </is>
      </c>
      <c r="F3869" s="130" t="inlineStr">
        <is>
          <t>NAICS-22 Non-Cogen</t>
        </is>
      </c>
      <c r="G3869" s="130" t="inlineStr">
        <is>
          <t>GT</t>
        </is>
      </c>
      <c r="H3869" s="130" t="inlineStr">
        <is>
          <t>NG</t>
        </is>
      </c>
      <c r="I3869" s="130" t="inlineStr">
        <is>
          <t>NG</t>
        </is>
      </c>
      <c r="J3869" s="131" t="n">
        <v>103233</v>
      </c>
      <c r="K3869" s="129" t="n">
        <v>2020</v>
      </c>
      <c r="L3869" s="120">
        <f>IF(VLOOKUP(H3869,'Cross-Page Data'!$D$4:$F$48,3,FALSE)="natural gas",VLOOKUP(G3869,'Cross-Page Data'!$I$4:$J$19,2,FALSE),IF(VLOOKUP(H3869,'Cross-Page Data'!$D$4:$F$48,3,FALSE)="solar",IF(G3869="PV","solar PV","solar thermal"),IF(VLOOKUP(H3869,'Cross-Page Data'!$D$4:$F$48,3,FALSE)="wind",VLOOKUP(G3869,'Cross-Page Data'!$I$4:$J$19,2,FALSE),IF(VLOOKUP(H3869,'Cross-Page Data'!$D$4:$F$48,3,FALSE)="hydro",VLOOKUP(G3869,'Cross-Page Data'!$I$4:$J$19,2,FALSE),VLOOKUP(H3869,'Cross-Page Data'!$D$4:$F$48,3,FALSE)))))</f>
        <v/>
      </c>
      <c r="M3869" s="120">
        <f>IF(AND($P$2=FALSE,OR(F3869="Commercial NAICS Cogen",F3869="Industrial NAICS Cogen",F3869="NAICS-22 Cogen")),FALSE,IF(AND($P$3=FALSE,OR(F3869="Commercial NAICS Cogen",F3869="Commercial NAICS Non-Cogen",F3869="Industrial NAICS Cogen", F3869="industrial NAICS non-Cogen")),FALSE, TRUE))</f>
        <v/>
      </c>
    </row>
    <row r="3870">
      <c r="A3870" s="129" t="n">
        <v>57002</v>
      </c>
      <c r="B3870" s="130" t="inlineStr">
        <is>
          <t>Oakfield Wind Project</t>
        </is>
      </c>
      <c r="C3870" s="130" t="inlineStr">
        <is>
          <t>Novatus Energy</t>
        </is>
      </c>
      <c r="D3870" s="129" t="n">
        <v>60453</v>
      </c>
      <c r="E3870" s="130" t="inlineStr">
        <is>
          <t>ME</t>
        </is>
      </c>
      <c r="F3870" s="130" t="inlineStr">
        <is>
          <t>NAICS-22 Non-Cogen</t>
        </is>
      </c>
      <c r="G3870" s="130" t="inlineStr">
        <is>
          <t>WT</t>
        </is>
      </c>
      <c r="H3870" s="130" t="inlineStr">
        <is>
          <t>WND</t>
        </is>
      </c>
      <c r="I3870" s="130" t="inlineStr">
        <is>
          <t>WND</t>
        </is>
      </c>
      <c r="J3870" s="131" t="n">
        <v>373637</v>
      </c>
      <c r="K3870" s="129" t="n">
        <v>2020</v>
      </c>
      <c r="L3870" s="120">
        <f>IF(VLOOKUP(H3870,'Cross-Page Data'!$D$4:$F$48,3,FALSE)="natural gas",VLOOKUP(G3870,'Cross-Page Data'!$I$4:$J$19,2,FALSE),IF(VLOOKUP(H3870,'Cross-Page Data'!$D$4:$F$48,3,FALSE)="solar",IF(G3870="PV","solar PV","solar thermal"),IF(VLOOKUP(H3870,'Cross-Page Data'!$D$4:$F$48,3,FALSE)="wind",VLOOKUP(G3870,'Cross-Page Data'!$I$4:$J$19,2,FALSE),IF(VLOOKUP(H3870,'Cross-Page Data'!$D$4:$F$48,3,FALSE)="hydro",VLOOKUP(G3870,'Cross-Page Data'!$I$4:$J$19,2,FALSE),VLOOKUP(H3870,'Cross-Page Data'!$D$4:$F$48,3,FALSE)))))</f>
        <v/>
      </c>
      <c r="M3870" s="120">
        <f>IF(AND($P$2=FALSE,OR(F3870="Commercial NAICS Cogen",F3870="Industrial NAICS Cogen",F3870="NAICS-22 Cogen")),FALSE,IF(AND($P$3=FALSE,OR(F3870="Commercial NAICS Cogen",F3870="Commercial NAICS Non-Cogen",F3870="Industrial NAICS Cogen", F3870="industrial NAICS non-Cogen")),FALSE, TRUE))</f>
        <v/>
      </c>
    </row>
    <row r="3871" ht="29" customHeight="1" s="157">
      <c r="A3871" s="129" t="n">
        <v>57015</v>
      </c>
      <c r="B3871" s="130" t="inlineStr">
        <is>
          <t>Waste Management Columbia Ridge LFGTE</t>
        </is>
      </c>
      <c r="C3871" s="130" t="inlineStr">
        <is>
          <t>WM Renewable Energy LLC</t>
        </is>
      </c>
      <c r="D3871" s="129" t="n">
        <v>54842</v>
      </c>
      <c r="E3871" s="130" t="inlineStr">
        <is>
          <t>OR</t>
        </is>
      </c>
      <c r="F3871" s="130" t="inlineStr">
        <is>
          <t>NAICS-22 Non-Cogen</t>
        </is>
      </c>
      <c r="G3871" s="130" t="inlineStr">
        <is>
          <t>IC</t>
        </is>
      </c>
      <c r="H3871" s="130" t="inlineStr">
        <is>
          <t>LFG</t>
        </is>
      </c>
      <c r="I3871" s="130" t="inlineStr">
        <is>
          <t>MLG</t>
        </is>
      </c>
      <c r="J3871" s="131" t="n">
        <v>101510</v>
      </c>
      <c r="K3871" s="129" t="n">
        <v>2020</v>
      </c>
      <c r="L3871" s="120">
        <f>IF(VLOOKUP(H3871,'Cross-Page Data'!$D$4:$F$48,3,FALSE)="natural gas",VLOOKUP(G3871,'Cross-Page Data'!$I$4:$J$19,2,FALSE),IF(VLOOKUP(H3871,'Cross-Page Data'!$D$4:$F$48,3,FALSE)="solar",IF(G3871="PV","solar PV","solar thermal"),IF(VLOOKUP(H3871,'Cross-Page Data'!$D$4:$F$48,3,FALSE)="wind",VLOOKUP(G3871,'Cross-Page Data'!$I$4:$J$19,2,FALSE),IF(VLOOKUP(H3871,'Cross-Page Data'!$D$4:$F$48,3,FALSE)="hydro",VLOOKUP(G3871,'Cross-Page Data'!$I$4:$J$19,2,FALSE),VLOOKUP(H3871,'Cross-Page Data'!$D$4:$F$48,3,FALSE)))))</f>
        <v/>
      </c>
      <c r="M3871" s="120">
        <f>IF(AND($P$2=FALSE,OR(F3871="Commercial NAICS Cogen",F3871="Industrial NAICS Cogen",F3871="NAICS-22 Cogen")),FALSE,IF(AND($P$3=FALSE,OR(F3871="Commercial NAICS Cogen",F3871="Commercial NAICS Non-Cogen",F3871="Industrial NAICS Cogen", F3871="industrial NAICS non-Cogen")),FALSE, TRUE))</f>
        <v/>
      </c>
    </row>
    <row r="3872">
      <c r="A3872" s="129" t="n">
        <v>57022</v>
      </c>
      <c r="B3872" s="130" t="inlineStr">
        <is>
          <t>Waste Management King George LFGTE</t>
        </is>
      </c>
      <c r="C3872" s="130" t="inlineStr">
        <is>
          <t>WM Renewable Energy LLC</t>
        </is>
      </c>
      <c r="D3872" s="129" t="n">
        <v>54842</v>
      </c>
      <c r="E3872" s="130" t="inlineStr">
        <is>
          <t>VA</t>
        </is>
      </c>
      <c r="F3872" s="130" t="inlineStr">
        <is>
          <t>NAICS-22 Non-Cogen</t>
        </is>
      </c>
      <c r="G3872" s="130" t="inlineStr">
        <is>
          <t>GT</t>
        </is>
      </c>
      <c r="H3872" s="130" t="inlineStr">
        <is>
          <t>LFG</t>
        </is>
      </c>
      <c r="I3872" s="130" t="inlineStr">
        <is>
          <t>MLG</t>
        </is>
      </c>
      <c r="J3872" s="131" t="n">
        <v>75485</v>
      </c>
      <c r="K3872" s="129" t="n">
        <v>2020</v>
      </c>
      <c r="L3872" s="120">
        <f>IF(VLOOKUP(H3872,'Cross-Page Data'!$D$4:$F$48,3,FALSE)="natural gas",VLOOKUP(G3872,'Cross-Page Data'!$I$4:$J$19,2,FALSE),IF(VLOOKUP(H3872,'Cross-Page Data'!$D$4:$F$48,3,FALSE)="solar",IF(G3872="PV","solar PV","solar thermal"),IF(VLOOKUP(H3872,'Cross-Page Data'!$D$4:$F$48,3,FALSE)="wind",VLOOKUP(G3872,'Cross-Page Data'!$I$4:$J$19,2,FALSE),IF(VLOOKUP(H3872,'Cross-Page Data'!$D$4:$F$48,3,FALSE)="hydro",VLOOKUP(G3872,'Cross-Page Data'!$I$4:$J$19,2,FALSE),VLOOKUP(H3872,'Cross-Page Data'!$D$4:$F$48,3,FALSE)))))</f>
        <v/>
      </c>
      <c r="M3872" s="120">
        <f>IF(AND($P$2=FALSE,OR(F3872="Commercial NAICS Cogen",F3872="Industrial NAICS Cogen",F3872="NAICS-22 Cogen")),FALSE,IF(AND($P$3=FALSE,OR(F3872="Commercial NAICS Cogen",F3872="Commercial NAICS Non-Cogen",F3872="Industrial NAICS Cogen", F3872="industrial NAICS non-Cogen")),FALSE, TRUE))</f>
        <v/>
      </c>
    </row>
    <row r="3873">
      <c r="A3873" s="129" t="n">
        <v>57027</v>
      </c>
      <c r="B3873" s="130" t="inlineStr">
        <is>
          <t>Canyon Power Plant</t>
        </is>
      </c>
      <c r="C3873" s="130" t="inlineStr">
        <is>
          <t>City of Anaheim - (CA)</t>
        </is>
      </c>
      <c r="D3873" s="129" t="n">
        <v>590</v>
      </c>
      <c r="E3873" s="130" t="inlineStr">
        <is>
          <t>CA</t>
        </is>
      </c>
      <c r="F3873" s="130" t="inlineStr">
        <is>
          <t>Electric Utility</t>
        </is>
      </c>
      <c r="G3873" s="130" t="inlineStr">
        <is>
          <t>GT</t>
        </is>
      </c>
      <c r="H3873" s="130" t="inlineStr">
        <is>
          <t>NG</t>
        </is>
      </c>
      <c r="I3873" s="130" t="inlineStr">
        <is>
          <t>NG</t>
        </is>
      </c>
      <c r="J3873" s="131" t="n">
        <v>111171</v>
      </c>
      <c r="K3873" s="129" t="n">
        <v>2020</v>
      </c>
      <c r="L3873" s="120">
        <f>IF(VLOOKUP(H3873,'Cross-Page Data'!$D$4:$F$48,3,FALSE)="natural gas",VLOOKUP(G3873,'Cross-Page Data'!$I$4:$J$19,2,FALSE),IF(VLOOKUP(H3873,'Cross-Page Data'!$D$4:$F$48,3,FALSE)="solar",IF(G3873="PV","solar PV","solar thermal"),IF(VLOOKUP(H3873,'Cross-Page Data'!$D$4:$F$48,3,FALSE)="wind",VLOOKUP(G3873,'Cross-Page Data'!$I$4:$J$19,2,FALSE),IF(VLOOKUP(H3873,'Cross-Page Data'!$D$4:$F$48,3,FALSE)="hydro",VLOOKUP(G3873,'Cross-Page Data'!$I$4:$J$19,2,FALSE),VLOOKUP(H3873,'Cross-Page Data'!$D$4:$F$48,3,FALSE)))))</f>
        <v/>
      </c>
      <c r="M3873" s="120">
        <f>IF(AND($P$2=FALSE,OR(F3873="Commercial NAICS Cogen",F3873="Industrial NAICS Cogen",F3873="NAICS-22 Cogen")),FALSE,IF(AND($P$3=FALSE,OR(F3873="Commercial NAICS Cogen",F3873="Commercial NAICS Non-Cogen",F3873="Industrial NAICS Cogen", F3873="industrial NAICS non-Cogen")),FALSE, TRUE))</f>
        <v/>
      </c>
    </row>
    <row r="3874">
      <c r="A3874" s="129" t="n">
        <v>57028</v>
      </c>
      <c r="B3874" s="130" t="inlineStr">
        <is>
          <t>Langley Gulch Power Plant</t>
        </is>
      </c>
      <c r="C3874" s="130" t="inlineStr">
        <is>
          <t>Idaho Power Co</t>
        </is>
      </c>
      <c r="D3874" s="129" t="n">
        <v>9191</v>
      </c>
      <c r="E3874" s="130" t="inlineStr">
        <is>
          <t>ID</t>
        </is>
      </c>
      <c r="F3874" s="130" t="inlineStr">
        <is>
          <t>Electric Utility</t>
        </is>
      </c>
      <c r="G3874" s="130" t="inlineStr">
        <is>
          <t>CA</t>
        </is>
      </c>
      <c r="H3874" s="130" t="inlineStr">
        <is>
          <t>NG</t>
        </is>
      </c>
      <c r="I3874" s="130" t="inlineStr">
        <is>
          <t>NG</t>
        </is>
      </c>
      <c r="J3874" s="131" t="n">
        <v>536515</v>
      </c>
      <c r="K3874" s="129" t="n">
        <v>2020</v>
      </c>
      <c r="L3874" s="120">
        <f>IF(VLOOKUP(H3874,'Cross-Page Data'!$D$4:$F$48,3,FALSE)="natural gas",VLOOKUP(G3874,'Cross-Page Data'!$I$4:$J$19,2,FALSE),IF(VLOOKUP(H3874,'Cross-Page Data'!$D$4:$F$48,3,FALSE)="solar",IF(G3874="PV","solar PV","solar thermal"),IF(VLOOKUP(H3874,'Cross-Page Data'!$D$4:$F$48,3,FALSE)="wind",VLOOKUP(G3874,'Cross-Page Data'!$I$4:$J$19,2,FALSE),IF(VLOOKUP(H3874,'Cross-Page Data'!$D$4:$F$48,3,FALSE)="hydro",VLOOKUP(G3874,'Cross-Page Data'!$I$4:$J$19,2,FALSE),VLOOKUP(H3874,'Cross-Page Data'!$D$4:$F$48,3,FALSE)))))</f>
        <v/>
      </c>
      <c r="M3874" s="120">
        <f>IF(AND($P$2=FALSE,OR(F3874="Commercial NAICS Cogen",F3874="Industrial NAICS Cogen",F3874="NAICS-22 Cogen")),FALSE,IF(AND($P$3=FALSE,OR(F3874="Commercial NAICS Cogen",F3874="Commercial NAICS Non-Cogen",F3874="Industrial NAICS Cogen", F3874="industrial NAICS non-Cogen")),FALSE, TRUE))</f>
        <v/>
      </c>
    </row>
    <row r="3875">
      <c r="A3875" s="129" t="n">
        <v>57028</v>
      </c>
      <c r="B3875" s="130" t="inlineStr">
        <is>
          <t>Langley Gulch Power Plant</t>
        </is>
      </c>
      <c r="C3875" s="130" t="inlineStr">
        <is>
          <t>Idaho Power Co</t>
        </is>
      </c>
      <c r="D3875" s="129" t="n">
        <v>9191</v>
      </c>
      <c r="E3875" s="130" t="inlineStr">
        <is>
          <t>ID</t>
        </is>
      </c>
      <c r="F3875" s="130" t="inlineStr">
        <is>
          <t>Electric Utility</t>
        </is>
      </c>
      <c r="G3875" s="130" t="inlineStr">
        <is>
          <t>CT</t>
        </is>
      </c>
      <c r="H3875" s="130" t="inlineStr">
        <is>
          <t>NG</t>
        </is>
      </c>
      <c r="I3875" s="130" t="inlineStr">
        <is>
          <t>NG</t>
        </is>
      </c>
      <c r="J3875" s="131" t="n">
        <v>984936</v>
      </c>
      <c r="K3875" s="129" t="n">
        <v>2020</v>
      </c>
      <c r="L3875" s="120">
        <f>IF(VLOOKUP(H3875,'Cross-Page Data'!$D$4:$F$48,3,FALSE)="natural gas",VLOOKUP(G3875,'Cross-Page Data'!$I$4:$J$19,2,FALSE),IF(VLOOKUP(H3875,'Cross-Page Data'!$D$4:$F$48,3,FALSE)="solar",IF(G3875="PV","solar PV","solar thermal"),IF(VLOOKUP(H3875,'Cross-Page Data'!$D$4:$F$48,3,FALSE)="wind",VLOOKUP(G3875,'Cross-Page Data'!$I$4:$J$19,2,FALSE),IF(VLOOKUP(H3875,'Cross-Page Data'!$D$4:$F$48,3,FALSE)="hydro",VLOOKUP(G3875,'Cross-Page Data'!$I$4:$J$19,2,FALSE),VLOOKUP(H3875,'Cross-Page Data'!$D$4:$F$48,3,FALSE)))))</f>
        <v/>
      </c>
      <c r="M3875" s="120">
        <f>IF(AND($P$2=FALSE,OR(F3875="Commercial NAICS Cogen",F3875="Industrial NAICS Cogen",F3875="NAICS-22 Cogen")),FALSE,IF(AND($P$3=FALSE,OR(F3875="Commercial NAICS Cogen",F3875="Commercial NAICS Non-Cogen",F3875="Industrial NAICS Cogen", F3875="industrial NAICS non-Cogen")),FALSE, TRUE))</f>
        <v/>
      </c>
    </row>
    <row r="3876">
      <c r="A3876" s="129" t="n">
        <v>57037</v>
      </c>
      <c r="B3876" s="130" t="inlineStr">
        <is>
          <t>Ratcliffe</t>
        </is>
      </c>
      <c r="C3876" s="130" t="inlineStr">
        <is>
          <t>Mississippi Power Co</t>
        </is>
      </c>
      <c r="D3876" s="129" t="n">
        <v>12686</v>
      </c>
      <c r="E3876" s="130" t="inlineStr">
        <is>
          <t>MS</t>
        </is>
      </c>
      <c r="F3876" s="130" t="inlineStr">
        <is>
          <t>Electric Utility</t>
        </is>
      </c>
      <c r="G3876" s="130" t="inlineStr">
        <is>
          <t>CA</t>
        </is>
      </c>
      <c r="H3876" s="130" t="inlineStr">
        <is>
          <t>NG</t>
        </is>
      </c>
      <c r="I3876" s="130" t="inlineStr">
        <is>
          <t>NG</t>
        </is>
      </c>
      <c r="J3876" s="131" t="n">
        <v>1581137</v>
      </c>
      <c r="K3876" s="129" t="n">
        <v>2020</v>
      </c>
      <c r="L3876" s="120">
        <f>IF(VLOOKUP(H3876,'Cross-Page Data'!$D$4:$F$48,3,FALSE)="natural gas",VLOOKUP(G3876,'Cross-Page Data'!$I$4:$J$19,2,FALSE),IF(VLOOKUP(H3876,'Cross-Page Data'!$D$4:$F$48,3,FALSE)="solar",IF(G3876="PV","solar PV","solar thermal"),IF(VLOOKUP(H3876,'Cross-Page Data'!$D$4:$F$48,3,FALSE)="wind",VLOOKUP(G3876,'Cross-Page Data'!$I$4:$J$19,2,FALSE),IF(VLOOKUP(H3876,'Cross-Page Data'!$D$4:$F$48,3,FALSE)="hydro",VLOOKUP(G3876,'Cross-Page Data'!$I$4:$J$19,2,FALSE),VLOOKUP(H3876,'Cross-Page Data'!$D$4:$F$48,3,FALSE)))))</f>
        <v/>
      </c>
      <c r="M3876" s="120">
        <f>IF(AND($P$2=FALSE,OR(F3876="Commercial NAICS Cogen",F3876="Industrial NAICS Cogen",F3876="NAICS-22 Cogen")),FALSE,IF(AND($P$3=FALSE,OR(F3876="Commercial NAICS Cogen",F3876="Commercial NAICS Non-Cogen",F3876="Industrial NAICS Cogen", F3876="industrial NAICS non-Cogen")),FALSE, TRUE))</f>
        <v/>
      </c>
    </row>
    <row r="3877">
      <c r="A3877" s="129" t="n">
        <v>57037</v>
      </c>
      <c r="B3877" s="130" t="inlineStr">
        <is>
          <t>Ratcliffe</t>
        </is>
      </c>
      <c r="C3877" s="130" t="inlineStr">
        <is>
          <t>Mississippi Power Co</t>
        </is>
      </c>
      <c r="D3877" s="129" t="n">
        <v>12686</v>
      </c>
      <c r="E3877" s="130" t="inlineStr">
        <is>
          <t>MS</t>
        </is>
      </c>
      <c r="F3877" s="130" t="inlineStr">
        <is>
          <t>Electric Utility</t>
        </is>
      </c>
      <c r="G3877" s="130" t="inlineStr">
        <is>
          <t>CT</t>
        </is>
      </c>
      <c r="H3877" s="130" t="inlineStr">
        <is>
          <t>NG</t>
        </is>
      </c>
      <c r="I3877" s="130" t="inlineStr">
        <is>
          <t>NG</t>
        </is>
      </c>
      <c r="J3877" s="131" t="n">
        <v>2935753</v>
      </c>
      <c r="K3877" s="129" t="n">
        <v>2020</v>
      </c>
      <c r="L3877" s="120">
        <f>IF(VLOOKUP(H3877,'Cross-Page Data'!$D$4:$F$48,3,FALSE)="natural gas",VLOOKUP(G3877,'Cross-Page Data'!$I$4:$J$19,2,FALSE),IF(VLOOKUP(H3877,'Cross-Page Data'!$D$4:$F$48,3,FALSE)="solar",IF(G3877="PV","solar PV","solar thermal"),IF(VLOOKUP(H3877,'Cross-Page Data'!$D$4:$F$48,3,FALSE)="wind",VLOOKUP(G3877,'Cross-Page Data'!$I$4:$J$19,2,FALSE),IF(VLOOKUP(H3877,'Cross-Page Data'!$D$4:$F$48,3,FALSE)="hydro",VLOOKUP(G3877,'Cross-Page Data'!$I$4:$J$19,2,FALSE),VLOOKUP(H3877,'Cross-Page Data'!$D$4:$F$48,3,FALSE)))))</f>
        <v/>
      </c>
      <c r="M3877" s="120">
        <f>IF(AND($P$2=FALSE,OR(F3877="Commercial NAICS Cogen",F3877="Industrial NAICS Cogen",F3877="NAICS-22 Cogen")),FALSE,IF(AND($P$3=FALSE,OR(F3877="Commercial NAICS Cogen",F3877="Commercial NAICS Non-Cogen",F3877="Industrial NAICS Cogen", F3877="industrial NAICS non-Cogen")),FALSE, TRUE))</f>
        <v/>
      </c>
    </row>
    <row r="3878">
      <c r="A3878" s="129" t="n">
        <v>57046</v>
      </c>
      <c r="B3878" s="130" t="inlineStr">
        <is>
          <t>Archer Daniels Midland Columbus</t>
        </is>
      </c>
      <c r="C3878" s="130" t="inlineStr">
        <is>
          <t>Archer Daniels Midland Co</t>
        </is>
      </c>
      <c r="D3878" s="129" t="n">
        <v>772</v>
      </c>
      <c r="E3878" s="130" t="inlineStr">
        <is>
          <t>NE</t>
        </is>
      </c>
      <c r="F3878" s="130" t="inlineStr">
        <is>
          <t>Industrial NAICS Cogen</t>
        </is>
      </c>
      <c r="G3878" s="130" t="inlineStr">
        <is>
          <t>ST</t>
        </is>
      </c>
      <c r="H3878" s="130" t="inlineStr">
        <is>
          <t>AB</t>
        </is>
      </c>
      <c r="I3878" s="130" t="inlineStr">
        <is>
          <t>ORW</t>
        </is>
      </c>
      <c r="J3878" s="131" t="n">
        <v>0</v>
      </c>
      <c r="K3878" s="129" t="n">
        <v>2020</v>
      </c>
      <c r="L3878" s="120">
        <f>IF(VLOOKUP(H3878,'Cross-Page Data'!$D$4:$F$48,3,FALSE)="natural gas",VLOOKUP(G3878,'Cross-Page Data'!$I$4:$J$19,2,FALSE),IF(VLOOKUP(H3878,'Cross-Page Data'!$D$4:$F$48,3,FALSE)="solar",IF(G3878="PV","solar PV","solar thermal"),IF(VLOOKUP(H3878,'Cross-Page Data'!$D$4:$F$48,3,FALSE)="wind",VLOOKUP(G3878,'Cross-Page Data'!$I$4:$J$19,2,FALSE),IF(VLOOKUP(H3878,'Cross-Page Data'!$D$4:$F$48,3,FALSE)="hydro",VLOOKUP(G3878,'Cross-Page Data'!$I$4:$J$19,2,FALSE),VLOOKUP(H3878,'Cross-Page Data'!$D$4:$F$48,3,FALSE)))))</f>
        <v/>
      </c>
      <c r="M3878" s="120">
        <f>IF(AND($P$2=FALSE,OR(F3878="Commercial NAICS Cogen",F3878="Industrial NAICS Cogen",F3878="NAICS-22 Cogen")),FALSE,IF(AND($P$3=FALSE,OR(F3878="Commercial NAICS Cogen",F3878="Commercial NAICS Non-Cogen",F3878="Industrial NAICS Cogen", F3878="industrial NAICS non-Cogen")),FALSE, TRUE))</f>
        <v/>
      </c>
    </row>
    <row r="3879">
      <c r="A3879" s="129" t="n">
        <v>57046</v>
      </c>
      <c r="B3879" s="130" t="inlineStr">
        <is>
          <t>Archer Daniels Midland Columbus</t>
        </is>
      </c>
      <c r="C3879" s="130" t="inlineStr">
        <is>
          <t>Archer Daniels Midland Co</t>
        </is>
      </c>
      <c r="D3879" s="129" t="n">
        <v>772</v>
      </c>
      <c r="E3879" s="130" t="inlineStr">
        <is>
          <t>NE</t>
        </is>
      </c>
      <c r="F3879" s="130" t="inlineStr">
        <is>
          <t>Industrial NAICS Cogen</t>
        </is>
      </c>
      <c r="G3879" s="130" t="inlineStr">
        <is>
          <t>ST</t>
        </is>
      </c>
      <c r="H3879" s="130" t="inlineStr">
        <is>
          <t>BIT</t>
        </is>
      </c>
      <c r="I3879" s="130" t="inlineStr">
        <is>
          <t>COL</t>
        </is>
      </c>
      <c r="J3879" s="131" t="n">
        <v>0</v>
      </c>
      <c r="K3879" s="129" t="n">
        <v>2020</v>
      </c>
      <c r="L3879" s="120">
        <f>IF(VLOOKUP(H3879,'Cross-Page Data'!$D$4:$F$48,3,FALSE)="natural gas",VLOOKUP(G3879,'Cross-Page Data'!$I$4:$J$19,2,FALSE),IF(VLOOKUP(H3879,'Cross-Page Data'!$D$4:$F$48,3,FALSE)="solar",IF(G3879="PV","solar PV","solar thermal"),IF(VLOOKUP(H3879,'Cross-Page Data'!$D$4:$F$48,3,FALSE)="wind",VLOOKUP(G3879,'Cross-Page Data'!$I$4:$J$19,2,FALSE),IF(VLOOKUP(H3879,'Cross-Page Data'!$D$4:$F$48,3,FALSE)="hydro",VLOOKUP(G3879,'Cross-Page Data'!$I$4:$J$19,2,FALSE),VLOOKUP(H3879,'Cross-Page Data'!$D$4:$F$48,3,FALSE)))))</f>
        <v/>
      </c>
      <c r="M3879" s="120">
        <f>IF(AND($P$2=FALSE,OR(F3879="Commercial NAICS Cogen",F3879="Industrial NAICS Cogen",F3879="NAICS-22 Cogen")),FALSE,IF(AND($P$3=FALSE,OR(F3879="Commercial NAICS Cogen",F3879="Commercial NAICS Non-Cogen",F3879="Industrial NAICS Cogen", F3879="industrial NAICS non-Cogen")),FALSE, TRUE))</f>
        <v/>
      </c>
    </row>
    <row r="3880">
      <c r="A3880" s="129" t="n">
        <v>57046</v>
      </c>
      <c r="B3880" s="130" t="inlineStr">
        <is>
          <t>Archer Daniels Midland Columbus</t>
        </is>
      </c>
      <c r="C3880" s="130" t="inlineStr">
        <is>
          <t>Archer Daniels Midland Co</t>
        </is>
      </c>
      <c r="D3880" s="129" t="n">
        <v>772</v>
      </c>
      <c r="E3880" s="130" t="inlineStr">
        <is>
          <t>NE</t>
        </is>
      </c>
      <c r="F3880" s="130" t="inlineStr">
        <is>
          <t>Industrial NAICS Cogen</t>
        </is>
      </c>
      <c r="G3880" s="130" t="inlineStr">
        <is>
          <t>ST</t>
        </is>
      </c>
      <c r="H3880" s="130" t="inlineStr">
        <is>
          <t>NG</t>
        </is>
      </c>
      <c r="I3880" s="130" t="inlineStr">
        <is>
          <t>NG</t>
        </is>
      </c>
      <c r="J3880" s="131" t="n">
        <v>0</v>
      </c>
      <c r="K3880" s="129" t="n">
        <v>2020</v>
      </c>
      <c r="L3880" s="120">
        <f>IF(VLOOKUP(H3880,'Cross-Page Data'!$D$4:$F$48,3,FALSE)="natural gas",VLOOKUP(G3880,'Cross-Page Data'!$I$4:$J$19,2,FALSE),IF(VLOOKUP(H3880,'Cross-Page Data'!$D$4:$F$48,3,FALSE)="solar",IF(G3880="PV","solar PV","solar thermal"),IF(VLOOKUP(H3880,'Cross-Page Data'!$D$4:$F$48,3,FALSE)="wind",VLOOKUP(G3880,'Cross-Page Data'!$I$4:$J$19,2,FALSE),IF(VLOOKUP(H3880,'Cross-Page Data'!$D$4:$F$48,3,FALSE)="hydro",VLOOKUP(G3880,'Cross-Page Data'!$I$4:$J$19,2,FALSE),VLOOKUP(H3880,'Cross-Page Data'!$D$4:$F$48,3,FALSE)))))</f>
        <v/>
      </c>
      <c r="M3880" s="120">
        <f>IF(AND($P$2=FALSE,OR(F3880="Commercial NAICS Cogen",F3880="Industrial NAICS Cogen",F3880="NAICS-22 Cogen")),FALSE,IF(AND($P$3=FALSE,OR(F3880="Commercial NAICS Cogen",F3880="Commercial NAICS Non-Cogen",F3880="Industrial NAICS Cogen", F3880="industrial NAICS non-Cogen")),FALSE, TRUE))</f>
        <v/>
      </c>
    </row>
    <row r="3881">
      <c r="A3881" s="129" t="n">
        <v>57046</v>
      </c>
      <c r="B3881" s="130" t="inlineStr">
        <is>
          <t>Archer Daniels Midland Columbus</t>
        </is>
      </c>
      <c r="C3881" s="130" t="inlineStr">
        <is>
          <t>Archer Daniels Midland Co</t>
        </is>
      </c>
      <c r="D3881" s="129" t="n">
        <v>772</v>
      </c>
      <c r="E3881" s="130" t="inlineStr">
        <is>
          <t>NE</t>
        </is>
      </c>
      <c r="F3881" s="130" t="inlineStr">
        <is>
          <t>Industrial NAICS Cogen</t>
        </is>
      </c>
      <c r="G3881" s="130" t="inlineStr">
        <is>
          <t>ST</t>
        </is>
      </c>
      <c r="H3881" s="130" t="inlineStr">
        <is>
          <t>OBS</t>
        </is>
      </c>
      <c r="I3881" s="130" t="inlineStr">
        <is>
          <t>ORW</t>
        </is>
      </c>
      <c r="J3881" s="131" t="n">
        <v>0</v>
      </c>
      <c r="K3881" s="129" t="n">
        <v>2020</v>
      </c>
      <c r="L3881" s="120">
        <f>IF(VLOOKUP(H3881,'Cross-Page Data'!$D$4:$F$48,3,FALSE)="natural gas",VLOOKUP(G3881,'Cross-Page Data'!$I$4:$J$19,2,FALSE),IF(VLOOKUP(H3881,'Cross-Page Data'!$D$4:$F$48,3,FALSE)="solar",IF(G3881="PV","solar PV","solar thermal"),IF(VLOOKUP(H3881,'Cross-Page Data'!$D$4:$F$48,3,FALSE)="wind",VLOOKUP(G3881,'Cross-Page Data'!$I$4:$J$19,2,FALSE),IF(VLOOKUP(H3881,'Cross-Page Data'!$D$4:$F$48,3,FALSE)="hydro",VLOOKUP(G3881,'Cross-Page Data'!$I$4:$J$19,2,FALSE),VLOOKUP(H3881,'Cross-Page Data'!$D$4:$F$48,3,FALSE)))))</f>
        <v/>
      </c>
      <c r="M3881" s="120">
        <f>IF(AND($P$2=FALSE,OR(F3881="Commercial NAICS Cogen",F3881="Industrial NAICS Cogen",F3881="NAICS-22 Cogen")),FALSE,IF(AND($P$3=FALSE,OR(F3881="Commercial NAICS Cogen",F3881="Commercial NAICS Non-Cogen",F3881="Industrial NAICS Cogen", F3881="industrial NAICS non-Cogen")),FALSE, TRUE))</f>
        <v/>
      </c>
    </row>
    <row r="3882">
      <c r="A3882" s="129" t="n">
        <v>57046</v>
      </c>
      <c r="B3882" s="130" t="inlineStr">
        <is>
          <t>Archer Daniels Midland Columbus</t>
        </is>
      </c>
      <c r="C3882" s="130" t="inlineStr">
        <is>
          <t>Archer Daniels Midland Co</t>
        </is>
      </c>
      <c r="D3882" s="129" t="n">
        <v>772</v>
      </c>
      <c r="E3882" s="130" t="inlineStr">
        <is>
          <t>NE</t>
        </is>
      </c>
      <c r="F3882" s="130" t="inlineStr">
        <is>
          <t>Industrial NAICS Cogen</t>
        </is>
      </c>
      <c r="G3882" s="130" t="inlineStr">
        <is>
          <t>ST</t>
        </is>
      </c>
      <c r="H3882" s="130" t="inlineStr">
        <is>
          <t>SUB</t>
        </is>
      </c>
      <c r="I3882" s="130" t="inlineStr">
        <is>
          <t>COL</t>
        </is>
      </c>
      <c r="J3882" s="131" t="n">
        <v>182404</v>
      </c>
      <c r="K3882" s="129" t="n">
        <v>2020</v>
      </c>
      <c r="L3882" s="120">
        <f>IF(VLOOKUP(H3882,'Cross-Page Data'!$D$4:$F$48,3,FALSE)="natural gas",VLOOKUP(G3882,'Cross-Page Data'!$I$4:$J$19,2,FALSE),IF(VLOOKUP(H3882,'Cross-Page Data'!$D$4:$F$48,3,FALSE)="solar",IF(G3882="PV","solar PV","solar thermal"),IF(VLOOKUP(H3882,'Cross-Page Data'!$D$4:$F$48,3,FALSE)="wind",VLOOKUP(G3882,'Cross-Page Data'!$I$4:$J$19,2,FALSE),IF(VLOOKUP(H3882,'Cross-Page Data'!$D$4:$F$48,3,FALSE)="hydro",VLOOKUP(G3882,'Cross-Page Data'!$I$4:$J$19,2,FALSE),VLOOKUP(H3882,'Cross-Page Data'!$D$4:$F$48,3,FALSE)))))</f>
        <v/>
      </c>
      <c r="M3882" s="120">
        <f>IF(AND($P$2=FALSE,OR(F3882="Commercial NAICS Cogen",F3882="Industrial NAICS Cogen",F3882="NAICS-22 Cogen")),FALSE,IF(AND($P$3=FALSE,OR(F3882="Commercial NAICS Cogen",F3882="Commercial NAICS Non-Cogen",F3882="Industrial NAICS Cogen", F3882="industrial NAICS non-Cogen")),FALSE, TRUE))</f>
        <v/>
      </c>
    </row>
    <row r="3883">
      <c r="A3883" s="129" t="n">
        <v>57046</v>
      </c>
      <c r="B3883" s="130" t="inlineStr">
        <is>
          <t>Archer Daniels Midland Columbus</t>
        </is>
      </c>
      <c r="C3883" s="130" t="inlineStr">
        <is>
          <t>Archer Daniels Midland Co</t>
        </is>
      </c>
      <c r="D3883" s="129" t="n">
        <v>772</v>
      </c>
      <c r="E3883" s="130" t="inlineStr">
        <is>
          <t>NE</t>
        </is>
      </c>
      <c r="F3883" s="130" t="inlineStr">
        <is>
          <t>Industrial NAICS Cogen</t>
        </is>
      </c>
      <c r="G3883" s="130" t="inlineStr">
        <is>
          <t>ST</t>
        </is>
      </c>
      <c r="H3883" s="130" t="inlineStr">
        <is>
          <t>TDF</t>
        </is>
      </c>
      <c r="I3883" s="130" t="inlineStr">
        <is>
          <t>OTH</t>
        </is>
      </c>
      <c r="J3883" s="131" t="n">
        <v>0</v>
      </c>
      <c r="K3883" s="129" t="n">
        <v>2020</v>
      </c>
      <c r="L3883" s="120">
        <f>IF(VLOOKUP(H3883,'Cross-Page Data'!$D$4:$F$48,3,FALSE)="natural gas",VLOOKUP(G3883,'Cross-Page Data'!$I$4:$J$19,2,FALSE),IF(VLOOKUP(H3883,'Cross-Page Data'!$D$4:$F$48,3,FALSE)="solar",IF(G3883="PV","solar PV","solar thermal"),IF(VLOOKUP(H3883,'Cross-Page Data'!$D$4:$F$48,3,FALSE)="wind",VLOOKUP(G3883,'Cross-Page Data'!$I$4:$J$19,2,FALSE),IF(VLOOKUP(H3883,'Cross-Page Data'!$D$4:$F$48,3,FALSE)="hydro",VLOOKUP(G3883,'Cross-Page Data'!$I$4:$J$19,2,FALSE),VLOOKUP(H3883,'Cross-Page Data'!$D$4:$F$48,3,FALSE)))))</f>
        <v/>
      </c>
      <c r="M3883" s="120">
        <f>IF(AND($P$2=FALSE,OR(F3883="Commercial NAICS Cogen",F3883="Industrial NAICS Cogen",F3883="NAICS-22 Cogen")),FALSE,IF(AND($P$3=FALSE,OR(F3883="Commercial NAICS Cogen",F3883="Commercial NAICS Non-Cogen",F3883="Industrial NAICS Cogen", F3883="industrial NAICS non-Cogen")),FALSE, TRUE))</f>
        <v/>
      </c>
    </row>
    <row r="3884">
      <c r="A3884" s="129" t="n">
        <v>57046</v>
      </c>
      <c r="B3884" s="130" t="inlineStr">
        <is>
          <t>Archer Daniels Midland Columbus</t>
        </is>
      </c>
      <c r="C3884" s="130" t="inlineStr">
        <is>
          <t>Archer Daniels Midland Co</t>
        </is>
      </c>
      <c r="D3884" s="129" t="n">
        <v>772</v>
      </c>
      <c r="E3884" s="130" t="inlineStr">
        <is>
          <t>NE</t>
        </is>
      </c>
      <c r="F3884" s="130" t="inlineStr">
        <is>
          <t>Industrial NAICS Cogen</t>
        </is>
      </c>
      <c r="G3884" s="130" t="inlineStr">
        <is>
          <t>ST</t>
        </is>
      </c>
      <c r="H3884" s="130" t="inlineStr">
        <is>
          <t>WDS</t>
        </is>
      </c>
      <c r="I3884" s="130" t="inlineStr">
        <is>
          <t>WWW</t>
        </is>
      </c>
      <c r="J3884" s="131" t="n">
        <v>0</v>
      </c>
      <c r="K3884" s="129" t="n">
        <v>2020</v>
      </c>
      <c r="L3884" s="120">
        <f>IF(VLOOKUP(H3884,'Cross-Page Data'!$D$4:$F$48,3,FALSE)="natural gas",VLOOKUP(G3884,'Cross-Page Data'!$I$4:$J$19,2,FALSE),IF(VLOOKUP(H3884,'Cross-Page Data'!$D$4:$F$48,3,FALSE)="solar",IF(G3884="PV","solar PV","solar thermal"),IF(VLOOKUP(H3884,'Cross-Page Data'!$D$4:$F$48,3,FALSE)="wind",VLOOKUP(G3884,'Cross-Page Data'!$I$4:$J$19,2,FALSE),IF(VLOOKUP(H3884,'Cross-Page Data'!$D$4:$F$48,3,FALSE)="hydro",VLOOKUP(G3884,'Cross-Page Data'!$I$4:$J$19,2,FALSE),VLOOKUP(H3884,'Cross-Page Data'!$D$4:$F$48,3,FALSE)))))</f>
        <v/>
      </c>
      <c r="M3884" s="120">
        <f>IF(AND($P$2=FALSE,OR(F3884="Commercial NAICS Cogen",F3884="Industrial NAICS Cogen",F3884="NAICS-22 Cogen")),FALSE,IF(AND($P$3=FALSE,OR(F3884="Commercial NAICS Cogen",F3884="Commercial NAICS Non-Cogen",F3884="Industrial NAICS Cogen", F3884="industrial NAICS non-Cogen")),FALSE, TRUE))</f>
        <v/>
      </c>
    </row>
    <row r="3885">
      <c r="A3885" s="129" t="n">
        <v>57047</v>
      </c>
      <c r="B3885" s="130" t="inlineStr">
        <is>
          <t>Nobles Wind Project</t>
        </is>
      </c>
      <c r="C3885" s="130" t="inlineStr">
        <is>
          <t>Northern States Power Co - Minnesota</t>
        </is>
      </c>
      <c r="D3885" s="129" t="n">
        <v>13781</v>
      </c>
      <c r="E3885" s="130" t="inlineStr">
        <is>
          <t>MN</t>
        </is>
      </c>
      <c r="F3885" s="130" t="inlineStr">
        <is>
          <t>Electric Utility</t>
        </is>
      </c>
      <c r="G3885" s="130" t="inlineStr">
        <is>
          <t>WT</t>
        </is>
      </c>
      <c r="H3885" s="130" t="inlineStr">
        <is>
          <t>WND</t>
        </is>
      </c>
      <c r="I3885" s="130" t="inlineStr">
        <is>
          <t>WND</t>
        </is>
      </c>
      <c r="J3885" s="131" t="n">
        <v>667894</v>
      </c>
      <c r="K3885" s="129" t="n">
        <v>2020</v>
      </c>
      <c r="L3885" s="120">
        <f>IF(VLOOKUP(H3885,'Cross-Page Data'!$D$4:$F$48,3,FALSE)="natural gas",VLOOKUP(G3885,'Cross-Page Data'!$I$4:$J$19,2,FALSE),IF(VLOOKUP(H3885,'Cross-Page Data'!$D$4:$F$48,3,FALSE)="solar",IF(G3885="PV","solar PV","solar thermal"),IF(VLOOKUP(H3885,'Cross-Page Data'!$D$4:$F$48,3,FALSE)="wind",VLOOKUP(G3885,'Cross-Page Data'!$I$4:$J$19,2,FALSE),IF(VLOOKUP(H3885,'Cross-Page Data'!$D$4:$F$48,3,FALSE)="hydro",VLOOKUP(G3885,'Cross-Page Data'!$I$4:$J$19,2,FALSE),VLOOKUP(H3885,'Cross-Page Data'!$D$4:$F$48,3,FALSE)))))</f>
        <v/>
      </c>
      <c r="M3885" s="120">
        <f>IF(AND($P$2=FALSE,OR(F3885="Commercial NAICS Cogen",F3885="Industrial NAICS Cogen",F3885="NAICS-22 Cogen")),FALSE,IF(AND($P$3=FALSE,OR(F3885="Commercial NAICS Cogen",F3885="Commercial NAICS Non-Cogen",F3885="Industrial NAICS Cogen", F3885="industrial NAICS non-Cogen")),FALSE, TRUE))</f>
        <v/>
      </c>
    </row>
    <row r="3886">
      <c r="A3886" s="129" t="n">
        <v>57048</v>
      </c>
      <c r="B3886" s="130" t="inlineStr">
        <is>
          <t>Merricourt Wind Energy Center</t>
        </is>
      </c>
      <c r="C3886" s="130" t="inlineStr">
        <is>
          <t>Otter Tail Power Co</t>
        </is>
      </c>
      <c r="D3886" s="129" t="n">
        <v>14232</v>
      </c>
      <c r="E3886" s="130" t="inlineStr">
        <is>
          <t>ND</t>
        </is>
      </c>
      <c r="F3886" s="130" t="inlineStr">
        <is>
          <t>Electric Utility</t>
        </is>
      </c>
      <c r="G3886" s="130" t="inlineStr">
        <is>
          <t>WT</t>
        </is>
      </c>
      <c r="H3886" s="130" t="inlineStr">
        <is>
          <t>WND</t>
        </is>
      </c>
      <c r="I3886" s="130" t="inlineStr">
        <is>
          <t>WND</t>
        </is>
      </c>
      <c r="J3886" s="131" t="n">
        <v>32973</v>
      </c>
      <c r="K3886" s="129" t="n">
        <v>2020</v>
      </c>
      <c r="L3886" s="120">
        <f>IF(VLOOKUP(H3886,'Cross-Page Data'!$D$4:$F$48,3,FALSE)="natural gas",VLOOKUP(G3886,'Cross-Page Data'!$I$4:$J$19,2,FALSE),IF(VLOOKUP(H3886,'Cross-Page Data'!$D$4:$F$48,3,FALSE)="solar",IF(G3886="PV","solar PV","solar thermal"),IF(VLOOKUP(H3886,'Cross-Page Data'!$D$4:$F$48,3,FALSE)="wind",VLOOKUP(G3886,'Cross-Page Data'!$I$4:$J$19,2,FALSE),IF(VLOOKUP(H3886,'Cross-Page Data'!$D$4:$F$48,3,FALSE)="hydro",VLOOKUP(G3886,'Cross-Page Data'!$I$4:$J$19,2,FALSE),VLOOKUP(H3886,'Cross-Page Data'!$D$4:$F$48,3,FALSE)))))</f>
        <v/>
      </c>
      <c r="M3886" s="120">
        <f>IF(AND($P$2=FALSE,OR(F3886="Commercial NAICS Cogen",F3886="Industrial NAICS Cogen",F3886="NAICS-22 Cogen")),FALSE,IF(AND($P$3=FALSE,OR(F3886="Commercial NAICS Cogen",F3886="Commercial NAICS Non-Cogen",F3886="Industrial NAICS Cogen", F3886="industrial NAICS non-Cogen")),FALSE, TRUE))</f>
        <v/>
      </c>
    </row>
    <row r="3887">
      <c r="A3887" s="129" t="n">
        <v>57049</v>
      </c>
      <c r="B3887" s="130" t="inlineStr">
        <is>
          <t>NaturEner Glacier Wind Energy 1</t>
        </is>
      </c>
      <c r="C3887" s="130" t="inlineStr">
        <is>
          <t>NaturEner Glacier Wind Energy 1 LLC</t>
        </is>
      </c>
      <c r="D3887" s="129" t="n">
        <v>56365</v>
      </c>
      <c r="E3887" s="130" t="inlineStr">
        <is>
          <t>MT</t>
        </is>
      </c>
      <c r="F3887" s="130" t="inlineStr">
        <is>
          <t>NAICS-22 Non-Cogen</t>
        </is>
      </c>
      <c r="G3887" s="130" t="inlineStr">
        <is>
          <t>WT</t>
        </is>
      </c>
      <c r="H3887" s="130" t="inlineStr">
        <is>
          <t>WND</t>
        </is>
      </c>
      <c r="I3887" s="130" t="inlineStr">
        <is>
          <t>WND</t>
        </is>
      </c>
      <c r="J3887" s="131" t="n">
        <v>298845</v>
      </c>
      <c r="K3887" s="129" t="n">
        <v>2020</v>
      </c>
      <c r="L3887" s="120">
        <f>IF(VLOOKUP(H3887,'Cross-Page Data'!$D$4:$F$48,3,FALSE)="natural gas",VLOOKUP(G3887,'Cross-Page Data'!$I$4:$J$19,2,FALSE),IF(VLOOKUP(H3887,'Cross-Page Data'!$D$4:$F$48,3,FALSE)="solar",IF(G3887="PV","solar PV","solar thermal"),IF(VLOOKUP(H3887,'Cross-Page Data'!$D$4:$F$48,3,FALSE)="wind",VLOOKUP(G3887,'Cross-Page Data'!$I$4:$J$19,2,FALSE),IF(VLOOKUP(H3887,'Cross-Page Data'!$D$4:$F$48,3,FALSE)="hydro",VLOOKUP(G3887,'Cross-Page Data'!$I$4:$J$19,2,FALSE),VLOOKUP(H3887,'Cross-Page Data'!$D$4:$F$48,3,FALSE)))))</f>
        <v/>
      </c>
      <c r="M3887" s="120">
        <f>IF(AND($P$2=FALSE,OR(F3887="Commercial NAICS Cogen",F3887="Industrial NAICS Cogen",F3887="NAICS-22 Cogen")),FALSE,IF(AND($P$3=FALSE,OR(F3887="Commercial NAICS Cogen",F3887="Commercial NAICS Non-Cogen",F3887="Industrial NAICS Cogen", F3887="industrial NAICS non-Cogen")),FALSE, TRUE))</f>
        <v/>
      </c>
    </row>
    <row r="3888">
      <c r="A3888" s="129" t="n">
        <v>57050</v>
      </c>
      <c r="B3888" s="130" t="inlineStr">
        <is>
          <t>NaturEner Glacier Wind Energy 2</t>
        </is>
      </c>
      <c r="C3888" s="130" t="inlineStr">
        <is>
          <t>NaturEner Glacier Wind Energy 2 LLC</t>
        </is>
      </c>
      <c r="D3888" s="129" t="n">
        <v>56366</v>
      </c>
      <c r="E3888" s="130" t="inlineStr">
        <is>
          <t>MT</t>
        </is>
      </c>
      <c r="F3888" s="130" t="inlineStr">
        <is>
          <t>NAICS-22 Non-Cogen</t>
        </is>
      </c>
      <c r="G3888" s="130" t="inlineStr">
        <is>
          <t>WT</t>
        </is>
      </c>
      <c r="H3888" s="130" t="inlineStr">
        <is>
          <t>WND</t>
        </is>
      </c>
      <c r="I3888" s="130" t="inlineStr">
        <is>
          <t>WND</t>
        </is>
      </c>
      <c r="J3888" s="131" t="n">
        <v>323081</v>
      </c>
      <c r="K3888" s="129" t="n">
        <v>2020</v>
      </c>
      <c r="L3888" s="120">
        <f>IF(VLOOKUP(H3888,'Cross-Page Data'!$D$4:$F$48,3,FALSE)="natural gas",VLOOKUP(G3888,'Cross-Page Data'!$I$4:$J$19,2,FALSE),IF(VLOOKUP(H3888,'Cross-Page Data'!$D$4:$F$48,3,FALSE)="solar",IF(G3888="PV","solar PV","solar thermal"),IF(VLOOKUP(H3888,'Cross-Page Data'!$D$4:$F$48,3,FALSE)="wind",VLOOKUP(G3888,'Cross-Page Data'!$I$4:$J$19,2,FALSE),IF(VLOOKUP(H3888,'Cross-Page Data'!$D$4:$F$48,3,FALSE)="hydro",VLOOKUP(G3888,'Cross-Page Data'!$I$4:$J$19,2,FALSE),VLOOKUP(H3888,'Cross-Page Data'!$D$4:$F$48,3,FALSE)))))</f>
        <v/>
      </c>
      <c r="M3888" s="120">
        <f>IF(AND($P$2=FALSE,OR(F3888="Commercial NAICS Cogen",F3888="Industrial NAICS Cogen",F3888="NAICS-22 Cogen")),FALSE,IF(AND($P$3=FALSE,OR(F3888="Commercial NAICS Cogen",F3888="Commercial NAICS Non-Cogen",F3888="Industrial NAICS Cogen", F3888="industrial NAICS non-Cogen")),FALSE, TRUE))</f>
        <v/>
      </c>
    </row>
    <row r="3889">
      <c r="A3889" s="129" t="n">
        <v>57072</v>
      </c>
      <c r="B3889" s="130" t="inlineStr">
        <is>
          <t>Granite City Works</t>
        </is>
      </c>
      <c r="C3889" s="130" t="inlineStr">
        <is>
          <t>United States Steel Granite City Works</t>
        </is>
      </c>
      <c r="D3889" s="129" t="n">
        <v>56364</v>
      </c>
      <c r="E3889" s="130" t="inlineStr">
        <is>
          <t>IL</t>
        </is>
      </c>
      <c r="F3889" s="130" t="inlineStr">
        <is>
          <t>Industrial NAICS Cogen</t>
        </is>
      </c>
      <c r="G3889" s="130" t="inlineStr">
        <is>
          <t>ST</t>
        </is>
      </c>
      <c r="H3889" s="130" t="inlineStr">
        <is>
          <t>BFG</t>
        </is>
      </c>
      <c r="I3889" s="130" t="inlineStr">
        <is>
          <t>OOG</t>
        </is>
      </c>
      <c r="J3889" s="131" t="n">
        <v>73919.033</v>
      </c>
      <c r="K3889" s="129" t="n">
        <v>2020</v>
      </c>
      <c r="L3889" s="120">
        <f>IF(VLOOKUP(H3889,'Cross-Page Data'!$D$4:$F$48,3,FALSE)="natural gas",VLOOKUP(G3889,'Cross-Page Data'!$I$4:$J$19,2,FALSE),IF(VLOOKUP(H3889,'Cross-Page Data'!$D$4:$F$48,3,FALSE)="solar",IF(G3889="PV","solar PV","solar thermal"),IF(VLOOKUP(H3889,'Cross-Page Data'!$D$4:$F$48,3,FALSE)="wind",VLOOKUP(G3889,'Cross-Page Data'!$I$4:$J$19,2,FALSE),IF(VLOOKUP(H3889,'Cross-Page Data'!$D$4:$F$48,3,FALSE)="hydro",VLOOKUP(G3889,'Cross-Page Data'!$I$4:$J$19,2,FALSE),VLOOKUP(H3889,'Cross-Page Data'!$D$4:$F$48,3,FALSE)))))</f>
        <v/>
      </c>
      <c r="M3889" s="120">
        <f>IF(AND($P$2=FALSE,OR(F3889="Commercial NAICS Cogen",F3889="Industrial NAICS Cogen",F3889="NAICS-22 Cogen")),FALSE,IF(AND($P$3=FALSE,OR(F3889="Commercial NAICS Cogen",F3889="Commercial NAICS Non-Cogen",F3889="Industrial NAICS Cogen", F3889="industrial NAICS non-Cogen")),FALSE, TRUE))</f>
        <v/>
      </c>
    </row>
    <row r="3890">
      <c r="A3890" s="129" t="n">
        <v>57072</v>
      </c>
      <c r="B3890" s="130" t="inlineStr">
        <is>
          <t>Granite City Works</t>
        </is>
      </c>
      <c r="C3890" s="130" t="inlineStr">
        <is>
          <t>United States Steel Granite City Works</t>
        </is>
      </c>
      <c r="D3890" s="129" t="n">
        <v>56364</v>
      </c>
      <c r="E3890" s="130" t="inlineStr">
        <is>
          <t>IL</t>
        </is>
      </c>
      <c r="F3890" s="130" t="inlineStr">
        <is>
          <t>Industrial NAICS Cogen</t>
        </is>
      </c>
      <c r="G3890" s="130" t="inlineStr">
        <is>
          <t>ST</t>
        </is>
      </c>
      <c r="H3890" s="130" t="inlineStr">
        <is>
          <t>NG</t>
        </is>
      </c>
      <c r="I3890" s="130" t="inlineStr">
        <is>
          <t>NG</t>
        </is>
      </c>
      <c r="J3890" s="131" t="n">
        <v>197250.75</v>
      </c>
      <c r="K3890" s="129" t="n">
        <v>2020</v>
      </c>
      <c r="L3890" s="120">
        <f>IF(VLOOKUP(H3890,'Cross-Page Data'!$D$4:$F$48,3,FALSE)="natural gas",VLOOKUP(G3890,'Cross-Page Data'!$I$4:$J$19,2,FALSE),IF(VLOOKUP(H3890,'Cross-Page Data'!$D$4:$F$48,3,FALSE)="solar",IF(G3890="PV","solar PV","solar thermal"),IF(VLOOKUP(H3890,'Cross-Page Data'!$D$4:$F$48,3,FALSE)="wind",VLOOKUP(G3890,'Cross-Page Data'!$I$4:$J$19,2,FALSE),IF(VLOOKUP(H3890,'Cross-Page Data'!$D$4:$F$48,3,FALSE)="hydro",VLOOKUP(G3890,'Cross-Page Data'!$I$4:$J$19,2,FALSE),VLOOKUP(H3890,'Cross-Page Data'!$D$4:$F$48,3,FALSE)))))</f>
        <v/>
      </c>
      <c r="M3890" s="120">
        <f>IF(AND($P$2=FALSE,OR(F3890="Commercial NAICS Cogen",F3890="Industrial NAICS Cogen",F3890="NAICS-22 Cogen")),FALSE,IF(AND($P$3=FALSE,OR(F3890="Commercial NAICS Cogen",F3890="Commercial NAICS Non-Cogen",F3890="Industrial NAICS Cogen", F3890="industrial NAICS non-Cogen")),FALSE, TRUE))</f>
        <v/>
      </c>
    </row>
    <row r="3891">
      <c r="A3891" s="129" t="n">
        <v>57072</v>
      </c>
      <c r="B3891" s="130" t="inlineStr">
        <is>
          <t>Granite City Works</t>
        </is>
      </c>
      <c r="C3891" s="130" t="inlineStr">
        <is>
          <t>United States Steel Granite City Works</t>
        </is>
      </c>
      <c r="D3891" s="129" t="n">
        <v>56364</v>
      </c>
      <c r="E3891" s="130" t="inlineStr">
        <is>
          <t>IL</t>
        </is>
      </c>
      <c r="F3891" s="130" t="inlineStr">
        <is>
          <t>Industrial NAICS Cogen</t>
        </is>
      </c>
      <c r="G3891" s="130" t="inlineStr">
        <is>
          <t>ST</t>
        </is>
      </c>
      <c r="H3891" s="130" t="inlineStr">
        <is>
          <t>PUR</t>
        </is>
      </c>
      <c r="I3891" s="130" t="inlineStr">
        <is>
          <t>OTH</t>
        </is>
      </c>
      <c r="J3891" s="131" t="n">
        <v>262794.22</v>
      </c>
      <c r="K3891" s="129" t="n">
        <v>2020</v>
      </c>
      <c r="L3891" s="120">
        <f>IF(VLOOKUP(H3891,'Cross-Page Data'!$D$4:$F$48,3,FALSE)="natural gas",VLOOKUP(G3891,'Cross-Page Data'!$I$4:$J$19,2,FALSE),IF(VLOOKUP(H3891,'Cross-Page Data'!$D$4:$F$48,3,FALSE)="solar",IF(G3891="PV","solar PV","solar thermal"),IF(VLOOKUP(H3891,'Cross-Page Data'!$D$4:$F$48,3,FALSE)="wind",VLOOKUP(G3891,'Cross-Page Data'!$I$4:$J$19,2,FALSE),IF(VLOOKUP(H3891,'Cross-Page Data'!$D$4:$F$48,3,FALSE)="hydro",VLOOKUP(G3891,'Cross-Page Data'!$I$4:$J$19,2,FALSE),VLOOKUP(H3891,'Cross-Page Data'!$D$4:$F$48,3,FALSE)))))</f>
        <v/>
      </c>
      <c r="M3891" s="120">
        <f>IF(AND($P$2=FALSE,OR(F3891="Commercial NAICS Cogen",F3891="Industrial NAICS Cogen",F3891="NAICS-22 Cogen")),FALSE,IF(AND($P$3=FALSE,OR(F3891="Commercial NAICS Cogen",F3891="Commercial NAICS Non-Cogen",F3891="Industrial NAICS Cogen", F3891="industrial NAICS non-Cogen")),FALSE, TRUE))</f>
        <v/>
      </c>
    </row>
    <row r="3892">
      <c r="A3892" s="129" t="n">
        <v>57073</v>
      </c>
      <c r="B3892" s="130" t="inlineStr">
        <is>
          <t>Ivanpah 2</t>
        </is>
      </c>
      <c r="C3892" s="130" t="inlineStr">
        <is>
          <t>NRG Energy Services</t>
        </is>
      </c>
      <c r="D3892" s="129" t="n">
        <v>57499</v>
      </c>
      <c r="E3892" s="130" t="inlineStr">
        <is>
          <t>CA</t>
        </is>
      </c>
      <c r="F3892" s="130" t="inlineStr">
        <is>
          <t>NAICS-22 Non-Cogen</t>
        </is>
      </c>
      <c r="G3892" s="130" t="inlineStr">
        <is>
          <t>ST</t>
        </is>
      </c>
      <c r="H3892" s="130" t="inlineStr">
        <is>
          <t>NG</t>
        </is>
      </c>
      <c r="I3892" s="130" t="inlineStr">
        <is>
          <t>NG</t>
        </is>
      </c>
      <c r="J3892" s="131" t="n">
        <v>13402</v>
      </c>
      <c r="K3892" s="129" t="n">
        <v>2020</v>
      </c>
      <c r="L3892" s="120">
        <f>IF(VLOOKUP(H3892,'Cross-Page Data'!$D$4:$F$48,3,FALSE)="natural gas",VLOOKUP(G3892,'Cross-Page Data'!$I$4:$J$19,2,FALSE),IF(VLOOKUP(H3892,'Cross-Page Data'!$D$4:$F$48,3,FALSE)="solar",IF(G3892="PV","solar PV","solar thermal"),IF(VLOOKUP(H3892,'Cross-Page Data'!$D$4:$F$48,3,FALSE)="wind",VLOOKUP(G3892,'Cross-Page Data'!$I$4:$J$19,2,FALSE),IF(VLOOKUP(H3892,'Cross-Page Data'!$D$4:$F$48,3,FALSE)="hydro",VLOOKUP(G3892,'Cross-Page Data'!$I$4:$J$19,2,FALSE),VLOOKUP(H3892,'Cross-Page Data'!$D$4:$F$48,3,FALSE)))))</f>
        <v/>
      </c>
      <c r="M3892" s="120">
        <f>IF(AND($P$2=FALSE,OR(F3892="Commercial NAICS Cogen",F3892="Industrial NAICS Cogen",F3892="NAICS-22 Cogen")),FALSE,IF(AND($P$3=FALSE,OR(F3892="Commercial NAICS Cogen",F3892="Commercial NAICS Non-Cogen",F3892="Industrial NAICS Cogen", F3892="industrial NAICS non-Cogen")),FALSE, TRUE))</f>
        <v/>
      </c>
    </row>
    <row r="3893">
      <c r="A3893" s="129" t="n">
        <v>57073</v>
      </c>
      <c r="B3893" s="130" t="inlineStr">
        <is>
          <t>Ivanpah 2</t>
        </is>
      </c>
      <c r="C3893" s="130" t="inlineStr">
        <is>
          <t>NRG Energy Services</t>
        </is>
      </c>
      <c r="D3893" s="129" t="n">
        <v>57499</v>
      </c>
      <c r="E3893" s="130" t="inlineStr">
        <is>
          <t>CA</t>
        </is>
      </c>
      <c r="F3893" s="130" t="inlineStr">
        <is>
          <t>NAICS-22 Non-Cogen</t>
        </is>
      </c>
      <c r="G3893" s="130" t="inlineStr">
        <is>
          <t>ST</t>
        </is>
      </c>
      <c r="H3893" s="130" t="inlineStr">
        <is>
          <t>SUN</t>
        </is>
      </c>
      <c r="I3893" s="130" t="inlineStr">
        <is>
          <t>SUN</t>
        </is>
      </c>
      <c r="J3893" s="131" t="n">
        <v>269143</v>
      </c>
      <c r="K3893" s="129" t="n">
        <v>2020</v>
      </c>
      <c r="L3893" s="120">
        <f>IF(VLOOKUP(H3893,'Cross-Page Data'!$D$4:$F$48,3,FALSE)="natural gas",VLOOKUP(G3893,'Cross-Page Data'!$I$4:$J$19,2,FALSE),IF(VLOOKUP(H3893,'Cross-Page Data'!$D$4:$F$48,3,FALSE)="solar",IF(G3893="PV","solar PV","solar thermal"),IF(VLOOKUP(H3893,'Cross-Page Data'!$D$4:$F$48,3,FALSE)="wind",VLOOKUP(G3893,'Cross-Page Data'!$I$4:$J$19,2,FALSE),IF(VLOOKUP(H3893,'Cross-Page Data'!$D$4:$F$48,3,FALSE)="hydro",VLOOKUP(G3893,'Cross-Page Data'!$I$4:$J$19,2,FALSE),VLOOKUP(H3893,'Cross-Page Data'!$D$4:$F$48,3,FALSE)))))</f>
        <v/>
      </c>
      <c r="M3893" s="120">
        <f>IF(AND($P$2=FALSE,OR(F3893="Commercial NAICS Cogen",F3893="Industrial NAICS Cogen",F3893="NAICS-22 Cogen")),FALSE,IF(AND($P$3=FALSE,OR(F3893="Commercial NAICS Cogen",F3893="Commercial NAICS Non-Cogen",F3893="Industrial NAICS Cogen", F3893="industrial NAICS non-Cogen")),FALSE, TRUE))</f>
        <v/>
      </c>
    </row>
    <row r="3894">
      <c r="A3894" s="129" t="n">
        <v>57074</v>
      </c>
      <c r="B3894" s="130" t="inlineStr">
        <is>
          <t>Ivanpah 1</t>
        </is>
      </c>
      <c r="C3894" s="130" t="inlineStr">
        <is>
          <t>NRG Energy Services</t>
        </is>
      </c>
      <c r="D3894" s="129" t="n">
        <v>57499</v>
      </c>
      <c r="E3894" s="130" t="inlineStr">
        <is>
          <t>CA</t>
        </is>
      </c>
      <c r="F3894" s="130" t="inlineStr">
        <is>
          <t>NAICS-22 Non-Cogen</t>
        </is>
      </c>
      <c r="G3894" s="130" t="inlineStr">
        <is>
          <t>ST</t>
        </is>
      </c>
      <c r="H3894" s="130" t="inlineStr">
        <is>
          <t>NG</t>
        </is>
      </c>
      <c r="I3894" s="130" t="inlineStr">
        <is>
          <t>NG</t>
        </is>
      </c>
      <c r="J3894" s="131" t="n">
        <v>14192</v>
      </c>
      <c r="K3894" s="129" t="n">
        <v>2020</v>
      </c>
      <c r="L3894" s="120">
        <f>IF(VLOOKUP(H3894,'Cross-Page Data'!$D$4:$F$48,3,FALSE)="natural gas",VLOOKUP(G3894,'Cross-Page Data'!$I$4:$J$19,2,FALSE),IF(VLOOKUP(H3894,'Cross-Page Data'!$D$4:$F$48,3,FALSE)="solar",IF(G3894="PV","solar PV","solar thermal"),IF(VLOOKUP(H3894,'Cross-Page Data'!$D$4:$F$48,3,FALSE)="wind",VLOOKUP(G3894,'Cross-Page Data'!$I$4:$J$19,2,FALSE),IF(VLOOKUP(H3894,'Cross-Page Data'!$D$4:$F$48,3,FALSE)="hydro",VLOOKUP(G3894,'Cross-Page Data'!$I$4:$J$19,2,FALSE),VLOOKUP(H3894,'Cross-Page Data'!$D$4:$F$48,3,FALSE)))))</f>
        <v/>
      </c>
      <c r="M3894" s="120">
        <f>IF(AND($P$2=FALSE,OR(F3894="Commercial NAICS Cogen",F3894="Industrial NAICS Cogen",F3894="NAICS-22 Cogen")),FALSE,IF(AND($P$3=FALSE,OR(F3894="Commercial NAICS Cogen",F3894="Commercial NAICS Non-Cogen",F3894="Industrial NAICS Cogen", F3894="industrial NAICS non-Cogen")),FALSE, TRUE))</f>
        <v/>
      </c>
    </row>
    <row r="3895">
      <c r="A3895" s="129" t="n">
        <v>57074</v>
      </c>
      <c r="B3895" s="130" t="inlineStr">
        <is>
          <t>Ivanpah 1</t>
        </is>
      </c>
      <c r="C3895" s="130" t="inlineStr">
        <is>
          <t>NRG Energy Services</t>
        </is>
      </c>
      <c r="D3895" s="129" t="n">
        <v>57499</v>
      </c>
      <c r="E3895" s="130" t="inlineStr">
        <is>
          <t>CA</t>
        </is>
      </c>
      <c r="F3895" s="130" t="inlineStr">
        <is>
          <t>NAICS-22 Non-Cogen</t>
        </is>
      </c>
      <c r="G3895" s="130" t="inlineStr">
        <is>
          <t>ST</t>
        </is>
      </c>
      <c r="H3895" s="130" t="inlineStr">
        <is>
          <t>SUN</t>
        </is>
      </c>
      <c r="I3895" s="130" t="inlineStr">
        <is>
          <t>SUN</t>
        </is>
      </c>
      <c r="J3895" s="131" t="n">
        <v>270941</v>
      </c>
      <c r="K3895" s="129" t="n">
        <v>2020</v>
      </c>
      <c r="L3895" s="120">
        <f>IF(VLOOKUP(H3895,'Cross-Page Data'!$D$4:$F$48,3,FALSE)="natural gas",VLOOKUP(G3895,'Cross-Page Data'!$I$4:$J$19,2,FALSE),IF(VLOOKUP(H3895,'Cross-Page Data'!$D$4:$F$48,3,FALSE)="solar",IF(G3895="PV","solar PV","solar thermal"),IF(VLOOKUP(H3895,'Cross-Page Data'!$D$4:$F$48,3,FALSE)="wind",VLOOKUP(G3895,'Cross-Page Data'!$I$4:$J$19,2,FALSE),IF(VLOOKUP(H3895,'Cross-Page Data'!$D$4:$F$48,3,FALSE)="hydro",VLOOKUP(G3895,'Cross-Page Data'!$I$4:$J$19,2,FALSE),VLOOKUP(H3895,'Cross-Page Data'!$D$4:$F$48,3,FALSE)))))</f>
        <v/>
      </c>
      <c r="M3895" s="120">
        <f>IF(AND($P$2=FALSE,OR(F3895="Commercial NAICS Cogen",F3895="Industrial NAICS Cogen",F3895="NAICS-22 Cogen")),FALSE,IF(AND($P$3=FALSE,OR(F3895="Commercial NAICS Cogen",F3895="Commercial NAICS Non-Cogen",F3895="Industrial NAICS Cogen", F3895="industrial NAICS non-Cogen")),FALSE, TRUE))</f>
        <v/>
      </c>
    </row>
    <row r="3896">
      <c r="A3896" s="129" t="n">
        <v>57075</v>
      </c>
      <c r="B3896" s="130" t="inlineStr">
        <is>
          <t>Ivanpah 3</t>
        </is>
      </c>
      <c r="C3896" s="130" t="inlineStr">
        <is>
          <t>NRG Energy Services</t>
        </is>
      </c>
      <c r="D3896" s="129" t="n">
        <v>57499</v>
      </c>
      <c r="E3896" s="130" t="inlineStr">
        <is>
          <t>CA</t>
        </is>
      </c>
      <c r="F3896" s="130" t="inlineStr">
        <is>
          <t>NAICS-22 Non-Cogen</t>
        </is>
      </c>
      <c r="G3896" s="130" t="inlineStr">
        <is>
          <t>ST</t>
        </is>
      </c>
      <c r="H3896" s="130" t="inlineStr">
        <is>
          <t>NG</t>
        </is>
      </c>
      <c r="I3896" s="130" t="inlineStr">
        <is>
          <t>NG</t>
        </is>
      </c>
      <c r="J3896" s="131" t="n">
        <v>12890</v>
      </c>
      <c r="K3896" s="129" t="n">
        <v>2020</v>
      </c>
      <c r="L3896" s="120">
        <f>IF(VLOOKUP(H3896,'Cross-Page Data'!$D$4:$F$48,3,FALSE)="natural gas",VLOOKUP(G3896,'Cross-Page Data'!$I$4:$J$19,2,FALSE),IF(VLOOKUP(H3896,'Cross-Page Data'!$D$4:$F$48,3,FALSE)="solar",IF(G3896="PV","solar PV","solar thermal"),IF(VLOOKUP(H3896,'Cross-Page Data'!$D$4:$F$48,3,FALSE)="wind",VLOOKUP(G3896,'Cross-Page Data'!$I$4:$J$19,2,FALSE),IF(VLOOKUP(H3896,'Cross-Page Data'!$D$4:$F$48,3,FALSE)="hydro",VLOOKUP(G3896,'Cross-Page Data'!$I$4:$J$19,2,FALSE),VLOOKUP(H3896,'Cross-Page Data'!$D$4:$F$48,3,FALSE)))))</f>
        <v/>
      </c>
      <c r="M3896" s="120">
        <f>IF(AND($P$2=FALSE,OR(F3896="Commercial NAICS Cogen",F3896="Industrial NAICS Cogen",F3896="NAICS-22 Cogen")),FALSE,IF(AND($P$3=FALSE,OR(F3896="Commercial NAICS Cogen",F3896="Commercial NAICS Non-Cogen",F3896="Industrial NAICS Cogen", F3896="industrial NAICS non-Cogen")),FALSE, TRUE))</f>
        <v/>
      </c>
    </row>
    <row r="3897">
      <c r="A3897" s="129" t="n">
        <v>57075</v>
      </c>
      <c r="B3897" s="130" t="inlineStr">
        <is>
          <t>Ivanpah 3</t>
        </is>
      </c>
      <c r="C3897" s="130" t="inlineStr">
        <is>
          <t>NRG Energy Services</t>
        </is>
      </c>
      <c r="D3897" s="129" t="n">
        <v>57499</v>
      </c>
      <c r="E3897" s="130" t="inlineStr">
        <is>
          <t>CA</t>
        </is>
      </c>
      <c r="F3897" s="130" t="inlineStr">
        <is>
          <t>NAICS-22 Non-Cogen</t>
        </is>
      </c>
      <c r="G3897" s="130" t="inlineStr">
        <is>
          <t>ST</t>
        </is>
      </c>
      <c r="H3897" s="130" t="inlineStr">
        <is>
          <t>SUN</t>
        </is>
      </c>
      <c r="I3897" s="130" t="inlineStr">
        <is>
          <t>SUN</t>
        </is>
      </c>
      <c r="J3897" s="131" t="n">
        <v>275733</v>
      </c>
      <c r="K3897" s="129" t="n">
        <v>2020</v>
      </c>
      <c r="L3897" s="120">
        <f>IF(VLOOKUP(H3897,'Cross-Page Data'!$D$4:$F$48,3,FALSE)="natural gas",VLOOKUP(G3897,'Cross-Page Data'!$I$4:$J$19,2,FALSE),IF(VLOOKUP(H3897,'Cross-Page Data'!$D$4:$F$48,3,FALSE)="solar",IF(G3897="PV","solar PV","solar thermal"),IF(VLOOKUP(H3897,'Cross-Page Data'!$D$4:$F$48,3,FALSE)="wind",VLOOKUP(G3897,'Cross-Page Data'!$I$4:$J$19,2,FALSE),IF(VLOOKUP(H3897,'Cross-Page Data'!$D$4:$F$48,3,FALSE)="hydro",VLOOKUP(G3897,'Cross-Page Data'!$I$4:$J$19,2,FALSE),VLOOKUP(H3897,'Cross-Page Data'!$D$4:$F$48,3,FALSE)))))</f>
        <v/>
      </c>
      <c r="M3897" s="120">
        <f>IF(AND($P$2=FALSE,OR(F3897="Commercial NAICS Cogen",F3897="Industrial NAICS Cogen",F3897="NAICS-22 Cogen")),FALSE,IF(AND($P$3=FALSE,OR(F3897="Commercial NAICS Cogen",F3897="Commercial NAICS Non-Cogen",F3897="Industrial NAICS Cogen", F3897="industrial NAICS non-Cogen")),FALSE, TRUE))</f>
        <v/>
      </c>
    </row>
    <row r="3898">
      <c r="A3898" s="129" t="n">
        <v>57076</v>
      </c>
      <c r="B3898" s="130" t="inlineStr">
        <is>
          <t>South Columbus Water Resource Facility</t>
        </is>
      </c>
      <c r="C3898" s="130" t="inlineStr">
        <is>
          <t>Columbus Water Works</t>
        </is>
      </c>
      <c r="D3898" s="129" t="n">
        <v>56367</v>
      </c>
      <c r="E3898" s="130" t="inlineStr">
        <is>
          <t>GA</t>
        </is>
      </c>
      <c r="F3898" s="130" t="inlineStr">
        <is>
          <t>Commercial NAICS Cogen</t>
        </is>
      </c>
      <c r="G3898" s="130" t="inlineStr">
        <is>
          <t>IC</t>
        </is>
      </c>
      <c r="H3898" s="130" t="inlineStr">
        <is>
          <t>NG</t>
        </is>
      </c>
      <c r="I3898" s="130" t="inlineStr">
        <is>
          <t>NG</t>
        </is>
      </c>
      <c r="J3898" s="131" t="n">
        <v>11</v>
      </c>
      <c r="K3898" s="129" t="n">
        <v>2020</v>
      </c>
      <c r="L3898" s="120">
        <f>IF(VLOOKUP(H3898,'Cross-Page Data'!$D$4:$F$48,3,FALSE)="natural gas",VLOOKUP(G3898,'Cross-Page Data'!$I$4:$J$19,2,FALSE),IF(VLOOKUP(H3898,'Cross-Page Data'!$D$4:$F$48,3,FALSE)="solar",IF(G3898="PV","solar PV","solar thermal"),IF(VLOOKUP(H3898,'Cross-Page Data'!$D$4:$F$48,3,FALSE)="wind",VLOOKUP(G3898,'Cross-Page Data'!$I$4:$J$19,2,FALSE),IF(VLOOKUP(H3898,'Cross-Page Data'!$D$4:$F$48,3,FALSE)="hydro",VLOOKUP(G3898,'Cross-Page Data'!$I$4:$J$19,2,FALSE),VLOOKUP(H3898,'Cross-Page Data'!$D$4:$F$48,3,FALSE)))))</f>
        <v/>
      </c>
      <c r="M3898" s="120">
        <f>IF(AND($P$2=FALSE,OR(F3898="Commercial NAICS Cogen",F3898="Industrial NAICS Cogen",F3898="NAICS-22 Cogen")),FALSE,IF(AND($P$3=FALSE,OR(F3898="Commercial NAICS Cogen",F3898="Commercial NAICS Non-Cogen",F3898="Industrial NAICS Cogen", F3898="industrial NAICS non-Cogen")),FALSE, TRUE))</f>
        <v/>
      </c>
    </row>
    <row r="3899">
      <c r="A3899" s="129" t="n">
        <v>57076</v>
      </c>
      <c r="B3899" s="130" t="inlineStr">
        <is>
          <t>South Columbus Water Resource Facility</t>
        </is>
      </c>
      <c r="C3899" s="130" t="inlineStr">
        <is>
          <t>Columbus Water Works</t>
        </is>
      </c>
      <c r="D3899" s="129" t="n">
        <v>56367</v>
      </c>
      <c r="E3899" s="130" t="inlineStr">
        <is>
          <t>GA</t>
        </is>
      </c>
      <c r="F3899" s="130" t="inlineStr">
        <is>
          <t>Commercial NAICS Cogen</t>
        </is>
      </c>
      <c r="G3899" s="130" t="inlineStr">
        <is>
          <t>IC</t>
        </is>
      </c>
      <c r="H3899" s="130" t="inlineStr">
        <is>
          <t>OBG</t>
        </is>
      </c>
      <c r="I3899" s="130" t="inlineStr">
        <is>
          <t>ORW</t>
        </is>
      </c>
      <c r="J3899" s="131" t="n">
        <v>0</v>
      </c>
      <c r="K3899" s="129" t="n">
        <v>2020</v>
      </c>
      <c r="L3899" s="120">
        <f>IF(VLOOKUP(H3899,'Cross-Page Data'!$D$4:$F$48,3,FALSE)="natural gas",VLOOKUP(G3899,'Cross-Page Data'!$I$4:$J$19,2,FALSE),IF(VLOOKUP(H3899,'Cross-Page Data'!$D$4:$F$48,3,FALSE)="solar",IF(G3899="PV","solar PV","solar thermal"),IF(VLOOKUP(H3899,'Cross-Page Data'!$D$4:$F$48,3,FALSE)="wind",VLOOKUP(G3899,'Cross-Page Data'!$I$4:$J$19,2,FALSE),IF(VLOOKUP(H3899,'Cross-Page Data'!$D$4:$F$48,3,FALSE)="hydro",VLOOKUP(G3899,'Cross-Page Data'!$I$4:$J$19,2,FALSE),VLOOKUP(H3899,'Cross-Page Data'!$D$4:$F$48,3,FALSE)))))</f>
        <v/>
      </c>
      <c r="M3899" s="120">
        <f>IF(AND($P$2=FALSE,OR(F3899="Commercial NAICS Cogen",F3899="Industrial NAICS Cogen",F3899="NAICS-22 Cogen")),FALSE,IF(AND($P$3=FALSE,OR(F3899="Commercial NAICS Cogen",F3899="Commercial NAICS Non-Cogen",F3899="Industrial NAICS Cogen", F3899="industrial NAICS non-Cogen")),FALSE, TRUE))</f>
        <v/>
      </c>
    </row>
    <row r="3900">
      <c r="A3900" s="129" t="n">
        <v>57079</v>
      </c>
      <c r="B3900" s="130" t="inlineStr">
        <is>
          <t>Milford Wind Corridor I LLC</t>
        </is>
      </c>
      <c r="C3900" s="130" t="inlineStr">
        <is>
          <t>Longroad Energy Services LLC</t>
        </is>
      </c>
      <c r="D3900" s="129" t="n">
        <v>61219</v>
      </c>
      <c r="E3900" s="130" t="inlineStr">
        <is>
          <t>UT</t>
        </is>
      </c>
      <c r="F3900" s="130" t="inlineStr">
        <is>
          <t>NAICS-22 Non-Cogen</t>
        </is>
      </c>
      <c r="G3900" s="130" t="inlineStr">
        <is>
          <t>WT</t>
        </is>
      </c>
      <c r="H3900" s="130" t="inlineStr">
        <is>
          <t>WND</t>
        </is>
      </c>
      <c r="I3900" s="130" t="inlineStr">
        <is>
          <t>WND</t>
        </is>
      </c>
      <c r="J3900" s="131" t="n">
        <v>395386</v>
      </c>
      <c r="K3900" s="129" t="n">
        <v>2020</v>
      </c>
      <c r="L3900" s="120">
        <f>IF(VLOOKUP(H3900,'Cross-Page Data'!$D$4:$F$48,3,FALSE)="natural gas",VLOOKUP(G3900,'Cross-Page Data'!$I$4:$J$19,2,FALSE),IF(VLOOKUP(H3900,'Cross-Page Data'!$D$4:$F$48,3,FALSE)="solar",IF(G3900="PV","solar PV","solar thermal"),IF(VLOOKUP(H3900,'Cross-Page Data'!$D$4:$F$48,3,FALSE)="wind",VLOOKUP(G3900,'Cross-Page Data'!$I$4:$J$19,2,FALSE),IF(VLOOKUP(H3900,'Cross-Page Data'!$D$4:$F$48,3,FALSE)="hydro",VLOOKUP(G3900,'Cross-Page Data'!$I$4:$J$19,2,FALSE),VLOOKUP(H3900,'Cross-Page Data'!$D$4:$F$48,3,FALSE)))))</f>
        <v/>
      </c>
      <c r="M3900" s="120">
        <f>IF(AND($P$2=FALSE,OR(F3900="Commercial NAICS Cogen",F3900="Industrial NAICS Cogen",F3900="NAICS-22 Cogen")),FALSE,IF(AND($P$3=FALSE,OR(F3900="Commercial NAICS Cogen",F3900="Commercial NAICS Non-Cogen",F3900="Industrial NAICS Cogen", F3900="industrial NAICS non-Cogen")),FALSE, TRUE))</f>
        <v/>
      </c>
    </row>
    <row r="3901">
      <c r="A3901" s="129" t="n">
        <v>57080</v>
      </c>
      <c r="B3901" s="130" t="inlineStr">
        <is>
          <t>Sheffield Wind</t>
        </is>
      </c>
      <c r="C3901" s="130" t="inlineStr">
        <is>
          <t>Evergreen Wind, LLC</t>
        </is>
      </c>
      <c r="D3901" s="129" t="n">
        <v>59155</v>
      </c>
      <c r="E3901" s="130" t="inlineStr">
        <is>
          <t>VT</t>
        </is>
      </c>
      <c r="F3901" s="130" t="inlineStr">
        <is>
          <t>NAICS-22 Non-Cogen</t>
        </is>
      </c>
      <c r="G3901" s="130" t="inlineStr">
        <is>
          <t>WT</t>
        </is>
      </c>
      <c r="H3901" s="130" t="inlineStr">
        <is>
          <t>WND</t>
        </is>
      </c>
      <c r="I3901" s="130" t="inlineStr">
        <is>
          <t>WND</t>
        </is>
      </c>
      <c r="J3901" s="131" t="n">
        <v>69499</v>
      </c>
      <c r="K3901" s="129" t="n">
        <v>2020</v>
      </c>
      <c r="L3901" s="120">
        <f>IF(VLOOKUP(H3901,'Cross-Page Data'!$D$4:$F$48,3,FALSE)="natural gas",VLOOKUP(G3901,'Cross-Page Data'!$I$4:$J$19,2,FALSE),IF(VLOOKUP(H3901,'Cross-Page Data'!$D$4:$F$48,3,FALSE)="solar",IF(G3901="PV","solar PV","solar thermal"),IF(VLOOKUP(H3901,'Cross-Page Data'!$D$4:$F$48,3,FALSE)="wind",VLOOKUP(G3901,'Cross-Page Data'!$I$4:$J$19,2,FALSE),IF(VLOOKUP(H3901,'Cross-Page Data'!$D$4:$F$48,3,FALSE)="hydro",VLOOKUP(G3901,'Cross-Page Data'!$I$4:$J$19,2,FALSE),VLOOKUP(H3901,'Cross-Page Data'!$D$4:$F$48,3,FALSE)))))</f>
        <v/>
      </c>
      <c r="M3901" s="120">
        <f>IF(AND($P$2=FALSE,OR(F3901="Commercial NAICS Cogen",F3901="Industrial NAICS Cogen",F3901="NAICS-22 Cogen")),FALSE,IF(AND($P$3=FALSE,OR(F3901="Commercial NAICS Cogen",F3901="Commercial NAICS Non-Cogen",F3901="Industrial NAICS Cogen", F3901="industrial NAICS non-Cogen")),FALSE, TRUE))</f>
        <v/>
      </c>
    </row>
    <row r="3902">
      <c r="A3902" s="129" t="n">
        <v>57082</v>
      </c>
      <c r="B3902" s="130" t="inlineStr">
        <is>
          <t>Kaheawa Wind Power II LLC</t>
        </is>
      </c>
      <c r="C3902" s="130" t="inlineStr">
        <is>
          <t>Evergreen Wind, LLC</t>
        </is>
      </c>
      <c r="D3902" s="129" t="n">
        <v>59155</v>
      </c>
      <c r="E3902" s="130" t="inlineStr">
        <is>
          <t>HI</t>
        </is>
      </c>
      <c r="F3902" s="130" t="inlineStr">
        <is>
          <t>NAICS-22 Non-Cogen</t>
        </is>
      </c>
      <c r="G3902" s="130" t="inlineStr">
        <is>
          <t>BA</t>
        </is>
      </c>
      <c r="H3902" s="130" t="inlineStr">
        <is>
          <t>MWH</t>
        </is>
      </c>
      <c r="I3902" s="130" t="inlineStr">
        <is>
          <t>OTH</t>
        </is>
      </c>
      <c r="J3902" s="131" t="n">
        <v>0</v>
      </c>
      <c r="K3902" s="129" t="n">
        <v>2020</v>
      </c>
      <c r="L3902" s="120">
        <f>IF(VLOOKUP(H3902,'Cross-Page Data'!$D$4:$F$48,3,FALSE)="natural gas",VLOOKUP(G3902,'Cross-Page Data'!$I$4:$J$19,2,FALSE),IF(VLOOKUP(H3902,'Cross-Page Data'!$D$4:$F$48,3,FALSE)="solar",IF(G3902="PV","solar PV","solar thermal"),IF(VLOOKUP(H3902,'Cross-Page Data'!$D$4:$F$48,3,FALSE)="wind",VLOOKUP(G3902,'Cross-Page Data'!$I$4:$J$19,2,FALSE),IF(VLOOKUP(H3902,'Cross-Page Data'!$D$4:$F$48,3,FALSE)="hydro",VLOOKUP(G3902,'Cross-Page Data'!$I$4:$J$19,2,FALSE),VLOOKUP(H3902,'Cross-Page Data'!$D$4:$F$48,3,FALSE)))))</f>
        <v/>
      </c>
      <c r="M3902" s="120">
        <f>IF(AND($P$2=FALSE,OR(F3902="Commercial NAICS Cogen",F3902="Industrial NAICS Cogen",F3902="NAICS-22 Cogen")),FALSE,IF(AND($P$3=FALSE,OR(F3902="Commercial NAICS Cogen",F3902="Commercial NAICS Non-Cogen",F3902="Industrial NAICS Cogen", F3902="industrial NAICS non-Cogen")),FALSE, TRUE))</f>
        <v/>
      </c>
    </row>
    <row r="3903">
      <c r="A3903" s="129" t="n">
        <v>57082</v>
      </c>
      <c r="B3903" s="130" t="inlineStr">
        <is>
          <t>Kaheawa Wind Power II LLC</t>
        </is>
      </c>
      <c r="C3903" s="130" t="inlineStr">
        <is>
          <t>Evergreen Wind, LLC</t>
        </is>
      </c>
      <c r="D3903" s="129" t="n">
        <v>59155</v>
      </c>
      <c r="E3903" s="130" t="inlineStr">
        <is>
          <t>HI</t>
        </is>
      </c>
      <c r="F3903" s="130" t="inlineStr">
        <is>
          <t>NAICS-22 Non-Cogen</t>
        </is>
      </c>
      <c r="G3903" s="130" t="inlineStr">
        <is>
          <t>WT</t>
        </is>
      </c>
      <c r="H3903" s="130" t="inlineStr">
        <is>
          <t>WND</t>
        </is>
      </c>
      <c r="I3903" s="130" t="inlineStr">
        <is>
          <t>WND</t>
        </is>
      </c>
      <c r="J3903" s="131" t="n">
        <v>51069</v>
      </c>
      <c r="K3903" s="129" t="n">
        <v>2020</v>
      </c>
      <c r="L3903" s="120">
        <f>IF(VLOOKUP(H3903,'Cross-Page Data'!$D$4:$F$48,3,FALSE)="natural gas",VLOOKUP(G3903,'Cross-Page Data'!$I$4:$J$19,2,FALSE),IF(VLOOKUP(H3903,'Cross-Page Data'!$D$4:$F$48,3,FALSE)="solar",IF(G3903="PV","solar PV","solar thermal"),IF(VLOOKUP(H3903,'Cross-Page Data'!$D$4:$F$48,3,FALSE)="wind",VLOOKUP(G3903,'Cross-Page Data'!$I$4:$J$19,2,FALSE),IF(VLOOKUP(H3903,'Cross-Page Data'!$D$4:$F$48,3,FALSE)="hydro",VLOOKUP(G3903,'Cross-Page Data'!$I$4:$J$19,2,FALSE),VLOOKUP(H3903,'Cross-Page Data'!$D$4:$F$48,3,FALSE)))))</f>
        <v/>
      </c>
      <c r="M3903" s="120">
        <f>IF(AND($P$2=FALSE,OR(F3903="Commercial NAICS Cogen",F3903="Industrial NAICS Cogen",F3903="NAICS-22 Cogen")),FALSE,IF(AND($P$3=FALSE,OR(F3903="Commercial NAICS Cogen",F3903="Commercial NAICS Non-Cogen",F3903="Industrial NAICS Cogen", F3903="industrial NAICS non-Cogen")),FALSE, TRUE))</f>
        <v/>
      </c>
    </row>
    <row r="3904">
      <c r="A3904" s="129" t="n">
        <v>57087</v>
      </c>
      <c r="B3904" s="130" t="inlineStr">
        <is>
          <t>Kahuku Wind Power LLC</t>
        </is>
      </c>
      <c r="C3904" s="130" t="inlineStr">
        <is>
          <t>Evergreen Wind, LLC</t>
        </is>
      </c>
      <c r="D3904" s="129" t="n">
        <v>59155</v>
      </c>
      <c r="E3904" s="130" t="inlineStr">
        <is>
          <t>HI</t>
        </is>
      </c>
      <c r="F3904" s="130" t="inlineStr">
        <is>
          <t>NAICS-22 Non-Cogen</t>
        </is>
      </c>
      <c r="G3904" s="130" t="inlineStr">
        <is>
          <t>WT</t>
        </is>
      </c>
      <c r="H3904" s="130" t="inlineStr">
        <is>
          <t>WND</t>
        </is>
      </c>
      <c r="I3904" s="130" t="inlineStr">
        <is>
          <t>WND</t>
        </is>
      </c>
      <c r="J3904" s="131" t="n">
        <v>68086</v>
      </c>
      <c r="K3904" s="129" t="n">
        <v>2020</v>
      </c>
      <c r="L3904" s="120">
        <f>IF(VLOOKUP(H3904,'Cross-Page Data'!$D$4:$F$48,3,FALSE)="natural gas",VLOOKUP(G3904,'Cross-Page Data'!$I$4:$J$19,2,FALSE),IF(VLOOKUP(H3904,'Cross-Page Data'!$D$4:$F$48,3,FALSE)="solar",IF(G3904="PV","solar PV","solar thermal"),IF(VLOOKUP(H3904,'Cross-Page Data'!$D$4:$F$48,3,FALSE)="wind",VLOOKUP(G3904,'Cross-Page Data'!$I$4:$J$19,2,FALSE),IF(VLOOKUP(H3904,'Cross-Page Data'!$D$4:$F$48,3,FALSE)="hydro",VLOOKUP(G3904,'Cross-Page Data'!$I$4:$J$19,2,FALSE),VLOOKUP(H3904,'Cross-Page Data'!$D$4:$F$48,3,FALSE)))))</f>
        <v/>
      </c>
      <c r="M3904" s="120">
        <f>IF(AND($P$2=FALSE,OR(F3904="Commercial NAICS Cogen",F3904="Industrial NAICS Cogen",F3904="NAICS-22 Cogen")),FALSE,IF(AND($P$3=FALSE,OR(F3904="Commercial NAICS Cogen",F3904="Commercial NAICS Non-Cogen",F3904="Industrial NAICS Cogen", F3904="industrial NAICS non-Cogen")),FALSE, TRUE))</f>
        <v/>
      </c>
    </row>
    <row r="3905">
      <c r="A3905" s="129" t="n">
        <v>57090</v>
      </c>
      <c r="B3905" s="130" t="inlineStr">
        <is>
          <t>Campbell Hill Windpower</t>
        </is>
      </c>
      <c r="C3905" s="130" t="inlineStr">
        <is>
          <t>Duke Energy DEGS Campbell Hill</t>
        </is>
      </c>
      <c r="D3905" s="129" t="n">
        <v>56378</v>
      </c>
      <c r="E3905" s="130" t="inlineStr">
        <is>
          <t>WY</t>
        </is>
      </c>
      <c r="F3905" s="130" t="inlineStr">
        <is>
          <t>NAICS-22 Non-Cogen</t>
        </is>
      </c>
      <c r="G3905" s="130" t="inlineStr">
        <is>
          <t>WT</t>
        </is>
      </c>
      <c r="H3905" s="130" t="inlineStr">
        <is>
          <t>WND</t>
        </is>
      </c>
      <c r="I3905" s="130" t="inlineStr">
        <is>
          <t>WND</t>
        </is>
      </c>
      <c r="J3905" s="131" t="n">
        <v>328719</v>
      </c>
      <c r="K3905" s="129" t="n">
        <v>2020</v>
      </c>
      <c r="L3905" s="120">
        <f>IF(VLOOKUP(H3905,'Cross-Page Data'!$D$4:$F$48,3,FALSE)="natural gas",VLOOKUP(G3905,'Cross-Page Data'!$I$4:$J$19,2,FALSE),IF(VLOOKUP(H3905,'Cross-Page Data'!$D$4:$F$48,3,FALSE)="solar",IF(G3905="PV","solar PV","solar thermal"),IF(VLOOKUP(H3905,'Cross-Page Data'!$D$4:$F$48,3,FALSE)="wind",VLOOKUP(G3905,'Cross-Page Data'!$I$4:$J$19,2,FALSE),IF(VLOOKUP(H3905,'Cross-Page Data'!$D$4:$F$48,3,FALSE)="hydro",VLOOKUP(G3905,'Cross-Page Data'!$I$4:$J$19,2,FALSE),VLOOKUP(H3905,'Cross-Page Data'!$D$4:$F$48,3,FALSE)))))</f>
        <v/>
      </c>
      <c r="M3905" s="120">
        <f>IF(AND($P$2=FALSE,OR(F3905="Commercial NAICS Cogen",F3905="Industrial NAICS Cogen",F3905="NAICS-22 Cogen")),FALSE,IF(AND($P$3=FALSE,OR(F3905="Commercial NAICS Cogen",F3905="Commercial NAICS Non-Cogen",F3905="Industrial NAICS Cogen", F3905="industrial NAICS non-Cogen")),FALSE, TRUE))</f>
        <v/>
      </c>
    </row>
    <row r="3906" ht="29" customHeight="1" s="157">
      <c r="A3906" s="129" t="n">
        <v>57091</v>
      </c>
      <c r="B3906" s="130" t="inlineStr">
        <is>
          <t>Silver Sage Windpower</t>
        </is>
      </c>
      <c r="C3906" s="130" t="inlineStr">
        <is>
          <t>Duke Energy DEGS Silver Sage Wndpwr LLC</t>
        </is>
      </c>
      <c r="D3906" s="129" t="n">
        <v>56377</v>
      </c>
      <c r="E3906" s="130" t="inlineStr">
        <is>
          <t>WY</t>
        </is>
      </c>
      <c r="F3906" s="130" t="inlineStr">
        <is>
          <t>NAICS-22 Non-Cogen</t>
        </is>
      </c>
      <c r="G3906" s="130" t="inlineStr">
        <is>
          <t>WT</t>
        </is>
      </c>
      <c r="H3906" s="130" t="inlineStr">
        <is>
          <t>WND</t>
        </is>
      </c>
      <c r="I3906" s="130" t="inlineStr">
        <is>
          <t>WND</t>
        </is>
      </c>
      <c r="J3906" s="131" t="n">
        <v>125813</v>
      </c>
      <c r="K3906" s="129" t="n">
        <v>2020</v>
      </c>
      <c r="L3906" s="120">
        <f>IF(VLOOKUP(H3906,'Cross-Page Data'!$D$4:$F$48,3,FALSE)="natural gas",VLOOKUP(G3906,'Cross-Page Data'!$I$4:$J$19,2,FALSE),IF(VLOOKUP(H3906,'Cross-Page Data'!$D$4:$F$48,3,FALSE)="solar",IF(G3906="PV","solar PV","solar thermal"),IF(VLOOKUP(H3906,'Cross-Page Data'!$D$4:$F$48,3,FALSE)="wind",VLOOKUP(G3906,'Cross-Page Data'!$I$4:$J$19,2,FALSE),IF(VLOOKUP(H3906,'Cross-Page Data'!$D$4:$F$48,3,FALSE)="hydro",VLOOKUP(G3906,'Cross-Page Data'!$I$4:$J$19,2,FALSE),VLOOKUP(H3906,'Cross-Page Data'!$D$4:$F$48,3,FALSE)))))</f>
        <v/>
      </c>
      <c r="M3906" s="120">
        <f>IF(AND($P$2=FALSE,OR(F3906="Commercial NAICS Cogen",F3906="Industrial NAICS Cogen",F3906="NAICS-22 Cogen")),FALSE,IF(AND($P$3=FALSE,OR(F3906="Commercial NAICS Cogen",F3906="Commercial NAICS Non-Cogen",F3906="Industrial NAICS Cogen", F3906="industrial NAICS non-Cogen")),FALSE, TRUE))</f>
        <v/>
      </c>
    </row>
    <row r="3907">
      <c r="A3907" s="129" t="n">
        <v>57094</v>
      </c>
      <c r="B3907" s="130" t="inlineStr">
        <is>
          <t>Streator Cayuga Ridge South</t>
        </is>
      </c>
      <c r="C3907" s="130" t="inlineStr">
        <is>
          <t>Avangrid Renewables LLC</t>
        </is>
      </c>
      <c r="D3907" s="129" t="n">
        <v>15399</v>
      </c>
      <c r="E3907" s="130" t="inlineStr">
        <is>
          <t>IL</t>
        </is>
      </c>
      <c r="F3907" s="130" t="inlineStr">
        <is>
          <t>NAICS-22 Non-Cogen</t>
        </is>
      </c>
      <c r="G3907" s="130" t="inlineStr">
        <is>
          <t>WT</t>
        </is>
      </c>
      <c r="H3907" s="130" t="inlineStr">
        <is>
          <t>WND</t>
        </is>
      </c>
      <c r="I3907" s="130" t="inlineStr">
        <is>
          <t>WND</t>
        </is>
      </c>
      <c r="J3907" s="131" t="n">
        <v>736924</v>
      </c>
      <c r="K3907" s="129" t="n">
        <v>2020</v>
      </c>
      <c r="L3907" s="120">
        <f>IF(VLOOKUP(H3907,'Cross-Page Data'!$D$4:$F$48,3,FALSE)="natural gas",VLOOKUP(G3907,'Cross-Page Data'!$I$4:$J$19,2,FALSE),IF(VLOOKUP(H3907,'Cross-Page Data'!$D$4:$F$48,3,FALSE)="solar",IF(G3907="PV","solar PV","solar thermal"),IF(VLOOKUP(H3907,'Cross-Page Data'!$D$4:$F$48,3,FALSE)="wind",VLOOKUP(G3907,'Cross-Page Data'!$I$4:$J$19,2,FALSE),IF(VLOOKUP(H3907,'Cross-Page Data'!$D$4:$F$48,3,FALSE)="hydro",VLOOKUP(G3907,'Cross-Page Data'!$I$4:$J$19,2,FALSE),VLOOKUP(H3907,'Cross-Page Data'!$D$4:$F$48,3,FALSE)))))</f>
        <v/>
      </c>
      <c r="M3907" s="120">
        <f>IF(AND($P$2=FALSE,OR(F3907="Commercial NAICS Cogen",F3907="Industrial NAICS Cogen",F3907="NAICS-22 Cogen")),FALSE,IF(AND($P$3=FALSE,OR(F3907="Commercial NAICS Cogen",F3907="Commercial NAICS Non-Cogen",F3907="Industrial NAICS Cogen", F3907="industrial NAICS non-Cogen")),FALSE, TRUE))</f>
        <v/>
      </c>
    </row>
    <row r="3908">
      <c r="A3908" s="129" t="n">
        <v>57095</v>
      </c>
      <c r="B3908" s="130" t="inlineStr">
        <is>
          <t>Penascal II Wind Project LLC</t>
        </is>
      </c>
      <c r="C3908" s="130" t="inlineStr">
        <is>
          <t>Avangrid Renewables LLC</t>
        </is>
      </c>
      <c r="D3908" s="129" t="n">
        <v>15399</v>
      </c>
      <c r="E3908" s="130" t="inlineStr">
        <is>
          <t>TX</t>
        </is>
      </c>
      <c r="F3908" s="130" t="inlineStr">
        <is>
          <t>NAICS-22 Non-Cogen</t>
        </is>
      </c>
      <c r="G3908" s="130" t="inlineStr">
        <is>
          <t>WT</t>
        </is>
      </c>
      <c r="H3908" s="130" t="inlineStr">
        <is>
          <t>WND</t>
        </is>
      </c>
      <c r="I3908" s="130" t="inlineStr">
        <is>
          <t>WND</t>
        </is>
      </c>
      <c r="J3908" s="131" t="n">
        <v>365294</v>
      </c>
      <c r="K3908" s="129" t="n">
        <v>2020</v>
      </c>
      <c r="L3908" s="120">
        <f>IF(VLOOKUP(H3908,'Cross-Page Data'!$D$4:$F$48,3,FALSE)="natural gas",VLOOKUP(G3908,'Cross-Page Data'!$I$4:$J$19,2,FALSE),IF(VLOOKUP(H3908,'Cross-Page Data'!$D$4:$F$48,3,FALSE)="solar",IF(G3908="PV","solar PV","solar thermal"),IF(VLOOKUP(H3908,'Cross-Page Data'!$D$4:$F$48,3,FALSE)="wind",VLOOKUP(G3908,'Cross-Page Data'!$I$4:$J$19,2,FALSE),IF(VLOOKUP(H3908,'Cross-Page Data'!$D$4:$F$48,3,FALSE)="hydro",VLOOKUP(G3908,'Cross-Page Data'!$I$4:$J$19,2,FALSE),VLOOKUP(H3908,'Cross-Page Data'!$D$4:$F$48,3,FALSE)))))</f>
        <v/>
      </c>
      <c r="M3908" s="120">
        <f>IF(AND($P$2=FALSE,OR(F3908="Commercial NAICS Cogen",F3908="Industrial NAICS Cogen",F3908="NAICS-22 Cogen")),FALSE,IF(AND($P$3=FALSE,OR(F3908="Commercial NAICS Cogen",F3908="Commercial NAICS Non-Cogen",F3908="Industrial NAICS Cogen", F3908="industrial NAICS non-Cogen")),FALSE, TRUE))</f>
        <v/>
      </c>
    </row>
    <row r="3909">
      <c r="A3909" s="129" t="n">
        <v>57098</v>
      </c>
      <c r="B3909" s="130" t="inlineStr">
        <is>
          <t>Dry Lake Wind LLC</t>
        </is>
      </c>
      <c r="C3909" s="130" t="inlineStr">
        <is>
          <t>Avangrid Renewables LLC</t>
        </is>
      </c>
      <c r="D3909" s="129" t="n">
        <v>15399</v>
      </c>
      <c r="E3909" s="130" t="inlineStr">
        <is>
          <t>AZ</t>
        </is>
      </c>
      <c r="F3909" s="130" t="inlineStr">
        <is>
          <t>NAICS-22 Non-Cogen</t>
        </is>
      </c>
      <c r="G3909" s="130" t="inlineStr">
        <is>
          <t>WT</t>
        </is>
      </c>
      <c r="H3909" s="130" t="inlineStr">
        <is>
          <t>WND</t>
        </is>
      </c>
      <c r="I3909" s="130" t="inlineStr">
        <is>
          <t>WND</t>
        </is>
      </c>
      <c r="J3909" s="131" t="n">
        <v>111125</v>
      </c>
      <c r="K3909" s="129" t="n">
        <v>2020</v>
      </c>
      <c r="L3909" s="120">
        <f>IF(VLOOKUP(H3909,'Cross-Page Data'!$D$4:$F$48,3,FALSE)="natural gas",VLOOKUP(G3909,'Cross-Page Data'!$I$4:$J$19,2,FALSE),IF(VLOOKUP(H3909,'Cross-Page Data'!$D$4:$F$48,3,FALSE)="solar",IF(G3909="PV","solar PV","solar thermal"),IF(VLOOKUP(H3909,'Cross-Page Data'!$D$4:$F$48,3,FALSE)="wind",VLOOKUP(G3909,'Cross-Page Data'!$I$4:$J$19,2,FALSE),IF(VLOOKUP(H3909,'Cross-Page Data'!$D$4:$F$48,3,FALSE)="hydro",VLOOKUP(G3909,'Cross-Page Data'!$I$4:$J$19,2,FALSE),VLOOKUP(H3909,'Cross-Page Data'!$D$4:$F$48,3,FALSE)))))</f>
        <v/>
      </c>
      <c r="M3909" s="120">
        <f>IF(AND($P$2=FALSE,OR(F3909="Commercial NAICS Cogen",F3909="Industrial NAICS Cogen",F3909="NAICS-22 Cogen")),FALSE,IF(AND($P$3=FALSE,OR(F3909="Commercial NAICS Cogen",F3909="Commercial NAICS Non-Cogen",F3909="Industrial NAICS Cogen", F3909="industrial NAICS non-Cogen")),FALSE, TRUE))</f>
        <v/>
      </c>
    </row>
    <row r="3910">
      <c r="A3910" s="129" t="n">
        <v>57107</v>
      </c>
      <c r="B3910" s="130" t="inlineStr">
        <is>
          <t>Milford Wind Corridor Stage II LLC</t>
        </is>
      </c>
      <c r="C3910" s="130" t="inlineStr">
        <is>
          <t>Milford Wind Corridor Stage II LLC</t>
        </is>
      </c>
      <c r="D3910" s="129" t="n">
        <v>56409</v>
      </c>
      <c r="E3910" s="130" t="inlineStr">
        <is>
          <t>UT</t>
        </is>
      </c>
      <c r="F3910" s="130" t="inlineStr">
        <is>
          <t>NAICS-22 Non-Cogen</t>
        </is>
      </c>
      <c r="G3910" s="130" t="inlineStr">
        <is>
          <t>WT</t>
        </is>
      </c>
      <c r="H3910" s="130" t="inlineStr">
        <is>
          <t>WND</t>
        </is>
      </c>
      <c r="I3910" s="130" t="inlineStr">
        <is>
          <t>WND</t>
        </is>
      </c>
      <c r="J3910" s="131" t="n">
        <v>195113</v>
      </c>
      <c r="K3910" s="129" t="n">
        <v>2020</v>
      </c>
      <c r="L3910" s="120">
        <f>IF(VLOOKUP(H3910,'Cross-Page Data'!$D$4:$F$48,3,FALSE)="natural gas",VLOOKUP(G3910,'Cross-Page Data'!$I$4:$J$19,2,FALSE),IF(VLOOKUP(H3910,'Cross-Page Data'!$D$4:$F$48,3,FALSE)="solar",IF(G3910="PV","solar PV","solar thermal"),IF(VLOOKUP(H3910,'Cross-Page Data'!$D$4:$F$48,3,FALSE)="wind",VLOOKUP(G3910,'Cross-Page Data'!$I$4:$J$19,2,FALSE),IF(VLOOKUP(H3910,'Cross-Page Data'!$D$4:$F$48,3,FALSE)="hydro",VLOOKUP(G3910,'Cross-Page Data'!$I$4:$J$19,2,FALSE),VLOOKUP(H3910,'Cross-Page Data'!$D$4:$F$48,3,FALSE)))))</f>
        <v/>
      </c>
      <c r="M3910" s="120">
        <f>IF(AND($P$2=FALSE,OR(F3910="Commercial NAICS Cogen",F3910="Industrial NAICS Cogen",F3910="NAICS-22 Cogen")),FALSE,IF(AND($P$3=FALSE,OR(F3910="Commercial NAICS Cogen",F3910="Commercial NAICS Non-Cogen",F3910="Industrial NAICS Cogen", F3910="industrial NAICS non-Cogen")),FALSE, TRUE))</f>
        <v/>
      </c>
    </row>
    <row r="3911">
      <c r="A3911" s="129" t="n">
        <v>57116</v>
      </c>
      <c r="B3911" s="130" t="inlineStr">
        <is>
          <t>Quilt Block Wind Farm LLC</t>
        </is>
      </c>
      <c r="C3911" s="130" t="inlineStr">
        <is>
          <t>Quilt Block Wind Farm LLC</t>
        </is>
      </c>
      <c r="D3911" s="129" t="n">
        <v>56424</v>
      </c>
      <c r="E3911" s="130" t="inlineStr">
        <is>
          <t>WI</t>
        </is>
      </c>
      <c r="F3911" s="130" t="inlineStr">
        <is>
          <t>NAICS-22 Non-Cogen</t>
        </is>
      </c>
      <c r="G3911" s="130" t="inlineStr">
        <is>
          <t>WT</t>
        </is>
      </c>
      <c r="H3911" s="130" t="inlineStr">
        <is>
          <t>WND</t>
        </is>
      </c>
      <c r="I3911" s="130" t="inlineStr">
        <is>
          <t>WND</t>
        </is>
      </c>
      <c r="J3911" s="131" t="n">
        <v>381453</v>
      </c>
      <c r="K3911" s="129" t="n">
        <v>2020</v>
      </c>
      <c r="L3911" s="120">
        <f>IF(VLOOKUP(H3911,'Cross-Page Data'!$D$4:$F$48,3,FALSE)="natural gas",VLOOKUP(G3911,'Cross-Page Data'!$I$4:$J$19,2,FALSE),IF(VLOOKUP(H3911,'Cross-Page Data'!$D$4:$F$48,3,FALSE)="solar",IF(G3911="PV","solar PV","solar thermal"),IF(VLOOKUP(H3911,'Cross-Page Data'!$D$4:$F$48,3,FALSE)="wind",VLOOKUP(G3911,'Cross-Page Data'!$I$4:$J$19,2,FALSE),IF(VLOOKUP(H3911,'Cross-Page Data'!$D$4:$F$48,3,FALSE)="hydro",VLOOKUP(G3911,'Cross-Page Data'!$I$4:$J$19,2,FALSE),VLOOKUP(H3911,'Cross-Page Data'!$D$4:$F$48,3,FALSE)))))</f>
        <v/>
      </c>
      <c r="M3911" s="120">
        <f>IF(AND($P$2=FALSE,OR(F3911="Commercial NAICS Cogen",F3911="Industrial NAICS Cogen",F3911="NAICS-22 Cogen")),FALSE,IF(AND($P$3=FALSE,OR(F3911="Commercial NAICS Cogen",F3911="Commercial NAICS Non-Cogen",F3911="Industrial NAICS Cogen", F3911="industrial NAICS non-Cogen")),FALSE, TRUE))</f>
        <v/>
      </c>
    </row>
    <row r="3912">
      <c r="A3912" s="129" t="n">
        <v>57122</v>
      </c>
      <c r="B3912" s="130" t="inlineStr">
        <is>
          <t>UCI Facilities Management Central Plant</t>
        </is>
      </c>
      <c r="C3912" s="130" t="inlineStr">
        <is>
          <t>University of California Irvine</t>
        </is>
      </c>
      <c r="D3912" s="129" t="n">
        <v>56427</v>
      </c>
      <c r="E3912" s="130" t="inlineStr">
        <is>
          <t>CA</t>
        </is>
      </c>
      <c r="F3912" s="130" t="inlineStr">
        <is>
          <t>Commercial NAICS Cogen</t>
        </is>
      </c>
      <c r="G3912" s="130" t="inlineStr">
        <is>
          <t>CA</t>
        </is>
      </c>
      <c r="H3912" s="130" t="inlineStr">
        <is>
          <t>NG</t>
        </is>
      </c>
      <c r="I3912" s="130" t="inlineStr">
        <is>
          <t>NG</t>
        </is>
      </c>
      <c r="J3912" s="131" t="n">
        <v>0</v>
      </c>
      <c r="K3912" s="129" t="n">
        <v>2020</v>
      </c>
      <c r="L3912" s="120">
        <f>IF(VLOOKUP(H3912,'Cross-Page Data'!$D$4:$F$48,3,FALSE)="natural gas",VLOOKUP(G3912,'Cross-Page Data'!$I$4:$J$19,2,FALSE),IF(VLOOKUP(H3912,'Cross-Page Data'!$D$4:$F$48,3,FALSE)="solar",IF(G3912="PV","solar PV","solar thermal"),IF(VLOOKUP(H3912,'Cross-Page Data'!$D$4:$F$48,3,FALSE)="wind",VLOOKUP(G3912,'Cross-Page Data'!$I$4:$J$19,2,FALSE),IF(VLOOKUP(H3912,'Cross-Page Data'!$D$4:$F$48,3,FALSE)="hydro",VLOOKUP(G3912,'Cross-Page Data'!$I$4:$J$19,2,FALSE),VLOOKUP(H3912,'Cross-Page Data'!$D$4:$F$48,3,FALSE)))))</f>
        <v/>
      </c>
      <c r="M3912" s="120">
        <f>IF(AND($P$2=FALSE,OR(F3912="Commercial NAICS Cogen",F3912="Industrial NAICS Cogen",F3912="NAICS-22 Cogen")),FALSE,IF(AND($P$3=FALSE,OR(F3912="Commercial NAICS Cogen",F3912="Commercial NAICS Non-Cogen",F3912="Industrial NAICS Cogen", F3912="industrial NAICS non-Cogen")),FALSE, TRUE))</f>
        <v/>
      </c>
    </row>
    <row r="3913">
      <c r="A3913" s="129" t="n">
        <v>57122</v>
      </c>
      <c r="B3913" s="130" t="inlineStr">
        <is>
          <t>UCI Facilities Management Central Plant</t>
        </is>
      </c>
      <c r="C3913" s="130" t="inlineStr">
        <is>
          <t>University of California Irvine</t>
        </is>
      </c>
      <c r="D3913" s="129" t="n">
        <v>56427</v>
      </c>
      <c r="E3913" s="130" t="inlineStr">
        <is>
          <t>CA</t>
        </is>
      </c>
      <c r="F3913" s="130" t="inlineStr">
        <is>
          <t>Commercial NAICS Cogen</t>
        </is>
      </c>
      <c r="G3913" s="130" t="inlineStr">
        <is>
          <t>CT</t>
        </is>
      </c>
      <c r="H3913" s="130" t="inlineStr">
        <is>
          <t>NG</t>
        </is>
      </c>
      <c r="I3913" s="130" t="inlineStr">
        <is>
          <t>NG</t>
        </is>
      </c>
      <c r="J3913" s="131" t="n">
        <v>95029</v>
      </c>
      <c r="K3913" s="129" t="n">
        <v>2020</v>
      </c>
      <c r="L3913" s="120">
        <f>IF(VLOOKUP(H3913,'Cross-Page Data'!$D$4:$F$48,3,FALSE)="natural gas",VLOOKUP(G3913,'Cross-Page Data'!$I$4:$J$19,2,FALSE),IF(VLOOKUP(H3913,'Cross-Page Data'!$D$4:$F$48,3,FALSE)="solar",IF(G3913="PV","solar PV","solar thermal"),IF(VLOOKUP(H3913,'Cross-Page Data'!$D$4:$F$48,3,FALSE)="wind",VLOOKUP(G3913,'Cross-Page Data'!$I$4:$J$19,2,FALSE),IF(VLOOKUP(H3913,'Cross-Page Data'!$D$4:$F$48,3,FALSE)="hydro",VLOOKUP(G3913,'Cross-Page Data'!$I$4:$J$19,2,FALSE),VLOOKUP(H3913,'Cross-Page Data'!$D$4:$F$48,3,FALSE)))))</f>
        <v/>
      </c>
      <c r="M3913" s="120">
        <f>IF(AND($P$2=FALSE,OR(F3913="Commercial NAICS Cogen",F3913="Industrial NAICS Cogen",F3913="NAICS-22 Cogen")),FALSE,IF(AND($P$3=FALSE,OR(F3913="Commercial NAICS Cogen",F3913="Commercial NAICS Non-Cogen",F3913="Industrial NAICS Cogen", F3913="industrial NAICS non-Cogen")),FALSE, TRUE))</f>
        <v/>
      </c>
    </row>
    <row r="3914">
      <c r="A3914" s="129" t="n">
        <v>57134</v>
      </c>
      <c r="B3914" s="130" t="inlineStr">
        <is>
          <t>OREG 4 Peetz</t>
        </is>
      </c>
      <c r="C3914" s="130" t="inlineStr">
        <is>
          <t>Ormat Nevada Inc</t>
        </is>
      </c>
      <c r="D3914" s="129" t="n">
        <v>34691</v>
      </c>
      <c r="E3914" s="130" t="inlineStr">
        <is>
          <t>CO</t>
        </is>
      </c>
      <c r="F3914" s="130" t="inlineStr">
        <is>
          <t>NAICS-22 Non-Cogen</t>
        </is>
      </c>
      <c r="G3914" s="130" t="inlineStr">
        <is>
          <t>OT</t>
        </is>
      </c>
      <c r="H3914" s="130" t="inlineStr">
        <is>
          <t>WH</t>
        </is>
      </c>
      <c r="I3914" s="130" t="inlineStr">
        <is>
          <t>OTH</t>
        </is>
      </c>
      <c r="J3914" s="131" t="n">
        <v>13158</v>
      </c>
      <c r="K3914" s="129" t="n">
        <v>2020</v>
      </c>
      <c r="L3914" s="120">
        <f>IF(VLOOKUP(H3914,'Cross-Page Data'!$D$4:$F$48,3,FALSE)="natural gas",VLOOKUP(G3914,'Cross-Page Data'!$I$4:$J$19,2,FALSE),IF(VLOOKUP(H3914,'Cross-Page Data'!$D$4:$F$48,3,FALSE)="solar",IF(G3914="PV","solar PV","solar thermal"),IF(VLOOKUP(H3914,'Cross-Page Data'!$D$4:$F$48,3,FALSE)="wind",VLOOKUP(G3914,'Cross-Page Data'!$I$4:$J$19,2,FALSE),IF(VLOOKUP(H3914,'Cross-Page Data'!$D$4:$F$48,3,FALSE)="hydro",VLOOKUP(G3914,'Cross-Page Data'!$I$4:$J$19,2,FALSE),VLOOKUP(H3914,'Cross-Page Data'!$D$4:$F$48,3,FALSE)))))</f>
        <v/>
      </c>
      <c r="M3914" s="120">
        <f>IF(AND($P$2=FALSE,OR(F3914="Commercial NAICS Cogen",F3914="Industrial NAICS Cogen",F3914="NAICS-22 Cogen")),FALSE,IF(AND($P$3=FALSE,OR(F3914="Commercial NAICS Cogen",F3914="Commercial NAICS Non-Cogen",F3914="Industrial NAICS Cogen", F3914="industrial NAICS non-Cogen")),FALSE, TRUE))</f>
        <v/>
      </c>
    </row>
    <row r="3915">
      <c r="A3915" s="129" t="n">
        <v>57136</v>
      </c>
      <c r="B3915" s="130" t="inlineStr">
        <is>
          <t>Tuana Springs</t>
        </is>
      </c>
      <c r="C3915" s="130" t="inlineStr">
        <is>
          <t>Tuana Springs Energy, LLC</t>
        </is>
      </c>
      <c r="D3915" s="129" t="n">
        <v>56475</v>
      </c>
      <c r="E3915" s="130" t="inlineStr">
        <is>
          <t>ID</t>
        </is>
      </c>
      <c r="F3915" s="130" t="inlineStr">
        <is>
          <t>NAICS-22 Non-Cogen</t>
        </is>
      </c>
      <c r="G3915" s="130" t="inlineStr">
        <is>
          <t>WT</t>
        </is>
      </c>
      <c r="H3915" s="130" t="inlineStr">
        <is>
          <t>WND</t>
        </is>
      </c>
      <c r="I3915" s="130" t="inlineStr">
        <is>
          <t>WND</t>
        </is>
      </c>
      <c r="J3915" s="131" t="n">
        <v>33196.63</v>
      </c>
      <c r="K3915" s="129" t="n">
        <v>2020</v>
      </c>
      <c r="L3915" s="120">
        <f>IF(VLOOKUP(H3915,'Cross-Page Data'!$D$4:$F$48,3,FALSE)="natural gas",VLOOKUP(G3915,'Cross-Page Data'!$I$4:$J$19,2,FALSE),IF(VLOOKUP(H3915,'Cross-Page Data'!$D$4:$F$48,3,FALSE)="solar",IF(G3915="PV","solar PV","solar thermal"),IF(VLOOKUP(H3915,'Cross-Page Data'!$D$4:$F$48,3,FALSE)="wind",VLOOKUP(G3915,'Cross-Page Data'!$I$4:$J$19,2,FALSE),IF(VLOOKUP(H3915,'Cross-Page Data'!$D$4:$F$48,3,FALSE)="hydro",VLOOKUP(G3915,'Cross-Page Data'!$I$4:$J$19,2,FALSE),VLOOKUP(H3915,'Cross-Page Data'!$D$4:$F$48,3,FALSE)))))</f>
        <v/>
      </c>
      <c r="M3915" s="120">
        <f>IF(AND($P$2=FALSE,OR(F3915="Commercial NAICS Cogen",F3915="Industrial NAICS Cogen",F3915="NAICS-22 Cogen")),FALSE,IF(AND($P$3=FALSE,OR(F3915="Commercial NAICS Cogen",F3915="Commercial NAICS Non-Cogen",F3915="Industrial NAICS Cogen", F3915="industrial NAICS non-Cogen")),FALSE, TRUE))</f>
        <v/>
      </c>
    </row>
    <row r="3916">
      <c r="A3916" s="129" t="n">
        <v>57138</v>
      </c>
      <c r="B3916" s="130" t="inlineStr">
        <is>
          <t>Savannah River Site Biomass Cogen</t>
        </is>
      </c>
      <c r="C3916" s="130" t="inlineStr">
        <is>
          <t>Ameresco</t>
        </is>
      </c>
      <c r="D3916" s="129" t="n">
        <v>56476</v>
      </c>
      <c r="E3916" s="130" t="inlineStr">
        <is>
          <t>SC</t>
        </is>
      </c>
      <c r="F3916" s="130" t="inlineStr">
        <is>
          <t>NAICS-22 Cogen</t>
        </is>
      </c>
      <c r="G3916" s="130" t="inlineStr">
        <is>
          <t>ST</t>
        </is>
      </c>
      <c r="H3916" s="130" t="inlineStr">
        <is>
          <t>DFO</t>
        </is>
      </c>
      <c r="I3916" s="130" t="inlineStr">
        <is>
          <t>DFO</t>
        </is>
      </c>
      <c r="J3916" s="131" t="n">
        <v>651.8339999999999</v>
      </c>
      <c r="K3916" s="129" t="n">
        <v>2020</v>
      </c>
      <c r="L3916" s="120">
        <f>IF(VLOOKUP(H3916,'Cross-Page Data'!$D$4:$F$48,3,FALSE)="natural gas",VLOOKUP(G3916,'Cross-Page Data'!$I$4:$J$19,2,FALSE),IF(VLOOKUP(H3916,'Cross-Page Data'!$D$4:$F$48,3,FALSE)="solar",IF(G3916="PV","solar PV","solar thermal"),IF(VLOOKUP(H3916,'Cross-Page Data'!$D$4:$F$48,3,FALSE)="wind",VLOOKUP(G3916,'Cross-Page Data'!$I$4:$J$19,2,FALSE),IF(VLOOKUP(H3916,'Cross-Page Data'!$D$4:$F$48,3,FALSE)="hydro",VLOOKUP(G3916,'Cross-Page Data'!$I$4:$J$19,2,FALSE),VLOOKUP(H3916,'Cross-Page Data'!$D$4:$F$48,3,FALSE)))))</f>
        <v/>
      </c>
      <c r="M3916" s="120">
        <f>IF(AND($P$2=FALSE,OR(F3916="Commercial NAICS Cogen",F3916="Industrial NAICS Cogen",F3916="NAICS-22 Cogen")),FALSE,IF(AND($P$3=FALSE,OR(F3916="Commercial NAICS Cogen",F3916="Commercial NAICS Non-Cogen",F3916="Industrial NAICS Cogen", F3916="industrial NAICS non-Cogen")),FALSE, TRUE))</f>
        <v/>
      </c>
    </row>
    <row r="3917">
      <c r="A3917" s="129" t="n">
        <v>57138</v>
      </c>
      <c r="B3917" s="130" t="inlineStr">
        <is>
          <t>Savannah River Site Biomass Cogen</t>
        </is>
      </c>
      <c r="C3917" s="130" t="inlineStr">
        <is>
          <t>Ameresco</t>
        </is>
      </c>
      <c r="D3917" s="129" t="n">
        <v>56476</v>
      </c>
      <c r="E3917" s="130" t="inlineStr">
        <is>
          <t>SC</t>
        </is>
      </c>
      <c r="F3917" s="130" t="inlineStr">
        <is>
          <t>NAICS-22 Cogen</t>
        </is>
      </c>
      <c r="G3917" s="130" t="inlineStr">
        <is>
          <t>ST</t>
        </is>
      </c>
      <c r="H3917" s="130" t="inlineStr">
        <is>
          <t>TDF</t>
        </is>
      </c>
      <c r="I3917" s="130" t="inlineStr">
        <is>
          <t>OTH</t>
        </is>
      </c>
      <c r="J3917" s="131" t="n">
        <v>7302.561</v>
      </c>
      <c r="K3917" s="129" t="n">
        <v>2020</v>
      </c>
      <c r="L3917" s="120">
        <f>IF(VLOOKUP(H3917,'Cross-Page Data'!$D$4:$F$48,3,FALSE)="natural gas",VLOOKUP(G3917,'Cross-Page Data'!$I$4:$J$19,2,FALSE),IF(VLOOKUP(H3917,'Cross-Page Data'!$D$4:$F$48,3,FALSE)="solar",IF(G3917="PV","solar PV","solar thermal"),IF(VLOOKUP(H3917,'Cross-Page Data'!$D$4:$F$48,3,FALSE)="wind",VLOOKUP(G3917,'Cross-Page Data'!$I$4:$J$19,2,FALSE),IF(VLOOKUP(H3917,'Cross-Page Data'!$D$4:$F$48,3,FALSE)="hydro",VLOOKUP(G3917,'Cross-Page Data'!$I$4:$J$19,2,FALSE),VLOOKUP(H3917,'Cross-Page Data'!$D$4:$F$48,3,FALSE)))))</f>
        <v/>
      </c>
      <c r="M3917" s="120">
        <f>IF(AND($P$2=FALSE,OR(F3917="Commercial NAICS Cogen",F3917="Industrial NAICS Cogen",F3917="NAICS-22 Cogen")),FALSE,IF(AND($P$3=FALSE,OR(F3917="Commercial NAICS Cogen",F3917="Commercial NAICS Non-Cogen",F3917="Industrial NAICS Cogen", F3917="industrial NAICS non-Cogen")),FALSE, TRUE))</f>
        <v/>
      </c>
    </row>
    <row r="3918">
      <c r="A3918" s="129" t="n">
        <v>57138</v>
      </c>
      <c r="B3918" s="130" t="inlineStr">
        <is>
          <t>Savannah River Site Biomass Cogen</t>
        </is>
      </c>
      <c r="C3918" s="130" t="inlineStr">
        <is>
          <t>Ameresco</t>
        </is>
      </c>
      <c r="D3918" s="129" t="n">
        <v>56476</v>
      </c>
      <c r="E3918" s="130" t="inlineStr">
        <is>
          <t>SC</t>
        </is>
      </c>
      <c r="F3918" s="130" t="inlineStr">
        <is>
          <t>NAICS-22 Cogen</t>
        </is>
      </c>
      <c r="G3918" s="130" t="inlineStr">
        <is>
          <t>ST</t>
        </is>
      </c>
      <c r="H3918" s="130" t="inlineStr">
        <is>
          <t>WDS</t>
        </is>
      </c>
      <c r="I3918" s="130" t="inlineStr">
        <is>
          <t>WWW</t>
        </is>
      </c>
      <c r="J3918" s="131" t="n">
        <v>75640.605</v>
      </c>
      <c r="K3918" s="129" t="n">
        <v>2020</v>
      </c>
      <c r="L3918" s="120">
        <f>IF(VLOOKUP(H3918,'Cross-Page Data'!$D$4:$F$48,3,FALSE)="natural gas",VLOOKUP(G3918,'Cross-Page Data'!$I$4:$J$19,2,FALSE),IF(VLOOKUP(H3918,'Cross-Page Data'!$D$4:$F$48,3,FALSE)="solar",IF(G3918="PV","solar PV","solar thermal"),IF(VLOOKUP(H3918,'Cross-Page Data'!$D$4:$F$48,3,FALSE)="wind",VLOOKUP(G3918,'Cross-Page Data'!$I$4:$J$19,2,FALSE),IF(VLOOKUP(H3918,'Cross-Page Data'!$D$4:$F$48,3,FALSE)="hydro",VLOOKUP(G3918,'Cross-Page Data'!$I$4:$J$19,2,FALSE),VLOOKUP(H3918,'Cross-Page Data'!$D$4:$F$48,3,FALSE)))))</f>
        <v/>
      </c>
      <c r="M3918" s="120">
        <f>IF(AND($P$2=FALSE,OR(F3918="Commercial NAICS Cogen",F3918="Industrial NAICS Cogen",F3918="NAICS-22 Cogen")),FALSE,IF(AND($P$3=FALSE,OR(F3918="Commercial NAICS Cogen",F3918="Commercial NAICS Non-Cogen",F3918="Industrial NAICS Cogen", F3918="industrial NAICS non-Cogen")),FALSE, TRUE))</f>
        <v/>
      </c>
    </row>
    <row r="3919">
      <c r="A3919" s="129" t="n">
        <v>57151</v>
      </c>
      <c r="B3919" s="130" t="inlineStr">
        <is>
          <t>Beech Ridge Energy LLC</t>
        </is>
      </c>
      <c r="C3919" s="130" t="inlineStr">
        <is>
          <t>Invenergy Services LLC</t>
        </is>
      </c>
      <c r="D3919" s="129" t="n">
        <v>49893</v>
      </c>
      <c r="E3919" s="130" t="inlineStr">
        <is>
          <t>WV</t>
        </is>
      </c>
      <c r="F3919" s="130" t="inlineStr">
        <is>
          <t>NAICS-22 Non-Cogen</t>
        </is>
      </c>
      <c r="G3919" s="130" t="inlineStr">
        <is>
          <t>WT</t>
        </is>
      </c>
      <c r="H3919" s="130" t="inlineStr">
        <is>
          <t>WND</t>
        </is>
      </c>
      <c r="I3919" s="130" t="inlineStr">
        <is>
          <t>WND</t>
        </is>
      </c>
      <c r="J3919" s="131" t="n">
        <v>278723</v>
      </c>
      <c r="K3919" s="129" t="n">
        <v>2020</v>
      </c>
      <c r="L3919" s="120">
        <f>IF(VLOOKUP(H3919,'Cross-Page Data'!$D$4:$F$48,3,FALSE)="natural gas",VLOOKUP(G3919,'Cross-Page Data'!$I$4:$J$19,2,FALSE),IF(VLOOKUP(H3919,'Cross-Page Data'!$D$4:$F$48,3,FALSE)="solar",IF(G3919="PV","solar PV","solar thermal"),IF(VLOOKUP(H3919,'Cross-Page Data'!$D$4:$F$48,3,FALSE)="wind",VLOOKUP(G3919,'Cross-Page Data'!$I$4:$J$19,2,FALSE),IF(VLOOKUP(H3919,'Cross-Page Data'!$D$4:$F$48,3,FALSE)="hydro",VLOOKUP(G3919,'Cross-Page Data'!$I$4:$J$19,2,FALSE),VLOOKUP(H3919,'Cross-Page Data'!$D$4:$F$48,3,FALSE)))))</f>
        <v/>
      </c>
      <c r="M3919" s="120">
        <f>IF(AND($P$2=FALSE,OR(F3919="Commercial NAICS Cogen",F3919="Industrial NAICS Cogen",F3919="NAICS-22 Cogen")),FALSE,IF(AND($P$3=FALSE,OR(F3919="Commercial NAICS Cogen",F3919="Commercial NAICS Non-Cogen",F3919="Industrial NAICS Cogen", F3919="industrial NAICS non-Cogen")),FALSE, TRUE))</f>
        <v/>
      </c>
    </row>
    <row r="3920">
      <c r="A3920" s="129" t="n">
        <v>57160</v>
      </c>
      <c r="B3920" s="130" t="inlineStr">
        <is>
          <t>White River Lock and Dam 1</t>
        </is>
      </c>
      <c r="C3920" s="130" t="inlineStr">
        <is>
          <t>White River Hydroelectric</t>
        </is>
      </c>
      <c r="D3920" s="129" t="n">
        <v>56515</v>
      </c>
      <c r="E3920" s="130" t="inlineStr">
        <is>
          <t>AR</t>
        </is>
      </c>
      <c r="F3920" s="130" t="inlineStr">
        <is>
          <t>NAICS-22 Non-Cogen</t>
        </is>
      </c>
      <c r="G3920" s="130" t="inlineStr">
        <is>
          <t>HY</t>
        </is>
      </c>
      <c r="H3920" s="130" t="inlineStr">
        <is>
          <t>WAT</t>
        </is>
      </c>
      <c r="I3920" s="130" t="inlineStr">
        <is>
          <t>HYC</t>
        </is>
      </c>
      <c r="J3920" s="131" t="n">
        <v>13871</v>
      </c>
      <c r="K3920" s="129" t="n">
        <v>2020</v>
      </c>
      <c r="L3920" s="120">
        <f>IF(VLOOKUP(H3920,'Cross-Page Data'!$D$4:$F$48,3,FALSE)="natural gas",VLOOKUP(G3920,'Cross-Page Data'!$I$4:$J$19,2,FALSE),IF(VLOOKUP(H3920,'Cross-Page Data'!$D$4:$F$48,3,FALSE)="solar",IF(G3920="PV","solar PV","solar thermal"),IF(VLOOKUP(H3920,'Cross-Page Data'!$D$4:$F$48,3,FALSE)="wind",VLOOKUP(G3920,'Cross-Page Data'!$I$4:$J$19,2,FALSE),IF(VLOOKUP(H3920,'Cross-Page Data'!$D$4:$F$48,3,FALSE)="hydro",VLOOKUP(G3920,'Cross-Page Data'!$I$4:$J$19,2,FALSE),VLOOKUP(H3920,'Cross-Page Data'!$D$4:$F$48,3,FALSE)))))</f>
        <v/>
      </c>
      <c r="M3920" s="120">
        <f>IF(AND($P$2=FALSE,OR(F3920="Commercial NAICS Cogen",F3920="Industrial NAICS Cogen",F3920="NAICS-22 Cogen")),FALSE,IF(AND($P$3=FALSE,OR(F3920="Commercial NAICS Cogen",F3920="Commercial NAICS Non-Cogen",F3920="Industrial NAICS Cogen", F3920="industrial NAICS non-Cogen")),FALSE, TRUE))</f>
        <v/>
      </c>
    </row>
    <row r="3921">
      <c r="A3921" s="129" t="n">
        <v>57161</v>
      </c>
      <c r="B3921" s="130" t="inlineStr">
        <is>
          <t>White River Lock and Dam 2</t>
        </is>
      </c>
      <c r="C3921" s="130" t="inlineStr">
        <is>
          <t>White River Hydroelectric</t>
        </is>
      </c>
      <c r="D3921" s="129" t="n">
        <v>56515</v>
      </c>
      <c r="E3921" s="130" t="inlineStr">
        <is>
          <t>AR</t>
        </is>
      </c>
      <c r="F3921" s="130" t="inlineStr">
        <is>
          <t>NAICS-22 Non-Cogen</t>
        </is>
      </c>
      <c r="G3921" s="130" t="inlineStr">
        <is>
          <t>HY</t>
        </is>
      </c>
      <c r="H3921" s="130" t="inlineStr">
        <is>
          <t>WAT</t>
        </is>
      </c>
      <c r="I3921" s="130" t="inlineStr">
        <is>
          <t>HYC</t>
        </is>
      </c>
      <c r="J3921" s="131" t="n">
        <v>13871</v>
      </c>
      <c r="K3921" s="129" t="n">
        <v>2020</v>
      </c>
      <c r="L3921" s="120">
        <f>IF(VLOOKUP(H3921,'Cross-Page Data'!$D$4:$F$48,3,FALSE)="natural gas",VLOOKUP(G3921,'Cross-Page Data'!$I$4:$J$19,2,FALSE),IF(VLOOKUP(H3921,'Cross-Page Data'!$D$4:$F$48,3,FALSE)="solar",IF(G3921="PV","solar PV","solar thermal"),IF(VLOOKUP(H3921,'Cross-Page Data'!$D$4:$F$48,3,FALSE)="wind",VLOOKUP(G3921,'Cross-Page Data'!$I$4:$J$19,2,FALSE),IF(VLOOKUP(H3921,'Cross-Page Data'!$D$4:$F$48,3,FALSE)="hydro",VLOOKUP(G3921,'Cross-Page Data'!$I$4:$J$19,2,FALSE),VLOOKUP(H3921,'Cross-Page Data'!$D$4:$F$48,3,FALSE)))))</f>
        <v/>
      </c>
      <c r="M3921" s="120">
        <f>IF(AND($P$2=FALSE,OR(F3921="Commercial NAICS Cogen",F3921="Industrial NAICS Cogen",F3921="NAICS-22 Cogen")),FALSE,IF(AND($P$3=FALSE,OR(F3921="Commercial NAICS Cogen",F3921="Commercial NAICS Non-Cogen",F3921="Industrial NAICS Cogen", F3921="industrial NAICS non-Cogen")),FALSE, TRUE))</f>
        <v/>
      </c>
    </row>
    <row r="3922">
      <c r="A3922" s="129" t="n">
        <v>57162</v>
      </c>
      <c r="B3922" s="130" t="inlineStr">
        <is>
          <t>White River Lock and Dam 3</t>
        </is>
      </c>
      <c r="C3922" s="130" t="inlineStr">
        <is>
          <t>White River Hydroelectric</t>
        </is>
      </c>
      <c r="D3922" s="129" t="n">
        <v>56515</v>
      </c>
      <c r="E3922" s="130" t="inlineStr">
        <is>
          <t>AR</t>
        </is>
      </c>
      <c r="F3922" s="130" t="inlineStr">
        <is>
          <t>NAICS-22 Non-Cogen</t>
        </is>
      </c>
      <c r="G3922" s="130" t="inlineStr">
        <is>
          <t>HY</t>
        </is>
      </c>
      <c r="H3922" s="130" t="inlineStr">
        <is>
          <t>WAT</t>
        </is>
      </c>
      <c r="I3922" s="130" t="inlineStr">
        <is>
          <t>HYC</t>
        </is>
      </c>
      <c r="J3922" s="131" t="n">
        <v>27115</v>
      </c>
      <c r="K3922" s="129" t="n">
        <v>2020</v>
      </c>
      <c r="L3922" s="120">
        <f>IF(VLOOKUP(H3922,'Cross-Page Data'!$D$4:$F$48,3,FALSE)="natural gas",VLOOKUP(G3922,'Cross-Page Data'!$I$4:$J$19,2,FALSE),IF(VLOOKUP(H3922,'Cross-Page Data'!$D$4:$F$48,3,FALSE)="solar",IF(G3922="PV","solar PV","solar thermal"),IF(VLOOKUP(H3922,'Cross-Page Data'!$D$4:$F$48,3,FALSE)="wind",VLOOKUP(G3922,'Cross-Page Data'!$I$4:$J$19,2,FALSE),IF(VLOOKUP(H3922,'Cross-Page Data'!$D$4:$F$48,3,FALSE)="hydro",VLOOKUP(G3922,'Cross-Page Data'!$I$4:$J$19,2,FALSE),VLOOKUP(H3922,'Cross-Page Data'!$D$4:$F$48,3,FALSE)))))</f>
        <v/>
      </c>
      <c r="M3922" s="120">
        <f>IF(AND($P$2=FALSE,OR(F3922="Commercial NAICS Cogen",F3922="Industrial NAICS Cogen",F3922="NAICS-22 Cogen")),FALSE,IF(AND($P$3=FALSE,OR(F3922="Commercial NAICS Cogen",F3922="Commercial NAICS Non-Cogen",F3922="Industrial NAICS Cogen", F3922="industrial NAICS non-Cogen")),FALSE, TRUE))</f>
        <v/>
      </c>
    </row>
    <row r="3923">
      <c r="A3923" s="129" t="n">
        <v>57176</v>
      </c>
      <c r="B3923" s="130" t="inlineStr">
        <is>
          <t>University of Delaware Wind Turbine</t>
        </is>
      </c>
      <c r="C3923" s="130" t="inlineStr">
        <is>
          <t>First State Marine Wind</t>
        </is>
      </c>
      <c r="D3923" s="129" t="n">
        <v>56518</v>
      </c>
      <c r="E3923" s="130" t="inlineStr">
        <is>
          <t>DE</t>
        </is>
      </c>
      <c r="F3923" s="130" t="inlineStr">
        <is>
          <t>Commercial NAICS Non-Cogen</t>
        </is>
      </c>
      <c r="G3923" s="130" t="inlineStr">
        <is>
          <t>WT</t>
        </is>
      </c>
      <c r="H3923" s="130" t="inlineStr">
        <is>
          <t>WND</t>
        </is>
      </c>
      <c r="I3923" s="130" t="inlineStr">
        <is>
          <t>WND</t>
        </is>
      </c>
      <c r="J3923" s="131" t="n">
        <v>5179</v>
      </c>
      <c r="K3923" s="129" t="n">
        <v>2020</v>
      </c>
      <c r="L3923" s="120">
        <f>IF(VLOOKUP(H3923,'Cross-Page Data'!$D$4:$F$48,3,FALSE)="natural gas",VLOOKUP(G3923,'Cross-Page Data'!$I$4:$J$19,2,FALSE),IF(VLOOKUP(H3923,'Cross-Page Data'!$D$4:$F$48,3,FALSE)="solar",IF(G3923="PV","solar PV","solar thermal"),IF(VLOOKUP(H3923,'Cross-Page Data'!$D$4:$F$48,3,FALSE)="wind",VLOOKUP(G3923,'Cross-Page Data'!$I$4:$J$19,2,FALSE),IF(VLOOKUP(H3923,'Cross-Page Data'!$D$4:$F$48,3,FALSE)="hydro",VLOOKUP(G3923,'Cross-Page Data'!$I$4:$J$19,2,FALSE),VLOOKUP(H3923,'Cross-Page Data'!$D$4:$F$48,3,FALSE)))))</f>
        <v/>
      </c>
      <c r="M3923" s="120">
        <f>IF(AND($P$2=FALSE,OR(F3923="Commercial NAICS Cogen",F3923="Industrial NAICS Cogen",F3923="NAICS-22 Cogen")),FALSE,IF(AND($P$3=FALSE,OR(F3923="Commercial NAICS Cogen",F3923="Commercial NAICS Non-Cogen",F3923="Industrial NAICS Cogen", F3923="industrial NAICS non-Cogen")),FALSE, TRUE))</f>
        <v/>
      </c>
    </row>
    <row r="3924">
      <c r="A3924" s="129" t="n">
        <v>57185</v>
      </c>
      <c r="B3924" s="130" t="inlineStr">
        <is>
          <t>Cricket Valley Energy</t>
        </is>
      </c>
      <c r="C3924" s="130" t="inlineStr">
        <is>
          <t>Cricket Valley Energy Center LLC</t>
        </is>
      </c>
      <c r="D3924" s="129" t="n">
        <v>56534</v>
      </c>
      <c r="E3924" s="130" t="inlineStr">
        <is>
          <t>NY</t>
        </is>
      </c>
      <c r="F3924" s="130" t="inlineStr">
        <is>
          <t>NAICS-22 Non-Cogen</t>
        </is>
      </c>
      <c r="G3924" s="130" t="inlineStr">
        <is>
          <t>CA</t>
        </is>
      </c>
      <c r="H3924" s="130" t="inlineStr">
        <is>
          <t>NG</t>
        </is>
      </c>
      <c r="I3924" s="130" t="inlineStr">
        <is>
          <t>NG</t>
        </is>
      </c>
      <c r="J3924" s="131" t="n">
        <v>1474762</v>
      </c>
      <c r="K3924" s="129" t="n">
        <v>2020</v>
      </c>
      <c r="L3924" s="120">
        <f>IF(VLOOKUP(H3924,'Cross-Page Data'!$D$4:$F$48,3,FALSE)="natural gas",VLOOKUP(G3924,'Cross-Page Data'!$I$4:$J$19,2,FALSE),IF(VLOOKUP(H3924,'Cross-Page Data'!$D$4:$F$48,3,FALSE)="solar",IF(G3924="PV","solar PV","solar thermal"),IF(VLOOKUP(H3924,'Cross-Page Data'!$D$4:$F$48,3,FALSE)="wind",VLOOKUP(G3924,'Cross-Page Data'!$I$4:$J$19,2,FALSE),IF(VLOOKUP(H3924,'Cross-Page Data'!$D$4:$F$48,3,FALSE)="hydro",VLOOKUP(G3924,'Cross-Page Data'!$I$4:$J$19,2,FALSE),VLOOKUP(H3924,'Cross-Page Data'!$D$4:$F$48,3,FALSE)))))</f>
        <v/>
      </c>
      <c r="M3924" s="120">
        <f>IF(AND($P$2=FALSE,OR(F3924="Commercial NAICS Cogen",F3924="Industrial NAICS Cogen",F3924="NAICS-22 Cogen")),FALSE,IF(AND($P$3=FALSE,OR(F3924="Commercial NAICS Cogen",F3924="Commercial NAICS Non-Cogen",F3924="Industrial NAICS Cogen", F3924="industrial NAICS non-Cogen")),FALSE, TRUE))</f>
        <v/>
      </c>
    </row>
    <row r="3925">
      <c r="A3925" s="129" t="n">
        <v>57185</v>
      </c>
      <c r="B3925" s="130" t="inlineStr">
        <is>
          <t>Cricket Valley Energy</t>
        </is>
      </c>
      <c r="C3925" s="130" t="inlineStr">
        <is>
          <t>Cricket Valley Energy Center LLC</t>
        </is>
      </c>
      <c r="D3925" s="129" t="n">
        <v>56534</v>
      </c>
      <c r="E3925" s="130" t="inlineStr">
        <is>
          <t>NY</t>
        </is>
      </c>
      <c r="F3925" s="130" t="inlineStr">
        <is>
          <t>NAICS-22 Non-Cogen</t>
        </is>
      </c>
      <c r="G3925" s="130" t="inlineStr">
        <is>
          <t>CT</t>
        </is>
      </c>
      <c r="H3925" s="130" t="inlineStr">
        <is>
          <t>NG</t>
        </is>
      </c>
      <c r="I3925" s="130" t="inlineStr">
        <is>
          <t>NG</t>
        </is>
      </c>
      <c r="J3925" s="131" t="n">
        <v>2360981</v>
      </c>
      <c r="K3925" s="129" t="n">
        <v>2020</v>
      </c>
      <c r="L3925" s="120">
        <f>IF(VLOOKUP(H3925,'Cross-Page Data'!$D$4:$F$48,3,FALSE)="natural gas",VLOOKUP(G3925,'Cross-Page Data'!$I$4:$J$19,2,FALSE),IF(VLOOKUP(H3925,'Cross-Page Data'!$D$4:$F$48,3,FALSE)="solar",IF(G3925="PV","solar PV","solar thermal"),IF(VLOOKUP(H3925,'Cross-Page Data'!$D$4:$F$48,3,FALSE)="wind",VLOOKUP(G3925,'Cross-Page Data'!$I$4:$J$19,2,FALSE),IF(VLOOKUP(H3925,'Cross-Page Data'!$D$4:$F$48,3,FALSE)="hydro",VLOOKUP(G3925,'Cross-Page Data'!$I$4:$J$19,2,FALSE),VLOOKUP(H3925,'Cross-Page Data'!$D$4:$F$48,3,FALSE)))))</f>
        <v/>
      </c>
      <c r="M3925" s="120">
        <f>IF(AND($P$2=FALSE,OR(F3925="Commercial NAICS Cogen",F3925="Industrial NAICS Cogen",F3925="NAICS-22 Cogen")),FALSE,IF(AND($P$3=FALSE,OR(F3925="Commercial NAICS Cogen",F3925="Commercial NAICS Non-Cogen",F3925="Industrial NAICS Cogen", F3925="industrial NAICS non-Cogen")),FALSE, TRUE))</f>
        <v/>
      </c>
    </row>
    <row r="3926">
      <c r="A3926" s="129" t="n">
        <v>57189</v>
      </c>
      <c r="B3926" s="130" t="inlineStr">
        <is>
          <t>Lost Creek Wind Energy Facility</t>
        </is>
      </c>
      <c r="C3926" s="130" t="inlineStr">
        <is>
          <t>Pattern Operators LP</t>
        </is>
      </c>
      <c r="D3926" s="129" t="n">
        <v>56545</v>
      </c>
      <c r="E3926" s="130" t="inlineStr">
        <is>
          <t>MO</t>
        </is>
      </c>
      <c r="F3926" s="130" t="inlineStr">
        <is>
          <t>NAICS-22 Non-Cogen</t>
        </is>
      </c>
      <c r="G3926" s="130" t="inlineStr">
        <is>
          <t>WT</t>
        </is>
      </c>
      <c r="H3926" s="130" t="inlineStr">
        <is>
          <t>WND</t>
        </is>
      </c>
      <c r="I3926" s="130" t="inlineStr">
        <is>
          <t>WND</t>
        </is>
      </c>
      <c r="J3926" s="131" t="n">
        <v>384647</v>
      </c>
      <c r="K3926" s="129" t="n">
        <v>2020</v>
      </c>
      <c r="L3926" s="120">
        <f>IF(VLOOKUP(H3926,'Cross-Page Data'!$D$4:$F$48,3,FALSE)="natural gas",VLOOKUP(G3926,'Cross-Page Data'!$I$4:$J$19,2,FALSE),IF(VLOOKUP(H3926,'Cross-Page Data'!$D$4:$F$48,3,FALSE)="solar",IF(G3926="PV","solar PV","solar thermal"),IF(VLOOKUP(H3926,'Cross-Page Data'!$D$4:$F$48,3,FALSE)="wind",VLOOKUP(G3926,'Cross-Page Data'!$I$4:$J$19,2,FALSE),IF(VLOOKUP(H3926,'Cross-Page Data'!$D$4:$F$48,3,FALSE)="hydro",VLOOKUP(G3926,'Cross-Page Data'!$I$4:$J$19,2,FALSE),VLOOKUP(H3926,'Cross-Page Data'!$D$4:$F$48,3,FALSE)))))</f>
        <v/>
      </c>
      <c r="M3926" s="120">
        <f>IF(AND($P$2=FALSE,OR(F3926="Commercial NAICS Cogen",F3926="Industrial NAICS Cogen",F3926="NAICS-22 Cogen")),FALSE,IF(AND($P$3=FALSE,OR(F3926="Commercial NAICS Cogen",F3926="Commercial NAICS Non-Cogen",F3926="Industrial NAICS Cogen", F3926="industrial NAICS non-Cogen")),FALSE, TRUE))</f>
        <v/>
      </c>
    </row>
    <row r="3927">
      <c r="A3927" s="129" t="n">
        <v>57191</v>
      </c>
      <c r="B3927" s="130" t="inlineStr">
        <is>
          <t>Exelon Solar Chicago</t>
        </is>
      </c>
      <c r="C3927" s="130" t="inlineStr">
        <is>
          <t>Exelon Power</t>
        </is>
      </c>
      <c r="D3927" s="129" t="n">
        <v>6035</v>
      </c>
      <c r="E3927" s="130" t="inlineStr">
        <is>
          <t>IL</t>
        </is>
      </c>
      <c r="F3927" s="130" t="inlineStr">
        <is>
          <t>NAICS-22 Non-Cogen</t>
        </is>
      </c>
      <c r="G3927" s="130" t="inlineStr">
        <is>
          <t>PV</t>
        </is>
      </c>
      <c r="H3927" s="130" t="inlineStr">
        <is>
          <t>SUN</t>
        </is>
      </c>
      <c r="I3927" s="130" t="inlineStr">
        <is>
          <t>SUN</t>
        </is>
      </c>
      <c r="J3927" s="131" t="n">
        <v>13826</v>
      </c>
      <c r="K3927" s="129" t="n">
        <v>2020</v>
      </c>
      <c r="L3927" s="120">
        <f>IF(VLOOKUP(H3927,'Cross-Page Data'!$D$4:$F$48,3,FALSE)="natural gas",VLOOKUP(G3927,'Cross-Page Data'!$I$4:$J$19,2,FALSE),IF(VLOOKUP(H3927,'Cross-Page Data'!$D$4:$F$48,3,FALSE)="solar",IF(G3927="PV","solar PV","solar thermal"),IF(VLOOKUP(H3927,'Cross-Page Data'!$D$4:$F$48,3,FALSE)="wind",VLOOKUP(G3927,'Cross-Page Data'!$I$4:$J$19,2,FALSE),IF(VLOOKUP(H3927,'Cross-Page Data'!$D$4:$F$48,3,FALSE)="hydro",VLOOKUP(G3927,'Cross-Page Data'!$I$4:$J$19,2,FALSE),VLOOKUP(H3927,'Cross-Page Data'!$D$4:$F$48,3,FALSE)))))</f>
        <v/>
      </c>
      <c r="M3927" s="120">
        <f>IF(AND($P$2=FALSE,OR(F3927="Commercial NAICS Cogen",F3927="Industrial NAICS Cogen",F3927="NAICS-22 Cogen")),FALSE,IF(AND($P$3=FALSE,OR(F3927="Commercial NAICS Cogen",F3927="Commercial NAICS Non-Cogen",F3927="Industrial NAICS Cogen", F3927="industrial NAICS non-Cogen")),FALSE, TRUE))</f>
        <v/>
      </c>
    </row>
    <row r="3928">
      <c r="A3928" s="129" t="n">
        <v>57192</v>
      </c>
      <c r="B3928" s="130" t="inlineStr">
        <is>
          <t>Spring Valley Wind Project</t>
        </is>
      </c>
      <c r="C3928" s="130" t="inlineStr">
        <is>
          <t>Pattern Operators LP</t>
        </is>
      </c>
      <c r="D3928" s="129" t="n">
        <v>56545</v>
      </c>
      <c r="E3928" s="130" t="inlineStr">
        <is>
          <t>NV</t>
        </is>
      </c>
      <c r="F3928" s="130" t="inlineStr">
        <is>
          <t>NAICS-22 Non-Cogen</t>
        </is>
      </c>
      <c r="G3928" s="130" t="inlineStr">
        <is>
          <t>WT</t>
        </is>
      </c>
      <c r="H3928" s="130" t="inlineStr">
        <is>
          <t>WND</t>
        </is>
      </c>
      <c r="I3928" s="130" t="inlineStr">
        <is>
          <t>WND</t>
        </is>
      </c>
      <c r="J3928" s="131" t="n">
        <v>292991</v>
      </c>
      <c r="K3928" s="129" t="n">
        <v>2020</v>
      </c>
      <c r="L3928" s="120">
        <f>IF(VLOOKUP(H3928,'Cross-Page Data'!$D$4:$F$48,3,FALSE)="natural gas",VLOOKUP(G3928,'Cross-Page Data'!$I$4:$J$19,2,FALSE),IF(VLOOKUP(H3928,'Cross-Page Data'!$D$4:$F$48,3,FALSE)="solar",IF(G3928="PV","solar PV","solar thermal"),IF(VLOOKUP(H3928,'Cross-Page Data'!$D$4:$F$48,3,FALSE)="wind",VLOOKUP(G3928,'Cross-Page Data'!$I$4:$J$19,2,FALSE),IF(VLOOKUP(H3928,'Cross-Page Data'!$D$4:$F$48,3,FALSE)="hydro",VLOOKUP(G3928,'Cross-Page Data'!$I$4:$J$19,2,FALSE),VLOOKUP(H3928,'Cross-Page Data'!$D$4:$F$48,3,FALSE)))))</f>
        <v/>
      </c>
      <c r="M3928" s="120">
        <f>IF(AND($P$2=FALSE,OR(F3928="Commercial NAICS Cogen",F3928="Industrial NAICS Cogen",F3928="NAICS-22 Cogen")),FALSE,IF(AND($P$3=FALSE,OR(F3928="Commercial NAICS Cogen",F3928="Commercial NAICS Non-Cogen",F3928="Industrial NAICS Cogen", F3928="industrial NAICS non-Cogen")),FALSE, TRUE))</f>
        <v/>
      </c>
    </row>
    <row r="3929">
      <c r="A3929" s="129" t="n">
        <v>57194</v>
      </c>
      <c r="B3929" s="130" t="inlineStr">
        <is>
          <t>Day County Wind LLC</t>
        </is>
      </c>
      <c r="C3929" s="130" t="inlineStr">
        <is>
          <t>Day County Wind LLC</t>
        </is>
      </c>
      <c r="D3929" s="129" t="n">
        <v>56561</v>
      </c>
      <c r="E3929" s="130" t="inlineStr">
        <is>
          <t>SD</t>
        </is>
      </c>
      <c r="F3929" s="130" t="inlineStr">
        <is>
          <t>NAICS-22 Non-Cogen</t>
        </is>
      </c>
      <c r="G3929" s="130" t="inlineStr">
        <is>
          <t>WT</t>
        </is>
      </c>
      <c r="H3929" s="130" t="inlineStr">
        <is>
          <t>WND</t>
        </is>
      </c>
      <c r="I3929" s="130" t="inlineStr">
        <is>
          <t>WND</t>
        </is>
      </c>
      <c r="J3929" s="131" t="n">
        <v>349522</v>
      </c>
      <c r="K3929" s="129" t="n">
        <v>2020</v>
      </c>
      <c r="L3929" s="120">
        <f>IF(VLOOKUP(H3929,'Cross-Page Data'!$D$4:$F$48,3,FALSE)="natural gas",VLOOKUP(G3929,'Cross-Page Data'!$I$4:$J$19,2,FALSE),IF(VLOOKUP(H3929,'Cross-Page Data'!$D$4:$F$48,3,FALSE)="solar",IF(G3929="PV","solar PV","solar thermal"),IF(VLOOKUP(H3929,'Cross-Page Data'!$D$4:$F$48,3,FALSE)="wind",VLOOKUP(G3929,'Cross-Page Data'!$I$4:$J$19,2,FALSE),IF(VLOOKUP(H3929,'Cross-Page Data'!$D$4:$F$48,3,FALSE)="hydro",VLOOKUP(G3929,'Cross-Page Data'!$I$4:$J$19,2,FALSE),VLOOKUP(H3929,'Cross-Page Data'!$D$4:$F$48,3,FALSE)))))</f>
        <v/>
      </c>
      <c r="M3929" s="120">
        <f>IF(AND($P$2=FALSE,OR(F3929="Commercial NAICS Cogen",F3929="Industrial NAICS Cogen",F3929="NAICS-22 Cogen")),FALSE,IF(AND($P$3=FALSE,OR(F3929="Commercial NAICS Cogen",F3929="Commercial NAICS Non-Cogen",F3929="Industrial NAICS Cogen", F3929="industrial NAICS non-Cogen")),FALSE, TRUE))</f>
        <v/>
      </c>
    </row>
    <row r="3930">
      <c r="A3930" s="129" t="n">
        <v>57195</v>
      </c>
      <c r="B3930" s="130" t="inlineStr">
        <is>
          <t>Lower Snake River Wind Energy Project</t>
        </is>
      </c>
      <c r="C3930" s="130" t="inlineStr">
        <is>
          <t>Puget Sound Energy Inc</t>
        </is>
      </c>
      <c r="D3930" s="129" t="n">
        <v>15500</v>
      </c>
      <c r="E3930" s="130" t="inlineStr">
        <is>
          <t>WA</t>
        </is>
      </c>
      <c r="F3930" s="130" t="inlineStr">
        <is>
          <t>Electric Utility</t>
        </is>
      </c>
      <c r="G3930" s="130" t="inlineStr">
        <is>
          <t>WT</t>
        </is>
      </c>
      <c r="H3930" s="130" t="inlineStr">
        <is>
          <t>WND</t>
        </is>
      </c>
      <c r="I3930" s="130" t="inlineStr">
        <is>
          <t>WND</t>
        </is>
      </c>
      <c r="J3930" s="131" t="n">
        <v>965888</v>
      </c>
      <c r="K3930" s="129" t="n">
        <v>2020</v>
      </c>
      <c r="L3930" s="120">
        <f>IF(VLOOKUP(H3930,'Cross-Page Data'!$D$4:$F$48,3,FALSE)="natural gas",VLOOKUP(G3930,'Cross-Page Data'!$I$4:$J$19,2,FALSE),IF(VLOOKUP(H3930,'Cross-Page Data'!$D$4:$F$48,3,FALSE)="solar",IF(G3930="PV","solar PV","solar thermal"),IF(VLOOKUP(H3930,'Cross-Page Data'!$D$4:$F$48,3,FALSE)="wind",VLOOKUP(G3930,'Cross-Page Data'!$I$4:$J$19,2,FALSE),IF(VLOOKUP(H3930,'Cross-Page Data'!$D$4:$F$48,3,FALSE)="hydro",VLOOKUP(G3930,'Cross-Page Data'!$I$4:$J$19,2,FALSE),VLOOKUP(H3930,'Cross-Page Data'!$D$4:$F$48,3,FALSE)))))</f>
        <v/>
      </c>
      <c r="M3930" s="120">
        <f>IF(AND($P$2=FALSE,OR(F3930="Commercial NAICS Cogen",F3930="Industrial NAICS Cogen",F3930="NAICS-22 Cogen")),FALSE,IF(AND($P$3=FALSE,OR(F3930="Commercial NAICS Cogen",F3930="Commercial NAICS Non-Cogen",F3930="Industrial NAICS Cogen", F3930="industrial NAICS non-Cogen")),FALSE, TRUE))</f>
        <v/>
      </c>
    </row>
    <row r="3931">
      <c r="A3931" s="129" t="n">
        <v>57199</v>
      </c>
      <c r="B3931" s="130" t="inlineStr">
        <is>
          <t>Glacier Hills</t>
        </is>
      </c>
      <c r="C3931" s="130" t="inlineStr">
        <is>
          <t>Wisconsin Electric Power Co</t>
        </is>
      </c>
      <c r="D3931" s="129" t="n">
        <v>20847</v>
      </c>
      <c r="E3931" s="130" t="inlineStr">
        <is>
          <t>WI</t>
        </is>
      </c>
      <c r="F3931" s="130" t="inlineStr">
        <is>
          <t>Electric Utility</t>
        </is>
      </c>
      <c r="G3931" s="130" t="inlineStr">
        <is>
          <t>WT</t>
        </is>
      </c>
      <c r="H3931" s="130" t="inlineStr">
        <is>
          <t>WND</t>
        </is>
      </c>
      <c r="I3931" s="130" t="inlineStr">
        <is>
          <t>WND</t>
        </is>
      </c>
      <c r="J3931" s="131" t="n">
        <v>389680</v>
      </c>
      <c r="K3931" s="129" t="n">
        <v>2020</v>
      </c>
      <c r="L3931" s="120">
        <f>IF(VLOOKUP(H3931,'Cross-Page Data'!$D$4:$F$48,3,FALSE)="natural gas",VLOOKUP(G3931,'Cross-Page Data'!$I$4:$J$19,2,FALSE),IF(VLOOKUP(H3931,'Cross-Page Data'!$D$4:$F$48,3,FALSE)="solar",IF(G3931="PV","solar PV","solar thermal"),IF(VLOOKUP(H3931,'Cross-Page Data'!$D$4:$F$48,3,FALSE)="wind",VLOOKUP(G3931,'Cross-Page Data'!$I$4:$J$19,2,FALSE),IF(VLOOKUP(H3931,'Cross-Page Data'!$D$4:$F$48,3,FALSE)="hydro",VLOOKUP(G3931,'Cross-Page Data'!$I$4:$J$19,2,FALSE),VLOOKUP(H3931,'Cross-Page Data'!$D$4:$F$48,3,FALSE)))))</f>
        <v/>
      </c>
      <c r="M3931" s="120">
        <f>IF(AND($P$2=FALSE,OR(F3931="Commercial NAICS Cogen",F3931="Industrial NAICS Cogen",F3931="NAICS-22 Cogen")),FALSE,IF(AND($P$3=FALSE,OR(F3931="Commercial NAICS Cogen",F3931="Commercial NAICS Non-Cogen",F3931="Industrial NAICS Cogen", F3931="industrial NAICS non-Cogen")),FALSE, TRUE))</f>
        <v/>
      </c>
    </row>
    <row r="3932">
      <c r="A3932" s="129" t="n">
        <v>57203</v>
      </c>
      <c r="B3932" s="130" t="inlineStr">
        <is>
          <t>Wyandot Solar Farm</t>
        </is>
      </c>
      <c r="C3932" s="130" t="inlineStr">
        <is>
          <t>Wyandot Solar LLC</t>
        </is>
      </c>
      <c r="D3932" s="129" t="n">
        <v>56583</v>
      </c>
      <c r="E3932" s="130" t="inlineStr">
        <is>
          <t>OH</t>
        </is>
      </c>
      <c r="F3932" s="130" t="inlineStr">
        <is>
          <t>NAICS-22 Non-Cogen</t>
        </is>
      </c>
      <c r="G3932" s="130" t="inlineStr">
        <is>
          <t>PV</t>
        </is>
      </c>
      <c r="H3932" s="130" t="inlineStr">
        <is>
          <t>SUN</t>
        </is>
      </c>
      <c r="I3932" s="130" t="inlineStr">
        <is>
          <t>SUN</t>
        </is>
      </c>
      <c r="J3932" s="131" t="n">
        <v>11825</v>
      </c>
      <c r="K3932" s="129" t="n">
        <v>2020</v>
      </c>
      <c r="L3932" s="120">
        <f>IF(VLOOKUP(H3932,'Cross-Page Data'!$D$4:$F$48,3,FALSE)="natural gas",VLOOKUP(G3932,'Cross-Page Data'!$I$4:$J$19,2,FALSE),IF(VLOOKUP(H3932,'Cross-Page Data'!$D$4:$F$48,3,FALSE)="solar",IF(G3932="PV","solar PV","solar thermal"),IF(VLOOKUP(H3932,'Cross-Page Data'!$D$4:$F$48,3,FALSE)="wind",VLOOKUP(G3932,'Cross-Page Data'!$I$4:$J$19,2,FALSE),IF(VLOOKUP(H3932,'Cross-Page Data'!$D$4:$F$48,3,FALSE)="hydro",VLOOKUP(G3932,'Cross-Page Data'!$I$4:$J$19,2,FALSE),VLOOKUP(H3932,'Cross-Page Data'!$D$4:$F$48,3,FALSE)))))</f>
        <v/>
      </c>
      <c r="M3932" s="120">
        <f>IF(AND($P$2=FALSE,OR(F3932="Commercial NAICS Cogen",F3932="Industrial NAICS Cogen",F3932="NAICS-22 Cogen")),FALSE,IF(AND($P$3=FALSE,OR(F3932="Commercial NAICS Cogen",F3932="Commercial NAICS Non-Cogen",F3932="Industrial NAICS Cogen", F3932="industrial NAICS non-Cogen")),FALSE, TRUE))</f>
        <v/>
      </c>
    </row>
    <row r="3933">
      <c r="A3933" s="129" t="n">
        <v>57207</v>
      </c>
      <c r="B3933" s="130" t="inlineStr">
        <is>
          <t>Thomson Reuters Data Center Bldg ES101</t>
        </is>
      </c>
      <c r="C3933" s="130" t="inlineStr">
        <is>
          <t>Thomson Corp</t>
        </is>
      </c>
      <c r="D3933" s="129" t="n">
        <v>18981</v>
      </c>
      <c r="E3933" s="130" t="inlineStr">
        <is>
          <t>MN</t>
        </is>
      </c>
      <c r="F3933" s="130" t="inlineStr">
        <is>
          <t>Commercial NAICS Non-Cogen</t>
        </is>
      </c>
      <c r="G3933" s="130" t="inlineStr">
        <is>
          <t>IC</t>
        </is>
      </c>
      <c r="H3933" s="130" t="inlineStr">
        <is>
          <t>DFO</t>
        </is>
      </c>
      <c r="I3933" s="130" t="inlineStr">
        <is>
          <t>DFO</t>
        </is>
      </c>
      <c r="J3933" s="131" t="n">
        <v>18</v>
      </c>
      <c r="K3933" s="129" t="n">
        <v>2020</v>
      </c>
      <c r="L3933" s="120">
        <f>IF(VLOOKUP(H3933,'Cross-Page Data'!$D$4:$F$48,3,FALSE)="natural gas",VLOOKUP(G3933,'Cross-Page Data'!$I$4:$J$19,2,FALSE),IF(VLOOKUP(H3933,'Cross-Page Data'!$D$4:$F$48,3,FALSE)="solar",IF(G3933="PV","solar PV","solar thermal"),IF(VLOOKUP(H3933,'Cross-Page Data'!$D$4:$F$48,3,FALSE)="wind",VLOOKUP(G3933,'Cross-Page Data'!$I$4:$J$19,2,FALSE),IF(VLOOKUP(H3933,'Cross-Page Data'!$D$4:$F$48,3,FALSE)="hydro",VLOOKUP(G3933,'Cross-Page Data'!$I$4:$J$19,2,FALSE),VLOOKUP(H3933,'Cross-Page Data'!$D$4:$F$48,3,FALSE)))))</f>
        <v/>
      </c>
      <c r="M3933" s="120">
        <f>IF(AND($P$2=FALSE,OR(F3933="Commercial NAICS Cogen",F3933="Industrial NAICS Cogen",F3933="NAICS-22 Cogen")),FALSE,IF(AND($P$3=FALSE,OR(F3933="Commercial NAICS Cogen",F3933="Commercial NAICS Non-Cogen",F3933="Industrial NAICS Cogen", F3933="industrial NAICS non-Cogen")),FALSE, TRUE))</f>
        <v/>
      </c>
    </row>
    <row r="3934">
      <c r="A3934" s="129" t="n">
        <v>57208</v>
      </c>
      <c r="B3934" s="130" t="inlineStr">
        <is>
          <t>Thomson Reuters Data Center Bldg H</t>
        </is>
      </c>
      <c r="C3934" s="130" t="inlineStr">
        <is>
          <t>Thomson Corp</t>
        </is>
      </c>
      <c r="D3934" s="129" t="n">
        <v>18981</v>
      </c>
      <c r="E3934" s="130" t="inlineStr">
        <is>
          <t>MN</t>
        </is>
      </c>
      <c r="F3934" s="130" t="inlineStr">
        <is>
          <t>Commercial NAICS Non-Cogen</t>
        </is>
      </c>
      <c r="G3934" s="130" t="inlineStr">
        <is>
          <t>IC</t>
        </is>
      </c>
      <c r="H3934" s="130" t="inlineStr">
        <is>
          <t>DFO</t>
        </is>
      </c>
      <c r="I3934" s="130" t="inlineStr">
        <is>
          <t>DFO</t>
        </is>
      </c>
      <c r="J3934" s="131" t="n">
        <v>127</v>
      </c>
      <c r="K3934" s="129" t="n">
        <v>2020</v>
      </c>
      <c r="L3934" s="120">
        <f>IF(VLOOKUP(H3934,'Cross-Page Data'!$D$4:$F$48,3,FALSE)="natural gas",VLOOKUP(G3934,'Cross-Page Data'!$I$4:$J$19,2,FALSE),IF(VLOOKUP(H3934,'Cross-Page Data'!$D$4:$F$48,3,FALSE)="solar",IF(G3934="PV","solar PV","solar thermal"),IF(VLOOKUP(H3934,'Cross-Page Data'!$D$4:$F$48,3,FALSE)="wind",VLOOKUP(G3934,'Cross-Page Data'!$I$4:$J$19,2,FALSE),IF(VLOOKUP(H3934,'Cross-Page Data'!$D$4:$F$48,3,FALSE)="hydro",VLOOKUP(G3934,'Cross-Page Data'!$I$4:$J$19,2,FALSE),VLOOKUP(H3934,'Cross-Page Data'!$D$4:$F$48,3,FALSE)))))</f>
        <v/>
      </c>
      <c r="M3934" s="120">
        <f>IF(AND($P$2=FALSE,OR(F3934="Commercial NAICS Cogen",F3934="Industrial NAICS Cogen",F3934="NAICS-22 Cogen")),FALSE,IF(AND($P$3=FALSE,OR(F3934="Commercial NAICS Cogen",F3934="Commercial NAICS Non-Cogen",F3934="Industrial NAICS Cogen", F3934="industrial NAICS non-Cogen")),FALSE, TRUE))</f>
        <v/>
      </c>
    </row>
    <row r="3935">
      <c r="A3935" s="129" t="n">
        <v>57210</v>
      </c>
      <c r="B3935" s="130" t="inlineStr">
        <is>
          <t>Cedar Creek II</t>
        </is>
      </c>
      <c r="C3935" s="130" t="inlineStr">
        <is>
          <t>AE Power Services LLC</t>
        </is>
      </c>
      <c r="D3935" s="129" t="n">
        <v>55963</v>
      </c>
      <c r="E3935" s="130" t="inlineStr">
        <is>
          <t>CO</t>
        </is>
      </c>
      <c r="F3935" s="130" t="inlineStr">
        <is>
          <t>NAICS-22 Non-Cogen</t>
        </is>
      </c>
      <c r="G3935" s="130" t="inlineStr">
        <is>
          <t>WT</t>
        </is>
      </c>
      <c r="H3935" s="130" t="inlineStr">
        <is>
          <t>WND</t>
        </is>
      </c>
      <c r="I3935" s="130" t="inlineStr">
        <is>
          <t>WND</t>
        </is>
      </c>
      <c r="J3935" s="131" t="n">
        <v>694441</v>
      </c>
      <c r="K3935" s="129" t="n">
        <v>2020</v>
      </c>
      <c r="L3935" s="120">
        <f>IF(VLOOKUP(H3935,'Cross-Page Data'!$D$4:$F$48,3,FALSE)="natural gas",VLOOKUP(G3935,'Cross-Page Data'!$I$4:$J$19,2,FALSE),IF(VLOOKUP(H3935,'Cross-Page Data'!$D$4:$F$48,3,FALSE)="solar",IF(G3935="PV","solar PV","solar thermal"),IF(VLOOKUP(H3935,'Cross-Page Data'!$D$4:$F$48,3,FALSE)="wind",VLOOKUP(G3935,'Cross-Page Data'!$I$4:$J$19,2,FALSE),IF(VLOOKUP(H3935,'Cross-Page Data'!$D$4:$F$48,3,FALSE)="hydro",VLOOKUP(G3935,'Cross-Page Data'!$I$4:$J$19,2,FALSE),VLOOKUP(H3935,'Cross-Page Data'!$D$4:$F$48,3,FALSE)))))</f>
        <v/>
      </c>
      <c r="M3935" s="120">
        <f>IF(AND($P$2=FALSE,OR(F3935="Commercial NAICS Cogen",F3935="Industrial NAICS Cogen",F3935="NAICS-22 Cogen")),FALSE,IF(AND($P$3=FALSE,OR(F3935="Commercial NAICS Cogen",F3935="Commercial NAICS Non-Cogen",F3935="Industrial NAICS Cogen", F3935="industrial NAICS non-Cogen")),FALSE, TRUE))</f>
        <v/>
      </c>
    </row>
    <row r="3936">
      <c r="A3936" s="129" t="n">
        <v>57212</v>
      </c>
      <c r="B3936" s="130" t="inlineStr">
        <is>
          <t>Papalote Creek II LLC</t>
        </is>
      </c>
      <c r="C3936" s="130" t="inlineStr">
        <is>
          <t>RWE Renewables Americas LLC</t>
        </is>
      </c>
      <c r="D3936" s="129" t="n">
        <v>56215</v>
      </c>
      <c r="E3936" s="130" t="inlineStr">
        <is>
          <t>TX</t>
        </is>
      </c>
      <c r="F3936" s="130" t="inlineStr">
        <is>
          <t>NAICS-22 Non-Cogen</t>
        </is>
      </c>
      <c r="G3936" s="130" t="inlineStr">
        <is>
          <t>WT</t>
        </is>
      </c>
      <c r="H3936" s="130" t="inlineStr">
        <is>
          <t>WND</t>
        </is>
      </c>
      <c r="I3936" s="130" t="inlineStr">
        <is>
          <t>WND</t>
        </is>
      </c>
      <c r="J3936" s="131" t="n">
        <v>520370</v>
      </c>
      <c r="K3936" s="129" t="n">
        <v>2020</v>
      </c>
      <c r="L3936" s="120">
        <f>IF(VLOOKUP(H3936,'Cross-Page Data'!$D$4:$F$48,3,FALSE)="natural gas",VLOOKUP(G3936,'Cross-Page Data'!$I$4:$J$19,2,FALSE),IF(VLOOKUP(H3936,'Cross-Page Data'!$D$4:$F$48,3,FALSE)="solar",IF(G3936="PV","solar PV","solar thermal"),IF(VLOOKUP(H3936,'Cross-Page Data'!$D$4:$F$48,3,FALSE)="wind",VLOOKUP(G3936,'Cross-Page Data'!$I$4:$J$19,2,FALSE),IF(VLOOKUP(H3936,'Cross-Page Data'!$D$4:$F$48,3,FALSE)="hydro",VLOOKUP(G3936,'Cross-Page Data'!$I$4:$J$19,2,FALSE),VLOOKUP(H3936,'Cross-Page Data'!$D$4:$F$48,3,FALSE)))))</f>
        <v/>
      </c>
      <c r="M3936" s="120">
        <f>IF(AND($P$2=FALSE,OR(F3936="Commercial NAICS Cogen",F3936="Industrial NAICS Cogen",F3936="NAICS-22 Cogen")),FALSE,IF(AND($P$3=FALSE,OR(F3936="Commercial NAICS Cogen",F3936="Commercial NAICS Non-Cogen",F3936="Industrial NAICS Cogen", F3936="industrial NAICS non-Cogen")),FALSE, TRUE))</f>
        <v/>
      </c>
    </row>
    <row r="3937">
      <c r="A3937" s="129" t="n">
        <v>57216</v>
      </c>
      <c r="B3937" s="130" t="inlineStr">
        <is>
          <t>Crayola Solar Project</t>
        </is>
      </c>
      <c r="C3937" s="130" t="inlineStr">
        <is>
          <t>UGI Development Co</t>
        </is>
      </c>
      <c r="D3937" s="129" t="n">
        <v>19391</v>
      </c>
      <c r="E3937" s="130" t="inlineStr">
        <is>
          <t>PA</t>
        </is>
      </c>
      <c r="F3937" s="130" t="inlineStr">
        <is>
          <t>NAICS-22 Non-Cogen</t>
        </is>
      </c>
      <c r="G3937" s="130" t="inlineStr">
        <is>
          <t>PV</t>
        </is>
      </c>
      <c r="H3937" s="130" t="inlineStr">
        <is>
          <t>SUN</t>
        </is>
      </c>
      <c r="I3937" s="130" t="inlineStr">
        <is>
          <t>SUN</t>
        </is>
      </c>
      <c r="J3937" s="131" t="n">
        <v>2666</v>
      </c>
      <c r="K3937" s="129" t="n">
        <v>2020</v>
      </c>
      <c r="L3937" s="120">
        <f>IF(VLOOKUP(H3937,'Cross-Page Data'!$D$4:$F$48,3,FALSE)="natural gas",VLOOKUP(G3937,'Cross-Page Data'!$I$4:$J$19,2,FALSE),IF(VLOOKUP(H3937,'Cross-Page Data'!$D$4:$F$48,3,FALSE)="solar",IF(G3937="PV","solar PV","solar thermal"),IF(VLOOKUP(H3937,'Cross-Page Data'!$D$4:$F$48,3,FALSE)="wind",VLOOKUP(G3937,'Cross-Page Data'!$I$4:$J$19,2,FALSE),IF(VLOOKUP(H3937,'Cross-Page Data'!$D$4:$F$48,3,FALSE)="hydro",VLOOKUP(G3937,'Cross-Page Data'!$I$4:$J$19,2,FALSE),VLOOKUP(H3937,'Cross-Page Data'!$D$4:$F$48,3,FALSE)))))</f>
        <v/>
      </c>
      <c r="M3937" s="120">
        <f>IF(AND($P$2=FALSE,OR(F3937="Commercial NAICS Cogen",F3937="Industrial NAICS Cogen",F3937="NAICS-22 Cogen")),FALSE,IF(AND($P$3=FALSE,OR(F3937="Commercial NAICS Cogen",F3937="Commercial NAICS Non-Cogen",F3937="Industrial NAICS Cogen", F3937="industrial NAICS non-Cogen")),FALSE, TRUE))</f>
        <v/>
      </c>
    </row>
    <row r="3938">
      <c r="A3938" s="129" t="n">
        <v>57239</v>
      </c>
      <c r="B3938" s="130" t="inlineStr">
        <is>
          <t>Roth Rock Wind Farm LLC</t>
        </is>
      </c>
      <c r="C3938" s="130" t="inlineStr">
        <is>
          <t>Roth Rock Wind Farm LLC</t>
        </is>
      </c>
      <c r="D3938" s="129" t="n">
        <v>56603</v>
      </c>
      <c r="E3938" s="130" t="inlineStr">
        <is>
          <t>MD</t>
        </is>
      </c>
      <c r="F3938" s="130" t="inlineStr">
        <is>
          <t>NAICS-22 Non-Cogen</t>
        </is>
      </c>
      <c r="G3938" s="130" t="inlineStr">
        <is>
          <t>WT</t>
        </is>
      </c>
      <c r="H3938" s="130" t="inlineStr">
        <is>
          <t>WND</t>
        </is>
      </c>
      <c r="I3938" s="130" t="inlineStr">
        <is>
          <t>WND</t>
        </is>
      </c>
      <c r="J3938" s="131" t="n">
        <v>103898</v>
      </c>
      <c r="K3938" s="129" t="n">
        <v>2020</v>
      </c>
      <c r="L3938" s="120">
        <f>IF(VLOOKUP(H3938,'Cross-Page Data'!$D$4:$F$48,3,FALSE)="natural gas",VLOOKUP(G3938,'Cross-Page Data'!$I$4:$J$19,2,FALSE),IF(VLOOKUP(H3938,'Cross-Page Data'!$D$4:$F$48,3,FALSE)="solar",IF(G3938="PV","solar PV","solar thermal"),IF(VLOOKUP(H3938,'Cross-Page Data'!$D$4:$F$48,3,FALSE)="wind",VLOOKUP(G3938,'Cross-Page Data'!$I$4:$J$19,2,FALSE),IF(VLOOKUP(H3938,'Cross-Page Data'!$D$4:$F$48,3,FALSE)="hydro",VLOOKUP(G3938,'Cross-Page Data'!$I$4:$J$19,2,FALSE),VLOOKUP(H3938,'Cross-Page Data'!$D$4:$F$48,3,FALSE)))))</f>
        <v/>
      </c>
      <c r="M3938" s="120">
        <f>IF(AND($P$2=FALSE,OR(F3938="Commercial NAICS Cogen",F3938="Industrial NAICS Cogen",F3938="NAICS-22 Cogen")),FALSE,IF(AND($P$3=FALSE,OR(F3938="Commercial NAICS Cogen",F3938="Commercial NAICS Non-Cogen",F3938="Industrial NAICS Cogen", F3938="industrial NAICS non-Cogen")),FALSE, TRUE))</f>
        <v/>
      </c>
    </row>
    <row r="3939">
      <c r="A3939" s="129" t="n">
        <v>57240</v>
      </c>
      <c r="B3939" s="130" t="inlineStr">
        <is>
          <t>Roth Rock North Wind Farm, LLC</t>
        </is>
      </c>
      <c r="C3939" s="130" t="inlineStr">
        <is>
          <t>Roth Rock Wind Farm LLC</t>
        </is>
      </c>
      <c r="D3939" s="129" t="n">
        <v>56603</v>
      </c>
      <c r="E3939" s="130" t="inlineStr">
        <is>
          <t>MD</t>
        </is>
      </c>
      <c r="F3939" s="130" t="inlineStr">
        <is>
          <t>NAICS-22 Non-Cogen</t>
        </is>
      </c>
      <c r="G3939" s="130" t="inlineStr">
        <is>
          <t>WT</t>
        </is>
      </c>
      <c r="H3939" s="130" t="inlineStr">
        <is>
          <t>WND</t>
        </is>
      </c>
      <c r="I3939" s="130" t="inlineStr">
        <is>
          <t>WND</t>
        </is>
      </c>
      <c r="J3939" s="131" t="n">
        <v>25970</v>
      </c>
      <c r="K3939" s="129" t="n">
        <v>2020</v>
      </c>
      <c r="L3939" s="120">
        <f>IF(VLOOKUP(H3939,'Cross-Page Data'!$D$4:$F$48,3,FALSE)="natural gas",VLOOKUP(G3939,'Cross-Page Data'!$I$4:$J$19,2,FALSE),IF(VLOOKUP(H3939,'Cross-Page Data'!$D$4:$F$48,3,FALSE)="solar",IF(G3939="PV","solar PV","solar thermal"),IF(VLOOKUP(H3939,'Cross-Page Data'!$D$4:$F$48,3,FALSE)="wind",VLOOKUP(G3939,'Cross-Page Data'!$I$4:$J$19,2,FALSE),IF(VLOOKUP(H3939,'Cross-Page Data'!$D$4:$F$48,3,FALSE)="hydro",VLOOKUP(G3939,'Cross-Page Data'!$I$4:$J$19,2,FALSE),VLOOKUP(H3939,'Cross-Page Data'!$D$4:$F$48,3,FALSE)))))</f>
        <v/>
      </c>
      <c r="M3939" s="120">
        <f>IF(AND($P$2=FALSE,OR(F3939="Commercial NAICS Cogen",F3939="Industrial NAICS Cogen",F3939="NAICS-22 Cogen")),FALSE,IF(AND($P$3=FALSE,OR(F3939="Commercial NAICS Cogen",F3939="Commercial NAICS Non-Cogen",F3939="Industrial NAICS Cogen", F3939="industrial NAICS non-Cogen")),FALSE, TRUE))</f>
        <v/>
      </c>
    </row>
    <row r="3940">
      <c r="A3940" s="129" t="n">
        <v>57241</v>
      </c>
      <c r="B3940" s="130" t="inlineStr">
        <is>
          <t>Deerhaven Renewable</t>
        </is>
      </c>
      <c r="C3940" s="130" t="inlineStr">
        <is>
          <t>Gainesville Regional Utilities</t>
        </is>
      </c>
      <c r="D3940" s="129" t="n">
        <v>6909</v>
      </c>
      <c r="E3940" s="130" t="inlineStr">
        <is>
          <t>FL</t>
        </is>
      </c>
      <c r="F3940" s="130" t="inlineStr">
        <is>
          <t>Electric Utility</t>
        </is>
      </c>
      <c r="G3940" s="130" t="inlineStr">
        <is>
          <t>ST</t>
        </is>
      </c>
      <c r="H3940" s="130" t="inlineStr">
        <is>
          <t>NG</t>
        </is>
      </c>
      <c r="I3940" s="130" t="inlineStr">
        <is>
          <t>NG</t>
        </is>
      </c>
      <c r="J3940" s="131" t="n">
        <v>386.51</v>
      </c>
      <c r="K3940" s="129" t="n">
        <v>2020</v>
      </c>
      <c r="L3940" s="120">
        <f>IF(VLOOKUP(H3940,'Cross-Page Data'!$D$4:$F$48,3,FALSE)="natural gas",VLOOKUP(G3940,'Cross-Page Data'!$I$4:$J$19,2,FALSE),IF(VLOOKUP(H3940,'Cross-Page Data'!$D$4:$F$48,3,FALSE)="solar",IF(G3940="PV","solar PV","solar thermal"),IF(VLOOKUP(H3940,'Cross-Page Data'!$D$4:$F$48,3,FALSE)="wind",VLOOKUP(G3940,'Cross-Page Data'!$I$4:$J$19,2,FALSE),IF(VLOOKUP(H3940,'Cross-Page Data'!$D$4:$F$48,3,FALSE)="hydro",VLOOKUP(G3940,'Cross-Page Data'!$I$4:$J$19,2,FALSE),VLOOKUP(H3940,'Cross-Page Data'!$D$4:$F$48,3,FALSE)))))</f>
        <v/>
      </c>
      <c r="M3940" s="120">
        <f>IF(AND($P$2=FALSE,OR(F3940="Commercial NAICS Cogen",F3940="Industrial NAICS Cogen",F3940="NAICS-22 Cogen")),FALSE,IF(AND($P$3=FALSE,OR(F3940="Commercial NAICS Cogen",F3940="Commercial NAICS Non-Cogen",F3940="Industrial NAICS Cogen", F3940="industrial NAICS non-Cogen")),FALSE, TRUE))</f>
        <v/>
      </c>
    </row>
    <row r="3941">
      <c r="A3941" s="129" t="n">
        <v>57241</v>
      </c>
      <c r="B3941" s="130" t="inlineStr">
        <is>
          <t>Deerhaven Renewable</t>
        </is>
      </c>
      <c r="C3941" s="130" t="inlineStr">
        <is>
          <t>Gainesville Regional Utilities</t>
        </is>
      </c>
      <c r="D3941" s="129" t="n">
        <v>6909</v>
      </c>
      <c r="E3941" s="130" t="inlineStr">
        <is>
          <t>FL</t>
        </is>
      </c>
      <c r="F3941" s="130" t="inlineStr">
        <is>
          <t>Electric Utility</t>
        </is>
      </c>
      <c r="G3941" s="130" t="inlineStr">
        <is>
          <t>ST</t>
        </is>
      </c>
      <c r="H3941" s="130" t="inlineStr">
        <is>
          <t>WDS</t>
        </is>
      </c>
      <c r="I3941" s="130" t="inlineStr">
        <is>
          <t>WWW</t>
        </is>
      </c>
      <c r="J3941" s="131" t="n">
        <v>354365.49</v>
      </c>
      <c r="K3941" s="129" t="n">
        <v>2020</v>
      </c>
      <c r="L3941" s="120">
        <f>IF(VLOOKUP(H3941,'Cross-Page Data'!$D$4:$F$48,3,FALSE)="natural gas",VLOOKUP(G3941,'Cross-Page Data'!$I$4:$J$19,2,FALSE),IF(VLOOKUP(H3941,'Cross-Page Data'!$D$4:$F$48,3,FALSE)="solar",IF(G3941="PV","solar PV","solar thermal"),IF(VLOOKUP(H3941,'Cross-Page Data'!$D$4:$F$48,3,FALSE)="wind",VLOOKUP(G3941,'Cross-Page Data'!$I$4:$J$19,2,FALSE),IF(VLOOKUP(H3941,'Cross-Page Data'!$D$4:$F$48,3,FALSE)="hydro",VLOOKUP(G3941,'Cross-Page Data'!$I$4:$J$19,2,FALSE),VLOOKUP(H3941,'Cross-Page Data'!$D$4:$F$48,3,FALSE)))))</f>
        <v/>
      </c>
      <c r="M3941" s="120">
        <f>IF(AND($P$2=FALSE,OR(F3941="Commercial NAICS Cogen",F3941="Industrial NAICS Cogen",F3941="NAICS-22 Cogen")),FALSE,IF(AND($P$3=FALSE,OR(F3941="Commercial NAICS Cogen",F3941="Commercial NAICS Non-Cogen",F3941="Industrial NAICS Cogen", F3941="industrial NAICS non-Cogen")),FALSE, TRUE))</f>
        <v/>
      </c>
    </row>
    <row r="3942">
      <c r="A3942" s="129" t="n">
        <v>57256</v>
      </c>
      <c r="B3942" s="130" t="inlineStr">
        <is>
          <t>PA Solar Park</t>
        </is>
      </c>
      <c r="C3942" s="130" t="inlineStr">
        <is>
          <t>Consolidated Edison Development Inc.</t>
        </is>
      </c>
      <c r="D3942" s="129" t="n">
        <v>56769</v>
      </c>
      <c r="E3942" s="130" t="inlineStr">
        <is>
          <t>PA</t>
        </is>
      </c>
      <c r="F3942" s="130" t="inlineStr">
        <is>
          <t>NAICS-22 Non-Cogen</t>
        </is>
      </c>
      <c r="G3942" s="130" t="inlineStr">
        <is>
          <t>PV</t>
        </is>
      </c>
      <c r="H3942" s="130" t="inlineStr">
        <is>
          <t>SUN</t>
        </is>
      </c>
      <c r="I3942" s="130" t="inlineStr">
        <is>
          <t>SUN</t>
        </is>
      </c>
      <c r="J3942" s="131" t="n">
        <v>13538</v>
      </c>
      <c r="K3942" s="129" t="n">
        <v>2020</v>
      </c>
      <c r="L3942" s="120">
        <f>IF(VLOOKUP(H3942,'Cross-Page Data'!$D$4:$F$48,3,FALSE)="natural gas",VLOOKUP(G3942,'Cross-Page Data'!$I$4:$J$19,2,FALSE),IF(VLOOKUP(H3942,'Cross-Page Data'!$D$4:$F$48,3,FALSE)="solar",IF(G3942="PV","solar PV","solar thermal"),IF(VLOOKUP(H3942,'Cross-Page Data'!$D$4:$F$48,3,FALSE)="wind",VLOOKUP(G3942,'Cross-Page Data'!$I$4:$J$19,2,FALSE),IF(VLOOKUP(H3942,'Cross-Page Data'!$D$4:$F$48,3,FALSE)="hydro",VLOOKUP(G3942,'Cross-Page Data'!$I$4:$J$19,2,FALSE),VLOOKUP(H3942,'Cross-Page Data'!$D$4:$F$48,3,FALSE)))))</f>
        <v/>
      </c>
      <c r="M3942" s="120">
        <f>IF(AND($P$2=FALSE,OR(F3942="Commercial NAICS Cogen",F3942="Industrial NAICS Cogen",F3942="NAICS-22 Cogen")),FALSE,IF(AND($P$3=FALSE,OR(F3942="Commercial NAICS Cogen",F3942="Commercial NAICS Non-Cogen",F3942="Industrial NAICS Cogen", F3942="industrial NAICS non-Cogen")),FALSE, TRUE))</f>
        <v/>
      </c>
    </row>
    <row r="3943">
      <c r="A3943" s="129" t="n">
        <v>57257</v>
      </c>
      <c r="B3943" s="130" t="inlineStr">
        <is>
          <t>Iowa Lakes Community College Wind Farm</t>
        </is>
      </c>
      <c r="C3943" s="130" t="inlineStr">
        <is>
          <t>Iowa Lakes Community College</t>
        </is>
      </c>
      <c r="D3943" s="129" t="n">
        <v>56617</v>
      </c>
      <c r="E3943" s="130" t="inlineStr">
        <is>
          <t>IA</t>
        </is>
      </c>
      <c r="F3943" s="130" t="inlineStr">
        <is>
          <t>Commercial NAICS Non-Cogen</t>
        </is>
      </c>
      <c r="G3943" s="130" t="inlineStr">
        <is>
          <t>WT</t>
        </is>
      </c>
      <c r="H3943" s="130" t="inlineStr">
        <is>
          <t>WND</t>
        </is>
      </c>
      <c r="I3943" s="130" t="inlineStr">
        <is>
          <t>WND</t>
        </is>
      </c>
      <c r="J3943" s="131" t="n">
        <v>4234</v>
      </c>
      <c r="K3943" s="129" t="n">
        <v>2020</v>
      </c>
      <c r="L3943" s="120">
        <f>IF(VLOOKUP(H3943,'Cross-Page Data'!$D$4:$F$48,3,FALSE)="natural gas",VLOOKUP(G3943,'Cross-Page Data'!$I$4:$J$19,2,FALSE),IF(VLOOKUP(H3943,'Cross-Page Data'!$D$4:$F$48,3,FALSE)="solar",IF(G3943="PV","solar PV","solar thermal"),IF(VLOOKUP(H3943,'Cross-Page Data'!$D$4:$F$48,3,FALSE)="wind",VLOOKUP(G3943,'Cross-Page Data'!$I$4:$J$19,2,FALSE),IF(VLOOKUP(H3943,'Cross-Page Data'!$D$4:$F$48,3,FALSE)="hydro",VLOOKUP(G3943,'Cross-Page Data'!$I$4:$J$19,2,FALSE),VLOOKUP(H3943,'Cross-Page Data'!$D$4:$F$48,3,FALSE)))))</f>
        <v/>
      </c>
      <c r="M3943" s="120">
        <f>IF(AND($P$2=FALSE,OR(F3943="Commercial NAICS Cogen",F3943="Industrial NAICS Cogen",F3943="NAICS-22 Cogen")),FALSE,IF(AND($P$3=FALSE,OR(F3943="Commercial NAICS Cogen",F3943="Commercial NAICS Non-Cogen",F3943="Industrial NAICS Cogen", F3943="industrial NAICS non-Cogen")),FALSE, TRUE))</f>
        <v/>
      </c>
    </row>
    <row r="3944">
      <c r="A3944" s="129" t="n">
        <v>57267</v>
      </c>
      <c r="B3944" s="130" t="inlineStr">
        <is>
          <t>Marsh Landing Generating Station</t>
        </is>
      </c>
      <c r="C3944" s="130" t="inlineStr">
        <is>
          <t>Marsh Landing LLC</t>
        </is>
      </c>
      <c r="D3944" s="129" t="n">
        <v>56635</v>
      </c>
      <c r="E3944" s="130" t="inlineStr">
        <is>
          <t>CA</t>
        </is>
      </c>
      <c r="F3944" s="130" t="inlineStr">
        <is>
          <t>NAICS-22 Non-Cogen</t>
        </is>
      </c>
      <c r="G3944" s="130" t="inlineStr">
        <is>
          <t>GT</t>
        </is>
      </c>
      <c r="H3944" s="130" t="inlineStr">
        <is>
          <t>NG</t>
        </is>
      </c>
      <c r="I3944" s="130" t="inlineStr">
        <is>
          <t>NG</t>
        </is>
      </c>
      <c r="J3944" s="131" t="n">
        <v>265306</v>
      </c>
      <c r="K3944" s="129" t="n">
        <v>2020</v>
      </c>
      <c r="L3944" s="120">
        <f>IF(VLOOKUP(H3944,'Cross-Page Data'!$D$4:$F$48,3,FALSE)="natural gas",VLOOKUP(G3944,'Cross-Page Data'!$I$4:$J$19,2,FALSE),IF(VLOOKUP(H3944,'Cross-Page Data'!$D$4:$F$48,3,FALSE)="solar",IF(G3944="PV","solar PV","solar thermal"),IF(VLOOKUP(H3944,'Cross-Page Data'!$D$4:$F$48,3,FALSE)="wind",VLOOKUP(G3944,'Cross-Page Data'!$I$4:$J$19,2,FALSE),IF(VLOOKUP(H3944,'Cross-Page Data'!$D$4:$F$48,3,FALSE)="hydro",VLOOKUP(G3944,'Cross-Page Data'!$I$4:$J$19,2,FALSE),VLOOKUP(H3944,'Cross-Page Data'!$D$4:$F$48,3,FALSE)))))</f>
        <v/>
      </c>
      <c r="M3944" s="120">
        <f>IF(AND($P$2=FALSE,OR(F3944="Commercial NAICS Cogen",F3944="Industrial NAICS Cogen",F3944="NAICS-22 Cogen")),FALSE,IF(AND($P$3=FALSE,OR(F3944="Commercial NAICS Cogen",F3944="Commercial NAICS Non-Cogen",F3944="Industrial NAICS Cogen", F3944="industrial NAICS non-Cogen")),FALSE, TRUE))</f>
        <v/>
      </c>
    </row>
    <row r="3945">
      <c r="A3945" s="129" t="n">
        <v>57275</v>
      </c>
      <c r="B3945" s="130" t="inlineStr">
        <is>
          <t>Crescent Dunes Solar Energy</t>
        </is>
      </c>
      <c r="C3945" s="130" t="inlineStr">
        <is>
          <t>Tonopah Solar Energy LLC</t>
        </is>
      </c>
      <c r="D3945" s="129" t="n">
        <v>56641</v>
      </c>
      <c r="E3945" s="130" t="inlineStr">
        <is>
          <t>NV</t>
        </is>
      </c>
      <c r="F3945" s="130" t="inlineStr">
        <is>
          <t>NAICS-22 Non-Cogen</t>
        </is>
      </c>
      <c r="G3945" s="130" t="inlineStr">
        <is>
          <t>CP</t>
        </is>
      </c>
      <c r="H3945" s="130" t="inlineStr">
        <is>
          <t>SUN</t>
        </is>
      </c>
      <c r="I3945" s="130" t="inlineStr">
        <is>
          <t>SUN</t>
        </is>
      </c>
      <c r="J3945" s="131" t="n">
        <v>0</v>
      </c>
      <c r="K3945" s="129" t="n">
        <v>2020</v>
      </c>
      <c r="L3945" s="120">
        <f>IF(VLOOKUP(H3945,'Cross-Page Data'!$D$4:$F$48,3,FALSE)="natural gas",VLOOKUP(G3945,'Cross-Page Data'!$I$4:$J$19,2,FALSE),IF(VLOOKUP(H3945,'Cross-Page Data'!$D$4:$F$48,3,FALSE)="solar",IF(G3945="PV","solar PV","solar thermal"),IF(VLOOKUP(H3945,'Cross-Page Data'!$D$4:$F$48,3,FALSE)="wind",VLOOKUP(G3945,'Cross-Page Data'!$I$4:$J$19,2,FALSE),IF(VLOOKUP(H3945,'Cross-Page Data'!$D$4:$F$48,3,FALSE)="hydro",VLOOKUP(G3945,'Cross-Page Data'!$I$4:$J$19,2,FALSE),VLOOKUP(H3945,'Cross-Page Data'!$D$4:$F$48,3,FALSE)))))</f>
        <v/>
      </c>
      <c r="M3945" s="120">
        <f>IF(AND($P$2=FALSE,OR(F3945="Commercial NAICS Cogen",F3945="Industrial NAICS Cogen",F3945="NAICS-22 Cogen")),FALSE,IF(AND($P$3=FALSE,OR(F3945="Commercial NAICS Cogen",F3945="Commercial NAICS Non-Cogen",F3945="Industrial NAICS Cogen", F3945="industrial NAICS non-Cogen")),FALSE, TRUE))</f>
        <v/>
      </c>
    </row>
    <row r="3946">
      <c r="A3946" s="129" t="n">
        <v>57281</v>
      </c>
      <c r="B3946" s="130" t="inlineStr">
        <is>
          <t>OREG 3 Inc</t>
        </is>
      </c>
      <c r="C3946" s="130" t="inlineStr">
        <is>
          <t>Ormat Nevada Inc</t>
        </is>
      </c>
      <c r="D3946" s="129" t="n">
        <v>34691</v>
      </c>
      <c r="E3946" s="130" t="inlineStr">
        <is>
          <t>MN</t>
        </is>
      </c>
      <c r="F3946" s="130" t="inlineStr">
        <is>
          <t>NAICS-22 Non-Cogen</t>
        </is>
      </c>
      <c r="G3946" s="130" t="inlineStr">
        <is>
          <t>OT</t>
        </is>
      </c>
      <c r="H3946" s="130" t="inlineStr">
        <is>
          <t>WH</t>
        </is>
      </c>
      <c r="I3946" s="130" t="inlineStr">
        <is>
          <t>OTH</t>
        </is>
      </c>
      <c r="J3946" s="131" t="n">
        <v>34148</v>
      </c>
      <c r="K3946" s="129" t="n">
        <v>2020</v>
      </c>
      <c r="L3946" s="120">
        <f>IF(VLOOKUP(H3946,'Cross-Page Data'!$D$4:$F$48,3,FALSE)="natural gas",VLOOKUP(G3946,'Cross-Page Data'!$I$4:$J$19,2,FALSE),IF(VLOOKUP(H3946,'Cross-Page Data'!$D$4:$F$48,3,FALSE)="solar",IF(G3946="PV","solar PV","solar thermal"),IF(VLOOKUP(H3946,'Cross-Page Data'!$D$4:$F$48,3,FALSE)="wind",VLOOKUP(G3946,'Cross-Page Data'!$I$4:$J$19,2,FALSE),IF(VLOOKUP(H3946,'Cross-Page Data'!$D$4:$F$48,3,FALSE)="hydro",VLOOKUP(G3946,'Cross-Page Data'!$I$4:$J$19,2,FALSE),VLOOKUP(H3946,'Cross-Page Data'!$D$4:$F$48,3,FALSE)))))</f>
        <v/>
      </c>
      <c r="M3946" s="120">
        <f>IF(AND($P$2=FALSE,OR(F3946="Commercial NAICS Cogen",F3946="Industrial NAICS Cogen",F3946="NAICS-22 Cogen")),FALSE,IF(AND($P$3=FALSE,OR(F3946="Commercial NAICS Cogen",F3946="Commercial NAICS Non-Cogen",F3946="Industrial NAICS Cogen", F3946="industrial NAICS non-Cogen")),FALSE, TRUE))</f>
        <v/>
      </c>
    </row>
    <row r="3947">
      <c r="A3947" s="129" t="n">
        <v>57300</v>
      </c>
      <c r="B3947" s="130" t="inlineStr">
        <is>
          <t>Criterion</t>
        </is>
      </c>
      <c r="C3947" s="130" t="inlineStr">
        <is>
          <t>Criterion Power Partners LLC</t>
        </is>
      </c>
      <c r="D3947" s="129" t="n">
        <v>56661</v>
      </c>
      <c r="E3947" s="130" t="inlineStr">
        <is>
          <t>MD</t>
        </is>
      </c>
      <c r="F3947" s="130" t="inlineStr">
        <is>
          <t>NAICS-22 Non-Cogen</t>
        </is>
      </c>
      <c r="G3947" s="130" t="inlineStr">
        <is>
          <t>WT</t>
        </is>
      </c>
      <c r="H3947" s="130" t="inlineStr">
        <is>
          <t>WND</t>
        </is>
      </c>
      <c r="I3947" s="130" t="inlineStr">
        <is>
          <t>WND</t>
        </is>
      </c>
      <c r="J3947" s="131" t="n">
        <v>190267</v>
      </c>
      <c r="K3947" s="129" t="n">
        <v>2020</v>
      </c>
      <c r="L3947" s="120">
        <f>IF(VLOOKUP(H3947,'Cross-Page Data'!$D$4:$F$48,3,FALSE)="natural gas",VLOOKUP(G3947,'Cross-Page Data'!$I$4:$J$19,2,FALSE),IF(VLOOKUP(H3947,'Cross-Page Data'!$D$4:$F$48,3,FALSE)="solar",IF(G3947="PV","solar PV","solar thermal"),IF(VLOOKUP(H3947,'Cross-Page Data'!$D$4:$F$48,3,FALSE)="wind",VLOOKUP(G3947,'Cross-Page Data'!$I$4:$J$19,2,FALSE),IF(VLOOKUP(H3947,'Cross-Page Data'!$D$4:$F$48,3,FALSE)="hydro",VLOOKUP(G3947,'Cross-Page Data'!$I$4:$J$19,2,FALSE),VLOOKUP(H3947,'Cross-Page Data'!$D$4:$F$48,3,FALSE)))))</f>
        <v/>
      </c>
      <c r="M3947" s="120">
        <f>IF(AND($P$2=FALSE,OR(F3947="Commercial NAICS Cogen",F3947="Industrial NAICS Cogen",F3947="NAICS-22 Cogen")),FALSE,IF(AND($P$3=FALSE,OR(F3947="Commercial NAICS Cogen",F3947="Commercial NAICS Non-Cogen",F3947="Industrial NAICS Cogen", F3947="industrial NAICS non-Cogen")),FALSE, TRUE))</f>
        <v/>
      </c>
    </row>
    <row r="3948">
      <c r="A3948" s="129" t="n">
        <v>57315</v>
      </c>
      <c r="B3948" s="130" t="inlineStr">
        <is>
          <t>Cedar Point Wind</t>
        </is>
      </c>
      <c r="C3948" s="130" t="inlineStr">
        <is>
          <t>Cedar Point LLC</t>
        </is>
      </c>
      <c r="D3948" s="129" t="n">
        <v>56662</v>
      </c>
      <c r="E3948" s="130" t="inlineStr">
        <is>
          <t>CO</t>
        </is>
      </c>
      <c r="F3948" s="130" t="inlineStr">
        <is>
          <t>NAICS-22 Non-Cogen</t>
        </is>
      </c>
      <c r="G3948" s="130" t="inlineStr">
        <is>
          <t>WT</t>
        </is>
      </c>
      <c r="H3948" s="130" t="inlineStr">
        <is>
          <t>WND</t>
        </is>
      </c>
      <c r="I3948" s="130" t="inlineStr">
        <is>
          <t>WND</t>
        </is>
      </c>
      <c r="J3948" s="131" t="n">
        <v>710181</v>
      </c>
      <c r="K3948" s="129" t="n">
        <v>2020</v>
      </c>
      <c r="L3948" s="120">
        <f>IF(VLOOKUP(H3948,'Cross-Page Data'!$D$4:$F$48,3,FALSE)="natural gas",VLOOKUP(G3948,'Cross-Page Data'!$I$4:$J$19,2,FALSE),IF(VLOOKUP(H3948,'Cross-Page Data'!$D$4:$F$48,3,FALSE)="solar",IF(G3948="PV","solar PV","solar thermal"),IF(VLOOKUP(H3948,'Cross-Page Data'!$D$4:$F$48,3,FALSE)="wind",VLOOKUP(G3948,'Cross-Page Data'!$I$4:$J$19,2,FALSE),IF(VLOOKUP(H3948,'Cross-Page Data'!$D$4:$F$48,3,FALSE)="hydro",VLOOKUP(G3948,'Cross-Page Data'!$I$4:$J$19,2,FALSE),VLOOKUP(H3948,'Cross-Page Data'!$D$4:$F$48,3,FALSE)))))</f>
        <v/>
      </c>
      <c r="M3948" s="120">
        <f>IF(AND($P$2=FALSE,OR(F3948="Commercial NAICS Cogen",F3948="Industrial NAICS Cogen",F3948="NAICS-22 Cogen")),FALSE,IF(AND($P$3=FALSE,OR(F3948="Commercial NAICS Cogen",F3948="Commercial NAICS Non-Cogen",F3948="Industrial NAICS Cogen", F3948="industrial NAICS non-Cogen")),FALSE, TRUE))</f>
        <v/>
      </c>
    </row>
    <row r="3949">
      <c r="A3949" s="129" t="n">
        <v>57317</v>
      </c>
      <c r="B3949" s="130" t="inlineStr">
        <is>
          <t>San Luis Valley Solar Ranch</t>
        </is>
      </c>
      <c r="C3949" s="130" t="inlineStr">
        <is>
          <t>Avangrid Renewables LLC</t>
        </is>
      </c>
      <c r="D3949" s="129" t="n">
        <v>15399</v>
      </c>
      <c r="E3949" s="130" t="inlineStr">
        <is>
          <t>CO</t>
        </is>
      </c>
      <c r="F3949" s="130" t="inlineStr">
        <is>
          <t>NAICS-22 Non-Cogen</t>
        </is>
      </c>
      <c r="G3949" s="130" t="inlineStr">
        <is>
          <t>PV</t>
        </is>
      </c>
      <c r="H3949" s="130" t="inlineStr">
        <is>
          <t>SUN</t>
        </is>
      </c>
      <c r="I3949" s="130" t="inlineStr">
        <is>
          <t>SUN</t>
        </is>
      </c>
      <c r="J3949" s="131" t="n">
        <v>73094</v>
      </c>
      <c r="K3949" s="129" t="n">
        <v>2020</v>
      </c>
      <c r="L3949" s="120">
        <f>IF(VLOOKUP(H3949,'Cross-Page Data'!$D$4:$F$48,3,FALSE)="natural gas",VLOOKUP(G3949,'Cross-Page Data'!$I$4:$J$19,2,FALSE),IF(VLOOKUP(H3949,'Cross-Page Data'!$D$4:$F$48,3,FALSE)="solar",IF(G3949="PV","solar PV","solar thermal"),IF(VLOOKUP(H3949,'Cross-Page Data'!$D$4:$F$48,3,FALSE)="wind",VLOOKUP(G3949,'Cross-Page Data'!$I$4:$J$19,2,FALSE),IF(VLOOKUP(H3949,'Cross-Page Data'!$D$4:$F$48,3,FALSE)="hydro",VLOOKUP(G3949,'Cross-Page Data'!$I$4:$J$19,2,FALSE),VLOOKUP(H3949,'Cross-Page Data'!$D$4:$F$48,3,FALSE)))))</f>
        <v/>
      </c>
      <c r="M3949" s="120">
        <f>IF(AND($P$2=FALSE,OR(F3949="Commercial NAICS Cogen",F3949="Industrial NAICS Cogen",F3949="NAICS-22 Cogen")),FALSE,IF(AND($P$3=FALSE,OR(F3949="Commercial NAICS Cogen",F3949="Commercial NAICS Non-Cogen",F3949="Industrial NAICS Cogen", F3949="industrial NAICS non-Cogen")),FALSE, TRUE))</f>
        <v/>
      </c>
    </row>
    <row r="3950">
      <c r="A3950" s="129" t="n">
        <v>57317</v>
      </c>
      <c r="B3950" s="130" t="inlineStr">
        <is>
          <t>San Luis Valley Solar Ranch</t>
        </is>
      </c>
      <c r="C3950" s="130" t="inlineStr">
        <is>
          <t>Avangrid Renewables LLC</t>
        </is>
      </c>
      <c r="D3950" s="129" t="n">
        <v>15399</v>
      </c>
      <c r="E3950" s="130" t="inlineStr">
        <is>
          <t>CO</t>
        </is>
      </c>
      <c r="F3950" s="130" t="inlineStr">
        <is>
          <t>NAICS-22 Non-Cogen</t>
        </is>
      </c>
      <c r="G3950" s="130" t="inlineStr">
        <is>
          <t>WT</t>
        </is>
      </c>
      <c r="H3950" s="130" t="inlineStr">
        <is>
          <t>WND</t>
        </is>
      </c>
      <c r="I3950" s="130" t="inlineStr">
        <is>
          <t>WND</t>
        </is>
      </c>
      <c r="J3950" s="131" t="n">
        <v>3419</v>
      </c>
      <c r="K3950" s="129" t="n">
        <v>2020</v>
      </c>
      <c r="L3950" s="120">
        <f>IF(VLOOKUP(H3950,'Cross-Page Data'!$D$4:$F$48,3,FALSE)="natural gas",VLOOKUP(G3950,'Cross-Page Data'!$I$4:$J$19,2,FALSE),IF(VLOOKUP(H3950,'Cross-Page Data'!$D$4:$F$48,3,FALSE)="solar",IF(G3950="PV","solar PV","solar thermal"),IF(VLOOKUP(H3950,'Cross-Page Data'!$D$4:$F$48,3,FALSE)="wind",VLOOKUP(G3950,'Cross-Page Data'!$I$4:$J$19,2,FALSE),IF(VLOOKUP(H3950,'Cross-Page Data'!$D$4:$F$48,3,FALSE)="hydro",VLOOKUP(G3950,'Cross-Page Data'!$I$4:$J$19,2,FALSE),VLOOKUP(H3950,'Cross-Page Data'!$D$4:$F$48,3,FALSE)))))</f>
        <v/>
      </c>
      <c r="M3950" s="120">
        <f>IF(AND($P$2=FALSE,OR(F3950="Commercial NAICS Cogen",F3950="Industrial NAICS Cogen",F3950="NAICS-22 Cogen")),FALSE,IF(AND($P$3=FALSE,OR(F3950="Commercial NAICS Cogen",F3950="Commercial NAICS Non-Cogen",F3950="Industrial NAICS Cogen", F3950="industrial NAICS non-Cogen")),FALSE, TRUE))</f>
        <v/>
      </c>
    </row>
    <row r="3951">
      <c r="A3951" s="129" t="n">
        <v>57319</v>
      </c>
      <c r="B3951" s="130" t="inlineStr">
        <is>
          <t>Big Horn Wind II</t>
        </is>
      </c>
      <c r="C3951" s="130" t="inlineStr">
        <is>
          <t>Avangrid Renewables LLC</t>
        </is>
      </c>
      <c r="D3951" s="129" t="n">
        <v>15399</v>
      </c>
      <c r="E3951" s="130" t="inlineStr">
        <is>
          <t>WA</t>
        </is>
      </c>
      <c r="F3951" s="130" t="inlineStr">
        <is>
          <t>NAICS-22 Non-Cogen</t>
        </is>
      </c>
      <c r="G3951" s="130" t="inlineStr">
        <is>
          <t>WT</t>
        </is>
      </c>
      <c r="H3951" s="130" t="inlineStr">
        <is>
          <t>WND</t>
        </is>
      </c>
      <c r="I3951" s="130" t="inlineStr">
        <is>
          <t>WND</t>
        </is>
      </c>
      <c r="J3951" s="131" t="n">
        <v>144834</v>
      </c>
      <c r="K3951" s="129" t="n">
        <v>2020</v>
      </c>
      <c r="L3951" s="120">
        <f>IF(VLOOKUP(H3951,'Cross-Page Data'!$D$4:$F$48,3,FALSE)="natural gas",VLOOKUP(G3951,'Cross-Page Data'!$I$4:$J$19,2,FALSE),IF(VLOOKUP(H3951,'Cross-Page Data'!$D$4:$F$48,3,FALSE)="solar",IF(G3951="PV","solar PV","solar thermal"),IF(VLOOKUP(H3951,'Cross-Page Data'!$D$4:$F$48,3,FALSE)="wind",VLOOKUP(G3951,'Cross-Page Data'!$I$4:$J$19,2,FALSE),IF(VLOOKUP(H3951,'Cross-Page Data'!$D$4:$F$48,3,FALSE)="hydro",VLOOKUP(G3951,'Cross-Page Data'!$I$4:$J$19,2,FALSE),VLOOKUP(H3951,'Cross-Page Data'!$D$4:$F$48,3,FALSE)))))</f>
        <v/>
      </c>
      <c r="M3951" s="120">
        <f>IF(AND($P$2=FALSE,OR(F3951="Commercial NAICS Cogen",F3951="Industrial NAICS Cogen",F3951="NAICS-22 Cogen")),FALSE,IF(AND($P$3=FALSE,OR(F3951="Commercial NAICS Cogen",F3951="Commercial NAICS Non-Cogen",F3951="Industrial NAICS Cogen", F3951="industrial NAICS non-Cogen")),FALSE, TRUE))</f>
        <v/>
      </c>
    </row>
    <row r="3952">
      <c r="A3952" s="129" t="n">
        <v>57320</v>
      </c>
      <c r="B3952" s="130" t="inlineStr">
        <is>
          <t>Juniper Canyon I Wind Project</t>
        </is>
      </c>
      <c r="C3952" s="130" t="inlineStr">
        <is>
          <t>Avangrid Renewables LLC</t>
        </is>
      </c>
      <c r="D3952" s="129" t="n">
        <v>15399</v>
      </c>
      <c r="E3952" s="130" t="inlineStr">
        <is>
          <t>WA</t>
        </is>
      </c>
      <c r="F3952" s="130" t="inlineStr">
        <is>
          <t>NAICS-22 Non-Cogen</t>
        </is>
      </c>
      <c r="G3952" s="130" t="inlineStr">
        <is>
          <t>WT</t>
        </is>
      </c>
      <c r="H3952" s="130" t="inlineStr">
        <is>
          <t>WND</t>
        </is>
      </c>
      <c r="I3952" s="130" t="inlineStr">
        <is>
          <t>WND</t>
        </is>
      </c>
      <c r="J3952" s="131" t="n">
        <v>392706</v>
      </c>
      <c r="K3952" s="129" t="n">
        <v>2020</v>
      </c>
      <c r="L3952" s="120">
        <f>IF(VLOOKUP(H3952,'Cross-Page Data'!$D$4:$F$48,3,FALSE)="natural gas",VLOOKUP(G3952,'Cross-Page Data'!$I$4:$J$19,2,FALSE),IF(VLOOKUP(H3952,'Cross-Page Data'!$D$4:$F$48,3,FALSE)="solar",IF(G3952="PV","solar PV","solar thermal"),IF(VLOOKUP(H3952,'Cross-Page Data'!$D$4:$F$48,3,FALSE)="wind",VLOOKUP(G3952,'Cross-Page Data'!$I$4:$J$19,2,FALSE),IF(VLOOKUP(H3952,'Cross-Page Data'!$D$4:$F$48,3,FALSE)="hydro",VLOOKUP(G3952,'Cross-Page Data'!$I$4:$J$19,2,FALSE),VLOOKUP(H3952,'Cross-Page Data'!$D$4:$F$48,3,FALSE)))))</f>
        <v/>
      </c>
      <c r="M3952" s="120">
        <f>IF(AND($P$2=FALSE,OR(F3952="Commercial NAICS Cogen",F3952="Industrial NAICS Cogen",F3952="NAICS-22 Cogen")),FALSE,IF(AND($P$3=FALSE,OR(F3952="Commercial NAICS Cogen",F3952="Commercial NAICS Non-Cogen",F3952="Industrial NAICS Cogen", F3952="industrial NAICS non-Cogen")),FALSE, TRUE))</f>
        <v/>
      </c>
    </row>
    <row r="3953">
      <c r="A3953" s="129" t="n">
        <v>57325</v>
      </c>
      <c r="B3953" s="130" t="inlineStr">
        <is>
          <t>FPL Energy Illinois Wind LLC Hybrid</t>
        </is>
      </c>
      <c r="C3953" s="130" t="inlineStr">
        <is>
          <t>FPL Energy Illinois Wind LLC</t>
        </is>
      </c>
      <c r="D3953" s="129" t="n">
        <v>56678</v>
      </c>
      <c r="E3953" s="130" t="inlineStr">
        <is>
          <t>IL</t>
        </is>
      </c>
      <c r="F3953" s="130" t="inlineStr">
        <is>
          <t>NAICS-22 Non-Cogen</t>
        </is>
      </c>
      <c r="G3953" s="130" t="inlineStr">
        <is>
          <t>BA</t>
        </is>
      </c>
      <c r="H3953" s="130" t="inlineStr">
        <is>
          <t>MWH</t>
        </is>
      </c>
      <c r="I3953" s="130" t="inlineStr">
        <is>
          <t>OTH</t>
        </is>
      </c>
      <c r="J3953" s="131" t="n">
        <v>1743</v>
      </c>
      <c r="K3953" s="129" t="n">
        <v>2020</v>
      </c>
      <c r="L3953" s="120">
        <f>IF(VLOOKUP(H3953,'Cross-Page Data'!$D$4:$F$48,3,FALSE)="natural gas",VLOOKUP(G3953,'Cross-Page Data'!$I$4:$J$19,2,FALSE),IF(VLOOKUP(H3953,'Cross-Page Data'!$D$4:$F$48,3,FALSE)="solar",IF(G3953="PV","solar PV","solar thermal"),IF(VLOOKUP(H3953,'Cross-Page Data'!$D$4:$F$48,3,FALSE)="wind",VLOOKUP(G3953,'Cross-Page Data'!$I$4:$J$19,2,FALSE),IF(VLOOKUP(H3953,'Cross-Page Data'!$D$4:$F$48,3,FALSE)="hydro",VLOOKUP(G3953,'Cross-Page Data'!$I$4:$J$19,2,FALSE),VLOOKUP(H3953,'Cross-Page Data'!$D$4:$F$48,3,FALSE)))))</f>
        <v/>
      </c>
      <c r="M3953" s="120">
        <f>IF(AND($P$2=FALSE,OR(F3953="Commercial NAICS Cogen",F3953="Industrial NAICS Cogen",F3953="NAICS-22 Cogen")),FALSE,IF(AND($P$3=FALSE,OR(F3953="Commercial NAICS Cogen",F3953="Commercial NAICS Non-Cogen",F3953="Industrial NAICS Cogen", F3953="industrial NAICS non-Cogen")),FALSE, TRUE))</f>
        <v/>
      </c>
    </row>
    <row r="3954">
      <c r="A3954" s="129" t="n">
        <v>57325</v>
      </c>
      <c r="B3954" s="130" t="inlineStr">
        <is>
          <t>FPL Energy Illinois Wind LLC Hybrid</t>
        </is>
      </c>
      <c r="C3954" s="130" t="inlineStr">
        <is>
          <t>FPL Energy Illinois Wind LLC</t>
        </is>
      </c>
      <c r="D3954" s="129" t="n">
        <v>56678</v>
      </c>
      <c r="E3954" s="130" t="inlineStr">
        <is>
          <t>IL</t>
        </is>
      </c>
      <c r="F3954" s="130" t="inlineStr">
        <is>
          <t>NAICS-22 Non-Cogen</t>
        </is>
      </c>
      <c r="G3954" s="130" t="inlineStr">
        <is>
          <t>WT</t>
        </is>
      </c>
      <c r="H3954" s="130" t="inlineStr">
        <is>
          <t>WND</t>
        </is>
      </c>
      <c r="I3954" s="130" t="inlineStr">
        <is>
          <t>WND</t>
        </is>
      </c>
      <c r="J3954" s="131" t="n">
        <v>672873</v>
      </c>
      <c r="K3954" s="129" t="n">
        <v>2020</v>
      </c>
      <c r="L3954" s="120">
        <f>IF(VLOOKUP(H3954,'Cross-Page Data'!$D$4:$F$48,3,FALSE)="natural gas",VLOOKUP(G3954,'Cross-Page Data'!$I$4:$J$19,2,FALSE),IF(VLOOKUP(H3954,'Cross-Page Data'!$D$4:$F$48,3,FALSE)="solar",IF(G3954="PV","solar PV","solar thermal"),IF(VLOOKUP(H3954,'Cross-Page Data'!$D$4:$F$48,3,FALSE)="wind",VLOOKUP(G3954,'Cross-Page Data'!$I$4:$J$19,2,FALSE),IF(VLOOKUP(H3954,'Cross-Page Data'!$D$4:$F$48,3,FALSE)="hydro",VLOOKUP(G3954,'Cross-Page Data'!$I$4:$J$19,2,FALSE),VLOOKUP(H3954,'Cross-Page Data'!$D$4:$F$48,3,FALSE)))))</f>
        <v/>
      </c>
      <c r="M3954" s="120">
        <f>IF(AND($P$2=FALSE,OR(F3954="Commercial NAICS Cogen",F3954="Industrial NAICS Cogen",F3954="NAICS-22 Cogen")),FALSE,IF(AND($P$3=FALSE,OR(F3954="Commercial NAICS Cogen",F3954="Commercial NAICS Non-Cogen",F3954="Industrial NAICS Cogen", F3954="industrial NAICS non-Cogen")),FALSE, TRUE))</f>
        <v/>
      </c>
    </row>
    <row r="3955">
      <c r="A3955" s="129" t="n">
        <v>57327</v>
      </c>
      <c r="B3955" s="130" t="inlineStr">
        <is>
          <t>Top of the World Windpower Project</t>
        </is>
      </c>
      <c r="C3955" s="130" t="inlineStr">
        <is>
          <t>Duke Energy Top Of the World WindPower</t>
        </is>
      </c>
      <c r="D3955" s="129" t="n">
        <v>56682</v>
      </c>
      <c r="E3955" s="130" t="inlineStr">
        <is>
          <t>WY</t>
        </is>
      </c>
      <c r="F3955" s="130" t="inlineStr">
        <is>
          <t>NAICS-22 Non-Cogen</t>
        </is>
      </c>
      <c r="G3955" s="130" t="inlineStr">
        <is>
          <t>WT</t>
        </is>
      </c>
      <c r="H3955" s="130" t="inlineStr">
        <is>
          <t>WND</t>
        </is>
      </c>
      <c r="I3955" s="130" t="inlineStr">
        <is>
          <t>WND</t>
        </is>
      </c>
      <c r="J3955" s="131" t="n">
        <v>539770</v>
      </c>
      <c r="K3955" s="129" t="n">
        <v>2020</v>
      </c>
      <c r="L3955" s="120">
        <f>IF(VLOOKUP(H3955,'Cross-Page Data'!$D$4:$F$48,3,FALSE)="natural gas",VLOOKUP(G3955,'Cross-Page Data'!$I$4:$J$19,2,FALSE),IF(VLOOKUP(H3955,'Cross-Page Data'!$D$4:$F$48,3,FALSE)="solar",IF(G3955="PV","solar PV","solar thermal"),IF(VLOOKUP(H3955,'Cross-Page Data'!$D$4:$F$48,3,FALSE)="wind",VLOOKUP(G3955,'Cross-Page Data'!$I$4:$J$19,2,FALSE),IF(VLOOKUP(H3955,'Cross-Page Data'!$D$4:$F$48,3,FALSE)="hydro",VLOOKUP(G3955,'Cross-Page Data'!$I$4:$J$19,2,FALSE),VLOOKUP(H3955,'Cross-Page Data'!$D$4:$F$48,3,FALSE)))))</f>
        <v/>
      </c>
      <c r="M3955" s="120">
        <f>IF(AND($P$2=FALSE,OR(F3955="Commercial NAICS Cogen",F3955="Industrial NAICS Cogen",F3955="NAICS-22 Cogen")),FALSE,IF(AND($P$3=FALSE,OR(F3955="Commercial NAICS Cogen",F3955="Commercial NAICS Non-Cogen",F3955="Industrial NAICS Cogen", F3955="industrial NAICS non-Cogen")),FALSE, TRUE))</f>
        <v/>
      </c>
    </row>
    <row r="3956">
      <c r="A3956" s="129" t="n">
        <v>57331</v>
      </c>
      <c r="B3956" s="130" t="inlineStr">
        <is>
          <t>Mojave Solar Project</t>
        </is>
      </c>
      <c r="C3956" s="130" t="inlineStr">
        <is>
          <t>Mojave Solar LLC</t>
        </is>
      </c>
      <c r="D3956" s="129" t="n">
        <v>56660</v>
      </c>
      <c r="E3956" s="130" t="inlineStr">
        <is>
          <t>CA</t>
        </is>
      </c>
      <c r="F3956" s="130" t="inlineStr">
        <is>
          <t>NAICS-22 Non-Cogen</t>
        </is>
      </c>
      <c r="G3956" s="130" t="inlineStr">
        <is>
          <t>ST</t>
        </is>
      </c>
      <c r="H3956" s="130" t="inlineStr">
        <is>
          <t>SUN</t>
        </is>
      </c>
      <c r="I3956" s="130" t="inlineStr">
        <is>
          <t>SUN</t>
        </is>
      </c>
      <c r="J3956" s="131" t="n">
        <v>558414</v>
      </c>
      <c r="K3956" s="129" t="n">
        <v>2020</v>
      </c>
      <c r="L3956" s="120">
        <f>IF(VLOOKUP(H3956,'Cross-Page Data'!$D$4:$F$48,3,FALSE)="natural gas",VLOOKUP(G3956,'Cross-Page Data'!$I$4:$J$19,2,FALSE),IF(VLOOKUP(H3956,'Cross-Page Data'!$D$4:$F$48,3,FALSE)="solar",IF(G3956="PV","solar PV","solar thermal"),IF(VLOOKUP(H3956,'Cross-Page Data'!$D$4:$F$48,3,FALSE)="wind",VLOOKUP(G3956,'Cross-Page Data'!$I$4:$J$19,2,FALSE),IF(VLOOKUP(H3956,'Cross-Page Data'!$D$4:$F$48,3,FALSE)="hydro",VLOOKUP(G3956,'Cross-Page Data'!$I$4:$J$19,2,FALSE),VLOOKUP(H3956,'Cross-Page Data'!$D$4:$F$48,3,FALSE)))))</f>
        <v/>
      </c>
      <c r="M3956" s="120">
        <f>IF(AND($P$2=FALSE,OR(F3956="Commercial NAICS Cogen",F3956="Industrial NAICS Cogen",F3956="NAICS-22 Cogen")),FALSE,IF(AND($P$3=FALSE,OR(F3956="Commercial NAICS Cogen",F3956="Commercial NAICS Non-Cogen",F3956="Industrial NAICS Cogen", F3956="industrial NAICS non-Cogen")),FALSE, TRUE))</f>
        <v/>
      </c>
    </row>
    <row r="3957">
      <c r="A3957" s="129" t="n">
        <v>57332</v>
      </c>
      <c r="B3957" s="130" t="inlineStr">
        <is>
          <t>Crossroads Wind Farm</t>
        </is>
      </c>
      <c r="C3957" s="130" t="inlineStr">
        <is>
          <t>Oklahoma Gas &amp; Electric Co</t>
        </is>
      </c>
      <c r="D3957" s="129" t="n">
        <v>14063</v>
      </c>
      <c r="E3957" s="130" t="inlineStr">
        <is>
          <t>OK</t>
        </is>
      </c>
      <c r="F3957" s="130" t="inlineStr">
        <is>
          <t>Electric Utility</t>
        </is>
      </c>
      <c r="G3957" s="130" t="inlineStr">
        <is>
          <t>WT</t>
        </is>
      </c>
      <c r="H3957" s="130" t="inlineStr">
        <is>
          <t>WND</t>
        </is>
      </c>
      <c r="I3957" s="130" t="inlineStr">
        <is>
          <t>WND</t>
        </is>
      </c>
      <c r="J3957" s="131" t="n">
        <v>797015</v>
      </c>
      <c r="K3957" s="129" t="n">
        <v>2020</v>
      </c>
      <c r="L3957" s="120">
        <f>IF(VLOOKUP(H3957,'Cross-Page Data'!$D$4:$F$48,3,FALSE)="natural gas",VLOOKUP(G3957,'Cross-Page Data'!$I$4:$J$19,2,FALSE),IF(VLOOKUP(H3957,'Cross-Page Data'!$D$4:$F$48,3,FALSE)="solar",IF(G3957="PV","solar PV","solar thermal"),IF(VLOOKUP(H3957,'Cross-Page Data'!$D$4:$F$48,3,FALSE)="wind",VLOOKUP(G3957,'Cross-Page Data'!$I$4:$J$19,2,FALSE),IF(VLOOKUP(H3957,'Cross-Page Data'!$D$4:$F$48,3,FALSE)="hydro",VLOOKUP(G3957,'Cross-Page Data'!$I$4:$J$19,2,FALSE),VLOOKUP(H3957,'Cross-Page Data'!$D$4:$F$48,3,FALSE)))))</f>
        <v/>
      </c>
      <c r="M3957" s="120">
        <f>IF(AND($P$2=FALSE,OR(F3957="Commercial NAICS Cogen",F3957="Industrial NAICS Cogen",F3957="NAICS-22 Cogen")),FALSE,IF(AND($P$3=FALSE,OR(F3957="Commercial NAICS Cogen",F3957="Commercial NAICS Non-Cogen",F3957="Industrial NAICS Cogen", F3957="industrial NAICS non-Cogen")),FALSE, TRUE))</f>
        <v/>
      </c>
    </row>
    <row r="3958">
      <c r="A3958" s="129" t="n">
        <v>57337</v>
      </c>
      <c r="B3958" s="130" t="inlineStr">
        <is>
          <t>Dover Sun Park</t>
        </is>
      </c>
      <c r="C3958" s="130" t="inlineStr">
        <is>
          <t>CD Arevon USA, Inc.</t>
        </is>
      </c>
      <c r="D3958" s="129" t="n">
        <v>61230</v>
      </c>
      <c r="E3958" s="130" t="inlineStr">
        <is>
          <t>DE</t>
        </is>
      </c>
      <c r="F3958" s="130" t="inlineStr">
        <is>
          <t>NAICS-22 Non-Cogen</t>
        </is>
      </c>
      <c r="G3958" s="130" t="inlineStr">
        <is>
          <t>PV</t>
        </is>
      </c>
      <c r="H3958" s="130" t="inlineStr">
        <is>
          <t>SUN</t>
        </is>
      </c>
      <c r="I3958" s="130" t="inlineStr">
        <is>
          <t>SUN</t>
        </is>
      </c>
      <c r="J3958" s="131" t="n">
        <v>15902</v>
      </c>
      <c r="K3958" s="129" t="n">
        <v>2020</v>
      </c>
      <c r="L3958" s="120">
        <f>IF(VLOOKUP(H3958,'Cross-Page Data'!$D$4:$F$48,3,FALSE)="natural gas",VLOOKUP(G3958,'Cross-Page Data'!$I$4:$J$19,2,FALSE),IF(VLOOKUP(H3958,'Cross-Page Data'!$D$4:$F$48,3,FALSE)="solar",IF(G3958="PV","solar PV","solar thermal"),IF(VLOOKUP(H3958,'Cross-Page Data'!$D$4:$F$48,3,FALSE)="wind",VLOOKUP(G3958,'Cross-Page Data'!$I$4:$J$19,2,FALSE),IF(VLOOKUP(H3958,'Cross-Page Data'!$D$4:$F$48,3,FALSE)="hydro",VLOOKUP(G3958,'Cross-Page Data'!$I$4:$J$19,2,FALSE),VLOOKUP(H3958,'Cross-Page Data'!$D$4:$F$48,3,FALSE)))))</f>
        <v/>
      </c>
      <c r="M3958" s="120">
        <f>IF(AND($P$2=FALSE,OR(F3958="Commercial NAICS Cogen",F3958="Industrial NAICS Cogen",F3958="NAICS-22 Cogen")),FALSE,IF(AND($P$3=FALSE,OR(F3958="Commercial NAICS Cogen",F3958="Commercial NAICS Non-Cogen",F3958="Industrial NAICS Cogen", F3958="industrial NAICS non-Cogen")),FALSE, TRUE))</f>
        <v/>
      </c>
    </row>
    <row r="3959">
      <c r="A3959" s="129" t="n">
        <v>57340</v>
      </c>
      <c r="B3959" s="130" t="inlineStr">
        <is>
          <t>Panoche Valley Solar Farm</t>
        </is>
      </c>
      <c r="C3959" s="130" t="inlineStr">
        <is>
          <t>Consolidated Edison Development Inc.</t>
        </is>
      </c>
      <c r="D3959" s="129" t="n">
        <v>56769</v>
      </c>
      <c r="E3959" s="130" t="inlineStr">
        <is>
          <t>CA</t>
        </is>
      </c>
      <c r="F3959" s="130" t="inlineStr">
        <is>
          <t>NAICS-22 Non-Cogen</t>
        </is>
      </c>
      <c r="G3959" s="130" t="inlineStr">
        <is>
          <t>PV</t>
        </is>
      </c>
      <c r="H3959" s="130" t="inlineStr">
        <is>
          <t>SUN</t>
        </is>
      </c>
      <c r="I3959" s="130" t="inlineStr">
        <is>
          <t>SUN</t>
        </is>
      </c>
      <c r="J3959" s="131" t="n">
        <v>325277</v>
      </c>
      <c r="K3959" s="129" t="n">
        <v>2020</v>
      </c>
      <c r="L3959" s="120">
        <f>IF(VLOOKUP(H3959,'Cross-Page Data'!$D$4:$F$48,3,FALSE)="natural gas",VLOOKUP(G3959,'Cross-Page Data'!$I$4:$J$19,2,FALSE),IF(VLOOKUP(H3959,'Cross-Page Data'!$D$4:$F$48,3,FALSE)="solar",IF(G3959="PV","solar PV","solar thermal"),IF(VLOOKUP(H3959,'Cross-Page Data'!$D$4:$F$48,3,FALSE)="wind",VLOOKUP(G3959,'Cross-Page Data'!$I$4:$J$19,2,FALSE),IF(VLOOKUP(H3959,'Cross-Page Data'!$D$4:$F$48,3,FALSE)="hydro",VLOOKUP(G3959,'Cross-Page Data'!$I$4:$J$19,2,FALSE),VLOOKUP(H3959,'Cross-Page Data'!$D$4:$F$48,3,FALSE)))))</f>
        <v/>
      </c>
      <c r="M3959" s="120">
        <f>IF(AND($P$2=FALSE,OR(F3959="Commercial NAICS Cogen",F3959="Industrial NAICS Cogen",F3959="NAICS-22 Cogen")),FALSE,IF(AND($P$3=FALSE,OR(F3959="Commercial NAICS Cogen",F3959="Commercial NAICS Non-Cogen",F3959="Industrial NAICS Cogen", F3959="industrial NAICS non-Cogen")),FALSE, TRUE))</f>
        <v/>
      </c>
    </row>
    <row r="3960">
      <c r="A3960" s="129" t="n">
        <v>57346</v>
      </c>
      <c r="B3960" s="130" t="inlineStr">
        <is>
          <t>Elk City LLC</t>
        </is>
      </c>
      <c r="C3960" s="130" t="inlineStr">
        <is>
          <t>Elk City LLC</t>
        </is>
      </c>
      <c r="D3960" s="129" t="n">
        <v>56683</v>
      </c>
      <c r="E3960" s="130" t="inlineStr">
        <is>
          <t>OK</t>
        </is>
      </c>
      <c r="F3960" s="130" t="inlineStr">
        <is>
          <t>NAICS-22 Non-Cogen</t>
        </is>
      </c>
      <c r="G3960" s="130" t="inlineStr">
        <is>
          <t>WT</t>
        </is>
      </c>
      <c r="H3960" s="130" t="inlineStr">
        <is>
          <t>WND</t>
        </is>
      </c>
      <c r="I3960" s="130" t="inlineStr">
        <is>
          <t>WND</t>
        </is>
      </c>
      <c r="J3960" s="131" t="n">
        <v>751710</v>
      </c>
      <c r="K3960" s="129" t="n">
        <v>2020</v>
      </c>
      <c r="L3960" s="120">
        <f>IF(VLOOKUP(H3960,'Cross-Page Data'!$D$4:$F$48,3,FALSE)="natural gas",VLOOKUP(G3960,'Cross-Page Data'!$I$4:$J$19,2,FALSE),IF(VLOOKUP(H3960,'Cross-Page Data'!$D$4:$F$48,3,FALSE)="solar",IF(G3960="PV","solar PV","solar thermal"),IF(VLOOKUP(H3960,'Cross-Page Data'!$D$4:$F$48,3,FALSE)="wind",VLOOKUP(G3960,'Cross-Page Data'!$I$4:$J$19,2,FALSE),IF(VLOOKUP(H3960,'Cross-Page Data'!$D$4:$F$48,3,FALSE)="hydro",VLOOKUP(G3960,'Cross-Page Data'!$I$4:$J$19,2,FALSE),VLOOKUP(H3960,'Cross-Page Data'!$D$4:$F$48,3,FALSE)))))</f>
        <v/>
      </c>
      <c r="M3960" s="120">
        <f>IF(AND($P$2=FALSE,OR(F3960="Commercial NAICS Cogen",F3960="Industrial NAICS Cogen",F3960="NAICS-22 Cogen")),FALSE,IF(AND($P$3=FALSE,OR(F3960="Commercial NAICS Cogen",F3960="Commercial NAICS Non-Cogen",F3960="Industrial NAICS Cogen", F3960="industrial NAICS non-Cogen")),FALSE, TRUE))</f>
        <v/>
      </c>
    </row>
    <row r="3961">
      <c r="A3961" s="129" t="n">
        <v>57348</v>
      </c>
      <c r="B3961" s="130" t="inlineStr">
        <is>
          <t>CityCenter Central Plant Cogen Units</t>
        </is>
      </c>
      <c r="C3961" s="130" t="inlineStr">
        <is>
          <t>CityCenter Land LLC</t>
        </is>
      </c>
      <c r="D3961" s="129" t="n">
        <v>56687</v>
      </c>
      <c r="E3961" s="130" t="inlineStr">
        <is>
          <t>NV</t>
        </is>
      </c>
      <c r="F3961" s="130" t="inlineStr">
        <is>
          <t>Commercial NAICS Cogen</t>
        </is>
      </c>
      <c r="G3961" s="130" t="inlineStr">
        <is>
          <t>GT</t>
        </is>
      </c>
      <c r="H3961" s="130" t="inlineStr">
        <is>
          <t>NG</t>
        </is>
      </c>
      <c r="I3961" s="130" t="inlineStr">
        <is>
          <t>NG</t>
        </is>
      </c>
      <c r="J3961" s="131" t="n">
        <v>60643.18</v>
      </c>
      <c r="K3961" s="129" t="n">
        <v>2020</v>
      </c>
      <c r="L3961" s="120">
        <f>IF(VLOOKUP(H3961,'Cross-Page Data'!$D$4:$F$48,3,FALSE)="natural gas",VLOOKUP(G3961,'Cross-Page Data'!$I$4:$J$19,2,FALSE),IF(VLOOKUP(H3961,'Cross-Page Data'!$D$4:$F$48,3,FALSE)="solar",IF(G3961="PV","solar PV","solar thermal"),IF(VLOOKUP(H3961,'Cross-Page Data'!$D$4:$F$48,3,FALSE)="wind",VLOOKUP(G3961,'Cross-Page Data'!$I$4:$J$19,2,FALSE),IF(VLOOKUP(H3961,'Cross-Page Data'!$D$4:$F$48,3,FALSE)="hydro",VLOOKUP(G3961,'Cross-Page Data'!$I$4:$J$19,2,FALSE),VLOOKUP(H3961,'Cross-Page Data'!$D$4:$F$48,3,FALSE)))))</f>
        <v/>
      </c>
      <c r="M3961" s="120">
        <f>IF(AND($P$2=FALSE,OR(F3961="Commercial NAICS Cogen",F3961="Industrial NAICS Cogen",F3961="NAICS-22 Cogen")),FALSE,IF(AND($P$3=FALSE,OR(F3961="Commercial NAICS Cogen",F3961="Commercial NAICS Non-Cogen",F3961="Industrial NAICS Cogen", F3961="industrial NAICS non-Cogen")),FALSE, TRUE))</f>
        <v/>
      </c>
    </row>
    <row r="3962">
      <c r="A3962" s="129" t="n">
        <v>57349</v>
      </c>
      <c r="B3962" s="130" t="inlineStr">
        <is>
          <t>Garrison Energy Center LLC</t>
        </is>
      </c>
      <c r="C3962" s="130" t="inlineStr">
        <is>
          <t>Garrison Energy Center LLC</t>
        </is>
      </c>
      <c r="D3962" s="129" t="n">
        <v>56691</v>
      </c>
      <c r="E3962" s="130" t="inlineStr">
        <is>
          <t>DE</t>
        </is>
      </c>
      <c r="F3962" s="130" t="inlineStr">
        <is>
          <t>NAICS-22 Non-Cogen</t>
        </is>
      </c>
      <c r="G3962" s="130" t="inlineStr">
        <is>
          <t>CA</t>
        </is>
      </c>
      <c r="H3962" s="130" t="inlineStr">
        <is>
          <t>DFO</t>
        </is>
      </c>
      <c r="I3962" s="130" t="inlineStr">
        <is>
          <t>DFO</t>
        </is>
      </c>
      <c r="J3962" s="131" t="n">
        <v>0</v>
      </c>
      <c r="K3962" s="129" t="n">
        <v>2020</v>
      </c>
      <c r="L3962" s="120">
        <f>IF(VLOOKUP(H3962,'Cross-Page Data'!$D$4:$F$48,3,FALSE)="natural gas",VLOOKUP(G3962,'Cross-Page Data'!$I$4:$J$19,2,FALSE),IF(VLOOKUP(H3962,'Cross-Page Data'!$D$4:$F$48,3,FALSE)="solar",IF(G3962="PV","solar PV","solar thermal"),IF(VLOOKUP(H3962,'Cross-Page Data'!$D$4:$F$48,3,FALSE)="wind",VLOOKUP(G3962,'Cross-Page Data'!$I$4:$J$19,2,FALSE),IF(VLOOKUP(H3962,'Cross-Page Data'!$D$4:$F$48,3,FALSE)="hydro",VLOOKUP(G3962,'Cross-Page Data'!$I$4:$J$19,2,FALSE),VLOOKUP(H3962,'Cross-Page Data'!$D$4:$F$48,3,FALSE)))))</f>
        <v/>
      </c>
      <c r="M3962" s="120">
        <f>IF(AND($P$2=FALSE,OR(F3962="Commercial NAICS Cogen",F3962="Industrial NAICS Cogen",F3962="NAICS-22 Cogen")),FALSE,IF(AND($P$3=FALSE,OR(F3962="Commercial NAICS Cogen",F3962="Commercial NAICS Non-Cogen",F3962="Industrial NAICS Cogen", F3962="industrial NAICS non-Cogen")),FALSE, TRUE))</f>
        <v/>
      </c>
    </row>
    <row r="3963">
      <c r="A3963" s="129" t="n">
        <v>57349</v>
      </c>
      <c r="B3963" s="130" t="inlineStr">
        <is>
          <t>Garrison Energy Center LLC</t>
        </is>
      </c>
      <c r="C3963" s="130" t="inlineStr">
        <is>
          <t>Garrison Energy Center LLC</t>
        </is>
      </c>
      <c r="D3963" s="129" t="n">
        <v>56691</v>
      </c>
      <c r="E3963" s="130" t="inlineStr">
        <is>
          <t>DE</t>
        </is>
      </c>
      <c r="F3963" s="130" t="inlineStr">
        <is>
          <t>NAICS-22 Non-Cogen</t>
        </is>
      </c>
      <c r="G3963" s="130" t="inlineStr">
        <is>
          <t>CA</t>
        </is>
      </c>
      <c r="H3963" s="130" t="inlineStr">
        <is>
          <t>NG</t>
        </is>
      </c>
      <c r="I3963" s="130" t="inlineStr">
        <is>
          <t>NG</t>
        </is>
      </c>
      <c r="J3963" s="131" t="n">
        <v>544665</v>
      </c>
      <c r="K3963" s="129" t="n">
        <v>2020</v>
      </c>
      <c r="L3963" s="120">
        <f>IF(VLOOKUP(H3963,'Cross-Page Data'!$D$4:$F$48,3,FALSE)="natural gas",VLOOKUP(G3963,'Cross-Page Data'!$I$4:$J$19,2,FALSE),IF(VLOOKUP(H3963,'Cross-Page Data'!$D$4:$F$48,3,FALSE)="solar",IF(G3963="PV","solar PV","solar thermal"),IF(VLOOKUP(H3963,'Cross-Page Data'!$D$4:$F$48,3,FALSE)="wind",VLOOKUP(G3963,'Cross-Page Data'!$I$4:$J$19,2,FALSE),IF(VLOOKUP(H3963,'Cross-Page Data'!$D$4:$F$48,3,FALSE)="hydro",VLOOKUP(G3963,'Cross-Page Data'!$I$4:$J$19,2,FALSE),VLOOKUP(H3963,'Cross-Page Data'!$D$4:$F$48,3,FALSE)))))</f>
        <v/>
      </c>
      <c r="M3963" s="120">
        <f>IF(AND($P$2=FALSE,OR(F3963="Commercial NAICS Cogen",F3963="Industrial NAICS Cogen",F3963="NAICS-22 Cogen")),FALSE,IF(AND($P$3=FALSE,OR(F3963="Commercial NAICS Cogen",F3963="Commercial NAICS Non-Cogen",F3963="Industrial NAICS Cogen", F3963="industrial NAICS non-Cogen")),FALSE, TRUE))</f>
        <v/>
      </c>
    </row>
    <row r="3964">
      <c r="A3964" s="129" t="n">
        <v>57349</v>
      </c>
      <c r="B3964" s="130" t="inlineStr">
        <is>
          <t>Garrison Energy Center LLC</t>
        </is>
      </c>
      <c r="C3964" s="130" t="inlineStr">
        <is>
          <t>Garrison Energy Center LLC</t>
        </is>
      </c>
      <c r="D3964" s="129" t="n">
        <v>56691</v>
      </c>
      <c r="E3964" s="130" t="inlineStr">
        <is>
          <t>DE</t>
        </is>
      </c>
      <c r="F3964" s="130" t="inlineStr">
        <is>
          <t>NAICS-22 Non-Cogen</t>
        </is>
      </c>
      <c r="G3964" s="130" t="inlineStr">
        <is>
          <t>CT</t>
        </is>
      </c>
      <c r="H3964" s="130" t="inlineStr">
        <is>
          <t>DFO</t>
        </is>
      </c>
      <c r="I3964" s="130" t="inlineStr">
        <is>
          <t>DFO</t>
        </is>
      </c>
      <c r="J3964" s="131" t="n">
        <v>0</v>
      </c>
      <c r="K3964" s="129" t="n">
        <v>2020</v>
      </c>
      <c r="L3964" s="120">
        <f>IF(VLOOKUP(H3964,'Cross-Page Data'!$D$4:$F$48,3,FALSE)="natural gas",VLOOKUP(G3964,'Cross-Page Data'!$I$4:$J$19,2,FALSE),IF(VLOOKUP(H3964,'Cross-Page Data'!$D$4:$F$48,3,FALSE)="solar",IF(G3964="PV","solar PV","solar thermal"),IF(VLOOKUP(H3964,'Cross-Page Data'!$D$4:$F$48,3,FALSE)="wind",VLOOKUP(G3964,'Cross-Page Data'!$I$4:$J$19,2,FALSE),IF(VLOOKUP(H3964,'Cross-Page Data'!$D$4:$F$48,3,FALSE)="hydro",VLOOKUP(G3964,'Cross-Page Data'!$I$4:$J$19,2,FALSE),VLOOKUP(H3964,'Cross-Page Data'!$D$4:$F$48,3,FALSE)))))</f>
        <v/>
      </c>
      <c r="M3964" s="120">
        <f>IF(AND($P$2=FALSE,OR(F3964="Commercial NAICS Cogen",F3964="Industrial NAICS Cogen",F3964="NAICS-22 Cogen")),FALSE,IF(AND($P$3=FALSE,OR(F3964="Commercial NAICS Cogen",F3964="Commercial NAICS Non-Cogen",F3964="Industrial NAICS Cogen", F3964="industrial NAICS non-Cogen")),FALSE, TRUE))</f>
        <v/>
      </c>
    </row>
    <row r="3965">
      <c r="A3965" s="129" t="n">
        <v>57349</v>
      </c>
      <c r="B3965" s="130" t="inlineStr">
        <is>
          <t>Garrison Energy Center LLC</t>
        </is>
      </c>
      <c r="C3965" s="130" t="inlineStr">
        <is>
          <t>Garrison Energy Center LLC</t>
        </is>
      </c>
      <c r="D3965" s="129" t="n">
        <v>56691</v>
      </c>
      <c r="E3965" s="130" t="inlineStr">
        <is>
          <t>DE</t>
        </is>
      </c>
      <c r="F3965" s="130" t="inlineStr">
        <is>
          <t>NAICS-22 Non-Cogen</t>
        </is>
      </c>
      <c r="G3965" s="130" t="inlineStr">
        <is>
          <t>CT</t>
        </is>
      </c>
      <c r="H3965" s="130" t="inlineStr">
        <is>
          <t>NG</t>
        </is>
      </c>
      <c r="I3965" s="130" t="inlineStr">
        <is>
          <t>NG</t>
        </is>
      </c>
      <c r="J3965" s="131" t="n">
        <v>1035032</v>
      </c>
      <c r="K3965" s="129" t="n">
        <v>2020</v>
      </c>
      <c r="L3965" s="120">
        <f>IF(VLOOKUP(H3965,'Cross-Page Data'!$D$4:$F$48,3,FALSE)="natural gas",VLOOKUP(G3965,'Cross-Page Data'!$I$4:$J$19,2,FALSE),IF(VLOOKUP(H3965,'Cross-Page Data'!$D$4:$F$48,3,FALSE)="solar",IF(G3965="PV","solar PV","solar thermal"),IF(VLOOKUP(H3965,'Cross-Page Data'!$D$4:$F$48,3,FALSE)="wind",VLOOKUP(G3965,'Cross-Page Data'!$I$4:$J$19,2,FALSE),IF(VLOOKUP(H3965,'Cross-Page Data'!$D$4:$F$48,3,FALSE)="hydro",VLOOKUP(G3965,'Cross-Page Data'!$I$4:$J$19,2,FALSE),VLOOKUP(H3965,'Cross-Page Data'!$D$4:$F$48,3,FALSE)))))</f>
        <v/>
      </c>
      <c r="M3965" s="120">
        <f>IF(AND($P$2=FALSE,OR(F3965="Commercial NAICS Cogen",F3965="Industrial NAICS Cogen",F3965="NAICS-22 Cogen")),FALSE,IF(AND($P$3=FALSE,OR(F3965="Commercial NAICS Cogen",F3965="Commercial NAICS Non-Cogen",F3965="Industrial NAICS Cogen", F3965="industrial NAICS non-Cogen")),FALSE, TRUE))</f>
        <v/>
      </c>
    </row>
    <row r="3966">
      <c r="A3966" s="129" t="n">
        <v>57373</v>
      </c>
      <c r="B3966" s="130" t="inlineStr">
        <is>
          <t>Agua Caliente Solar Project</t>
        </is>
      </c>
      <c r="C3966" s="130" t="inlineStr">
        <is>
          <t>Agua Caliente Solar</t>
        </is>
      </c>
      <c r="D3966" s="129" t="n">
        <v>59396</v>
      </c>
      <c r="E3966" s="130" t="inlineStr">
        <is>
          <t>AZ</t>
        </is>
      </c>
      <c r="F3966" s="130" t="inlineStr">
        <is>
          <t>NAICS-22 Non-Cogen</t>
        </is>
      </c>
      <c r="G3966" s="130" t="inlineStr">
        <is>
          <t>PV</t>
        </is>
      </c>
      <c r="H3966" s="130" t="inlineStr">
        <is>
          <t>SUN</t>
        </is>
      </c>
      <c r="I3966" s="130" t="inlineStr">
        <is>
          <t>SUN</t>
        </is>
      </c>
      <c r="J3966" s="131" t="n">
        <v>724681</v>
      </c>
      <c r="K3966" s="129" t="n">
        <v>2020</v>
      </c>
      <c r="L3966" s="120">
        <f>IF(VLOOKUP(H3966,'Cross-Page Data'!$D$4:$F$48,3,FALSE)="natural gas",VLOOKUP(G3966,'Cross-Page Data'!$I$4:$J$19,2,FALSE),IF(VLOOKUP(H3966,'Cross-Page Data'!$D$4:$F$48,3,FALSE)="solar",IF(G3966="PV","solar PV","solar thermal"),IF(VLOOKUP(H3966,'Cross-Page Data'!$D$4:$F$48,3,FALSE)="wind",VLOOKUP(G3966,'Cross-Page Data'!$I$4:$J$19,2,FALSE),IF(VLOOKUP(H3966,'Cross-Page Data'!$D$4:$F$48,3,FALSE)="hydro",VLOOKUP(G3966,'Cross-Page Data'!$I$4:$J$19,2,FALSE),VLOOKUP(H3966,'Cross-Page Data'!$D$4:$F$48,3,FALSE)))))</f>
        <v/>
      </c>
      <c r="M3966" s="120">
        <f>IF(AND($P$2=FALSE,OR(F3966="Commercial NAICS Cogen",F3966="Industrial NAICS Cogen",F3966="NAICS-22 Cogen")),FALSE,IF(AND($P$3=FALSE,OR(F3966="Commercial NAICS Cogen",F3966="Commercial NAICS Non-Cogen",F3966="Industrial NAICS Cogen", F3966="industrial NAICS non-Cogen")),FALSE, TRUE))</f>
        <v/>
      </c>
    </row>
    <row r="3967">
      <c r="A3967" s="129" t="n">
        <v>57374</v>
      </c>
      <c r="B3967" s="130" t="inlineStr">
        <is>
          <t>Lakefield Wind Project LLC</t>
        </is>
      </c>
      <c r="C3967" s="130" t="inlineStr">
        <is>
          <t>EDF Renewable Asset Holdings, Inc.</t>
        </is>
      </c>
      <c r="D3967" s="129" t="n">
        <v>57170</v>
      </c>
      <c r="E3967" s="130" t="inlineStr">
        <is>
          <t>MN</t>
        </is>
      </c>
      <c r="F3967" s="130" t="inlineStr">
        <is>
          <t>NAICS-22 Non-Cogen</t>
        </is>
      </c>
      <c r="G3967" s="130" t="inlineStr">
        <is>
          <t>WT</t>
        </is>
      </c>
      <c r="H3967" s="130" t="inlineStr">
        <is>
          <t>WND</t>
        </is>
      </c>
      <c r="I3967" s="130" t="inlineStr">
        <is>
          <t>WND</t>
        </is>
      </c>
      <c r="J3967" s="131" t="n">
        <v>457251</v>
      </c>
      <c r="K3967" s="129" t="n">
        <v>2020</v>
      </c>
      <c r="L3967" s="120">
        <f>IF(VLOOKUP(H3967,'Cross-Page Data'!$D$4:$F$48,3,FALSE)="natural gas",VLOOKUP(G3967,'Cross-Page Data'!$I$4:$J$19,2,FALSE),IF(VLOOKUP(H3967,'Cross-Page Data'!$D$4:$F$48,3,FALSE)="solar",IF(G3967="PV","solar PV","solar thermal"),IF(VLOOKUP(H3967,'Cross-Page Data'!$D$4:$F$48,3,FALSE)="wind",VLOOKUP(G3967,'Cross-Page Data'!$I$4:$J$19,2,FALSE),IF(VLOOKUP(H3967,'Cross-Page Data'!$D$4:$F$48,3,FALSE)="hydro",VLOOKUP(G3967,'Cross-Page Data'!$I$4:$J$19,2,FALSE),VLOOKUP(H3967,'Cross-Page Data'!$D$4:$F$48,3,FALSE)))))</f>
        <v/>
      </c>
      <c r="M3967" s="120">
        <f>IF(AND($P$2=FALSE,OR(F3967="Commercial NAICS Cogen",F3967="Industrial NAICS Cogen",F3967="NAICS-22 Cogen")),FALSE,IF(AND($P$3=FALSE,OR(F3967="Commercial NAICS Cogen",F3967="Commercial NAICS Non-Cogen",F3967="Industrial NAICS Cogen", F3967="industrial NAICS non-Cogen")),FALSE, TRUE))</f>
        <v/>
      </c>
    </row>
    <row r="3968">
      <c r="A3968" s="129" t="n">
        <v>57378</v>
      </c>
      <c r="B3968" s="130" t="inlineStr">
        <is>
          <t>AV Solar Ranch One</t>
        </is>
      </c>
      <c r="C3968" s="130" t="inlineStr">
        <is>
          <t>AV Solar Ranch 1 LLC</t>
        </is>
      </c>
      <c r="D3968" s="129" t="n">
        <v>56722</v>
      </c>
      <c r="E3968" s="130" t="inlineStr">
        <is>
          <t>CA</t>
        </is>
      </c>
      <c r="F3968" s="130" t="inlineStr">
        <is>
          <t>NAICS-22 Non-Cogen</t>
        </is>
      </c>
      <c r="G3968" s="130" t="inlineStr">
        <is>
          <t>PV</t>
        </is>
      </c>
      <c r="H3968" s="130" t="inlineStr">
        <is>
          <t>SUN</t>
        </is>
      </c>
      <c r="I3968" s="130" t="inlineStr">
        <is>
          <t>SUN</t>
        </is>
      </c>
      <c r="J3968" s="131" t="n">
        <v>570132</v>
      </c>
      <c r="K3968" s="129" t="n">
        <v>2020</v>
      </c>
      <c r="L3968" s="120">
        <f>IF(VLOOKUP(H3968,'Cross-Page Data'!$D$4:$F$48,3,FALSE)="natural gas",VLOOKUP(G3968,'Cross-Page Data'!$I$4:$J$19,2,FALSE),IF(VLOOKUP(H3968,'Cross-Page Data'!$D$4:$F$48,3,FALSE)="solar",IF(G3968="PV","solar PV","solar thermal"),IF(VLOOKUP(H3968,'Cross-Page Data'!$D$4:$F$48,3,FALSE)="wind",VLOOKUP(G3968,'Cross-Page Data'!$I$4:$J$19,2,FALSE),IF(VLOOKUP(H3968,'Cross-Page Data'!$D$4:$F$48,3,FALSE)="hydro",VLOOKUP(G3968,'Cross-Page Data'!$I$4:$J$19,2,FALSE),VLOOKUP(H3968,'Cross-Page Data'!$D$4:$F$48,3,FALSE)))))</f>
        <v/>
      </c>
      <c r="M3968" s="120">
        <f>IF(AND($P$2=FALSE,OR(F3968="Commercial NAICS Cogen",F3968="Industrial NAICS Cogen",F3968="NAICS-22 Cogen")),FALSE,IF(AND($P$3=FALSE,OR(F3968="Commercial NAICS Cogen",F3968="Commercial NAICS Non-Cogen",F3968="Industrial NAICS Cogen", F3968="industrial NAICS non-Cogen")),FALSE, TRUE))</f>
        <v/>
      </c>
    </row>
    <row r="3969">
      <c r="A3969" s="129" t="n">
        <v>57379</v>
      </c>
      <c r="B3969" s="130" t="inlineStr">
        <is>
          <t>Poseidon Wind, LLC</t>
        </is>
      </c>
      <c r="C3969" s="130" t="inlineStr">
        <is>
          <t>Axium Arizona Renewables, LLC</t>
        </is>
      </c>
      <c r="D3969" s="129" t="n">
        <v>63287</v>
      </c>
      <c r="E3969" s="130" t="inlineStr">
        <is>
          <t>AZ</t>
        </is>
      </c>
      <c r="F3969" s="130" t="inlineStr">
        <is>
          <t>NAICS-22 Non-Cogen</t>
        </is>
      </c>
      <c r="G3969" s="130" t="inlineStr">
        <is>
          <t>WT</t>
        </is>
      </c>
      <c r="H3969" s="130" t="inlineStr">
        <is>
          <t>WND</t>
        </is>
      </c>
      <c r="I3969" s="130" t="inlineStr">
        <is>
          <t>WND</t>
        </is>
      </c>
      <c r="J3969" s="131" t="n">
        <v>114148</v>
      </c>
      <c r="K3969" s="129" t="n">
        <v>2020</v>
      </c>
      <c r="L3969" s="120">
        <f>IF(VLOOKUP(H3969,'Cross-Page Data'!$D$4:$F$48,3,FALSE)="natural gas",VLOOKUP(G3969,'Cross-Page Data'!$I$4:$J$19,2,FALSE),IF(VLOOKUP(H3969,'Cross-Page Data'!$D$4:$F$48,3,FALSE)="solar",IF(G3969="PV","solar PV","solar thermal"),IF(VLOOKUP(H3969,'Cross-Page Data'!$D$4:$F$48,3,FALSE)="wind",VLOOKUP(G3969,'Cross-Page Data'!$I$4:$J$19,2,FALSE),IF(VLOOKUP(H3969,'Cross-Page Data'!$D$4:$F$48,3,FALSE)="hydro",VLOOKUP(G3969,'Cross-Page Data'!$I$4:$J$19,2,FALSE),VLOOKUP(H3969,'Cross-Page Data'!$D$4:$F$48,3,FALSE)))))</f>
        <v/>
      </c>
      <c r="M3969" s="120">
        <f>IF(AND($P$2=FALSE,OR(F3969="Commercial NAICS Cogen",F3969="Industrial NAICS Cogen",F3969="NAICS-22 Cogen")),FALSE,IF(AND($P$3=FALSE,OR(F3969="Commercial NAICS Cogen",F3969="Commercial NAICS Non-Cogen",F3969="Industrial NAICS Cogen", F3969="industrial NAICS non-Cogen")),FALSE, TRUE))</f>
        <v/>
      </c>
    </row>
    <row r="3970">
      <c r="A3970" s="129" t="n">
        <v>57380</v>
      </c>
      <c r="B3970" s="130" t="inlineStr">
        <is>
          <t>New England Wind LLC</t>
        </is>
      </c>
      <c r="C3970" s="130" t="inlineStr">
        <is>
          <t>Avangrid Renewables LLC</t>
        </is>
      </c>
      <c r="D3970" s="129" t="n">
        <v>15399</v>
      </c>
      <c r="E3970" s="130" t="inlineStr">
        <is>
          <t>MA</t>
        </is>
      </c>
      <c r="F3970" s="130" t="inlineStr">
        <is>
          <t>NAICS-22 Non-Cogen</t>
        </is>
      </c>
      <c r="G3970" s="130" t="inlineStr">
        <is>
          <t>WT</t>
        </is>
      </c>
      <c r="H3970" s="130" t="inlineStr">
        <is>
          <t>WND</t>
        </is>
      </c>
      <c r="I3970" s="130" t="inlineStr">
        <is>
          <t>WND</t>
        </is>
      </c>
      <c r="J3970" s="131" t="n">
        <v>87197</v>
      </c>
      <c r="K3970" s="129" t="n">
        <v>2020</v>
      </c>
      <c r="L3970" s="120">
        <f>IF(VLOOKUP(H3970,'Cross-Page Data'!$D$4:$F$48,3,FALSE)="natural gas",VLOOKUP(G3970,'Cross-Page Data'!$I$4:$J$19,2,FALSE),IF(VLOOKUP(H3970,'Cross-Page Data'!$D$4:$F$48,3,FALSE)="solar",IF(G3970="PV","solar PV","solar thermal"),IF(VLOOKUP(H3970,'Cross-Page Data'!$D$4:$F$48,3,FALSE)="wind",VLOOKUP(G3970,'Cross-Page Data'!$I$4:$J$19,2,FALSE),IF(VLOOKUP(H3970,'Cross-Page Data'!$D$4:$F$48,3,FALSE)="hydro",VLOOKUP(G3970,'Cross-Page Data'!$I$4:$J$19,2,FALSE),VLOOKUP(H3970,'Cross-Page Data'!$D$4:$F$48,3,FALSE)))))</f>
        <v/>
      </c>
      <c r="M3970" s="120">
        <f>IF(AND($P$2=FALSE,OR(F3970="Commercial NAICS Cogen",F3970="Industrial NAICS Cogen",F3970="NAICS-22 Cogen")),FALSE,IF(AND($P$3=FALSE,OR(F3970="Commercial NAICS Cogen",F3970="Commercial NAICS Non-Cogen",F3970="Industrial NAICS Cogen", F3970="industrial NAICS non-Cogen")),FALSE, TRUE))</f>
        <v/>
      </c>
    </row>
    <row r="3971">
      <c r="A3971" s="129" t="n">
        <v>57394</v>
      </c>
      <c r="B3971" s="130" t="inlineStr">
        <is>
          <t>Genesis Solar Energy Project</t>
        </is>
      </c>
      <c r="C3971" s="130" t="inlineStr">
        <is>
          <t>Genesis Solar LLC</t>
        </is>
      </c>
      <c r="D3971" s="129" t="n">
        <v>56723</v>
      </c>
      <c r="E3971" s="130" t="inlineStr">
        <is>
          <t>CA</t>
        </is>
      </c>
      <c r="F3971" s="130" t="inlineStr">
        <is>
          <t>NAICS-22 Non-Cogen</t>
        </is>
      </c>
      <c r="G3971" s="130" t="inlineStr">
        <is>
          <t>ST</t>
        </is>
      </c>
      <c r="H3971" s="130" t="inlineStr">
        <is>
          <t>SUN</t>
        </is>
      </c>
      <c r="I3971" s="130" t="inlineStr">
        <is>
          <t>SUN</t>
        </is>
      </c>
      <c r="J3971" s="131" t="n">
        <v>609129</v>
      </c>
      <c r="K3971" s="129" t="n">
        <v>2020</v>
      </c>
      <c r="L3971" s="120">
        <f>IF(VLOOKUP(H3971,'Cross-Page Data'!$D$4:$F$48,3,FALSE)="natural gas",VLOOKUP(G3971,'Cross-Page Data'!$I$4:$J$19,2,FALSE),IF(VLOOKUP(H3971,'Cross-Page Data'!$D$4:$F$48,3,FALSE)="solar",IF(G3971="PV","solar PV","solar thermal"),IF(VLOOKUP(H3971,'Cross-Page Data'!$D$4:$F$48,3,FALSE)="wind",VLOOKUP(G3971,'Cross-Page Data'!$I$4:$J$19,2,FALSE),IF(VLOOKUP(H3971,'Cross-Page Data'!$D$4:$F$48,3,FALSE)="hydro",VLOOKUP(G3971,'Cross-Page Data'!$I$4:$J$19,2,FALSE),VLOOKUP(H3971,'Cross-Page Data'!$D$4:$F$48,3,FALSE)))))</f>
        <v/>
      </c>
      <c r="M3971" s="120">
        <f>IF(AND($P$2=FALSE,OR(F3971="Commercial NAICS Cogen",F3971="Industrial NAICS Cogen",F3971="NAICS-22 Cogen")),FALSE,IF(AND($P$3=FALSE,OR(F3971="Commercial NAICS Cogen",F3971="Commercial NAICS Non-Cogen",F3971="Industrial NAICS Cogen", F3971="industrial NAICS non-Cogen")),FALSE, TRUE))</f>
        <v/>
      </c>
    </row>
    <row r="3972">
      <c r="A3972" s="129" t="n">
        <v>57400</v>
      </c>
      <c r="B3972" s="130" t="inlineStr">
        <is>
          <t>Smithland Hydroelectric Plant</t>
        </is>
      </c>
      <c r="C3972" s="130" t="inlineStr">
        <is>
          <t>American Mun Power-Ohio, Inc</t>
        </is>
      </c>
      <c r="D3972" s="129" t="n">
        <v>40577</v>
      </c>
      <c r="E3972" s="130" t="inlineStr">
        <is>
          <t>KY</t>
        </is>
      </c>
      <c r="F3972" s="130" t="inlineStr">
        <is>
          <t>Electric Utility</t>
        </is>
      </c>
      <c r="G3972" s="130" t="inlineStr">
        <is>
          <t>HY</t>
        </is>
      </c>
      <c r="H3972" s="130" t="inlineStr">
        <is>
          <t>WAT</t>
        </is>
      </c>
      <c r="I3972" s="130" t="inlineStr">
        <is>
          <t>HYC</t>
        </is>
      </c>
      <c r="J3972" s="131" t="n">
        <v>331525</v>
      </c>
      <c r="K3972" s="129" t="n">
        <v>2020</v>
      </c>
      <c r="L3972" s="120">
        <f>IF(VLOOKUP(H3972,'Cross-Page Data'!$D$4:$F$48,3,FALSE)="natural gas",VLOOKUP(G3972,'Cross-Page Data'!$I$4:$J$19,2,FALSE),IF(VLOOKUP(H3972,'Cross-Page Data'!$D$4:$F$48,3,FALSE)="solar",IF(G3972="PV","solar PV","solar thermal"),IF(VLOOKUP(H3972,'Cross-Page Data'!$D$4:$F$48,3,FALSE)="wind",VLOOKUP(G3972,'Cross-Page Data'!$I$4:$J$19,2,FALSE),IF(VLOOKUP(H3972,'Cross-Page Data'!$D$4:$F$48,3,FALSE)="hydro",VLOOKUP(G3972,'Cross-Page Data'!$I$4:$J$19,2,FALSE),VLOOKUP(H3972,'Cross-Page Data'!$D$4:$F$48,3,FALSE)))))</f>
        <v/>
      </c>
      <c r="M3972" s="120">
        <f>IF(AND($P$2=FALSE,OR(F3972="Commercial NAICS Cogen",F3972="Industrial NAICS Cogen",F3972="NAICS-22 Cogen")),FALSE,IF(AND($P$3=FALSE,OR(F3972="Commercial NAICS Cogen",F3972="Commercial NAICS Non-Cogen",F3972="Industrial NAICS Cogen", F3972="industrial NAICS non-Cogen")),FALSE, TRUE))</f>
        <v/>
      </c>
    </row>
    <row r="3973">
      <c r="A3973" s="129" t="n">
        <v>57421</v>
      </c>
      <c r="B3973" s="130" t="inlineStr">
        <is>
          <t>Gratiot Wind Park</t>
        </is>
      </c>
      <c r="C3973" s="130" t="inlineStr">
        <is>
          <t>DTE Electric Company</t>
        </is>
      </c>
      <c r="D3973" s="129" t="n">
        <v>5109</v>
      </c>
      <c r="E3973" s="130" t="inlineStr">
        <is>
          <t>MI</t>
        </is>
      </c>
      <c r="F3973" s="130" t="inlineStr">
        <is>
          <t>Electric Utility</t>
        </is>
      </c>
      <c r="G3973" s="130" t="inlineStr">
        <is>
          <t>WT</t>
        </is>
      </c>
      <c r="H3973" s="130" t="inlineStr">
        <is>
          <t>WND</t>
        </is>
      </c>
      <c r="I3973" s="130" t="inlineStr">
        <is>
          <t>WND</t>
        </is>
      </c>
      <c r="J3973" s="131" t="n">
        <v>257930</v>
      </c>
      <c r="K3973" s="129" t="n">
        <v>2020</v>
      </c>
      <c r="L3973" s="120">
        <f>IF(VLOOKUP(H3973,'Cross-Page Data'!$D$4:$F$48,3,FALSE)="natural gas",VLOOKUP(G3973,'Cross-Page Data'!$I$4:$J$19,2,FALSE),IF(VLOOKUP(H3973,'Cross-Page Data'!$D$4:$F$48,3,FALSE)="solar",IF(G3973="PV","solar PV","solar thermal"),IF(VLOOKUP(H3973,'Cross-Page Data'!$D$4:$F$48,3,FALSE)="wind",VLOOKUP(G3973,'Cross-Page Data'!$I$4:$J$19,2,FALSE),IF(VLOOKUP(H3973,'Cross-Page Data'!$D$4:$F$48,3,FALSE)="hydro",VLOOKUP(G3973,'Cross-Page Data'!$I$4:$J$19,2,FALSE),VLOOKUP(H3973,'Cross-Page Data'!$D$4:$F$48,3,FALSE)))))</f>
        <v/>
      </c>
      <c r="M3973" s="120">
        <f>IF(AND($P$2=FALSE,OR(F3973="Commercial NAICS Cogen",F3973="Industrial NAICS Cogen",F3973="NAICS-22 Cogen")),FALSE,IF(AND($P$3=FALSE,OR(F3973="Commercial NAICS Cogen",F3973="Commercial NAICS Non-Cogen",F3973="Industrial NAICS Cogen", F3973="industrial NAICS non-Cogen")),FALSE, TRUE))</f>
        <v/>
      </c>
    </row>
    <row r="3974">
      <c r="A3974" s="129" t="n">
        <v>57424</v>
      </c>
      <c r="B3974" s="130" t="inlineStr">
        <is>
          <t>Buffalo Ridge II LLC</t>
        </is>
      </c>
      <c r="C3974" s="130" t="inlineStr">
        <is>
          <t>Avangrid Renewables LLC</t>
        </is>
      </c>
      <c r="D3974" s="129" t="n">
        <v>15399</v>
      </c>
      <c r="E3974" s="130" t="inlineStr">
        <is>
          <t>SD</t>
        </is>
      </c>
      <c r="F3974" s="130" t="inlineStr">
        <is>
          <t>NAICS-22 Non-Cogen</t>
        </is>
      </c>
      <c r="G3974" s="130" t="inlineStr">
        <is>
          <t>WT</t>
        </is>
      </c>
      <c r="H3974" s="130" t="inlineStr">
        <is>
          <t>WND</t>
        </is>
      </c>
      <c r="I3974" s="130" t="inlineStr">
        <is>
          <t>WND</t>
        </is>
      </c>
      <c r="J3974" s="131" t="n">
        <v>548614</v>
      </c>
      <c r="K3974" s="129" t="n">
        <v>2020</v>
      </c>
      <c r="L3974" s="120">
        <f>IF(VLOOKUP(H3974,'Cross-Page Data'!$D$4:$F$48,3,FALSE)="natural gas",VLOOKUP(G3974,'Cross-Page Data'!$I$4:$J$19,2,FALSE),IF(VLOOKUP(H3974,'Cross-Page Data'!$D$4:$F$48,3,FALSE)="solar",IF(G3974="PV","solar PV","solar thermal"),IF(VLOOKUP(H3974,'Cross-Page Data'!$D$4:$F$48,3,FALSE)="wind",VLOOKUP(G3974,'Cross-Page Data'!$I$4:$J$19,2,FALSE),IF(VLOOKUP(H3974,'Cross-Page Data'!$D$4:$F$48,3,FALSE)="hydro",VLOOKUP(G3974,'Cross-Page Data'!$I$4:$J$19,2,FALSE),VLOOKUP(H3974,'Cross-Page Data'!$D$4:$F$48,3,FALSE)))))</f>
        <v/>
      </c>
      <c r="M3974" s="120">
        <f>IF(AND($P$2=FALSE,OR(F3974="Commercial NAICS Cogen",F3974="Industrial NAICS Cogen",F3974="NAICS-22 Cogen")),FALSE,IF(AND($P$3=FALSE,OR(F3974="Commercial NAICS Cogen",F3974="Commercial NAICS Non-Cogen",F3974="Industrial NAICS Cogen", F3974="industrial NAICS non-Cogen")),FALSE, TRUE))</f>
        <v/>
      </c>
    </row>
    <row r="3975">
      <c r="A3975" s="129" t="n">
        <v>57442</v>
      </c>
      <c r="B3975" s="130" t="inlineStr">
        <is>
          <t>Silver State Solar Power North</t>
        </is>
      </c>
      <c r="C3975" s="130" t="inlineStr">
        <is>
          <t>Silver State Solar Power North, LLC</t>
        </is>
      </c>
      <c r="D3975" s="129" t="n">
        <v>62968</v>
      </c>
      <c r="E3975" s="130" t="inlineStr">
        <is>
          <t>NV</t>
        </is>
      </c>
      <c r="F3975" s="130" t="inlineStr">
        <is>
          <t>NAICS-22 Non-Cogen</t>
        </is>
      </c>
      <c r="G3975" s="130" t="inlineStr">
        <is>
          <t>PV</t>
        </is>
      </c>
      <c r="H3975" s="130" t="inlineStr">
        <is>
          <t>SUN</t>
        </is>
      </c>
      <c r="I3975" s="130" t="inlineStr">
        <is>
          <t>SUN</t>
        </is>
      </c>
      <c r="J3975" s="131" t="n">
        <v>118364</v>
      </c>
      <c r="K3975" s="129" t="n">
        <v>2020</v>
      </c>
      <c r="L3975" s="120">
        <f>IF(VLOOKUP(H3975,'Cross-Page Data'!$D$4:$F$48,3,FALSE)="natural gas",VLOOKUP(G3975,'Cross-Page Data'!$I$4:$J$19,2,FALSE),IF(VLOOKUP(H3975,'Cross-Page Data'!$D$4:$F$48,3,FALSE)="solar",IF(G3975="PV","solar PV","solar thermal"),IF(VLOOKUP(H3975,'Cross-Page Data'!$D$4:$F$48,3,FALSE)="wind",VLOOKUP(G3975,'Cross-Page Data'!$I$4:$J$19,2,FALSE),IF(VLOOKUP(H3975,'Cross-Page Data'!$D$4:$F$48,3,FALSE)="hydro",VLOOKUP(G3975,'Cross-Page Data'!$I$4:$J$19,2,FALSE),VLOOKUP(H3975,'Cross-Page Data'!$D$4:$F$48,3,FALSE)))))</f>
        <v/>
      </c>
      <c r="M3975" s="120">
        <f>IF(AND($P$2=FALSE,OR(F3975="Commercial NAICS Cogen",F3975="Industrial NAICS Cogen",F3975="NAICS-22 Cogen")),FALSE,IF(AND($P$3=FALSE,OR(F3975="Commercial NAICS Cogen",F3975="Commercial NAICS Non-Cogen",F3975="Industrial NAICS Cogen", F3975="industrial NAICS non-Cogen")),FALSE, TRUE))</f>
        <v/>
      </c>
    </row>
    <row r="3976">
      <c r="A3976" s="129" t="n">
        <v>57443</v>
      </c>
      <c r="B3976" s="130" t="inlineStr">
        <is>
          <t>Pine Tree Acres WM LFGTE</t>
        </is>
      </c>
      <c r="C3976" s="130" t="inlineStr">
        <is>
          <t>WM Renewable Energy LLC</t>
        </is>
      </c>
      <c r="D3976" s="129" t="n">
        <v>54842</v>
      </c>
      <c r="E3976" s="130" t="inlineStr">
        <is>
          <t>MI</t>
        </is>
      </c>
      <c r="F3976" s="130" t="inlineStr">
        <is>
          <t>NAICS-22 Non-Cogen</t>
        </is>
      </c>
      <c r="G3976" s="130" t="inlineStr">
        <is>
          <t>IC</t>
        </is>
      </c>
      <c r="H3976" s="130" t="inlineStr">
        <is>
          <t>LFG</t>
        </is>
      </c>
      <c r="I3976" s="130" t="inlineStr">
        <is>
          <t>MLG</t>
        </is>
      </c>
      <c r="J3976" s="131" t="n">
        <v>62913</v>
      </c>
      <c r="K3976" s="129" t="n">
        <v>2020</v>
      </c>
      <c r="L3976" s="120">
        <f>IF(VLOOKUP(H3976,'Cross-Page Data'!$D$4:$F$48,3,FALSE)="natural gas",VLOOKUP(G3976,'Cross-Page Data'!$I$4:$J$19,2,FALSE),IF(VLOOKUP(H3976,'Cross-Page Data'!$D$4:$F$48,3,FALSE)="solar",IF(G3976="PV","solar PV","solar thermal"),IF(VLOOKUP(H3976,'Cross-Page Data'!$D$4:$F$48,3,FALSE)="wind",VLOOKUP(G3976,'Cross-Page Data'!$I$4:$J$19,2,FALSE),IF(VLOOKUP(H3976,'Cross-Page Data'!$D$4:$F$48,3,FALSE)="hydro",VLOOKUP(G3976,'Cross-Page Data'!$I$4:$J$19,2,FALSE),VLOOKUP(H3976,'Cross-Page Data'!$D$4:$F$48,3,FALSE)))))</f>
        <v/>
      </c>
      <c r="M3976" s="120">
        <f>IF(AND($P$2=FALSE,OR(F3976="Commercial NAICS Cogen",F3976="Industrial NAICS Cogen",F3976="NAICS-22 Cogen")),FALSE,IF(AND($P$3=FALSE,OR(F3976="Commercial NAICS Cogen",F3976="Commercial NAICS Non-Cogen",F3976="Industrial NAICS Cogen", F3976="industrial NAICS non-Cogen")),FALSE, TRUE))</f>
        <v/>
      </c>
    </row>
    <row r="3977">
      <c r="A3977" s="129" t="n">
        <v>57447</v>
      </c>
      <c r="B3977" s="130" t="inlineStr">
        <is>
          <t>Laurel Mountain Hybrid</t>
        </is>
      </c>
      <c r="C3977" s="130" t="inlineStr">
        <is>
          <t>AES Wind Generation Inc</t>
        </is>
      </c>
      <c r="D3977" s="129" t="n">
        <v>19740</v>
      </c>
      <c r="E3977" s="130" t="inlineStr">
        <is>
          <t>WV</t>
        </is>
      </c>
      <c r="F3977" s="130" t="inlineStr">
        <is>
          <t>NAICS-22 Non-Cogen</t>
        </is>
      </c>
      <c r="G3977" s="130" t="inlineStr">
        <is>
          <t>BA</t>
        </is>
      </c>
      <c r="H3977" s="130" t="inlineStr">
        <is>
          <t>MWH</t>
        </is>
      </c>
      <c r="I3977" s="130" t="inlineStr">
        <is>
          <t>OTH</t>
        </is>
      </c>
      <c r="J3977" s="131" t="n">
        <v>-4326</v>
      </c>
      <c r="K3977" s="129" t="n">
        <v>2020</v>
      </c>
      <c r="L3977" s="120">
        <f>IF(VLOOKUP(H3977,'Cross-Page Data'!$D$4:$F$48,3,FALSE)="natural gas",VLOOKUP(G3977,'Cross-Page Data'!$I$4:$J$19,2,FALSE),IF(VLOOKUP(H3977,'Cross-Page Data'!$D$4:$F$48,3,FALSE)="solar",IF(G3977="PV","solar PV","solar thermal"),IF(VLOOKUP(H3977,'Cross-Page Data'!$D$4:$F$48,3,FALSE)="wind",VLOOKUP(G3977,'Cross-Page Data'!$I$4:$J$19,2,FALSE),IF(VLOOKUP(H3977,'Cross-Page Data'!$D$4:$F$48,3,FALSE)="hydro",VLOOKUP(G3977,'Cross-Page Data'!$I$4:$J$19,2,FALSE),VLOOKUP(H3977,'Cross-Page Data'!$D$4:$F$48,3,FALSE)))))</f>
        <v/>
      </c>
      <c r="M3977" s="120">
        <f>IF(AND($P$2=FALSE,OR(F3977="Commercial NAICS Cogen",F3977="Industrial NAICS Cogen",F3977="NAICS-22 Cogen")),FALSE,IF(AND($P$3=FALSE,OR(F3977="Commercial NAICS Cogen",F3977="Commercial NAICS Non-Cogen",F3977="Industrial NAICS Cogen", F3977="industrial NAICS non-Cogen")),FALSE, TRUE))</f>
        <v/>
      </c>
    </row>
    <row r="3978">
      <c r="A3978" s="129" t="n">
        <v>57447</v>
      </c>
      <c r="B3978" s="130" t="inlineStr">
        <is>
          <t>Laurel Mountain Hybrid</t>
        </is>
      </c>
      <c r="C3978" s="130" t="inlineStr">
        <is>
          <t>AES Wind Generation Inc</t>
        </is>
      </c>
      <c r="D3978" s="129" t="n">
        <v>19740</v>
      </c>
      <c r="E3978" s="130" t="inlineStr">
        <is>
          <t>WV</t>
        </is>
      </c>
      <c r="F3978" s="130" t="inlineStr">
        <is>
          <t>NAICS-22 Non-Cogen</t>
        </is>
      </c>
      <c r="G3978" s="130" t="inlineStr">
        <is>
          <t>WT</t>
        </is>
      </c>
      <c r="H3978" s="130" t="inlineStr">
        <is>
          <t>WND</t>
        </is>
      </c>
      <c r="I3978" s="130" t="inlineStr">
        <is>
          <t>WND</t>
        </is>
      </c>
      <c r="J3978" s="131" t="n">
        <v>229922</v>
      </c>
      <c r="K3978" s="129" t="n">
        <v>2020</v>
      </c>
      <c r="L3978" s="120">
        <f>IF(VLOOKUP(H3978,'Cross-Page Data'!$D$4:$F$48,3,FALSE)="natural gas",VLOOKUP(G3978,'Cross-Page Data'!$I$4:$J$19,2,FALSE),IF(VLOOKUP(H3978,'Cross-Page Data'!$D$4:$F$48,3,FALSE)="solar",IF(G3978="PV","solar PV","solar thermal"),IF(VLOOKUP(H3978,'Cross-Page Data'!$D$4:$F$48,3,FALSE)="wind",VLOOKUP(G3978,'Cross-Page Data'!$I$4:$J$19,2,FALSE),IF(VLOOKUP(H3978,'Cross-Page Data'!$D$4:$F$48,3,FALSE)="hydro",VLOOKUP(G3978,'Cross-Page Data'!$I$4:$J$19,2,FALSE),VLOOKUP(H3978,'Cross-Page Data'!$D$4:$F$48,3,FALSE)))))</f>
        <v/>
      </c>
      <c r="M3978" s="120">
        <f>IF(AND($P$2=FALSE,OR(F3978="Commercial NAICS Cogen",F3978="Industrial NAICS Cogen",F3978="NAICS-22 Cogen")),FALSE,IF(AND($P$3=FALSE,OR(F3978="Commercial NAICS Cogen",F3978="Commercial NAICS Non-Cogen",F3978="Industrial NAICS Cogen", F3978="industrial NAICS non-Cogen")),FALSE, TRUE))</f>
        <v/>
      </c>
    </row>
    <row r="3979">
      <c r="A3979" s="129" t="n">
        <v>57449</v>
      </c>
      <c r="B3979" s="130" t="inlineStr">
        <is>
          <t>Blue Creek Wind Project</t>
        </is>
      </c>
      <c r="C3979" s="130" t="inlineStr">
        <is>
          <t>Avangrid Renewables LLC</t>
        </is>
      </c>
      <c r="D3979" s="129" t="n">
        <v>15399</v>
      </c>
      <c r="E3979" s="130" t="inlineStr">
        <is>
          <t>OH</t>
        </is>
      </c>
      <c r="F3979" s="130" t="inlineStr">
        <is>
          <t>NAICS-22 Non-Cogen</t>
        </is>
      </c>
      <c r="G3979" s="130" t="inlineStr">
        <is>
          <t>WT</t>
        </is>
      </c>
      <c r="H3979" s="130" t="inlineStr">
        <is>
          <t>WND</t>
        </is>
      </c>
      <c r="I3979" s="130" t="inlineStr">
        <is>
          <t>WND</t>
        </is>
      </c>
      <c r="J3979" s="131" t="n">
        <v>777702</v>
      </c>
      <c r="K3979" s="129" t="n">
        <v>2020</v>
      </c>
      <c r="L3979" s="120">
        <f>IF(VLOOKUP(H3979,'Cross-Page Data'!$D$4:$F$48,3,FALSE)="natural gas",VLOOKUP(G3979,'Cross-Page Data'!$I$4:$J$19,2,FALSE),IF(VLOOKUP(H3979,'Cross-Page Data'!$D$4:$F$48,3,FALSE)="solar",IF(G3979="PV","solar PV","solar thermal"),IF(VLOOKUP(H3979,'Cross-Page Data'!$D$4:$F$48,3,FALSE)="wind",VLOOKUP(G3979,'Cross-Page Data'!$I$4:$J$19,2,FALSE),IF(VLOOKUP(H3979,'Cross-Page Data'!$D$4:$F$48,3,FALSE)="hydro",VLOOKUP(G3979,'Cross-Page Data'!$I$4:$J$19,2,FALSE),VLOOKUP(H3979,'Cross-Page Data'!$D$4:$F$48,3,FALSE)))))</f>
        <v/>
      </c>
      <c r="M3979" s="120">
        <f>IF(AND($P$2=FALSE,OR(F3979="Commercial NAICS Cogen",F3979="Industrial NAICS Cogen",F3979="NAICS-22 Cogen")),FALSE,IF(AND($P$3=FALSE,OR(F3979="Commercial NAICS Cogen",F3979="Commercial NAICS Non-Cogen",F3979="Industrial NAICS Cogen", F3979="industrial NAICS non-Cogen")),FALSE, TRUE))</f>
        <v/>
      </c>
    </row>
    <row r="3980">
      <c r="A3980" s="129" t="n">
        <v>57468</v>
      </c>
      <c r="B3980" s="130" t="inlineStr">
        <is>
          <t>Crystal Lake 3 LLC</t>
        </is>
      </c>
      <c r="C3980" s="130" t="inlineStr">
        <is>
          <t>Crystal Lake 3 LLC</t>
        </is>
      </c>
      <c r="D3980" s="129" t="n">
        <v>56786</v>
      </c>
      <c r="E3980" s="130" t="inlineStr">
        <is>
          <t>IA</t>
        </is>
      </c>
      <c r="F3980" s="130" t="inlineStr">
        <is>
          <t>NAICS-22 Non-Cogen</t>
        </is>
      </c>
      <c r="G3980" s="130" t="inlineStr">
        <is>
          <t>WT</t>
        </is>
      </c>
      <c r="H3980" s="130" t="inlineStr">
        <is>
          <t>WND</t>
        </is>
      </c>
      <c r="I3980" s="130" t="inlineStr">
        <is>
          <t>WND</t>
        </is>
      </c>
      <c r="J3980" s="131" t="n">
        <v>177125</v>
      </c>
      <c r="K3980" s="129" t="n">
        <v>2020</v>
      </c>
      <c r="L3980" s="120">
        <f>IF(VLOOKUP(H3980,'Cross-Page Data'!$D$4:$F$48,3,FALSE)="natural gas",VLOOKUP(G3980,'Cross-Page Data'!$I$4:$J$19,2,FALSE),IF(VLOOKUP(H3980,'Cross-Page Data'!$D$4:$F$48,3,FALSE)="solar",IF(G3980="PV","solar PV","solar thermal"),IF(VLOOKUP(H3980,'Cross-Page Data'!$D$4:$F$48,3,FALSE)="wind",VLOOKUP(G3980,'Cross-Page Data'!$I$4:$J$19,2,FALSE),IF(VLOOKUP(H3980,'Cross-Page Data'!$D$4:$F$48,3,FALSE)="hydro",VLOOKUP(G3980,'Cross-Page Data'!$I$4:$J$19,2,FALSE),VLOOKUP(H3980,'Cross-Page Data'!$D$4:$F$48,3,FALSE)))))</f>
        <v/>
      </c>
      <c r="M3980" s="120">
        <f>IF(AND($P$2=FALSE,OR(F3980="Commercial NAICS Cogen",F3980="Industrial NAICS Cogen",F3980="NAICS-22 Cogen")),FALSE,IF(AND($P$3=FALSE,OR(F3980="Commercial NAICS Cogen",F3980="Commercial NAICS Non-Cogen",F3980="Industrial NAICS Cogen", F3980="industrial NAICS non-Cogen")),FALSE, TRUE))</f>
        <v/>
      </c>
    </row>
    <row r="3981">
      <c r="A3981" s="129" t="n">
        <v>57469</v>
      </c>
      <c r="B3981" s="130" t="inlineStr">
        <is>
          <t>Garden Wind LLC</t>
        </is>
      </c>
      <c r="C3981" s="130" t="inlineStr">
        <is>
          <t>Garden Wind LLC</t>
        </is>
      </c>
      <c r="D3981" s="129" t="n">
        <v>56787</v>
      </c>
      <c r="E3981" s="130" t="inlineStr">
        <is>
          <t>IA</t>
        </is>
      </c>
      <c r="F3981" s="130" t="inlineStr">
        <is>
          <t>NAICS-22 Non-Cogen</t>
        </is>
      </c>
      <c r="G3981" s="130" t="inlineStr">
        <is>
          <t>WT</t>
        </is>
      </c>
      <c r="H3981" s="130" t="inlineStr">
        <is>
          <t>WND</t>
        </is>
      </c>
      <c r="I3981" s="130" t="inlineStr">
        <is>
          <t>WND</t>
        </is>
      </c>
      <c r="J3981" s="131" t="n">
        <v>434812</v>
      </c>
      <c r="K3981" s="129" t="n">
        <v>2020</v>
      </c>
      <c r="L3981" s="120">
        <f>IF(VLOOKUP(H3981,'Cross-Page Data'!$D$4:$F$48,3,FALSE)="natural gas",VLOOKUP(G3981,'Cross-Page Data'!$I$4:$J$19,2,FALSE),IF(VLOOKUP(H3981,'Cross-Page Data'!$D$4:$F$48,3,FALSE)="solar",IF(G3981="PV","solar PV","solar thermal"),IF(VLOOKUP(H3981,'Cross-Page Data'!$D$4:$F$48,3,FALSE)="wind",VLOOKUP(G3981,'Cross-Page Data'!$I$4:$J$19,2,FALSE),IF(VLOOKUP(H3981,'Cross-Page Data'!$D$4:$F$48,3,FALSE)="hydro",VLOOKUP(G3981,'Cross-Page Data'!$I$4:$J$19,2,FALSE),VLOOKUP(H3981,'Cross-Page Data'!$D$4:$F$48,3,FALSE)))))</f>
        <v/>
      </c>
      <c r="M3981" s="120">
        <f>IF(AND($P$2=FALSE,OR(F3981="Commercial NAICS Cogen",F3981="Industrial NAICS Cogen",F3981="NAICS-22 Cogen")),FALSE,IF(AND($P$3=FALSE,OR(F3981="Commercial NAICS Cogen",F3981="Commercial NAICS Non-Cogen",F3981="Industrial NAICS Cogen", F3981="industrial NAICS non-Cogen")),FALSE, TRUE))</f>
        <v/>
      </c>
    </row>
    <row r="3982">
      <c r="A3982" s="129" t="n">
        <v>57475</v>
      </c>
      <c r="B3982" s="130" t="inlineStr">
        <is>
          <t>John L. Featherstone Plant</t>
        </is>
      </c>
      <c r="C3982" s="130" t="inlineStr">
        <is>
          <t>Hudson Ranch Power I LLC</t>
        </is>
      </c>
      <c r="D3982" s="129" t="n">
        <v>56791</v>
      </c>
      <c r="E3982" s="130" t="inlineStr">
        <is>
          <t>CA</t>
        </is>
      </c>
      <c r="F3982" s="130" t="inlineStr">
        <is>
          <t>NAICS-22 Non-Cogen</t>
        </is>
      </c>
      <c r="G3982" s="130" t="inlineStr">
        <is>
          <t>ST</t>
        </is>
      </c>
      <c r="H3982" s="130" t="inlineStr">
        <is>
          <t>GEO</t>
        </is>
      </c>
      <c r="I3982" s="130" t="inlineStr">
        <is>
          <t>GEO</t>
        </is>
      </c>
      <c r="J3982" s="131" t="n">
        <v>429894</v>
      </c>
      <c r="K3982" s="129" t="n">
        <v>2020</v>
      </c>
      <c r="L3982" s="120">
        <f>IF(VLOOKUP(H3982,'Cross-Page Data'!$D$4:$F$48,3,FALSE)="natural gas",VLOOKUP(G3982,'Cross-Page Data'!$I$4:$J$19,2,FALSE),IF(VLOOKUP(H3982,'Cross-Page Data'!$D$4:$F$48,3,FALSE)="solar",IF(G3982="PV","solar PV","solar thermal"),IF(VLOOKUP(H3982,'Cross-Page Data'!$D$4:$F$48,3,FALSE)="wind",VLOOKUP(G3982,'Cross-Page Data'!$I$4:$J$19,2,FALSE),IF(VLOOKUP(H3982,'Cross-Page Data'!$D$4:$F$48,3,FALSE)="hydro",VLOOKUP(G3982,'Cross-Page Data'!$I$4:$J$19,2,FALSE),VLOOKUP(H3982,'Cross-Page Data'!$D$4:$F$48,3,FALSE)))))</f>
        <v/>
      </c>
      <c r="M3982" s="120">
        <f>IF(AND($P$2=FALSE,OR(F3982="Commercial NAICS Cogen",F3982="Industrial NAICS Cogen",F3982="NAICS-22 Cogen")),FALSE,IF(AND($P$3=FALSE,OR(F3982="Commercial NAICS Cogen",F3982="Commercial NAICS Non-Cogen",F3982="Industrial NAICS Cogen", F3982="industrial NAICS non-Cogen")),FALSE, TRUE))</f>
        <v/>
      </c>
    </row>
    <row r="3983">
      <c r="A3983" s="129" t="n">
        <v>57482</v>
      </c>
      <c r="B3983" s="130" t="inlineStr">
        <is>
          <t>Sentinel Energy Center, LLC</t>
        </is>
      </c>
      <c r="C3983" s="130" t="inlineStr">
        <is>
          <t>Sentinel Energy Center LLC</t>
        </is>
      </c>
      <c r="D3983" s="129" t="n">
        <v>56887</v>
      </c>
      <c r="E3983" s="130" t="inlineStr">
        <is>
          <t>CA</t>
        </is>
      </c>
      <c r="F3983" s="130" t="inlineStr">
        <is>
          <t>NAICS-22 Non-Cogen</t>
        </is>
      </c>
      <c r="G3983" s="130" t="inlineStr">
        <is>
          <t>GT</t>
        </is>
      </c>
      <c r="H3983" s="130" t="inlineStr">
        <is>
          <t>NG</t>
        </is>
      </c>
      <c r="I3983" s="130" t="inlineStr">
        <is>
          <t>NG</t>
        </is>
      </c>
      <c r="J3983" s="131" t="n">
        <v>608226</v>
      </c>
      <c r="K3983" s="129" t="n">
        <v>2020</v>
      </c>
      <c r="L3983" s="120">
        <f>IF(VLOOKUP(H3983,'Cross-Page Data'!$D$4:$F$48,3,FALSE)="natural gas",VLOOKUP(G3983,'Cross-Page Data'!$I$4:$J$19,2,FALSE),IF(VLOOKUP(H3983,'Cross-Page Data'!$D$4:$F$48,3,FALSE)="solar",IF(G3983="PV","solar PV","solar thermal"),IF(VLOOKUP(H3983,'Cross-Page Data'!$D$4:$F$48,3,FALSE)="wind",VLOOKUP(G3983,'Cross-Page Data'!$I$4:$J$19,2,FALSE),IF(VLOOKUP(H3983,'Cross-Page Data'!$D$4:$F$48,3,FALSE)="hydro",VLOOKUP(G3983,'Cross-Page Data'!$I$4:$J$19,2,FALSE),VLOOKUP(H3983,'Cross-Page Data'!$D$4:$F$48,3,FALSE)))))</f>
        <v/>
      </c>
      <c r="M3983" s="120">
        <f>IF(AND($P$2=FALSE,OR(F3983="Commercial NAICS Cogen",F3983="Industrial NAICS Cogen",F3983="NAICS-22 Cogen")),FALSE,IF(AND($P$3=FALSE,OR(F3983="Commercial NAICS Cogen",F3983="Commercial NAICS Non-Cogen",F3983="Industrial NAICS Cogen", F3983="industrial NAICS non-Cogen")),FALSE, TRUE))</f>
        <v/>
      </c>
    </row>
    <row r="3984">
      <c r="A3984" s="129" t="n">
        <v>57483</v>
      </c>
      <c r="B3984" s="130" t="inlineStr">
        <is>
          <t>Mariposa Energy Project</t>
        </is>
      </c>
      <c r="C3984" s="130" t="inlineStr">
        <is>
          <t>Diamond Generating Corporation</t>
        </is>
      </c>
      <c r="D3984" s="129" t="n">
        <v>49981</v>
      </c>
      <c r="E3984" s="130" t="inlineStr">
        <is>
          <t>CA</t>
        </is>
      </c>
      <c r="F3984" s="130" t="inlineStr">
        <is>
          <t>NAICS-22 Non-Cogen</t>
        </is>
      </c>
      <c r="G3984" s="130" t="inlineStr">
        <is>
          <t>GT</t>
        </is>
      </c>
      <c r="H3984" s="130" t="inlineStr">
        <is>
          <t>NG</t>
        </is>
      </c>
      <c r="I3984" s="130" t="inlineStr">
        <is>
          <t>NG</t>
        </is>
      </c>
      <c r="J3984" s="131" t="n">
        <v>104297</v>
      </c>
      <c r="K3984" s="129" t="n">
        <v>2020</v>
      </c>
      <c r="L3984" s="120">
        <f>IF(VLOOKUP(H3984,'Cross-Page Data'!$D$4:$F$48,3,FALSE)="natural gas",VLOOKUP(G3984,'Cross-Page Data'!$I$4:$J$19,2,FALSE),IF(VLOOKUP(H3984,'Cross-Page Data'!$D$4:$F$48,3,FALSE)="solar",IF(G3984="PV","solar PV","solar thermal"),IF(VLOOKUP(H3984,'Cross-Page Data'!$D$4:$F$48,3,FALSE)="wind",VLOOKUP(G3984,'Cross-Page Data'!$I$4:$J$19,2,FALSE),IF(VLOOKUP(H3984,'Cross-Page Data'!$D$4:$F$48,3,FALSE)="hydro",VLOOKUP(G3984,'Cross-Page Data'!$I$4:$J$19,2,FALSE),VLOOKUP(H3984,'Cross-Page Data'!$D$4:$F$48,3,FALSE)))))</f>
        <v/>
      </c>
      <c r="M3984" s="120">
        <f>IF(AND($P$2=FALSE,OR(F3984="Commercial NAICS Cogen",F3984="Industrial NAICS Cogen",F3984="NAICS-22 Cogen")),FALSE,IF(AND($P$3=FALSE,OR(F3984="Commercial NAICS Cogen",F3984="Commercial NAICS Non-Cogen",F3984="Industrial NAICS Cogen", F3984="industrial NAICS non-Cogen")),FALSE, TRUE))</f>
        <v/>
      </c>
    </row>
    <row r="3985">
      <c r="A3985" s="129" t="n">
        <v>57492</v>
      </c>
      <c r="B3985" s="130" t="inlineStr">
        <is>
          <t>Sampson County Disposal</t>
        </is>
      </c>
      <c r="C3985" s="130" t="inlineStr">
        <is>
          <t>Black Creek Renewable Energy LLC</t>
        </is>
      </c>
      <c r="D3985" s="129" t="n">
        <v>56814</v>
      </c>
      <c r="E3985" s="130" t="inlineStr">
        <is>
          <t>NC</t>
        </is>
      </c>
      <c r="F3985" s="130" t="inlineStr">
        <is>
          <t>NAICS-22 Non-Cogen</t>
        </is>
      </c>
      <c r="G3985" s="130" t="inlineStr">
        <is>
          <t>IC</t>
        </is>
      </c>
      <c r="H3985" s="130" t="inlineStr">
        <is>
          <t>LFG</t>
        </is>
      </c>
      <c r="I3985" s="130" t="inlineStr">
        <is>
          <t>MLG</t>
        </is>
      </c>
      <c r="J3985" s="131" t="n">
        <v>63615</v>
      </c>
      <c r="K3985" s="129" t="n">
        <v>2020</v>
      </c>
      <c r="L3985" s="120">
        <f>IF(VLOOKUP(H3985,'Cross-Page Data'!$D$4:$F$48,3,FALSE)="natural gas",VLOOKUP(G3985,'Cross-Page Data'!$I$4:$J$19,2,FALSE),IF(VLOOKUP(H3985,'Cross-Page Data'!$D$4:$F$48,3,FALSE)="solar",IF(G3985="PV","solar PV","solar thermal"),IF(VLOOKUP(H3985,'Cross-Page Data'!$D$4:$F$48,3,FALSE)="wind",VLOOKUP(G3985,'Cross-Page Data'!$I$4:$J$19,2,FALSE),IF(VLOOKUP(H3985,'Cross-Page Data'!$D$4:$F$48,3,FALSE)="hydro",VLOOKUP(G3985,'Cross-Page Data'!$I$4:$J$19,2,FALSE),VLOOKUP(H3985,'Cross-Page Data'!$D$4:$F$48,3,FALSE)))))</f>
        <v/>
      </c>
      <c r="M3985" s="120">
        <f>IF(AND($P$2=FALSE,OR(F3985="Commercial NAICS Cogen",F3985="Industrial NAICS Cogen",F3985="NAICS-22 Cogen")),FALSE,IF(AND($P$3=FALSE,OR(F3985="Commercial NAICS Cogen",F3985="Commercial NAICS Non-Cogen",F3985="Industrial NAICS Cogen", F3985="industrial NAICS non-Cogen")),FALSE, TRUE))</f>
        <v/>
      </c>
    </row>
    <row r="3986">
      <c r="A3986" s="129" t="n">
        <v>57501</v>
      </c>
      <c r="B3986" s="130" t="inlineStr">
        <is>
          <t>Rolling Hills Wind Farm</t>
        </is>
      </c>
      <c r="C3986" s="130" t="inlineStr">
        <is>
          <t>MidAmerican Energy Co</t>
        </is>
      </c>
      <c r="D3986" s="129" t="n">
        <v>12341</v>
      </c>
      <c r="E3986" s="130" t="inlineStr">
        <is>
          <t>IA</t>
        </is>
      </c>
      <c r="F3986" s="130" t="inlineStr">
        <is>
          <t>Electric Utility</t>
        </is>
      </c>
      <c r="G3986" s="130" t="inlineStr">
        <is>
          <t>WT</t>
        </is>
      </c>
      <c r="H3986" s="130" t="inlineStr">
        <is>
          <t>WND</t>
        </is>
      </c>
      <c r="I3986" s="130" t="inlineStr">
        <is>
          <t>WND</t>
        </is>
      </c>
      <c r="J3986" s="131" t="n">
        <v>1219373</v>
      </c>
      <c r="K3986" s="129" t="n">
        <v>2020</v>
      </c>
      <c r="L3986" s="120">
        <f>IF(VLOOKUP(H3986,'Cross-Page Data'!$D$4:$F$48,3,FALSE)="natural gas",VLOOKUP(G3986,'Cross-Page Data'!$I$4:$J$19,2,FALSE),IF(VLOOKUP(H3986,'Cross-Page Data'!$D$4:$F$48,3,FALSE)="solar",IF(G3986="PV","solar PV","solar thermal"),IF(VLOOKUP(H3986,'Cross-Page Data'!$D$4:$F$48,3,FALSE)="wind",VLOOKUP(G3986,'Cross-Page Data'!$I$4:$J$19,2,FALSE),IF(VLOOKUP(H3986,'Cross-Page Data'!$D$4:$F$48,3,FALSE)="hydro",VLOOKUP(G3986,'Cross-Page Data'!$I$4:$J$19,2,FALSE),VLOOKUP(H3986,'Cross-Page Data'!$D$4:$F$48,3,FALSE)))))</f>
        <v/>
      </c>
      <c r="M3986" s="120">
        <f>IF(AND($P$2=FALSE,OR(F3986="Commercial NAICS Cogen",F3986="Industrial NAICS Cogen",F3986="NAICS-22 Cogen")),FALSE,IF(AND($P$3=FALSE,OR(F3986="Commercial NAICS Cogen",F3986="Commercial NAICS Non-Cogen",F3986="Industrial NAICS Cogen", F3986="industrial NAICS non-Cogen")),FALSE, TRUE))</f>
        <v/>
      </c>
    </row>
    <row r="3987">
      <c r="A3987" s="129" t="n">
        <v>57514</v>
      </c>
      <c r="B3987" s="130" t="inlineStr">
        <is>
          <t>Ocotillo Express LLC</t>
        </is>
      </c>
      <c r="C3987" s="130" t="inlineStr">
        <is>
          <t>Pattern Operators LP</t>
        </is>
      </c>
      <c r="D3987" s="129" t="n">
        <v>56545</v>
      </c>
      <c r="E3987" s="130" t="inlineStr">
        <is>
          <t>CA</t>
        </is>
      </c>
      <c r="F3987" s="130" t="inlineStr">
        <is>
          <t>NAICS-22 Non-Cogen</t>
        </is>
      </c>
      <c r="G3987" s="130" t="inlineStr">
        <is>
          <t>WT</t>
        </is>
      </c>
      <c r="H3987" s="130" t="inlineStr">
        <is>
          <t>WND</t>
        </is>
      </c>
      <c r="I3987" s="130" t="inlineStr">
        <is>
          <t>WND</t>
        </is>
      </c>
      <c r="J3987" s="131" t="n">
        <v>542897</v>
      </c>
      <c r="K3987" s="129" t="n">
        <v>2020</v>
      </c>
      <c r="L3987" s="120">
        <f>IF(VLOOKUP(H3987,'Cross-Page Data'!$D$4:$F$48,3,FALSE)="natural gas",VLOOKUP(G3987,'Cross-Page Data'!$I$4:$J$19,2,FALSE),IF(VLOOKUP(H3987,'Cross-Page Data'!$D$4:$F$48,3,FALSE)="solar",IF(G3987="PV","solar PV","solar thermal"),IF(VLOOKUP(H3987,'Cross-Page Data'!$D$4:$F$48,3,FALSE)="wind",VLOOKUP(G3987,'Cross-Page Data'!$I$4:$J$19,2,FALSE),IF(VLOOKUP(H3987,'Cross-Page Data'!$D$4:$F$48,3,FALSE)="hydro",VLOOKUP(G3987,'Cross-Page Data'!$I$4:$J$19,2,FALSE),VLOOKUP(H3987,'Cross-Page Data'!$D$4:$F$48,3,FALSE)))))</f>
        <v/>
      </c>
      <c r="M3987" s="120">
        <f>IF(AND($P$2=FALSE,OR(F3987="Commercial NAICS Cogen",F3987="Industrial NAICS Cogen",F3987="NAICS-22 Cogen")),FALSE,IF(AND($P$3=FALSE,OR(F3987="Commercial NAICS Cogen",F3987="Commercial NAICS Non-Cogen",F3987="Industrial NAICS Cogen", F3987="industrial NAICS non-Cogen")),FALSE, TRUE))</f>
        <v/>
      </c>
    </row>
    <row r="3988">
      <c r="A3988" s="129" t="n">
        <v>57515</v>
      </c>
      <c r="B3988" s="130" t="inlineStr">
        <is>
          <t>Walnut Creek Energy Park</t>
        </is>
      </c>
      <c r="C3988" s="130" t="inlineStr">
        <is>
          <t>Walnut Creek LLC</t>
        </is>
      </c>
      <c r="D3988" s="129" t="n">
        <v>59980</v>
      </c>
      <c r="E3988" s="130" t="inlineStr">
        <is>
          <t>CA</t>
        </is>
      </c>
      <c r="F3988" s="130" t="inlineStr">
        <is>
          <t>NAICS-22 Non-Cogen</t>
        </is>
      </c>
      <c r="G3988" s="130" t="inlineStr">
        <is>
          <t>GT</t>
        </is>
      </c>
      <c r="H3988" s="130" t="inlineStr">
        <is>
          <t>NG</t>
        </is>
      </c>
      <c r="I3988" s="130" t="inlineStr">
        <is>
          <t>NG</t>
        </is>
      </c>
      <c r="J3988" s="131" t="n">
        <v>419440</v>
      </c>
      <c r="K3988" s="129" t="n">
        <v>2020</v>
      </c>
      <c r="L3988" s="120">
        <f>IF(VLOOKUP(H3988,'Cross-Page Data'!$D$4:$F$48,3,FALSE)="natural gas",VLOOKUP(G3988,'Cross-Page Data'!$I$4:$J$19,2,FALSE),IF(VLOOKUP(H3988,'Cross-Page Data'!$D$4:$F$48,3,FALSE)="solar",IF(G3988="PV","solar PV","solar thermal"),IF(VLOOKUP(H3988,'Cross-Page Data'!$D$4:$F$48,3,FALSE)="wind",VLOOKUP(G3988,'Cross-Page Data'!$I$4:$J$19,2,FALSE),IF(VLOOKUP(H3988,'Cross-Page Data'!$D$4:$F$48,3,FALSE)="hydro",VLOOKUP(G3988,'Cross-Page Data'!$I$4:$J$19,2,FALSE),VLOOKUP(H3988,'Cross-Page Data'!$D$4:$F$48,3,FALSE)))))</f>
        <v/>
      </c>
      <c r="M3988" s="120">
        <f>IF(AND($P$2=FALSE,OR(F3988="Commercial NAICS Cogen",F3988="Industrial NAICS Cogen",F3988="NAICS-22 Cogen")),FALSE,IF(AND($P$3=FALSE,OR(F3988="Commercial NAICS Cogen",F3988="Commercial NAICS Non-Cogen",F3988="Industrial NAICS Cogen", F3988="industrial NAICS non-Cogen")),FALSE, TRUE))</f>
        <v/>
      </c>
    </row>
    <row r="3989">
      <c r="A3989" s="129" t="n">
        <v>57520</v>
      </c>
      <c r="B3989" s="130" t="inlineStr">
        <is>
          <t>Trinity Hills</t>
        </is>
      </c>
      <c r="C3989" s="130" t="inlineStr">
        <is>
          <t>Trinity Hills Wind Farm LLC</t>
        </is>
      </c>
      <c r="D3989" s="129" t="n">
        <v>62075</v>
      </c>
      <c r="E3989" s="130" t="inlineStr">
        <is>
          <t>TX</t>
        </is>
      </c>
      <c r="F3989" s="130" t="inlineStr">
        <is>
          <t>NAICS-22 Non-Cogen</t>
        </is>
      </c>
      <c r="G3989" s="130" t="inlineStr">
        <is>
          <t>WT</t>
        </is>
      </c>
      <c r="H3989" s="130" t="inlineStr">
        <is>
          <t>WND</t>
        </is>
      </c>
      <c r="I3989" s="130" t="inlineStr">
        <is>
          <t>WND</t>
        </is>
      </c>
      <c r="J3989" s="131" t="n">
        <v>271372</v>
      </c>
      <c r="K3989" s="129" t="n">
        <v>2020</v>
      </c>
      <c r="L3989" s="120">
        <f>IF(VLOOKUP(H3989,'Cross-Page Data'!$D$4:$F$48,3,FALSE)="natural gas",VLOOKUP(G3989,'Cross-Page Data'!$I$4:$J$19,2,FALSE),IF(VLOOKUP(H3989,'Cross-Page Data'!$D$4:$F$48,3,FALSE)="solar",IF(G3989="PV","solar PV","solar thermal"),IF(VLOOKUP(H3989,'Cross-Page Data'!$D$4:$F$48,3,FALSE)="wind",VLOOKUP(G3989,'Cross-Page Data'!$I$4:$J$19,2,FALSE),IF(VLOOKUP(H3989,'Cross-Page Data'!$D$4:$F$48,3,FALSE)="hydro",VLOOKUP(G3989,'Cross-Page Data'!$I$4:$J$19,2,FALSE),VLOOKUP(H3989,'Cross-Page Data'!$D$4:$F$48,3,FALSE)))))</f>
        <v/>
      </c>
      <c r="M3989" s="120">
        <f>IF(AND($P$2=FALSE,OR(F3989="Commercial NAICS Cogen",F3989="Industrial NAICS Cogen",F3989="NAICS-22 Cogen")),FALSE,IF(AND($P$3=FALSE,OR(F3989="Commercial NAICS Cogen",F3989="Commercial NAICS Non-Cogen",F3989="Industrial NAICS Cogen", F3989="industrial NAICS non-Cogen")),FALSE, TRUE))</f>
        <v/>
      </c>
    </row>
    <row r="3990">
      <c r="A3990" s="129" t="n">
        <v>57526</v>
      </c>
      <c r="B3990" s="130" t="inlineStr">
        <is>
          <t>North Hurlburt Wind LLC</t>
        </is>
      </c>
      <c r="C3990" s="130" t="inlineStr">
        <is>
          <t>Caithness Shepherds Flat LLC</t>
        </is>
      </c>
      <c r="D3990" s="129" t="n">
        <v>56865</v>
      </c>
      <c r="E3990" s="130" t="inlineStr">
        <is>
          <t>OR</t>
        </is>
      </c>
      <c r="F3990" s="130" t="inlineStr">
        <is>
          <t>NAICS-22 Non-Cogen</t>
        </is>
      </c>
      <c r="G3990" s="130" t="inlineStr">
        <is>
          <t>WT</t>
        </is>
      </c>
      <c r="H3990" s="130" t="inlineStr">
        <is>
          <t>WND</t>
        </is>
      </c>
      <c r="I3990" s="130" t="inlineStr">
        <is>
          <t>WND</t>
        </is>
      </c>
      <c r="J3990" s="131" t="n">
        <v>597055</v>
      </c>
      <c r="K3990" s="129" t="n">
        <v>2020</v>
      </c>
      <c r="L3990" s="120">
        <f>IF(VLOOKUP(H3990,'Cross-Page Data'!$D$4:$F$48,3,FALSE)="natural gas",VLOOKUP(G3990,'Cross-Page Data'!$I$4:$J$19,2,FALSE),IF(VLOOKUP(H3990,'Cross-Page Data'!$D$4:$F$48,3,FALSE)="solar",IF(G3990="PV","solar PV","solar thermal"),IF(VLOOKUP(H3990,'Cross-Page Data'!$D$4:$F$48,3,FALSE)="wind",VLOOKUP(G3990,'Cross-Page Data'!$I$4:$J$19,2,FALSE),IF(VLOOKUP(H3990,'Cross-Page Data'!$D$4:$F$48,3,FALSE)="hydro",VLOOKUP(G3990,'Cross-Page Data'!$I$4:$J$19,2,FALSE),VLOOKUP(H3990,'Cross-Page Data'!$D$4:$F$48,3,FALSE)))))</f>
        <v/>
      </c>
      <c r="M3990" s="120">
        <f>IF(AND($P$2=FALSE,OR(F3990="Commercial NAICS Cogen",F3990="Industrial NAICS Cogen",F3990="NAICS-22 Cogen")),FALSE,IF(AND($P$3=FALSE,OR(F3990="Commercial NAICS Cogen",F3990="Commercial NAICS Non-Cogen",F3990="Industrial NAICS Cogen", F3990="industrial NAICS non-Cogen")),FALSE, TRUE))</f>
        <v/>
      </c>
    </row>
    <row r="3991">
      <c r="A3991" s="129" t="n">
        <v>57529</v>
      </c>
      <c r="B3991" s="130" t="inlineStr">
        <is>
          <t>Kawailoa Wind</t>
        </is>
      </c>
      <c r="C3991" s="130" t="inlineStr">
        <is>
          <t>Kawailoa Wind LLC</t>
        </is>
      </c>
      <c r="D3991" s="129" t="n">
        <v>56868</v>
      </c>
      <c r="E3991" s="130" t="inlineStr">
        <is>
          <t>HI</t>
        </is>
      </c>
      <c r="F3991" s="130" t="inlineStr">
        <is>
          <t>NAICS-22 Non-Cogen</t>
        </is>
      </c>
      <c r="G3991" s="130" t="inlineStr">
        <is>
          <t>WT</t>
        </is>
      </c>
      <c r="H3991" s="130" t="inlineStr">
        <is>
          <t>WND</t>
        </is>
      </c>
      <c r="I3991" s="130" t="inlineStr">
        <is>
          <t>WND</t>
        </is>
      </c>
      <c r="J3991" s="131" t="n">
        <v>103768</v>
      </c>
      <c r="K3991" s="129" t="n">
        <v>2020</v>
      </c>
      <c r="L3991" s="120">
        <f>IF(VLOOKUP(H3991,'Cross-Page Data'!$D$4:$F$48,3,FALSE)="natural gas",VLOOKUP(G3991,'Cross-Page Data'!$I$4:$J$19,2,FALSE),IF(VLOOKUP(H3991,'Cross-Page Data'!$D$4:$F$48,3,FALSE)="solar",IF(G3991="PV","solar PV","solar thermal"),IF(VLOOKUP(H3991,'Cross-Page Data'!$D$4:$F$48,3,FALSE)="wind",VLOOKUP(G3991,'Cross-Page Data'!$I$4:$J$19,2,FALSE),IF(VLOOKUP(H3991,'Cross-Page Data'!$D$4:$F$48,3,FALSE)="hydro",VLOOKUP(G3991,'Cross-Page Data'!$I$4:$J$19,2,FALSE),VLOOKUP(H3991,'Cross-Page Data'!$D$4:$F$48,3,FALSE)))))</f>
        <v/>
      </c>
      <c r="M3991" s="120">
        <f>IF(AND($P$2=FALSE,OR(F3991="Commercial NAICS Cogen",F3991="Industrial NAICS Cogen",F3991="NAICS-22 Cogen")),FALSE,IF(AND($P$3=FALSE,OR(F3991="Commercial NAICS Cogen",F3991="Commercial NAICS Non-Cogen",F3991="Industrial NAICS Cogen", F3991="industrial NAICS non-Cogen")),FALSE, TRUE))</f>
        <v/>
      </c>
    </row>
    <row r="3992">
      <c r="A3992" s="129" t="n">
        <v>57531</v>
      </c>
      <c r="B3992" s="130" t="inlineStr">
        <is>
          <t>Bingham Wind</t>
        </is>
      </c>
      <c r="C3992" s="130" t="inlineStr">
        <is>
          <t>Novatus Energy</t>
        </is>
      </c>
      <c r="D3992" s="129" t="n">
        <v>60453</v>
      </c>
      <c r="E3992" s="130" t="inlineStr">
        <is>
          <t>ME</t>
        </is>
      </c>
      <c r="F3992" s="130" t="inlineStr">
        <is>
          <t>NAICS-22 Non-Cogen</t>
        </is>
      </c>
      <c r="G3992" s="130" t="inlineStr">
        <is>
          <t>WT</t>
        </is>
      </c>
      <c r="H3992" s="130" t="inlineStr">
        <is>
          <t>WND</t>
        </is>
      </c>
      <c r="I3992" s="130" t="inlineStr">
        <is>
          <t>WND</t>
        </is>
      </c>
      <c r="J3992" s="131" t="n">
        <v>490507</v>
      </c>
      <c r="K3992" s="129" t="n">
        <v>2020</v>
      </c>
      <c r="L3992" s="120">
        <f>IF(VLOOKUP(H3992,'Cross-Page Data'!$D$4:$F$48,3,FALSE)="natural gas",VLOOKUP(G3992,'Cross-Page Data'!$I$4:$J$19,2,FALSE),IF(VLOOKUP(H3992,'Cross-Page Data'!$D$4:$F$48,3,FALSE)="solar",IF(G3992="PV","solar PV","solar thermal"),IF(VLOOKUP(H3992,'Cross-Page Data'!$D$4:$F$48,3,FALSE)="wind",VLOOKUP(G3992,'Cross-Page Data'!$I$4:$J$19,2,FALSE),IF(VLOOKUP(H3992,'Cross-Page Data'!$D$4:$F$48,3,FALSE)="hydro",VLOOKUP(G3992,'Cross-Page Data'!$I$4:$J$19,2,FALSE),VLOOKUP(H3992,'Cross-Page Data'!$D$4:$F$48,3,FALSE)))))</f>
        <v/>
      </c>
      <c r="M3992" s="120">
        <f>IF(AND($P$2=FALSE,OR(F3992="Commercial NAICS Cogen",F3992="Industrial NAICS Cogen",F3992="NAICS-22 Cogen")),FALSE,IF(AND($P$3=FALSE,OR(F3992="Commercial NAICS Cogen",F3992="Commercial NAICS Non-Cogen",F3992="Industrial NAICS Cogen", F3992="industrial NAICS non-Cogen")),FALSE, TRUE))</f>
        <v/>
      </c>
    </row>
    <row r="3993">
      <c r="A3993" s="129" t="n">
        <v>57549</v>
      </c>
      <c r="B3993" s="130" t="inlineStr">
        <is>
          <t>South Hurlburt Wind LLC</t>
        </is>
      </c>
      <c r="C3993" s="130" t="inlineStr">
        <is>
          <t>Caithness Shepherds Flat LLC</t>
        </is>
      </c>
      <c r="D3993" s="129" t="n">
        <v>56865</v>
      </c>
      <c r="E3993" s="130" t="inlineStr">
        <is>
          <t>OR</t>
        </is>
      </c>
      <c r="F3993" s="130" t="inlineStr">
        <is>
          <t>NAICS-22 Non-Cogen</t>
        </is>
      </c>
      <c r="G3993" s="130" t="inlineStr">
        <is>
          <t>WT</t>
        </is>
      </c>
      <c r="H3993" s="130" t="inlineStr">
        <is>
          <t>WND</t>
        </is>
      </c>
      <c r="I3993" s="130" t="inlineStr">
        <is>
          <t>WND</t>
        </is>
      </c>
      <c r="J3993" s="131" t="n">
        <v>633835</v>
      </c>
      <c r="K3993" s="129" t="n">
        <v>2020</v>
      </c>
      <c r="L3993" s="120">
        <f>IF(VLOOKUP(H3993,'Cross-Page Data'!$D$4:$F$48,3,FALSE)="natural gas",VLOOKUP(G3993,'Cross-Page Data'!$I$4:$J$19,2,FALSE),IF(VLOOKUP(H3993,'Cross-Page Data'!$D$4:$F$48,3,FALSE)="solar",IF(G3993="PV","solar PV","solar thermal"),IF(VLOOKUP(H3993,'Cross-Page Data'!$D$4:$F$48,3,FALSE)="wind",VLOOKUP(G3993,'Cross-Page Data'!$I$4:$J$19,2,FALSE),IF(VLOOKUP(H3993,'Cross-Page Data'!$D$4:$F$48,3,FALSE)="hydro",VLOOKUP(G3993,'Cross-Page Data'!$I$4:$J$19,2,FALSE),VLOOKUP(H3993,'Cross-Page Data'!$D$4:$F$48,3,FALSE)))))</f>
        <v/>
      </c>
      <c r="M3993" s="120">
        <f>IF(AND($P$2=FALSE,OR(F3993="Commercial NAICS Cogen",F3993="Industrial NAICS Cogen",F3993="NAICS-22 Cogen")),FALSE,IF(AND($P$3=FALSE,OR(F3993="Commercial NAICS Cogen",F3993="Commercial NAICS Non-Cogen",F3993="Industrial NAICS Cogen", F3993="industrial NAICS non-Cogen")),FALSE, TRUE))</f>
        <v/>
      </c>
    </row>
    <row r="3994">
      <c r="A3994" s="129" t="n">
        <v>57550</v>
      </c>
      <c r="B3994" s="130" t="inlineStr">
        <is>
          <t>Horseshoe Bend Wind LLC</t>
        </is>
      </c>
      <c r="C3994" s="130" t="inlineStr">
        <is>
          <t>Caithness Shepherds Flat LLC</t>
        </is>
      </c>
      <c r="D3994" s="129" t="n">
        <v>56865</v>
      </c>
      <c r="E3994" s="130" t="inlineStr">
        <is>
          <t>OR</t>
        </is>
      </c>
      <c r="F3994" s="130" t="inlineStr">
        <is>
          <t>NAICS-22 Non-Cogen</t>
        </is>
      </c>
      <c r="G3994" s="130" t="inlineStr">
        <is>
          <t>WT</t>
        </is>
      </c>
      <c r="H3994" s="130" t="inlineStr">
        <is>
          <t>WND</t>
        </is>
      </c>
      <c r="I3994" s="130" t="inlineStr">
        <is>
          <t>WND</t>
        </is>
      </c>
      <c r="J3994" s="131" t="n">
        <v>616117</v>
      </c>
      <c r="K3994" s="129" t="n">
        <v>2020</v>
      </c>
      <c r="L3994" s="120">
        <f>IF(VLOOKUP(H3994,'Cross-Page Data'!$D$4:$F$48,3,FALSE)="natural gas",VLOOKUP(G3994,'Cross-Page Data'!$I$4:$J$19,2,FALSE),IF(VLOOKUP(H3994,'Cross-Page Data'!$D$4:$F$48,3,FALSE)="solar",IF(G3994="PV","solar PV","solar thermal"),IF(VLOOKUP(H3994,'Cross-Page Data'!$D$4:$F$48,3,FALSE)="wind",VLOOKUP(G3994,'Cross-Page Data'!$I$4:$J$19,2,FALSE),IF(VLOOKUP(H3994,'Cross-Page Data'!$D$4:$F$48,3,FALSE)="hydro",VLOOKUP(G3994,'Cross-Page Data'!$I$4:$J$19,2,FALSE),VLOOKUP(H3994,'Cross-Page Data'!$D$4:$F$48,3,FALSE)))))</f>
        <v/>
      </c>
      <c r="M3994" s="120">
        <f>IF(AND($P$2=FALSE,OR(F3994="Commercial NAICS Cogen",F3994="Industrial NAICS Cogen",F3994="NAICS-22 Cogen")),FALSE,IF(AND($P$3=FALSE,OR(F3994="Commercial NAICS Cogen",F3994="Commercial NAICS Non-Cogen",F3994="Industrial NAICS Cogen", F3994="industrial NAICS non-Cogen")),FALSE, TRUE))</f>
        <v/>
      </c>
    </row>
    <row r="3995">
      <c r="A3995" s="129" t="n">
        <v>57551</v>
      </c>
      <c r="B3995" s="130" t="inlineStr">
        <is>
          <t>Garland Canal Power Plant</t>
        </is>
      </c>
      <c r="C3995" s="130" t="inlineStr">
        <is>
          <t>Shoshone Irrigation District</t>
        </is>
      </c>
      <c r="D3995" s="129" t="n">
        <v>56880</v>
      </c>
      <c r="E3995" s="130" t="inlineStr">
        <is>
          <t>WY</t>
        </is>
      </c>
      <c r="F3995" s="130" t="inlineStr">
        <is>
          <t>NAICS-22 Non-Cogen</t>
        </is>
      </c>
      <c r="G3995" s="130" t="inlineStr">
        <is>
          <t>HY</t>
        </is>
      </c>
      <c r="H3995" s="130" t="inlineStr">
        <is>
          <t>WAT</t>
        </is>
      </c>
      <c r="I3995" s="130" t="inlineStr">
        <is>
          <t>HYC</t>
        </is>
      </c>
      <c r="J3995" s="131" t="n">
        <v>10135</v>
      </c>
      <c r="K3995" s="129" t="n">
        <v>2020</v>
      </c>
      <c r="L3995" s="120">
        <f>IF(VLOOKUP(H3995,'Cross-Page Data'!$D$4:$F$48,3,FALSE)="natural gas",VLOOKUP(G3995,'Cross-Page Data'!$I$4:$J$19,2,FALSE),IF(VLOOKUP(H3995,'Cross-Page Data'!$D$4:$F$48,3,FALSE)="solar",IF(G3995="PV","solar PV","solar thermal"),IF(VLOOKUP(H3995,'Cross-Page Data'!$D$4:$F$48,3,FALSE)="wind",VLOOKUP(G3995,'Cross-Page Data'!$I$4:$J$19,2,FALSE),IF(VLOOKUP(H3995,'Cross-Page Data'!$D$4:$F$48,3,FALSE)="hydro",VLOOKUP(G3995,'Cross-Page Data'!$I$4:$J$19,2,FALSE),VLOOKUP(H3995,'Cross-Page Data'!$D$4:$F$48,3,FALSE)))))</f>
        <v/>
      </c>
      <c r="M3995" s="120">
        <f>IF(AND($P$2=FALSE,OR(F3995="Commercial NAICS Cogen",F3995="Industrial NAICS Cogen",F3995="NAICS-22 Cogen")),FALSE,IF(AND($P$3=FALSE,OR(F3995="Commercial NAICS Cogen",F3995="Commercial NAICS Non-Cogen",F3995="Industrial NAICS Cogen", F3995="industrial NAICS non-Cogen")),FALSE, TRUE))</f>
        <v/>
      </c>
    </row>
    <row r="3996">
      <c r="A3996" s="129" t="n">
        <v>57564</v>
      </c>
      <c r="B3996" s="130" t="inlineStr">
        <is>
          <t>Algonquin Power Sanger LLC</t>
        </is>
      </c>
      <c r="C3996" s="130" t="inlineStr">
        <is>
          <t>Algonquin Power Sanger LLC</t>
        </is>
      </c>
      <c r="D3996" s="129" t="n">
        <v>56905</v>
      </c>
      <c r="E3996" s="130" t="inlineStr">
        <is>
          <t>CA</t>
        </is>
      </c>
      <c r="F3996" s="130" t="inlineStr">
        <is>
          <t>NAICS-22 Non-Cogen</t>
        </is>
      </c>
      <c r="G3996" s="130" t="inlineStr">
        <is>
          <t>CA</t>
        </is>
      </c>
      <c r="H3996" s="130" t="inlineStr">
        <is>
          <t>NG</t>
        </is>
      </c>
      <c r="I3996" s="130" t="inlineStr">
        <is>
          <t>NG</t>
        </is>
      </c>
      <c r="J3996" s="131" t="n">
        <v>11099</v>
      </c>
      <c r="K3996" s="129" t="n">
        <v>2020</v>
      </c>
      <c r="L3996" s="120">
        <f>IF(VLOOKUP(H3996,'Cross-Page Data'!$D$4:$F$48,3,FALSE)="natural gas",VLOOKUP(G3996,'Cross-Page Data'!$I$4:$J$19,2,FALSE),IF(VLOOKUP(H3996,'Cross-Page Data'!$D$4:$F$48,3,FALSE)="solar",IF(G3996="PV","solar PV","solar thermal"),IF(VLOOKUP(H3996,'Cross-Page Data'!$D$4:$F$48,3,FALSE)="wind",VLOOKUP(G3996,'Cross-Page Data'!$I$4:$J$19,2,FALSE),IF(VLOOKUP(H3996,'Cross-Page Data'!$D$4:$F$48,3,FALSE)="hydro",VLOOKUP(G3996,'Cross-Page Data'!$I$4:$J$19,2,FALSE),VLOOKUP(H3996,'Cross-Page Data'!$D$4:$F$48,3,FALSE)))))</f>
        <v/>
      </c>
      <c r="M3996" s="120">
        <f>IF(AND($P$2=FALSE,OR(F3996="Commercial NAICS Cogen",F3996="Industrial NAICS Cogen",F3996="NAICS-22 Cogen")),FALSE,IF(AND($P$3=FALSE,OR(F3996="Commercial NAICS Cogen",F3996="Commercial NAICS Non-Cogen",F3996="Industrial NAICS Cogen", F3996="industrial NAICS non-Cogen")),FALSE, TRUE))</f>
        <v/>
      </c>
    </row>
    <row r="3997">
      <c r="A3997" s="129" t="n">
        <v>57564</v>
      </c>
      <c r="B3997" s="130" t="inlineStr">
        <is>
          <t>Algonquin Power Sanger LLC</t>
        </is>
      </c>
      <c r="C3997" s="130" t="inlineStr">
        <is>
          <t>Algonquin Power Sanger LLC</t>
        </is>
      </c>
      <c r="D3997" s="129" t="n">
        <v>56905</v>
      </c>
      <c r="E3997" s="130" t="inlineStr">
        <is>
          <t>CA</t>
        </is>
      </c>
      <c r="F3997" s="130" t="inlineStr">
        <is>
          <t>NAICS-22 Non-Cogen</t>
        </is>
      </c>
      <c r="G3997" s="130" t="inlineStr">
        <is>
          <t>CT</t>
        </is>
      </c>
      <c r="H3997" s="130" t="inlineStr">
        <is>
          <t>NG</t>
        </is>
      </c>
      <c r="I3997" s="130" t="inlineStr">
        <is>
          <t>NG</t>
        </is>
      </c>
      <c r="J3997" s="131" t="n">
        <v>61672</v>
      </c>
      <c r="K3997" s="129" t="n">
        <v>2020</v>
      </c>
      <c r="L3997" s="120">
        <f>IF(VLOOKUP(H3997,'Cross-Page Data'!$D$4:$F$48,3,FALSE)="natural gas",VLOOKUP(G3997,'Cross-Page Data'!$I$4:$J$19,2,FALSE),IF(VLOOKUP(H3997,'Cross-Page Data'!$D$4:$F$48,3,FALSE)="solar",IF(G3997="PV","solar PV","solar thermal"),IF(VLOOKUP(H3997,'Cross-Page Data'!$D$4:$F$48,3,FALSE)="wind",VLOOKUP(G3997,'Cross-Page Data'!$I$4:$J$19,2,FALSE),IF(VLOOKUP(H3997,'Cross-Page Data'!$D$4:$F$48,3,FALSE)="hydro",VLOOKUP(G3997,'Cross-Page Data'!$I$4:$J$19,2,FALSE),VLOOKUP(H3997,'Cross-Page Data'!$D$4:$F$48,3,FALSE)))))</f>
        <v/>
      </c>
      <c r="M3997" s="120">
        <f>IF(AND($P$2=FALSE,OR(F3997="Commercial NAICS Cogen",F3997="Industrial NAICS Cogen",F3997="NAICS-22 Cogen")),FALSE,IF(AND($P$3=FALSE,OR(F3997="Commercial NAICS Cogen",F3997="Commercial NAICS Non-Cogen",F3997="Industrial NAICS Cogen", F3997="industrial NAICS non-Cogen")),FALSE, TRUE))</f>
        <v/>
      </c>
    </row>
    <row r="3998">
      <c r="A3998" s="129" t="n">
        <v>57573</v>
      </c>
      <c r="B3998" s="130" t="inlineStr">
        <is>
          <t>CCCSD Wastewater Treatment Plnt</t>
        </is>
      </c>
      <c r="C3998" s="130" t="inlineStr">
        <is>
          <t>Central Contra Costa Sanitary District</t>
        </is>
      </c>
      <c r="D3998" s="129" t="n">
        <v>56914</v>
      </c>
      <c r="E3998" s="130" t="inlineStr">
        <is>
          <t>CA</t>
        </is>
      </c>
      <c r="F3998" s="130" t="inlineStr">
        <is>
          <t>Commercial NAICS Cogen</t>
        </is>
      </c>
      <c r="G3998" s="130" t="inlineStr">
        <is>
          <t>GT</t>
        </is>
      </c>
      <c r="H3998" s="130" t="inlineStr">
        <is>
          <t>NG</t>
        </is>
      </c>
      <c r="I3998" s="130" t="inlineStr">
        <is>
          <t>NG</t>
        </is>
      </c>
      <c r="J3998" s="131" t="n">
        <v>20434.96</v>
      </c>
      <c r="K3998" s="129" t="n">
        <v>2020</v>
      </c>
      <c r="L3998" s="120">
        <f>IF(VLOOKUP(H3998,'Cross-Page Data'!$D$4:$F$48,3,FALSE)="natural gas",VLOOKUP(G3998,'Cross-Page Data'!$I$4:$J$19,2,FALSE),IF(VLOOKUP(H3998,'Cross-Page Data'!$D$4:$F$48,3,FALSE)="solar",IF(G3998="PV","solar PV","solar thermal"),IF(VLOOKUP(H3998,'Cross-Page Data'!$D$4:$F$48,3,FALSE)="wind",VLOOKUP(G3998,'Cross-Page Data'!$I$4:$J$19,2,FALSE),IF(VLOOKUP(H3998,'Cross-Page Data'!$D$4:$F$48,3,FALSE)="hydro",VLOOKUP(G3998,'Cross-Page Data'!$I$4:$J$19,2,FALSE),VLOOKUP(H3998,'Cross-Page Data'!$D$4:$F$48,3,FALSE)))))</f>
        <v/>
      </c>
      <c r="M3998" s="120">
        <f>IF(AND($P$2=FALSE,OR(F3998="Commercial NAICS Cogen",F3998="Industrial NAICS Cogen",F3998="NAICS-22 Cogen")),FALSE,IF(AND($P$3=FALSE,OR(F3998="Commercial NAICS Cogen",F3998="Commercial NAICS Non-Cogen",F3998="Industrial NAICS Cogen", F3998="industrial NAICS non-Cogen")),FALSE, TRUE))</f>
        <v/>
      </c>
    </row>
    <row r="3999">
      <c r="A3999" s="129" t="n">
        <v>57583</v>
      </c>
      <c r="B3999" s="130" t="inlineStr">
        <is>
          <t>Battery Energy Storage System</t>
        </is>
      </c>
      <c r="C3999" s="130" t="inlineStr">
        <is>
          <t>Golden Valley Elec Assn Inc</t>
        </is>
      </c>
      <c r="D3999" s="129" t="n">
        <v>7353</v>
      </c>
      <c r="E3999" s="130" t="inlineStr">
        <is>
          <t>AK</t>
        </is>
      </c>
      <c r="F3999" s="130" t="inlineStr">
        <is>
          <t>Electric Utility</t>
        </is>
      </c>
      <c r="G3999" s="130" t="inlineStr">
        <is>
          <t>BA</t>
        </is>
      </c>
      <c r="H3999" s="130" t="inlineStr">
        <is>
          <t>MWH</t>
        </is>
      </c>
      <c r="I3999" s="130" t="inlineStr">
        <is>
          <t>OTH</t>
        </is>
      </c>
      <c r="J3999" s="131" t="n">
        <v>-2810</v>
      </c>
      <c r="K3999" s="129" t="n">
        <v>2020</v>
      </c>
      <c r="L3999" s="120">
        <f>IF(VLOOKUP(H3999,'Cross-Page Data'!$D$4:$F$48,3,FALSE)="natural gas",VLOOKUP(G3999,'Cross-Page Data'!$I$4:$J$19,2,FALSE),IF(VLOOKUP(H3999,'Cross-Page Data'!$D$4:$F$48,3,FALSE)="solar",IF(G3999="PV","solar PV","solar thermal"),IF(VLOOKUP(H3999,'Cross-Page Data'!$D$4:$F$48,3,FALSE)="wind",VLOOKUP(G3999,'Cross-Page Data'!$I$4:$J$19,2,FALSE),IF(VLOOKUP(H3999,'Cross-Page Data'!$D$4:$F$48,3,FALSE)="hydro",VLOOKUP(G3999,'Cross-Page Data'!$I$4:$J$19,2,FALSE),VLOOKUP(H3999,'Cross-Page Data'!$D$4:$F$48,3,FALSE)))))</f>
        <v/>
      </c>
      <c r="M3999" s="120">
        <f>IF(AND($P$2=FALSE,OR(F3999="Commercial NAICS Cogen",F3999="Industrial NAICS Cogen",F3999="NAICS-22 Cogen")),FALSE,IF(AND($P$3=FALSE,OR(F3999="Commercial NAICS Cogen",F3999="Commercial NAICS Non-Cogen",F3999="Industrial NAICS Cogen", F3999="industrial NAICS non-Cogen")),FALSE, TRUE))</f>
        <v/>
      </c>
    </row>
    <row r="4000">
      <c r="A4000" s="129" t="n">
        <v>57584</v>
      </c>
      <c r="B4000" s="130" t="inlineStr">
        <is>
          <t>University of California San Diego Hybrid</t>
        </is>
      </c>
      <c r="C4000" s="130" t="inlineStr">
        <is>
          <t>University of California San Diego</t>
        </is>
      </c>
      <c r="D4000" s="129" t="n">
        <v>56918</v>
      </c>
      <c r="E4000" s="130" t="inlineStr">
        <is>
          <t>CA</t>
        </is>
      </c>
      <c r="F4000" s="130" t="inlineStr">
        <is>
          <t>Commercial NAICS Cogen</t>
        </is>
      </c>
      <c r="G4000" s="130" t="inlineStr">
        <is>
          <t>BA</t>
        </is>
      </c>
      <c r="H4000" s="130" t="inlineStr">
        <is>
          <t>MWH</t>
        </is>
      </c>
      <c r="I4000" s="130" t="inlineStr">
        <is>
          <t>OTH</t>
        </is>
      </c>
      <c r="J4000" s="131" t="n">
        <v>-115</v>
      </c>
      <c r="K4000" s="129" t="n">
        <v>2020</v>
      </c>
      <c r="L4000" s="120">
        <f>IF(VLOOKUP(H4000,'Cross-Page Data'!$D$4:$F$48,3,FALSE)="natural gas",VLOOKUP(G4000,'Cross-Page Data'!$I$4:$J$19,2,FALSE),IF(VLOOKUP(H4000,'Cross-Page Data'!$D$4:$F$48,3,FALSE)="solar",IF(G4000="PV","solar PV","solar thermal"),IF(VLOOKUP(H4000,'Cross-Page Data'!$D$4:$F$48,3,FALSE)="wind",VLOOKUP(G4000,'Cross-Page Data'!$I$4:$J$19,2,FALSE),IF(VLOOKUP(H4000,'Cross-Page Data'!$D$4:$F$48,3,FALSE)="hydro",VLOOKUP(G4000,'Cross-Page Data'!$I$4:$J$19,2,FALSE),VLOOKUP(H4000,'Cross-Page Data'!$D$4:$F$48,3,FALSE)))))</f>
        <v/>
      </c>
      <c r="M4000" s="120">
        <f>IF(AND($P$2=FALSE,OR(F4000="Commercial NAICS Cogen",F4000="Industrial NAICS Cogen",F4000="NAICS-22 Cogen")),FALSE,IF(AND($P$3=FALSE,OR(F4000="Commercial NAICS Cogen",F4000="Commercial NAICS Non-Cogen",F4000="Industrial NAICS Cogen", F4000="industrial NAICS non-Cogen")),FALSE, TRUE))</f>
        <v/>
      </c>
    </row>
    <row r="4001">
      <c r="A4001" s="129" t="n">
        <v>57584</v>
      </c>
      <c r="B4001" s="130" t="inlineStr">
        <is>
          <t>University of California San Diego Hybrid</t>
        </is>
      </c>
      <c r="C4001" s="130" t="inlineStr">
        <is>
          <t>University of California San Diego</t>
        </is>
      </c>
      <c r="D4001" s="129" t="n">
        <v>56918</v>
      </c>
      <c r="E4001" s="130" t="inlineStr">
        <is>
          <t>CA</t>
        </is>
      </c>
      <c r="F4001" s="130" t="inlineStr">
        <is>
          <t>Commercial NAICS Cogen</t>
        </is>
      </c>
      <c r="G4001" s="130" t="inlineStr">
        <is>
          <t>CA</t>
        </is>
      </c>
      <c r="H4001" s="130" t="inlineStr">
        <is>
          <t>NG</t>
        </is>
      </c>
      <c r="I4001" s="130" t="inlineStr">
        <is>
          <t>NG</t>
        </is>
      </c>
      <c r="J4001" s="131" t="n">
        <v>5407</v>
      </c>
      <c r="K4001" s="129" t="n">
        <v>2020</v>
      </c>
      <c r="L4001" s="120">
        <f>IF(VLOOKUP(H4001,'Cross-Page Data'!$D$4:$F$48,3,FALSE)="natural gas",VLOOKUP(G4001,'Cross-Page Data'!$I$4:$J$19,2,FALSE),IF(VLOOKUP(H4001,'Cross-Page Data'!$D$4:$F$48,3,FALSE)="solar",IF(G4001="PV","solar PV","solar thermal"),IF(VLOOKUP(H4001,'Cross-Page Data'!$D$4:$F$48,3,FALSE)="wind",VLOOKUP(G4001,'Cross-Page Data'!$I$4:$J$19,2,FALSE),IF(VLOOKUP(H4001,'Cross-Page Data'!$D$4:$F$48,3,FALSE)="hydro",VLOOKUP(G4001,'Cross-Page Data'!$I$4:$J$19,2,FALSE),VLOOKUP(H4001,'Cross-Page Data'!$D$4:$F$48,3,FALSE)))))</f>
        <v/>
      </c>
      <c r="M4001" s="120">
        <f>IF(AND($P$2=FALSE,OR(F4001="Commercial NAICS Cogen",F4001="Industrial NAICS Cogen",F4001="NAICS-22 Cogen")),FALSE,IF(AND($P$3=FALSE,OR(F4001="Commercial NAICS Cogen",F4001="Commercial NAICS Non-Cogen",F4001="Industrial NAICS Cogen", F4001="industrial NAICS non-Cogen")),FALSE, TRUE))</f>
        <v/>
      </c>
    </row>
    <row r="4002">
      <c r="A4002" s="129" t="n">
        <v>57584</v>
      </c>
      <c r="B4002" s="130" t="inlineStr">
        <is>
          <t>University of California San Diego Hybrid</t>
        </is>
      </c>
      <c r="C4002" s="130" t="inlineStr">
        <is>
          <t>University of California San Diego</t>
        </is>
      </c>
      <c r="D4002" s="129" t="n">
        <v>56918</v>
      </c>
      <c r="E4002" s="130" t="inlineStr">
        <is>
          <t>CA</t>
        </is>
      </c>
      <c r="F4002" s="130" t="inlineStr">
        <is>
          <t>Commercial NAICS Cogen</t>
        </is>
      </c>
      <c r="G4002" s="130" t="inlineStr">
        <is>
          <t>CT</t>
        </is>
      </c>
      <c r="H4002" s="130" t="inlineStr">
        <is>
          <t>NG</t>
        </is>
      </c>
      <c r="I4002" s="130" t="inlineStr">
        <is>
          <t>NG</t>
        </is>
      </c>
      <c r="J4002" s="131" t="n">
        <v>195998</v>
      </c>
      <c r="K4002" s="129" t="n">
        <v>2020</v>
      </c>
      <c r="L4002" s="120">
        <f>IF(VLOOKUP(H4002,'Cross-Page Data'!$D$4:$F$48,3,FALSE)="natural gas",VLOOKUP(G4002,'Cross-Page Data'!$I$4:$J$19,2,FALSE),IF(VLOOKUP(H4002,'Cross-Page Data'!$D$4:$F$48,3,FALSE)="solar",IF(G4002="PV","solar PV","solar thermal"),IF(VLOOKUP(H4002,'Cross-Page Data'!$D$4:$F$48,3,FALSE)="wind",VLOOKUP(G4002,'Cross-Page Data'!$I$4:$J$19,2,FALSE),IF(VLOOKUP(H4002,'Cross-Page Data'!$D$4:$F$48,3,FALSE)="hydro",VLOOKUP(G4002,'Cross-Page Data'!$I$4:$J$19,2,FALSE),VLOOKUP(H4002,'Cross-Page Data'!$D$4:$F$48,3,FALSE)))))</f>
        <v/>
      </c>
      <c r="M4002" s="120">
        <f>IF(AND($P$2=FALSE,OR(F4002="Commercial NAICS Cogen",F4002="Industrial NAICS Cogen",F4002="NAICS-22 Cogen")),FALSE,IF(AND($P$3=FALSE,OR(F4002="Commercial NAICS Cogen",F4002="Commercial NAICS Non-Cogen",F4002="Industrial NAICS Cogen", F4002="industrial NAICS non-Cogen")),FALSE, TRUE))</f>
        <v/>
      </c>
    </row>
    <row r="4003">
      <c r="A4003" s="129" t="n">
        <v>57585</v>
      </c>
      <c r="B4003" s="130" t="inlineStr">
        <is>
          <t>Oxnard Paper Mill</t>
        </is>
      </c>
      <c r="C4003" s="130" t="inlineStr">
        <is>
          <t>New-Indy, Oxnard LLC</t>
        </is>
      </c>
      <c r="D4003" s="129" t="n">
        <v>58264</v>
      </c>
      <c r="E4003" s="130" t="inlineStr">
        <is>
          <t>CA</t>
        </is>
      </c>
      <c r="F4003" s="130" t="inlineStr">
        <is>
          <t>Industrial NAICS Cogen</t>
        </is>
      </c>
      <c r="G4003" s="130" t="inlineStr">
        <is>
          <t>GT</t>
        </is>
      </c>
      <c r="H4003" s="130" t="inlineStr">
        <is>
          <t>NG</t>
        </is>
      </c>
      <c r="I4003" s="130" t="inlineStr">
        <is>
          <t>NG</t>
        </is>
      </c>
      <c r="J4003" s="131" t="n">
        <v>178900</v>
      </c>
      <c r="K4003" s="129" t="n">
        <v>2020</v>
      </c>
      <c r="L4003" s="120">
        <f>IF(VLOOKUP(H4003,'Cross-Page Data'!$D$4:$F$48,3,FALSE)="natural gas",VLOOKUP(G4003,'Cross-Page Data'!$I$4:$J$19,2,FALSE),IF(VLOOKUP(H4003,'Cross-Page Data'!$D$4:$F$48,3,FALSE)="solar",IF(G4003="PV","solar PV","solar thermal"),IF(VLOOKUP(H4003,'Cross-Page Data'!$D$4:$F$48,3,FALSE)="wind",VLOOKUP(G4003,'Cross-Page Data'!$I$4:$J$19,2,FALSE),IF(VLOOKUP(H4003,'Cross-Page Data'!$D$4:$F$48,3,FALSE)="hydro",VLOOKUP(G4003,'Cross-Page Data'!$I$4:$J$19,2,FALSE),VLOOKUP(H4003,'Cross-Page Data'!$D$4:$F$48,3,FALSE)))))</f>
        <v/>
      </c>
      <c r="M4003" s="120">
        <f>IF(AND($P$2=FALSE,OR(F4003="Commercial NAICS Cogen",F4003="Industrial NAICS Cogen",F4003="NAICS-22 Cogen")),FALSE,IF(AND($P$3=FALSE,OR(F4003="Commercial NAICS Cogen",F4003="Commercial NAICS Non-Cogen",F4003="Industrial NAICS Cogen", F4003="industrial NAICS non-Cogen")),FALSE, TRUE))</f>
        <v/>
      </c>
    </row>
    <row r="4004">
      <c r="A4004" s="129" t="n">
        <v>57589</v>
      </c>
      <c r="B4004" s="130" t="inlineStr">
        <is>
          <t>Long Island Solar Farm LLC</t>
        </is>
      </c>
      <c r="C4004" s="130" t="inlineStr">
        <is>
          <t>Long Island Solar Farm LLC</t>
        </is>
      </c>
      <c r="D4004" s="129" t="n">
        <v>56924</v>
      </c>
      <c r="E4004" s="130" t="inlineStr">
        <is>
          <t>NY</t>
        </is>
      </c>
      <c r="F4004" s="130" t="inlineStr">
        <is>
          <t>NAICS-22 Non-Cogen</t>
        </is>
      </c>
      <c r="G4004" s="130" t="inlineStr">
        <is>
          <t>PV</t>
        </is>
      </c>
      <c r="H4004" s="130" t="inlineStr">
        <is>
          <t>SUN</t>
        </is>
      </c>
      <c r="I4004" s="130" t="inlineStr">
        <is>
          <t>SUN</t>
        </is>
      </c>
      <c r="J4004" s="131" t="n">
        <v>48493</v>
      </c>
      <c r="K4004" s="129" t="n">
        <v>2020</v>
      </c>
      <c r="L4004" s="120">
        <f>IF(VLOOKUP(H4004,'Cross-Page Data'!$D$4:$F$48,3,FALSE)="natural gas",VLOOKUP(G4004,'Cross-Page Data'!$I$4:$J$19,2,FALSE),IF(VLOOKUP(H4004,'Cross-Page Data'!$D$4:$F$48,3,FALSE)="solar",IF(G4004="PV","solar PV","solar thermal"),IF(VLOOKUP(H4004,'Cross-Page Data'!$D$4:$F$48,3,FALSE)="wind",VLOOKUP(G4004,'Cross-Page Data'!$I$4:$J$19,2,FALSE),IF(VLOOKUP(H4004,'Cross-Page Data'!$D$4:$F$48,3,FALSE)="hydro",VLOOKUP(G4004,'Cross-Page Data'!$I$4:$J$19,2,FALSE),VLOOKUP(H4004,'Cross-Page Data'!$D$4:$F$48,3,FALSE)))))</f>
        <v/>
      </c>
      <c r="M4004" s="120">
        <f>IF(AND($P$2=FALSE,OR(F4004="Commercial NAICS Cogen",F4004="Industrial NAICS Cogen",F4004="NAICS-22 Cogen")),FALSE,IF(AND($P$3=FALSE,OR(F4004="Commercial NAICS Cogen",F4004="Commercial NAICS Non-Cogen",F4004="Industrial NAICS Cogen", F4004="industrial NAICS non-Cogen")),FALSE, TRUE))</f>
        <v/>
      </c>
    </row>
    <row r="4005">
      <c r="A4005" s="129" t="n">
        <v>57591</v>
      </c>
      <c r="B4005" s="130" t="inlineStr">
        <is>
          <t>Hatch Solar Energy Center I, LLC</t>
        </is>
      </c>
      <c r="C4005" s="130" t="inlineStr">
        <is>
          <t>Hatch Solar Energy Center I, LLC</t>
        </is>
      </c>
      <c r="D4005" s="129" t="n">
        <v>56926</v>
      </c>
      <c r="E4005" s="130" t="inlineStr">
        <is>
          <t>NM</t>
        </is>
      </c>
      <c r="F4005" s="130" t="inlineStr">
        <is>
          <t>NAICS-22 Non-Cogen</t>
        </is>
      </c>
      <c r="G4005" s="130" t="inlineStr">
        <is>
          <t>PV</t>
        </is>
      </c>
      <c r="H4005" s="130" t="inlineStr">
        <is>
          <t>SUN</t>
        </is>
      </c>
      <c r="I4005" s="130" t="inlineStr">
        <is>
          <t>SUN</t>
        </is>
      </c>
      <c r="J4005" s="131" t="n">
        <v>13527</v>
      </c>
      <c r="K4005" s="129" t="n">
        <v>2020</v>
      </c>
      <c r="L4005" s="120">
        <f>IF(VLOOKUP(H4005,'Cross-Page Data'!$D$4:$F$48,3,FALSE)="natural gas",VLOOKUP(G4005,'Cross-Page Data'!$I$4:$J$19,2,FALSE),IF(VLOOKUP(H4005,'Cross-Page Data'!$D$4:$F$48,3,FALSE)="solar",IF(G4005="PV","solar PV","solar thermal"),IF(VLOOKUP(H4005,'Cross-Page Data'!$D$4:$F$48,3,FALSE)="wind",VLOOKUP(G4005,'Cross-Page Data'!$I$4:$J$19,2,FALSE),IF(VLOOKUP(H4005,'Cross-Page Data'!$D$4:$F$48,3,FALSE)="hydro",VLOOKUP(G4005,'Cross-Page Data'!$I$4:$J$19,2,FALSE),VLOOKUP(H4005,'Cross-Page Data'!$D$4:$F$48,3,FALSE)))))</f>
        <v/>
      </c>
      <c r="M4005" s="120">
        <f>IF(AND($P$2=FALSE,OR(F4005="Commercial NAICS Cogen",F4005="Industrial NAICS Cogen",F4005="NAICS-22 Cogen")),FALSE,IF(AND($P$3=FALSE,OR(F4005="Commercial NAICS Cogen",F4005="Commercial NAICS Non-Cogen",F4005="Industrial NAICS Cogen", F4005="industrial NAICS non-Cogen")),FALSE, TRUE))</f>
        <v/>
      </c>
    </row>
    <row r="4006">
      <c r="A4006" s="129" t="n">
        <v>57595</v>
      </c>
      <c r="B4006" s="130" t="inlineStr">
        <is>
          <t>Pinnacle Wind Force LLC</t>
        </is>
      </c>
      <c r="C4006" s="130" t="inlineStr">
        <is>
          <t>NRG Energy Gas &amp; Wind Holdings Inc</t>
        </is>
      </c>
      <c r="D4006" s="129" t="n">
        <v>59883</v>
      </c>
      <c r="E4006" s="130" t="inlineStr">
        <is>
          <t>WV</t>
        </is>
      </c>
      <c r="F4006" s="130" t="inlineStr">
        <is>
          <t>NAICS-22 Non-Cogen</t>
        </is>
      </c>
      <c r="G4006" s="130" t="inlineStr">
        <is>
          <t>WT</t>
        </is>
      </c>
      <c r="H4006" s="130" t="inlineStr">
        <is>
          <t>WND</t>
        </is>
      </c>
      <c r="I4006" s="130" t="inlineStr">
        <is>
          <t>WND</t>
        </is>
      </c>
      <c r="J4006" s="131" t="n">
        <v>169072</v>
      </c>
      <c r="K4006" s="129" t="n">
        <v>2020</v>
      </c>
      <c r="L4006" s="120">
        <f>IF(VLOOKUP(H4006,'Cross-Page Data'!$D$4:$F$48,3,FALSE)="natural gas",VLOOKUP(G4006,'Cross-Page Data'!$I$4:$J$19,2,FALSE),IF(VLOOKUP(H4006,'Cross-Page Data'!$D$4:$F$48,3,FALSE)="solar",IF(G4006="PV","solar PV","solar thermal"),IF(VLOOKUP(H4006,'Cross-Page Data'!$D$4:$F$48,3,FALSE)="wind",VLOOKUP(G4006,'Cross-Page Data'!$I$4:$J$19,2,FALSE),IF(VLOOKUP(H4006,'Cross-Page Data'!$D$4:$F$48,3,FALSE)="hydro",VLOOKUP(G4006,'Cross-Page Data'!$I$4:$J$19,2,FALSE),VLOOKUP(H4006,'Cross-Page Data'!$D$4:$F$48,3,FALSE)))))</f>
        <v/>
      </c>
      <c r="M4006" s="120">
        <f>IF(AND($P$2=FALSE,OR(F4006="Commercial NAICS Cogen",F4006="Industrial NAICS Cogen",F4006="NAICS-22 Cogen")),FALSE,IF(AND($P$3=FALSE,OR(F4006="Commercial NAICS Cogen",F4006="Commercial NAICS Non-Cogen",F4006="Industrial NAICS Cogen", F4006="industrial NAICS non-Cogen")),FALSE, TRUE))</f>
        <v/>
      </c>
    </row>
    <row r="4007">
      <c r="A4007" s="129" t="n">
        <v>57597</v>
      </c>
      <c r="B4007" s="130" t="inlineStr">
        <is>
          <t>Cana Gas Processing Plant</t>
        </is>
      </c>
      <c r="C4007" s="130" t="inlineStr">
        <is>
          <t>EnLink Midstream Services, LLC</t>
        </is>
      </c>
      <c r="D4007" s="129" t="n">
        <v>59366</v>
      </c>
      <c r="E4007" s="130" t="inlineStr">
        <is>
          <t>OK</t>
        </is>
      </c>
      <c r="F4007" s="130" t="inlineStr">
        <is>
          <t>Industrial NAICS Non-Cogen</t>
        </is>
      </c>
      <c r="G4007" s="130" t="inlineStr">
        <is>
          <t>IC</t>
        </is>
      </c>
      <c r="H4007" s="130" t="inlineStr">
        <is>
          <t>DFO</t>
        </is>
      </c>
      <c r="I4007" s="130" t="inlineStr">
        <is>
          <t>DFO</t>
        </is>
      </c>
      <c r="J4007" s="131" t="n">
        <v>1084.86</v>
      </c>
      <c r="K4007" s="129" t="n">
        <v>2020</v>
      </c>
      <c r="L4007" s="120">
        <f>IF(VLOOKUP(H4007,'Cross-Page Data'!$D$4:$F$48,3,FALSE)="natural gas",VLOOKUP(G4007,'Cross-Page Data'!$I$4:$J$19,2,FALSE),IF(VLOOKUP(H4007,'Cross-Page Data'!$D$4:$F$48,3,FALSE)="solar",IF(G4007="PV","solar PV","solar thermal"),IF(VLOOKUP(H4007,'Cross-Page Data'!$D$4:$F$48,3,FALSE)="wind",VLOOKUP(G4007,'Cross-Page Data'!$I$4:$J$19,2,FALSE),IF(VLOOKUP(H4007,'Cross-Page Data'!$D$4:$F$48,3,FALSE)="hydro",VLOOKUP(G4007,'Cross-Page Data'!$I$4:$J$19,2,FALSE),VLOOKUP(H4007,'Cross-Page Data'!$D$4:$F$48,3,FALSE)))))</f>
        <v/>
      </c>
      <c r="M4007" s="120">
        <f>IF(AND($P$2=FALSE,OR(F4007="Commercial NAICS Cogen",F4007="Industrial NAICS Cogen",F4007="NAICS-22 Cogen")),FALSE,IF(AND($P$3=FALSE,OR(F4007="Commercial NAICS Cogen",F4007="Commercial NAICS Non-Cogen",F4007="Industrial NAICS Cogen", F4007="industrial NAICS non-Cogen")),FALSE, TRUE))</f>
        <v/>
      </c>
    </row>
    <row r="4008">
      <c r="A4008" s="129" t="n">
        <v>57597</v>
      </c>
      <c r="B4008" s="130" t="inlineStr">
        <is>
          <t>Cana Gas Processing Plant</t>
        </is>
      </c>
      <c r="C4008" s="130" t="inlineStr">
        <is>
          <t>EnLink Midstream Services, LLC</t>
        </is>
      </c>
      <c r="D4008" s="129" t="n">
        <v>59366</v>
      </c>
      <c r="E4008" s="130" t="inlineStr">
        <is>
          <t>OK</t>
        </is>
      </c>
      <c r="F4008" s="130" t="inlineStr">
        <is>
          <t>Industrial NAICS Non-Cogen</t>
        </is>
      </c>
      <c r="G4008" s="130" t="inlineStr">
        <is>
          <t>IC</t>
        </is>
      </c>
      <c r="H4008" s="130" t="inlineStr">
        <is>
          <t>NG</t>
        </is>
      </c>
      <c r="I4008" s="130" t="inlineStr">
        <is>
          <t>NG</t>
        </is>
      </c>
      <c r="J4008" s="131" t="n">
        <v>0</v>
      </c>
      <c r="K4008" s="129" t="n">
        <v>2020</v>
      </c>
      <c r="L4008" s="120">
        <f>IF(VLOOKUP(H4008,'Cross-Page Data'!$D$4:$F$48,3,FALSE)="natural gas",VLOOKUP(G4008,'Cross-Page Data'!$I$4:$J$19,2,FALSE),IF(VLOOKUP(H4008,'Cross-Page Data'!$D$4:$F$48,3,FALSE)="solar",IF(G4008="PV","solar PV","solar thermal"),IF(VLOOKUP(H4008,'Cross-Page Data'!$D$4:$F$48,3,FALSE)="wind",VLOOKUP(G4008,'Cross-Page Data'!$I$4:$J$19,2,FALSE),IF(VLOOKUP(H4008,'Cross-Page Data'!$D$4:$F$48,3,FALSE)="hydro",VLOOKUP(G4008,'Cross-Page Data'!$I$4:$J$19,2,FALSE),VLOOKUP(H4008,'Cross-Page Data'!$D$4:$F$48,3,FALSE)))))</f>
        <v/>
      </c>
      <c r="M4008" s="120">
        <f>IF(AND($P$2=FALSE,OR(F4008="Commercial NAICS Cogen",F4008="Industrial NAICS Cogen",F4008="NAICS-22 Cogen")),FALSE,IF(AND($P$3=FALSE,OR(F4008="Commercial NAICS Cogen",F4008="Commercial NAICS Non-Cogen",F4008="Industrial NAICS Cogen", F4008="industrial NAICS non-Cogen")),FALSE, TRUE))</f>
        <v/>
      </c>
    </row>
    <row r="4009">
      <c r="A4009" s="129" t="n">
        <v>57599</v>
      </c>
      <c r="B4009" s="130" t="inlineStr">
        <is>
          <t>Fort Hill 1, 2, 3 &amp; 4</t>
        </is>
      </c>
      <c r="C4009" s="130" t="inlineStr">
        <is>
          <t>Connecticut Mun Elec Engy Coop</t>
        </is>
      </c>
      <c r="D4009" s="129" t="n">
        <v>4180</v>
      </c>
      <c r="E4009" s="130" t="inlineStr">
        <is>
          <t>CT</t>
        </is>
      </c>
      <c r="F4009" s="130" t="inlineStr">
        <is>
          <t>Electric Utility</t>
        </is>
      </c>
      <c r="G4009" s="130" t="inlineStr">
        <is>
          <t>IC</t>
        </is>
      </c>
      <c r="H4009" s="130" t="inlineStr">
        <is>
          <t>DFO</t>
        </is>
      </c>
      <c r="I4009" s="130" t="inlineStr">
        <is>
          <t>DFO</t>
        </is>
      </c>
      <c r="J4009" s="131" t="n">
        <v>865</v>
      </c>
      <c r="K4009" s="129" t="n">
        <v>2020</v>
      </c>
      <c r="L4009" s="120">
        <f>IF(VLOOKUP(H4009,'Cross-Page Data'!$D$4:$F$48,3,FALSE)="natural gas",VLOOKUP(G4009,'Cross-Page Data'!$I$4:$J$19,2,FALSE),IF(VLOOKUP(H4009,'Cross-Page Data'!$D$4:$F$48,3,FALSE)="solar",IF(G4009="PV","solar PV","solar thermal"),IF(VLOOKUP(H4009,'Cross-Page Data'!$D$4:$F$48,3,FALSE)="wind",VLOOKUP(G4009,'Cross-Page Data'!$I$4:$J$19,2,FALSE),IF(VLOOKUP(H4009,'Cross-Page Data'!$D$4:$F$48,3,FALSE)="hydro",VLOOKUP(G4009,'Cross-Page Data'!$I$4:$J$19,2,FALSE),VLOOKUP(H4009,'Cross-Page Data'!$D$4:$F$48,3,FALSE)))))</f>
        <v/>
      </c>
      <c r="M4009" s="120">
        <f>IF(AND($P$2=FALSE,OR(F4009="Commercial NAICS Cogen",F4009="Industrial NAICS Cogen",F4009="NAICS-22 Cogen")),FALSE,IF(AND($P$3=FALSE,OR(F4009="Commercial NAICS Cogen",F4009="Commercial NAICS Non-Cogen",F4009="Industrial NAICS Cogen", F4009="industrial NAICS non-Cogen")),FALSE, TRUE))</f>
        <v/>
      </c>
    </row>
    <row r="4010">
      <c r="A4010" s="129" t="n">
        <v>57605</v>
      </c>
      <c r="B4010" s="130" t="inlineStr">
        <is>
          <t>Water Treatment 1 &amp; 2</t>
        </is>
      </c>
      <c r="C4010" s="130" t="inlineStr">
        <is>
          <t>Connecticut Mun Elec Engy Coop</t>
        </is>
      </c>
      <c r="D4010" s="129" t="n">
        <v>4180</v>
      </c>
      <c r="E4010" s="130" t="inlineStr">
        <is>
          <t>CT</t>
        </is>
      </c>
      <c r="F4010" s="130" t="inlineStr">
        <is>
          <t>Electric Utility</t>
        </is>
      </c>
      <c r="G4010" s="130" t="inlineStr">
        <is>
          <t>IC</t>
        </is>
      </c>
      <c r="H4010" s="130" t="inlineStr">
        <is>
          <t>DFO</t>
        </is>
      </c>
      <c r="I4010" s="130" t="inlineStr">
        <is>
          <t>DFO</t>
        </is>
      </c>
      <c r="J4010" s="131" t="n">
        <v>764</v>
      </c>
      <c r="K4010" s="129" t="n">
        <v>2020</v>
      </c>
      <c r="L4010" s="120">
        <f>IF(VLOOKUP(H4010,'Cross-Page Data'!$D$4:$F$48,3,FALSE)="natural gas",VLOOKUP(G4010,'Cross-Page Data'!$I$4:$J$19,2,FALSE),IF(VLOOKUP(H4010,'Cross-Page Data'!$D$4:$F$48,3,FALSE)="solar",IF(G4010="PV","solar PV","solar thermal"),IF(VLOOKUP(H4010,'Cross-Page Data'!$D$4:$F$48,3,FALSE)="wind",VLOOKUP(G4010,'Cross-Page Data'!$I$4:$J$19,2,FALSE),IF(VLOOKUP(H4010,'Cross-Page Data'!$D$4:$F$48,3,FALSE)="hydro",VLOOKUP(G4010,'Cross-Page Data'!$I$4:$J$19,2,FALSE),VLOOKUP(H4010,'Cross-Page Data'!$D$4:$F$48,3,FALSE)))))</f>
        <v/>
      </c>
      <c r="M4010" s="120">
        <f>IF(AND($P$2=FALSE,OR(F4010="Commercial NAICS Cogen",F4010="Industrial NAICS Cogen",F4010="NAICS-22 Cogen")),FALSE,IF(AND($P$3=FALSE,OR(F4010="Commercial NAICS Cogen",F4010="Commercial NAICS Non-Cogen",F4010="Industrial NAICS Cogen", F4010="industrial NAICS non-Cogen")),FALSE, TRUE))</f>
        <v/>
      </c>
    </row>
    <row r="4011">
      <c r="A4011" s="129" t="n">
        <v>57617</v>
      </c>
      <c r="B4011" s="130" t="inlineStr">
        <is>
          <t>Hidalgo Wind Farm LLC</t>
        </is>
      </c>
      <c r="C4011" s="130" t="inlineStr">
        <is>
          <t>Hidalgo Wind Farm LLC</t>
        </is>
      </c>
      <c r="D4011" s="129" t="n">
        <v>56946</v>
      </c>
      <c r="E4011" s="130" t="inlineStr">
        <is>
          <t>TX</t>
        </is>
      </c>
      <c r="F4011" s="130" t="inlineStr">
        <is>
          <t>NAICS-22 Non-Cogen</t>
        </is>
      </c>
      <c r="G4011" s="130" t="inlineStr">
        <is>
          <t>WT</t>
        </is>
      </c>
      <c r="H4011" s="130" t="inlineStr">
        <is>
          <t>WND</t>
        </is>
      </c>
      <c r="I4011" s="130" t="inlineStr">
        <is>
          <t>WND</t>
        </is>
      </c>
      <c r="J4011" s="131" t="n">
        <v>685713</v>
      </c>
      <c r="K4011" s="129" t="n">
        <v>2020</v>
      </c>
      <c r="L4011" s="120">
        <f>IF(VLOOKUP(H4011,'Cross-Page Data'!$D$4:$F$48,3,FALSE)="natural gas",VLOOKUP(G4011,'Cross-Page Data'!$I$4:$J$19,2,FALSE),IF(VLOOKUP(H4011,'Cross-Page Data'!$D$4:$F$48,3,FALSE)="solar",IF(G4011="PV","solar PV","solar thermal"),IF(VLOOKUP(H4011,'Cross-Page Data'!$D$4:$F$48,3,FALSE)="wind",VLOOKUP(G4011,'Cross-Page Data'!$I$4:$J$19,2,FALSE),IF(VLOOKUP(H4011,'Cross-Page Data'!$D$4:$F$48,3,FALSE)="hydro",VLOOKUP(G4011,'Cross-Page Data'!$I$4:$J$19,2,FALSE),VLOOKUP(H4011,'Cross-Page Data'!$D$4:$F$48,3,FALSE)))))</f>
        <v/>
      </c>
      <c r="M4011" s="120">
        <f>IF(AND($P$2=FALSE,OR(F4011="Commercial NAICS Cogen",F4011="Industrial NAICS Cogen",F4011="NAICS-22 Cogen")),FALSE,IF(AND($P$3=FALSE,OR(F4011="Commercial NAICS Cogen",F4011="Commercial NAICS Non-Cogen",F4011="Industrial NAICS Cogen", F4011="industrial NAICS non-Cogen")),FALSE, TRUE))</f>
        <v/>
      </c>
    </row>
    <row r="4012">
      <c r="A4012" s="129" t="n">
        <v>57620</v>
      </c>
      <c r="B4012" s="130" t="inlineStr">
        <is>
          <t>Paulding Wind Farm II</t>
        </is>
      </c>
      <c r="C4012" s="130" t="inlineStr">
        <is>
          <t>Paulding Wind Farm II LLC</t>
        </is>
      </c>
      <c r="D4012" s="129" t="n">
        <v>56936</v>
      </c>
      <c r="E4012" s="130" t="inlineStr">
        <is>
          <t>OH</t>
        </is>
      </c>
      <c r="F4012" s="130" t="inlineStr">
        <is>
          <t>NAICS-22 Non-Cogen</t>
        </is>
      </c>
      <c r="G4012" s="130" t="inlineStr">
        <is>
          <t>WT</t>
        </is>
      </c>
      <c r="H4012" s="130" t="inlineStr">
        <is>
          <t>WND</t>
        </is>
      </c>
      <c r="I4012" s="130" t="inlineStr">
        <is>
          <t>WND</t>
        </is>
      </c>
      <c r="J4012" s="131" t="n">
        <v>314021</v>
      </c>
      <c r="K4012" s="129" t="n">
        <v>2020</v>
      </c>
      <c r="L4012" s="120">
        <f>IF(VLOOKUP(H4012,'Cross-Page Data'!$D$4:$F$48,3,FALSE)="natural gas",VLOOKUP(G4012,'Cross-Page Data'!$I$4:$J$19,2,FALSE),IF(VLOOKUP(H4012,'Cross-Page Data'!$D$4:$F$48,3,FALSE)="solar",IF(G4012="PV","solar PV","solar thermal"),IF(VLOOKUP(H4012,'Cross-Page Data'!$D$4:$F$48,3,FALSE)="wind",VLOOKUP(G4012,'Cross-Page Data'!$I$4:$J$19,2,FALSE),IF(VLOOKUP(H4012,'Cross-Page Data'!$D$4:$F$48,3,FALSE)="hydro",VLOOKUP(G4012,'Cross-Page Data'!$I$4:$J$19,2,FALSE),VLOOKUP(H4012,'Cross-Page Data'!$D$4:$F$48,3,FALSE)))))</f>
        <v/>
      </c>
      <c r="M4012" s="120">
        <f>IF(AND($P$2=FALSE,OR(F4012="Commercial NAICS Cogen",F4012="Industrial NAICS Cogen",F4012="NAICS-22 Cogen")),FALSE,IF(AND($P$3=FALSE,OR(F4012="Commercial NAICS Cogen",F4012="Commercial NAICS Non-Cogen",F4012="Industrial NAICS Cogen", F4012="industrial NAICS non-Cogen")),FALSE, TRUE))</f>
        <v/>
      </c>
    </row>
    <row r="4013">
      <c r="A4013" s="129" t="n">
        <v>57623</v>
      </c>
      <c r="B4013" s="130" t="inlineStr">
        <is>
          <t>Bright Stalk Wind Farm I</t>
        </is>
      </c>
      <c r="C4013" s="130" t="inlineStr">
        <is>
          <t>Lexington Chenoa Wind Farm LLC</t>
        </is>
      </c>
      <c r="D4013" s="129" t="n">
        <v>56940</v>
      </c>
      <c r="E4013" s="130" t="inlineStr">
        <is>
          <t>IL</t>
        </is>
      </c>
      <c r="F4013" s="130" t="inlineStr">
        <is>
          <t>NAICS-22 Non-Cogen</t>
        </is>
      </c>
      <c r="G4013" s="130" t="inlineStr">
        <is>
          <t>WT</t>
        </is>
      </c>
      <c r="H4013" s="130" t="inlineStr">
        <is>
          <t>WND</t>
        </is>
      </c>
      <c r="I4013" s="130" t="inlineStr">
        <is>
          <t>WND</t>
        </is>
      </c>
      <c r="J4013" s="131" t="n">
        <v>695023</v>
      </c>
      <c r="K4013" s="129" t="n">
        <v>2020</v>
      </c>
      <c r="L4013" s="120">
        <f>IF(VLOOKUP(H4013,'Cross-Page Data'!$D$4:$F$48,3,FALSE)="natural gas",VLOOKUP(G4013,'Cross-Page Data'!$I$4:$J$19,2,FALSE),IF(VLOOKUP(H4013,'Cross-Page Data'!$D$4:$F$48,3,FALSE)="solar",IF(G4013="PV","solar PV","solar thermal"),IF(VLOOKUP(H4013,'Cross-Page Data'!$D$4:$F$48,3,FALSE)="wind",VLOOKUP(G4013,'Cross-Page Data'!$I$4:$J$19,2,FALSE),IF(VLOOKUP(H4013,'Cross-Page Data'!$D$4:$F$48,3,FALSE)="hydro",VLOOKUP(G4013,'Cross-Page Data'!$I$4:$J$19,2,FALSE),VLOOKUP(H4013,'Cross-Page Data'!$D$4:$F$48,3,FALSE)))))</f>
        <v/>
      </c>
      <c r="M4013" s="120">
        <f>IF(AND($P$2=FALSE,OR(F4013="Commercial NAICS Cogen",F4013="Industrial NAICS Cogen",F4013="NAICS-22 Cogen")),FALSE,IF(AND($P$3=FALSE,OR(F4013="Commercial NAICS Cogen",F4013="Commercial NAICS Non-Cogen",F4013="Industrial NAICS Cogen", F4013="industrial NAICS non-Cogen")),FALSE, TRUE))</f>
        <v/>
      </c>
    </row>
    <row r="4014">
      <c r="A4014" s="129" t="n">
        <v>57624</v>
      </c>
      <c r="B4014" s="130" t="inlineStr">
        <is>
          <t>Norwich WWTP</t>
        </is>
      </c>
      <c r="C4014" s="130" t="inlineStr">
        <is>
          <t>City of Norwich - (CT)</t>
        </is>
      </c>
      <c r="D4014" s="129" t="n">
        <v>13831</v>
      </c>
      <c r="E4014" s="130" t="inlineStr">
        <is>
          <t>CT</t>
        </is>
      </c>
      <c r="F4014" s="130" t="inlineStr">
        <is>
          <t>Commercial NAICS Non-Cogen</t>
        </is>
      </c>
      <c r="G4014" s="130" t="inlineStr">
        <is>
          <t>IC</t>
        </is>
      </c>
      <c r="H4014" s="130" t="inlineStr">
        <is>
          <t>DFO</t>
        </is>
      </c>
      <c r="I4014" s="130" t="inlineStr">
        <is>
          <t>DFO</t>
        </is>
      </c>
      <c r="J4014" s="131" t="n">
        <v>53</v>
      </c>
      <c r="K4014" s="129" t="n">
        <v>2020</v>
      </c>
      <c r="L4014" s="120">
        <f>IF(VLOOKUP(H4014,'Cross-Page Data'!$D$4:$F$48,3,FALSE)="natural gas",VLOOKUP(G4014,'Cross-Page Data'!$I$4:$J$19,2,FALSE),IF(VLOOKUP(H4014,'Cross-Page Data'!$D$4:$F$48,3,FALSE)="solar",IF(G4014="PV","solar PV","solar thermal"),IF(VLOOKUP(H4014,'Cross-Page Data'!$D$4:$F$48,3,FALSE)="wind",VLOOKUP(G4014,'Cross-Page Data'!$I$4:$J$19,2,FALSE),IF(VLOOKUP(H4014,'Cross-Page Data'!$D$4:$F$48,3,FALSE)="hydro",VLOOKUP(G4014,'Cross-Page Data'!$I$4:$J$19,2,FALSE),VLOOKUP(H4014,'Cross-Page Data'!$D$4:$F$48,3,FALSE)))))</f>
        <v/>
      </c>
      <c r="M4014" s="120">
        <f>IF(AND($P$2=FALSE,OR(F4014="Commercial NAICS Cogen",F4014="Industrial NAICS Cogen",F4014="NAICS-22 Cogen")),FALSE,IF(AND($P$3=FALSE,OR(F4014="Commercial NAICS Cogen",F4014="Commercial NAICS Non-Cogen",F4014="Industrial NAICS Cogen", F4014="industrial NAICS non-Cogen")),FALSE, TRUE))</f>
        <v/>
      </c>
    </row>
    <row r="4015">
      <c r="A4015" s="129" t="n">
        <v>57628</v>
      </c>
      <c r="B4015" s="130" t="inlineStr">
        <is>
          <t>Meadow Lake Wind Farm V LLC</t>
        </is>
      </c>
      <c r="C4015" s="130" t="inlineStr">
        <is>
          <t>Meadow Lake Wind Farm V LLC</t>
        </is>
      </c>
      <c r="D4015" s="129" t="n">
        <v>56941</v>
      </c>
      <c r="E4015" s="130" t="inlineStr">
        <is>
          <t>IN</t>
        </is>
      </c>
      <c r="F4015" s="130" t="inlineStr">
        <is>
          <t>NAICS-22 Non-Cogen</t>
        </is>
      </c>
      <c r="G4015" s="130" t="inlineStr">
        <is>
          <t>WT</t>
        </is>
      </c>
      <c r="H4015" s="130" t="inlineStr">
        <is>
          <t>WND</t>
        </is>
      </c>
      <c r="I4015" s="130" t="inlineStr">
        <is>
          <t>WND</t>
        </is>
      </c>
      <c r="J4015" s="131" t="n">
        <v>327008</v>
      </c>
      <c r="K4015" s="129" t="n">
        <v>2020</v>
      </c>
      <c r="L4015" s="120">
        <f>IF(VLOOKUP(H4015,'Cross-Page Data'!$D$4:$F$48,3,FALSE)="natural gas",VLOOKUP(G4015,'Cross-Page Data'!$I$4:$J$19,2,FALSE),IF(VLOOKUP(H4015,'Cross-Page Data'!$D$4:$F$48,3,FALSE)="solar",IF(G4015="PV","solar PV","solar thermal"),IF(VLOOKUP(H4015,'Cross-Page Data'!$D$4:$F$48,3,FALSE)="wind",VLOOKUP(G4015,'Cross-Page Data'!$I$4:$J$19,2,FALSE),IF(VLOOKUP(H4015,'Cross-Page Data'!$D$4:$F$48,3,FALSE)="hydro",VLOOKUP(G4015,'Cross-Page Data'!$I$4:$J$19,2,FALSE),VLOOKUP(H4015,'Cross-Page Data'!$D$4:$F$48,3,FALSE)))))</f>
        <v/>
      </c>
      <c r="M4015" s="120">
        <f>IF(AND($P$2=FALSE,OR(F4015="Commercial NAICS Cogen",F4015="Industrial NAICS Cogen",F4015="NAICS-22 Cogen")),FALSE,IF(AND($P$3=FALSE,OR(F4015="Commercial NAICS Cogen",F4015="Commercial NAICS Non-Cogen",F4015="Industrial NAICS Cogen", F4015="industrial NAICS non-Cogen")),FALSE, TRUE))</f>
        <v/>
      </c>
    </row>
    <row r="4016">
      <c r="A4016" s="129" t="n">
        <v>57629</v>
      </c>
      <c r="B4016" s="130" t="inlineStr">
        <is>
          <t>Gaston Memorial Hospital</t>
        </is>
      </c>
      <c r="C4016" s="130" t="inlineStr">
        <is>
          <t>Gastonia City of</t>
        </is>
      </c>
      <c r="D4016" s="129" t="n">
        <v>56960</v>
      </c>
      <c r="E4016" s="130" t="inlineStr">
        <is>
          <t>NC</t>
        </is>
      </c>
      <c r="F4016" s="130" t="inlineStr">
        <is>
          <t>Commercial NAICS Non-Cogen</t>
        </is>
      </c>
      <c r="G4016" s="130" t="inlineStr">
        <is>
          <t>IC</t>
        </is>
      </c>
      <c r="H4016" s="130" t="inlineStr">
        <is>
          <t>DFO</t>
        </is>
      </c>
      <c r="I4016" s="130" t="inlineStr">
        <is>
          <t>DFO</t>
        </is>
      </c>
      <c r="J4016" s="131" t="n">
        <v>0</v>
      </c>
      <c r="K4016" s="129" t="n">
        <v>2020</v>
      </c>
      <c r="L4016" s="120">
        <f>IF(VLOOKUP(H4016,'Cross-Page Data'!$D$4:$F$48,3,FALSE)="natural gas",VLOOKUP(G4016,'Cross-Page Data'!$I$4:$J$19,2,FALSE),IF(VLOOKUP(H4016,'Cross-Page Data'!$D$4:$F$48,3,FALSE)="solar",IF(G4016="PV","solar PV","solar thermal"),IF(VLOOKUP(H4016,'Cross-Page Data'!$D$4:$F$48,3,FALSE)="wind",VLOOKUP(G4016,'Cross-Page Data'!$I$4:$J$19,2,FALSE),IF(VLOOKUP(H4016,'Cross-Page Data'!$D$4:$F$48,3,FALSE)="hydro",VLOOKUP(G4016,'Cross-Page Data'!$I$4:$J$19,2,FALSE),VLOOKUP(H4016,'Cross-Page Data'!$D$4:$F$48,3,FALSE)))))</f>
        <v/>
      </c>
      <c r="M4016" s="120">
        <f>IF(AND($P$2=FALSE,OR(F4016="Commercial NAICS Cogen",F4016="Industrial NAICS Cogen",F4016="NAICS-22 Cogen")),FALSE,IF(AND($P$3=FALSE,OR(F4016="Commercial NAICS Cogen",F4016="Commercial NAICS Non-Cogen",F4016="Industrial NAICS Cogen", F4016="industrial NAICS non-Cogen")),FALSE, TRUE))</f>
        <v/>
      </c>
    </row>
    <row r="4017">
      <c r="A4017" s="129" t="n">
        <v>57629</v>
      </c>
      <c r="B4017" s="130" t="inlineStr">
        <is>
          <t>Gaston Memorial Hospital</t>
        </is>
      </c>
      <c r="C4017" s="130" t="inlineStr">
        <is>
          <t>Gastonia City of</t>
        </is>
      </c>
      <c r="D4017" s="129" t="n">
        <v>56960</v>
      </c>
      <c r="E4017" s="130" t="inlineStr">
        <is>
          <t>NC</t>
        </is>
      </c>
      <c r="F4017" s="130" t="inlineStr">
        <is>
          <t>Commercial NAICS Non-Cogen</t>
        </is>
      </c>
      <c r="G4017" s="130" t="inlineStr">
        <is>
          <t>IC</t>
        </is>
      </c>
      <c r="H4017" s="130" t="inlineStr">
        <is>
          <t>NG</t>
        </is>
      </c>
      <c r="I4017" s="130" t="inlineStr">
        <is>
          <t>NG</t>
        </is>
      </c>
      <c r="J4017" s="131" t="n">
        <v>0</v>
      </c>
      <c r="K4017" s="129" t="n">
        <v>2020</v>
      </c>
      <c r="L4017" s="120">
        <f>IF(VLOOKUP(H4017,'Cross-Page Data'!$D$4:$F$48,3,FALSE)="natural gas",VLOOKUP(G4017,'Cross-Page Data'!$I$4:$J$19,2,FALSE),IF(VLOOKUP(H4017,'Cross-Page Data'!$D$4:$F$48,3,FALSE)="solar",IF(G4017="PV","solar PV","solar thermal"),IF(VLOOKUP(H4017,'Cross-Page Data'!$D$4:$F$48,3,FALSE)="wind",VLOOKUP(G4017,'Cross-Page Data'!$I$4:$J$19,2,FALSE),IF(VLOOKUP(H4017,'Cross-Page Data'!$D$4:$F$48,3,FALSE)="hydro",VLOOKUP(G4017,'Cross-Page Data'!$I$4:$J$19,2,FALSE),VLOOKUP(H4017,'Cross-Page Data'!$D$4:$F$48,3,FALSE)))))</f>
        <v/>
      </c>
      <c r="M4017" s="120">
        <f>IF(AND($P$2=FALSE,OR(F4017="Commercial NAICS Cogen",F4017="Industrial NAICS Cogen",F4017="NAICS-22 Cogen")),FALSE,IF(AND($P$3=FALSE,OR(F4017="Commercial NAICS Cogen",F4017="Commercial NAICS Non-Cogen",F4017="Industrial NAICS Cogen", F4017="industrial NAICS non-Cogen")),FALSE, TRUE))</f>
        <v/>
      </c>
    </row>
    <row r="4018">
      <c r="A4018" s="129" t="n">
        <v>57630</v>
      </c>
      <c r="B4018" s="130" t="inlineStr">
        <is>
          <t>Long Creek Waste Water Plant</t>
        </is>
      </c>
      <c r="C4018" s="130" t="inlineStr">
        <is>
          <t>Gastonia City of</t>
        </is>
      </c>
      <c r="D4018" s="129" t="n">
        <v>56960</v>
      </c>
      <c r="E4018" s="130" t="inlineStr">
        <is>
          <t>NC</t>
        </is>
      </c>
      <c r="F4018" s="130" t="inlineStr">
        <is>
          <t>Commercial NAICS Non-Cogen</t>
        </is>
      </c>
      <c r="G4018" s="130" t="inlineStr">
        <is>
          <t>IC</t>
        </is>
      </c>
      <c r="H4018" s="130" t="inlineStr">
        <is>
          <t>DFO</t>
        </is>
      </c>
      <c r="I4018" s="130" t="inlineStr">
        <is>
          <t>DFO</t>
        </is>
      </c>
      <c r="J4018" s="131" t="n">
        <v>270</v>
      </c>
      <c r="K4018" s="129" t="n">
        <v>2020</v>
      </c>
      <c r="L4018" s="120">
        <f>IF(VLOOKUP(H4018,'Cross-Page Data'!$D$4:$F$48,3,FALSE)="natural gas",VLOOKUP(G4018,'Cross-Page Data'!$I$4:$J$19,2,FALSE),IF(VLOOKUP(H4018,'Cross-Page Data'!$D$4:$F$48,3,FALSE)="solar",IF(G4018="PV","solar PV","solar thermal"),IF(VLOOKUP(H4018,'Cross-Page Data'!$D$4:$F$48,3,FALSE)="wind",VLOOKUP(G4018,'Cross-Page Data'!$I$4:$J$19,2,FALSE),IF(VLOOKUP(H4018,'Cross-Page Data'!$D$4:$F$48,3,FALSE)="hydro",VLOOKUP(G4018,'Cross-Page Data'!$I$4:$J$19,2,FALSE),VLOOKUP(H4018,'Cross-Page Data'!$D$4:$F$48,3,FALSE)))))</f>
        <v/>
      </c>
      <c r="M4018" s="120">
        <f>IF(AND($P$2=FALSE,OR(F4018="Commercial NAICS Cogen",F4018="Industrial NAICS Cogen",F4018="NAICS-22 Cogen")),FALSE,IF(AND($P$3=FALSE,OR(F4018="Commercial NAICS Cogen",F4018="Commercial NAICS Non-Cogen",F4018="Industrial NAICS Cogen", F4018="industrial NAICS non-Cogen")),FALSE, TRUE))</f>
        <v/>
      </c>
    </row>
    <row r="4019">
      <c r="A4019" s="129" t="n">
        <v>57638</v>
      </c>
      <c r="B4019" s="130" t="inlineStr">
        <is>
          <t>Randolph Eastern School Wind Turbine</t>
        </is>
      </c>
      <c r="C4019" s="130" t="inlineStr">
        <is>
          <t>Performance Services</t>
        </is>
      </c>
      <c r="D4019" s="129" t="n">
        <v>56855</v>
      </c>
      <c r="E4019" s="130" t="inlineStr">
        <is>
          <t>IN</t>
        </is>
      </c>
      <c r="F4019" s="130" t="inlineStr">
        <is>
          <t>Commercial NAICS Non-Cogen</t>
        </is>
      </c>
      <c r="G4019" s="130" t="inlineStr">
        <is>
          <t>WT</t>
        </is>
      </c>
      <c r="H4019" s="130" t="inlineStr">
        <is>
          <t>WND</t>
        </is>
      </c>
      <c r="I4019" s="130" t="inlineStr">
        <is>
          <t>WND</t>
        </is>
      </c>
      <c r="J4019" s="131" t="n">
        <v>0</v>
      </c>
      <c r="K4019" s="129" t="n">
        <v>2020</v>
      </c>
      <c r="L4019" s="120">
        <f>IF(VLOOKUP(H4019,'Cross-Page Data'!$D$4:$F$48,3,FALSE)="natural gas",VLOOKUP(G4019,'Cross-Page Data'!$I$4:$J$19,2,FALSE),IF(VLOOKUP(H4019,'Cross-Page Data'!$D$4:$F$48,3,FALSE)="solar",IF(G4019="PV","solar PV","solar thermal"),IF(VLOOKUP(H4019,'Cross-Page Data'!$D$4:$F$48,3,FALSE)="wind",VLOOKUP(G4019,'Cross-Page Data'!$I$4:$J$19,2,FALSE),IF(VLOOKUP(H4019,'Cross-Page Data'!$D$4:$F$48,3,FALSE)="hydro",VLOOKUP(G4019,'Cross-Page Data'!$I$4:$J$19,2,FALSE),VLOOKUP(H4019,'Cross-Page Data'!$D$4:$F$48,3,FALSE)))))</f>
        <v/>
      </c>
      <c r="M4019" s="120">
        <f>IF(AND($P$2=FALSE,OR(F4019="Commercial NAICS Cogen",F4019="Industrial NAICS Cogen",F4019="NAICS-22 Cogen")),FALSE,IF(AND($P$3=FALSE,OR(F4019="Commercial NAICS Cogen",F4019="Commercial NAICS Non-Cogen",F4019="Industrial NAICS Cogen", F4019="industrial NAICS non-Cogen")),FALSE, TRUE))</f>
        <v/>
      </c>
    </row>
    <row r="4020">
      <c r="A4020" s="129" t="n">
        <v>57643</v>
      </c>
      <c r="B4020" s="130" t="inlineStr">
        <is>
          <t>Vestas Towers America, Inc.</t>
        </is>
      </c>
      <c r="C4020" s="130" t="inlineStr">
        <is>
          <t>Vestas Towers America, Inc</t>
        </is>
      </c>
      <c r="D4020" s="129" t="n">
        <v>56972</v>
      </c>
      <c r="E4020" s="130" t="inlineStr">
        <is>
          <t>CO</t>
        </is>
      </c>
      <c r="F4020" s="130" t="inlineStr">
        <is>
          <t>Industrial NAICS Non-Cogen</t>
        </is>
      </c>
      <c r="G4020" s="130" t="inlineStr">
        <is>
          <t>WT</t>
        </is>
      </c>
      <c r="H4020" s="130" t="inlineStr">
        <is>
          <t>WND</t>
        </is>
      </c>
      <c r="I4020" s="130" t="inlineStr">
        <is>
          <t>WND</t>
        </is>
      </c>
      <c r="J4020" s="131" t="n">
        <v>2681</v>
      </c>
      <c r="K4020" s="129" t="n">
        <v>2020</v>
      </c>
      <c r="L4020" s="120">
        <f>IF(VLOOKUP(H4020,'Cross-Page Data'!$D$4:$F$48,3,FALSE)="natural gas",VLOOKUP(G4020,'Cross-Page Data'!$I$4:$J$19,2,FALSE),IF(VLOOKUP(H4020,'Cross-Page Data'!$D$4:$F$48,3,FALSE)="solar",IF(G4020="PV","solar PV","solar thermal"),IF(VLOOKUP(H4020,'Cross-Page Data'!$D$4:$F$48,3,FALSE)="wind",VLOOKUP(G4020,'Cross-Page Data'!$I$4:$J$19,2,FALSE),IF(VLOOKUP(H4020,'Cross-Page Data'!$D$4:$F$48,3,FALSE)="hydro",VLOOKUP(G4020,'Cross-Page Data'!$I$4:$J$19,2,FALSE),VLOOKUP(H4020,'Cross-Page Data'!$D$4:$F$48,3,FALSE)))))</f>
        <v/>
      </c>
      <c r="M4020" s="120">
        <f>IF(AND($P$2=FALSE,OR(F4020="Commercial NAICS Cogen",F4020="Industrial NAICS Cogen",F4020="NAICS-22 Cogen")),FALSE,IF(AND($P$3=FALSE,OR(F4020="Commercial NAICS Cogen",F4020="Commercial NAICS Non-Cogen",F4020="Industrial NAICS Cogen", F4020="industrial NAICS non-Cogen")),FALSE, TRUE))</f>
        <v/>
      </c>
    </row>
    <row r="4021">
      <c r="A4021" s="129" t="n">
        <v>57644</v>
      </c>
      <c r="B4021" s="130" t="inlineStr">
        <is>
          <t>Prairie Rose Wind Farm</t>
        </is>
      </c>
      <c r="C4021" s="130" t="inlineStr">
        <is>
          <t>Enel Green Power NA, Inc.</t>
        </is>
      </c>
      <c r="D4021" s="129" t="n">
        <v>59380</v>
      </c>
      <c r="E4021" s="130" t="inlineStr">
        <is>
          <t>MN</t>
        </is>
      </c>
      <c r="F4021" s="130" t="inlineStr">
        <is>
          <t>NAICS-22 Non-Cogen</t>
        </is>
      </c>
      <c r="G4021" s="130" t="inlineStr">
        <is>
          <t>WT</t>
        </is>
      </c>
      <c r="H4021" s="130" t="inlineStr">
        <is>
          <t>WND</t>
        </is>
      </c>
      <c r="I4021" s="130" t="inlineStr">
        <is>
          <t>WND</t>
        </is>
      </c>
      <c r="J4021" s="131" t="n">
        <v>654621</v>
      </c>
      <c r="K4021" s="129" t="n">
        <v>2020</v>
      </c>
      <c r="L4021" s="120">
        <f>IF(VLOOKUP(H4021,'Cross-Page Data'!$D$4:$F$48,3,FALSE)="natural gas",VLOOKUP(G4021,'Cross-Page Data'!$I$4:$J$19,2,FALSE),IF(VLOOKUP(H4021,'Cross-Page Data'!$D$4:$F$48,3,FALSE)="solar",IF(G4021="PV","solar PV","solar thermal"),IF(VLOOKUP(H4021,'Cross-Page Data'!$D$4:$F$48,3,FALSE)="wind",VLOOKUP(G4021,'Cross-Page Data'!$I$4:$J$19,2,FALSE),IF(VLOOKUP(H4021,'Cross-Page Data'!$D$4:$F$48,3,FALSE)="hydro",VLOOKUP(G4021,'Cross-Page Data'!$I$4:$J$19,2,FALSE),VLOOKUP(H4021,'Cross-Page Data'!$D$4:$F$48,3,FALSE)))))</f>
        <v/>
      </c>
      <c r="M4021" s="120">
        <f>IF(AND($P$2=FALSE,OR(F4021="Commercial NAICS Cogen",F4021="Industrial NAICS Cogen",F4021="NAICS-22 Cogen")),FALSE,IF(AND($P$3=FALSE,OR(F4021="Commercial NAICS Cogen",F4021="Commercial NAICS Non-Cogen",F4021="Industrial NAICS Cogen", F4021="industrial NAICS non-Cogen")),FALSE, TRUE))</f>
        <v/>
      </c>
    </row>
    <row r="4022">
      <c r="A4022" s="129" t="n">
        <v>57648</v>
      </c>
      <c r="B4022" s="130" t="inlineStr">
        <is>
          <t>Zotos International WPGF</t>
        </is>
      </c>
      <c r="C4022" s="130" t="inlineStr">
        <is>
          <t>Zotos International</t>
        </is>
      </c>
      <c r="D4022" s="129" t="n">
        <v>56977</v>
      </c>
      <c r="E4022" s="130" t="inlineStr">
        <is>
          <t>NY</t>
        </is>
      </c>
      <c r="F4022" s="130" t="inlineStr">
        <is>
          <t>Industrial NAICS Non-Cogen</t>
        </is>
      </c>
      <c r="G4022" s="130" t="inlineStr">
        <is>
          <t>WT</t>
        </is>
      </c>
      <c r="H4022" s="130" t="inlineStr">
        <is>
          <t>WND</t>
        </is>
      </c>
      <c r="I4022" s="130" t="inlineStr">
        <is>
          <t>WND</t>
        </is>
      </c>
      <c r="J4022" s="131" t="n">
        <v>1849</v>
      </c>
      <c r="K4022" s="129" t="n">
        <v>2020</v>
      </c>
      <c r="L4022" s="120">
        <f>IF(VLOOKUP(H4022,'Cross-Page Data'!$D$4:$F$48,3,FALSE)="natural gas",VLOOKUP(G4022,'Cross-Page Data'!$I$4:$J$19,2,FALSE),IF(VLOOKUP(H4022,'Cross-Page Data'!$D$4:$F$48,3,FALSE)="solar",IF(G4022="PV","solar PV","solar thermal"),IF(VLOOKUP(H4022,'Cross-Page Data'!$D$4:$F$48,3,FALSE)="wind",VLOOKUP(G4022,'Cross-Page Data'!$I$4:$J$19,2,FALSE),IF(VLOOKUP(H4022,'Cross-Page Data'!$D$4:$F$48,3,FALSE)="hydro",VLOOKUP(G4022,'Cross-Page Data'!$I$4:$J$19,2,FALSE),VLOOKUP(H4022,'Cross-Page Data'!$D$4:$F$48,3,FALSE)))))</f>
        <v/>
      </c>
      <c r="M4022" s="120">
        <f>IF(AND($P$2=FALSE,OR(F4022="Commercial NAICS Cogen",F4022="Industrial NAICS Cogen",F4022="NAICS-22 Cogen")),FALSE,IF(AND($P$3=FALSE,OR(F4022="Commercial NAICS Cogen",F4022="Commercial NAICS Non-Cogen",F4022="Industrial NAICS Cogen", F4022="industrial NAICS non-Cogen")),FALSE, TRUE))</f>
        <v/>
      </c>
    </row>
    <row r="4023">
      <c r="A4023" s="129" t="n">
        <v>57653</v>
      </c>
      <c r="B4023" s="130" t="inlineStr">
        <is>
          <t>Oregon State University Energy Center</t>
        </is>
      </c>
      <c r="C4023" s="130" t="inlineStr">
        <is>
          <t>Oregon State University</t>
        </is>
      </c>
      <c r="D4023" s="129" t="n">
        <v>56968</v>
      </c>
      <c r="E4023" s="130" t="inlineStr">
        <is>
          <t>OR</t>
        </is>
      </c>
      <c r="F4023" s="130" t="inlineStr">
        <is>
          <t>Commercial NAICS Cogen</t>
        </is>
      </c>
      <c r="G4023" s="130" t="inlineStr">
        <is>
          <t>CA</t>
        </is>
      </c>
      <c r="H4023" s="130" t="inlineStr">
        <is>
          <t>DFO</t>
        </is>
      </c>
      <c r="I4023" s="130" t="inlineStr">
        <is>
          <t>DFO</t>
        </is>
      </c>
      <c r="J4023" s="131" t="n">
        <v>0</v>
      </c>
      <c r="K4023" s="129" t="n">
        <v>2020</v>
      </c>
      <c r="L4023" s="120">
        <f>IF(VLOOKUP(H4023,'Cross-Page Data'!$D$4:$F$48,3,FALSE)="natural gas",VLOOKUP(G4023,'Cross-Page Data'!$I$4:$J$19,2,FALSE),IF(VLOOKUP(H4023,'Cross-Page Data'!$D$4:$F$48,3,FALSE)="solar",IF(G4023="PV","solar PV","solar thermal"),IF(VLOOKUP(H4023,'Cross-Page Data'!$D$4:$F$48,3,FALSE)="wind",VLOOKUP(G4023,'Cross-Page Data'!$I$4:$J$19,2,FALSE),IF(VLOOKUP(H4023,'Cross-Page Data'!$D$4:$F$48,3,FALSE)="hydro",VLOOKUP(G4023,'Cross-Page Data'!$I$4:$J$19,2,FALSE),VLOOKUP(H4023,'Cross-Page Data'!$D$4:$F$48,3,FALSE)))))</f>
        <v/>
      </c>
      <c r="M4023" s="120">
        <f>IF(AND($P$2=FALSE,OR(F4023="Commercial NAICS Cogen",F4023="Industrial NAICS Cogen",F4023="NAICS-22 Cogen")),FALSE,IF(AND($P$3=FALSE,OR(F4023="Commercial NAICS Cogen",F4023="Commercial NAICS Non-Cogen",F4023="Industrial NAICS Cogen", F4023="industrial NAICS non-Cogen")),FALSE, TRUE))</f>
        <v/>
      </c>
    </row>
    <row r="4024">
      <c r="A4024" s="129" t="n">
        <v>57653</v>
      </c>
      <c r="B4024" s="130" t="inlineStr">
        <is>
          <t>Oregon State University Energy Center</t>
        </is>
      </c>
      <c r="C4024" s="130" t="inlineStr">
        <is>
          <t>Oregon State University</t>
        </is>
      </c>
      <c r="D4024" s="129" t="n">
        <v>56968</v>
      </c>
      <c r="E4024" s="130" t="inlineStr">
        <is>
          <t>OR</t>
        </is>
      </c>
      <c r="F4024" s="130" t="inlineStr">
        <is>
          <t>Commercial NAICS Cogen</t>
        </is>
      </c>
      <c r="G4024" s="130" t="inlineStr">
        <is>
          <t>CA</t>
        </is>
      </c>
      <c r="H4024" s="130" t="inlineStr">
        <is>
          <t>NG</t>
        </is>
      </c>
      <c r="I4024" s="130" t="inlineStr">
        <is>
          <t>NG</t>
        </is>
      </c>
      <c r="J4024" s="131" t="n">
        <v>0</v>
      </c>
      <c r="K4024" s="129" t="n">
        <v>2020</v>
      </c>
      <c r="L4024" s="120">
        <f>IF(VLOOKUP(H4024,'Cross-Page Data'!$D$4:$F$48,3,FALSE)="natural gas",VLOOKUP(G4024,'Cross-Page Data'!$I$4:$J$19,2,FALSE),IF(VLOOKUP(H4024,'Cross-Page Data'!$D$4:$F$48,3,FALSE)="solar",IF(G4024="PV","solar PV","solar thermal"),IF(VLOOKUP(H4024,'Cross-Page Data'!$D$4:$F$48,3,FALSE)="wind",VLOOKUP(G4024,'Cross-Page Data'!$I$4:$J$19,2,FALSE),IF(VLOOKUP(H4024,'Cross-Page Data'!$D$4:$F$48,3,FALSE)="hydro",VLOOKUP(G4024,'Cross-Page Data'!$I$4:$J$19,2,FALSE),VLOOKUP(H4024,'Cross-Page Data'!$D$4:$F$48,3,FALSE)))))</f>
        <v/>
      </c>
      <c r="M4024" s="120">
        <f>IF(AND($P$2=FALSE,OR(F4024="Commercial NAICS Cogen",F4024="Industrial NAICS Cogen",F4024="NAICS-22 Cogen")),FALSE,IF(AND($P$3=FALSE,OR(F4024="Commercial NAICS Cogen",F4024="Commercial NAICS Non-Cogen",F4024="Industrial NAICS Cogen", F4024="industrial NAICS non-Cogen")),FALSE, TRUE))</f>
        <v/>
      </c>
    </row>
    <row r="4025">
      <c r="A4025" s="129" t="n">
        <v>57653</v>
      </c>
      <c r="B4025" s="130" t="inlineStr">
        <is>
          <t>Oregon State University Energy Center</t>
        </is>
      </c>
      <c r="C4025" s="130" t="inlineStr">
        <is>
          <t>Oregon State University</t>
        </is>
      </c>
      <c r="D4025" s="129" t="n">
        <v>56968</v>
      </c>
      <c r="E4025" s="130" t="inlineStr">
        <is>
          <t>OR</t>
        </is>
      </c>
      <c r="F4025" s="130" t="inlineStr">
        <is>
          <t>Commercial NAICS Cogen</t>
        </is>
      </c>
      <c r="G4025" s="130" t="inlineStr">
        <is>
          <t>CT</t>
        </is>
      </c>
      <c r="H4025" s="130" t="inlineStr">
        <is>
          <t>DFO</t>
        </is>
      </c>
      <c r="I4025" s="130" t="inlineStr">
        <is>
          <t>DFO</t>
        </is>
      </c>
      <c r="J4025" s="131" t="n">
        <v>0</v>
      </c>
      <c r="K4025" s="129" t="n">
        <v>2020</v>
      </c>
      <c r="L4025" s="120">
        <f>IF(VLOOKUP(H4025,'Cross-Page Data'!$D$4:$F$48,3,FALSE)="natural gas",VLOOKUP(G4025,'Cross-Page Data'!$I$4:$J$19,2,FALSE),IF(VLOOKUP(H4025,'Cross-Page Data'!$D$4:$F$48,3,FALSE)="solar",IF(G4025="PV","solar PV","solar thermal"),IF(VLOOKUP(H4025,'Cross-Page Data'!$D$4:$F$48,3,FALSE)="wind",VLOOKUP(G4025,'Cross-Page Data'!$I$4:$J$19,2,FALSE),IF(VLOOKUP(H4025,'Cross-Page Data'!$D$4:$F$48,3,FALSE)="hydro",VLOOKUP(G4025,'Cross-Page Data'!$I$4:$J$19,2,FALSE),VLOOKUP(H4025,'Cross-Page Data'!$D$4:$F$48,3,FALSE)))))</f>
        <v/>
      </c>
      <c r="M4025" s="120">
        <f>IF(AND($P$2=FALSE,OR(F4025="Commercial NAICS Cogen",F4025="Industrial NAICS Cogen",F4025="NAICS-22 Cogen")),FALSE,IF(AND($P$3=FALSE,OR(F4025="Commercial NAICS Cogen",F4025="Commercial NAICS Non-Cogen",F4025="Industrial NAICS Cogen", F4025="industrial NAICS non-Cogen")),FALSE, TRUE))</f>
        <v/>
      </c>
    </row>
    <row r="4026">
      <c r="A4026" s="129" t="n">
        <v>57653</v>
      </c>
      <c r="B4026" s="130" t="inlineStr">
        <is>
          <t>Oregon State University Energy Center</t>
        </is>
      </c>
      <c r="C4026" s="130" t="inlineStr">
        <is>
          <t>Oregon State University</t>
        </is>
      </c>
      <c r="D4026" s="129" t="n">
        <v>56968</v>
      </c>
      <c r="E4026" s="130" t="inlineStr">
        <is>
          <t>OR</t>
        </is>
      </c>
      <c r="F4026" s="130" t="inlineStr">
        <is>
          <t>Commercial NAICS Cogen</t>
        </is>
      </c>
      <c r="G4026" s="130" t="inlineStr">
        <is>
          <t>CT</t>
        </is>
      </c>
      <c r="H4026" s="130" t="inlineStr">
        <is>
          <t>NG</t>
        </is>
      </c>
      <c r="I4026" s="130" t="inlineStr">
        <is>
          <t>NG</t>
        </is>
      </c>
      <c r="J4026" s="131" t="n">
        <v>43611</v>
      </c>
      <c r="K4026" s="129" t="n">
        <v>2020</v>
      </c>
      <c r="L4026" s="120">
        <f>IF(VLOOKUP(H4026,'Cross-Page Data'!$D$4:$F$48,3,FALSE)="natural gas",VLOOKUP(G4026,'Cross-Page Data'!$I$4:$J$19,2,FALSE),IF(VLOOKUP(H4026,'Cross-Page Data'!$D$4:$F$48,3,FALSE)="solar",IF(G4026="PV","solar PV","solar thermal"),IF(VLOOKUP(H4026,'Cross-Page Data'!$D$4:$F$48,3,FALSE)="wind",VLOOKUP(G4026,'Cross-Page Data'!$I$4:$J$19,2,FALSE),IF(VLOOKUP(H4026,'Cross-Page Data'!$D$4:$F$48,3,FALSE)="hydro",VLOOKUP(G4026,'Cross-Page Data'!$I$4:$J$19,2,FALSE),VLOOKUP(H4026,'Cross-Page Data'!$D$4:$F$48,3,FALSE)))))</f>
        <v/>
      </c>
      <c r="M4026" s="120">
        <f>IF(AND($P$2=FALSE,OR(F4026="Commercial NAICS Cogen",F4026="Industrial NAICS Cogen",F4026="NAICS-22 Cogen")),FALSE,IF(AND($P$3=FALSE,OR(F4026="Commercial NAICS Cogen",F4026="Commercial NAICS Non-Cogen",F4026="Industrial NAICS Cogen", F4026="industrial NAICS non-Cogen")),FALSE, TRUE))</f>
        <v/>
      </c>
    </row>
    <row r="4027">
      <c r="A4027" s="129" t="n">
        <v>57664</v>
      </c>
      <c r="B4027" s="130" t="inlineStr">
        <is>
          <t>Astoria Energy II</t>
        </is>
      </c>
      <c r="C4027" s="130" t="inlineStr">
        <is>
          <t>Astoria Energy II LLC</t>
        </is>
      </c>
      <c r="D4027" s="129" t="n">
        <v>56991</v>
      </c>
      <c r="E4027" s="130" t="inlineStr">
        <is>
          <t>NY</t>
        </is>
      </c>
      <c r="F4027" s="130" t="inlineStr">
        <is>
          <t>NAICS-22 Non-Cogen</t>
        </is>
      </c>
      <c r="G4027" s="130" t="inlineStr">
        <is>
          <t>CA</t>
        </is>
      </c>
      <c r="H4027" s="130" t="inlineStr">
        <is>
          <t>DFO</t>
        </is>
      </c>
      <c r="I4027" s="130" t="inlineStr">
        <is>
          <t>DFO</t>
        </is>
      </c>
      <c r="J4027" s="131" t="n">
        <v>259.103</v>
      </c>
      <c r="K4027" s="129" t="n">
        <v>2020</v>
      </c>
      <c r="L4027" s="120">
        <f>IF(VLOOKUP(H4027,'Cross-Page Data'!$D$4:$F$48,3,FALSE)="natural gas",VLOOKUP(G4027,'Cross-Page Data'!$I$4:$J$19,2,FALSE),IF(VLOOKUP(H4027,'Cross-Page Data'!$D$4:$F$48,3,FALSE)="solar",IF(G4027="PV","solar PV","solar thermal"),IF(VLOOKUP(H4027,'Cross-Page Data'!$D$4:$F$48,3,FALSE)="wind",VLOOKUP(G4027,'Cross-Page Data'!$I$4:$J$19,2,FALSE),IF(VLOOKUP(H4027,'Cross-Page Data'!$D$4:$F$48,3,FALSE)="hydro",VLOOKUP(G4027,'Cross-Page Data'!$I$4:$J$19,2,FALSE),VLOOKUP(H4027,'Cross-Page Data'!$D$4:$F$48,3,FALSE)))))</f>
        <v/>
      </c>
      <c r="M4027" s="120">
        <f>IF(AND($P$2=FALSE,OR(F4027="Commercial NAICS Cogen",F4027="Industrial NAICS Cogen",F4027="NAICS-22 Cogen")),FALSE,IF(AND($P$3=FALSE,OR(F4027="Commercial NAICS Cogen",F4027="Commercial NAICS Non-Cogen",F4027="Industrial NAICS Cogen", F4027="industrial NAICS non-Cogen")),FALSE, TRUE))</f>
        <v/>
      </c>
    </row>
    <row r="4028">
      <c r="A4028" s="129" t="n">
        <v>57664</v>
      </c>
      <c r="B4028" s="130" t="inlineStr">
        <is>
          <t>Astoria Energy II</t>
        </is>
      </c>
      <c r="C4028" s="130" t="inlineStr">
        <is>
          <t>Astoria Energy II LLC</t>
        </is>
      </c>
      <c r="D4028" s="129" t="n">
        <v>56991</v>
      </c>
      <c r="E4028" s="130" t="inlineStr">
        <is>
          <t>NY</t>
        </is>
      </c>
      <c r="F4028" s="130" t="inlineStr">
        <is>
          <t>NAICS-22 Non-Cogen</t>
        </is>
      </c>
      <c r="G4028" s="130" t="inlineStr">
        <is>
          <t>CA</t>
        </is>
      </c>
      <c r="H4028" s="130" t="inlineStr">
        <is>
          <t>NG</t>
        </is>
      </c>
      <c r="I4028" s="130" t="inlineStr">
        <is>
          <t>NG</t>
        </is>
      </c>
      <c r="J4028" s="131" t="n">
        <v>1092143.9</v>
      </c>
      <c r="K4028" s="129" t="n">
        <v>2020</v>
      </c>
      <c r="L4028" s="120">
        <f>IF(VLOOKUP(H4028,'Cross-Page Data'!$D$4:$F$48,3,FALSE)="natural gas",VLOOKUP(G4028,'Cross-Page Data'!$I$4:$J$19,2,FALSE),IF(VLOOKUP(H4028,'Cross-Page Data'!$D$4:$F$48,3,FALSE)="solar",IF(G4028="PV","solar PV","solar thermal"),IF(VLOOKUP(H4028,'Cross-Page Data'!$D$4:$F$48,3,FALSE)="wind",VLOOKUP(G4028,'Cross-Page Data'!$I$4:$J$19,2,FALSE),IF(VLOOKUP(H4028,'Cross-Page Data'!$D$4:$F$48,3,FALSE)="hydro",VLOOKUP(G4028,'Cross-Page Data'!$I$4:$J$19,2,FALSE),VLOOKUP(H4028,'Cross-Page Data'!$D$4:$F$48,3,FALSE)))))</f>
        <v/>
      </c>
      <c r="M4028" s="120">
        <f>IF(AND($P$2=FALSE,OR(F4028="Commercial NAICS Cogen",F4028="Industrial NAICS Cogen",F4028="NAICS-22 Cogen")),FALSE,IF(AND($P$3=FALSE,OR(F4028="Commercial NAICS Cogen",F4028="Commercial NAICS Non-Cogen",F4028="Industrial NAICS Cogen", F4028="industrial NAICS non-Cogen")),FALSE, TRUE))</f>
        <v/>
      </c>
    </row>
    <row r="4029">
      <c r="A4029" s="129" t="n">
        <v>57664</v>
      </c>
      <c r="B4029" s="130" t="inlineStr">
        <is>
          <t>Astoria Energy II</t>
        </is>
      </c>
      <c r="C4029" s="130" t="inlineStr">
        <is>
          <t>Astoria Energy II LLC</t>
        </is>
      </c>
      <c r="D4029" s="129" t="n">
        <v>56991</v>
      </c>
      <c r="E4029" s="130" t="inlineStr">
        <is>
          <t>NY</t>
        </is>
      </c>
      <c r="F4029" s="130" t="inlineStr">
        <is>
          <t>NAICS-22 Non-Cogen</t>
        </is>
      </c>
      <c r="G4029" s="130" t="inlineStr">
        <is>
          <t>CT</t>
        </is>
      </c>
      <c r="H4029" s="130" t="inlineStr">
        <is>
          <t>DFO</t>
        </is>
      </c>
      <c r="I4029" s="130" t="inlineStr">
        <is>
          <t>DFO</t>
        </is>
      </c>
      <c r="J4029" s="131" t="n">
        <v>448.234</v>
      </c>
      <c r="K4029" s="129" t="n">
        <v>2020</v>
      </c>
      <c r="L4029" s="120">
        <f>IF(VLOOKUP(H4029,'Cross-Page Data'!$D$4:$F$48,3,FALSE)="natural gas",VLOOKUP(G4029,'Cross-Page Data'!$I$4:$J$19,2,FALSE),IF(VLOOKUP(H4029,'Cross-Page Data'!$D$4:$F$48,3,FALSE)="solar",IF(G4029="PV","solar PV","solar thermal"),IF(VLOOKUP(H4029,'Cross-Page Data'!$D$4:$F$48,3,FALSE)="wind",VLOOKUP(G4029,'Cross-Page Data'!$I$4:$J$19,2,FALSE),IF(VLOOKUP(H4029,'Cross-Page Data'!$D$4:$F$48,3,FALSE)="hydro",VLOOKUP(G4029,'Cross-Page Data'!$I$4:$J$19,2,FALSE),VLOOKUP(H4029,'Cross-Page Data'!$D$4:$F$48,3,FALSE)))))</f>
        <v/>
      </c>
      <c r="M4029" s="120">
        <f>IF(AND($P$2=FALSE,OR(F4029="Commercial NAICS Cogen",F4029="Industrial NAICS Cogen",F4029="NAICS-22 Cogen")),FALSE,IF(AND($P$3=FALSE,OR(F4029="Commercial NAICS Cogen",F4029="Commercial NAICS Non-Cogen",F4029="Industrial NAICS Cogen", F4029="industrial NAICS non-Cogen")),FALSE, TRUE))</f>
        <v/>
      </c>
    </row>
    <row r="4030">
      <c r="A4030" s="129" t="n">
        <v>57664</v>
      </c>
      <c r="B4030" s="130" t="inlineStr">
        <is>
          <t>Astoria Energy II</t>
        </is>
      </c>
      <c r="C4030" s="130" t="inlineStr">
        <is>
          <t>Astoria Energy II LLC</t>
        </is>
      </c>
      <c r="D4030" s="129" t="n">
        <v>56991</v>
      </c>
      <c r="E4030" s="130" t="inlineStr">
        <is>
          <t>NY</t>
        </is>
      </c>
      <c r="F4030" s="130" t="inlineStr">
        <is>
          <t>NAICS-22 Non-Cogen</t>
        </is>
      </c>
      <c r="G4030" s="130" t="inlineStr">
        <is>
          <t>CT</t>
        </is>
      </c>
      <c r="H4030" s="130" t="inlineStr">
        <is>
          <t>NG</t>
        </is>
      </c>
      <c r="I4030" s="130" t="inlineStr">
        <is>
          <t>NG</t>
        </is>
      </c>
      <c r="J4030" s="131" t="n">
        <v>1779179.8</v>
      </c>
      <c r="K4030" s="129" t="n">
        <v>2020</v>
      </c>
      <c r="L4030" s="120">
        <f>IF(VLOOKUP(H4030,'Cross-Page Data'!$D$4:$F$48,3,FALSE)="natural gas",VLOOKUP(G4030,'Cross-Page Data'!$I$4:$J$19,2,FALSE),IF(VLOOKUP(H4030,'Cross-Page Data'!$D$4:$F$48,3,FALSE)="solar",IF(G4030="PV","solar PV","solar thermal"),IF(VLOOKUP(H4030,'Cross-Page Data'!$D$4:$F$48,3,FALSE)="wind",VLOOKUP(G4030,'Cross-Page Data'!$I$4:$J$19,2,FALSE),IF(VLOOKUP(H4030,'Cross-Page Data'!$D$4:$F$48,3,FALSE)="hydro",VLOOKUP(G4030,'Cross-Page Data'!$I$4:$J$19,2,FALSE),VLOOKUP(H4030,'Cross-Page Data'!$D$4:$F$48,3,FALSE)))))</f>
        <v/>
      </c>
      <c r="M4030" s="120">
        <f>IF(AND($P$2=FALSE,OR(F4030="Commercial NAICS Cogen",F4030="Industrial NAICS Cogen",F4030="NAICS-22 Cogen")),FALSE,IF(AND($P$3=FALSE,OR(F4030="Commercial NAICS Cogen",F4030="Commercial NAICS Non-Cogen",F4030="Industrial NAICS Cogen", F4030="industrial NAICS non-Cogen")),FALSE, TRUE))</f>
        <v/>
      </c>
    </row>
    <row r="4031">
      <c r="A4031" s="129" t="n">
        <v>57672</v>
      </c>
      <c r="B4031" s="130" t="inlineStr">
        <is>
          <t>Oakdale Renewable Energy Plant</t>
        </is>
      </c>
      <c r="C4031" s="130" t="inlineStr">
        <is>
          <t>University of Iowa</t>
        </is>
      </c>
      <c r="D4031" s="129" t="n">
        <v>19539</v>
      </c>
      <c r="E4031" s="130" t="inlineStr">
        <is>
          <t>IA</t>
        </is>
      </c>
      <c r="F4031" s="130" t="inlineStr">
        <is>
          <t>Commercial NAICS Non-Cogen</t>
        </is>
      </c>
      <c r="G4031" s="130" t="inlineStr">
        <is>
          <t>IC</t>
        </is>
      </c>
      <c r="H4031" s="130" t="inlineStr">
        <is>
          <t>NG</t>
        </is>
      </c>
      <c r="I4031" s="130" t="inlineStr">
        <is>
          <t>NG</t>
        </is>
      </c>
      <c r="J4031" s="131" t="n">
        <v>2027.62</v>
      </c>
      <c r="K4031" s="129" t="n">
        <v>2020</v>
      </c>
      <c r="L4031" s="120">
        <f>IF(VLOOKUP(H4031,'Cross-Page Data'!$D$4:$F$48,3,FALSE)="natural gas",VLOOKUP(G4031,'Cross-Page Data'!$I$4:$J$19,2,FALSE),IF(VLOOKUP(H4031,'Cross-Page Data'!$D$4:$F$48,3,FALSE)="solar",IF(G4031="PV","solar PV","solar thermal"),IF(VLOOKUP(H4031,'Cross-Page Data'!$D$4:$F$48,3,FALSE)="wind",VLOOKUP(G4031,'Cross-Page Data'!$I$4:$J$19,2,FALSE),IF(VLOOKUP(H4031,'Cross-Page Data'!$D$4:$F$48,3,FALSE)="hydro",VLOOKUP(G4031,'Cross-Page Data'!$I$4:$J$19,2,FALSE),VLOOKUP(H4031,'Cross-Page Data'!$D$4:$F$48,3,FALSE)))))</f>
        <v/>
      </c>
      <c r="M4031" s="120">
        <f>IF(AND($P$2=FALSE,OR(F4031="Commercial NAICS Cogen",F4031="Industrial NAICS Cogen",F4031="NAICS-22 Cogen")),FALSE,IF(AND($P$3=FALSE,OR(F4031="Commercial NAICS Cogen",F4031="Commercial NAICS Non-Cogen",F4031="Industrial NAICS Cogen", F4031="industrial NAICS non-Cogen")),FALSE, TRUE))</f>
        <v/>
      </c>
    </row>
    <row r="4032">
      <c r="A4032" s="129" t="n">
        <v>57678</v>
      </c>
      <c r="B4032" s="130" t="inlineStr">
        <is>
          <t>Post Rock Wind Power Project, LLC</t>
        </is>
      </c>
      <c r="C4032" s="130" t="inlineStr">
        <is>
          <t>Pattern Operators LP</t>
        </is>
      </c>
      <c r="D4032" s="129" t="n">
        <v>56545</v>
      </c>
      <c r="E4032" s="130" t="inlineStr">
        <is>
          <t>KS</t>
        </is>
      </c>
      <c r="F4032" s="130" t="inlineStr">
        <is>
          <t>NAICS-22 Non-Cogen</t>
        </is>
      </c>
      <c r="G4032" s="130" t="inlineStr">
        <is>
          <t>WT</t>
        </is>
      </c>
      <c r="H4032" s="130" t="inlineStr">
        <is>
          <t>WND</t>
        </is>
      </c>
      <c r="I4032" s="130" t="inlineStr">
        <is>
          <t>WND</t>
        </is>
      </c>
      <c r="J4032" s="131" t="n">
        <v>765642</v>
      </c>
      <c r="K4032" s="129" t="n">
        <v>2020</v>
      </c>
      <c r="L4032" s="120">
        <f>IF(VLOOKUP(H4032,'Cross-Page Data'!$D$4:$F$48,3,FALSE)="natural gas",VLOOKUP(G4032,'Cross-Page Data'!$I$4:$J$19,2,FALSE),IF(VLOOKUP(H4032,'Cross-Page Data'!$D$4:$F$48,3,FALSE)="solar",IF(G4032="PV","solar PV","solar thermal"),IF(VLOOKUP(H4032,'Cross-Page Data'!$D$4:$F$48,3,FALSE)="wind",VLOOKUP(G4032,'Cross-Page Data'!$I$4:$J$19,2,FALSE),IF(VLOOKUP(H4032,'Cross-Page Data'!$D$4:$F$48,3,FALSE)="hydro",VLOOKUP(G4032,'Cross-Page Data'!$I$4:$J$19,2,FALSE),VLOOKUP(H4032,'Cross-Page Data'!$D$4:$F$48,3,FALSE)))))</f>
        <v/>
      </c>
      <c r="M4032" s="120">
        <f>IF(AND($P$2=FALSE,OR(F4032="Commercial NAICS Cogen",F4032="Industrial NAICS Cogen",F4032="NAICS-22 Cogen")),FALSE,IF(AND($P$3=FALSE,OR(F4032="Commercial NAICS Cogen",F4032="Commercial NAICS Non-Cogen",F4032="Industrial NAICS Cogen", F4032="industrial NAICS non-Cogen")),FALSE, TRUE))</f>
        <v/>
      </c>
    </row>
    <row r="4033">
      <c r="A4033" s="129" t="n">
        <v>57684</v>
      </c>
      <c r="B4033" s="130" t="inlineStr">
        <is>
          <t>Goodsprings Waste Heat Recovery</t>
        </is>
      </c>
      <c r="C4033" s="130" t="inlineStr">
        <is>
          <t>Nevada Power Co</t>
        </is>
      </c>
      <c r="D4033" s="129" t="n">
        <v>13407</v>
      </c>
      <c r="E4033" s="130" t="inlineStr">
        <is>
          <t>NV</t>
        </is>
      </c>
      <c r="F4033" s="130" t="inlineStr">
        <is>
          <t>Electric Utility</t>
        </is>
      </c>
      <c r="G4033" s="130" t="inlineStr">
        <is>
          <t>ST</t>
        </is>
      </c>
      <c r="H4033" s="130" t="inlineStr">
        <is>
          <t>NG</t>
        </is>
      </c>
      <c r="I4033" s="130" t="inlineStr">
        <is>
          <t>NG</t>
        </is>
      </c>
      <c r="J4033" s="131" t="n">
        <v>0</v>
      </c>
      <c r="K4033" s="129" t="n">
        <v>2020</v>
      </c>
      <c r="L4033" s="120">
        <f>IF(VLOOKUP(H4033,'Cross-Page Data'!$D$4:$F$48,3,FALSE)="natural gas",VLOOKUP(G4033,'Cross-Page Data'!$I$4:$J$19,2,FALSE),IF(VLOOKUP(H4033,'Cross-Page Data'!$D$4:$F$48,3,FALSE)="solar",IF(G4033="PV","solar PV","solar thermal"),IF(VLOOKUP(H4033,'Cross-Page Data'!$D$4:$F$48,3,FALSE)="wind",VLOOKUP(G4033,'Cross-Page Data'!$I$4:$J$19,2,FALSE),IF(VLOOKUP(H4033,'Cross-Page Data'!$D$4:$F$48,3,FALSE)="hydro",VLOOKUP(G4033,'Cross-Page Data'!$I$4:$J$19,2,FALSE),VLOOKUP(H4033,'Cross-Page Data'!$D$4:$F$48,3,FALSE)))))</f>
        <v/>
      </c>
      <c r="M4033" s="120">
        <f>IF(AND($P$2=FALSE,OR(F4033="Commercial NAICS Cogen",F4033="Industrial NAICS Cogen",F4033="NAICS-22 Cogen")),FALSE,IF(AND($P$3=FALSE,OR(F4033="Commercial NAICS Cogen",F4033="Commercial NAICS Non-Cogen",F4033="Industrial NAICS Cogen", F4033="industrial NAICS non-Cogen")),FALSE, TRUE))</f>
        <v/>
      </c>
    </row>
    <row r="4034">
      <c r="A4034" s="129" t="n">
        <v>57684</v>
      </c>
      <c r="B4034" s="130" t="inlineStr">
        <is>
          <t>Goodsprings Waste Heat Recovery</t>
        </is>
      </c>
      <c r="C4034" s="130" t="inlineStr">
        <is>
          <t>Nevada Power Co</t>
        </is>
      </c>
      <c r="D4034" s="129" t="n">
        <v>13407</v>
      </c>
      <c r="E4034" s="130" t="inlineStr">
        <is>
          <t>NV</t>
        </is>
      </c>
      <c r="F4034" s="130" t="inlineStr">
        <is>
          <t>Electric Utility</t>
        </is>
      </c>
      <c r="G4034" s="130" t="inlineStr">
        <is>
          <t>ST</t>
        </is>
      </c>
      <c r="H4034" s="130" t="inlineStr">
        <is>
          <t>WH</t>
        </is>
      </c>
      <c r="I4034" s="130" t="inlineStr">
        <is>
          <t>OTH</t>
        </is>
      </c>
      <c r="J4034" s="131" t="n">
        <v>25805</v>
      </c>
      <c r="K4034" s="129" t="n">
        <v>2020</v>
      </c>
      <c r="L4034" s="120">
        <f>IF(VLOOKUP(H4034,'Cross-Page Data'!$D$4:$F$48,3,FALSE)="natural gas",VLOOKUP(G4034,'Cross-Page Data'!$I$4:$J$19,2,FALSE),IF(VLOOKUP(H4034,'Cross-Page Data'!$D$4:$F$48,3,FALSE)="solar",IF(G4034="PV","solar PV","solar thermal"),IF(VLOOKUP(H4034,'Cross-Page Data'!$D$4:$F$48,3,FALSE)="wind",VLOOKUP(G4034,'Cross-Page Data'!$I$4:$J$19,2,FALSE),IF(VLOOKUP(H4034,'Cross-Page Data'!$D$4:$F$48,3,FALSE)="hydro",VLOOKUP(G4034,'Cross-Page Data'!$I$4:$J$19,2,FALSE),VLOOKUP(H4034,'Cross-Page Data'!$D$4:$F$48,3,FALSE)))))</f>
        <v/>
      </c>
      <c r="M4034" s="120">
        <f>IF(AND($P$2=FALSE,OR(F4034="Commercial NAICS Cogen",F4034="Industrial NAICS Cogen",F4034="NAICS-22 Cogen")),FALSE,IF(AND($P$3=FALSE,OR(F4034="Commercial NAICS Cogen",F4034="Commercial NAICS Non-Cogen",F4034="Industrial NAICS Cogen", F4034="industrial NAICS non-Cogen")),FALSE, TRUE))</f>
        <v/>
      </c>
    </row>
    <row r="4035">
      <c r="A4035" s="129" t="n">
        <v>57695</v>
      </c>
      <c r="B4035" s="130" t="inlineStr">
        <is>
          <t>Topaz Solar Farm</t>
        </is>
      </c>
      <c r="C4035" s="130" t="inlineStr">
        <is>
          <t>Topaz Solar Farms LLC</t>
        </is>
      </c>
      <c r="D4035" s="129" t="n">
        <v>59874</v>
      </c>
      <c r="E4035" s="130" t="inlineStr">
        <is>
          <t>CA</t>
        </is>
      </c>
      <c r="F4035" s="130" t="inlineStr">
        <is>
          <t>NAICS-22 Non-Cogen</t>
        </is>
      </c>
      <c r="G4035" s="130" t="inlineStr">
        <is>
          <t>PV</t>
        </is>
      </c>
      <c r="H4035" s="130" t="inlineStr">
        <is>
          <t>SUN</t>
        </is>
      </c>
      <c r="I4035" s="130" t="inlineStr">
        <is>
          <t>SUN</t>
        </is>
      </c>
      <c r="J4035" s="131" t="n">
        <v>1282716</v>
      </c>
      <c r="K4035" s="129" t="n">
        <v>2020</v>
      </c>
      <c r="L4035" s="120">
        <f>IF(VLOOKUP(H4035,'Cross-Page Data'!$D$4:$F$48,3,FALSE)="natural gas",VLOOKUP(G4035,'Cross-Page Data'!$I$4:$J$19,2,FALSE),IF(VLOOKUP(H4035,'Cross-Page Data'!$D$4:$F$48,3,FALSE)="solar",IF(G4035="PV","solar PV","solar thermal"),IF(VLOOKUP(H4035,'Cross-Page Data'!$D$4:$F$48,3,FALSE)="wind",VLOOKUP(G4035,'Cross-Page Data'!$I$4:$J$19,2,FALSE),IF(VLOOKUP(H4035,'Cross-Page Data'!$D$4:$F$48,3,FALSE)="hydro",VLOOKUP(G4035,'Cross-Page Data'!$I$4:$J$19,2,FALSE),VLOOKUP(H4035,'Cross-Page Data'!$D$4:$F$48,3,FALSE)))))</f>
        <v/>
      </c>
      <c r="M4035" s="120">
        <f>IF(AND($P$2=FALSE,OR(F4035="Commercial NAICS Cogen",F4035="Industrial NAICS Cogen",F4035="NAICS-22 Cogen")),FALSE,IF(AND($P$3=FALSE,OR(F4035="Commercial NAICS Cogen",F4035="Commercial NAICS Non-Cogen",F4035="Industrial NAICS Cogen", F4035="industrial NAICS non-Cogen")),FALSE, TRUE))</f>
        <v/>
      </c>
    </row>
    <row r="4036">
      <c r="A4036" s="129" t="n">
        <v>57702</v>
      </c>
      <c r="B4036" s="130" t="inlineStr">
        <is>
          <t>Signal Hill West Unit</t>
        </is>
      </c>
      <c r="C4036" s="130" t="inlineStr">
        <is>
          <t>Signal Hill Petroleum, Inc</t>
        </is>
      </c>
      <c r="D4036" s="129" t="n">
        <v>57027</v>
      </c>
      <c r="E4036" s="130" t="inlineStr">
        <is>
          <t>CA</t>
        </is>
      </c>
      <c r="F4036" s="130" t="inlineStr">
        <is>
          <t>Industrial NAICS Non-Cogen</t>
        </is>
      </c>
      <c r="G4036" s="130" t="inlineStr">
        <is>
          <t>GT</t>
        </is>
      </c>
      <c r="H4036" s="130" t="inlineStr">
        <is>
          <t>NG</t>
        </is>
      </c>
      <c r="I4036" s="130" t="inlineStr">
        <is>
          <t>NG</t>
        </is>
      </c>
      <c r="J4036" s="131" t="n">
        <v>0</v>
      </c>
      <c r="K4036" s="129" t="n">
        <v>2020</v>
      </c>
      <c r="L4036" s="120">
        <f>IF(VLOOKUP(H4036,'Cross-Page Data'!$D$4:$F$48,3,FALSE)="natural gas",VLOOKUP(G4036,'Cross-Page Data'!$I$4:$J$19,2,FALSE),IF(VLOOKUP(H4036,'Cross-Page Data'!$D$4:$F$48,3,FALSE)="solar",IF(G4036="PV","solar PV","solar thermal"),IF(VLOOKUP(H4036,'Cross-Page Data'!$D$4:$F$48,3,FALSE)="wind",VLOOKUP(G4036,'Cross-Page Data'!$I$4:$J$19,2,FALSE),IF(VLOOKUP(H4036,'Cross-Page Data'!$D$4:$F$48,3,FALSE)="hydro",VLOOKUP(G4036,'Cross-Page Data'!$I$4:$J$19,2,FALSE),VLOOKUP(H4036,'Cross-Page Data'!$D$4:$F$48,3,FALSE)))))</f>
        <v/>
      </c>
      <c r="M4036" s="120">
        <f>IF(AND($P$2=FALSE,OR(F4036="Commercial NAICS Cogen",F4036="Industrial NAICS Cogen",F4036="NAICS-22 Cogen")),FALSE,IF(AND($P$3=FALSE,OR(F4036="Commercial NAICS Cogen",F4036="Commercial NAICS Non-Cogen",F4036="Industrial NAICS Cogen", F4036="industrial NAICS non-Cogen")),FALSE, TRUE))</f>
        <v/>
      </c>
    </row>
    <row r="4037">
      <c r="A4037" s="129" t="n">
        <v>57702</v>
      </c>
      <c r="B4037" s="130" t="inlineStr">
        <is>
          <t>Signal Hill West Unit</t>
        </is>
      </c>
      <c r="C4037" s="130" t="inlineStr">
        <is>
          <t>Signal Hill Petroleum, Inc</t>
        </is>
      </c>
      <c r="D4037" s="129" t="n">
        <v>57027</v>
      </c>
      <c r="E4037" s="130" t="inlineStr">
        <is>
          <t>CA</t>
        </is>
      </c>
      <c r="F4037" s="130" t="inlineStr">
        <is>
          <t>Industrial NAICS Non-Cogen</t>
        </is>
      </c>
      <c r="G4037" s="130" t="inlineStr">
        <is>
          <t>GT</t>
        </is>
      </c>
      <c r="H4037" s="130" t="inlineStr">
        <is>
          <t>OG</t>
        </is>
      </c>
      <c r="I4037" s="130" t="inlineStr">
        <is>
          <t>OOG</t>
        </is>
      </c>
      <c r="J4037" s="131" t="n">
        <v>41491</v>
      </c>
      <c r="K4037" s="129" t="n">
        <v>2020</v>
      </c>
      <c r="L4037" s="120">
        <f>IF(VLOOKUP(H4037,'Cross-Page Data'!$D$4:$F$48,3,FALSE)="natural gas",VLOOKUP(G4037,'Cross-Page Data'!$I$4:$J$19,2,FALSE),IF(VLOOKUP(H4037,'Cross-Page Data'!$D$4:$F$48,3,FALSE)="solar",IF(G4037="PV","solar PV","solar thermal"),IF(VLOOKUP(H4037,'Cross-Page Data'!$D$4:$F$48,3,FALSE)="wind",VLOOKUP(G4037,'Cross-Page Data'!$I$4:$J$19,2,FALSE),IF(VLOOKUP(H4037,'Cross-Page Data'!$D$4:$F$48,3,FALSE)="hydro",VLOOKUP(G4037,'Cross-Page Data'!$I$4:$J$19,2,FALSE),VLOOKUP(H4037,'Cross-Page Data'!$D$4:$F$48,3,FALSE)))))</f>
        <v/>
      </c>
      <c r="M4037" s="120">
        <f>IF(AND($P$2=FALSE,OR(F4037="Commercial NAICS Cogen",F4037="Industrial NAICS Cogen",F4037="NAICS-22 Cogen")),FALSE,IF(AND($P$3=FALSE,OR(F4037="Commercial NAICS Cogen",F4037="Commercial NAICS Non-Cogen",F4037="Industrial NAICS Cogen", F4037="industrial NAICS non-Cogen")),FALSE, TRUE))</f>
        <v/>
      </c>
    </row>
    <row r="4038">
      <c r="A4038" s="129" t="n">
        <v>57703</v>
      </c>
      <c r="B4038" s="130" t="inlineStr">
        <is>
          <t>Cheyenne Prairie Generating Station</t>
        </is>
      </c>
      <c r="C4038" s="130" t="inlineStr">
        <is>
          <t>Black Hills Service Company LLC</t>
        </is>
      </c>
      <c r="D4038" s="129" t="n">
        <v>56771</v>
      </c>
      <c r="E4038" s="130" t="inlineStr">
        <is>
          <t>WY</t>
        </is>
      </c>
      <c r="F4038" s="130" t="inlineStr">
        <is>
          <t>Electric Utility</t>
        </is>
      </c>
      <c r="G4038" s="130" t="inlineStr">
        <is>
          <t>CA</t>
        </is>
      </c>
      <c r="H4038" s="130" t="inlineStr">
        <is>
          <t>NG</t>
        </is>
      </c>
      <c r="I4038" s="130" t="inlineStr">
        <is>
          <t>NG</t>
        </is>
      </c>
      <c r="J4038" s="131" t="n">
        <v>79836</v>
      </c>
      <c r="K4038" s="129" t="n">
        <v>2020</v>
      </c>
      <c r="L4038" s="120">
        <f>IF(VLOOKUP(H4038,'Cross-Page Data'!$D$4:$F$48,3,FALSE)="natural gas",VLOOKUP(G4038,'Cross-Page Data'!$I$4:$J$19,2,FALSE),IF(VLOOKUP(H4038,'Cross-Page Data'!$D$4:$F$48,3,FALSE)="solar",IF(G4038="PV","solar PV","solar thermal"),IF(VLOOKUP(H4038,'Cross-Page Data'!$D$4:$F$48,3,FALSE)="wind",VLOOKUP(G4038,'Cross-Page Data'!$I$4:$J$19,2,FALSE),IF(VLOOKUP(H4038,'Cross-Page Data'!$D$4:$F$48,3,FALSE)="hydro",VLOOKUP(G4038,'Cross-Page Data'!$I$4:$J$19,2,FALSE),VLOOKUP(H4038,'Cross-Page Data'!$D$4:$F$48,3,FALSE)))))</f>
        <v/>
      </c>
      <c r="M4038" s="120">
        <f>IF(AND($P$2=FALSE,OR(F4038="Commercial NAICS Cogen",F4038="Industrial NAICS Cogen",F4038="NAICS-22 Cogen")),FALSE,IF(AND($P$3=FALSE,OR(F4038="Commercial NAICS Cogen",F4038="Commercial NAICS Non-Cogen",F4038="Industrial NAICS Cogen", F4038="industrial NAICS non-Cogen")),FALSE, TRUE))</f>
        <v/>
      </c>
    </row>
    <row r="4039">
      <c r="A4039" s="129" t="n">
        <v>57703</v>
      </c>
      <c r="B4039" s="130" t="inlineStr">
        <is>
          <t>Cheyenne Prairie Generating Station</t>
        </is>
      </c>
      <c r="C4039" s="130" t="inlineStr">
        <is>
          <t>Black Hills Service Company LLC</t>
        </is>
      </c>
      <c r="D4039" s="129" t="n">
        <v>56771</v>
      </c>
      <c r="E4039" s="130" t="inlineStr">
        <is>
          <t>WY</t>
        </is>
      </c>
      <c r="F4039" s="130" t="inlineStr">
        <is>
          <t>Electric Utility</t>
        </is>
      </c>
      <c r="G4039" s="130" t="inlineStr">
        <is>
          <t>CT</t>
        </is>
      </c>
      <c r="H4039" s="130" t="inlineStr">
        <is>
          <t>NG</t>
        </is>
      </c>
      <c r="I4039" s="130" t="inlineStr">
        <is>
          <t>NG</t>
        </is>
      </c>
      <c r="J4039" s="131" t="n">
        <v>253722</v>
      </c>
      <c r="K4039" s="129" t="n">
        <v>2020</v>
      </c>
      <c r="L4039" s="120">
        <f>IF(VLOOKUP(H4039,'Cross-Page Data'!$D$4:$F$48,3,FALSE)="natural gas",VLOOKUP(G4039,'Cross-Page Data'!$I$4:$J$19,2,FALSE),IF(VLOOKUP(H4039,'Cross-Page Data'!$D$4:$F$48,3,FALSE)="solar",IF(G4039="PV","solar PV","solar thermal"),IF(VLOOKUP(H4039,'Cross-Page Data'!$D$4:$F$48,3,FALSE)="wind",VLOOKUP(G4039,'Cross-Page Data'!$I$4:$J$19,2,FALSE),IF(VLOOKUP(H4039,'Cross-Page Data'!$D$4:$F$48,3,FALSE)="hydro",VLOOKUP(G4039,'Cross-Page Data'!$I$4:$J$19,2,FALSE),VLOOKUP(H4039,'Cross-Page Data'!$D$4:$F$48,3,FALSE)))))</f>
        <v/>
      </c>
      <c r="M4039" s="120">
        <f>IF(AND($P$2=FALSE,OR(F4039="Commercial NAICS Cogen",F4039="Industrial NAICS Cogen",F4039="NAICS-22 Cogen")),FALSE,IF(AND($P$3=FALSE,OR(F4039="Commercial NAICS Cogen",F4039="Commercial NAICS Non-Cogen",F4039="Industrial NAICS Cogen", F4039="industrial NAICS non-Cogen")),FALSE, TRUE))</f>
        <v/>
      </c>
    </row>
    <row r="4040">
      <c r="A4040" s="129" t="n">
        <v>57703</v>
      </c>
      <c r="B4040" s="130" t="inlineStr">
        <is>
          <t>Cheyenne Prairie Generating Station</t>
        </is>
      </c>
      <c r="C4040" s="130" t="inlineStr">
        <is>
          <t>Black Hills Service Company LLC</t>
        </is>
      </c>
      <c r="D4040" s="129" t="n">
        <v>56771</v>
      </c>
      <c r="E4040" s="130" t="inlineStr">
        <is>
          <t>WY</t>
        </is>
      </c>
      <c r="F4040" s="130" t="inlineStr">
        <is>
          <t>Electric Utility</t>
        </is>
      </c>
      <c r="G4040" s="130" t="inlineStr">
        <is>
          <t>GT</t>
        </is>
      </c>
      <c r="H4040" s="130" t="inlineStr">
        <is>
          <t>NG</t>
        </is>
      </c>
      <c r="I4040" s="130" t="inlineStr">
        <is>
          <t>NG</t>
        </is>
      </c>
      <c r="J4040" s="131" t="n">
        <v>20740</v>
      </c>
      <c r="K4040" s="129" t="n">
        <v>2020</v>
      </c>
      <c r="L4040" s="120">
        <f>IF(VLOOKUP(H4040,'Cross-Page Data'!$D$4:$F$48,3,FALSE)="natural gas",VLOOKUP(G4040,'Cross-Page Data'!$I$4:$J$19,2,FALSE),IF(VLOOKUP(H4040,'Cross-Page Data'!$D$4:$F$48,3,FALSE)="solar",IF(G4040="PV","solar PV","solar thermal"),IF(VLOOKUP(H4040,'Cross-Page Data'!$D$4:$F$48,3,FALSE)="wind",VLOOKUP(G4040,'Cross-Page Data'!$I$4:$J$19,2,FALSE),IF(VLOOKUP(H4040,'Cross-Page Data'!$D$4:$F$48,3,FALSE)="hydro",VLOOKUP(G4040,'Cross-Page Data'!$I$4:$J$19,2,FALSE),VLOOKUP(H4040,'Cross-Page Data'!$D$4:$F$48,3,FALSE)))))</f>
        <v/>
      </c>
      <c r="M4040" s="120">
        <f>IF(AND($P$2=FALSE,OR(F4040="Commercial NAICS Cogen",F4040="Industrial NAICS Cogen",F4040="NAICS-22 Cogen")),FALSE,IF(AND($P$3=FALSE,OR(F4040="Commercial NAICS Cogen",F4040="Commercial NAICS Non-Cogen",F4040="Industrial NAICS Cogen", F4040="industrial NAICS non-Cogen")),FALSE, TRUE))</f>
        <v/>
      </c>
    </row>
    <row r="4041">
      <c r="A4041" s="129" t="n">
        <v>57715</v>
      </c>
      <c r="B4041" s="130" t="inlineStr">
        <is>
          <t>Watkins Manufacturing Co.</t>
        </is>
      </c>
      <c r="C4041" s="130" t="inlineStr">
        <is>
          <t>Watkins Manufacturing Corporation</t>
        </is>
      </c>
      <c r="D4041" s="129" t="n">
        <v>57034</v>
      </c>
      <c r="E4041" s="130" t="inlineStr">
        <is>
          <t>CA</t>
        </is>
      </c>
      <c r="F4041" s="130" t="inlineStr">
        <is>
          <t>Industrial NAICS Non-Cogen</t>
        </is>
      </c>
      <c r="G4041" s="130" t="inlineStr">
        <is>
          <t>IC</t>
        </is>
      </c>
      <c r="H4041" s="130" t="inlineStr">
        <is>
          <t>NG</t>
        </is>
      </c>
      <c r="I4041" s="130" t="inlineStr">
        <is>
          <t>NG</t>
        </is>
      </c>
      <c r="J4041" s="131" t="n">
        <v>5404</v>
      </c>
      <c r="K4041" s="129" t="n">
        <v>2020</v>
      </c>
      <c r="L4041" s="120">
        <f>IF(VLOOKUP(H4041,'Cross-Page Data'!$D$4:$F$48,3,FALSE)="natural gas",VLOOKUP(G4041,'Cross-Page Data'!$I$4:$J$19,2,FALSE),IF(VLOOKUP(H4041,'Cross-Page Data'!$D$4:$F$48,3,FALSE)="solar",IF(G4041="PV","solar PV","solar thermal"),IF(VLOOKUP(H4041,'Cross-Page Data'!$D$4:$F$48,3,FALSE)="wind",VLOOKUP(G4041,'Cross-Page Data'!$I$4:$J$19,2,FALSE),IF(VLOOKUP(H4041,'Cross-Page Data'!$D$4:$F$48,3,FALSE)="hydro",VLOOKUP(G4041,'Cross-Page Data'!$I$4:$J$19,2,FALSE),VLOOKUP(H4041,'Cross-Page Data'!$D$4:$F$48,3,FALSE)))))</f>
        <v/>
      </c>
      <c r="M4041" s="120">
        <f>IF(AND($P$2=FALSE,OR(F4041="Commercial NAICS Cogen",F4041="Industrial NAICS Cogen",F4041="NAICS-22 Cogen")),FALSE,IF(AND($P$3=FALSE,OR(F4041="Commercial NAICS Cogen",F4041="Commercial NAICS Non-Cogen",F4041="Industrial NAICS Cogen", F4041="industrial NAICS non-Cogen")),FALSE, TRUE))</f>
        <v/>
      </c>
    </row>
    <row r="4042">
      <c r="A4042" s="129" t="n">
        <v>57721</v>
      </c>
      <c r="B4042" s="130" t="inlineStr">
        <is>
          <t>Berkshire Wind Power Project</t>
        </is>
      </c>
      <c r="C4042" s="130" t="inlineStr">
        <is>
          <t>Massachusetts Mun Wholes Electric Co</t>
        </is>
      </c>
      <c r="D4042" s="129" t="n">
        <v>11806</v>
      </c>
      <c r="E4042" s="130" t="inlineStr">
        <is>
          <t>MA</t>
        </is>
      </c>
      <c r="F4042" s="130" t="inlineStr">
        <is>
          <t>Electric Utility</t>
        </is>
      </c>
      <c r="G4042" s="130" t="inlineStr">
        <is>
          <t>WT</t>
        </is>
      </c>
      <c r="H4042" s="130" t="inlineStr">
        <is>
          <t>WND</t>
        </is>
      </c>
      <c r="I4042" s="130" t="inlineStr">
        <is>
          <t>WND</t>
        </is>
      </c>
      <c r="J4042" s="131" t="n">
        <v>56150</v>
      </c>
      <c r="K4042" s="129" t="n">
        <v>2020</v>
      </c>
      <c r="L4042" s="120">
        <f>IF(VLOOKUP(H4042,'Cross-Page Data'!$D$4:$F$48,3,FALSE)="natural gas",VLOOKUP(G4042,'Cross-Page Data'!$I$4:$J$19,2,FALSE),IF(VLOOKUP(H4042,'Cross-Page Data'!$D$4:$F$48,3,FALSE)="solar",IF(G4042="PV","solar PV","solar thermal"),IF(VLOOKUP(H4042,'Cross-Page Data'!$D$4:$F$48,3,FALSE)="wind",VLOOKUP(G4042,'Cross-Page Data'!$I$4:$J$19,2,FALSE),IF(VLOOKUP(H4042,'Cross-Page Data'!$D$4:$F$48,3,FALSE)="hydro",VLOOKUP(G4042,'Cross-Page Data'!$I$4:$J$19,2,FALSE),VLOOKUP(H4042,'Cross-Page Data'!$D$4:$F$48,3,FALSE)))))</f>
        <v/>
      </c>
      <c r="M4042" s="120">
        <f>IF(AND($P$2=FALSE,OR(F4042="Commercial NAICS Cogen",F4042="Industrial NAICS Cogen",F4042="NAICS-22 Cogen")),FALSE,IF(AND($P$3=FALSE,OR(F4042="Commercial NAICS Cogen",F4042="Commercial NAICS Non-Cogen",F4042="Industrial NAICS Cogen", F4042="industrial NAICS non-Cogen")),FALSE, TRUE))</f>
        <v/>
      </c>
    </row>
    <row r="4043">
      <c r="A4043" s="129" t="n">
        <v>57729</v>
      </c>
      <c r="B4043" s="130" t="inlineStr">
        <is>
          <t>Lake Hodges Hydroelectric Facility</t>
        </is>
      </c>
      <c r="C4043" s="130" t="inlineStr">
        <is>
          <t>San Diego County Water Auth</t>
        </is>
      </c>
      <c r="D4043" s="129" t="n">
        <v>27075</v>
      </c>
      <c r="E4043" s="130" t="inlineStr">
        <is>
          <t>CA</t>
        </is>
      </c>
      <c r="F4043" s="130" t="inlineStr">
        <is>
          <t>Electric Utility</t>
        </is>
      </c>
      <c r="G4043" s="130" t="inlineStr">
        <is>
          <t>PS</t>
        </is>
      </c>
      <c r="H4043" s="130" t="inlineStr">
        <is>
          <t>WAT</t>
        </is>
      </c>
      <c r="I4043" s="130" t="inlineStr">
        <is>
          <t>HPS</t>
        </is>
      </c>
      <c r="J4043" s="131" t="n">
        <v>-18690</v>
      </c>
      <c r="K4043" s="129" t="n">
        <v>2020</v>
      </c>
      <c r="L4043" s="120">
        <f>IF(VLOOKUP(H4043,'Cross-Page Data'!$D$4:$F$48,3,FALSE)="natural gas",VLOOKUP(G4043,'Cross-Page Data'!$I$4:$J$19,2,FALSE),IF(VLOOKUP(H4043,'Cross-Page Data'!$D$4:$F$48,3,FALSE)="solar",IF(G4043="PV","solar PV","solar thermal"),IF(VLOOKUP(H4043,'Cross-Page Data'!$D$4:$F$48,3,FALSE)="wind",VLOOKUP(G4043,'Cross-Page Data'!$I$4:$J$19,2,FALSE),IF(VLOOKUP(H4043,'Cross-Page Data'!$D$4:$F$48,3,FALSE)="hydro",VLOOKUP(G4043,'Cross-Page Data'!$I$4:$J$19,2,FALSE),VLOOKUP(H4043,'Cross-Page Data'!$D$4:$F$48,3,FALSE)))))</f>
        <v/>
      </c>
      <c r="M4043" s="120">
        <f>IF(AND($P$2=FALSE,OR(F4043="Commercial NAICS Cogen",F4043="Industrial NAICS Cogen",F4043="NAICS-22 Cogen")),FALSE,IF(AND($P$3=FALSE,OR(F4043="Commercial NAICS Cogen",F4043="Commercial NAICS Non-Cogen",F4043="Industrial NAICS Cogen", F4043="industrial NAICS non-Cogen")),FALSE, TRUE))</f>
        <v/>
      </c>
    </row>
    <row r="4044">
      <c r="A4044" s="129" t="n">
        <v>57744</v>
      </c>
      <c r="B4044" s="130" t="inlineStr">
        <is>
          <t>Laurel Hill Wind</t>
        </is>
      </c>
      <c r="C4044" s="130" t="inlineStr">
        <is>
          <t>Laurel Wind Energy LLC</t>
        </is>
      </c>
      <c r="D4044" s="129" t="n">
        <v>57053</v>
      </c>
      <c r="E4044" s="130" t="inlineStr">
        <is>
          <t>PA</t>
        </is>
      </c>
      <c r="F4044" s="130" t="inlineStr">
        <is>
          <t>NAICS-22 Non-Cogen</t>
        </is>
      </c>
      <c r="G4044" s="130" t="inlineStr">
        <is>
          <t>WT</t>
        </is>
      </c>
      <c r="H4044" s="130" t="inlineStr">
        <is>
          <t>WND</t>
        </is>
      </c>
      <c r="I4044" s="130" t="inlineStr">
        <is>
          <t>WND</t>
        </is>
      </c>
      <c r="J4044" s="131" t="n">
        <v>173242</v>
      </c>
      <c r="K4044" s="129" t="n">
        <v>2020</v>
      </c>
      <c r="L4044" s="120">
        <f>IF(VLOOKUP(H4044,'Cross-Page Data'!$D$4:$F$48,3,FALSE)="natural gas",VLOOKUP(G4044,'Cross-Page Data'!$I$4:$J$19,2,FALSE),IF(VLOOKUP(H4044,'Cross-Page Data'!$D$4:$F$48,3,FALSE)="solar",IF(G4044="PV","solar PV","solar thermal"),IF(VLOOKUP(H4044,'Cross-Page Data'!$D$4:$F$48,3,FALSE)="wind",VLOOKUP(G4044,'Cross-Page Data'!$I$4:$J$19,2,FALSE),IF(VLOOKUP(H4044,'Cross-Page Data'!$D$4:$F$48,3,FALSE)="hydro",VLOOKUP(G4044,'Cross-Page Data'!$I$4:$J$19,2,FALSE),VLOOKUP(H4044,'Cross-Page Data'!$D$4:$F$48,3,FALSE)))))</f>
        <v/>
      </c>
      <c r="M4044" s="120">
        <f>IF(AND($P$2=FALSE,OR(F4044="Commercial NAICS Cogen",F4044="Industrial NAICS Cogen",F4044="NAICS-22 Cogen")),FALSE,IF(AND($P$3=FALSE,OR(F4044="Commercial NAICS Cogen",F4044="Commercial NAICS Non-Cogen",F4044="Industrial NAICS Cogen", F4044="industrial NAICS non-Cogen")),FALSE, TRUE))</f>
        <v/>
      </c>
    </row>
    <row r="4045">
      <c r="A4045" s="129" t="n">
        <v>57751</v>
      </c>
      <c r="B4045" s="130" t="inlineStr">
        <is>
          <t>Los Vientos Wind 1A</t>
        </is>
      </c>
      <c r="C4045" s="130" t="inlineStr">
        <is>
          <t>Los Vientos Wind 1A, LLC</t>
        </is>
      </c>
      <c r="D4045" s="129" t="n">
        <v>57063</v>
      </c>
      <c r="E4045" s="130" t="inlineStr">
        <is>
          <t>TX</t>
        </is>
      </c>
      <c r="F4045" s="130" t="inlineStr">
        <is>
          <t>NAICS-22 Non-Cogen</t>
        </is>
      </c>
      <c r="G4045" s="130" t="inlineStr">
        <is>
          <t>WT</t>
        </is>
      </c>
      <c r="H4045" s="130" t="inlineStr">
        <is>
          <t>WND</t>
        </is>
      </c>
      <c r="I4045" s="130" t="inlineStr">
        <is>
          <t>WND</t>
        </is>
      </c>
      <c r="J4045" s="131" t="n">
        <v>513614</v>
      </c>
      <c r="K4045" s="129" t="n">
        <v>2020</v>
      </c>
      <c r="L4045" s="120">
        <f>IF(VLOOKUP(H4045,'Cross-Page Data'!$D$4:$F$48,3,FALSE)="natural gas",VLOOKUP(G4045,'Cross-Page Data'!$I$4:$J$19,2,FALSE),IF(VLOOKUP(H4045,'Cross-Page Data'!$D$4:$F$48,3,FALSE)="solar",IF(G4045="PV","solar PV","solar thermal"),IF(VLOOKUP(H4045,'Cross-Page Data'!$D$4:$F$48,3,FALSE)="wind",VLOOKUP(G4045,'Cross-Page Data'!$I$4:$J$19,2,FALSE),IF(VLOOKUP(H4045,'Cross-Page Data'!$D$4:$F$48,3,FALSE)="hydro",VLOOKUP(G4045,'Cross-Page Data'!$I$4:$J$19,2,FALSE),VLOOKUP(H4045,'Cross-Page Data'!$D$4:$F$48,3,FALSE)))))</f>
        <v/>
      </c>
      <c r="M4045" s="120">
        <f>IF(AND($P$2=FALSE,OR(F4045="Commercial NAICS Cogen",F4045="Industrial NAICS Cogen",F4045="NAICS-22 Cogen")),FALSE,IF(AND($P$3=FALSE,OR(F4045="Commercial NAICS Cogen",F4045="Commercial NAICS Non-Cogen",F4045="Industrial NAICS Cogen", F4045="industrial NAICS non-Cogen")),FALSE, TRUE))</f>
        <v/>
      </c>
    </row>
    <row r="4046">
      <c r="A4046" s="129" t="n">
        <v>57752</v>
      </c>
      <c r="B4046" s="130" t="inlineStr">
        <is>
          <t>Los Vientos Wind 1B</t>
        </is>
      </c>
      <c r="C4046" s="130" t="inlineStr">
        <is>
          <t>Los Vientos Wind 1B, LLC</t>
        </is>
      </c>
      <c r="D4046" s="129" t="n">
        <v>57064</v>
      </c>
      <c r="E4046" s="130" t="inlineStr">
        <is>
          <t>TX</t>
        </is>
      </c>
      <c r="F4046" s="130" t="inlineStr">
        <is>
          <t>NAICS-22 Non-Cogen</t>
        </is>
      </c>
      <c r="G4046" s="130" t="inlineStr">
        <is>
          <t>WT</t>
        </is>
      </c>
      <c r="H4046" s="130" t="inlineStr">
        <is>
          <t>WND</t>
        </is>
      </c>
      <c r="I4046" s="130" t="inlineStr">
        <is>
          <t>WND</t>
        </is>
      </c>
      <c r="J4046" s="131" t="n">
        <v>448229</v>
      </c>
      <c r="K4046" s="129" t="n">
        <v>2020</v>
      </c>
      <c r="L4046" s="120">
        <f>IF(VLOOKUP(H4046,'Cross-Page Data'!$D$4:$F$48,3,FALSE)="natural gas",VLOOKUP(G4046,'Cross-Page Data'!$I$4:$J$19,2,FALSE),IF(VLOOKUP(H4046,'Cross-Page Data'!$D$4:$F$48,3,FALSE)="solar",IF(G4046="PV","solar PV","solar thermal"),IF(VLOOKUP(H4046,'Cross-Page Data'!$D$4:$F$48,3,FALSE)="wind",VLOOKUP(G4046,'Cross-Page Data'!$I$4:$J$19,2,FALSE),IF(VLOOKUP(H4046,'Cross-Page Data'!$D$4:$F$48,3,FALSE)="hydro",VLOOKUP(G4046,'Cross-Page Data'!$I$4:$J$19,2,FALSE),VLOOKUP(H4046,'Cross-Page Data'!$D$4:$F$48,3,FALSE)))))</f>
        <v/>
      </c>
      <c r="M4046" s="120">
        <f>IF(AND($P$2=FALSE,OR(F4046="Commercial NAICS Cogen",F4046="Industrial NAICS Cogen",F4046="NAICS-22 Cogen")),FALSE,IF(AND($P$3=FALSE,OR(F4046="Commercial NAICS Cogen",F4046="Commercial NAICS Non-Cogen",F4046="Industrial NAICS Cogen", F4046="industrial NAICS non-Cogen")),FALSE, TRUE))</f>
        <v/>
      </c>
    </row>
    <row r="4047">
      <c r="A4047" s="129" t="n">
        <v>57758</v>
      </c>
      <c r="B4047" s="130" t="inlineStr">
        <is>
          <t>Mount Saint Mary's</t>
        </is>
      </c>
      <c r="C4047" s="130" t="inlineStr">
        <is>
          <t>Constellation Solar Horizons LLC</t>
        </is>
      </c>
      <c r="D4047" s="129" t="n">
        <v>57065</v>
      </c>
      <c r="E4047" s="130" t="inlineStr">
        <is>
          <t>MD</t>
        </is>
      </c>
      <c r="F4047" s="130" t="inlineStr">
        <is>
          <t>NAICS-22 Non-Cogen</t>
        </is>
      </c>
      <c r="G4047" s="130" t="inlineStr">
        <is>
          <t>PV</t>
        </is>
      </c>
      <c r="H4047" s="130" t="inlineStr">
        <is>
          <t>SUN</t>
        </is>
      </c>
      <c r="I4047" s="130" t="inlineStr">
        <is>
          <t>SUN</t>
        </is>
      </c>
      <c r="J4047" s="131" t="n">
        <v>20738</v>
      </c>
      <c r="K4047" s="129" t="n">
        <v>2020</v>
      </c>
      <c r="L4047" s="120">
        <f>IF(VLOOKUP(H4047,'Cross-Page Data'!$D$4:$F$48,3,FALSE)="natural gas",VLOOKUP(G4047,'Cross-Page Data'!$I$4:$J$19,2,FALSE),IF(VLOOKUP(H4047,'Cross-Page Data'!$D$4:$F$48,3,FALSE)="solar",IF(G4047="PV","solar PV","solar thermal"),IF(VLOOKUP(H4047,'Cross-Page Data'!$D$4:$F$48,3,FALSE)="wind",VLOOKUP(G4047,'Cross-Page Data'!$I$4:$J$19,2,FALSE),IF(VLOOKUP(H4047,'Cross-Page Data'!$D$4:$F$48,3,FALSE)="hydro",VLOOKUP(G4047,'Cross-Page Data'!$I$4:$J$19,2,FALSE),VLOOKUP(H4047,'Cross-Page Data'!$D$4:$F$48,3,FALSE)))))</f>
        <v/>
      </c>
      <c r="M4047" s="120">
        <f>IF(AND($P$2=FALSE,OR(F4047="Commercial NAICS Cogen",F4047="Industrial NAICS Cogen",F4047="NAICS-22 Cogen")),FALSE,IF(AND($P$3=FALSE,OR(F4047="Commercial NAICS Cogen",F4047="Commercial NAICS Non-Cogen",F4047="Industrial NAICS Cogen", F4047="industrial NAICS non-Cogen")),FALSE, TRUE))</f>
        <v/>
      </c>
    </row>
    <row r="4048">
      <c r="A4048" s="129" t="n">
        <v>57762</v>
      </c>
      <c r="B4048" s="130" t="inlineStr">
        <is>
          <t>Cimarron Wind Energy LLC</t>
        </is>
      </c>
      <c r="C4048" s="130" t="inlineStr">
        <is>
          <t>Cimarron Wind Energy LLC</t>
        </is>
      </c>
      <c r="D4048" s="129" t="n">
        <v>58143</v>
      </c>
      <c r="E4048" s="130" t="inlineStr">
        <is>
          <t>KS</t>
        </is>
      </c>
      <c r="F4048" s="130" t="inlineStr">
        <is>
          <t>NAICS-22 Non-Cogen</t>
        </is>
      </c>
      <c r="G4048" s="130" t="inlineStr">
        <is>
          <t>WT</t>
        </is>
      </c>
      <c r="H4048" s="130" t="inlineStr">
        <is>
          <t>WND</t>
        </is>
      </c>
      <c r="I4048" s="130" t="inlineStr">
        <is>
          <t>WND</t>
        </is>
      </c>
      <c r="J4048" s="131" t="n">
        <v>682804</v>
      </c>
      <c r="K4048" s="129" t="n">
        <v>2020</v>
      </c>
      <c r="L4048" s="120">
        <f>IF(VLOOKUP(H4048,'Cross-Page Data'!$D$4:$F$48,3,FALSE)="natural gas",VLOOKUP(G4048,'Cross-Page Data'!$I$4:$J$19,2,FALSE),IF(VLOOKUP(H4048,'Cross-Page Data'!$D$4:$F$48,3,FALSE)="solar",IF(G4048="PV","solar PV","solar thermal"),IF(VLOOKUP(H4048,'Cross-Page Data'!$D$4:$F$48,3,FALSE)="wind",VLOOKUP(G4048,'Cross-Page Data'!$I$4:$J$19,2,FALSE),IF(VLOOKUP(H4048,'Cross-Page Data'!$D$4:$F$48,3,FALSE)="hydro",VLOOKUP(G4048,'Cross-Page Data'!$I$4:$J$19,2,FALSE),VLOOKUP(H4048,'Cross-Page Data'!$D$4:$F$48,3,FALSE)))))</f>
        <v/>
      </c>
      <c r="M4048" s="120">
        <f>IF(AND($P$2=FALSE,OR(F4048="Commercial NAICS Cogen",F4048="Industrial NAICS Cogen",F4048="NAICS-22 Cogen")),FALSE,IF(AND($P$3=FALSE,OR(F4048="Commercial NAICS Cogen",F4048="Commercial NAICS Non-Cogen",F4048="Industrial NAICS Cogen", F4048="industrial NAICS non-Cogen")),FALSE, TRUE))</f>
        <v/>
      </c>
    </row>
    <row r="4049" ht="29" customHeight="1" s="157">
      <c r="A4049" s="129" t="n">
        <v>57775</v>
      </c>
      <c r="B4049" s="130" t="inlineStr">
        <is>
          <t>Kingman 1</t>
        </is>
      </c>
      <c r="C4049" s="130" t="inlineStr">
        <is>
          <t>Brookfield Renewable Trading and Marketing LP</t>
        </is>
      </c>
      <c r="D4049" s="129" t="n">
        <v>63235</v>
      </c>
      <c r="E4049" s="130" t="inlineStr">
        <is>
          <t>AZ</t>
        </is>
      </c>
      <c r="F4049" s="130" t="inlineStr">
        <is>
          <t>NAICS-22 Non-Cogen</t>
        </is>
      </c>
      <c r="G4049" s="130" t="inlineStr">
        <is>
          <t>PV</t>
        </is>
      </c>
      <c r="H4049" s="130" t="inlineStr">
        <is>
          <t>SUN</t>
        </is>
      </c>
      <c r="I4049" s="130" t="inlineStr">
        <is>
          <t>SUN</t>
        </is>
      </c>
      <c r="J4049" s="131" t="n">
        <v>121</v>
      </c>
      <c r="K4049" s="129" t="n">
        <v>2020</v>
      </c>
      <c r="L4049" s="120">
        <f>IF(VLOOKUP(H4049,'Cross-Page Data'!$D$4:$F$48,3,FALSE)="natural gas",VLOOKUP(G4049,'Cross-Page Data'!$I$4:$J$19,2,FALSE),IF(VLOOKUP(H4049,'Cross-Page Data'!$D$4:$F$48,3,FALSE)="solar",IF(G4049="PV","solar PV","solar thermal"),IF(VLOOKUP(H4049,'Cross-Page Data'!$D$4:$F$48,3,FALSE)="wind",VLOOKUP(G4049,'Cross-Page Data'!$I$4:$J$19,2,FALSE),IF(VLOOKUP(H4049,'Cross-Page Data'!$D$4:$F$48,3,FALSE)="hydro",VLOOKUP(G4049,'Cross-Page Data'!$I$4:$J$19,2,FALSE),VLOOKUP(H4049,'Cross-Page Data'!$D$4:$F$48,3,FALSE)))))</f>
        <v/>
      </c>
      <c r="M4049" s="120">
        <f>IF(AND($P$2=FALSE,OR(F4049="Commercial NAICS Cogen",F4049="Industrial NAICS Cogen",F4049="NAICS-22 Cogen")),FALSE,IF(AND($P$3=FALSE,OR(F4049="Commercial NAICS Cogen",F4049="Commercial NAICS Non-Cogen",F4049="Industrial NAICS Cogen", F4049="industrial NAICS non-Cogen")),FALSE, TRUE))</f>
        <v/>
      </c>
    </row>
    <row r="4050" ht="29" customHeight="1" s="157">
      <c r="A4050" s="129" t="n">
        <v>57775</v>
      </c>
      <c r="B4050" s="130" t="inlineStr">
        <is>
          <t>Kingman 1</t>
        </is>
      </c>
      <c r="C4050" s="130" t="inlineStr">
        <is>
          <t>Brookfield Renewable Trading and Marketing LP</t>
        </is>
      </c>
      <c r="D4050" s="129" t="n">
        <v>63235</v>
      </c>
      <c r="E4050" s="130" t="inlineStr">
        <is>
          <t>AZ</t>
        </is>
      </c>
      <c r="F4050" s="130" t="inlineStr">
        <is>
          <t>NAICS-22 Non-Cogen</t>
        </is>
      </c>
      <c r="G4050" s="130" t="inlineStr">
        <is>
          <t>WT</t>
        </is>
      </c>
      <c r="H4050" s="130" t="inlineStr">
        <is>
          <t>WND</t>
        </is>
      </c>
      <c r="I4050" s="130" t="inlineStr">
        <is>
          <t>WND</t>
        </is>
      </c>
      <c r="J4050" s="131" t="n">
        <v>6122</v>
      </c>
      <c r="K4050" s="129" t="n">
        <v>2020</v>
      </c>
      <c r="L4050" s="120">
        <f>IF(VLOOKUP(H4050,'Cross-Page Data'!$D$4:$F$48,3,FALSE)="natural gas",VLOOKUP(G4050,'Cross-Page Data'!$I$4:$J$19,2,FALSE),IF(VLOOKUP(H4050,'Cross-Page Data'!$D$4:$F$48,3,FALSE)="solar",IF(G4050="PV","solar PV","solar thermal"),IF(VLOOKUP(H4050,'Cross-Page Data'!$D$4:$F$48,3,FALSE)="wind",VLOOKUP(G4050,'Cross-Page Data'!$I$4:$J$19,2,FALSE),IF(VLOOKUP(H4050,'Cross-Page Data'!$D$4:$F$48,3,FALSE)="hydro",VLOOKUP(G4050,'Cross-Page Data'!$I$4:$J$19,2,FALSE),VLOOKUP(H4050,'Cross-Page Data'!$D$4:$F$48,3,FALSE)))))</f>
        <v/>
      </c>
      <c r="M4050" s="120">
        <f>IF(AND($P$2=FALSE,OR(F4050="Commercial NAICS Cogen",F4050="Industrial NAICS Cogen",F4050="NAICS-22 Cogen")),FALSE,IF(AND($P$3=FALSE,OR(F4050="Commercial NAICS Cogen",F4050="Commercial NAICS Non-Cogen",F4050="Industrial NAICS Cogen", F4050="industrial NAICS non-Cogen")),FALSE, TRUE))</f>
        <v/>
      </c>
    </row>
    <row r="4051">
      <c r="A4051" s="129" t="n">
        <v>57787</v>
      </c>
      <c r="B4051" s="130" t="inlineStr">
        <is>
          <t>Flat Ridge 2 Wind Energy LLC</t>
        </is>
      </c>
      <c r="C4051" s="130" t="inlineStr">
        <is>
          <t>AE Power Services LLC</t>
        </is>
      </c>
      <c r="D4051" s="129" t="n">
        <v>55963</v>
      </c>
      <c r="E4051" s="130" t="inlineStr">
        <is>
          <t>KS</t>
        </is>
      </c>
      <c r="F4051" s="130" t="inlineStr">
        <is>
          <t>NAICS-22 Non-Cogen</t>
        </is>
      </c>
      <c r="G4051" s="130" t="inlineStr">
        <is>
          <t>WT</t>
        </is>
      </c>
      <c r="H4051" s="130" t="inlineStr">
        <is>
          <t>WND</t>
        </is>
      </c>
      <c r="I4051" s="130" t="inlineStr">
        <is>
          <t>WND</t>
        </is>
      </c>
      <c r="J4051" s="131" t="n">
        <v>1775159</v>
      </c>
      <c r="K4051" s="129" t="n">
        <v>2020</v>
      </c>
      <c r="L4051" s="120">
        <f>IF(VLOOKUP(H4051,'Cross-Page Data'!$D$4:$F$48,3,FALSE)="natural gas",VLOOKUP(G4051,'Cross-Page Data'!$I$4:$J$19,2,FALSE),IF(VLOOKUP(H4051,'Cross-Page Data'!$D$4:$F$48,3,FALSE)="solar",IF(G4051="PV","solar PV","solar thermal"),IF(VLOOKUP(H4051,'Cross-Page Data'!$D$4:$F$48,3,FALSE)="wind",VLOOKUP(G4051,'Cross-Page Data'!$I$4:$J$19,2,FALSE),IF(VLOOKUP(H4051,'Cross-Page Data'!$D$4:$F$48,3,FALSE)="hydro",VLOOKUP(G4051,'Cross-Page Data'!$I$4:$J$19,2,FALSE),VLOOKUP(H4051,'Cross-Page Data'!$D$4:$F$48,3,FALSE)))))</f>
        <v/>
      </c>
      <c r="M4051" s="120">
        <f>IF(AND($P$2=FALSE,OR(F4051="Commercial NAICS Cogen",F4051="Industrial NAICS Cogen",F4051="NAICS-22 Cogen")),FALSE,IF(AND($P$3=FALSE,OR(F4051="Commercial NAICS Cogen",F4051="Commercial NAICS Non-Cogen",F4051="Industrial NAICS Cogen", F4051="industrial NAICS non-Cogen")),FALSE, TRUE))</f>
        <v/>
      </c>
    </row>
    <row r="4052">
      <c r="A4052" s="129" t="n">
        <v>57788</v>
      </c>
      <c r="B4052" s="130" t="inlineStr">
        <is>
          <t>US GSA Heating and Transmission</t>
        </is>
      </c>
      <c r="C4052" s="130" t="inlineStr">
        <is>
          <t>US GSA Heating and Transmission</t>
        </is>
      </c>
      <c r="D4052" s="129" t="n">
        <v>57103</v>
      </c>
      <c r="E4052" s="130" t="inlineStr">
        <is>
          <t>DC</t>
        </is>
      </c>
      <c r="F4052" s="130" t="inlineStr">
        <is>
          <t>Commercial NAICS Cogen</t>
        </is>
      </c>
      <c r="G4052" s="130" t="inlineStr">
        <is>
          <t>GT</t>
        </is>
      </c>
      <c r="H4052" s="130" t="inlineStr">
        <is>
          <t>DFO</t>
        </is>
      </c>
      <c r="I4052" s="130" t="inlineStr">
        <is>
          <t>DFO</t>
        </is>
      </c>
      <c r="J4052" s="131" t="n">
        <v>0</v>
      </c>
      <c r="K4052" s="129" t="n">
        <v>2020</v>
      </c>
      <c r="L4052" s="120">
        <f>IF(VLOOKUP(H4052,'Cross-Page Data'!$D$4:$F$48,3,FALSE)="natural gas",VLOOKUP(G4052,'Cross-Page Data'!$I$4:$J$19,2,FALSE),IF(VLOOKUP(H4052,'Cross-Page Data'!$D$4:$F$48,3,FALSE)="solar",IF(G4052="PV","solar PV","solar thermal"),IF(VLOOKUP(H4052,'Cross-Page Data'!$D$4:$F$48,3,FALSE)="wind",VLOOKUP(G4052,'Cross-Page Data'!$I$4:$J$19,2,FALSE),IF(VLOOKUP(H4052,'Cross-Page Data'!$D$4:$F$48,3,FALSE)="hydro",VLOOKUP(G4052,'Cross-Page Data'!$I$4:$J$19,2,FALSE),VLOOKUP(H4052,'Cross-Page Data'!$D$4:$F$48,3,FALSE)))))</f>
        <v/>
      </c>
      <c r="M4052" s="120">
        <f>IF(AND($P$2=FALSE,OR(F4052="Commercial NAICS Cogen",F4052="Industrial NAICS Cogen",F4052="NAICS-22 Cogen")),FALSE,IF(AND($P$3=FALSE,OR(F4052="Commercial NAICS Cogen",F4052="Commercial NAICS Non-Cogen",F4052="Industrial NAICS Cogen", F4052="industrial NAICS non-Cogen")),FALSE, TRUE))</f>
        <v/>
      </c>
    </row>
    <row r="4053">
      <c r="A4053" s="129" t="n">
        <v>57788</v>
      </c>
      <c r="B4053" s="130" t="inlineStr">
        <is>
          <t>US GSA Heating and Transmission</t>
        </is>
      </c>
      <c r="C4053" s="130" t="inlineStr">
        <is>
          <t>US GSA Heating and Transmission</t>
        </is>
      </c>
      <c r="D4053" s="129" t="n">
        <v>57103</v>
      </c>
      <c r="E4053" s="130" t="inlineStr">
        <is>
          <t>DC</t>
        </is>
      </c>
      <c r="F4053" s="130" t="inlineStr">
        <is>
          <t>Commercial NAICS Cogen</t>
        </is>
      </c>
      <c r="G4053" s="130" t="inlineStr">
        <is>
          <t>GT</t>
        </is>
      </c>
      <c r="H4053" s="130" t="inlineStr">
        <is>
          <t>NG</t>
        </is>
      </c>
      <c r="I4053" s="130" t="inlineStr">
        <is>
          <t>NG</t>
        </is>
      </c>
      <c r="J4053" s="131" t="n">
        <v>49503.72</v>
      </c>
      <c r="K4053" s="129" t="n">
        <v>2020</v>
      </c>
      <c r="L4053" s="120">
        <f>IF(VLOOKUP(H4053,'Cross-Page Data'!$D$4:$F$48,3,FALSE)="natural gas",VLOOKUP(G4053,'Cross-Page Data'!$I$4:$J$19,2,FALSE),IF(VLOOKUP(H4053,'Cross-Page Data'!$D$4:$F$48,3,FALSE)="solar",IF(G4053="PV","solar PV","solar thermal"),IF(VLOOKUP(H4053,'Cross-Page Data'!$D$4:$F$48,3,FALSE)="wind",VLOOKUP(G4053,'Cross-Page Data'!$I$4:$J$19,2,FALSE),IF(VLOOKUP(H4053,'Cross-Page Data'!$D$4:$F$48,3,FALSE)="hydro",VLOOKUP(G4053,'Cross-Page Data'!$I$4:$J$19,2,FALSE),VLOOKUP(H4053,'Cross-Page Data'!$D$4:$F$48,3,FALSE)))))</f>
        <v/>
      </c>
      <c r="M4053" s="120">
        <f>IF(AND($P$2=FALSE,OR(F4053="Commercial NAICS Cogen",F4053="Industrial NAICS Cogen",F4053="NAICS-22 Cogen")),FALSE,IF(AND($P$3=FALSE,OR(F4053="Commercial NAICS Cogen",F4053="Commercial NAICS Non-Cogen",F4053="Industrial NAICS Cogen", F4053="industrial NAICS non-Cogen")),FALSE, TRUE))</f>
        <v/>
      </c>
    </row>
    <row r="4054">
      <c r="A4054" s="129" t="n">
        <v>57794</v>
      </c>
      <c r="B4054" s="130" t="inlineStr">
        <is>
          <t>St Joseph Energy Center</t>
        </is>
      </c>
      <c r="C4054" s="130" t="inlineStr">
        <is>
          <t>St Joseph Energy Center LLC</t>
        </is>
      </c>
      <c r="D4054" s="129" t="n">
        <v>57109</v>
      </c>
      <c r="E4054" s="130" t="inlineStr">
        <is>
          <t>IN</t>
        </is>
      </c>
      <c r="F4054" s="130" t="inlineStr">
        <is>
          <t>NAICS-22 Non-Cogen</t>
        </is>
      </c>
      <c r="G4054" s="130" t="inlineStr">
        <is>
          <t>CA</t>
        </is>
      </c>
      <c r="H4054" s="130" t="inlineStr">
        <is>
          <t>NG</t>
        </is>
      </c>
      <c r="I4054" s="130" t="inlineStr">
        <is>
          <t>NG</t>
        </is>
      </c>
      <c r="J4054" s="131" t="n">
        <v>1610376</v>
      </c>
      <c r="K4054" s="129" t="n">
        <v>2020</v>
      </c>
      <c r="L4054" s="120">
        <f>IF(VLOOKUP(H4054,'Cross-Page Data'!$D$4:$F$48,3,FALSE)="natural gas",VLOOKUP(G4054,'Cross-Page Data'!$I$4:$J$19,2,FALSE),IF(VLOOKUP(H4054,'Cross-Page Data'!$D$4:$F$48,3,FALSE)="solar",IF(G4054="PV","solar PV","solar thermal"),IF(VLOOKUP(H4054,'Cross-Page Data'!$D$4:$F$48,3,FALSE)="wind",VLOOKUP(G4054,'Cross-Page Data'!$I$4:$J$19,2,FALSE),IF(VLOOKUP(H4054,'Cross-Page Data'!$D$4:$F$48,3,FALSE)="hydro",VLOOKUP(G4054,'Cross-Page Data'!$I$4:$J$19,2,FALSE),VLOOKUP(H4054,'Cross-Page Data'!$D$4:$F$48,3,FALSE)))))</f>
        <v/>
      </c>
      <c r="M4054" s="120">
        <f>IF(AND($P$2=FALSE,OR(F4054="Commercial NAICS Cogen",F4054="Industrial NAICS Cogen",F4054="NAICS-22 Cogen")),FALSE,IF(AND($P$3=FALSE,OR(F4054="Commercial NAICS Cogen",F4054="Commercial NAICS Non-Cogen",F4054="Industrial NAICS Cogen", F4054="industrial NAICS non-Cogen")),FALSE, TRUE))</f>
        <v/>
      </c>
    </row>
    <row r="4055">
      <c r="A4055" s="129" t="n">
        <v>57794</v>
      </c>
      <c r="B4055" s="130" t="inlineStr">
        <is>
          <t>St Joseph Energy Center</t>
        </is>
      </c>
      <c r="C4055" s="130" t="inlineStr">
        <is>
          <t>St Joseph Energy Center LLC</t>
        </is>
      </c>
      <c r="D4055" s="129" t="n">
        <v>57109</v>
      </c>
      <c r="E4055" s="130" t="inlineStr">
        <is>
          <t>IN</t>
        </is>
      </c>
      <c r="F4055" s="130" t="inlineStr">
        <is>
          <t>NAICS-22 Non-Cogen</t>
        </is>
      </c>
      <c r="G4055" s="130" t="inlineStr">
        <is>
          <t>CT</t>
        </is>
      </c>
      <c r="H4055" s="130" t="inlineStr">
        <is>
          <t>NG</t>
        </is>
      </c>
      <c r="I4055" s="130" t="inlineStr">
        <is>
          <t>NG</t>
        </is>
      </c>
      <c r="J4055" s="131" t="n">
        <v>3126820</v>
      </c>
      <c r="K4055" s="129" t="n">
        <v>2020</v>
      </c>
      <c r="L4055" s="120">
        <f>IF(VLOOKUP(H4055,'Cross-Page Data'!$D$4:$F$48,3,FALSE)="natural gas",VLOOKUP(G4055,'Cross-Page Data'!$I$4:$J$19,2,FALSE),IF(VLOOKUP(H4055,'Cross-Page Data'!$D$4:$F$48,3,FALSE)="solar",IF(G4055="PV","solar PV","solar thermal"),IF(VLOOKUP(H4055,'Cross-Page Data'!$D$4:$F$48,3,FALSE)="wind",VLOOKUP(G4055,'Cross-Page Data'!$I$4:$J$19,2,FALSE),IF(VLOOKUP(H4055,'Cross-Page Data'!$D$4:$F$48,3,FALSE)="hydro",VLOOKUP(G4055,'Cross-Page Data'!$I$4:$J$19,2,FALSE),VLOOKUP(H4055,'Cross-Page Data'!$D$4:$F$48,3,FALSE)))))</f>
        <v/>
      </c>
      <c r="M4055" s="120">
        <f>IF(AND($P$2=FALSE,OR(F4055="Commercial NAICS Cogen",F4055="Industrial NAICS Cogen",F4055="NAICS-22 Cogen")),FALSE,IF(AND($P$3=FALSE,OR(F4055="Commercial NAICS Cogen",F4055="Commercial NAICS Non-Cogen",F4055="Industrial NAICS Cogen", F4055="industrial NAICS non-Cogen")),FALSE, TRUE))</f>
        <v/>
      </c>
    </row>
    <row r="4056">
      <c r="A4056" s="129" t="n">
        <v>57802</v>
      </c>
      <c r="B4056" s="130" t="inlineStr">
        <is>
          <t>Magic Valley Wind Farm I LLC</t>
        </is>
      </c>
      <c r="C4056" s="130" t="inlineStr">
        <is>
          <t>RWE Renewables Americas LLC</t>
        </is>
      </c>
      <c r="D4056" s="129" t="n">
        <v>56215</v>
      </c>
      <c r="E4056" s="130" t="inlineStr">
        <is>
          <t>TX</t>
        </is>
      </c>
      <c r="F4056" s="130" t="inlineStr">
        <is>
          <t>NAICS-22 Non-Cogen</t>
        </is>
      </c>
      <c r="G4056" s="130" t="inlineStr">
        <is>
          <t>WT</t>
        </is>
      </c>
      <c r="H4056" s="130" t="inlineStr">
        <is>
          <t>WND</t>
        </is>
      </c>
      <c r="I4056" s="130" t="inlineStr">
        <is>
          <t>WND</t>
        </is>
      </c>
      <c r="J4056" s="131" t="n">
        <v>539511</v>
      </c>
      <c r="K4056" s="129" t="n">
        <v>2020</v>
      </c>
      <c r="L4056" s="120">
        <f>IF(VLOOKUP(H4056,'Cross-Page Data'!$D$4:$F$48,3,FALSE)="natural gas",VLOOKUP(G4056,'Cross-Page Data'!$I$4:$J$19,2,FALSE),IF(VLOOKUP(H4056,'Cross-Page Data'!$D$4:$F$48,3,FALSE)="solar",IF(G4056="PV","solar PV","solar thermal"),IF(VLOOKUP(H4056,'Cross-Page Data'!$D$4:$F$48,3,FALSE)="wind",VLOOKUP(G4056,'Cross-Page Data'!$I$4:$J$19,2,FALSE),IF(VLOOKUP(H4056,'Cross-Page Data'!$D$4:$F$48,3,FALSE)="hydro",VLOOKUP(G4056,'Cross-Page Data'!$I$4:$J$19,2,FALSE),VLOOKUP(H4056,'Cross-Page Data'!$D$4:$F$48,3,FALSE)))))</f>
        <v/>
      </c>
      <c r="M4056" s="120">
        <f>IF(AND($P$2=FALSE,OR(F4056="Commercial NAICS Cogen",F4056="Industrial NAICS Cogen",F4056="NAICS-22 Cogen")),FALSE,IF(AND($P$3=FALSE,OR(F4056="Commercial NAICS Cogen",F4056="Commercial NAICS Non-Cogen",F4056="Industrial NAICS Cogen", F4056="industrial NAICS non-Cogen")),FALSE, TRUE))</f>
        <v/>
      </c>
    </row>
    <row r="4057">
      <c r="A4057" s="129" t="n">
        <v>57804</v>
      </c>
      <c r="B4057" s="130" t="inlineStr">
        <is>
          <t>Middlebury College</t>
        </is>
      </c>
      <c r="C4057" s="130" t="inlineStr">
        <is>
          <t>Middlebury College Biomass</t>
        </is>
      </c>
      <c r="D4057" s="129" t="n">
        <v>57123</v>
      </c>
      <c r="E4057" s="130" t="inlineStr">
        <is>
          <t>VT</t>
        </is>
      </c>
      <c r="F4057" s="130" t="inlineStr">
        <is>
          <t>Commercial NAICS Cogen</t>
        </is>
      </c>
      <c r="G4057" s="130" t="inlineStr">
        <is>
          <t>ST</t>
        </is>
      </c>
      <c r="H4057" s="130" t="inlineStr">
        <is>
          <t>DFO</t>
        </is>
      </c>
      <c r="I4057" s="130" t="inlineStr">
        <is>
          <t>DFO</t>
        </is>
      </c>
      <c r="J4057" s="131" t="n">
        <v>22.146</v>
      </c>
      <c r="K4057" s="129" t="n">
        <v>2020</v>
      </c>
      <c r="L4057" s="120">
        <f>IF(VLOOKUP(H4057,'Cross-Page Data'!$D$4:$F$48,3,FALSE)="natural gas",VLOOKUP(G4057,'Cross-Page Data'!$I$4:$J$19,2,FALSE),IF(VLOOKUP(H4057,'Cross-Page Data'!$D$4:$F$48,3,FALSE)="solar",IF(G4057="PV","solar PV","solar thermal"),IF(VLOOKUP(H4057,'Cross-Page Data'!$D$4:$F$48,3,FALSE)="wind",VLOOKUP(G4057,'Cross-Page Data'!$I$4:$J$19,2,FALSE),IF(VLOOKUP(H4057,'Cross-Page Data'!$D$4:$F$48,3,FALSE)="hydro",VLOOKUP(G4057,'Cross-Page Data'!$I$4:$J$19,2,FALSE),VLOOKUP(H4057,'Cross-Page Data'!$D$4:$F$48,3,FALSE)))))</f>
        <v/>
      </c>
      <c r="M4057" s="120">
        <f>IF(AND($P$2=FALSE,OR(F4057="Commercial NAICS Cogen",F4057="Industrial NAICS Cogen",F4057="NAICS-22 Cogen")),FALSE,IF(AND($P$3=FALSE,OR(F4057="Commercial NAICS Cogen",F4057="Commercial NAICS Non-Cogen",F4057="Industrial NAICS Cogen", F4057="industrial NAICS non-Cogen")),FALSE, TRUE))</f>
        <v/>
      </c>
    </row>
    <row r="4058">
      <c r="A4058" s="129" t="n">
        <v>57804</v>
      </c>
      <c r="B4058" s="130" t="inlineStr">
        <is>
          <t>Middlebury College</t>
        </is>
      </c>
      <c r="C4058" s="130" t="inlineStr">
        <is>
          <t>Middlebury College Biomass</t>
        </is>
      </c>
      <c r="D4058" s="129" t="n">
        <v>57123</v>
      </c>
      <c r="E4058" s="130" t="inlineStr">
        <is>
          <t>VT</t>
        </is>
      </c>
      <c r="F4058" s="130" t="inlineStr">
        <is>
          <t>Commercial NAICS Cogen</t>
        </is>
      </c>
      <c r="G4058" s="130" t="inlineStr">
        <is>
          <t>ST</t>
        </is>
      </c>
      <c r="H4058" s="130" t="inlineStr">
        <is>
          <t>NG</t>
        </is>
      </c>
      <c r="I4058" s="130" t="inlineStr">
        <is>
          <t>NG</t>
        </is>
      </c>
      <c r="J4058" s="131" t="n">
        <v>1102.078</v>
      </c>
      <c r="K4058" s="129" t="n">
        <v>2020</v>
      </c>
      <c r="L4058" s="120">
        <f>IF(VLOOKUP(H4058,'Cross-Page Data'!$D$4:$F$48,3,FALSE)="natural gas",VLOOKUP(G4058,'Cross-Page Data'!$I$4:$J$19,2,FALSE),IF(VLOOKUP(H4058,'Cross-Page Data'!$D$4:$F$48,3,FALSE)="solar",IF(G4058="PV","solar PV","solar thermal"),IF(VLOOKUP(H4058,'Cross-Page Data'!$D$4:$F$48,3,FALSE)="wind",VLOOKUP(G4058,'Cross-Page Data'!$I$4:$J$19,2,FALSE),IF(VLOOKUP(H4058,'Cross-Page Data'!$D$4:$F$48,3,FALSE)="hydro",VLOOKUP(G4058,'Cross-Page Data'!$I$4:$J$19,2,FALSE),VLOOKUP(H4058,'Cross-Page Data'!$D$4:$F$48,3,FALSE)))))</f>
        <v/>
      </c>
      <c r="M4058" s="120">
        <f>IF(AND($P$2=FALSE,OR(F4058="Commercial NAICS Cogen",F4058="Industrial NAICS Cogen",F4058="NAICS-22 Cogen")),FALSE,IF(AND($P$3=FALSE,OR(F4058="Commercial NAICS Cogen",F4058="Commercial NAICS Non-Cogen",F4058="Industrial NAICS Cogen", F4058="industrial NAICS non-Cogen")),FALSE, TRUE))</f>
        <v/>
      </c>
    </row>
    <row r="4059">
      <c r="A4059" s="129" t="n">
        <v>57804</v>
      </c>
      <c r="B4059" s="130" t="inlineStr">
        <is>
          <t>Middlebury College</t>
        </is>
      </c>
      <c r="C4059" s="130" t="inlineStr">
        <is>
          <t>Middlebury College Biomass</t>
        </is>
      </c>
      <c r="D4059" s="129" t="n">
        <v>57123</v>
      </c>
      <c r="E4059" s="130" t="inlineStr">
        <is>
          <t>VT</t>
        </is>
      </c>
      <c r="F4059" s="130" t="inlineStr">
        <is>
          <t>Commercial NAICS Cogen</t>
        </is>
      </c>
      <c r="G4059" s="130" t="inlineStr">
        <is>
          <t>ST</t>
        </is>
      </c>
      <c r="H4059" s="130" t="inlineStr">
        <is>
          <t>RFO</t>
        </is>
      </c>
      <c r="I4059" s="130" t="inlineStr">
        <is>
          <t>RFO</t>
        </is>
      </c>
      <c r="J4059" s="131" t="n">
        <v>0</v>
      </c>
      <c r="K4059" s="129" t="n">
        <v>2020</v>
      </c>
      <c r="L4059" s="120">
        <f>IF(VLOOKUP(H4059,'Cross-Page Data'!$D$4:$F$48,3,FALSE)="natural gas",VLOOKUP(G4059,'Cross-Page Data'!$I$4:$J$19,2,FALSE),IF(VLOOKUP(H4059,'Cross-Page Data'!$D$4:$F$48,3,FALSE)="solar",IF(G4059="PV","solar PV","solar thermal"),IF(VLOOKUP(H4059,'Cross-Page Data'!$D$4:$F$48,3,FALSE)="wind",VLOOKUP(G4059,'Cross-Page Data'!$I$4:$J$19,2,FALSE),IF(VLOOKUP(H4059,'Cross-Page Data'!$D$4:$F$48,3,FALSE)="hydro",VLOOKUP(G4059,'Cross-Page Data'!$I$4:$J$19,2,FALSE),VLOOKUP(H4059,'Cross-Page Data'!$D$4:$F$48,3,FALSE)))))</f>
        <v/>
      </c>
      <c r="M4059" s="120">
        <f>IF(AND($P$2=FALSE,OR(F4059="Commercial NAICS Cogen",F4059="Industrial NAICS Cogen",F4059="NAICS-22 Cogen")),FALSE,IF(AND($P$3=FALSE,OR(F4059="Commercial NAICS Cogen",F4059="Commercial NAICS Non-Cogen",F4059="Industrial NAICS Cogen", F4059="industrial NAICS non-Cogen")),FALSE, TRUE))</f>
        <v/>
      </c>
    </row>
    <row r="4060">
      <c r="A4060" s="129" t="n">
        <v>57804</v>
      </c>
      <c r="B4060" s="130" t="inlineStr">
        <is>
          <t>Middlebury College</t>
        </is>
      </c>
      <c r="C4060" s="130" t="inlineStr">
        <is>
          <t>Middlebury College Biomass</t>
        </is>
      </c>
      <c r="D4060" s="129" t="n">
        <v>57123</v>
      </c>
      <c r="E4060" s="130" t="inlineStr">
        <is>
          <t>VT</t>
        </is>
      </c>
      <c r="F4060" s="130" t="inlineStr">
        <is>
          <t>Commercial NAICS Cogen</t>
        </is>
      </c>
      <c r="G4060" s="130" t="inlineStr">
        <is>
          <t>ST</t>
        </is>
      </c>
      <c r="H4060" s="130" t="inlineStr">
        <is>
          <t>WDS</t>
        </is>
      </c>
      <c r="I4060" s="130" t="inlineStr">
        <is>
          <t>WWW</t>
        </is>
      </c>
      <c r="J4060" s="131" t="n">
        <v>1631.546</v>
      </c>
      <c r="K4060" s="129" t="n">
        <v>2020</v>
      </c>
      <c r="L4060" s="120">
        <f>IF(VLOOKUP(H4060,'Cross-Page Data'!$D$4:$F$48,3,FALSE)="natural gas",VLOOKUP(G4060,'Cross-Page Data'!$I$4:$J$19,2,FALSE),IF(VLOOKUP(H4060,'Cross-Page Data'!$D$4:$F$48,3,FALSE)="solar",IF(G4060="PV","solar PV","solar thermal"),IF(VLOOKUP(H4060,'Cross-Page Data'!$D$4:$F$48,3,FALSE)="wind",VLOOKUP(G4060,'Cross-Page Data'!$I$4:$J$19,2,FALSE),IF(VLOOKUP(H4060,'Cross-Page Data'!$D$4:$F$48,3,FALSE)="hydro",VLOOKUP(G4060,'Cross-Page Data'!$I$4:$J$19,2,FALSE),VLOOKUP(H4060,'Cross-Page Data'!$D$4:$F$48,3,FALSE)))))</f>
        <v/>
      </c>
      <c r="M4060" s="120">
        <f>IF(AND($P$2=FALSE,OR(F4060="Commercial NAICS Cogen",F4060="Industrial NAICS Cogen",F4060="NAICS-22 Cogen")),FALSE,IF(AND($P$3=FALSE,OR(F4060="Commercial NAICS Cogen",F4060="Commercial NAICS Non-Cogen",F4060="Industrial NAICS Cogen", F4060="industrial NAICS non-Cogen")),FALSE, TRUE))</f>
        <v/>
      </c>
    </row>
    <row r="4061">
      <c r="A4061" s="129" t="n">
        <v>57839</v>
      </c>
      <c r="B4061" s="130" t="inlineStr">
        <is>
          <t>Woodbridge Energy Center</t>
        </is>
      </c>
      <c r="C4061" s="130" t="inlineStr">
        <is>
          <t>Woodbridge Energy Center</t>
        </is>
      </c>
      <c r="D4061" s="129" t="n">
        <v>57166</v>
      </c>
      <c r="E4061" s="130" t="inlineStr">
        <is>
          <t>NJ</t>
        </is>
      </c>
      <c r="F4061" s="130" t="inlineStr">
        <is>
          <t>NAICS-22 Non-Cogen</t>
        </is>
      </c>
      <c r="G4061" s="130" t="inlineStr">
        <is>
          <t>CA</t>
        </is>
      </c>
      <c r="H4061" s="130" t="inlineStr">
        <is>
          <t>NG</t>
        </is>
      </c>
      <c r="I4061" s="130" t="inlineStr">
        <is>
          <t>NG</t>
        </is>
      </c>
      <c r="J4061" s="131" t="n">
        <v>1717641</v>
      </c>
      <c r="K4061" s="129" t="n">
        <v>2020</v>
      </c>
      <c r="L4061" s="120">
        <f>IF(VLOOKUP(H4061,'Cross-Page Data'!$D$4:$F$48,3,FALSE)="natural gas",VLOOKUP(G4061,'Cross-Page Data'!$I$4:$J$19,2,FALSE),IF(VLOOKUP(H4061,'Cross-Page Data'!$D$4:$F$48,3,FALSE)="solar",IF(G4061="PV","solar PV","solar thermal"),IF(VLOOKUP(H4061,'Cross-Page Data'!$D$4:$F$48,3,FALSE)="wind",VLOOKUP(G4061,'Cross-Page Data'!$I$4:$J$19,2,FALSE),IF(VLOOKUP(H4061,'Cross-Page Data'!$D$4:$F$48,3,FALSE)="hydro",VLOOKUP(G4061,'Cross-Page Data'!$I$4:$J$19,2,FALSE),VLOOKUP(H4061,'Cross-Page Data'!$D$4:$F$48,3,FALSE)))))</f>
        <v/>
      </c>
      <c r="M4061" s="120">
        <f>IF(AND($P$2=FALSE,OR(F4061="Commercial NAICS Cogen",F4061="Industrial NAICS Cogen",F4061="NAICS-22 Cogen")),FALSE,IF(AND($P$3=FALSE,OR(F4061="Commercial NAICS Cogen",F4061="Commercial NAICS Non-Cogen",F4061="Industrial NAICS Cogen", F4061="industrial NAICS non-Cogen")),FALSE, TRUE))</f>
        <v/>
      </c>
    </row>
    <row r="4062">
      <c r="A4062" s="129" t="n">
        <v>57839</v>
      </c>
      <c r="B4062" s="130" t="inlineStr">
        <is>
          <t>Woodbridge Energy Center</t>
        </is>
      </c>
      <c r="C4062" s="130" t="inlineStr">
        <is>
          <t>Woodbridge Energy Center</t>
        </is>
      </c>
      <c r="D4062" s="129" t="n">
        <v>57166</v>
      </c>
      <c r="E4062" s="130" t="inlineStr">
        <is>
          <t>NJ</t>
        </is>
      </c>
      <c r="F4062" s="130" t="inlineStr">
        <is>
          <t>NAICS-22 Non-Cogen</t>
        </is>
      </c>
      <c r="G4062" s="130" t="inlineStr">
        <is>
          <t>CT</t>
        </is>
      </c>
      <c r="H4062" s="130" t="inlineStr">
        <is>
          <t>NG</t>
        </is>
      </c>
      <c r="I4062" s="130" t="inlineStr">
        <is>
          <t>NG</t>
        </is>
      </c>
      <c r="J4062" s="131" t="n">
        <v>2726561</v>
      </c>
      <c r="K4062" s="129" t="n">
        <v>2020</v>
      </c>
      <c r="L4062" s="120">
        <f>IF(VLOOKUP(H4062,'Cross-Page Data'!$D$4:$F$48,3,FALSE)="natural gas",VLOOKUP(G4062,'Cross-Page Data'!$I$4:$J$19,2,FALSE),IF(VLOOKUP(H4062,'Cross-Page Data'!$D$4:$F$48,3,FALSE)="solar",IF(G4062="PV","solar PV","solar thermal"),IF(VLOOKUP(H4062,'Cross-Page Data'!$D$4:$F$48,3,FALSE)="wind",VLOOKUP(G4062,'Cross-Page Data'!$I$4:$J$19,2,FALSE),IF(VLOOKUP(H4062,'Cross-Page Data'!$D$4:$F$48,3,FALSE)="hydro",VLOOKUP(G4062,'Cross-Page Data'!$I$4:$J$19,2,FALSE),VLOOKUP(H4062,'Cross-Page Data'!$D$4:$F$48,3,FALSE)))))</f>
        <v/>
      </c>
      <c r="M4062" s="120">
        <f>IF(AND($P$2=FALSE,OR(F4062="Commercial NAICS Cogen",F4062="Industrial NAICS Cogen",F4062="NAICS-22 Cogen")),FALSE,IF(AND($P$3=FALSE,OR(F4062="Commercial NAICS Cogen",F4062="Commercial NAICS Non-Cogen",F4062="Industrial NAICS Cogen", F4062="industrial NAICS non-Cogen")),FALSE, TRUE))</f>
        <v/>
      </c>
    </row>
    <row r="4063">
      <c r="A4063" s="129" t="n">
        <v>57842</v>
      </c>
      <c r="B4063" s="130" t="inlineStr">
        <is>
          <t>Wabash Valley Power IGCC</t>
        </is>
      </c>
      <c r="C4063" s="130" t="inlineStr">
        <is>
          <t>Wabash Valley Power Assn, Inc</t>
        </is>
      </c>
      <c r="D4063" s="129" t="n">
        <v>40211</v>
      </c>
      <c r="E4063" s="130" t="inlineStr">
        <is>
          <t>IN</t>
        </is>
      </c>
      <c r="F4063" s="130" t="inlineStr">
        <is>
          <t>Electric Utility</t>
        </is>
      </c>
      <c r="G4063" s="130" t="inlineStr">
        <is>
          <t>GT</t>
        </is>
      </c>
      <c r="H4063" s="130" t="inlineStr">
        <is>
          <t>NG</t>
        </is>
      </c>
      <c r="I4063" s="130" t="inlineStr">
        <is>
          <t>NG</t>
        </is>
      </c>
      <c r="J4063" s="131" t="n">
        <v>108808</v>
      </c>
      <c r="K4063" s="129" t="n">
        <v>2020</v>
      </c>
      <c r="L4063" s="120">
        <f>IF(VLOOKUP(H4063,'Cross-Page Data'!$D$4:$F$48,3,FALSE)="natural gas",VLOOKUP(G4063,'Cross-Page Data'!$I$4:$J$19,2,FALSE),IF(VLOOKUP(H4063,'Cross-Page Data'!$D$4:$F$48,3,FALSE)="solar",IF(G4063="PV","solar PV","solar thermal"),IF(VLOOKUP(H4063,'Cross-Page Data'!$D$4:$F$48,3,FALSE)="wind",VLOOKUP(G4063,'Cross-Page Data'!$I$4:$J$19,2,FALSE),IF(VLOOKUP(H4063,'Cross-Page Data'!$D$4:$F$48,3,FALSE)="hydro",VLOOKUP(G4063,'Cross-Page Data'!$I$4:$J$19,2,FALSE),VLOOKUP(H4063,'Cross-Page Data'!$D$4:$F$48,3,FALSE)))))</f>
        <v/>
      </c>
      <c r="M4063" s="120">
        <f>IF(AND($P$2=FALSE,OR(F4063="Commercial NAICS Cogen",F4063="Industrial NAICS Cogen",F4063="NAICS-22 Cogen")),FALSE,IF(AND($P$3=FALSE,OR(F4063="Commercial NAICS Cogen",F4063="Commercial NAICS Non-Cogen",F4063="Industrial NAICS Cogen", F4063="industrial NAICS non-Cogen")),FALSE, TRUE))</f>
        <v/>
      </c>
    </row>
    <row r="4064">
      <c r="A4064" s="129" t="n">
        <v>57842</v>
      </c>
      <c r="B4064" s="130" t="inlineStr">
        <is>
          <t>Wabash Valley Power IGCC</t>
        </is>
      </c>
      <c r="C4064" s="130" t="inlineStr">
        <is>
          <t>Wabash Valley Power Assn, Inc</t>
        </is>
      </c>
      <c r="D4064" s="129" t="n">
        <v>40211</v>
      </c>
      <c r="E4064" s="130" t="inlineStr">
        <is>
          <t>IN</t>
        </is>
      </c>
      <c r="F4064" s="130" t="inlineStr">
        <is>
          <t>Electric Utility</t>
        </is>
      </c>
      <c r="G4064" s="130" t="inlineStr">
        <is>
          <t>GT</t>
        </is>
      </c>
      <c r="H4064" s="130" t="inlineStr">
        <is>
          <t>OTH</t>
        </is>
      </c>
      <c r="I4064" s="130" t="inlineStr">
        <is>
          <t>OTH</t>
        </is>
      </c>
      <c r="J4064" s="131" t="n">
        <v>0</v>
      </c>
      <c r="K4064" s="129" t="n">
        <v>2020</v>
      </c>
      <c r="L4064" s="120">
        <f>IF(VLOOKUP(H4064,'Cross-Page Data'!$D$4:$F$48,3,FALSE)="natural gas",VLOOKUP(G4064,'Cross-Page Data'!$I$4:$J$19,2,FALSE),IF(VLOOKUP(H4064,'Cross-Page Data'!$D$4:$F$48,3,FALSE)="solar",IF(G4064="PV","solar PV","solar thermal"),IF(VLOOKUP(H4064,'Cross-Page Data'!$D$4:$F$48,3,FALSE)="wind",VLOOKUP(G4064,'Cross-Page Data'!$I$4:$J$19,2,FALSE),IF(VLOOKUP(H4064,'Cross-Page Data'!$D$4:$F$48,3,FALSE)="hydro",VLOOKUP(G4064,'Cross-Page Data'!$I$4:$J$19,2,FALSE),VLOOKUP(H4064,'Cross-Page Data'!$D$4:$F$48,3,FALSE)))))</f>
        <v/>
      </c>
      <c r="M4064" s="120">
        <f>IF(AND($P$2=FALSE,OR(F4064="Commercial NAICS Cogen",F4064="Industrial NAICS Cogen",F4064="NAICS-22 Cogen")),FALSE,IF(AND($P$3=FALSE,OR(F4064="Commercial NAICS Cogen",F4064="Commercial NAICS Non-Cogen",F4064="Industrial NAICS Cogen", F4064="industrial NAICS non-Cogen")),FALSE, TRUE))</f>
        <v/>
      </c>
    </row>
    <row r="4065">
      <c r="A4065" s="129" t="n">
        <v>57842</v>
      </c>
      <c r="B4065" s="130" t="inlineStr">
        <is>
          <t>Wabash Valley Power IGCC</t>
        </is>
      </c>
      <c r="C4065" s="130" t="inlineStr">
        <is>
          <t>Wabash Valley Power Assn, Inc</t>
        </is>
      </c>
      <c r="D4065" s="129" t="n">
        <v>40211</v>
      </c>
      <c r="E4065" s="130" t="inlineStr">
        <is>
          <t>IN</t>
        </is>
      </c>
      <c r="F4065" s="130" t="inlineStr">
        <is>
          <t>Electric Utility</t>
        </is>
      </c>
      <c r="G4065" s="130" t="inlineStr">
        <is>
          <t>GT</t>
        </is>
      </c>
      <c r="H4065" s="130" t="inlineStr">
        <is>
          <t>PC</t>
        </is>
      </c>
      <c r="I4065" s="130" t="inlineStr">
        <is>
          <t>PC</t>
        </is>
      </c>
      <c r="J4065" s="131" t="n">
        <v>0</v>
      </c>
      <c r="K4065" s="129" t="n">
        <v>2020</v>
      </c>
      <c r="L4065" s="120">
        <f>IF(VLOOKUP(H4065,'Cross-Page Data'!$D$4:$F$48,3,FALSE)="natural gas",VLOOKUP(G4065,'Cross-Page Data'!$I$4:$J$19,2,FALSE),IF(VLOOKUP(H4065,'Cross-Page Data'!$D$4:$F$48,3,FALSE)="solar",IF(G4065="PV","solar PV","solar thermal"),IF(VLOOKUP(H4065,'Cross-Page Data'!$D$4:$F$48,3,FALSE)="wind",VLOOKUP(G4065,'Cross-Page Data'!$I$4:$J$19,2,FALSE),IF(VLOOKUP(H4065,'Cross-Page Data'!$D$4:$F$48,3,FALSE)="hydro",VLOOKUP(G4065,'Cross-Page Data'!$I$4:$J$19,2,FALSE),VLOOKUP(H4065,'Cross-Page Data'!$D$4:$F$48,3,FALSE)))))</f>
        <v/>
      </c>
      <c r="M4065" s="120">
        <f>IF(AND($P$2=FALSE,OR(F4065="Commercial NAICS Cogen",F4065="Industrial NAICS Cogen",F4065="NAICS-22 Cogen")),FALSE,IF(AND($P$3=FALSE,OR(F4065="Commercial NAICS Cogen",F4065="Commercial NAICS Non-Cogen",F4065="Industrial NAICS Cogen", F4065="industrial NAICS non-Cogen")),FALSE, TRUE))</f>
        <v/>
      </c>
    </row>
    <row r="4066">
      <c r="A4066" s="129" t="n">
        <v>57842</v>
      </c>
      <c r="B4066" s="130" t="inlineStr">
        <is>
          <t>Wabash Valley Power IGCC</t>
        </is>
      </c>
      <c r="C4066" s="130" t="inlineStr">
        <is>
          <t>Wabash Valley Power Assn, Inc</t>
        </is>
      </c>
      <c r="D4066" s="129" t="n">
        <v>40211</v>
      </c>
      <c r="E4066" s="130" t="inlineStr">
        <is>
          <t>IN</t>
        </is>
      </c>
      <c r="F4066" s="130" t="inlineStr">
        <is>
          <t>Electric Utility</t>
        </is>
      </c>
      <c r="G4066" s="130" t="inlineStr">
        <is>
          <t>GT</t>
        </is>
      </c>
      <c r="H4066" s="130" t="inlineStr">
        <is>
          <t>SGP</t>
        </is>
      </c>
      <c r="I4066" s="130" t="inlineStr">
        <is>
          <t>PC</t>
        </is>
      </c>
      <c r="J4066" s="131" t="n">
        <v>0</v>
      </c>
      <c r="K4066" s="129" t="n">
        <v>2020</v>
      </c>
      <c r="L4066" s="120">
        <f>IF(VLOOKUP(H4066,'Cross-Page Data'!$D$4:$F$48,3,FALSE)="natural gas",VLOOKUP(G4066,'Cross-Page Data'!$I$4:$J$19,2,FALSE),IF(VLOOKUP(H4066,'Cross-Page Data'!$D$4:$F$48,3,FALSE)="solar",IF(G4066="PV","solar PV","solar thermal"),IF(VLOOKUP(H4066,'Cross-Page Data'!$D$4:$F$48,3,FALSE)="wind",VLOOKUP(G4066,'Cross-Page Data'!$I$4:$J$19,2,FALSE),IF(VLOOKUP(H4066,'Cross-Page Data'!$D$4:$F$48,3,FALSE)="hydro",VLOOKUP(G4066,'Cross-Page Data'!$I$4:$J$19,2,FALSE),VLOOKUP(H4066,'Cross-Page Data'!$D$4:$F$48,3,FALSE)))))</f>
        <v/>
      </c>
      <c r="M4066" s="120">
        <f>IF(AND($P$2=FALSE,OR(F4066="Commercial NAICS Cogen",F4066="Industrial NAICS Cogen",F4066="NAICS-22 Cogen")),FALSE,IF(AND($P$3=FALSE,OR(F4066="Commercial NAICS Cogen",F4066="Commercial NAICS Non-Cogen",F4066="Industrial NAICS Cogen", F4066="industrial NAICS non-Cogen")),FALSE, TRUE))</f>
        <v/>
      </c>
    </row>
    <row r="4067">
      <c r="A4067" s="129" t="n">
        <v>57851</v>
      </c>
      <c r="B4067" s="130" t="inlineStr">
        <is>
          <t>Sigel Wind Park</t>
        </is>
      </c>
      <c r="C4067" s="130" t="inlineStr">
        <is>
          <t>DTE Electric Company</t>
        </is>
      </c>
      <c r="D4067" s="129" t="n">
        <v>5109</v>
      </c>
      <c r="E4067" s="130" t="inlineStr">
        <is>
          <t>MI</t>
        </is>
      </c>
      <c r="F4067" s="130" t="inlineStr">
        <is>
          <t>Electric Utility</t>
        </is>
      </c>
      <c r="G4067" s="130" t="inlineStr">
        <is>
          <t>WT</t>
        </is>
      </c>
      <c r="H4067" s="130" t="inlineStr">
        <is>
          <t>WND</t>
        </is>
      </c>
      <c r="I4067" s="130" t="inlineStr">
        <is>
          <t>WND</t>
        </is>
      </c>
      <c r="J4067" s="131" t="n">
        <v>256579</v>
      </c>
      <c r="K4067" s="129" t="n">
        <v>2020</v>
      </c>
      <c r="L4067" s="120">
        <f>IF(VLOOKUP(H4067,'Cross-Page Data'!$D$4:$F$48,3,FALSE)="natural gas",VLOOKUP(G4067,'Cross-Page Data'!$I$4:$J$19,2,FALSE),IF(VLOOKUP(H4067,'Cross-Page Data'!$D$4:$F$48,3,FALSE)="solar",IF(G4067="PV","solar PV","solar thermal"),IF(VLOOKUP(H4067,'Cross-Page Data'!$D$4:$F$48,3,FALSE)="wind",VLOOKUP(G4067,'Cross-Page Data'!$I$4:$J$19,2,FALSE),IF(VLOOKUP(H4067,'Cross-Page Data'!$D$4:$F$48,3,FALSE)="hydro",VLOOKUP(G4067,'Cross-Page Data'!$I$4:$J$19,2,FALSE),VLOOKUP(H4067,'Cross-Page Data'!$D$4:$F$48,3,FALSE)))))</f>
        <v/>
      </c>
      <c r="M4067" s="120">
        <f>IF(AND($P$2=FALSE,OR(F4067="Commercial NAICS Cogen",F4067="Industrial NAICS Cogen",F4067="NAICS-22 Cogen")),FALSE,IF(AND($P$3=FALSE,OR(F4067="Commercial NAICS Cogen",F4067="Commercial NAICS Non-Cogen",F4067="Industrial NAICS Cogen", F4067="industrial NAICS non-Cogen")),FALSE, TRUE))</f>
        <v/>
      </c>
    </row>
    <row r="4068">
      <c r="A4068" s="129" t="n">
        <v>57852</v>
      </c>
      <c r="B4068" s="130" t="inlineStr">
        <is>
          <t>Minden Wind Park</t>
        </is>
      </c>
      <c r="C4068" s="130" t="inlineStr">
        <is>
          <t>DTE Electric Company</t>
        </is>
      </c>
      <c r="D4068" s="129" t="n">
        <v>5109</v>
      </c>
      <c r="E4068" s="130" t="inlineStr">
        <is>
          <t>MI</t>
        </is>
      </c>
      <c r="F4068" s="130" t="inlineStr">
        <is>
          <t>Electric Utility</t>
        </is>
      </c>
      <c r="G4068" s="130" t="inlineStr">
        <is>
          <t>WT</t>
        </is>
      </c>
      <c r="H4068" s="130" t="inlineStr">
        <is>
          <t>WND</t>
        </is>
      </c>
      <c r="I4068" s="130" t="inlineStr">
        <is>
          <t>WND</t>
        </is>
      </c>
      <c r="J4068" s="131" t="n">
        <v>113950</v>
      </c>
      <c r="K4068" s="129" t="n">
        <v>2020</v>
      </c>
      <c r="L4068" s="120">
        <f>IF(VLOOKUP(H4068,'Cross-Page Data'!$D$4:$F$48,3,FALSE)="natural gas",VLOOKUP(G4068,'Cross-Page Data'!$I$4:$J$19,2,FALSE),IF(VLOOKUP(H4068,'Cross-Page Data'!$D$4:$F$48,3,FALSE)="solar",IF(G4068="PV","solar PV","solar thermal"),IF(VLOOKUP(H4068,'Cross-Page Data'!$D$4:$F$48,3,FALSE)="wind",VLOOKUP(G4068,'Cross-Page Data'!$I$4:$J$19,2,FALSE),IF(VLOOKUP(H4068,'Cross-Page Data'!$D$4:$F$48,3,FALSE)="hydro",VLOOKUP(G4068,'Cross-Page Data'!$I$4:$J$19,2,FALSE),VLOOKUP(H4068,'Cross-Page Data'!$D$4:$F$48,3,FALSE)))))</f>
        <v/>
      </c>
      <c r="M4068" s="120">
        <f>IF(AND($P$2=FALSE,OR(F4068="Commercial NAICS Cogen",F4068="Industrial NAICS Cogen",F4068="NAICS-22 Cogen")),FALSE,IF(AND($P$3=FALSE,OR(F4068="Commercial NAICS Cogen",F4068="Commercial NAICS Non-Cogen",F4068="Industrial NAICS Cogen", F4068="industrial NAICS non-Cogen")),FALSE, TRUE))</f>
        <v/>
      </c>
    </row>
    <row r="4069">
      <c r="A4069" s="129" t="n">
        <v>57853</v>
      </c>
      <c r="B4069" s="130" t="inlineStr">
        <is>
          <t>McKinley Wind Park</t>
        </is>
      </c>
      <c r="C4069" s="130" t="inlineStr">
        <is>
          <t>DTE Electric Company</t>
        </is>
      </c>
      <c r="D4069" s="129" t="n">
        <v>5109</v>
      </c>
      <c r="E4069" s="130" t="inlineStr">
        <is>
          <t>MI</t>
        </is>
      </c>
      <c r="F4069" s="130" t="inlineStr">
        <is>
          <t>Electric Utility</t>
        </is>
      </c>
      <c r="G4069" s="130" t="inlineStr">
        <is>
          <t>WT</t>
        </is>
      </c>
      <c r="H4069" s="130" t="inlineStr">
        <is>
          <t>WND</t>
        </is>
      </c>
      <c r="I4069" s="130" t="inlineStr">
        <is>
          <t>WND</t>
        </is>
      </c>
      <c r="J4069" s="131" t="n">
        <v>51695</v>
      </c>
      <c r="K4069" s="129" t="n">
        <v>2020</v>
      </c>
      <c r="L4069" s="120">
        <f>IF(VLOOKUP(H4069,'Cross-Page Data'!$D$4:$F$48,3,FALSE)="natural gas",VLOOKUP(G4069,'Cross-Page Data'!$I$4:$J$19,2,FALSE),IF(VLOOKUP(H4069,'Cross-Page Data'!$D$4:$F$48,3,FALSE)="solar",IF(G4069="PV","solar PV","solar thermal"),IF(VLOOKUP(H4069,'Cross-Page Data'!$D$4:$F$48,3,FALSE)="wind",VLOOKUP(G4069,'Cross-Page Data'!$I$4:$J$19,2,FALSE),IF(VLOOKUP(H4069,'Cross-Page Data'!$D$4:$F$48,3,FALSE)="hydro",VLOOKUP(G4069,'Cross-Page Data'!$I$4:$J$19,2,FALSE),VLOOKUP(H4069,'Cross-Page Data'!$D$4:$F$48,3,FALSE)))))</f>
        <v/>
      </c>
      <c r="M4069" s="120">
        <f>IF(AND($P$2=FALSE,OR(F4069="Commercial NAICS Cogen",F4069="Industrial NAICS Cogen",F4069="NAICS-22 Cogen")),FALSE,IF(AND($P$3=FALSE,OR(F4069="Commercial NAICS Cogen",F4069="Commercial NAICS Non-Cogen",F4069="Industrial NAICS Cogen", F4069="industrial NAICS non-Cogen")),FALSE, TRUE))</f>
        <v/>
      </c>
    </row>
    <row r="4070">
      <c r="A4070" s="129" t="n">
        <v>57854</v>
      </c>
      <c r="B4070" s="130" t="inlineStr">
        <is>
          <t>North Hollywood</t>
        </is>
      </c>
      <c r="C4070" s="130" t="inlineStr">
        <is>
          <t>Los Angeles Department of Water &amp; Power</t>
        </is>
      </c>
      <c r="D4070" s="129" t="n">
        <v>11208</v>
      </c>
      <c r="E4070" s="130" t="inlineStr">
        <is>
          <t>CA</t>
        </is>
      </c>
      <c r="F4070" s="130" t="inlineStr">
        <is>
          <t>Commercial NAICS Non-Cogen</t>
        </is>
      </c>
      <c r="G4070" s="130" t="inlineStr">
        <is>
          <t>HY</t>
        </is>
      </c>
      <c r="H4070" s="130" t="inlineStr">
        <is>
          <t>WAT</t>
        </is>
      </c>
      <c r="I4070" s="130" t="inlineStr">
        <is>
          <t>HYC</t>
        </is>
      </c>
      <c r="J4070" s="131" t="n">
        <v>0</v>
      </c>
      <c r="K4070" s="129" t="n">
        <v>2020</v>
      </c>
      <c r="L4070" s="120">
        <f>IF(VLOOKUP(H4070,'Cross-Page Data'!$D$4:$F$48,3,FALSE)="natural gas",VLOOKUP(G4070,'Cross-Page Data'!$I$4:$J$19,2,FALSE),IF(VLOOKUP(H4070,'Cross-Page Data'!$D$4:$F$48,3,FALSE)="solar",IF(G4070="PV","solar PV","solar thermal"),IF(VLOOKUP(H4070,'Cross-Page Data'!$D$4:$F$48,3,FALSE)="wind",VLOOKUP(G4070,'Cross-Page Data'!$I$4:$J$19,2,FALSE),IF(VLOOKUP(H4070,'Cross-Page Data'!$D$4:$F$48,3,FALSE)="hydro",VLOOKUP(G4070,'Cross-Page Data'!$I$4:$J$19,2,FALSE),VLOOKUP(H4070,'Cross-Page Data'!$D$4:$F$48,3,FALSE)))))</f>
        <v/>
      </c>
      <c r="M4070" s="120">
        <f>IF(AND($P$2=FALSE,OR(F4070="Commercial NAICS Cogen",F4070="Industrial NAICS Cogen",F4070="NAICS-22 Cogen")),FALSE,IF(AND($P$3=FALSE,OR(F4070="Commercial NAICS Cogen",F4070="Commercial NAICS Non-Cogen",F4070="Industrial NAICS Cogen", F4070="industrial NAICS non-Cogen")),FALSE, TRUE))</f>
        <v/>
      </c>
    </row>
    <row r="4071">
      <c r="A4071" s="129" t="n">
        <v>57854</v>
      </c>
      <c r="B4071" s="130" t="inlineStr">
        <is>
          <t>North Hollywood</t>
        </is>
      </c>
      <c r="C4071" s="130" t="inlineStr">
        <is>
          <t>Los Angeles Department of Water &amp; Power</t>
        </is>
      </c>
      <c r="D4071" s="129" t="n">
        <v>11208</v>
      </c>
      <c r="E4071" s="130" t="inlineStr">
        <is>
          <t>CA</t>
        </is>
      </c>
      <c r="F4071" s="130" t="inlineStr">
        <is>
          <t>Commercial NAICS Non-Cogen</t>
        </is>
      </c>
      <c r="G4071" s="130" t="inlineStr">
        <is>
          <t>PS</t>
        </is>
      </c>
      <c r="H4071" s="130" t="inlineStr">
        <is>
          <t>WAT</t>
        </is>
      </c>
      <c r="I4071" s="130" t="inlineStr">
        <is>
          <t>HPS</t>
        </is>
      </c>
      <c r="J4071" s="131" t="n">
        <v>0</v>
      </c>
      <c r="K4071" s="129" t="n">
        <v>2020</v>
      </c>
      <c r="L4071" s="120">
        <f>IF(VLOOKUP(H4071,'Cross-Page Data'!$D$4:$F$48,3,FALSE)="natural gas",VLOOKUP(G4071,'Cross-Page Data'!$I$4:$J$19,2,FALSE),IF(VLOOKUP(H4071,'Cross-Page Data'!$D$4:$F$48,3,FALSE)="solar",IF(G4071="PV","solar PV","solar thermal"),IF(VLOOKUP(H4071,'Cross-Page Data'!$D$4:$F$48,3,FALSE)="wind",VLOOKUP(G4071,'Cross-Page Data'!$I$4:$J$19,2,FALSE),IF(VLOOKUP(H4071,'Cross-Page Data'!$D$4:$F$48,3,FALSE)="hydro",VLOOKUP(G4071,'Cross-Page Data'!$I$4:$J$19,2,FALSE),VLOOKUP(H4071,'Cross-Page Data'!$D$4:$F$48,3,FALSE)))))</f>
        <v/>
      </c>
      <c r="M4071" s="120">
        <f>IF(AND($P$2=FALSE,OR(F4071="Commercial NAICS Cogen",F4071="Industrial NAICS Cogen",F4071="NAICS-22 Cogen")),FALSE,IF(AND($P$3=FALSE,OR(F4071="Commercial NAICS Cogen",F4071="Commercial NAICS Non-Cogen",F4071="Industrial NAICS Cogen", F4071="industrial NAICS non-Cogen")),FALSE, TRUE))</f>
        <v/>
      </c>
    </row>
    <row r="4072">
      <c r="A4072" s="129" t="n">
        <v>57858</v>
      </c>
      <c r="B4072" s="130" t="inlineStr">
        <is>
          <t>Caney River Wind Project</t>
        </is>
      </c>
      <c r="C4072" s="130" t="inlineStr">
        <is>
          <t>Caney River Wind Project</t>
        </is>
      </c>
      <c r="D4072" s="129" t="n">
        <v>57191</v>
      </c>
      <c r="E4072" s="130" t="inlineStr">
        <is>
          <t>KS</t>
        </is>
      </c>
      <c r="F4072" s="130" t="inlineStr">
        <is>
          <t>NAICS-22 Non-Cogen</t>
        </is>
      </c>
      <c r="G4072" s="130" t="inlineStr">
        <is>
          <t>WT</t>
        </is>
      </c>
      <c r="H4072" s="130" t="inlineStr">
        <is>
          <t>WND</t>
        </is>
      </c>
      <c r="I4072" s="130" t="inlineStr">
        <is>
          <t>WND</t>
        </is>
      </c>
      <c r="J4072" s="131" t="n">
        <v>695972</v>
      </c>
      <c r="K4072" s="129" t="n">
        <v>2020</v>
      </c>
      <c r="L4072" s="120">
        <f>IF(VLOOKUP(H4072,'Cross-Page Data'!$D$4:$F$48,3,FALSE)="natural gas",VLOOKUP(G4072,'Cross-Page Data'!$I$4:$J$19,2,FALSE),IF(VLOOKUP(H4072,'Cross-Page Data'!$D$4:$F$48,3,FALSE)="solar",IF(G4072="PV","solar PV","solar thermal"),IF(VLOOKUP(H4072,'Cross-Page Data'!$D$4:$F$48,3,FALSE)="wind",VLOOKUP(G4072,'Cross-Page Data'!$I$4:$J$19,2,FALSE),IF(VLOOKUP(H4072,'Cross-Page Data'!$D$4:$F$48,3,FALSE)="hydro",VLOOKUP(G4072,'Cross-Page Data'!$I$4:$J$19,2,FALSE),VLOOKUP(H4072,'Cross-Page Data'!$D$4:$F$48,3,FALSE)))))</f>
        <v/>
      </c>
      <c r="M4072" s="120">
        <f>IF(AND($P$2=FALSE,OR(F4072="Commercial NAICS Cogen",F4072="Industrial NAICS Cogen",F4072="NAICS-22 Cogen")),FALSE,IF(AND($P$3=FALSE,OR(F4072="Commercial NAICS Cogen",F4072="Commercial NAICS Non-Cogen",F4072="Industrial NAICS Cogen", F4072="industrial NAICS non-Cogen")),FALSE, TRUE))</f>
        <v/>
      </c>
    </row>
    <row r="4073">
      <c r="A4073" s="129" t="n">
        <v>57859</v>
      </c>
      <c r="B4073" s="130" t="inlineStr">
        <is>
          <t>Moapa Southern Paiute</t>
        </is>
      </c>
      <c r="C4073" s="130" t="inlineStr">
        <is>
          <t>CD Arevon USA, Inc.</t>
        </is>
      </c>
      <c r="D4073" s="129" t="n">
        <v>61230</v>
      </c>
      <c r="E4073" s="130" t="inlineStr">
        <is>
          <t>NV</t>
        </is>
      </c>
      <c r="F4073" s="130" t="inlineStr">
        <is>
          <t>NAICS-22 Non-Cogen</t>
        </is>
      </c>
      <c r="G4073" s="130" t="inlineStr">
        <is>
          <t>PV</t>
        </is>
      </c>
      <c r="H4073" s="130" t="inlineStr">
        <is>
          <t>SUN</t>
        </is>
      </c>
      <c r="I4073" s="130" t="inlineStr">
        <is>
          <t>SUN</t>
        </is>
      </c>
      <c r="J4073" s="131" t="n">
        <v>630140</v>
      </c>
      <c r="K4073" s="129" t="n">
        <v>2020</v>
      </c>
      <c r="L4073" s="120">
        <f>IF(VLOOKUP(H4073,'Cross-Page Data'!$D$4:$F$48,3,FALSE)="natural gas",VLOOKUP(G4073,'Cross-Page Data'!$I$4:$J$19,2,FALSE),IF(VLOOKUP(H4073,'Cross-Page Data'!$D$4:$F$48,3,FALSE)="solar",IF(G4073="PV","solar PV","solar thermal"),IF(VLOOKUP(H4073,'Cross-Page Data'!$D$4:$F$48,3,FALSE)="wind",VLOOKUP(G4073,'Cross-Page Data'!$I$4:$J$19,2,FALSE),IF(VLOOKUP(H4073,'Cross-Page Data'!$D$4:$F$48,3,FALSE)="hydro",VLOOKUP(G4073,'Cross-Page Data'!$I$4:$J$19,2,FALSE),VLOOKUP(H4073,'Cross-Page Data'!$D$4:$F$48,3,FALSE)))))</f>
        <v/>
      </c>
      <c r="M4073" s="120">
        <f>IF(AND($P$2=FALSE,OR(F4073="Commercial NAICS Cogen",F4073="Industrial NAICS Cogen",F4073="NAICS-22 Cogen")),FALSE,IF(AND($P$3=FALSE,OR(F4073="Commercial NAICS Cogen",F4073="Commercial NAICS Non-Cogen",F4073="Industrial NAICS Cogen", F4073="industrial NAICS non-Cogen")),FALSE, TRUE))</f>
        <v/>
      </c>
    </row>
    <row r="4074">
      <c r="A4074" s="129" t="n">
        <v>57873</v>
      </c>
      <c r="B4074" s="130" t="inlineStr">
        <is>
          <t>Eclipse Wind Farm</t>
        </is>
      </c>
      <c r="C4074" s="130" t="inlineStr">
        <is>
          <t>MidAmerican Energy Co</t>
        </is>
      </c>
      <c r="D4074" s="129" t="n">
        <v>12341</v>
      </c>
      <c r="E4074" s="130" t="inlineStr">
        <is>
          <t>IA</t>
        </is>
      </c>
      <c r="F4074" s="130" t="inlineStr">
        <is>
          <t>Electric Utility</t>
        </is>
      </c>
      <c r="G4074" s="130" t="inlineStr">
        <is>
          <t>WT</t>
        </is>
      </c>
      <c r="H4074" s="130" t="inlineStr">
        <is>
          <t>WND</t>
        </is>
      </c>
      <c r="I4074" s="130" t="inlineStr">
        <is>
          <t>WND</t>
        </is>
      </c>
      <c r="J4074" s="131" t="n">
        <v>676555</v>
      </c>
      <c r="K4074" s="129" t="n">
        <v>2020</v>
      </c>
      <c r="L4074" s="120">
        <f>IF(VLOOKUP(H4074,'Cross-Page Data'!$D$4:$F$48,3,FALSE)="natural gas",VLOOKUP(G4074,'Cross-Page Data'!$I$4:$J$19,2,FALSE),IF(VLOOKUP(H4074,'Cross-Page Data'!$D$4:$F$48,3,FALSE)="solar",IF(G4074="PV","solar PV","solar thermal"),IF(VLOOKUP(H4074,'Cross-Page Data'!$D$4:$F$48,3,FALSE)="wind",VLOOKUP(G4074,'Cross-Page Data'!$I$4:$J$19,2,FALSE),IF(VLOOKUP(H4074,'Cross-Page Data'!$D$4:$F$48,3,FALSE)="hydro",VLOOKUP(G4074,'Cross-Page Data'!$I$4:$J$19,2,FALSE),VLOOKUP(H4074,'Cross-Page Data'!$D$4:$F$48,3,FALSE)))))</f>
        <v/>
      </c>
      <c r="M4074" s="120">
        <f>IF(AND($P$2=FALSE,OR(F4074="Commercial NAICS Cogen",F4074="Industrial NAICS Cogen",F4074="NAICS-22 Cogen")),FALSE,IF(AND($P$3=FALSE,OR(F4074="Commercial NAICS Cogen",F4074="Commercial NAICS Non-Cogen",F4074="Industrial NAICS Cogen", F4074="industrial NAICS non-Cogen")),FALSE, TRUE))</f>
        <v/>
      </c>
    </row>
    <row r="4075">
      <c r="A4075" s="129" t="n">
        <v>57884</v>
      </c>
      <c r="B4075" s="130" t="inlineStr">
        <is>
          <t>Lake Charles Polymers</t>
        </is>
      </c>
      <c r="C4075" s="130" t="inlineStr">
        <is>
          <t>Equistar Chemicals LP</t>
        </is>
      </c>
      <c r="D4075" s="129" t="n">
        <v>5065</v>
      </c>
      <c r="E4075" s="130" t="inlineStr">
        <is>
          <t>LA</t>
        </is>
      </c>
      <c r="F4075" s="130" t="inlineStr">
        <is>
          <t>Industrial NAICS Non-Cogen</t>
        </is>
      </c>
      <c r="G4075" s="130" t="inlineStr">
        <is>
          <t>GT</t>
        </is>
      </c>
      <c r="H4075" s="130" t="inlineStr">
        <is>
          <t>NG</t>
        </is>
      </c>
      <c r="I4075" s="130" t="inlineStr">
        <is>
          <t>NG</t>
        </is>
      </c>
      <c r="J4075" s="131" t="n">
        <v>99360</v>
      </c>
      <c r="K4075" s="129" t="n">
        <v>2020</v>
      </c>
      <c r="L4075" s="120">
        <f>IF(VLOOKUP(H4075,'Cross-Page Data'!$D$4:$F$48,3,FALSE)="natural gas",VLOOKUP(G4075,'Cross-Page Data'!$I$4:$J$19,2,FALSE),IF(VLOOKUP(H4075,'Cross-Page Data'!$D$4:$F$48,3,FALSE)="solar",IF(G4075="PV","solar PV","solar thermal"),IF(VLOOKUP(H4075,'Cross-Page Data'!$D$4:$F$48,3,FALSE)="wind",VLOOKUP(G4075,'Cross-Page Data'!$I$4:$J$19,2,FALSE),IF(VLOOKUP(H4075,'Cross-Page Data'!$D$4:$F$48,3,FALSE)="hydro",VLOOKUP(G4075,'Cross-Page Data'!$I$4:$J$19,2,FALSE),VLOOKUP(H4075,'Cross-Page Data'!$D$4:$F$48,3,FALSE)))))</f>
        <v/>
      </c>
      <c r="M4075" s="120">
        <f>IF(AND($P$2=FALSE,OR(F4075="Commercial NAICS Cogen",F4075="Industrial NAICS Cogen",F4075="NAICS-22 Cogen")),FALSE,IF(AND($P$3=FALSE,OR(F4075="Commercial NAICS Cogen",F4075="Commercial NAICS Non-Cogen",F4075="Industrial NAICS Cogen", F4075="industrial NAICS non-Cogen")),FALSE, TRUE))</f>
        <v/>
      </c>
    </row>
    <row r="4076">
      <c r="A4076" s="129" t="n">
        <v>57884</v>
      </c>
      <c r="B4076" s="130" t="inlineStr">
        <is>
          <t>Lake Charles Polymers</t>
        </is>
      </c>
      <c r="C4076" s="130" t="inlineStr">
        <is>
          <t>Equistar Chemicals LP</t>
        </is>
      </c>
      <c r="D4076" s="129" t="n">
        <v>5065</v>
      </c>
      <c r="E4076" s="130" t="inlineStr">
        <is>
          <t>LA</t>
        </is>
      </c>
      <c r="F4076" s="130" t="inlineStr">
        <is>
          <t>Industrial NAICS Non-Cogen</t>
        </is>
      </c>
      <c r="G4076" s="130" t="inlineStr">
        <is>
          <t>IC</t>
        </is>
      </c>
      <c r="H4076" s="130" t="inlineStr">
        <is>
          <t>NG</t>
        </is>
      </c>
      <c r="I4076" s="130" t="inlineStr">
        <is>
          <t>NG</t>
        </is>
      </c>
      <c r="J4076" s="131" t="n">
        <v>83975</v>
      </c>
      <c r="K4076" s="129" t="n">
        <v>2020</v>
      </c>
      <c r="L4076" s="120">
        <f>IF(VLOOKUP(H4076,'Cross-Page Data'!$D$4:$F$48,3,FALSE)="natural gas",VLOOKUP(G4076,'Cross-Page Data'!$I$4:$J$19,2,FALSE),IF(VLOOKUP(H4076,'Cross-Page Data'!$D$4:$F$48,3,FALSE)="solar",IF(G4076="PV","solar PV","solar thermal"),IF(VLOOKUP(H4076,'Cross-Page Data'!$D$4:$F$48,3,FALSE)="wind",VLOOKUP(G4076,'Cross-Page Data'!$I$4:$J$19,2,FALSE),IF(VLOOKUP(H4076,'Cross-Page Data'!$D$4:$F$48,3,FALSE)="hydro",VLOOKUP(G4076,'Cross-Page Data'!$I$4:$J$19,2,FALSE),VLOOKUP(H4076,'Cross-Page Data'!$D$4:$F$48,3,FALSE)))))</f>
        <v/>
      </c>
      <c r="M4076" s="120">
        <f>IF(AND($P$2=FALSE,OR(F4076="Commercial NAICS Cogen",F4076="Industrial NAICS Cogen",F4076="NAICS-22 Cogen")),FALSE,IF(AND($P$3=FALSE,OR(F4076="Commercial NAICS Cogen",F4076="Commercial NAICS Non-Cogen",F4076="Industrial NAICS Cogen", F4076="industrial NAICS non-Cogen")),FALSE, TRUE))</f>
        <v/>
      </c>
    </row>
    <row r="4077">
      <c r="A4077" s="129" t="n">
        <v>57884</v>
      </c>
      <c r="B4077" s="130" t="inlineStr">
        <is>
          <t>Lake Charles Polymers</t>
        </is>
      </c>
      <c r="C4077" s="130" t="inlineStr">
        <is>
          <t>Equistar Chemicals LP</t>
        </is>
      </c>
      <c r="D4077" s="129" t="n">
        <v>5065</v>
      </c>
      <c r="E4077" s="130" t="inlineStr">
        <is>
          <t>LA</t>
        </is>
      </c>
      <c r="F4077" s="130" t="inlineStr">
        <is>
          <t>Industrial NAICS Non-Cogen</t>
        </is>
      </c>
      <c r="G4077" s="130" t="inlineStr">
        <is>
          <t>IC</t>
        </is>
      </c>
      <c r="H4077" s="130" t="inlineStr">
        <is>
          <t>OG</t>
        </is>
      </c>
      <c r="I4077" s="130" t="inlineStr">
        <is>
          <t>OOG</t>
        </is>
      </c>
      <c r="J4077" s="131" t="n">
        <v>0</v>
      </c>
      <c r="K4077" s="129" t="n">
        <v>2020</v>
      </c>
      <c r="L4077" s="120">
        <f>IF(VLOOKUP(H4077,'Cross-Page Data'!$D$4:$F$48,3,FALSE)="natural gas",VLOOKUP(G4077,'Cross-Page Data'!$I$4:$J$19,2,FALSE),IF(VLOOKUP(H4077,'Cross-Page Data'!$D$4:$F$48,3,FALSE)="solar",IF(G4077="PV","solar PV","solar thermal"),IF(VLOOKUP(H4077,'Cross-Page Data'!$D$4:$F$48,3,FALSE)="wind",VLOOKUP(G4077,'Cross-Page Data'!$I$4:$J$19,2,FALSE),IF(VLOOKUP(H4077,'Cross-Page Data'!$D$4:$F$48,3,FALSE)="hydro",VLOOKUP(G4077,'Cross-Page Data'!$I$4:$J$19,2,FALSE),VLOOKUP(H4077,'Cross-Page Data'!$D$4:$F$48,3,FALSE)))))</f>
        <v/>
      </c>
      <c r="M4077" s="120">
        <f>IF(AND($P$2=FALSE,OR(F4077="Commercial NAICS Cogen",F4077="Industrial NAICS Cogen",F4077="NAICS-22 Cogen")),FALSE,IF(AND($P$3=FALSE,OR(F4077="Commercial NAICS Cogen",F4077="Commercial NAICS Non-Cogen",F4077="Industrial NAICS Cogen", F4077="industrial NAICS non-Cogen")),FALSE, TRUE))</f>
        <v/>
      </c>
    </row>
    <row r="4078">
      <c r="A4078" s="129" t="n">
        <v>57893</v>
      </c>
      <c r="B4078" s="130" t="inlineStr">
        <is>
          <t>Martinsville LFG Generator</t>
        </is>
      </c>
      <c r="C4078" s="130" t="inlineStr">
        <is>
          <t>City of Martinsville - (VA)</t>
        </is>
      </c>
      <c r="D4078" s="129" t="n">
        <v>11770</v>
      </c>
      <c r="E4078" s="130" t="inlineStr">
        <is>
          <t>VA</t>
        </is>
      </c>
      <c r="F4078" s="130" t="inlineStr">
        <is>
          <t>Electric Utility</t>
        </is>
      </c>
      <c r="G4078" s="130" t="inlineStr">
        <is>
          <t>IC</t>
        </is>
      </c>
      <c r="H4078" s="130" t="inlineStr">
        <is>
          <t>LFG</t>
        </is>
      </c>
      <c r="I4078" s="130" t="inlineStr">
        <is>
          <t>MLG</t>
        </is>
      </c>
      <c r="J4078" s="131" t="n">
        <v>2796.487</v>
      </c>
      <c r="K4078" s="129" t="n">
        <v>2020</v>
      </c>
      <c r="L4078" s="120">
        <f>IF(VLOOKUP(H4078,'Cross-Page Data'!$D$4:$F$48,3,FALSE)="natural gas",VLOOKUP(G4078,'Cross-Page Data'!$I$4:$J$19,2,FALSE),IF(VLOOKUP(H4078,'Cross-Page Data'!$D$4:$F$48,3,FALSE)="solar",IF(G4078="PV","solar PV","solar thermal"),IF(VLOOKUP(H4078,'Cross-Page Data'!$D$4:$F$48,3,FALSE)="wind",VLOOKUP(G4078,'Cross-Page Data'!$I$4:$J$19,2,FALSE),IF(VLOOKUP(H4078,'Cross-Page Data'!$D$4:$F$48,3,FALSE)="hydro",VLOOKUP(G4078,'Cross-Page Data'!$I$4:$J$19,2,FALSE),VLOOKUP(H4078,'Cross-Page Data'!$D$4:$F$48,3,FALSE)))))</f>
        <v/>
      </c>
      <c r="M4078" s="120">
        <f>IF(AND($P$2=FALSE,OR(F4078="Commercial NAICS Cogen",F4078="Industrial NAICS Cogen",F4078="NAICS-22 Cogen")),FALSE,IF(AND($P$3=FALSE,OR(F4078="Commercial NAICS Cogen",F4078="Commercial NAICS Non-Cogen",F4078="Industrial NAICS Cogen", F4078="industrial NAICS non-Cogen")),FALSE, TRUE))</f>
        <v/>
      </c>
    </row>
    <row r="4079">
      <c r="A4079" s="129" t="n">
        <v>57893</v>
      </c>
      <c r="B4079" s="130" t="inlineStr">
        <is>
          <t>Martinsville LFG Generator</t>
        </is>
      </c>
      <c r="C4079" s="130" t="inlineStr">
        <is>
          <t>City of Martinsville - (VA)</t>
        </is>
      </c>
      <c r="D4079" s="129" t="n">
        <v>11770</v>
      </c>
      <c r="E4079" s="130" t="inlineStr">
        <is>
          <t>VA</t>
        </is>
      </c>
      <c r="F4079" s="130" t="inlineStr">
        <is>
          <t>Electric Utility</t>
        </is>
      </c>
      <c r="G4079" s="130" t="inlineStr">
        <is>
          <t>IC</t>
        </is>
      </c>
      <c r="H4079" s="130" t="inlineStr">
        <is>
          <t>NG</t>
        </is>
      </c>
      <c r="I4079" s="130" t="inlineStr">
        <is>
          <t>NG</t>
        </is>
      </c>
      <c r="J4079" s="131" t="n">
        <v>2302.513</v>
      </c>
      <c r="K4079" s="129" t="n">
        <v>2020</v>
      </c>
      <c r="L4079" s="120">
        <f>IF(VLOOKUP(H4079,'Cross-Page Data'!$D$4:$F$48,3,FALSE)="natural gas",VLOOKUP(G4079,'Cross-Page Data'!$I$4:$J$19,2,FALSE),IF(VLOOKUP(H4079,'Cross-Page Data'!$D$4:$F$48,3,FALSE)="solar",IF(G4079="PV","solar PV","solar thermal"),IF(VLOOKUP(H4079,'Cross-Page Data'!$D$4:$F$48,3,FALSE)="wind",VLOOKUP(G4079,'Cross-Page Data'!$I$4:$J$19,2,FALSE),IF(VLOOKUP(H4079,'Cross-Page Data'!$D$4:$F$48,3,FALSE)="hydro",VLOOKUP(G4079,'Cross-Page Data'!$I$4:$J$19,2,FALSE),VLOOKUP(H4079,'Cross-Page Data'!$D$4:$F$48,3,FALSE)))))</f>
        <v/>
      </c>
      <c r="M4079" s="120">
        <f>IF(AND($P$2=FALSE,OR(F4079="Commercial NAICS Cogen",F4079="Industrial NAICS Cogen",F4079="NAICS-22 Cogen")),FALSE,IF(AND($P$3=FALSE,OR(F4079="Commercial NAICS Cogen",F4079="Commercial NAICS Non-Cogen",F4079="Industrial NAICS Cogen", F4079="industrial NAICS non-Cogen")),FALSE, TRUE))</f>
        <v/>
      </c>
    </row>
    <row r="4080">
      <c r="A4080" s="129" t="n">
        <v>57896</v>
      </c>
      <c r="B4080" s="130" t="inlineStr">
        <is>
          <t>Concord Energy</t>
        </is>
      </c>
      <c r="C4080" s="130" t="inlineStr">
        <is>
          <t>Concord Energy LLC</t>
        </is>
      </c>
      <c r="D4080" s="129" t="n">
        <v>57258</v>
      </c>
      <c r="E4080" s="130" t="inlineStr">
        <is>
          <t>NC</t>
        </is>
      </c>
      <c r="F4080" s="130" t="inlineStr">
        <is>
          <t>NAICS-22 Non-Cogen</t>
        </is>
      </c>
      <c r="G4080" s="130" t="inlineStr">
        <is>
          <t>GT</t>
        </is>
      </c>
      <c r="H4080" s="130" t="inlineStr">
        <is>
          <t>DFO</t>
        </is>
      </c>
      <c r="I4080" s="130" t="inlineStr">
        <is>
          <t>DFO</t>
        </is>
      </c>
      <c r="J4080" s="131" t="n">
        <v>0</v>
      </c>
      <c r="K4080" s="129" t="n">
        <v>2020</v>
      </c>
      <c r="L4080" s="120">
        <f>IF(VLOOKUP(H4080,'Cross-Page Data'!$D$4:$F$48,3,FALSE)="natural gas",VLOOKUP(G4080,'Cross-Page Data'!$I$4:$J$19,2,FALSE),IF(VLOOKUP(H4080,'Cross-Page Data'!$D$4:$F$48,3,FALSE)="solar",IF(G4080="PV","solar PV","solar thermal"),IF(VLOOKUP(H4080,'Cross-Page Data'!$D$4:$F$48,3,FALSE)="wind",VLOOKUP(G4080,'Cross-Page Data'!$I$4:$J$19,2,FALSE),IF(VLOOKUP(H4080,'Cross-Page Data'!$D$4:$F$48,3,FALSE)="hydro",VLOOKUP(G4080,'Cross-Page Data'!$I$4:$J$19,2,FALSE),VLOOKUP(H4080,'Cross-Page Data'!$D$4:$F$48,3,FALSE)))))</f>
        <v/>
      </c>
      <c r="M4080" s="120">
        <f>IF(AND($P$2=FALSE,OR(F4080="Commercial NAICS Cogen",F4080="Industrial NAICS Cogen",F4080="NAICS-22 Cogen")),FALSE,IF(AND($P$3=FALSE,OR(F4080="Commercial NAICS Cogen",F4080="Commercial NAICS Non-Cogen",F4080="Industrial NAICS Cogen", F4080="industrial NAICS non-Cogen")),FALSE, TRUE))</f>
        <v/>
      </c>
    </row>
    <row r="4081">
      <c r="A4081" s="129" t="n">
        <v>57896</v>
      </c>
      <c r="B4081" s="130" t="inlineStr">
        <is>
          <t>Concord Energy</t>
        </is>
      </c>
      <c r="C4081" s="130" t="inlineStr">
        <is>
          <t>Concord Energy LLC</t>
        </is>
      </c>
      <c r="D4081" s="129" t="n">
        <v>57258</v>
      </c>
      <c r="E4081" s="130" t="inlineStr">
        <is>
          <t>NC</t>
        </is>
      </c>
      <c r="F4081" s="130" t="inlineStr">
        <is>
          <t>NAICS-22 Non-Cogen</t>
        </is>
      </c>
      <c r="G4081" s="130" t="inlineStr">
        <is>
          <t>GT</t>
        </is>
      </c>
      <c r="H4081" s="130" t="inlineStr">
        <is>
          <t>LFG</t>
        </is>
      </c>
      <c r="I4081" s="130" t="inlineStr">
        <is>
          <t>MLG</t>
        </is>
      </c>
      <c r="J4081" s="131" t="n">
        <v>60449</v>
      </c>
      <c r="K4081" s="129" t="n">
        <v>2020</v>
      </c>
      <c r="L4081" s="120">
        <f>IF(VLOOKUP(H4081,'Cross-Page Data'!$D$4:$F$48,3,FALSE)="natural gas",VLOOKUP(G4081,'Cross-Page Data'!$I$4:$J$19,2,FALSE),IF(VLOOKUP(H4081,'Cross-Page Data'!$D$4:$F$48,3,FALSE)="solar",IF(G4081="PV","solar PV","solar thermal"),IF(VLOOKUP(H4081,'Cross-Page Data'!$D$4:$F$48,3,FALSE)="wind",VLOOKUP(G4081,'Cross-Page Data'!$I$4:$J$19,2,FALSE),IF(VLOOKUP(H4081,'Cross-Page Data'!$D$4:$F$48,3,FALSE)="hydro",VLOOKUP(G4081,'Cross-Page Data'!$I$4:$J$19,2,FALSE),VLOOKUP(H4081,'Cross-Page Data'!$D$4:$F$48,3,FALSE)))))</f>
        <v/>
      </c>
      <c r="M4081" s="120">
        <f>IF(AND($P$2=FALSE,OR(F4081="Commercial NAICS Cogen",F4081="Industrial NAICS Cogen",F4081="NAICS-22 Cogen")),FALSE,IF(AND($P$3=FALSE,OR(F4081="Commercial NAICS Cogen",F4081="Commercial NAICS Non-Cogen",F4081="Industrial NAICS Cogen", F4081="industrial NAICS non-Cogen")),FALSE, TRUE))</f>
        <v/>
      </c>
    </row>
    <row r="4082">
      <c r="A4082" s="129" t="n">
        <v>57898</v>
      </c>
      <c r="B4082" s="130" t="inlineStr">
        <is>
          <t>Palm Beach Renewable Energy Facility 2</t>
        </is>
      </c>
      <c r="C4082" s="130" t="inlineStr">
        <is>
          <t>Solid Waste Authority of Palm Beach Co</t>
        </is>
      </c>
      <c r="D4082" s="129" t="n">
        <v>17445</v>
      </c>
      <c r="E4082" s="130" t="inlineStr">
        <is>
          <t>FL</t>
        </is>
      </c>
      <c r="F4082" s="130" t="inlineStr">
        <is>
          <t>NAICS-22 Non-Cogen</t>
        </is>
      </c>
      <c r="G4082" s="130" t="inlineStr">
        <is>
          <t>ST</t>
        </is>
      </c>
      <c r="H4082" s="130" t="inlineStr">
        <is>
          <t>MSB</t>
        </is>
      </c>
      <c r="I4082" s="130" t="inlineStr">
        <is>
          <t>MLG</t>
        </is>
      </c>
      <c r="J4082" s="131" t="n">
        <v>241548.01</v>
      </c>
      <c r="K4082" s="129" t="n">
        <v>2020</v>
      </c>
      <c r="L4082" s="120">
        <f>IF(VLOOKUP(H4082,'Cross-Page Data'!$D$4:$F$48,3,FALSE)="natural gas",VLOOKUP(G4082,'Cross-Page Data'!$I$4:$J$19,2,FALSE),IF(VLOOKUP(H4082,'Cross-Page Data'!$D$4:$F$48,3,FALSE)="solar",IF(G4082="PV","solar PV","solar thermal"),IF(VLOOKUP(H4082,'Cross-Page Data'!$D$4:$F$48,3,FALSE)="wind",VLOOKUP(G4082,'Cross-Page Data'!$I$4:$J$19,2,FALSE),IF(VLOOKUP(H4082,'Cross-Page Data'!$D$4:$F$48,3,FALSE)="hydro",VLOOKUP(G4082,'Cross-Page Data'!$I$4:$J$19,2,FALSE),VLOOKUP(H4082,'Cross-Page Data'!$D$4:$F$48,3,FALSE)))))</f>
        <v/>
      </c>
      <c r="M4082" s="120">
        <f>IF(AND($P$2=FALSE,OR(F4082="Commercial NAICS Cogen",F4082="Industrial NAICS Cogen",F4082="NAICS-22 Cogen")),FALSE,IF(AND($P$3=FALSE,OR(F4082="Commercial NAICS Cogen",F4082="Commercial NAICS Non-Cogen",F4082="Industrial NAICS Cogen", F4082="industrial NAICS non-Cogen")),FALSE, TRUE))</f>
        <v/>
      </c>
    </row>
    <row r="4083">
      <c r="A4083" s="129" t="n">
        <v>57898</v>
      </c>
      <c r="B4083" s="130" t="inlineStr">
        <is>
          <t>Palm Beach Renewable Energy Facility 2</t>
        </is>
      </c>
      <c r="C4083" s="130" t="inlineStr">
        <is>
          <t>Solid Waste Authority of Palm Beach Co</t>
        </is>
      </c>
      <c r="D4083" s="129" t="n">
        <v>17445</v>
      </c>
      <c r="E4083" s="130" t="inlineStr">
        <is>
          <t>FL</t>
        </is>
      </c>
      <c r="F4083" s="130" t="inlineStr">
        <is>
          <t>NAICS-22 Non-Cogen</t>
        </is>
      </c>
      <c r="G4083" s="130" t="inlineStr">
        <is>
          <t>ST</t>
        </is>
      </c>
      <c r="H4083" s="130" t="inlineStr">
        <is>
          <t>MSN</t>
        </is>
      </c>
      <c r="I4083" s="130" t="inlineStr">
        <is>
          <t>OTH</t>
        </is>
      </c>
      <c r="J4083" s="131" t="n">
        <v>295218.11</v>
      </c>
      <c r="K4083" s="129" t="n">
        <v>2020</v>
      </c>
      <c r="L4083" s="120">
        <f>IF(VLOOKUP(H4083,'Cross-Page Data'!$D$4:$F$48,3,FALSE)="natural gas",VLOOKUP(G4083,'Cross-Page Data'!$I$4:$J$19,2,FALSE),IF(VLOOKUP(H4083,'Cross-Page Data'!$D$4:$F$48,3,FALSE)="solar",IF(G4083="PV","solar PV","solar thermal"),IF(VLOOKUP(H4083,'Cross-Page Data'!$D$4:$F$48,3,FALSE)="wind",VLOOKUP(G4083,'Cross-Page Data'!$I$4:$J$19,2,FALSE),IF(VLOOKUP(H4083,'Cross-Page Data'!$D$4:$F$48,3,FALSE)="hydro",VLOOKUP(G4083,'Cross-Page Data'!$I$4:$J$19,2,FALSE),VLOOKUP(H4083,'Cross-Page Data'!$D$4:$F$48,3,FALSE)))))</f>
        <v/>
      </c>
      <c r="M4083" s="120">
        <f>IF(AND($P$2=FALSE,OR(F4083="Commercial NAICS Cogen",F4083="Industrial NAICS Cogen",F4083="NAICS-22 Cogen")),FALSE,IF(AND($P$3=FALSE,OR(F4083="Commercial NAICS Cogen",F4083="Commercial NAICS Non-Cogen",F4083="Industrial NAICS Cogen", F4083="industrial NAICS non-Cogen")),FALSE, TRUE))</f>
        <v/>
      </c>
    </row>
    <row r="4084">
      <c r="A4084" s="129" t="n">
        <v>57898</v>
      </c>
      <c r="B4084" s="130" t="inlineStr">
        <is>
          <t>Palm Beach Renewable Energy Facility 2</t>
        </is>
      </c>
      <c r="C4084" s="130" t="inlineStr">
        <is>
          <t>Solid Waste Authority of Palm Beach Co</t>
        </is>
      </c>
      <c r="D4084" s="129" t="n">
        <v>17445</v>
      </c>
      <c r="E4084" s="130" t="inlineStr">
        <is>
          <t>FL</t>
        </is>
      </c>
      <c r="F4084" s="130" t="inlineStr">
        <is>
          <t>NAICS-22 Non-Cogen</t>
        </is>
      </c>
      <c r="G4084" s="130" t="inlineStr">
        <is>
          <t>ST</t>
        </is>
      </c>
      <c r="H4084" s="130" t="inlineStr">
        <is>
          <t>NG</t>
        </is>
      </c>
      <c r="I4084" s="130" t="inlineStr">
        <is>
          <t>NG</t>
        </is>
      </c>
      <c r="J4084" s="131" t="n">
        <v>7017.877</v>
      </c>
      <c r="K4084" s="129" t="n">
        <v>2020</v>
      </c>
      <c r="L4084" s="120">
        <f>IF(VLOOKUP(H4084,'Cross-Page Data'!$D$4:$F$48,3,FALSE)="natural gas",VLOOKUP(G4084,'Cross-Page Data'!$I$4:$J$19,2,FALSE),IF(VLOOKUP(H4084,'Cross-Page Data'!$D$4:$F$48,3,FALSE)="solar",IF(G4084="PV","solar PV","solar thermal"),IF(VLOOKUP(H4084,'Cross-Page Data'!$D$4:$F$48,3,FALSE)="wind",VLOOKUP(G4084,'Cross-Page Data'!$I$4:$J$19,2,FALSE),IF(VLOOKUP(H4084,'Cross-Page Data'!$D$4:$F$48,3,FALSE)="hydro",VLOOKUP(G4084,'Cross-Page Data'!$I$4:$J$19,2,FALSE),VLOOKUP(H4084,'Cross-Page Data'!$D$4:$F$48,3,FALSE)))))</f>
        <v/>
      </c>
      <c r="M4084" s="120">
        <f>IF(AND($P$2=FALSE,OR(F4084="Commercial NAICS Cogen",F4084="Industrial NAICS Cogen",F4084="NAICS-22 Cogen")),FALSE,IF(AND($P$3=FALSE,OR(F4084="Commercial NAICS Cogen",F4084="Commercial NAICS Non-Cogen",F4084="Industrial NAICS Cogen", F4084="industrial NAICS non-Cogen")),FALSE, TRUE))</f>
        <v/>
      </c>
    </row>
    <row r="4085">
      <c r="A4085" s="129" t="n">
        <v>57901</v>
      </c>
      <c r="B4085" s="130" t="inlineStr">
        <is>
          <t>El Segundo Energy Center LLC</t>
        </is>
      </c>
      <c r="C4085" s="130" t="inlineStr">
        <is>
          <t>NRG El Segundo Operations Inc</t>
        </is>
      </c>
      <c r="D4085" s="129" t="n">
        <v>13584</v>
      </c>
      <c r="E4085" s="130" t="inlineStr">
        <is>
          <t>CA</t>
        </is>
      </c>
      <c r="F4085" s="130" t="inlineStr">
        <is>
          <t>NAICS-22 Non-Cogen</t>
        </is>
      </c>
      <c r="G4085" s="130" t="inlineStr">
        <is>
          <t>CA</t>
        </is>
      </c>
      <c r="H4085" s="130" t="inlineStr">
        <is>
          <t>NG</t>
        </is>
      </c>
      <c r="I4085" s="130" t="inlineStr">
        <is>
          <t>NG</t>
        </is>
      </c>
      <c r="J4085" s="131" t="n">
        <v>105645</v>
      </c>
      <c r="K4085" s="129" t="n">
        <v>2020</v>
      </c>
      <c r="L4085" s="120">
        <f>IF(VLOOKUP(H4085,'Cross-Page Data'!$D$4:$F$48,3,FALSE)="natural gas",VLOOKUP(G4085,'Cross-Page Data'!$I$4:$J$19,2,FALSE),IF(VLOOKUP(H4085,'Cross-Page Data'!$D$4:$F$48,3,FALSE)="solar",IF(G4085="PV","solar PV","solar thermal"),IF(VLOOKUP(H4085,'Cross-Page Data'!$D$4:$F$48,3,FALSE)="wind",VLOOKUP(G4085,'Cross-Page Data'!$I$4:$J$19,2,FALSE),IF(VLOOKUP(H4085,'Cross-Page Data'!$D$4:$F$48,3,FALSE)="hydro",VLOOKUP(G4085,'Cross-Page Data'!$I$4:$J$19,2,FALSE),VLOOKUP(H4085,'Cross-Page Data'!$D$4:$F$48,3,FALSE)))))</f>
        <v/>
      </c>
      <c r="M4085" s="120">
        <f>IF(AND($P$2=FALSE,OR(F4085="Commercial NAICS Cogen",F4085="Industrial NAICS Cogen",F4085="NAICS-22 Cogen")),FALSE,IF(AND($P$3=FALSE,OR(F4085="Commercial NAICS Cogen",F4085="Commercial NAICS Non-Cogen",F4085="Industrial NAICS Cogen", F4085="industrial NAICS non-Cogen")),FALSE, TRUE))</f>
        <v/>
      </c>
    </row>
    <row r="4086">
      <c r="A4086" s="129" t="n">
        <v>57901</v>
      </c>
      <c r="B4086" s="130" t="inlineStr">
        <is>
          <t>El Segundo Energy Center LLC</t>
        </is>
      </c>
      <c r="C4086" s="130" t="inlineStr">
        <is>
          <t>NRG El Segundo Operations Inc</t>
        </is>
      </c>
      <c r="D4086" s="129" t="n">
        <v>13584</v>
      </c>
      <c r="E4086" s="130" t="inlineStr">
        <is>
          <t>CA</t>
        </is>
      </c>
      <c r="F4086" s="130" t="inlineStr">
        <is>
          <t>NAICS-22 Non-Cogen</t>
        </is>
      </c>
      <c r="G4086" s="130" t="inlineStr">
        <is>
          <t>CT</t>
        </is>
      </c>
      <c r="H4086" s="130" t="inlineStr">
        <is>
          <t>NG</t>
        </is>
      </c>
      <c r="I4086" s="130" t="inlineStr">
        <is>
          <t>NG</t>
        </is>
      </c>
      <c r="J4086" s="131" t="n">
        <v>290111</v>
      </c>
      <c r="K4086" s="129" t="n">
        <v>2020</v>
      </c>
      <c r="L4086" s="120">
        <f>IF(VLOOKUP(H4086,'Cross-Page Data'!$D$4:$F$48,3,FALSE)="natural gas",VLOOKUP(G4086,'Cross-Page Data'!$I$4:$J$19,2,FALSE),IF(VLOOKUP(H4086,'Cross-Page Data'!$D$4:$F$48,3,FALSE)="solar",IF(G4086="PV","solar PV","solar thermal"),IF(VLOOKUP(H4086,'Cross-Page Data'!$D$4:$F$48,3,FALSE)="wind",VLOOKUP(G4086,'Cross-Page Data'!$I$4:$J$19,2,FALSE),IF(VLOOKUP(H4086,'Cross-Page Data'!$D$4:$F$48,3,FALSE)="hydro",VLOOKUP(G4086,'Cross-Page Data'!$I$4:$J$19,2,FALSE),VLOOKUP(H4086,'Cross-Page Data'!$D$4:$F$48,3,FALSE)))))</f>
        <v/>
      </c>
      <c r="M4086" s="120">
        <f>IF(AND($P$2=FALSE,OR(F4086="Commercial NAICS Cogen",F4086="Industrial NAICS Cogen",F4086="NAICS-22 Cogen")),FALSE,IF(AND($P$3=FALSE,OR(F4086="Commercial NAICS Cogen",F4086="Commercial NAICS Non-Cogen",F4086="Industrial NAICS Cogen", F4086="industrial NAICS non-Cogen")),FALSE, TRUE))</f>
        <v/>
      </c>
    </row>
    <row r="4087">
      <c r="A4087" s="129" t="n">
        <v>57908</v>
      </c>
      <c r="B4087" s="130" t="inlineStr">
        <is>
          <t>Central Utility Plant Cincinnati</t>
        </is>
      </c>
      <c r="C4087" s="130" t="inlineStr">
        <is>
          <t>University of Cincinnati</t>
        </is>
      </c>
      <c r="D4087" s="129" t="n">
        <v>57281</v>
      </c>
      <c r="E4087" s="130" t="inlineStr">
        <is>
          <t>OH</t>
        </is>
      </c>
      <c r="F4087" s="130" t="inlineStr">
        <is>
          <t>Commercial NAICS Cogen</t>
        </is>
      </c>
      <c r="G4087" s="130" t="inlineStr">
        <is>
          <t>CA</t>
        </is>
      </c>
      <c r="H4087" s="130" t="inlineStr">
        <is>
          <t>DFO</t>
        </is>
      </c>
      <c r="I4087" s="130" t="inlineStr">
        <is>
          <t>DFO</t>
        </is>
      </c>
      <c r="J4087" s="131" t="n">
        <v>38.188</v>
      </c>
      <c r="K4087" s="129" t="n">
        <v>2020</v>
      </c>
      <c r="L4087" s="120">
        <f>IF(VLOOKUP(H4087,'Cross-Page Data'!$D$4:$F$48,3,FALSE)="natural gas",VLOOKUP(G4087,'Cross-Page Data'!$I$4:$J$19,2,FALSE),IF(VLOOKUP(H4087,'Cross-Page Data'!$D$4:$F$48,3,FALSE)="solar",IF(G4087="PV","solar PV","solar thermal"),IF(VLOOKUP(H4087,'Cross-Page Data'!$D$4:$F$48,3,FALSE)="wind",VLOOKUP(G4087,'Cross-Page Data'!$I$4:$J$19,2,FALSE),IF(VLOOKUP(H4087,'Cross-Page Data'!$D$4:$F$48,3,FALSE)="hydro",VLOOKUP(G4087,'Cross-Page Data'!$I$4:$J$19,2,FALSE),VLOOKUP(H4087,'Cross-Page Data'!$D$4:$F$48,3,FALSE)))))</f>
        <v/>
      </c>
      <c r="M4087" s="120">
        <f>IF(AND($P$2=FALSE,OR(F4087="Commercial NAICS Cogen",F4087="Industrial NAICS Cogen",F4087="NAICS-22 Cogen")),FALSE,IF(AND($P$3=FALSE,OR(F4087="Commercial NAICS Cogen",F4087="Commercial NAICS Non-Cogen",F4087="Industrial NAICS Cogen", F4087="industrial NAICS non-Cogen")),FALSE, TRUE))</f>
        <v/>
      </c>
    </row>
    <row r="4088">
      <c r="A4088" s="129" t="n">
        <v>57908</v>
      </c>
      <c r="B4088" s="130" t="inlineStr">
        <is>
          <t>Central Utility Plant Cincinnati</t>
        </is>
      </c>
      <c r="C4088" s="130" t="inlineStr">
        <is>
          <t>University of Cincinnati</t>
        </is>
      </c>
      <c r="D4088" s="129" t="n">
        <v>57281</v>
      </c>
      <c r="E4088" s="130" t="inlineStr">
        <is>
          <t>OH</t>
        </is>
      </c>
      <c r="F4088" s="130" t="inlineStr">
        <is>
          <t>Commercial NAICS Cogen</t>
        </is>
      </c>
      <c r="G4088" s="130" t="inlineStr">
        <is>
          <t>CA</t>
        </is>
      </c>
      <c r="H4088" s="130" t="inlineStr">
        <is>
          <t>NG</t>
        </is>
      </c>
      <c r="I4088" s="130" t="inlineStr">
        <is>
          <t>NG</t>
        </is>
      </c>
      <c r="J4088" s="131" t="n">
        <v>19786.672</v>
      </c>
      <c r="K4088" s="129" t="n">
        <v>2020</v>
      </c>
      <c r="L4088" s="120">
        <f>IF(VLOOKUP(H4088,'Cross-Page Data'!$D$4:$F$48,3,FALSE)="natural gas",VLOOKUP(G4088,'Cross-Page Data'!$I$4:$J$19,2,FALSE),IF(VLOOKUP(H4088,'Cross-Page Data'!$D$4:$F$48,3,FALSE)="solar",IF(G4088="PV","solar PV","solar thermal"),IF(VLOOKUP(H4088,'Cross-Page Data'!$D$4:$F$48,3,FALSE)="wind",VLOOKUP(G4088,'Cross-Page Data'!$I$4:$J$19,2,FALSE),IF(VLOOKUP(H4088,'Cross-Page Data'!$D$4:$F$48,3,FALSE)="hydro",VLOOKUP(G4088,'Cross-Page Data'!$I$4:$J$19,2,FALSE),VLOOKUP(H4088,'Cross-Page Data'!$D$4:$F$48,3,FALSE)))))</f>
        <v/>
      </c>
      <c r="M4088" s="120">
        <f>IF(AND($P$2=FALSE,OR(F4088="Commercial NAICS Cogen",F4088="Industrial NAICS Cogen",F4088="NAICS-22 Cogen")),FALSE,IF(AND($P$3=FALSE,OR(F4088="Commercial NAICS Cogen",F4088="Commercial NAICS Non-Cogen",F4088="Industrial NAICS Cogen", F4088="industrial NAICS non-Cogen")),FALSE, TRUE))</f>
        <v/>
      </c>
    </row>
    <row r="4089">
      <c r="A4089" s="129" t="n">
        <v>57908</v>
      </c>
      <c r="B4089" s="130" t="inlineStr">
        <is>
          <t>Central Utility Plant Cincinnati</t>
        </is>
      </c>
      <c r="C4089" s="130" t="inlineStr">
        <is>
          <t>University of Cincinnati</t>
        </is>
      </c>
      <c r="D4089" s="129" t="n">
        <v>57281</v>
      </c>
      <c r="E4089" s="130" t="inlineStr">
        <is>
          <t>OH</t>
        </is>
      </c>
      <c r="F4089" s="130" t="inlineStr">
        <is>
          <t>Commercial NAICS Cogen</t>
        </is>
      </c>
      <c r="G4089" s="130" t="inlineStr">
        <is>
          <t>CT</t>
        </is>
      </c>
      <c r="H4089" s="130" t="inlineStr">
        <is>
          <t>DFO</t>
        </is>
      </c>
      <c r="I4089" s="130" t="inlineStr">
        <is>
          <t>DFO</t>
        </is>
      </c>
      <c r="J4089" s="131" t="n">
        <v>232.062</v>
      </c>
      <c r="K4089" s="129" t="n">
        <v>2020</v>
      </c>
      <c r="L4089" s="120">
        <f>IF(VLOOKUP(H4089,'Cross-Page Data'!$D$4:$F$48,3,FALSE)="natural gas",VLOOKUP(G4089,'Cross-Page Data'!$I$4:$J$19,2,FALSE),IF(VLOOKUP(H4089,'Cross-Page Data'!$D$4:$F$48,3,FALSE)="solar",IF(G4089="PV","solar PV","solar thermal"),IF(VLOOKUP(H4089,'Cross-Page Data'!$D$4:$F$48,3,FALSE)="wind",VLOOKUP(G4089,'Cross-Page Data'!$I$4:$J$19,2,FALSE),IF(VLOOKUP(H4089,'Cross-Page Data'!$D$4:$F$48,3,FALSE)="hydro",VLOOKUP(G4089,'Cross-Page Data'!$I$4:$J$19,2,FALSE),VLOOKUP(H4089,'Cross-Page Data'!$D$4:$F$48,3,FALSE)))))</f>
        <v/>
      </c>
      <c r="M4089" s="120">
        <f>IF(AND($P$2=FALSE,OR(F4089="Commercial NAICS Cogen",F4089="Industrial NAICS Cogen",F4089="NAICS-22 Cogen")),FALSE,IF(AND($P$3=FALSE,OR(F4089="Commercial NAICS Cogen",F4089="Commercial NAICS Non-Cogen",F4089="Industrial NAICS Cogen", F4089="industrial NAICS non-Cogen")),FALSE, TRUE))</f>
        <v/>
      </c>
    </row>
    <row r="4090">
      <c r="A4090" s="129" t="n">
        <v>57908</v>
      </c>
      <c r="B4090" s="130" t="inlineStr">
        <is>
          <t>Central Utility Plant Cincinnati</t>
        </is>
      </c>
      <c r="C4090" s="130" t="inlineStr">
        <is>
          <t>University of Cincinnati</t>
        </is>
      </c>
      <c r="D4090" s="129" t="n">
        <v>57281</v>
      </c>
      <c r="E4090" s="130" t="inlineStr">
        <is>
          <t>OH</t>
        </is>
      </c>
      <c r="F4090" s="130" t="inlineStr">
        <is>
          <t>Commercial NAICS Cogen</t>
        </is>
      </c>
      <c r="G4090" s="130" t="inlineStr">
        <is>
          <t>CT</t>
        </is>
      </c>
      <c r="H4090" s="130" t="inlineStr">
        <is>
          <t>NG</t>
        </is>
      </c>
      <c r="I4090" s="130" t="inlineStr">
        <is>
          <t>NG</t>
        </is>
      </c>
      <c r="J4090" s="131" t="n">
        <v>174116.71</v>
      </c>
      <c r="K4090" s="129" t="n">
        <v>2020</v>
      </c>
      <c r="L4090" s="120">
        <f>IF(VLOOKUP(H4090,'Cross-Page Data'!$D$4:$F$48,3,FALSE)="natural gas",VLOOKUP(G4090,'Cross-Page Data'!$I$4:$J$19,2,FALSE),IF(VLOOKUP(H4090,'Cross-Page Data'!$D$4:$F$48,3,FALSE)="solar",IF(G4090="PV","solar PV","solar thermal"),IF(VLOOKUP(H4090,'Cross-Page Data'!$D$4:$F$48,3,FALSE)="wind",VLOOKUP(G4090,'Cross-Page Data'!$I$4:$J$19,2,FALSE),IF(VLOOKUP(H4090,'Cross-Page Data'!$D$4:$F$48,3,FALSE)="hydro",VLOOKUP(G4090,'Cross-Page Data'!$I$4:$J$19,2,FALSE),VLOOKUP(H4090,'Cross-Page Data'!$D$4:$F$48,3,FALSE)))))</f>
        <v/>
      </c>
      <c r="M4090" s="120">
        <f>IF(AND($P$2=FALSE,OR(F4090="Commercial NAICS Cogen",F4090="Industrial NAICS Cogen",F4090="NAICS-22 Cogen")),FALSE,IF(AND($P$3=FALSE,OR(F4090="Commercial NAICS Cogen",F4090="Commercial NAICS Non-Cogen",F4090="Industrial NAICS Cogen", F4090="industrial NAICS non-Cogen")),FALSE, TRUE))</f>
        <v/>
      </c>
    </row>
    <row r="4091">
      <c r="A4091" s="129" t="n">
        <v>57908</v>
      </c>
      <c r="B4091" s="130" t="inlineStr">
        <is>
          <t>Central Utility Plant Cincinnati</t>
        </is>
      </c>
      <c r="C4091" s="130" t="inlineStr">
        <is>
          <t>University of Cincinnati</t>
        </is>
      </c>
      <c r="D4091" s="129" t="n">
        <v>57281</v>
      </c>
      <c r="E4091" s="130" t="inlineStr">
        <is>
          <t>OH</t>
        </is>
      </c>
      <c r="F4091" s="130" t="inlineStr">
        <is>
          <t>Commercial NAICS Cogen</t>
        </is>
      </c>
      <c r="G4091" s="130" t="inlineStr">
        <is>
          <t>IC</t>
        </is>
      </c>
      <c r="H4091" s="130" t="inlineStr">
        <is>
          <t>DFO</t>
        </is>
      </c>
      <c r="I4091" s="130" t="inlineStr">
        <is>
          <t>DFO</t>
        </is>
      </c>
      <c r="J4091" s="131" t="n">
        <v>19.6</v>
      </c>
      <c r="K4091" s="129" t="n">
        <v>2020</v>
      </c>
      <c r="L4091" s="120">
        <f>IF(VLOOKUP(H4091,'Cross-Page Data'!$D$4:$F$48,3,FALSE)="natural gas",VLOOKUP(G4091,'Cross-Page Data'!$I$4:$J$19,2,FALSE),IF(VLOOKUP(H4091,'Cross-Page Data'!$D$4:$F$48,3,FALSE)="solar",IF(G4091="PV","solar PV","solar thermal"),IF(VLOOKUP(H4091,'Cross-Page Data'!$D$4:$F$48,3,FALSE)="wind",VLOOKUP(G4091,'Cross-Page Data'!$I$4:$J$19,2,FALSE),IF(VLOOKUP(H4091,'Cross-Page Data'!$D$4:$F$48,3,FALSE)="hydro",VLOOKUP(G4091,'Cross-Page Data'!$I$4:$J$19,2,FALSE),VLOOKUP(H4091,'Cross-Page Data'!$D$4:$F$48,3,FALSE)))))</f>
        <v/>
      </c>
      <c r="M4091" s="120">
        <f>IF(AND($P$2=FALSE,OR(F4091="Commercial NAICS Cogen",F4091="Industrial NAICS Cogen",F4091="NAICS-22 Cogen")),FALSE,IF(AND($P$3=FALSE,OR(F4091="Commercial NAICS Cogen",F4091="Commercial NAICS Non-Cogen",F4091="Industrial NAICS Cogen", F4091="industrial NAICS non-Cogen")),FALSE, TRUE))</f>
        <v/>
      </c>
    </row>
    <row r="4092">
      <c r="A4092" s="129" t="n">
        <v>57909</v>
      </c>
      <c r="B4092" s="130" t="inlineStr">
        <is>
          <t>Piedmont Green Power</t>
        </is>
      </c>
      <c r="C4092" s="130" t="inlineStr">
        <is>
          <t>Piedmont Green Power LLC</t>
        </is>
      </c>
      <c r="D4092" s="129" t="n">
        <v>57282</v>
      </c>
      <c r="E4092" s="130" t="inlineStr">
        <is>
          <t>GA</t>
        </is>
      </c>
      <c r="F4092" s="130" t="inlineStr">
        <is>
          <t>NAICS-22 Non-Cogen</t>
        </is>
      </c>
      <c r="G4092" s="130" t="inlineStr">
        <is>
          <t>ST</t>
        </is>
      </c>
      <c r="H4092" s="130" t="inlineStr">
        <is>
          <t>OBL</t>
        </is>
      </c>
      <c r="I4092" s="130" t="inlineStr">
        <is>
          <t>ORW</t>
        </is>
      </c>
      <c r="J4092" s="131" t="n">
        <v>929.727</v>
      </c>
      <c r="K4092" s="129" t="n">
        <v>2020</v>
      </c>
      <c r="L4092" s="120">
        <f>IF(VLOOKUP(H4092,'Cross-Page Data'!$D$4:$F$48,3,FALSE)="natural gas",VLOOKUP(G4092,'Cross-Page Data'!$I$4:$J$19,2,FALSE),IF(VLOOKUP(H4092,'Cross-Page Data'!$D$4:$F$48,3,FALSE)="solar",IF(G4092="PV","solar PV","solar thermal"),IF(VLOOKUP(H4092,'Cross-Page Data'!$D$4:$F$48,3,FALSE)="wind",VLOOKUP(G4092,'Cross-Page Data'!$I$4:$J$19,2,FALSE),IF(VLOOKUP(H4092,'Cross-Page Data'!$D$4:$F$48,3,FALSE)="hydro",VLOOKUP(G4092,'Cross-Page Data'!$I$4:$J$19,2,FALSE),VLOOKUP(H4092,'Cross-Page Data'!$D$4:$F$48,3,FALSE)))))</f>
        <v/>
      </c>
      <c r="M4092" s="120">
        <f>IF(AND($P$2=FALSE,OR(F4092="Commercial NAICS Cogen",F4092="Industrial NAICS Cogen",F4092="NAICS-22 Cogen")),FALSE,IF(AND($P$3=FALSE,OR(F4092="Commercial NAICS Cogen",F4092="Commercial NAICS Non-Cogen",F4092="Industrial NAICS Cogen", F4092="industrial NAICS non-Cogen")),FALSE, TRUE))</f>
        <v/>
      </c>
    </row>
    <row r="4093">
      <c r="A4093" s="129" t="n">
        <v>57909</v>
      </c>
      <c r="B4093" s="130" t="inlineStr">
        <is>
          <t>Piedmont Green Power</t>
        </is>
      </c>
      <c r="C4093" s="130" t="inlineStr">
        <is>
          <t>Piedmont Green Power LLC</t>
        </is>
      </c>
      <c r="D4093" s="129" t="n">
        <v>57282</v>
      </c>
      <c r="E4093" s="130" t="inlineStr">
        <is>
          <t>GA</t>
        </is>
      </c>
      <c r="F4093" s="130" t="inlineStr">
        <is>
          <t>NAICS-22 Non-Cogen</t>
        </is>
      </c>
      <c r="G4093" s="130" t="inlineStr">
        <is>
          <t>ST</t>
        </is>
      </c>
      <c r="H4093" s="130" t="inlineStr">
        <is>
          <t>WDS</t>
        </is>
      </c>
      <c r="I4093" s="130" t="inlineStr">
        <is>
          <t>WWW</t>
        </is>
      </c>
      <c r="J4093" s="131" t="n">
        <v>360726.27</v>
      </c>
      <c r="K4093" s="129" t="n">
        <v>2020</v>
      </c>
      <c r="L4093" s="120">
        <f>IF(VLOOKUP(H4093,'Cross-Page Data'!$D$4:$F$48,3,FALSE)="natural gas",VLOOKUP(G4093,'Cross-Page Data'!$I$4:$J$19,2,FALSE),IF(VLOOKUP(H4093,'Cross-Page Data'!$D$4:$F$48,3,FALSE)="solar",IF(G4093="PV","solar PV","solar thermal"),IF(VLOOKUP(H4093,'Cross-Page Data'!$D$4:$F$48,3,FALSE)="wind",VLOOKUP(G4093,'Cross-Page Data'!$I$4:$J$19,2,FALSE),IF(VLOOKUP(H4093,'Cross-Page Data'!$D$4:$F$48,3,FALSE)="hydro",VLOOKUP(G4093,'Cross-Page Data'!$I$4:$J$19,2,FALSE),VLOOKUP(H4093,'Cross-Page Data'!$D$4:$F$48,3,FALSE)))))</f>
        <v/>
      </c>
      <c r="M4093" s="120">
        <f>IF(AND($P$2=FALSE,OR(F4093="Commercial NAICS Cogen",F4093="Industrial NAICS Cogen",F4093="NAICS-22 Cogen")),FALSE,IF(AND($P$3=FALSE,OR(F4093="Commercial NAICS Cogen",F4093="Commercial NAICS Non-Cogen",F4093="Industrial NAICS Cogen", F4093="industrial NAICS non-Cogen")),FALSE, TRUE))</f>
        <v/>
      </c>
    </row>
    <row r="4094">
      <c r="A4094" s="129" t="n">
        <v>57912</v>
      </c>
      <c r="B4094" s="130" t="inlineStr">
        <is>
          <t>Grand Ridge Solar Farm</t>
        </is>
      </c>
      <c r="C4094" s="130" t="inlineStr">
        <is>
          <t>Invenergy Services LLC</t>
        </is>
      </c>
      <c r="D4094" s="129" t="n">
        <v>49893</v>
      </c>
      <c r="E4094" s="130" t="inlineStr">
        <is>
          <t>IL</t>
        </is>
      </c>
      <c r="F4094" s="130" t="inlineStr">
        <is>
          <t>NAICS-22 Non-Cogen</t>
        </is>
      </c>
      <c r="G4094" s="130" t="inlineStr">
        <is>
          <t>PV</t>
        </is>
      </c>
      <c r="H4094" s="130" t="inlineStr">
        <is>
          <t>SUN</t>
        </is>
      </c>
      <c r="I4094" s="130" t="inlineStr">
        <is>
          <t>SUN</t>
        </is>
      </c>
      <c r="J4094" s="131" t="n">
        <v>30087</v>
      </c>
      <c r="K4094" s="129" t="n">
        <v>2020</v>
      </c>
      <c r="L4094" s="120">
        <f>IF(VLOOKUP(H4094,'Cross-Page Data'!$D$4:$F$48,3,FALSE)="natural gas",VLOOKUP(G4094,'Cross-Page Data'!$I$4:$J$19,2,FALSE),IF(VLOOKUP(H4094,'Cross-Page Data'!$D$4:$F$48,3,FALSE)="solar",IF(G4094="PV","solar PV","solar thermal"),IF(VLOOKUP(H4094,'Cross-Page Data'!$D$4:$F$48,3,FALSE)="wind",VLOOKUP(G4094,'Cross-Page Data'!$I$4:$J$19,2,FALSE),IF(VLOOKUP(H4094,'Cross-Page Data'!$D$4:$F$48,3,FALSE)="hydro",VLOOKUP(G4094,'Cross-Page Data'!$I$4:$J$19,2,FALSE),VLOOKUP(H4094,'Cross-Page Data'!$D$4:$F$48,3,FALSE)))))</f>
        <v/>
      </c>
      <c r="M4094" s="120">
        <f>IF(AND($P$2=FALSE,OR(F4094="Commercial NAICS Cogen",F4094="Industrial NAICS Cogen",F4094="NAICS-22 Cogen")),FALSE,IF(AND($P$3=FALSE,OR(F4094="Commercial NAICS Cogen",F4094="Commercial NAICS Non-Cogen",F4094="Industrial NAICS Cogen", F4094="industrial NAICS non-Cogen")),FALSE, TRUE))</f>
        <v/>
      </c>
    </row>
    <row r="4095">
      <c r="A4095" s="129" t="n">
        <v>57913</v>
      </c>
      <c r="B4095" s="130" t="inlineStr">
        <is>
          <t>Tule Wind LLC</t>
        </is>
      </c>
      <c r="C4095" s="130" t="inlineStr">
        <is>
          <t>Avangrid Renewables LLC</t>
        </is>
      </c>
      <c r="D4095" s="129" t="n">
        <v>15399</v>
      </c>
      <c r="E4095" s="130" t="inlineStr">
        <is>
          <t>CA</t>
        </is>
      </c>
      <c r="F4095" s="130" t="inlineStr">
        <is>
          <t>NAICS-22 Non-Cogen</t>
        </is>
      </c>
      <c r="G4095" s="130" t="inlineStr">
        <is>
          <t>WT</t>
        </is>
      </c>
      <c r="H4095" s="130" t="inlineStr">
        <is>
          <t>WND</t>
        </is>
      </c>
      <c r="I4095" s="130" t="inlineStr">
        <is>
          <t>WND</t>
        </is>
      </c>
      <c r="J4095" s="131" t="n">
        <v>340692</v>
      </c>
      <c r="K4095" s="129" t="n">
        <v>2020</v>
      </c>
      <c r="L4095" s="120">
        <f>IF(VLOOKUP(H4095,'Cross-Page Data'!$D$4:$F$48,3,FALSE)="natural gas",VLOOKUP(G4095,'Cross-Page Data'!$I$4:$J$19,2,FALSE),IF(VLOOKUP(H4095,'Cross-Page Data'!$D$4:$F$48,3,FALSE)="solar",IF(G4095="PV","solar PV","solar thermal"),IF(VLOOKUP(H4095,'Cross-Page Data'!$D$4:$F$48,3,FALSE)="wind",VLOOKUP(G4095,'Cross-Page Data'!$I$4:$J$19,2,FALSE),IF(VLOOKUP(H4095,'Cross-Page Data'!$D$4:$F$48,3,FALSE)="hydro",VLOOKUP(G4095,'Cross-Page Data'!$I$4:$J$19,2,FALSE),VLOOKUP(H4095,'Cross-Page Data'!$D$4:$F$48,3,FALSE)))))</f>
        <v/>
      </c>
      <c r="M4095" s="120">
        <f>IF(AND($P$2=FALSE,OR(F4095="Commercial NAICS Cogen",F4095="Industrial NAICS Cogen",F4095="NAICS-22 Cogen")),FALSE,IF(AND($P$3=FALSE,OR(F4095="Commercial NAICS Cogen",F4095="Commercial NAICS Non-Cogen",F4095="Industrial NAICS Cogen", F4095="industrial NAICS non-Cogen")),FALSE, TRUE))</f>
        <v/>
      </c>
    </row>
    <row r="4096">
      <c r="A4096" s="129" t="n">
        <v>57914</v>
      </c>
      <c r="B4096" s="130" t="inlineStr">
        <is>
          <t>Sidney MT Plant</t>
        </is>
      </c>
      <c r="C4096" s="130" t="inlineStr">
        <is>
          <t>Sidney Sugars Incorporated</t>
        </is>
      </c>
      <c r="D4096" s="129" t="n">
        <v>57296</v>
      </c>
      <c r="E4096" s="130" t="inlineStr">
        <is>
          <t>MT</t>
        </is>
      </c>
      <c r="F4096" s="130" t="inlineStr">
        <is>
          <t>Industrial NAICS Cogen</t>
        </is>
      </c>
      <c r="G4096" s="130" t="inlineStr">
        <is>
          <t>ST</t>
        </is>
      </c>
      <c r="H4096" s="130" t="inlineStr">
        <is>
          <t>LIG</t>
        </is>
      </c>
      <c r="I4096" s="130" t="inlineStr">
        <is>
          <t>COL</t>
        </is>
      </c>
      <c r="J4096" s="131" t="n">
        <v>6276.615</v>
      </c>
      <c r="K4096" s="129" t="n">
        <v>2020</v>
      </c>
      <c r="L4096" s="120">
        <f>IF(VLOOKUP(H4096,'Cross-Page Data'!$D$4:$F$48,3,FALSE)="natural gas",VLOOKUP(G4096,'Cross-Page Data'!$I$4:$J$19,2,FALSE),IF(VLOOKUP(H4096,'Cross-Page Data'!$D$4:$F$48,3,FALSE)="solar",IF(G4096="PV","solar PV","solar thermal"),IF(VLOOKUP(H4096,'Cross-Page Data'!$D$4:$F$48,3,FALSE)="wind",VLOOKUP(G4096,'Cross-Page Data'!$I$4:$J$19,2,FALSE),IF(VLOOKUP(H4096,'Cross-Page Data'!$D$4:$F$48,3,FALSE)="hydro",VLOOKUP(G4096,'Cross-Page Data'!$I$4:$J$19,2,FALSE),VLOOKUP(H4096,'Cross-Page Data'!$D$4:$F$48,3,FALSE)))))</f>
        <v/>
      </c>
      <c r="M4096" s="120">
        <f>IF(AND($P$2=FALSE,OR(F4096="Commercial NAICS Cogen",F4096="Industrial NAICS Cogen",F4096="NAICS-22 Cogen")),FALSE,IF(AND($P$3=FALSE,OR(F4096="Commercial NAICS Cogen",F4096="Commercial NAICS Non-Cogen",F4096="Industrial NAICS Cogen", F4096="industrial NAICS non-Cogen")),FALSE, TRUE))</f>
        <v/>
      </c>
    </row>
    <row r="4097">
      <c r="A4097" s="129" t="n">
        <v>57914</v>
      </c>
      <c r="B4097" s="130" t="inlineStr">
        <is>
          <t>Sidney MT Plant</t>
        </is>
      </c>
      <c r="C4097" s="130" t="inlineStr">
        <is>
          <t>Sidney Sugars Incorporated</t>
        </is>
      </c>
      <c r="D4097" s="129" t="n">
        <v>57296</v>
      </c>
      <c r="E4097" s="130" t="inlineStr">
        <is>
          <t>MT</t>
        </is>
      </c>
      <c r="F4097" s="130" t="inlineStr">
        <is>
          <t>Industrial NAICS Cogen</t>
        </is>
      </c>
      <c r="G4097" s="130" t="inlineStr">
        <is>
          <t>ST</t>
        </is>
      </c>
      <c r="H4097" s="130" t="inlineStr">
        <is>
          <t>NG</t>
        </is>
      </c>
      <c r="I4097" s="130" t="inlineStr">
        <is>
          <t>NG</t>
        </is>
      </c>
      <c r="J4097" s="131" t="n">
        <v>2862.385</v>
      </c>
      <c r="K4097" s="129" t="n">
        <v>2020</v>
      </c>
      <c r="L4097" s="120">
        <f>IF(VLOOKUP(H4097,'Cross-Page Data'!$D$4:$F$48,3,FALSE)="natural gas",VLOOKUP(G4097,'Cross-Page Data'!$I$4:$J$19,2,FALSE),IF(VLOOKUP(H4097,'Cross-Page Data'!$D$4:$F$48,3,FALSE)="solar",IF(G4097="PV","solar PV","solar thermal"),IF(VLOOKUP(H4097,'Cross-Page Data'!$D$4:$F$48,3,FALSE)="wind",VLOOKUP(G4097,'Cross-Page Data'!$I$4:$J$19,2,FALSE),IF(VLOOKUP(H4097,'Cross-Page Data'!$D$4:$F$48,3,FALSE)="hydro",VLOOKUP(G4097,'Cross-Page Data'!$I$4:$J$19,2,FALSE),VLOOKUP(H4097,'Cross-Page Data'!$D$4:$F$48,3,FALSE)))))</f>
        <v/>
      </c>
      <c r="M4097" s="120">
        <f>IF(AND($P$2=FALSE,OR(F4097="Commercial NAICS Cogen",F4097="Industrial NAICS Cogen",F4097="NAICS-22 Cogen")),FALSE,IF(AND($P$3=FALSE,OR(F4097="Commercial NAICS Cogen",F4097="Commercial NAICS Non-Cogen",F4097="Industrial NAICS Cogen", F4097="industrial NAICS non-Cogen")),FALSE, TRUE))</f>
        <v/>
      </c>
    </row>
    <row r="4098">
      <c r="A4098" s="129" t="n">
        <v>57914</v>
      </c>
      <c r="B4098" s="130" t="inlineStr">
        <is>
          <t>Sidney MT Plant</t>
        </is>
      </c>
      <c r="C4098" s="130" t="inlineStr">
        <is>
          <t>Sidney Sugars Incorporated</t>
        </is>
      </c>
      <c r="D4098" s="129" t="n">
        <v>57296</v>
      </c>
      <c r="E4098" s="130" t="inlineStr">
        <is>
          <t>MT</t>
        </is>
      </c>
      <c r="F4098" s="130" t="inlineStr">
        <is>
          <t>Industrial NAICS Cogen</t>
        </is>
      </c>
      <c r="G4098" s="130" t="inlineStr">
        <is>
          <t>ST</t>
        </is>
      </c>
      <c r="H4098" s="130" t="inlineStr">
        <is>
          <t>PG</t>
        </is>
      </c>
      <c r="I4098" s="130" t="inlineStr">
        <is>
          <t>WOO</t>
        </is>
      </c>
      <c r="J4098" s="131" t="n">
        <v>0</v>
      </c>
      <c r="K4098" s="129" t="n">
        <v>2020</v>
      </c>
      <c r="L4098" s="120">
        <f>IF(VLOOKUP(H4098,'Cross-Page Data'!$D$4:$F$48,3,FALSE)="natural gas",VLOOKUP(G4098,'Cross-Page Data'!$I$4:$J$19,2,FALSE),IF(VLOOKUP(H4098,'Cross-Page Data'!$D$4:$F$48,3,FALSE)="solar",IF(G4098="PV","solar PV","solar thermal"),IF(VLOOKUP(H4098,'Cross-Page Data'!$D$4:$F$48,3,FALSE)="wind",VLOOKUP(G4098,'Cross-Page Data'!$I$4:$J$19,2,FALSE),IF(VLOOKUP(H4098,'Cross-Page Data'!$D$4:$F$48,3,FALSE)="hydro",VLOOKUP(G4098,'Cross-Page Data'!$I$4:$J$19,2,FALSE),VLOOKUP(H4098,'Cross-Page Data'!$D$4:$F$48,3,FALSE)))))</f>
        <v/>
      </c>
      <c r="M4098" s="120">
        <f>IF(AND($P$2=FALSE,OR(F4098="Commercial NAICS Cogen",F4098="Industrial NAICS Cogen",F4098="NAICS-22 Cogen")),FALSE,IF(AND($P$3=FALSE,OR(F4098="Commercial NAICS Cogen",F4098="Commercial NAICS Non-Cogen",F4098="Industrial NAICS Cogen", F4098="industrial NAICS non-Cogen")),FALSE, TRUE))</f>
        <v/>
      </c>
    </row>
    <row r="4099">
      <c r="A4099" s="129" t="n">
        <v>57914</v>
      </c>
      <c r="B4099" s="130" t="inlineStr">
        <is>
          <t>Sidney MT Plant</t>
        </is>
      </c>
      <c r="C4099" s="130" t="inlineStr">
        <is>
          <t>Sidney Sugars Incorporated</t>
        </is>
      </c>
      <c r="D4099" s="129" t="n">
        <v>57296</v>
      </c>
      <c r="E4099" s="130" t="inlineStr">
        <is>
          <t>MT</t>
        </is>
      </c>
      <c r="F4099" s="130" t="inlineStr">
        <is>
          <t>Industrial NAICS Cogen</t>
        </is>
      </c>
      <c r="G4099" s="130" t="inlineStr">
        <is>
          <t>ST</t>
        </is>
      </c>
      <c r="H4099" s="130" t="inlineStr">
        <is>
          <t>WDS</t>
        </is>
      </c>
      <c r="I4099" s="130" t="inlineStr">
        <is>
          <t>WWW</t>
        </is>
      </c>
      <c r="J4099" s="131" t="n">
        <v>0</v>
      </c>
      <c r="K4099" s="129" t="n">
        <v>2020</v>
      </c>
      <c r="L4099" s="120">
        <f>IF(VLOOKUP(H4099,'Cross-Page Data'!$D$4:$F$48,3,FALSE)="natural gas",VLOOKUP(G4099,'Cross-Page Data'!$I$4:$J$19,2,FALSE),IF(VLOOKUP(H4099,'Cross-Page Data'!$D$4:$F$48,3,FALSE)="solar",IF(G4099="PV","solar PV","solar thermal"),IF(VLOOKUP(H4099,'Cross-Page Data'!$D$4:$F$48,3,FALSE)="wind",VLOOKUP(G4099,'Cross-Page Data'!$I$4:$J$19,2,FALSE),IF(VLOOKUP(H4099,'Cross-Page Data'!$D$4:$F$48,3,FALSE)="hydro",VLOOKUP(G4099,'Cross-Page Data'!$I$4:$J$19,2,FALSE),VLOOKUP(H4099,'Cross-Page Data'!$D$4:$F$48,3,FALSE)))))</f>
        <v/>
      </c>
      <c r="M4099" s="120">
        <f>IF(AND($P$2=FALSE,OR(F4099="Commercial NAICS Cogen",F4099="Industrial NAICS Cogen",F4099="NAICS-22 Cogen")),FALSE,IF(AND($P$3=FALSE,OR(F4099="Commercial NAICS Cogen",F4099="Commercial NAICS Non-Cogen",F4099="Industrial NAICS Cogen", F4099="industrial NAICS non-Cogen")),FALSE, TRUE))</f>
        <v/>
      </c>
    </row>
    <row r="4100">
      <c r="A4100" s="129" t="n">
        <v>57919</v>
      </c>
      <c r="B4100" s="130" t="inlineStr">
        <is>
          <t>Sonoco Products Co</t>
        </is>
      </c>
      <c r="C4100" s="130" t="inlineStr">
        <is>
          <t>Sonoco Products Co</t>
        </is>
      </c>
      <c r="D4100" s="129" t="n">
        <v>57302</v>
      </c>
      <c r="E4100" s="130" t="inlineStr">
        <is>
          <t>SC</t>
        </is>
      </c>
      <c r="F4100" s="130" t="inlineStr">
        <is>
          <t>Industrial NAICS Cogen</t>
        </is>
      </c>
      <c r="G4100" s="130" t="inlineStr">
        <is>
          <t>ST</t>
        </is>
      </c>
      <c r="H4100" s="130" t="inlineStr">
        <is>
          <t>BIT</t>
        </is>
      </c>
      <c r="I4100" s="130" t="inlineStr">
        <is>
          <t>COL</t>
        </is>
      </c>
      <c r="J4100" s="131" t="n">
        <v>0</v>
      </c>
      <c r="K4100" s="129" t="n">
        <v>2020</v>
      </c>
      <c r="L4100" s="120">
        <f>IF(VLOOKUP(H4100,'Cross-Page Data'!$D$4:$F$48,3,FALSE)="natural gas",VLOOKUP(G4100,'Cross-Page Data'!$I$4:$J$19,2,FALSE),IF(VLOOKUP(H4100,'Cross-Page Data'!$D$4:$F$48,3,FALSE)="solar",IF(G4100="PV","solar PV","solar thermal"),IF(VLOOKUP(H4100,'Cross-Page Data'!$D$4:$F$48,3,FALSE)="wind",VLOOKUP(G4100,'Cross-Page Data'!$I$4:$J$19,2,FALSE),IF(VLOOKUP(H4100,'Cross-Page Data'!$D$4:$F$48,3,FALSE)="hydro",VLOOKUP(G4100,'Cross-Page Data'!$I$4:$J$19,2,FALSE),VLOOKUP(H4100,'Cross-Page Data'!$D$4:$F$48,3,FALSE)))))</f>
        <v/>
      </c>
      <c r="M4100" s="120">
        <f>IF(AND($P$2=FALSE,OR(F4100="Commercial NAICS Cogen",F4100="Industrial NAICS Cogen",F4100="NAICS-22 Cogen")),FALSE,IF(AND($P$3=FALSE,OR(F4100="Commercial NAICS Cogen",F4100="Commercial NAICS Non-Cogen",F4100="Industrial NAICS Cogen", F4100="industrial NAICS non-Cogen")),FALSE, TRUE))</f>
        <v/>
      </c>
    </row>
    <row r="4101">
      <c r="A4101" s="129" t="n">
        <v>57919</v>
      </c>
      <c r="B4101" s="130" t="inlineStr">
        <is>
          <t>Sonoco Products Co</t>
        </is>
      </c>
      <c r="C4101" s="130" t="inlineStr">
        <is>
          <t>Sonoco Products Co</t>
        </is>
      </c>
      <c r="D4101" s="129" t="n">
        <v>57302</v>
      </c>
      <c r="E4101" s="130" t="inlineStr">
        <is>
          <t>SC</t>
        </is>
      </c>
      <c r="F4101" s="130" t="inlineStr">
        <is>
          <t>Industrial NAICS Cogen</t>
        </is>
      </c>
      <c r="G4101" s="130" t="inlineStr">
        <is>
          <t>ST</t>
        </is>
      </c>
      <c r="H4101" s="130" t="inlineStr">
        <is>
          <t>NG</t>
        </is>
      </c>
      <c r="I4101" s="130" t="inlineStr">
        <is>
          <t>NG</t>
        </is>
      </c>
      <c r="J4101" s="131" t="n">
        <v>24060.45</v>
      </c>
      <c r="K4101" s="129" t="n">
        <v>2020</v>
      </c>
      <c r="L4101" s="120">
        <f>IF(VLOOKUP(H4101,'Cross-Page Data'!$D$4:$F$48,3,FALSE)="natural gas",VLOOKUP(G4101,'Cross-Page Data'!$I$4:$J$19,2,FALSE),IF(VLOOKUP(H4101,'Cross-Page Data'!$D$4:$F$48,3,FALSE)="solar",IF(G4101="PV","solar PV","solar thermal"),IF(VLOOKUP(H4101,'Cross-Page Data'!$D$4:$F$48,3,FALSE)="wind",VLOOKUP(G4101,'Cross-Page Data'!$I$4:$J$19,2,FALSE),IF(VLOOKUP(H4101,'Cross-Page Data'!$D$4:$F$48,3,FALSE)="hydro",VLOOKUP(G4101,'Cross-Page Data'!$I$4:$J$19,2,FALSE),VLOOKUP(H4101,'Cross-Page Data'!$D$4:$F$48,3,FALSE)))))</f>
        <v/>
      </c>
      <c r="M4101" s="120">
        <f>IF(AND($P$2=FALSE,OR(F4101="Commercial NAICS Cogen",F4101="Industrial NAICS Cogen",F4101="NAICS-22 Cogen")),FALSE,IF(AND($P$3=FALSE,OR(F4101="Commercial NAICS Cogen",F4101="Commercial NAICS Non-Cogen",F4101="Industrial NAICS Cogen", F4101="industrial NAICS non-Cogen")),FALSE, TRUE))</f>
        <v/>
      </c>
    </row>
    <row r="4102">
      <c r="A4102" s="129" t="n">
        <v>57919</v>
      </c>
      <c r="B4102" s="130" t="inlineStr">
        <is>
          <t>Sonoco Products Co</t>
        </is>
      </c>
      <c r="C4102" s="130" t="inlineStr">
        <is>
          <t>Sonoco Products Co</t>
        </is>
      </c>
      <c r="D4102" s="129" t="n">
        <v>57302</v>
      </c>
      <c r="E4102" s="130" t="inlineStr">
        <is>
          <t>SC</t>
        </is>
      </c>
      <c r="F4102" s="130" t="inlineStr">
        <is>
          <t>Industrial NAICS Cogen</t>
        </is>
      </c>
      <c r="G4102" s="130" t="inlineStr">
        <is>
          <t>ST</t>
        </is>
      </c>
      <c r="H4102" s="130" t="inlineStr">
        <is>
          <t>WDS</t>
        </is>
      </c>
      <c r="I4102" s="130" t="inlineStr">
        <is>
          <t>WWW</t>
        </is>
      </c>
      <c r="J4102" s="131" t="n">
        <v>83969.55</v>
      </c>
      <c r="K4102" s="129" t="n">
        <v>2020</v>
      </c>
      <c r="L4102" s="120">
        <f>IF(VLOOKUP(H4102,'Cross-Page Data'!$D$4:$F$48,3,FALSE)="natural gas",VLOOKUP(G4102,'Cross-Page Data'!$I$4:$J$19,2,FALSE),IF(VLOOKUP(H4102,'Cross-Page Data'!$D$4:$F$48,3,FALSE)="solar",IF(G4102="PV","solar PV","solar thermal"),IF(VLOOKUP(H4102,'Cross-Page Data'!$D$4:$F$48,3,FALSE)="wind",VLOOKUP(G4102,'Cross-Page Data'!$I$4:$J$19,2,FALSE),IF(VLOOKUP(H4102,'Cross-Page Data'!$D$4:$F$48,3,FALSE)="hydro",VLOOKUP(G4102,'Cross-Page Data'!$I$4:$J$19,2,FALSE),VLOOKUP(H4102,'Cross-Page Data'!$D$4:$F$48,3,FALSE)))))</f>
        <v/>
      </c>
      <c r="M4102" s="120">
        <f>IF(AND($P$2=FALSE,OR(F4102="Commercial NAICS Cogen",F4102="Industrial NAICS Cogen",F4102="NAICS-22 Cogen")),FALSE,IF(AND($P$3=FALSE,OR(F4102="Commercial NAICS Cogen",F4102="Commercial NAICS Non-Cogen",F4102="Industrial NAICS Cogen", F4102="industrial NAICS non-Cogen")),FALSE, TRUE))</f>
        <v/>
      </c>
    </row>
    <row r="4103">
      <c r="A4103" s="129" t="n">
        <v>57928</v>
      </c>
      <c r="B4103" s="130" t="inlineStr">
        <is>
          <t>SIUC</t>
        </is>
      </c>
      <c r="C4103" s="130" t="inlineStr">
        <is>
          <t>Southern Illinois University Carbondale</t>
        </is>
      </c>
      <c r="D4103" s="129" t="n">
        <v>57306</v>
      </c>
      <c r="E4103" s="130" t="inlineStr">
        <is>
          <t>IL</t>
        </is>
      </c>
      <c r="F4103" s="130" t="inlineStr">
        <is>
          <t>Commercial NAICS Cogen</t>
        </is>
      </c>
      <c r="G4103" s="130" t="inlineStr">
        <is>
          <t>IC</t>
        </is>
      </c>
      <c r="H4103" s="130" t="inlineStr">
        <is>
          <t>DFO</t>
        </is>
      </c>
      <c r="I4103" s="130" t="inlineStr">
        <is>
          <t>DFO</t>
        </is>
      </c>
      <c r="J4103" s="131" t="n">
        <v>0</v>
      </c>
      <c r="K4103" s="129" t="n">
        <v>2020</v>
      </c>
      <c r="L4103" s="120">
        <f>IF(VLOOKUP(H4103,'Cross-Page Data'!$D$4:$F$48,3,FALSE)="natural gas",VLOOKUP(G4103,'Cross-Page Data'!$I$4:$J$19,2,FALSE),IF(VLOOKUP(H4103,'Cross-Page Data'!$D$4:$F$48,3,FALSE)="solar",IF(G4103="PV","solar PV","solar thermal"),IF(VLOOKUP(H4103,'Cross-Page Data'!$D$4:$F$48,3,FALSE)="wind",VLOOKUP(G4103,'Cross-Page Data'!$I$4:$J$19,2,FALSE),IF(VLOOKUP(H4103,'Cross-Page Data'!$D$4:$F$48,3,FALSE)="hydro",VLOOKUP(G4103,'Cross-Page Data'!$I$4:$J$19,2,FALSE),VLOOKUP(H4103,'Cross-Page Data'!$D$4:$F$48,3,FALSE)))))</f>
        <v/>
      </c>
      <c r="M4103" s="120">
        <f>IF(AND($P$2=FALSE,OR(F4103="Commercial NAICS Cogen",F4103="Industrial NAICS Cogen",F4103="NAICS-22 Cogen")),FALSE,IF(AND($P$3=FALSE,OR(F4103="Commercial NAICS Cogen",F4103="Commercial NAICS Non-Cogen",F4103="Industrial NAICS Cogen", F4103="industrial NAICS non-Cogen")),FALSE, TRUE))</f>
        <v/>
      </c>
    </row>
    <row r="4104">
      <c r="A4104" s="129" t="n">
        <v>57928</v>
      </c>
      <c r="B4104" s="130" t="inlineStr">
        <is>
          <t>SIUC</t>
        </is>
      </c>
      <c r="C4104" s="130" t="inlineStr">
        <is>
          <t>Southern Illinois University Carbondale</t>
        </is>
      </c>
      <c r="D4104" s="129" t="n">
        <v>57306</v>
      </c>
      <c r="E4104" s="130" t="inlineStr">
        <is>
          <t>IL</t>
        </is>
      </c>
      <c r="F4104" s="130" t="inlineStr">
        <is>
          <t>Commercial NAICS Cogen</t>
        </is>
      </c>
      <c r="G4104" s="130" t="inlineStr">
        <is>
          <t>ST</t>
        </is>
      </c>
      <c r="H4104" s="130" t="inlineStr">
        <is>
          <t>BIT</t>
        </is>
      </c>
      <c r="I4104" s="130" t="inlineStr">
        <is>
          <t>COL</t>
        </is>
      </c>
      <c r="J4104" s="131" t="n">
        <v>6621</v>
      </c>
      <c r="K4104" s="129" t="n">
        <v>2020</v>
      </c>
      <c r="L4104" s="120">
        <f>IF(VLOOKUP(H4104,'Cross-Page Data'!$D$4:$F$48,3,FALSE)="natural gas",VLOOKUP(G4104,'Cross-Page Data'!$I$4:$J$19,2,FALSE),IF(VLOOKUP(H4104,'Cross-Page Data'!$D$4:$F$48,3,FALSE)="solar",IF(G4104="PV","solar PV","solar thermal"),IF(VLOOKUP(H4104,'Cross-Page Data'!$D$4:$F$48,3,FALSE)="wind",VLOOKUP(G4104,'Cross-Page Data'!$I$4:$J$19,2,FALSE),IF(VLOOKUP(H4104,'Cross-Page Data'!$D$4:$F$48,3,FALSE)="hydro",VLOOKUP(G4104,'Cross-Page Data'!$I$4:$J$19,2,FALSE),VLOOKUP(H4104,'Cross-Page Data'!$D$4:$F$48,3,FALSE)))))</f>
        <v/>
      </c>
      <c r="M4104" s="120">
        <f>IF(AND($P$2=FALSE,OR(F4104="Commercial NAICS Cogen",F4104="Industrial NAICS Cogen",F4104="NAICS-22 Cogen")),FALSE,IF(AND($P$3=FALSE,OR(F4104="Commercial NAICS Cogen",F4104="Commercial NAICS Non-Cogen",F4104="Industrial NAICS Cogen", F4104="industrial NAICS non-Cogen")),FALSE, TRUE))</f>
        <v/>
      </c>
    </row>
    <row r="4105">
      <c r="A4105" s="129" t="n">
        <v>57928</v>
      </c>
      <c r="B4105" s="130" t="inlineStr">
        <is>
          <t>SIUC</t>
        </is>
      </c>
      <c r="C4105" s="130" t="inlineStr">
        <is>
          <t>Southern Illinois University Carbondale</t>
        </is>
      </c>
      <c r="D4105" s="129" t="n">
        <v>57306</v>
      </c>
      <c r="E4105" s="130" t="inlineStr">
        <is>
          <t>IL</t>
        </is>
      </c>
      <c r="F4105" s="130" t="inlineStr">
        <is>
          <t>Commercial NAICS Cogen</t>
        </is>
      </c>
      <c r="G4105" s="130" t="inlineStr">
        <is>
          <t>ST</t>
        </is>
      </c>
      <c r="H4105" s="130" t="inlineStr">
        <is>
          <t>NG</t>
        </is>
      </c>
      <c r="I4105" s="130" t="inlineStr">
        <is>
          <t>NG</t>
        </is>
      </c>
      <c r="J4105" s="131" t="n">
        <v>0</v>
      </c>
      <c r="K4105" s="129" t="n">
        <v>2020</v>
      </c>
      <c r="L4105" s="120">
        <f>IF(VLOOKUP(H4105,'Cross-Page Data'!$D$4:$F$48,3,FALSE)="natural gas",VLOOKUP(G4105,'Cross-Page Data'!$I$4:$J$19,2,FALSE),IF(VLOOKUP(H4105,'Cross-Page Data'!$D$4:$F$48,3,FALSE)="solar",IF(G4105="PV","solar PV","solar thermal"),IF(VLOOKUP(H4105,'Cross-Page Data'!$D$4:$F$48,3,FALSE)="wind",VLOOKUP(G4105,'Cross-Page Data'!$I$4:$J$19,2,FALSE),IF(VLOOKUP(H4105,'Cross-Page Data'!$D$4:$F$48,3,FALSE)="hydro",VLOOKUP(G4105,'Cross-Page Data'!$I$4:$J$19,2,FALSE),VLOOKUP(H4105,'Cross-Page Data'!$D$4:$F$48,3,FALSE)))))</f>
        <v/>
      </c>
      <c r="M4105" s="120">
        <f>IF(AND($P$2=FALSE,OR(F4105="Commercial NAICS Cogen",F4105="Industrial NAICS Cogen",F4105="NAICS-22 Cogen")),FALSE,IF(AND($P$3=FALSE,OR(F4105="Commercial NAICS Cogen",F4105="Commercial NAICS Non-Cogen",F4105="Industrial NAICS Cogen", F4105="industrial NAICS non-Cogen")),FALSE, TRUE))</f>
        <v/>
      </c>
    </row>
    <row r="4106">
      <c r="A4106" s="129" t="n">
        <v>57929</v>
      </c>
      <c r="B4106" s="130" t="inlineStr">
        <is>
          <t>East Campus Utility Plant</t>
        </is>
      </c>
      <c r="C4106" s="130" t="inlineStr">
        <is>
          <t>University of Cincinnati</t>
        </is>
      </c>
      <c r="D4106" s="129" t="n">
        <v>57281</v>
      </c>
      <c r="E4106" s="130" t="inlineStr">
        <is>
          <t>OH</t>
        </is>
      </c>
      <c r="F4106" s="130" t="inlineStr">
        <is>
          <t>Commercial NAICS Non-Cogen</t>
        </is>
      </c>
      <c r="G4106" s="130" t="inlineStr">
        <is>
          <t>IC</t>
        </is>
      </c>
      <c r="H4106" s="130" t="inlineStr">
        <is>
          <t>DFO</t>
        </is>
      </c>
      <c r="I4106" s="130" t="inlineStr">
        <is>
          <t>DFO</t>
        </is>
      </c>
      <c r="J4106" s="131" t="n">
        <v>51.94</v>
      </c>
      <c r="K4106" s="129" t="n">
        <v>2020</v>
      </c>
      <c r="L4106" s="120">
        <f>IF(VLOOKUP(H4106,'Cross-Page Data'!$D$4:$F$48,3,FALSE)="natural gas",VLOOKUP(G4106,'Cross-Page Data'!$I$4:$J$19,2,FALSE),IF(VLOOKUP(H4106,'Cross-Page Data'!$D$4:$F$48,3,FALSE)="solar",IF(G4106="PV","solar PV","solar thermal"),IF(VLOOKUP(H4106,'Cross-Page Data'!$D$4:$F$48,3,FALSE)="wind",VLOOKUP(G4106,'Cross-Page Data'!$I$4:$J$19,2,FALSE),IF(VLOOKUP(H4106,'Cross-Page Data'!$D$4:$F$48,3,FALSE)="hydro",VLOOKUP(G4106,'Cross-Page Data'!$I$4:$J$19,2,FALSE),VLOOKUP(H4106,'Cross-Page Data'!$D$4:$F$48,3,FALSE)))))</f>
        <v/>
      </c>
      <c r="M4106" s="120">
        <f>IF(AND($P$2=FALSE,OR(F4106="Commercial NAICS Cogen",F4106="Industrial NAICS Cogen",F4106="NAICS-22 Cogen")),FALSE,IF(AND($P$3=FALSE,OR(F4106="Commercial NAICS Cogen",F4106="Commercial NAICS Non-Cogen",F4106="Industrial NAICS Cogen", F4106="industrial NAICS non-Cogen")),FALSE, TRUE))</f>
        <v/>
      </c>
    </row>
    <row r="4107">
      <c r="A4107" s="129" t="n">
        <v>57929</v>
      </c>
      <c r="B4107" s="130" t="inlineStr">
        <is>
          <t>East Campus Utility Plant</t>
        </is>
      </c>
      <c r="C4107" s="130" t="inlineStr">
        <is>
          <t>University of Cincinnati</t>
        </is>
      </c>
      <c r="D4107" s="129" t="n">
        <v>57281</v>
      </c>
      <c r="E4107" s="130" t="inlineStr">
        <is>
          <t>OH</t>
        </is>
      </c>
      <c r="F4107" s="130" t="inlineStr">
        <is>
          <t>Commercial NAICS Non-Cogen</t>
        </is>
      </c>
      <c r="G4107" s="130" t="inlineStr">
        <is>
          <t>IC</t>
        </is>
      </c>
      <c r="H4107" s="130" t="inlineStr">
        <is>
          <t>OBL</t>
        </is>
      </c>
      <c r="I4107" s="130" t="inlineStr">
        <is>
          <t>ORW</t>
        </is>
      </c>
      <c r="J4107" s="131" t="n">
        <v>0</v>
      </c>
      <c r="K4107" s="129" t="n">
        <v>2020</v>
      </c>
      <c r="L4107" s="120">
        <f>IF(VLOOKUP(H4107,'Cross-Page Data'!$D$4:$F$48,3,FALSE)="natural gas",VLOOKUP(G4107,'Cross-Page Data'!$I$4:$J$19,2,FALSE),IF(VLOOKUP(H4107,'Cross-Page Data'!$D$4:$F$48,3,FALSE)="solar",IF(G4107="PV","solar PV","solar thermal"),IF(VLOOKUP(H4107,'Cross-Page Data'!$D$4:$F$48,3,FALSE)="wind",VLOOKUP(G4107,'Cross-Page Data'!$I$4:$J$19,2,FALSE),IF(VLOOKUP(H4107,'Cross-Page Data'!$D$4:$F$48,3,FALSE)="hydro",VLOOKUP(G4107,'Cross-Page Data'!$I$4:$J$19,2,FALSE),VLOOKUP(H4107,'Cross-Page Data'!$D$4:$F$48,3,FALSE)))))</f>
        <v/>
      </c>
      <c r="M4107" s="120">
        <f>IF(AND($P$2=FALSE,OR(F4107="Commercial NAICS Cogen",F4107="Industrial NAICS Cogen",F4107="NAICS-22 Cogen")),FALSE,IF(AND($P$3=FALSE,OR(F4107="Commercial NAICS Cogen",F4107="Commercial NAICS Non-Cogen",F4107="Industrial NAICS Cogen", F4107="industrial NAICS non-Cogen")),FALSE, TRUE))</f>
        <v/>
      </c>
    </row>
    <row r="4108">
      <c r="A4108" s="129" t="n">
        <v>57929</v>
      </c>
      <c r="B4108" s="130" t="inlineStr">
        <is>
          <t>East Campus Utility Plant</t>
        </is>
      </c>
      <c r="C4108" s="130" t="inlineStr">
        <is>
          <t>University of Cincinnati</t>
        </is>
      </c>
      <c r="D4108" s="129" t="n">
        <v>57281</v>
      </c>
      <c r="E4108" s="130" t="inlineStr">
        <is>
          <t>OH</t>
        </is>
      </c>
      <c r="F4108" s="130" t="inlineStr">
        <is>
          <t>Commercial NAICS Non-Cogen</t>
        </is>
      </c>
      <c r="G4108" s="130" t="inlineStr">
        <is>
          <t>ST</t>
        </is>
      </c>
      <c r="H4108" s="130" t="inlineStr">
        <is>
          <t>BIT</t>
        </is>
      </c>
      <c r="I4108" s="130" t="inlineStr">
        <is>
          <t>COL</t>
        </is>
      </c>
      <c r="J4108" s="131" t="n">
        <v>0</v>
      </c>
      <c r="K4108" s="129" t="n">
        <v>2020</v>
      </c>
      <c r="L4108" s="120">
        <f>IF(VLOOKUP(H4108,'Cross-Page Data'!$D$4:$F$48,3,FALSE)="natural gas",VLOOKUP(G4108,'Cross-Page Data'!$I$4:$J$19,2,FALSE),IF(VLOOKUP(H4108,'Cross-Page Data'!$D$4:$F$48,3,FALSE)="solar",IF(G4108="PV","solar PV","solar thermal"),IF(VLOOKUP(H4108,'Cross-Page Data'!$D$4:$F$48,3,FALSE)="wind",VLOOKUP(G4108,'Cross-Page Data'!$I$4:$J$19,2,FALSE),IF(VLOOKUP(H4108,'Cross-Page Data'!$D$4:$F$48,3,FALSE)="hydro",VLOOKUP(G4108,'Cross-Page Data'!$I$4:$J$19,2,FALSE),VLOOKUP(H4108,'Cross-Page Data'!$D$4:$F$48,3,FALSE)))))</f>
        <v/>
      </c>
      <c r="M4108" s="120">
        <f>IF(AND($P$2=FALSE,OR(F4108="Commercial NAICS Cogen",F4108="Industrial NAICS Cogen",F4108="NAICS-22 Cogen")),FALSE,IF(AND($P$3=FALSE,OR(F4108="Commercial NAICS Cogen",F4108="Commercial NAICS Non-Cogen",F4108="Industrial NAICS Cogen", F4108="industrial NAICS non-Cogen")),FALSE, TRUE))</f>
        <v/>
      </c>
    </row>
    <row r="4109">
      <c r="A4109" s="129" t="n">
        <v>57929</v>
      </c>
      <c r="B4109" s="130" t="inlineStr">
        <is>
          <t>East Campus Utility Plant</t>
        </is>
      </c>
      <c r="C4109" s="130" t="inlineStr">
        <is>
          <t>University of Cincinnati</t>
        </is>
      </c>
      <c r="D4109" s="129" t="n">
        <v>57281</v>
      </c>
      <c r="E4109" s="130" t="inlineStr">
        <is>
          <t>OH</t>
        </is>
      </c>
      <c r="F4109" s="130" t="inlineStr">
        <is>
          <t>Commercial NAICS Non-Cogen</t>
        </is>
      </c>
      <c r="G4109" s="130" t="inlineStr">
        <is>
          <t>ST</t>
        </is>
      </c>
      <c r="H4109" s="130" t="inlineStr">
        <is>
          <t>DFO</t>
        </is>
      </c>
      <c r="I4109" s="130" t="inlineStr">
        <is>
          <t>DFO</t>
        </is>
      </c>
      <c r="J4109" s="131" t="n">
        <v>0</v>
      </c>
      <c r="K4109" s="129" t="n">
        <v>2020</v>
      </c>
      <c r="L4109" s="120">
        <f>IF(VLOOKUP(H4109,'Cross-Page Data'!$D$4:$F$48,3,FALSE)="natural gas",VLOOKUP(G4109,'Cross-Page Data'!$I$4:$J$19,2,FALSE),IF(VLOOKUP(H4109,'Cross-Page Data'!$D$4:$F$48,3,FALSE)="solar",IF(G4109="PV","solar PV","solar thermal"),IF(VLOOKUP(H4109,'Cross-Page Data'!$D$4:$F$48,3,FALSE)="wind",VLOOKUP(G4109,'Cross-Page Data'!$I$4:$J$19,2,FALSE),IF(VLOOKUP(H4109,'Cross-Page Data'!$D$4:$F$48,3,FALSE)="hydro",VLOOKUP(G4109,'Cross-Page Data'!$I$4:$J$19,2,FALSE),VLOOKUP(H4109,'Cross-Page Data'!$D$4:$F$48,3,FALSE)))))</f>
        <v/>
      </c>
      <c r="M4109" s="120">
        <f>IF(AND($P$2=FALSE,OR(F4109="Commercial NAICS Cogen",F4109="Industrial NAICS Cogen",F4109="NAICS-22 Cogen")),FALSE,IF(AND($P$3=FALSE,OR(F4109="Commercial NAICS Cogen",F4109="Commercial NAICS Non-Cogen",F4109="Industrial NAICS Cogen", F4109="industrial NAICS non-Cogen")),FALSE, TRUE))</f>
        <v/>
      </c>
    </row>
    <row r="4110">
      <c r="A4110" s="129" t="n">
        <v>57929</v>
      </c>
      <c r="B4110" s="130" t="inlineStr">
        <is>
          <t>East Campus Utility Plant</t>
        </is>
      </c>
      <c r="C4110" s="130" t="inlineStr">
        <is>
          <t>University of Cincinnati</t>
        </is>
      </c>
      <c r="D4110" s="129" t="n">
        <v>57281</v>
      </c>
      <c r="E4110" s="130" t="inlineStr">
        <is>
          <t>OH</t>
        </is>
      </c>
      <c r="F4110" s="130" t="inlineStr">
        <is>
          <t>Commercial NAICS Non-Cogen</t>
        </is>
      </c>
      <c r="G4110" s="130" t="inlineStr">
        <is>
          <t>ST</t>
        </is>
      </c>
      <c r="H4110" s="130" t="inlineStr">
        <is>
          <t>NG</t>
        </is>
      </c>
      <c r="I4110" s="130" t="inlineStr">
        <is>
          <t>NG</t>
        </is>
      </c>
      <c r="J4110" s="131" t="n">
        <v>0</v>
      </c>
      <c r="K4110" s="129" t="n">
        <v>2020</v>
      </c>
      <c r="L4110" s="120">
        <f>IF(VLOOKUP(H4110,'Cross-Page Data'!$D$4:$F$48,3,FALSE)="natural gas",VLOOKUP(G4110,'Cross-Page Data'!$I$4:$J$19,2,FALSE),IF(VLOOKUP(H4110,'Cross-Page Data'!$D$4:$F$48,3,FALSE)="solar",IF(G4110="PV","solar PV","solar thermal"),IF(VLOOKUP(H4110,'Cross-Page Data'!$D$4:$F$48,3,FALSE)="wind",VLOOKUP(G4110,'Cross-Page Data'!$I$4:$J$19,2,FALSE),IF(VLOOKUP(H4110,'Cross-Page Data'!$D$4:$F$48,3,FALSE)="hydro",VLOOKUP(G4110,'Cross-Page Data'!$I$4:$J$19,2,FALSE),VLOOKUP(H4110,'Cross-Page Data'!$D$4:$F$48,3,FALSE)))))</f>
        <v/>
      </c>
      <c r="M4110" s="120">
        <f>IF(AND($P$2=FALSE,OR(F4110="Commercial NAICS Cogen",F4110="Industrial NAICS Cogen",F4110="NAICS-22 Cogen")),FALSE,IF(AND($P$3=FALSE,OR(F4110="Commercial NAICS Cogen",F4110="Commercial NAICS Non-Cogen",F4110="Industrial NAICS Cogen", F4110="industrial NAICS non-Cogen")),FALSE, TRUE))</f>
        <v/>
      </c>
    </row>
    <row r="4111">
      <c r="A4111" s="129" t="n">
        <v>57937</v>
      </c>
      <c r="B4111" s="130" t="inlineStr">
        <is>
          <t>Western Sugar Coop - Scottsbluff</t>
        </is>
      </c>
      <c r="C4111" s="130" t="inlineStr">
        <is>
          <t>Western Sugar Cooperative</t>
        </is>
      </c>
      <c r="D4111" s="129" t="n">
        <v>57315</v>
      </c>
      <c r="E4111" s="130" t="inlineStr">
        <is>
          <t>NE</t>
        </is>
      </c>
      <c r="F4111" s="130" t="inlineStr">
        <is>
          <t>Industrial NAICS Non-Cogen</t>
        </is>
      </c>
      <c r="G4111" s="130" t="inlineStr">
        <is>
          <t>ST</t>
        </is>
      </c>
      <c r="H4111" s="130" t="inlineStr">
        <is>
          <t>SUB</t>
        </is>
      </c>
      <c r="I4111" s="130" t="inlineStr">
        <is>
          <t>COL</t>
        </is>
      </c>
      <c r="J4111" s="131" t="n">
        <v>24935</v>
      </c>
      <c r="K4111" s="129" t="n">
        <v>2020</v>
      </c>
      <c r="L4111" s="120">
        <f>IF(VLOOKUP(H4111,'Cross-Page Data'!$D$4:$F$48,3,FALSE)="natural gas",VLOOKUP(G4111,'Cross-Page Data'!$I$4:$J$19,2,FALSE),IF(VLOOKUP(H4111,'Cross-Page Data'!$D$4:$F$48,3,FALSE)="solar",IF(G4111="PV","solar PV","solar thermal"),IF(VLOOKUP(H4111,'Cross-Page Data'!$D$4:$F$48,3,FALSE)="wind",VLOOKUP(G4111,'Cross-Page Data'!$I$4:$J$19,2,FALSE),IF(VLOOKUP(H4111,'Cross-Page Data'!$D$4:$F$48,3,FALSE)="hydro",VLOOKUP(G4111,'Cross-Page Data'!$I$4:$J$19,2,FALSE),VLOOKUP(H4111,'Cross-Page Data'!$D$4:$F$48,3,FALSE)))))</f>
        <v/>
      </c>
      <c r="M4111" s="120">
        <f>IF(AND($P$2=FALSE,OR(F4111="Commercial NAICS Cogen",F4111="Industrial NAICS Cogen",F4111="NAICS-22 Cogen")),FALSE,IF(AND($P$3=FALSE,OR(F4111="Commercial NAICS Cogen",F4111="Commercial NAICS Non-Cogen",F4111="Industrial NAICS Cogen", F4111="industrial NAICS non-Cogen")),FALSE, TRUE))</f>
        <v/>
      </c>
    </row>
    <row r="4112">
      <c r="A4112" s="129" t="n">
        <v>57938</v>
      </c>
      <c r="B4112" s="130" t="inlineStr">
        <is>
          <t>ADA Carbon Solutions Red River</t>
        </is>
      </c>
      <c r="C4112" s="130" t="inlineStr">
        <is>
          <t>ADA Carbon Solutions (Red River), LLC</t>
        </is>
      </c>
      <c r="D4112" s="129" t="n">
        <v>57314</v>
      </c>
      <c r="E4112" s="130" t="inlineStr">
        <is>
          <t>LA</t>
        </is>
      </c>
      <c r="F4112" s="130" t="inlineStr">
        <is>
          <t>Industrial NAICS Cogen</t>
        </is>
      </c>
      <c r="G4112" s="130" t="inlineStr">
        <is>
          <t>ST</t>
        </is>
      </c>
      <c r="H4112" s="130" t="inlineStr">
        <is>
          <t>NG</t>
        </is>
      </c>
      <c r="I4112" s="130" t="inlineStr">
        <is>
          <t>NG</t>
        </is>
      </c>
      <c r="J4112" s="131" t="n">
        <v>0</v>
      </c>
      <c r="K4112" s="129" t="n">
        <v>2020</v>
      </c>
      <c r="L4112" s="120">
        <f>IF(VLOOKUP(H4112,'Cross-Page Data'!$D$4:$F$48,3,FALSE)="natural gas",VLOOKUP(G4112,'Cross-Page Data'!$I$4:$J$19,2,FALSE),IF(VLOOKUP(H4112,'Cross-Page Data'!$D$4:$F$48,3,FALSE)="solar",IF(G4112="PV","solar PV","solar thermal"),IF(VLOOKUP(H4112,'Cross-Page Data'!$D$4:$F$48,3,FALSE)="wind",VLOOKUP(G4112,'Cross-Page Data'!$I$4:$J$19,2,FALSE),IF(VLOOKUP(H4112,'Cross-Page Data'!$D$4:$F$48,3,FALSE)="hydro",VLOOKUP(G4112,'Cross-Page Data'!$I$4:$J$19,2,FALSE),VLOOKUP(H4112,'Cross-Page Data'!$D$4:$F$48,3,FALSE)))))</f>
        <v/>
      </c>
      <c r="M4112" s="120">
        <f>IF(AND($P$2=FALSE,OR(F4112="Commercial NAICS Cogen",F4112="Industrial NAICS Cogen",F4112="NAICS-22 Cogen")),FALSE,IF(AND($P$3=FALSE,OR(F4112="Commercial NAICS Cogen",F4112="Commercial NAICS Non-Cogen",F4112="Industrial NAICS Cogen", F4112="industrial NAICS non-Cogen")),FALSE, TRUE))</f>
        <v/>
      </c>
    </row>
    <row r="4113">
      <c r="A4113" s="129" t="n">
        <v>57938</v>
      </c>
      <c r="B4113" s="130" t="inlineStr">
        <is>
          <t>ADA Carbon Solutions Red River</t>
        </is>
      </c>
      <c r="C4113" s="130" t="inlineStr">
        <is>
          <t>ADA Carbon Solutions (Red River), LLC</t>
        </is>
      </c>
      <c r="D4113" s="129" t="n">
        <v>57314</v>
      </c>
      <c r="E4113" s="130" t="inlineStr">
        <is>
          <t>LA</t>
        </is>
      </c>
      <c r="F4113" s="130" t="inlineStr">
        <is>
          <t>Industrial NAICS Cogen</t>
        </is>
      </c>
      <c r="G4113" s="130" t="inlineStr">
        <is>
          <t>ST</t>
        </is>
      </c>
      <c r="H4113" s="130" t="inlineStr">
        <is>
          <t>WH</t>
        </is>
      </c>
      <c r="I4113" s="130" t="inlineStr">
        <is>
          <t>OTH</t>
        </is>
      </c>
      <c r="J4113" s="131" t="n">
        <v>83872</v>
      </c>
      <c r="K4113" s="129" t="n">
        <v>2020</v>
      </c>
      <c r="L4113" s="120">
        <f>IF(VLOOKUP(H4113,'Cross-Page Data'!$D$4:$F$48,3,FALSE)="natural gas",VLOOKUP(G4113,'Cross-Page Data'!$I$4:$J$19,2,FALSE),IF(VLOOKUP(H4113,'Cross-Page Data'!$D$4:$F$48,3,FALSE)="solar",IF(G4113="PV","solar PV","solar thermal"),IF(VLOOKUP(H4113,'Cross-Page Data'!$D$4:$F$48,3,FALSE)="wind",VLOOKUP(G4113,'Cross-Page Data'!$I$4:$J$19,2,FALSE),IF(VLOOKUP(H4113,'Cross-Page Data'!$D$4:$F$48,3,FALSE)="hydro",VLOOKUP(G4113,'Cross-Page Data'!$I$4:$J$19,2,FALSE),VLOOKUP(H4113,'Cross-Page Data'!$D$4:$F$48,3,FALSE)))))</f>
        <v/>
      </c>
      <c r="M4113" s="120">
        <f>IF(AND($P$2=FALSE,OR(F4113="Commercial NAICS Cogen",F4113="Industrial NAICS Cogen",F4113="NAICS-22 Cogen")),FALSE,IF(AND($P$3=FALSE,OR(F4113="Commercial NAICS Cogen",F4113="Commercial NAICS Non-Cogen",F4113="Industrial NAICS Cogen", F4113="industrial NAICS non-Cogen")),FALSE, TRUE))</f>
        <v/>
      </c>
    </row>
    <row r="4114">
      <c r="A4114" s="129" t="n">
        <v>57940</v>
      </c>
      <c r="B4114" s="130" t="inlineStr">
        <is>
          <t>Wausau Paper Middletown</t>
        </is>
      </c>
      <c r="C4114" s="130" t="inlineStr">
        <is>
          <t>Wausau Paper Middletown</t>
        </is>
      </c>
      <c r="D4114" s="129" t="n">
        <v>57317</v>
      </c>
      <c r="E4114" s="130" t="inlineStr">
        <is>
          <t>OH</t>
        </is>
      </c>
      <c r="F4114" s="130" t="inlineStr">
        <is>
          <t>Industrial NAICS Cogen</t>
        </is>
      </c>
      <c r="G4114" s="130" t="inlineStr">
        <is>
          <t>ST</t>
        </is>
      </c>
      <c r="H4114" s="130" t="inlineStr">
        <is>
          <t>BIT</t>
        </is>
      </c>
      <c r="I4114" s="130" t="inlineStr">
        <is>
          <t>COL</t>
        </is>
      </c>
      <c r="J4114" s="131" t="n">
        <v>0</v>
      </c>
      <c r="K4114" s="129" t="n">
        <v>2020</v>
      </c>
      <c r="L4114" s="120">
        <f>IF(VLOOKUP(H4114,'Cross-Page Data'!$D$4:$F$48,3,FALSE)="natural gas",VLOOKUP(G4114,'Cross-Page Data'!$I$4:$J$19,2,FALSE),IF(VLOOKUP(H4114,'Cross-Page Data'!$D$4:$F$48,3,FALSE)="solar",IF(G4114="PV","solar PV","solar thermal"),IF(VLOOKUP(H4114,'Cross-Page Data'!$D$4:$F$48,3,FALSE)="wind",VLOOKUP(G4114,'Cross-Page Data'!$I$4:$J$19,2,FALSE),IF(VLOOKUP(H4114,'Cross-Page Data'!$D$4:$F$48,3,FALSE)="hydro",VLOOKUP(G4114,'Cross-Page Data'!$I$4:$J$19,2,FALSE),VLOOKUP(H4114,'Cross-Page Data'!$D$4:$F$48,3,FALSE)))))</f>
        <v/>
      </c>
      <c r="M4114" s="120">
        <f>IF(AND($P$2=FALSE,OR(F4114="Commercial NAICS Cogen",F4114="Industrial NAICS Cogen",F4114="NAICS-22 Cogen")),FALSE,IF(AND($P$3=FALSE,OR(F4114="Commercial NAICS Cogen",F4114="Commercial NAICS Non-Cogen",F4114="Industrial NAICS Cogen", F4114="industrial NAICS non-Cogen")),FALSE, TRUE))</f>
        <v/>
      </c>
    </row>
    <row r="4115">
      <c r="A4115" s="129" t="n">
        <v>57940</v>
      </c>
      <c r="B4115" s="130" t="inlineStr">
        <is>
          <t>Wausau Paper Middletown</t>
        </is>
      </c>
      <c r="C4115" s="130" t="inlineStr">
        <is>
          <t>Wausau Paper Middletown</t>
        </is>
      </c>
      <c r="D4115" s="129" t="n">
        <v>57317</v>
      </c>
      <c r="E4115" s="130" t="inlineStr">
        <is>
          <t>OH</t>
        </is>
      </c>
      <c r="F4115" s="130" t="inlineStr">
        <is>
          <t>Industrial NAICS Cogen</t>
        </is>
      </c>
      <c r="G4115" s="130" t="inlineStr">
        <is>
          <t>ST</t>
        </is>
      </c>
      <c r="H4115" s="130" t="inlineStr">
        <is>
          <t>DFO</t>
        </is>
      </c>
      <c r="I4115" s="130" t="inlineStr">
        <is>
          <t>DFO</t>
        </is>
      </c>
      <c r="J4115" s="131" t="n">
        <v>0</v>
      </c>
      <c r="K4115" s="129" t="n">
        <v>2020</v>
      </c>
      <c r="L4115" s="120">
        <f>IF(VLOOKUP(H4115,'Cross-Page Data'!$D$4:$F$48,3,FALSE)="natural gas",VLOOKUP(G4115,'Cross-Page Data'!$I$4:$J$19,2,FALSE),IF(VLOOKUP(H4115,'Cross-Page Data'!$D$4:$F$48,3,FALSE)="solar",IF(G4115="PV","solar PV","solar thermal"),IF(VLOOKUP(H4115,'Cross-Page Data'!$D$4:$F$48,3,FALSE)="wind",VLOOKUP(G4115,'Cross-Page Data'!$I$4:$J$19,2,FALSE),IF(VLOOKUP(H4115,'Cross-Page Data'!$D$4:$F$48,3,FALSE)="hydro",VLOOKUP(G4115,'Cross-Page Data'!$I$4:$J$19,2,FALSE),VLOOKUP(H4115,'Cross-Page Data'!$D$4:$F$48,3,FALSE)))))</f>
        <v/>
      </c>
      <c r="M4115" s="120">
        <f>IF(AND($P$2=FALSE,OR(F4115="Commercial NAICS Cogen",F4115="Industrial NAICS Cogen",F4115="NAICS-22 Cogen")),FALSE,IF(AND($P$3=FALSE,OR(F4115="Commercial NAICS Cogen",F4115="Commercial NAICS Non-Cogen",F4115="Industrial NAICS Cogen", F4115="industrial NAICS non-Cogen")),FALSE, TRUE))</f>
        <v/>
      </c>
    </row>
    <row r="4116">
      <c r="A4116" s="129" t="n">
        <v>57949</v>
      </c>
      <c r="B4116" s="130" t="inlineStr">
        <is>
          <t>MSC Sebewaing</t>
        </is>
      </c>
      <c r="C4116" s="130" t="inlineStr">
        <is>
          <t>Michigan Sugar Company</t>
        </is>
      </c>
      <c r="D4116" s="129" t="n">
        <v>57324</v>
      </c>
      <c r="E4116" s="130" t="inlineStr">
        <is>
          <t>MI</t>
        </is>
      </c>
      <c r="F4116" s="130" t="inlineStr">
        <is>
          <t>Industrial NAICS Cogen</t>
        </is>
      </c>
      <c r="G4116" s="130" t="inlineStr">
        <is>
          <t>ST</t>
        </is>
      </c>
      <c r="H4116" s="130" t="inlineStr">
        <is>
          <t>BIT</t>
        </is>
      </c>
      <c r="I4116" s="130" t="inlineStr">
        <is>
          <t>COL</t>
        </is>
      </c>
      <c r="J4116" s="131" t="n">
        <v>751.139</v>
      </c>
      <c r="K4116" s="129" t="n">
        <v>2020</v>
      </c>
      <c r="L4116" s="120">
        <f>IF(VLOOKUP(H4116,'Cross-Page Data'!$D$4:$F$48,3,FALSE)="natural gas",VLOOKUP(G4116,'Cross-Page Data'!$I$4:$J$19,2,FALSE),IF(VLOOKUP(H4116,'Cross-Page Data'!$D$4:$F$48,3,FALSE)="solar",IF(G4116="PV","solar PV","solar thermal"),IF(VLOOKUP(H4116,'Cross-Page Data'!$D$4:$F$48,3,FALSE)="wind",VLOOKUP(G4116,'Cross-Page Data'!$I$4:$J$19,2,FALSE),IF(VLOOKUP(H4116,'Cross-Page Data'!$D$4:$F$48,3,FALSE)="hydro",VLOOKUP(G4116,'Cross-Page Data'!$I$4:$J$19,2,FALSE),VLOOKUP(H4116,'Cross-Page Data'!$D$4:$F$48,3,FALSE)))))</f>
        <v/>
      </c>
      <c r="M4116" s="120">
        <f>IF(AND($P$2=FALSE,OR(F4116="Commercial NAICS Cogen",F4116="Industrial NAICS Cogen",F4116="NAICS-22 Cogen")),FALSE,IF(AND($P$3=FALSE,OR(F4116="Commercial NAICS Cogen",F4116="Commercial NAICS Non-Cogen",F4116="Industrial NAICS Cogen", F4116="industrial NAICS non-Cogen")),FALSE, TRUE))</f>
        <v/>
      </c>
    </row>
    <row r="4117">
      <c r="A4117" s="129" t="n">
        <v>57949</v>
      </c>
      <c r="B4117" s="130" t="inlineStr">
        <is>
          <t>MSC Sebewaing</t>
        </is>
      </c>
      <c r="C4117" s="130" t="inlineStr">
        <is>
          <t>Michigan Sugar Company</t>
        </is>
      </c>
      <c r="D4117" s="129" t="n">
        <v>57324</v>
      </c>
      <c r="E4117" s="130" t="inlineStr">
        <is>
          <t>MI</t>
        </is>
      </c>
      <c r="F4117" s="130" t="inlineStr">
        <is>
          <t>Industrial NAICS Cogen</t>
        </is>
      </c>
      <c r="G4117" s="130" t="inlineStr">
        <is>
          <t>ST</t>
        </is>
      </c>
      <c r="H4117" s="130" t="inlineStr">
        <is>
          <t>NG</t>
        </is>
      </c>
      <c r="I4117" s="130" t="inlineStr">
        <is>
          <t>NG</t>
        </is>
      </c>
      <c r="J4117" s="131" t="n">
        <v>489.861</v>
      </c>
      <c r="K4117" s="129" t="n">
        <v>2020</v>
      </c>
      <c r="L4117" s="120">
        <f>IF(VLOOKUP(H4117,'Cross-Page Data'!$D$4:$F$48,3,FALSE)="natural gas",VLOOKUP(G4117,'Cross-Page Data'!$I$4:$J$19,2,FALSE),IF(VLOOKUP(H4117,'Cross-Page Data'!$D$4:$F$48,3,FALSE)="solar",IF(G4117="PV","solar PV","solar thermal"),IF(VLOOKUP(H4117,'Cross-Page Data'!$D$4:$F$48,3,FALSE)="wind",VLOOKUP(G4117,'Cross-Page Data'!$I$4:$J$19,2,FALSE),IF(VLOOKUP(H4117,'Cross-Page Data'!$D$4:$F$48,3,FALSE)="hydro",VLOOKUP(G4117,'Cross-Page Data'!$I$4:$J$19,2,FALSE),VLOOKUP(H4117,'Cross-Page Data'!$D$4:$F$48,3,FALSE)))))</f>
        <v/>
      </c>
      <c r="M4117" s="120">
        <f>IF(AND($P$2=FALSE,OR(F4117="Commercial NAICS Cogen",F4117="Industrial NAICS Cogen",F4117="NAICS-22 Cogen")),FALSE,IF(AND($P$3=FALSE,OR(F4117="Commercial NAICS Cogen",F4117="Commercial NAICS Non-Cogen",F4117="Industrial NAICS Cogen", F4117="industrial NAICS non-Cogen")),FALSE, TRUE))</f>
        <v/>
      </c>
    </row>
    <row r="4118">
      <c r="A4118" s="129" t="n">
        <v>57950</v>
      </c>
      <c r="B4118" s="130" t="inlineStr">
        <is>
          <t>MSC Croswell</t>
        </is>
      </c>
      <c r="C4118" s="130" t="inlineStr">
        <is>
          <t>Michigan Sugar Company</t>
        </is>
      </c>
      <c r="D4118" s="129" t="n">
        <v>57324</v>
      </c>
      <c r="E4118" s="130" t="inlineStr">
        <is>
          <t>MI</t>
        </is>
      </c>
      <c r="F4118" s="130" t="inlineStr">
        <is>
          <t>Industrial NAICS Cogen</t>
        </is>
      </c>
      <c r="G4118" s="130" t="inlineStr">
        <is>
          <t>ST</t>
        </is>
      </c>
      <c r="H4118" s="130" t="inlineStr">
        <is>
          <t>BIT</t>
        </is>
      </c>
      <c r="I4118" s="130" t="inlineStr">
        <is>
          <t>COL</t>
        </is>
      </c>
      <c r="J4118" s="131" t="n">
        <v>0</v>
      </c>
      <c r="K4118" s="129" t="n">
        <v>2020</v>
      </c>
      <c r="L4118" s="120">
        <f>IF(VLOOKUP(H4118,'Cross-Page Data'!$D$4:$F$48,3,FALSE)="natural gas",VLOOKUP(G4118,'Cross-Page Data'!$I$4:$J$19,2,FALSE),IF(VLOOKUP(H4118,'Cross-Page Data'!$D$4:$F$48,3,FALSE)="solar",IF(G4118="PV","solar PV","solar thermal"),IF(VLOOKUP(H4118,'Cross-Page Data'!$D$4:$F$48,3,FALSE)="wind",VLOOKUP(G4118,'Cross-Page Data'!$I$4:$J$19,2,FALSE),IF(VLOOKUP(H4118,'Cross-Page Data'!$D$4:$F$48,3,FALSE)="hydro",VLOOKUP(G4118,'Cross-Page Data'!$I$4:$J$19,2,FALSE),VLOOKUP(H4118,'Cross-Page Data'!$D$4:$F$48,3,FALSE)))))</f>
        <v/>
      </c>
      <c r="M4118" s="120">
        <f>IF(AND($P$2=FALSE,OR(F4118="Commercial NAICS Cogen",F4118="Industrial NAICS Cogen",F4118="NAICS-22 Cogen")),FALSE,IF(AND($P$3=FALSE,OR(F4118="Commercial NAICS Cogen",F4118="Commercial NAICS Non-Cogen",F4118="Industrial NAICS Cogen", F4118="industrial NAICS non-Cogen")),FALSE, TRUE))</f>
        <v/>
      </c>
    </row>
    <row r="4119">
      <c r="A4119" s="129" t="n">
        <v>57950</v>
      </c>
      <c r="B4119" s="130" t="inlineStr">
        <is>
          <t>MSC Croswell</t>
        </is>
      </c>
      <c r="C4119" s="130" t="inlineStr">
        <is>
          <t>Michigan Sugar Company</t>
        </is>
      </c>
      <c r="D4119" s="129" t="n">
        <v>57324</v>
      </c>
      <c r="E4119" s="130" t="inlineStr">
        <is>
          <t>MI</t>
        </is>
      </c>
      <c r="F4119" s="130" t="inlineStr">
        <is>
          <t>Industrial NAICS Cogen</t>
        </is>
      </c>
      <c r="G4119" s="130" t="inlineStr">
        <is>
          <t>ST</t>
        </is>
      </c>
      <c r="H4119" s="130" t="inlineStr">
        <is>
          <t>NG</t>
        </is>
      </c>
      <c r="I4119" s="130" t="inlineStr">
        <is>
          <t>NG</t>
        </is>
      </c>
      <c r="J4119" s="131" t="n">
        <v>172.22</v>
      </c>
      <c r="K4119" s="129" t="n">
        <v>2020</v>
      </c>
      <c r="L4119" s="120">
        <f>IF(VLOOKUP(H4119,'Cross-Page Data'!$D$4:$F$48,3,FALSE)="natural gas",VLOOKUP(G4119,'Cross-Page Data'!$I$4:$J$19,2,FALSE),IF(VLOOKUP(H4119,'Cross-Page Data'!$D$4:$F$48,3,FALSE)="solar",IF(G4119="PV","solar PV","solar thermal"),IF(VLOOKUP(H4119,'Cross-Page Data'!$D$4:$F$48,3,FALSE)="wind",VLOOKUP(G4119,'Cross-Page Data'!$I$4:$J$19,2,FALSE),IF(VLOOKUP(H4119,'Cross-Page Data'!$D$4:$F$48,3,FALSE)="hydro",VLOOKUP(G4119,'Cross-Page Data'!$I$4:$J$19,2,FALSE),VLOOKUP(H4119,'Cross-Page Data'!$D$4:$F$48,3,FALSE)))))</f>
        <v/>
      </c>
      <c r="M4119" s="120">
        <f>IF(AND($P$2=FALSE,OR(F4119="Commercial NAICS Cogen",F4119="Industrial NAICS Cogen",F4119="NAICS-22 Cogen")),FALSE,IF(AND($P$3=FALSE,OR(F4119="Commercial NAICS Cogen",F4119="Commercial NAICS Non-Cogen",F4119="Industrial NAICS Cogen", F4119="industrial NAICS non-Cogen")),FALSE, TRUE))</f>
        <v/>
      </c>
    </row>
    <row r="4120">
      <c r="A4120" s="129" t="n">
        <v>57953</v>
      </c>
      <c r="B4120" s="130" t="inlineStr">
        <is>
          <t>Roquette America</t>
        </is>
      </c>
      <c r="C4120" s="130" t="inlineStr">
        <is>
          <t>Roquette America</t>
        </is>
      </c>
      <c r="D4120" s="129" t="n">
        <v>57332</v>
      </c>
      <c r="E4120" s="130" t="inlineStr">
        <is>
          <t>IA</t>
        </is>
      </c>
      <c r="F4120" s="130" t="inlineStr">
        <is>
          <t>Industrial NAICS Cogen</t>
        </is>
      </c>
      <c r="G4120" s="130" t="inlineStr">
        <is>
          <t>CA</t>
        </is>
      </c>
      <c r="H4120" s="130" t="inlineStr">
        <is>
          <t>NG</t>
        </is>
      </c>
      <c r="I4120" s="130" t="inlineStr">
        <is>
          <t>NG</t>
        </is>
      </c>
      <c r="J4120" s="131" t="n">
        <v>0</v>
      </c>
      <c r="K4120" s="129" t="n">
        <v>2020</v>
      </c>
      <c r="L4120" s="120">
        <f>IF(VLOOKUP(H4120,'Cross-Page Data'!$D$4:$F$48,3,FALSE)="natural gas",VLOOKUP(G4120,'Cross-Page Data'!$I$4:$J$19,2,FALSE),IF(VLOOKUP(H4120,'Cross-Page Data'!$D$4:$F$48,3,FALSE)="solar",IF(G4120="PV","solar PV","solar thermal"),IF(VLOOKUP(H4120,'Cross-Page Data'!$D$4:$F$48,3,FALSE)="wind",VLOOKUP(G4120,'Cross-Page Data'!$I$4:$J$19,2,FALSE),IF(VLOOKUP(H4120,'Cross-Page Data'!$D$4:$F$48,3,FALSE)="hydro",VLOOKUP(G4120,'Cross-Page Data'!$I$4:$J$19,2,FALSE),VLOOKUP(H4120,'Cross-Page Data'!$D$4:$F$48,3,FALSE)))))</f>
        <v/>
      </c>
      <c r="M4120" s="120">
        <f>IF(AND($P$2=FALSE,OR(F4120="Commercial NAICS Cogen",F4120="Industrial NAICS Cogen",F4120="NAICS-22 Cogen")),FALSE,IF(AND($P$3=FALSE,OR(F4120="Commercial NAICS Cogen",F4120="Commercial NAICS Non-Cogen",F4120="Industrial NAICS Cogen", F4120="industrial NAICS non-Cogen")),FALSE, TRUE))</f>
        <v/>
      </c>
    </row>
    <row r="4121">
      <c r="A4121" s="129" t="n">
        <v>57953</v>
      </c>
      <c r="B4121" s="130" t="inlineStr">
        <is>
          <t>Roquette America</t>
        </is>
      </c>
      <c r="C4121" s="130" t="inlineStr">
        <is>
          <t>Roquette America</t>
        </is>
      </c>
      <c r="D4121" s="129" t="n">
        <v>57332</v>
      </c>
      <c r="E4121" s="130" t="inlineStr">
        <is>
          <t>IA</t>
        </is>
      </c>
      <c r="F4121" s="130" t="inlineStr">
        <is>
          <t>Industrial NAICS Cogen</t>
        </is>
      </c>
      <c r="G4121" s="130" t="inlineStr">
        <is>
          <t>CT</t>
        </is>
      </c>
      <c r="H4121" s="130" t="inlineStr">
        <is>
          <t>NG</t>
        </is>
      </c>
      <c r="I4121" s="130" t="inlineStr">
        <is>
          <t>NG</t>
        </is>
      </c>
      <c r="J4121" s="131" t="n">
        <v>40588</v>
      </c>
      <c r="K4121" s="129" t="n">
        <v>2020</v>
      </c>
      <c r="L4121" s="120">
        <f>IF(VLOOKUP(H4121,'Cross-Page Data'!$D$4:$F$48,3,FALSE)="natural gas",VLOOKUP(G4121,'Cross-Page Data'!$I$4:$J$19,2,FALSE),IF(VLOOKUP(H4121,'Cross-Page Data'!$D$4:$F$48,3,FALSE)="solar",IF(G4121="PV","solar PV","solar thermal"),IF(VLOOKUP(H4121,'Cross-Page Data'!$D$4:$F$48,3,FALSE)="wind",VLOOKUP(G4121,'Cross-Page Data'!$I$4:$J$19,2,FALSE),IF(VLOOKUP(H4121,'Cross-Page Data'!$D$4:$F$48,3,FALSE)="hydro",VLOOKUP(G4121,'Cross-Page Data'!$I$4:$J$19,2,FALSE),VLOOKUP(H4121,'Cross-Page Data'!$D$4:$F$48,3,FALSE)))))</f>
        <v/>
      </c>
      <c r="M4121" s="120">
        <f>IF(AND($P$2=FALSE,OR(F4121="Commercial NAICS Cogen",F4121="Industrial NAICS Cogen",F4121="NAICS-22 Cogen")),FALSE,IF(AND($P$3=FALSE,OR(F4121="Commercial NAICS Cogen",F4121="Commercial NAICS Non-Cogen",F4121="Industrial NAICS Cogen", F4121="industrial NAICS non-Cogen")),FALSE, TRUE))</f>
        <v/>
      </c>
    </row>
    <row r="4122">
      <c r="A4122" s="129" t="n">
        <v>57953</v>
      </c>
      <c r="B4122" s="130" t="inlineStr">
        <is>
          <t>Roquette America</t>
        </is>
      </c>
      <c r="C4122" s="130" t="inlineStr">
        <is>
          <t>Roquette America</t>
        </is>
      </c>
      <c r="D4122" s="129" t="n">
        <v>57332</v>
      </c>
      <c r="E4122" s="130" t="inlineStr">
        <is>
          <t>IA</t>
        </is>
      </c>
      <c r="F4122" s="130" t="inlineStr">
        <is>
          <t>Industrial NAICS Cogen</t>
        </is>
      </c>
      <c r="G4122" s="130" t="inlineStr">
        <is>
          <t>ST</t>
        </is>
      </c>
      <c r="H4122" s="130" t="inlineStr">
        <is>
          <t>BIT</t>
        </is>
      </c>
      <c r="I4122" s="130" t="inlineStr">
        <is>
          <t>COL</t>
        </is>
      </c>
      <c r="J4122" s="131" t="n">
        <v>32326.48</v>
      </c>
      <c r="K4122" s="129" t="n">
        <v>2020</v>
      </c>
      <c r="L4122" s="120">
        <f>IF(VLOOKUP(H4122,'Cross-Page Data'!$D$4:$F$48,3,FALSE)="natural gas",VLOOKUP(G4122,'Cross-Page Data'!$I$4:$J$19,2,FALSE),IF(VLOOKUP(H4122,'Cross-Page Data'!$D$4:$F$48,3,FALSE)="solar",IF(G4122="PV","solar PV","solar thermal"),IF(VLOOKUP(H4122,'Cross-Page Data'!$D$4:$F$48,3,FALSE)="wind",VLOOKUP(G4122,'Cross-Page Data'!$I$4:$J$19,2,FALSE),IF(VLOOKUP(H4122,'Cross-Page Data'!$D$4:$F$48,3,FALSE)="hydro",VLOOKUP(G4122,'Cross-Page Data'!$I$4:$J$19,2,FALSE),VLOOKUP(H4122,'Cross-Page Data'!$D$4:$F$48,3,FALSE)))))</f>
        <v/>
      </c>
      <c r="M4122" s="120">
        <f>IF(AND($P$2=FALSE,OR(F4122="Commercial NAICS Cogen",F4122="Industrial NAICS Cogen",F4122="NAICS-22 Cogen")),FALSE,IF(AND($P$3=FALSE,OR(F4122="Commercial NAICS Cogen",F4122="Commercial NAICS Non-Cogen",F4122="Industrial NAICS Cogen", F4122="industrial NAICS non-Cogen")),FALSE, TRUE))</f>
        <v/>
      </c>
    </row>
    <row r="4123">
      <c r="A4123" s="129" t="n">
        <v>57953</v>
      </c>
      <c r="B4123" s="130" t="inlineStr">
        <is>
          <t>Roquette America</t>
        </is>
      </c>
      <c r="C4123" s="130" t="inlineStr">
        <is>
          <t>Roquette America</t>
        </is>
      </c>
      <c r="D4123" s="129" t="n">
        <v>57332</v>
      </c>
      <c r="E4123" s="130" t="inlineStr">
        <is>
          <t>IA</t>
        </is>
      </c>
      <c r="F4123" s="130" t="inlineStr">
        <is>
          <t>Industrial NAICS Cogen</t>
        </is>
      </c>
      <c r="G4123" s="130" t="inlineStr">
        <is>
          <t>ST</t>
        </is>
      </c>
      <c r="H4123" s="130" t="inlineStr">
        <is>
          <t>PC</t>
        </is>
      </c>
      <c r="I4123" s="130" t="inlineStr">
        <is>
          <t>PC</t>
        </is>
      </c>
      <c r="J4123" s="131" t="n">
        <v>71784.52</v>
      </c>
      <c r="K4123" s="129" t="n">
        <v>2020</v>
      </c>
      <c r="L4123" s="120">
        <f>IF(VLOOKUP(H4123,'Cross-Page Data'!$D$4:$F$48,3,FALSE)="natural gas",VLOOKUP(G4123,'Cross-Page Data'!$I$4:$J$19,2,FALSE),IF(VLOOKUP(H4123,'Cross-Page Data'!$D$4:$F$48,3,FALSE)="solar",IF(G4123="PV","solar PV","solar thermal"),IF(VLOOKUP(H4123,'Cross-Page Data'!$D$4:$F$48,3,FALSE)="wind",VLOOKUP(G4123,'Cross-Page Data'!$I$4:$J$19,2,FALSE),IF(VLOOKUP(H4123,'Cross-Page Data'!$D$4:$F$48,3,FALSE)="hydro",VLOOKUP(G4123,'Cross-Page Data'!$I$4:$J$19,2,FALSE),VLOOKUP(H4123,'Cross-Page Data'!$D$4:$F$48,3,FALSE)))))</f>
        <v/>
      </c>
      <c r="M4123" s="120">
        <f>IF(AND($P$2=FALSE,OR(F4123="Commercial NAICS Cogen",F4123="Industrial NAICS Cogen",F4123="NAICS-22 Cogen")),FALSE,IF(AND($P$3=FALSE,OR(F4123="Commercial NAICS Cogen",F4123="Commercial NAICS Non-Cogen",F4123="Industrial NAICS Cogen", F4123="industrial NAICS non-Cogen")),FALSE, TRUE))</f>
        <v/>
      </c>
    </row>
    <row r="4124">
      <c r="A4124" s="129" t="n">
        <v>57953</v>
      </c>
      <c r="B4124" s="130" t="inlineStr">
        <is>
          <t>Roquette America</t>
        </is>
      </c>
      <c r="C4124" s="130" t="inlineStr">
        <is>
          <t>Roquette America</t>
        </is>
      </c>
      <c r="D4124" s="129" t="n">
        <v>57332</v>
      </c>
      <c r="E4124" s="130" t="inlineStr">
        <is>
          <t>IA</t>
        </is>
      </c>
      <c r="F4124" s="130" t="inlineStr">
        <is>
          <t>Industrial NAICS Cogen</t>
        </is>
      </c>
      <c r="G4124" s="130" t="inlineStr">
        <is>
          <t>ST</t>
        </is>
      </c>
      <c r="H4124" s="130" t="inlineStr">
        <is>
          <t>SUB</t>
        </is>
      </c>
      <c r="I4124" s="130" t="inlineStr">
        <is>
          <t>COL</t>
        </is>
      </c>
      <c r="J4124" s="131" t="n">
        <v>0</v>
      </c>
      <c r="K4124" s="129" t="n">
        <v>2020</v>
      </c>
      <c r="L4124" s="120">
        <f>IF(VLOOKUP(H4124,'Cross-Page Data'!$D$4:$F$48,3,FALSE)="natural gas",VLOOKUP(G4124,'Cross-Page Data'!$I$4:$J$19,2,FALSE),IF(VLOOKUP(H4124,'Cross-Page Data'!$D$4:$F$48,3,FALSE)="solar",IF(G4124="PV","solar PV","solar thermal"),IF(VLOOKUP(H4124,'Cross-Page Data'!$D$4:$F$48,3,FALSE)="wind",VLOOKUP(G4124,'Cross-Page Data'!$I$4:$J$19,2,FALSE),IF(VLOOKUP(H4124,'Cross-Page Data'!$D$4:$F$48,3,FALSE)="hydro",VLOOKUP(G4124,'Cross-Page Data'!$I$4:$J$19,2,FALSE),VLOOKUP(H4124,'Cross-Page Data'!$D$4:$F$48,3,FALSE)))))</f>
        <v/>
      </c>
      <c r="M4124" s="120">
        <f>IF(AND($P$2=FALSE,OR(F4124="Commercial NAICS Cogen",F4124="Industrial NAICS Cogen",F4124="NAICS-22 Cogen")),FALSE,IF(AND($P$3=FALSE,OR(F4124="Commercial NAICS Cogen",F4124="Commercial NAICS Non-Cogen",F4124="Industrial NAICS Cogen", F4124="industrial NAICS non-Cogen")),FALSE, TRUE))</f>
        <v/>
      </c>
    </row>
    <row r="4125">
      <c r="A4125" s="129" t="n">
        <v>57966</v>
      </c>
      <c r="B4125" s="130" t="inlineStr">
        <is>
          <t>Southeast Steam Plant</t>
        </is>
      </c>
      <c r="C4125" s="130" t="inlineStr">
        <is>
          <t>Veolia Energy</t>
        </is>
      </c>
      <c r="D4125" s="129" t="n">
        <v>57341</v>
      </c>
      <c r="E4125" s="130" t="inlineStr">
        <is>
          <t>MN</t>
        </is>
      </c>
      <c r="F4125" s="130" t="inlineStr">
        <is>
          <t>Commercial NAICS Cogen</t>
        </is>
      </c>
      <c r="G4125" s="130" t="inlineStr">
        <is>
          <t>ST</t>
        </is>
      </c>
      <c r="H4125" s="130" t="inlineStr">
        <is>
          <t>DFO</t>
        </is>
      </c>
      <c r="I4125" s="130" t="inlineStr">
        <is>
          <t>DFO</t>
        </is>
      </c>
      <c r="J4125" s="131" t="n">
        <v>0</v>
      </c>
      <c r="K4125" s="129" t="n">
        <v>2020</v>
      </c>
      <c r="L4125" s="120">
        <f>IF(VLOOKUP(H4125,'Cross-Page Data'!$D$4:$F$48,3,FALSE)="natural gas",VLOOKUP(G4125,'Cross-Page Data'!$I$4:$J$19,2,FALSE),IF(VLOOKUP(H4125,'Cross-Page Data'!$D$4:$F$48,3,FALSE)="solar",IF(G4125="PV","solar PV","solar thermal"),IF(VLOOKUP(H4125,'Cross-Page Data'!$D$4:$F$48,3,FALSE)="wind",VLOOKUP(G4125,'Cross-Page Data'!$I$4:$J$19,2,FALSE),IF(VLOOKUP(H4125,'Cross-Page Data'!$D$4:$F$48,3,FALSE)="hydro",VLOOKUP(G4125,'Cross-Page Data'!$I$4:$J$19,2,FALSE),VLOOKUP(H4125,'Cross-Page Data'!$D$4:$F$48,3,FALSE)))))</f>
        <v/>
      </c>
      <c r="M4125" s="120">
        <f>IF(AND($P$2=FALSE,OR(F4125="Commercial NAICS Cogen",F4125="Industrial NAICS Cogen",F4125="NAICS-22 Cogen")),FALSE,IF(AND($P$3=FALSE,OR(F4125="Commercial NAICS Cogen",F4125="Commercial NAICS Non-Cogen",F4125="Industrial NAICS Cogen", F4125="industrial NAICS non-Cogen")),FALSE, TRUE))</f>
        <v/>
      </c>
    </row>
    <row r="4126">
      <c r="A4126" s="129" t="n">
        <v>57966</v>
      </c>
      <c r="B4126" s="130" t="inlineStr">
        <is>
          <t>Southeast Steam Plant</t>
        </is>
      </c>
      <c r="C4126" s="130" t="inlineStr">
        <is>
          <t>Veolia Energy</t>
        </is>
      </c>
      <c r="D4126" s="129" t="n">
        <v>57341</v>
      </c>
      <c r="E4126" s="130" t="inlineStr">
        <is>
          <t>MN</t>
        </is>
      </c>
      <c r="F4126" s="130" t="inlineStr">
        <is>
          <t>Commercial NAICS Cogen</t>
        </is>
      </c>
      <c r="G4126" s="130" t="inlineStr">
        <is>
          <t>ST</t>
        </is>
      </c>
      <c r="H4126" s="130" t="inlineStr">
        <is>
          <t>NG</t>
        </is>
      </c>
      <c r="I4126" s="130" t="inlineStr">
        <is>
          <t>NG</t>
        </is>
      </c>
      <c r="J4126" s="131" t="n">
        <v>535.224</v>
      </c>
      <c r="K4126" s="129" t="n">
        <v>2020</v>
      </c>
      <c r="L4126" s="120">
        <f>IF(VLOOKUP(H4126,'Cross-Page Data'!$D$4:$F$48,3,FALSE)="natural gas",VLOOKUP(G4126,'Cross-Page Data'!$I$4:$J$19,2,FALSE),IF(VLOOKUP(H4126,'Cross-Page Data'!$D$4:$F$48,3,FALSE)="solar",IF(G4126="PV","solar PV","solar thermal"),IF(VLOOKUP(H4126,'Cross-Page Data'!$D$4:$F$48,3,FALSE)="wind",VLOOKUP(G4126,'Cross-Page Data'!$I$4:$J$19,2,FALSE),IF(VLOOKUP(H4126,'Cross-Page Data'!$D$4:$F$48,3,FALSE)="hydro",VLOOKUP(G4126,'Cross-Page Data'!$I$4:$J$19,2,FALSE),VLOOKUP(H4126,'Cross-Page Data'!$D$4:$F$48,3,FALSE)))))</f>
        <v/>
      </c>
      <c r="M4126" s="120">
        <f>IF(AND($P$2=FALSE,OR(F4126="Commercial NAICS Cogen",F4126="Industrial NAICS Cogen",F4126="NAICS-22 Cogen")),FALSE,IF(AND($P$3=FALSE,OR(F4126="Commercial NAICS Cogen",F4126="Commercial NAICS Non-Cogen",F4126="Industrial NAICS Cogen", F4126="industrial NAICS non-Cogen")),FALSE, TRUE))</f>
        <v/>
      </c>
    </row>
    <row r="4127">
      <c r="A4127" s="129" t="n">
        <v>57966</v>
      </c>
      <c r="B4127" s="130" t="inlineStr">
        <is>
          <t>Southeast Steam Plant</t>
        </is>
      </c>
      <c r="C4127" s="130" t="inlineStr">
        <is>
          <t>Veolia Energy</t>
        </is>
      </c>
      <c r="D4127" s="129" t="n">
        <v>57341</v>
      </c>
      <c r="E4127" s="130" t="inlineStr">
        <is>
          <t>MN</t>
        </is>
      </c>
      <c r="F4127" s="130" t="inlineStr">
        <is>
          <t>Commercial NAICS Cogen</t>
        </is>
      </c>
      <c r="G4127" s="130" t="inlineStr">
        <is>
          <t>ST</t>
        </is>
      </c>
      <c r="H4127" s="130" t="inlineStr">
        <is>
          <t>SUB</t>
        </is>
      </c>
      <c r="I4127" s="130" t="inlineStr">
        <is>
          <t>COL</t>
        </is>
      </c>
      <c r="J4127" s="131" t="n">
        <v>31.776</v>
      </c>
      <c r="K4127" s="129" t="n">
        <v>2020</v>
      </c>
      <c r="L4127" s="120">
        <f>IF(VLOOKUP(H4127,'Cross-Page Data'!$D$4:$F$48,3,FALSE)="natural gas",VLOOKUP(G4127,'Cross-Page Data'!$I$4:$J$19,2,FALSE),IF(VLOOKUP(H4127,'Cross-Page Data'!$D$4:$F$48,3,FALSE)="solar",IF(G4127="PV","solar PV","solar thermal"),IF(VLOOKUP(H4127,'Cross-Page Data'!$D$4:$F$48,3,FALSE)="wind",VLOOKUP(G4127,'Cross-Page Data'!$I$4:$J$19,2,FALSE),IF(VLOOKUP(H4127,'Cross-Page Data'!$D$4:$F$48,3,FALSE)="hydro",VLOOKUP(G4127,'Cross-Page Data'!$I$4:$J$19,2,FALSE),VLOOKUP(H4127,'Cross-Page Data'!$D$4:$F$48,3,FALSE)))))</f>
        <v/>
      </c>
      <c r="M4127" s="120">
        <f>IF(AND($P$2=FALSE,OR(F4127="Commercial NAICS Cogen",F4127="Industrial NAICS Cogen",F4127="NAICS-22 Cogen")),FALSE,IF(AND($P$3=FALSE,OR(F4127="Commercial NAICS Cogen",F4127="Commercial NAICS Non-Cogen",F4127="Industrial NAICS Cogen", F4127="industrial NAICS non-Cogen")),FALSE, TRUE))</f>
        <v/>
      </c>
    </row>
    <row r="4128">
      <c r="A4128" s="129" t="n">
        <v>57978</v>
      </c>
      <c r="B4128" s="130" t="inlineStr">
        <is>
          <t>Lodi Energy Center</t>
        </is>
      </c>
      <c r="C4128" s="130" t="inlineStr">
        <is>
          <t>Northern California Power Agny</t>
        </is>
      </c>
      <c r="D4128" s="129" t="n">
        <v>40613</v>
      </c>
      <c r="E4128" s="130" t="inlineStr">
        <is>
          <t>CA</t>
        </is>
      </c>
      <c r="F4128" s="130" t="inlineStr">
        <is>
          <t>Electric Utility</t>
        </is>
      </c>
      <c r="G4128" s="130" t="inlineStr">
        <is>
          <t>CA</t>
        </is>
      </c>
      <c r="H4128" s="130" t="inlineStr">
        <is>
          <t>NG</t>
        </is>
      </c>
      <c r="I4128" s="130" t="inlineStr">
        <is>
          <t>NG</t>
        </is>
      </c>
      <c r="J4128" s="131" t="n">
        <v>244719</v>
      </c>
      <c r="K4128" s="129" t="n">
        <v>2020</v>
      </c>
      <c r="L4128" s="120">
        <f>IF(VLOOKUP(H4128,'Cross-Page Data'!$D$4:$F$48,3,FALSE)="natural gas",VLOOKUP(G4128,'Cross-Page Data'!$I$4:$J$19,2,FALSE),IF(VLOOKUP(H4128,'Cross-Page Data'!$D$4:$F$48,3,FALSE)="solar",IF(G4128="PV","solar PV","solar thermal"),IF(VLOOKUP(H4128,'Cross-Page Data'!$D$4:$F$48,3,FALSE)="wind",VLOOKUP(G4128,'Cross-Page Data'!$I$4:$J$19,2,FALSE),IF(VLOOKUP(H4128,'Cross-Page Data'!$D$4:$F$48,3,FALSE)="hydro",VLOOKUP(G4128,'Cross-Page Data'!$I$4:$J$19,2,FALSE),VLOOKUP(H4128,'Cross-Page Data'!$D$4:$F$48,3,FALSE)))))</f>
        <v/>
      </c>
      <c r="M4128" s="120">
        <f>IF(AND($P$2=FALSE,OR(F4128="Commercial NAICS Cogen",F4128="Industrial NAICS Cogen",F4128="NAICS-22 Cogen")),FALSE,IF(AND($P$3=FALSE,OR(F4128="Commercial NAICS Cogen",F4128="Commercial NAICS Non-Cogen",F4128="Industrial NAICS Cogen", F4128="industrial NAICS non-Cogen")),FALSE, TRUE))</f>
        <v/>
      </c>
    </row>
    <row r="4129">
      <c r="A4129" s="129" t="n">
        <v>57978</v>
      </c>
      <c r="B4129" s="130" t="inlineStr">
        <is>
          <t>Lodi Energy Center</t>
        </is>
      </c>
      <c r="C4129" s="130" t="inlineStr">
        <is>
          <t>Northern California Power Agny</t>
        </is>
      </c>
      <c r="D4129" s="129" t="n">
        <v>40613</v>
      </c>
      <c r="E4129" s="130" t="inlineStr">
        <is>
          <t>CA</t>
        </is>
      </c>
      <c r="F4129" s="130" t="inlineStr">
        <is>
          <t>Electric Utility</t>
        </is>
      </c>
      <c r="G4129" s="130" t="inlineStr">
        <is>
          <t>CT</t>
        </is>
      </c>
      <c r="H4129" s="130" t="inlineStr">
        <is>
          <t>NG</t>
        </is>
      </c>
      <c r="I4129" s="130" t="inlineStr">
        <is>
          <t>NG</t>
        </is>
      </c>
      <c r="J4129" s="131" t="n">
        <v>461371</v>
      </c>
      <c r="K4129" s="129" t="n">
        <v>2020</v>
      </c>
      <c r="L4129" s="120">
        <f>IF(VLOOKUP(H4129,'Cross-Page Data'!$D$4:$F$48,3,FALSE)="natural gas",VLOOKUP(G4129,'Cross-Page Data'!$I$4:$J$19,2,FALSE),IF(VLOOKUP(H4129,'Cross-Page Data'!$D$4:$F$48,3,FALSE)="solar",IF(G4129="PV","solar PV","solar thermal"),IF(VLOOKUP(H4129,'Cross-Page Data'!$D$4:$F$48,3,FALSE)="wind",VLOOKUP(G4129,'Cross-Page Data'!$I$4:$J$19,2,FALSE),IF(VLOOKUP(H4129,'Cross-Page Data'!$D$4:$F$48,3,FALSE)="hydro",VLOOKUP(G4129,'Cross-Page Data'!$I$4:$J$19,2,FALSE),VLOOKUP(H4129,'Cross-Page Data'!$D$4:$F$48,3,FALSE)))))</f>
        <v/>
      </c>
      <c r="M4129" s="120">
        <f>IF(AND($P$2=FALSE,OR(F4129="Commercial NAICS Cogen",F4129="Industrial NAICS Cogen",F4129="NAICS-22 Cogen")),FALSE,IF(AND($P$3=FALSE,OR(F4129="Commercial NAICS Cogen",F4129="Commercial NAICS Non-Cogen",F4129="Industrial NAICS Cogen", F4129="industrial NAICS non-Cogen")),FALSE, TRUE))</f>
        <v/>
      </c>
    </row>
    <row r="4130">
      <c r="A4130" s="129" t="n">
        <v>57979</v>
      </c>
      <c r="B4130" s="130" t="inlineStr">
        <is>
          <t>Kingdom Community Wind</t>
        </is>
      </c>
      <c r="C4130" s="130" t="inlineStr">
        <is>
          <t>Green Mountain Power Corp</t>
        </is>
      </c>
      <c r="D4130" s="129" t="n">
        <v>7601</v>
      </c>
      <c r="E4130" s="130" t="inlineStr">
        <is>
          <t>VT</t>
        </is>
      </c>
      <c r="F4130" s="130" t="inlineStr">
        <is>
          <t>Electric Utility</t>
        </is>
      </c>
      <c r="G4130" s="130" t="inlineStr">
        <is>
          <t>WT</t>
        </is>
      </c>
      <c r="H4130" s="130" t="inlineStr">
        <is>
          <t>WND</t>
        </is>
      </c>
      <c r="I4130" s="130" t="inlineStr">
        <is>
          <t>WND</t>
        </is>
      </c>
      <c r="J4130" s="131" t="n">
        <v>168774</v>
      </c>
      <c r="K4130" s="129" t="n">
        <v>2020</v>
      </c>
      <c r="L4130" s="120">
        <f>IF(VLOOKUP(H4130,'Cross-Page Data'!$D$4:$F$48,3,FALSE)="natural gas",VLOOKUP(G4130,'Cross-Page Data'!$I$4:$J$19,2,FALSE),IF(VLOOKUP(H4130,'Cross-Page Data'!$D$4:$F$48,3,FALSE)="solar",IF(G4130="PV","solar PV","solar thermal"),IF(VLOOKUP(H4130,'Cross-Page Data'!$D$4:$F$48,3,FALSE)="wind",VLOOKUP(G4130,'Cross-Page Data'!$I$4:$J$19,2,FALSE),IF(VLOOKUP(H4130,'Cross-Page Data'!$D$4:$F$48,3,FALSE)="hydro",VLOOKUP(G4130,'Cross-Page Data'!$I$4:$J$19,2,FALSE),VLOOKUP(H4130,'Cross-Page Data'!$D$4:$F$48,3,FALSE)))))</f>
        <v/>
      </c>
      <c r="M4130" s="120">
        <f>IF(AND($P$2=FALSE,OR(F4130="Commercial NAICS Cogen",F4130="Industrial NAICS Cogen",F4130="NAICS-22 Cogen")),FALSE,IF(AND($P$3=FALSE,OR(F4130="Commercial NAICS Cogen",F4130="Commercial NAICS Non-Cogen",F4130="Industrial NAICS Cogen", F4130="industrial NAICS non-Cogen")),FALSE, TRUE))</f>
        <v/>
      </c>
    </row>
    <row r="4131">
      <c r="A4131" s="129" t="n">
        <v>57983</v>
      </c>
      <c r="B4131" s="130" t="inlineStr">
        <is>
          <t>Stephens Ranch Wind Energy LLC</t>
        </is>
      </c>
      <c r="C4131" s="130" t="inlineStr">
        <is>
          <t>Stephens Ranch Wind Energy LLC</t>
        </is>
      </c>
      <c r="D4131" s="129" t="n">
        <v>57355</v>
      </c>
      <c r="E4131" s="130" t="inlineStr">
        <is>
          <t>TX</t>
        </is>
      </c>
      <c r="F4131" s="130" t="inlineStr">
        <is>
          <t>NAICS-22 Non-Cogen</t>
        </is>
      </c>
      <c r="G4131" s="130" t="inlineStr">
        <is>
          <t>WT</t>
        </is>
      </c>
      <c r="H4131" s="130" t="inlineStr">
        <is>
          <t>WND</t>
        </is>
      </c>
      <c r="I4131" s="130" t="inlineStr">
        <is>
          <t>WND</t>
        </is>
      </c>
      <c r="J4131" s="131" t="n">
        <v>1358663</v>
      </c>
      <c r="K4131" s="129" t="n">
        <v>2020</v>
      </c>
      <c r="L4131" s="120">
        <f>IF(VLOOKUP(H4131,'Cross-Page Data'!$D$4:$F$48,3,FALSE)="natural gas",VLOOKUP(G4131,'Cross-Page Data'!$I$4:$J$19,2,FALSE),IF(VLOOKUP(H4131,'Cross-Page Data'!$D$4:$F$48,3,FALSE)="solar",IF(G4131="PV","solar PV","solar thermal"),IF(VLOOKUP(H4131,'Cross-Page Data'!$D$4:$F$48,3,FALSE)="wind",VLOOKUP(G4131,'Cross-Page Data'!$I$4:$J$19,2,FALSE),IF(VLOOKUP(H4131,'Cross-Page Data'!$D$4:$F$48,3,FALSE)="hydro",VLOOKUP(G4131,'Cross-Page Data'!$I$4:$J$19,2,FALSE),VLOOKUP(H4131,'Cross-Page Data'!$D$4:$F$48,3,FALSE)))))</f>
        <v/>
      </c>
      <c r="M4131" s="120">
        <f>IF(AND($P$2=FALSE,OR(F4131="Commercial NAICS Cogen",F4131="Industrial NAICS Cogen",F4131="NAICS-22 Cogen")),FALSE,IF(AND($P$3=FALSE,OR(F4131="Commercial NAICS Cogen",F4131="Commercial NAICS Non-Cogen",F4131="Industrial NAICS Cogen", F4131="industrial NAICS non-Cogen")),FALSE, TRUE))</f>
        <v/>
      </c>
    </row>
    <row r="4132">
      <c r="A4132" s="129" t="n">
        <v>57987</v>
      </c>
      <c r="B4132" s="130" t="inlineStr">
        <is>
          <t>Canadian Hills Wind</t>
        </is>
      </c>
      <c r="C4132" s="130" t="inlineStr">
        <is>
          <t>Canadian Hills Wind LLC</t>
        </is>
      </c>
      <c r="D4132" s="129" t="n">
        <v>57363</v>
      </c>
      <c r="E4132" s="130" t="inlineStr">
        <is>
          <t>OK</t>
        </is>
      </c>
      <c r="F4132" s="130" t="inlineStr">
        <is>
          <t>NAICS-22 Non-Cogen</t>
        </is>
      </c>
      <c r="G4132" s="130" t="inlineStr">
        <is>
          <t>WT</t>
        </is>
      </c>
      <c r="H4132" s="130" t="inlineStr">
        <is>
          <t>WND</t>
        </is>
      </c>
      <c r="I4132" s="130" t="inlineStr">
        <is>
          <t>WND</t>
        </is>
      </c>
      <c r="J4132" s="131" t="n">
        <v>904252</v>
      </c>
      <c r="K4132" s="129" t="n">
        <v>2020</v>
      </c>
      <c r="L4132" s="120">
        <f>IF(VLOOKUP(H4132,'Cross-Page Data'!$D$4:$F$48,3,FALSE)="natural gas",VLOOKUP(G4132,'Cross-Page Data'!$I$4:$J$19,2,FALSE),IF(VLOOKUP(H4132,'Cross-Page Data'!$D$4:$F$48,3,FALSE)="solar",IF(G4132="PV","solar PV","solar thermal"),IF(VLOOKUP(H4132,'Cross-Page Data'!$D$4:$F$48,3,FALSE)="wind",VLOOKUP(G4132,'Cross-Page Data'!$I$4:$J$19,2,FALSE),IF(VLOOKUP(H4132,'Cross-Page Data'!$D$4:$F$48,3,FALSE)="hydro",VLOOKUP(G4132,'Cross-Page Data'!$I$4:$J$19,2,FALSE),VLOOKUP(H4132,'Cross-Page Data'!$D$4:$F$48,3,FALSE)))))</f>
        <v/>
      </c>
      <c r="M4132" s="120">
        <f>IF(AND($P$2=FALSE,OR(F4132="Commercial NAICS Cogen",F4132="Industrial NAICS Cogen",F4132="NAICS-22 Cogen")),FALSE,IF(AND($P$3=FALSE,OR(F4132="Commercial NAICS Cogen",F4132="Commercial NAICS Non-Cogen",F4132="Industrial NAICS Cogen", F4132="industrial NAICS non-Cogen")),FALSE, TRUE))</f>
        <v/>
      </c>
    </row>
    <row r="4133">
      <c r="A4133" s="129" t="n">
        <v>57995</v>
      </c>
      <c r="B4133" s="130" t="inlineStr">
        <is>
          <t>NaturEner Rim Rock Energy</t>
        </is>
      </c>
      <c r="C4133" s="130" t="inlineStr">
        <is>
          <t>NaturEner Rim Rock Energy LLC</t>
        </is>
      </c>
      <c r="D4133" s="129" t="n">
        <v>57370</v>
      </c>
      <c r="E4133" s="130" t="inlineStr">
        <is>
          <t>MT</t>
        </is>
      </c>
      <c r="F4133" s="130" t="inlineStr">
        <is>
          <t>NAICS-22 Non-Cogen</t>
        </is>
      </c>
      <c r="G4133" s="130" t="inlineStr">
        <is>
          <t>WT</t>
        </is>
      </c>
      <c r="H4133" s="130" t="inlineStr">
        <is>
          <t>WND</t>
        </is>
      </c>
      <c r="I4133" s="130" t="inlineStr">
        <is>
          <t>WND</t>
        </is>
      </c>
      <c r="J4133" s="131" t="n">
        <v>705585</v>
      </c>
      <c r="K4133" s="129" t="n">
        <v>2020</v>
      </c>
      <c r="L4133" s="120">
        <f>IF(VLOOKUP(H4133,'Cross-Page Data'!$D$4:$F$48,3,FALSE)="natural gas",VLOOKUP(G4133,'Cross-Page Data'!$I$4:$J$19,2,FALSE),IF(VLOOKUP(H4133,'Cross-Page Data'!$D$4:$F$48,3,FALSE)="solar",IF(G4133="PV","solar PV","solar thermal"),IF(VLOOKUP(H4133,'Cross-Page Data'!$D$4:$F$48,3,FALSE)="wind",VLOOKUP(G4133,'Cross-Page Data'!$I$4:$J$19,2,FALSE),IF(VLOOKUP(H4133,'Cross-Page Data'!$D$4:$F$48,3,FALSE)="hydro",VLOOKUP(G4133,'Cross-Page Data'!$I$4:$J$19,2,FALSE),VLOOKUP(H4133,'Cross-Page Data'!$D$4:$F$48,3,FALSE)))))</f>
        <v/>
      </c>
      <c r="M4133" s="120">
        <f>IF(AND($P$2=FALSE,OR(F4133="Commercial NAICS Cogen",F4133="Industrial NAICS Cogen",F4133="NAICS-22 Cogen")),FALSE,IF(AND($P$3=FALSE,OR(F4133="Commercial NAICS Cogen",F4133="Commercial NAICS Non-Cogen",F4133="Industrial NAICS Cogen", F4133="industrial NAICS non-Cogen")),FALSE, TRUE))</f>
        <v/>
      </c>
    </row>
    <row r="4134">
      <c r="A4134" s="129" t="n">
        <v>58001</v>
      </c>
      <c r="B4134" s="130" t="inlineStr">
        <is>
          <t>Panda Temple Power Station</t>
        </is>
      </c>
      <c r="C4134" s="130" t="inlineStr">
        <is>
          <t>PPG - O&amp;M Panda Temple Power LLC</t>
        </is>
      </c>
      <c r="D4134" s="129" t="n">
        <v>57377</v>
      </c>
      <c r="E4134" s="130" t="inlineStr">
        <is>
          <t>TX</t>
        </is>
      </c>
      <c r="F4134" s="130" t="inlineStr">
        <is>
          <t>NAICS-22 Non-Cogen</t>
        </is>
      </c>
      <c r="G4134" s="130" t="inlineStr">
        <is>
          <t>CA</t>
        </is>
      </c>
      <c r="H4134" s="130" t="inlineStr">
        <is>
          <t>NG</t>
        </is>
      </c>
      <c r="I4134" s="130" t="inlineStr">
        <is>
          <t>NG</t>
        </is>
      </c>
      <c r="J4134" s="131" t="n">
        <v>2283399</v>
      </c>
      <c r="K4134" s="129" t="n">
        <v>2020</v>
      </c>
      <c r="L4134" s="120">
        <f>IF(VLOOKUP(H4134,'Cross-Page Data'!$D$4:$F$48,3,FALSE)="natural gas",VLOOKUP(G4134,'Cross-Page Data'!$I$4:$J$19,2,FALSE),IF(VLOOKUP(H4134,'Cross-Page Data'!$D$4:$F$48,3,FALSE)="solar",IF(G4134="PV","solar PV","solar thermal"),IF(VLOOKUP(H4134,'Cross-Page Data'!$D$4:$F$48,3,FALSE)="wind",VLOOKUP(G4134,'Cross-Page Data'!$I$4:$J$19,2,FALSE),IF(VLOOKUP(H4134,'Cross-Page Data'!$D$4:$F$48,3,FALSE)="hydro",VLOOKUP(G4134,'Cross-Page Data'!$I$4:$J$19,2,FALSE),VLOOKUP(H4134,'Cross-Page Data'!$D$4:$F$48,3,FALSE)))))</f>
        <v/>
      </c>
      <c r="M4134" s="120">
        <f>IF(AND($P$2=FALSE,OR(F4134="Commercial NAICS Cogen",F4134="Industrial NAICS Cogen",F4134="NAICS-22 Cogen")),FALSE,IF(AND($P$3=FALSE,OR(F4134="Commercial NAICS Cogen",F4134="Commercial NAICS Non-Cogen",F4134="Industrial NAICS Cogen", F4134="industrial NAICS non-Cogen")),FALSE, TRUE))</f>
        <v/>
      </c>
    </row>
    <row r="4135">
      <c r="A4135" s="129" t="n">
        <v>58001</v>
      </c>
      <c r="B4135" s="130" t="inlineStr">
        <is>
          <t>Panda Temple Power Station</t>
        </is>
      </c>
      <c r="C4135" s="130" t="inlineStr">
        <is>
          <t>PPG - O&amp;M Panda Temple Power LLC</t>
        </is>
      </c>
      <c r="D4135" s="129" t="n">
        <v>57377</v>
      </c>
      <c r="E4135" s="130" t="inlineStr">
        <is>
          <t>TX</t>
        </is>
      </c>
      <c r="F4135" s="130" t="inlineStr">
        <is>
          <t>NAICS-22 Non-Cogen</t>
        </is>
      </c>
      <c r="G4135" s="130" t="inlineStr">
        <is>
          <t>CT</t>
        </is>
      </c>
      <c r="H4135" s="130" t="inlineStr">
        <is>
          <t>NG</t>
        </is>
      </c>
      <c r="I4135" s="130" t="inlineStr">
        <is>
          <t>NG</t>
        </is>
      </c>
      <c r="J4135" s="131" t="n">
        <v>3149844</v>
      </c>
      <c r="K4135" s="129" t="n">
        <v>2020</v>
      </c>
      <c r="L4135" s="120">
        <f>IF(VLOOKUP(H4135,'Cross-Page Data'!$D$4:$F$48,3,FALSE)="natural gas",VLOOKUP(G4135,'Cross-Page Data'!$I$4:$J$19,2,FALSE),IF(VLOOKUP(H4135,'Cross-Page Data'!$D$4:$F$48,3,FALSE)="solar",IF(G4135="PV","solar PV","solar thermal"),IF(VLOOKUP(H4135,'Cross-Page Data'!$D$4:$F$48,3,FALSE)="wind",VLOOKUP(G4135,'Cross-Page Data'!$I$4:$J$19,2,FALSE),IF(VLOOKUP(H4135,'Cross-Page Data'!$D$4:$F$48,3,FALSE)="hydro",VLOOKUP(G4135,'Cross-Page Data'!$I$4:$J$19,2,FALSE),VLOOKUP(H4135,'Cross-Page Data'!$D$4:$F$48,3,FALSE)))))</f>
        <v/>
      </c>
      <c r="M4135" s="120">
        <f>IF(AND($P$2=FALSE,OR(F4135="Commercial NAICS Cogen",F4135="Industrial NAICS Cogen",F4135="NAICS-22 Cogen")),FALSE,IF(AND($P$3=FALSE,OR(F4135="Commercial NAICS Cogen",F4135="Commercial NAICS Non-Cogen",F4135="Industrial NAICS Cogen", F4135="industrial NAICS non-Cogen")),FALSE, TRUE))</f>
        <v/>
      </c>
    </row>
    <row r="4136">
      <c r="A4136" s="129" t="n">
        <v>58004</v>
      </c>
      <c r="B4136" s="130" t="inlineStr">
        <is>
          <t>Granite Reliable Power</t>
        </is>
      </c>
      <c r="C4136" s="130" t="inlineStr">
        <is>
          <t>Granite Reliable Power</t>
        </is>
      </c>
      <c r="D4136" s="129" t="n">
        <v>57378</v>
      </c>
      <c r="E4136" s="130" t="inlineStr">
        <is>
          <t>NH</t>
        </is>
      </c>
      <c r="F4136" s="130" t="inlineStr">
        <is>
          <t>NAICS-22 Non-Cogen</t>
        </is>
      </c>
      <c r="G4136" s="130" t="inlineStr">
        <is>
          <t>WT</t>
        </is>
      </c>
      <c r="H4136" s="130" t="inlineStr">
        <is>
          <t>WND</t>
        </is>
      </c>
      <c r="I4136" s="130" t="inlineStr">
        <is>
          <t>WND</t>
        </is>
      </c>
      <c r="J4136" s="131" t="n">
        <v>235334</v>
      </c>
      <c r="K4136" s="129" t="n">
        <v>2020</v>
      </c>
      <c r="L4136" s="120">
        <f>IF(VLOOKUP(H4136,'Cross-Page Data'!$D$4:$F$48,3,FALSE)="natural gas",VLOOKUP(G4136,'Cross-Page Data'!$I$4:$J$19,2,FALSE),IF(VLOOKUP(H4136,'Cross-Page Data'!$D$4:$F$48,3,FALSE)="solar",IF(G4136="PV","solar PV","solar thermal"),IF(VLOOKUP(H4136,'Cross-Page Data'!$D$4:$F$48,3,FALSE)="wind",VLOOKUP(G4136,'Cross-Page Data'!$I$4:$J$19,2,FALSE),IF(VLOOKUP(H4136,'Cross-Page Data'!$D$4:$F$48,3,FALSE)="hydro",VLOOKUP(G4136,'Cross-Page Data'!$I$4:$J$19,2,FALSE),VLOOKUP(H4136,'Cross-Page Data'!$D$4:$F$48,3,FALSE)))))</f>
        <v/>
      </c>
      <c r="M4136" s="120">
        <f>IF(AND($P$2=FALSE,OR(F4136="Commercial NAICS Cogen",F4136="Industrial NAICS Cogen",F4136="NAICS-22 Cogen")),FALSE,IF(AND($P$3=FALSE,OR(F4136="Commercial NAICS Cogen",F4136="Commercial NAICS Non-Cogen",F4136="Industrial NAICS Cogen", F4136="industrial NAICS non-Cogen")),FALSE, TRUE))</f>
        <v/>
      </c>
    </row>
    <row r="4137">
      <c r="A4137" s="129" t="n">
        <v>58005</v>
      </c>
      <c r="B4137" s="130" t="inlineStr">
        <is>
          <t>Panda Sherman Power Station</t>
        </is>
      </c>
      <c r="C4137" s="130" t="inlineStr">
        <is>
          <t>PPG - O&amp;M Panda Sherman Power LLC</t>
        </is>
      </c>
      <c r="D4137" s="129" t="n">
        <v>57379</v>
      </c>
      <c r="E4137" s="130" t="inlineStr">
        <is>
          <t>TX</t>
        </is>
      </c>
      <c r="F4137" s="130" t="inlineStr">
        <is>
          <t>NAICS-22 Non-Cogen</t>
        </is>
      </c>
      <c r="G4137" s="130" t="inlineStr">
        <is>
          <t>CA</t>
        </is>
      </c>
      <c r="H4137" s="130" t="inlineStr">
        <is>
          <t>NG</t>
        </is>
      </c>
      <c r="I4137" s="130" t="inlineStr">
        <is>
          <t>NG</t>
        </is>
      </c>
      <c r="J4137" s="131" t="n">
        <v>1170741</v>
      </c>
      <c r="K4137" s="129" t="n">
        <v>2020</v>
      </c>
      <c r="L4137" s="120">
        <f>IF(VLOOKUP(H4137,'Cross-Page Data'!$D$4:$F$48,3,FALSE)="natural gas",VLOOKUP(G4137,'Cross-Page Data'!$I$4:$J$19,2,FALSE),IF(VLOOKUP(H4137,'Cross-Page Data'!$D$4:$F$48,3,FALSE)="solar",IF(G4137="PV","solar PV","solar thermal"),IF(VLOOKUP(H4137,'Cross-Page Data'!$D$4:$F$48,3,FALSE)="wind",VLOOKUP(G4137,'Cross-Page Data'!$I$4:$J$19,2,FALSE),IF(VLOOKUP(H4137,'Cross-Page Data'!$D$4:$F$48,3,FALSE)="hydro",VLOOKUP(G4137,'Cross-Page Data'!$I$4:$J$19,2,FALSE),VLOOKUP(H4137,'Cross-Page Data'!$D$4:$F$48,3,FALSE)))))</f>
        <v/>
      </c>
      <c r="M4137" s="120">
        <f>IF(AND($P$2=FALSE,OR(F4137="Commercial NAICS Cogen",F4137="Industrial NAICS Cogen",F4137="NAICS-22 Cogen")),FALSE,IF(AND($P$3=FALSE,OR(F4137="Commercial NAICS Cogen",F4137="Commercial NAICS Non-Cogen",F4137="Industrial NAICS Cogen", F4137="industrial NAICS non-Cogen")),FALSE, TRUE))</f>
        <v/>
      </c>
    </row>
    <row r="4138">
      <c r="A4138" s="129" t="n">
        <v>58005</v>
      </c>
      <c r="B4138" s="130" t="inlineStr">
        <is>
          <t>Panda Sherman Power Station</t>
        </is>
      </c>
      <c r="C4138" s="130" t="inlineStr">
        <is>
          <t>PPG - O&amp;M Panda Sherman Power LLC</t>
        </is>
      </c>
      <c r="D4138" s="129" t="n">
        <v>57379</v>
      </c>
      <c r="E4138" s="130" t="inlineStr">
        <is>
          <t>TX</t>
        </is>
      </c>
      <c r="F4138" s="130" t="inlineStr">
        <is>
          <t>NAICS-22 Non-Cogen</t>
        </is>
      </c>
      <c r="G4138" s="130" t="inlineStr">
        <is>
          <t>CT</t>
        </is>
      </c>
      <c r="H4138" s="130" t="inlineStr">
        <is>
          <t>NG</t>
        </is>
      </c>
      <c r="I4138" s="130" t="inlineStr">
        <is>
          <t>NG</t>
        </is>
      </c>
      <c r="J4138" s="131" t="n">
        <v>1535178</v>
      </c>
      <c r="K4138" s="129" t="n">
        <v>2020</v>
      </c>
      <c r="L4138" s="120">
        <f>IF(VLOOKUP(H4138,'Cross-Page Data'!$D$4:$F$48,3,FALSE)="natural gas",VLOOKUP(G4138,'Cross-Page Data'!$I$4:$J$19,2,FALSE),IF(VLOOKUP(H4138,'Cross-Page Data'!$D$4:$F$48,3,FALSE)="solar",IF(G4138="PV","solar PV","solar thermal"),IF(VLOOKUP(H4138,'Cross-Page Data'!$D$4:$F$48,3,FALSE)="wind",VLOOKUP(G4138,'Cross-Page Data'!$I$4:$J$19,2,FALSE),IF(VLOOKUP(H4138,'Cross-Page Data'!$D$4:$F$48,3,FALSE)="hydro",VLOOKUP(G4138,'Cross-Page Data'!$I$4:$J$19,2,FALSE),VLOOKUP(H4138,'Cross-Page Data'!$D$4:$F$48,3,FALSE)))))</f>
        <v/>
      </c>
      <c r="M4138" s="120">
        <f>IF(AND($P$2=FALSE,OR(F4138="Commercial NAICS Cogen",F4138="Industrial NAICS Cogen",F4138="NAICS-22 Cogen")),FALSE,IF(AND($P$3=FALSE,OR(F4138="Commercial NAICS Cogen",F4138="Commercial NAICS Non-Cogen",F4138="Industrial NAICS Cogen", F4138="industrial NAICS non-Cogen")),FALSE, TRUE))</f>
        <v/>
      </c>
    </row>
    <row r="4139">
      <c r="A4139" s="129" t="n">
        <v>58007</v>
      </c>
      <c r="B4139" s="130" t="inlineStr">
        <is>
          <t>Brea Expansion Plant</t>
        </is>
      </c>
      <c r="C4139" s="130" t="inlineStr">
        <is>
          <t>Brea Power II</t>
        </is>
      </c>
      <c r="D4139" s="129" t="n">
        <v>57384</v>
      </c>
      <c r="E4139" s="130" t="inlineStr">
        <is>
          <t>CA</t>
        </is>
      </c>
      <c r="F4139" s="130" t="inlineStr">
        <is>
          <t>NAICS-22 Non-Cogen</t>
        </is>
      </c>
      <c r="G4139" s="130" t="inlineStr">
        <is>
          <t>CA</t>
        </is>
      </c>
      <c r="H4139" s="130" t="inlineStr">
        <is>
          <t>LFG</t>
        </is>
      </c>
      <c r="I4139" s="130" t="inlineStr">
        <is>
          <t>MLG</t>
        </is>
      </c>
      <c r="J4139" s="131" t="n">
        <v>70203.75</v>
      </c>
      <c r="K4139" s="129" t="n">
        <v>2020</v>
      </c>
      <c r="L4139" s="120">
        <f>IF(VLOOKUP(H4139,'Cross-Page Data'!$D$4:$F$48,3,FALSE)="natural gas",VLOOKUP(G4139,'Cross-Page Data'!$I$4:$J$19,2,FALSE),IF(VLOOKUP(H4139,'Cross-Page Data'!$D$4:$F$48,3,FALSE)="solar",IF(G4139="PV","solar PV","solar thermal"),IF(VLOOKUP(H4139,'Cross-Page Data'!$D$4:$F$48,3,FALSE)="wind",VLOOKUP(G4139,'Cross-Page Data'!$I$4:$J$19,2,FALSE),IF(VLOOKUP(H4139,'Cross-Page Data'!$D$4:$F$48,3,FALSE)="hydro",VLOOKUP(G4139,'Cross-Page Data'!$I$4:$J$19,2,FALSE),VLOOKUP(H4139,'Cross-Page Data'!$D$4:$F$48,3,FALSE)))))</f>
        <v/>
      </c>
      <c r="M4139" s="120">
        <f>IF(AND($P$2=FALSE,OR(F4139="Commercial NAICS Cogen",F4139="Industrial NAICS Cogen",F4139="NAICS-22 Cogen")),FALSE,IF(AND($P$3=FALSE,OR(F4139="Commercial NAICS Cogen",F4139="Commercial NAICS Non-Cogen",F4139="Industrial NAICS Cogen", F4139="industrial NAICS non-Cogen")),FALSE, TRUE))</f>
        <v/>
      </c>
    </row>
    <row r="4140">
      <c r="A4140" s="129" t="n">
        <v>58007</v>
      </c>
      <c r="B4140" s="130" t="inlineStr">
        <is>
          <t>Brea Expansion Plant</t>
        </is>
      </c>
      <c r="C4140" s="130" t="inlineStr">
        <is>
          <t>Brea Power II</t>
        </is>
      </c>
      <c r="D4140" s="129" t="n">
        <v>57384</v>
      </c>
      <c r="E4140" s="130" t="inlineStr">
        <is>
          <t>CA</t>
        </is>
      </c>
      <c r="F4140" s="130" t="inlineStr">
        <is>
          <t>NAICS-22 Non-Cogen</t>
        </is>
      </c>
      <c r="G4140" s="130" t="inlineStr">
        <is>
          <t>CT</t>
        </is>
      </c>
      <c r="H4140" s="130" t="inlineStr">
        <is>
          <t>LFG</t>
        </is>
      </c>
      <c r="I4140" s="130" t="inlineStr">
        <is>
          <t>MLG</t>
        </is>
      </c>
      <c r="J4140" s="131" t="n">
        <v>183655.92</v>
      </c>
      <c r="K4140" s="129" t="n">
        <v>2020</v>
      </c>
      <c r="L4140" s="120">
        <f>IF(VLOOKUP(H4140,'Cross-Page Data'!$D$4:$F$48,3,FALSE)="natural gas",VLOOKUP(G4140,'Cross-Page Data'!$I$4:$J$19,2,FALSE),IF(VLOOKUP(H4140,'Cross-Page Data'!$D$4:$F$48,3,FALSE)="solar",IF(G4140="PV","solar PV","solar thermal"),IF(VLOOKUP(H4140,'Cross-Page Data'!$D$4:$F$48,3,FALSE)="wind",VLOOKUP(G4140,'Cross-Page Data'!$I$4:$J$19,2,FALSE),IF(VLOOKUP(H4140,'Cross-Page Data'!$D$4:$F$48,3,FALSE)="hydro",VLOOKUP(G4140,'Cross-Page Data'!$I$4:$J$19,2,FALSE),VLOOKUP(H4140,'Cross-Page Data'!$D$4:$F$48,3,FALSE)))))</f>
        <v/>
      </c>
      <c r="M4140" s="120">
        <f>IF(AND($P$2=FALSE,OR(F4140="Commercial NAICS Cogen",F4140="Industrial NAICS Cogen",F4140="NAICS-22 Cogen")),FALSE,IF(AND($P$3=FALSE,OR(F4140="Commercial NAICS Cogen",F4140="Commercial NAICS Non-Cogen",F4140="Industrial NAICS Cogen", F4140="industrial NAICS non-Cogen")),FALSE, TRUE))</f>
        <v/>
      </c>
    </row>
    <row r="4141">
      <c r="A4141" s="129" t="n">
        <v>58008</v>
      </c>
      <c r="B4141" s="130" t="inlineStr">
        <is>
          <t>California Ridge Wind Energy LLC</t>
        </is>
      </c>
      <c r="C4141" s="130" t="inlineStr">
        <is>
          <t>SunEdison LLC</t>
        </is>
      </c>
      <c r="D4141" s="129" t="n">
        <v>59139</v>
      </c>
      <c r="E4141" s="130" t="inlineStr">
        <is>
          <t>IL</t>
        </is>
      </c>
      <c r="F4141" s="130" t="inlineStr">
        <is>
          <t>NAICS-22 Non-Cogen</t>
        </is>
      </c>
      <c r="G4141" s="130" t="inlineStr">
        <is>
          <t>WT</t>
        </is>
      </c>
      <c r="H4141" s="130" t="inlineStr">
        <is>
          <t>WND</t>
        </is>
      </c>
      <c r="I4141" s="130" t="inlineStr">
        <is>
          <t>WND</t>
        </is>
      </c>
      <c r="J4141" s="131" t="n">
        <v>673076</v>
      </c>
      <c r="K4141" s="129" t="n">
        <v>2020</v>
      </c>
      <c r="L4141" s="120">
        <f>IF(VLOOKUP(H4141,'Cross-Page Data'!$D$4:$F$48,3,FALSE)="natural gas",VLOOKUP(G4141,'Cross-Page Data'!$I$4:$J$19,2,FALSE),IF(VLOOKUP(H4141,'Cross-Page Data'!$D$4:$F$48,3,FALSE)="solar",IF(G4141="PV","solar PV","solar thermal"),IF(VLOOKUP(H4141,'Cross-Page Data'!$D$4:$F$48,3,FALSE)="wind",VLOOKUP(G4141,'Cross-Page Data'!$I$4:$J$19,2,FALSE),IF(VLOOKUP(H4141,'Cross-Page Data'!$D$4:$F$48,3,FALSE)="hydro",VLOOKUP(G4141,'Cross-Page Data'!$I$4:$J$19,2,FALSE),VLOOKUP(H4141,'Cross-Page Data'!$D$4:$F$48,3,FALSE)))))</f>
        <v/>
      </c>
      <c r="M4141" s="120">
        <f>IF(AND($P$2=FALSE,OR(F4141="Commercial NAICS Cogen",F4141="Industrial NAICS Cogen",F4141="NAICS-22 Cogen")),FALSE,IF(AND($P$3=FALSE,OR(F4141="Commercial NAICS Cogen",F4141="Commercial NAICS Non-Cogen",F4141="Industrial NAICS Cogen", F4141="industrial NAICS non-Cogen")),FALSE, TRUE))</f>
        <v/>
      </c>
    </row>
    <row r="4142">
      <c r="A4142" s="129" t="n">
        <v>58012</v>
      </c>
      <c r="B4142" s="130" t="inlineStr">
        <is>
          <t>IKEA Tampa 042</t>
        </is>
      </c>
      <c r="C4142" s="130" t="inlineStr">
        <is>
          <t>IKEA Property Inc</t>
        </is>
      </c>
      <c r="D4142" s="129" t="n">
        <v>57389</v>
      </c>
      <c r="E4142" s="130" t="inlineStr">
        <is>
          <t>FL</t>
        </is>
      </c>
      <c r="F4142" s="130" t="inlineStr">
        <is>
          <t>Commercial NAICS Non-Cogen</t>
        </is>
      </c>
      <c r="G4142" s="130" t="inlineStr">
        <is>
          <t>PV</t>
        </is>
      </c>
      <c r="H4142" s="130" t="inlineStr">
        <is>
          <t>SUN</t>
        </is>
      </c>
      <c r="I4142" s="130" t="inlineStr">
        <is>
          <t>SUN</t>
        </is>
      </c>
      <c r="J4142" s="131" t="n">
        <v>1131</v>
      </c>
      <c r="K4142" s="129" t="n">
        <v>2020</v>
      </c>
      <c r="L4142" s="120">
        <f>IF(VLOOKUP(H4142,'Cross-Page Data'!$D$4:$F$48,3,FALSE)="natural gas",VLOOKUP(G4142,'Cross-Page Data'!$I$4:$J$19,2,FALSE),IF(VLOOKUP(H4142,'Cross-Page Data'!$D$4:$F$48,3,FALSE)="solar",IF(G4142="PV","solar PV","solar thermal"),IF(VLOOKUP(H4142,'Cross-Page Data'!$D$4:$F$48,3,FALSE)="wind",VLOOKUP(G4142,'Cross-Page Data'!$I$4:$J$19,2,FALSE),IF(VLOOKUP(H4142,'Cross-Page Data'!$D$4:$F$48,3,FALSE)="hydro",VLOOKUP(G4142,'Cross-Page Data'!$I$4:$J$19,2,FALSE),VLOOKUP(H4142,'Cross-Page Data'!$D$4:$F$48,3,FALSE)))))</f>
        <v/>
      </c>
      <c r="M4142" s="120">
        <f>IF(AND($P$2=FALSE,OR(F4142="Commercial NAICS Cogen",F4142="Industrial NAICS Cogen",F4142="NAICS-22 Cogen")),FALSE,IF(AND($P$3=FALSE,OR(F4142="Commercial NAICS Cogen",F4142="Commercial NAICS Non-Cogen",F4142="Industrial NAICS Cogen", F4142="industrial NAICS non-Cogen")),FALSE, TRUE))</f>
        <v/>
      </c>
    </row>
    <row r="4143">
      <c r="A4143" s="129" t="n">
        <v>58013</v>
      </c>
      <c r="B4143" s="130" t="inlineStr">
        <is>
          <t>IKEA Round Rock 027</t>
        </is>
      </c>
      <c r="C4143" s="130" t="inlineStr">
        <is>
          <t>IKEA Property Inc</t>
        </is>
      </c>
      <c r="D4143" s="129" t="n">
        <v>57389</v>
      </c>
      <c r="E4143" s="130" t="inlineStr">
        <is>
          <t>TX</t>
        </is>
      </c>
      <c r="F4143" s="130" t="inlineStr">
        <is>
          <t>Commercial NAICS Non-Cogen</t>
        </is>
      </c>
      <c r="G4143" s="130" t="inlineStr">
        <is>
          <t>PV</t>
        </is>
      </c>
      <c r="H4143" s="130" t="inlineStr">
        <is>
          <t>SUN</t>
        </is>
      </c>
      <c r="I4143" s="130" t="inlineStr">
        <is>
          <t>SUN</t>
        </is>
      </c>
      <c r="J4143" s="131" t="n">
        <v>884</v>
      </c>
      <c r="K4143" s="129" t="n">
        <v>2020</v>
      </c>
      <c r="L4143" s="120">
        <f>IF(VLOOKUP(H4143,'Cross-Page Data'!$D$4:$F$48,3,FALSE)="natural gas",VLOOKUP(G4143,'Cross-Page Data'!$I$4:$J$19,2,FALSE),IF(VLOOKUP(H4143,'Cross-Page Data'!$D$4:$F$48,3,FALSE)="solar",IF(G4143="PV","solar PV","solar thermal"),IF(VLOOKUP(H4143,'Cross-Page Data'!$D$4:$F$48,3,FALSE)="wind",VLOOKUP(G4143,'Cross-Page Data'!$I$4:$J$19,2,FALSE),IF(VLOOKUP(H4143,'Cross-Page Data'!$D$4:$F$48,3,FALSE)="hydro",VLOOKUP(G4143,'Cross-Page Data'!$I$4:$J$19,2,FALSE),VLOOKUP(H4143,'Cross-Page Data'!$D$4:$F$48,3,FALSE)))))</f>
        <v/>
      </c>
      <c r="M4143" s="120">
        <f>IF(AND($P$2=FALSE,OR(F4143="Commercial NAICS Cogen",F4143="Industrial NAICS Cogen",F4143="NAICS-22 Cogen")),FALSE,IF(AND($P$3=FALSE,OR(F4143="Commercial NAICS Cogen",F4143="Commercial NAICS Non-Cogen",F4143="Industrial NAICS Cogen", F4143="industrial NAICS non-Cogen")),FALSE, TRUE))</f>
        <v/>
      </c>
    </row>
    <row r="4144">
      <c r="A4144" s="129" t="n">
        <v>58019</v>
      </c>
      <c r="B4144" s="130" t="inlineStr">
        <is>
          <t>High Mesa</t>
        </is>
      </c>
      <c r="C4144" s="130" t="inlineStr">
        <is>
          <t>High Mesa Energy, LLC</t>
        </is>
      </c>
      <c r="D4144" s="129" t="n">
        <v>57396</v>
      </c>
      <c r="E4144" s="130" t="inlineStr">
        <is>
          <t>ID</t>
        </is>
      </c>
      <c r="F4144" s="130" t="inlineStr">
        <is>
          <t>NAICS-22 Non-Cogen</t>
        </is>
      </c>
      <c r="G4144" s="130" t="inlineStr">
        <is>
          <t>WT</t>
        </is>
      </c>
      <c r="H4144" s="130" t="inlineStr">
        <is>
          <t>WND</t>
        </is>
      </c>
      <c r="I4144" s="130" t="inlineStr">
        <is>
          <t>WND</t>
        </is>
      </c>
      <c r="J4144" s="131" t="n">
        <v>92624.75</v>
      </c>
      <c r="K4144" s="129" t="n">
        <v>2020</v>
      </c>
      <c r="L4144" s="120">
        <f>IF(VLOOKUP(H4144,'Cross-Page Data'!$D$4:$F$48,3,FALSE)="natural gas",VLOOKUP(G4144,'Cross-Page Data'!$I$4:$J$19,2,FALSE),IF(VLOOKUP(H4144,'Cross-Page Data'!$D$4:$F$48,3,FALSE)="solar",IF(G4144="PV","solar PV","solar thermal"),IF(VLOOKUP(H4144,'Cross-Page Data'!$D$4:$F$48,3,FALSE)="wind",VLOOKUP(G4144,'Cross-Page Data'!$I$4:$J$19,2,FALSE),IF(VLOOKUP(H4144,'Cross-Page Data'!$D$4:$F$48,3,FALSE)="hydro",VLOOKUP(G4144,'Cross-Page Data'!$I$4:$J$19,2,FALSE),VLOOKUP(H4144,'Cross-Page Data'!$D$4:$F$48,3,FALSE)))))</f>
        <v/>
      </c>
      <c r="M4144" s="120">
        <f>IF(AND($P$2=FALSE,OR(F4144="Commercial NAICS Cogen",F4144="Industrial NAICS Cogen",F4144="NAICS-22 Cogen")),FALSE,IF(AND($P$3=FALSE,OR(F4144="Commercial NAICS Cogen",F4144="Commercial NAICS Non-Cogen",F4144="Industrial NAICS Cogen", F4144="industrial NAICS non-Cogen")),FALSE, TRUE))</f>
        <v/>
      </c>
    </row>
    <row r="4145">
      <c r="A4145" s="129" t="n">
        <v>58025</v>
      </c>
      <c r="B4145" s="130" t="inlineStr">
        <is>
          <t>Mt Wachusett Community College</t>
        </is>
      </c>
      <c r="C4145" s="130" t="inlineStr">
        <is>
          <t>Mt Wachusett Community College</t>
        </is>
      </c>
      <c r="D4145" s="129" t="n">
        <v>57401</v>
      </c>
      <c r="E4145" s="130" t="inlineStr">
        <is>
          <t>MA</t>
        </is>
      </c>
      <c r="F4145" s="130" t="inlineStr">
        <is>
          <t>Commercial NAICS Non-Cogen</t>
        </is>
      </c>
      <c r="G4145" s="130" t="inlineStr">
        <is>
          <t>WT</t>
        </is>
      </c>
      <c r="H4145" s="130" t="inlineStr">
        <is>
          <t>WND</t>
        </is>
      </c>
      <c r="I4145" s="130" t="inlineStr">
        <is>
          <t>WND</t>
        </is>
      </c>
      <c r="J4145" s="131" t="n">
        <v>4844.07</v>
      </c>
      <c r="K4145" s="129" t="n">
        <v>2020</v>
      </c>
      <c r="L4145" s="120">
        <f>IF(VLOOKUP(H4145,'Cross-Page Data'!$D$4:$F$48,3,FALSE)="natural gas",VLOOKUP(G4145,'Cross-Page Data'!$I$4:$J$19,2,FALSE),IF(VLOOKUP(H4145,'Cross-Page Data'!$D$4:$F$48,3,FALSE)="solar",IF(G4145="PV","solar PV","solar thermal"),IF(VLOOKUP(H4145,'Cross-Page Data'!$D$4:$F$48,3,FALSE)="wind",VLOOKUP(G4145,'Cross-Page Data'!$I$4:$J$19,2,FALSE),IF(VLOOKUP(H4145,'Cross-Page Data'!$D$4:$F$48,3,FALSE)="hydro",VLOOKUP(G4145,'Cross-Page Data'!$I$4:$J$19,2,FALSE),VLOOKUP(H4145,'Cross-Page Data'!$D$4:$F$48,3,FALSE)))))</f>
        <v/>
      </c>
      <c r="M4145" s="120">
        <f>IF(AND($P$2=FALSE,OR(F4145="Commercial NAICS Cogen",F4145="Industrial NAICS Cogen",F4145="NAICS-22 Cogen")),FALSE,IF(AND($P$3=FALSE,OR(F4145="Commercial NAICS Cogen",F4145="Commercial NAICS Non-Cogen",F4145="Industrial NAICS Cogen", F4145="industrial NAICS non-Cogen")),FALSE, TRUE))</f>
        <v/>
      </c>
    </row>
    <row r="4146">
      <c r="A4146" s="129" t="n">
        <v>58035</v>
      </c>
      <c r="B4146" s="130" t="inlineStr">
        <is>
          <t>Block Island Wind Farm</t>
        </is>
      </c>
      <c r="C4146" s="130" t="inlineStr">
        <is>
          <t>Deepwater Wind Block Island LLC</t>
        </is>
      </c>
      <c r="D4146" s="129" t="n">
        <v>57406</v>
      </c>
      <c r="E4146" s="130" t="inlineStr">
        <is>
          <t>RI</t>
        </is>
      </c>
      <c r="F4146" s="130" t="inlineStr">
        <is>
          <t>NAICS-22 Non-Cogen</t>
        </is>
      </c>
      <c r="G4146" s="130" t="inlineStr">
        <is>
          <t>WS</t>
        </is>
      </c>
      <c r="H4146" s="130" t="inlineStr">
        <is>
          <t>WND</t>
        </is>
      </c>
      <c r="I4146" s="130" t="inlineStr">
        <is>
          <t>WND</t>
        </is>
      </c>
      <c r="J4146" s="131" t="n">
        <v>120229</v>
      </c>
      <c r="K4146" s="129" t="n">
        <v>2020</v>
      </c>
      <c r="L4146" s="120">
        <f>IF(VLOOKUP(H4146,'Cross-Page Data'!$D$4:$F$48,3,FALSE)="natural gas",VLOOKUP(G4146,'Cross-Page Data'!$I$4:$J$19,2,FALSE),IF(VLOOKUP(H4146,'Cross-Page Data'!$D$4:$F$48,3,FALSE)="solar",IF(G4146="PV","solar PV","solar thermal"),IF(VLOOKUP(H4146,'Cross-Page Data'!$D$4:$F$48,3,FALSE)="wind",VLOOKUP(G4146,'Cross-Page Data'!$I$4:$J$19,2,FALSE),IF(VLOOKUP(H4146,'Cross-Page Data'!$D$4:$F$48,3,FALSE)="hydro",VLOOKUP(G4146,'Cross-Page Data'!$I$4:$J$19,2,FALSE),VLOOKUP(H4146,'Cross-Page Data'!$D$4:$F$48,3,FALSE)))))</f>
        <v/>
      </c>
      <c r="M4146" s="120">
        <f>IF(AND($P$2=FALSE,OR(F4146="Commercial NAICS Cogen",F4146="Industrial NAICS Cogen",F4146="NAICS-22 Cogen")),FALSE,IF(AND($P$3=FALSE,OR(F4146="Commercial NAICS Cogen",F4146="Commercial NAICS Non-Cogen",F4146="Industrial NAICS Cogen", F4146="industrial NAICS non-Cogen")),FALSE, TRUE))</f>
        <v/>
      </c>
    </row>
    <row r="4147">
      <c r="A4147" s="129" t="n">
        <v>58041</v>
      </c>
      <c r="B4147" s="130" t="inlineStr">
        <is>
          <t>Chisholm View Wind Project</t>
        </is>
      </c>
      <c r="C4147" s="130" t="inlineStr">
        <is>
          <t>Chisholm View Wind Project</t>
        </is>
      </c>
      <c r="D4147" s="129" t="n">
        <v>57412</v>
      </c>
      <c r="E4147" s="130" t="inlineStr">
        <is>
          <t>OK</t>
        </is>
      </c>
      <c r="F4147" s="130" t="inlineStr">
        <is>
          <t>NAICS-22 Non-Cogen</t>
        </is>
      </c>
      <c r="G4147" s="130" t="inlineStr">
        <is>
          <t>WT</t>
        </is>
      </c>
      <c r="H4147" s="130" t="inlineStr">
        <is>
          <t>WND</t>
        </is>
      </c>
      <c r="I4147" s="130" t="inlineStr">
        <is>
          <t>WND</t>
        </is>
      </c>
      <c r="J4147" s="131" t="n">
        <v>983225.7</v>
      </c>
      <c r="K4147" s="129" t="n">
        <v>2020</v>
      </c>
      <c r="L4147" s="120">
        <f>IF(VLOOKUP(H4147,'Cross-Page Data'!$D$4:$F$48,3,FALSE)="natural gas",VLOOKUP(G4147,'Cross-Page Data'!$I$4:$J$19,2,FALSE),IF(VLOOKUP(H4147,'Cross-Page Data'!$D$4:$F$48,3,FALSE)="solar",IF(G4147="PV","solar PV","solar thermal"),IF(VLOOKUP(H4147,'Cross-Page Data'!$D$4:$F$48,3,FALSE)="wind",VLOOKUP(G4147,'Cross-Page Data'!$I$4:$J$19,2,FALSE),IF(VLOOKUP(H4147,'Cross-Page Data'!$D$4:$F$48,3,FALSE)="hydro",VLOOKUP(G4147,'Cross-Page Data'!$I$4:$J$19,2,FALSE),VLOOKUP(H4147,'Cross-Page Data'!$D$4:$F$48,3,FALSE)))))</f>
        <v/>
      </c>
      <c r="M4147" s="120">
        <f>IF(AND($P$2=FALSE,OR(F4147="Commercial NAICS Cogen",F4147="Industrial NAICS Cogen",F4147="NAICS-22 Cogen")),FALSE,IF(AND($P$3=FALSE,OR(F4147="Commercial NAICS Cogen",F4147="Commercial NAICS Non-Cogen",F4147="Industrial NAICS Cogen", F4147="industrial NAICS non-Cogen")),FALSE, TRUE))</f>
        <v/>
      </c>
    </row>
    <row r="4148">
      <c r="A4148" s="129" t="n">
        <v>58046</v>
      </c>
      <c r="B4148" s="130" t="inlineStr">
        <is>
          <t>Works 53</t>
        </is>
      </c>
      <c r="C4148" s="130" t="inlineStr">
        <is>
          <t>PPG Ind Fiber Glass Prdcts Inc</t>
        </is>
      </c>
      <c r="D4148" s="129" t="n">
        <v>57422</v>
      </c>
      <c r="E4148" s="130" t="inlineStr">
        <is>
          <t>NC</t>
        </is>
      </c>
      <c r="F4148" s="130" t="inlineStr">
        <is>
          <t>Industrial NAICS Non-Cogen</t>
        </is>
      </c>
      <c r="G4148" s="130" t="inlineStr">
        <is>
          <t>IC</t>
        </is>
      </c>
      <c r="H4148" s="130" t="inlineStr">
        <is>
          <t>DFO</t>
        </is>
      </c>
      <c r="I4148" s="130" t="inlineStr">
        <is>
          <t>DFO</t>
        </is>
      </c>
      <c r="J4148" s="131" t="n">
        <v>3</v>
      </c>
      <c r="K4148" s="129" t="n">
        <v>2020</v>
      </c>
      <c r="L4148" s="120">
        <f>IF(VLOOKUP(H4148,'Cross-Page Data'!$D$4:$F$48,3,FALSE)="natural gas",VLOOKUP(G4148,'Cross-Page Data'!$I$4:$J$19,2,FALSE),IF(VLOOKUP(H4148,'Cross-Page Data'!$D$4:$F$48,3,FALSE)="solar",IF(G4148="PV","solar PV","solar thermal"),IF(VLOOKUP(H4148,'Cross-Page Data'!$D$4:$F$48,3,FALSE)="wind",VLOOKUP(G4148,'Cross-Page Data'!$I$4:$J$19,2,FALSE),IF(VLOOKUP(H4148,'Cross-Page Data'!$D$4:$F$48,3,FALSE)="hydro",VLOOKUP(G4148,'Cross-Page Data'!$I$4:$J$19,2,FALSE),VLOOKUP(H4148,'Cross-Page Data'!$D$4:$F$48,3,FALSE)))))</f>
        <v/>
      </c>
      <c r="M4148" s="120">
        <f>IF(AND($P$2=FALSE,OR(F4148="Commercial NAICS Cogen",F4148="Industrial NAICS Cogen",F4148="NAICS-22 Cogen")),FALSE,IF(AND($P$3=FALSE,OR(F4148="Commercial NAICS Cogen",F4148="Commercial NAICS Non-Cogen",F4148="Industrial NAICS Cogen", F4148="industrial NAICS non-Cogen")),FALSE, TRUE))</f>
        <v/>
      </c>
    </row>
    <row r="4149">
      <c r="A4149" s="129" t="n">
        <v>58053</v>
      </c>
      <c r="B4149" s="130" t="inlineStr">
        <is>
          <t>Vitro Flat Glass LLC</t>
        </is>
      </c>
      <c r="C4149" s="130" t="inlineStr">
        <is>
          <t>Vitro Flat Glass LLC</t>
        </is>
      </c>
      <c r="D4149" s="129" t="n">
        <v>60608</v>
      </c>
      <c r="E4149" s="130" t="inlineStr">
        <is>
          <t>CA</t>
        </is>
      </c>
      <c r="F4149" s="130" t="inlineStr">
        <is>
          <t>Industrial NAICS Non-Cogen</t>
        </is>
      </c>
      <c r="G4149" s="130" t="inlineStr">
        <is>
          <t>IC</t>
        </is>
      </c>
      <c r="H4149" s="130" t="inlineStr">
        <is>
          <t>DFO</t>
        </is>
      </c>
      <c r="I4149" s="130" t="inlineStr">
        <is>
          <t>DFO</t>
        </is>
      </c>
      <c r="J4149" s="131" t="n">
        <v>0</v>
      </c>
      <c r="K4149" s="129" t="n">
        <v>2020</v>
      </c>
      <c r="L4149" s="120">
        <f>IF(VLOOKUP(H4149,'Cross-Page Data'!$D$4:$F$48,3,FALSE)="natural gas",VLOOKUP(G4149,'Cross-Page Data'!$I$4:$J$19,2,FALSE),IF(VLOOKUP(H4149,'Cross-Page Data'!$D$4:$F$48,3,FALSE)="solar",IF(G4149="PV","solar PV","solar thermal"),IF(VLOOKUP(H4149,'Cross-Page Data'!$D$4:$F$48,3,FALSE)="wind",VLOOKUP(G4149,'Cross-Page Data'!$I$4:$J$19,2,FALSE),IF(VLOOKUP(H4149,'Cross-Page Data'!$D$4:$F$48,3,FALSE)="hydro",VLOOKUP(G4149,'Cross-Page Data'!$I$4:$J$19,2,FALSE),VLOOKUP(H4149,'Cross-Page Data'!$D$4:$F$48,3,FALSE)))))</f>
        <v/>
      </c>
      <c r="M4149" s="120">
        <f>IF(AND($P$2=FALSE,OR(F4149="Commercial NAICS Cogen",F4149="Industrial NAICS Cogen",F4149="NAICS-22 Cogen")),FALSE,IF(AND($P$3=FALSE,OR(F4149="Commercial NAICS Cogen",F4149="Commercial NAICS Non-Cogen",F4149="Industrial NAICS Cogen", F4149="industrial NAICS non-Cogen")),FALSE, TRUE))</f>
        <v/>
      </c>
    </row>
    <row r="4150">
      <c r="A4150" s="129" t="n">
        <v>58056</v>
      </c>
      <c r="B4150" s="130" t="inlineStr">
        <is>
          <t>Irwindale Brew Yard, LLC</t>
        </is>
      </c>
      <c r="C4150" s="130" t="inlineStr">
        <is>
          <t>Irwindale Brew Yard, LLC</t>
        </is>
      </c>
      <c r="D4150" s="129" t="n">
        <v>63952</v>
      </c>
      <c r="E4150" s="130" t="inlineStr">
        <is>
          <t>CA</t>
        </is>
      </c>
      <c r="F4150" s="130" t="inlineStr">
        <is>
          <t>Industrial NAICS Non-Cogen</t>
        </is>
      </c>
      <c r="G4150" s="130" t="inlineStr">
        <is>
          <t>GT</t>
        </is>
      </c>
      <c r="H4150" s="130" t="inlineStr">
        <is>
          <t>NG</t>
        </is>
      </c>
      <c r="I4150" s="130" t="inlineStr">
        <is>
          <t>NG</t>
        </is>
      </c>
      <c r="J4150" s="131" t="n">
        <v>916</v>
      </c>
      <c r="K4150" s="129" t="n">
        <v>2020</v>
      </c>
      <c r="L4150" s="120">
        <f>IF(VLOOKUP(H4150,'Cross-Page Data'!$D$4:$F$48,3,FALSE)="natural gas",VLOOKUP(G4150,'Cross-Page Data'!$I$4:$J$19,2,FALSE),IF(VLOOKUP(H4150,'Cross-Page Data'!$D$4:$F$48,3,FALSE)="solar",IF(G4150="PV","solar PV","solar thermal"),IF(VLOOKUP(H4150,'Cross-Page Data'!$D$4:$F$48,3,FALSE)="wind",VLOOKUP(G4150,'Cross-Page Data'!$I$4:$J$19,2,FALSE),IF(VLOOKUP(H4150,'Cross-Page Data'!$D$4:$F$48,3,FALSE)="hydro",VLOOKUP(G4150,'Cross-Page Data'!$I$4:$J$19,2,FALSE),VLOOKUP(H4150,'Cross-Page Data'!$D$4:$F$48,3,FALSE)))))</f>
        <v/>
      </c>
      <c r="M4150" s="120">
        <f>IF(AND($P$2=FALSE,OR(F4150="Commercial NAICS Cogen",F4150="Industrial NAICS Cogen",F4150="NAICS-22 Cogen")),FALSE,IF(AND($P$3=FALSE,OR(F4150="Commercial NAICS Cogen",F4150="Commercial NAICS Non-Cogen",F4150="Industrial NAICS Cogen", F4150="industrial NAICS non-Cogen")),FALSE, TRUE))</f>
        <v/>
      </c>
    </row>
    <row r="4151">
      <c r="A4151" s="129" t="n">
        <v>58056</v>
      </c>
      <c r="B4151" s="130" t="inlineStr">
        <is>
          <t>Irwindale Brew Yard, LLC</t>
        </is>
      </c>
      <c r="C4151" s="130" t="inlineStr">
        <is>
          <t>Irwindale Brew Yard, LLC</t>
        </is>
      </c>
      <c r="D4151" s="129" t="n">
        <v>63952</v>
      </c>
      <c r="E4151" s="130" t="inlineStr">
        <is>
          <t>CA</t>
        </is>
      </c>
      <c r="F4151" s="130" t="inlineStr">
        <is>
          <t>Industrial NAICS Non-Cogen</t>
        </is>
      </c>
      <c r="G4151" s="130" t="inlineStr">
        <is>
          <t>IC</t>
        </is>
      </c>
      <c r="H4151" s="130" t="inlineStr">
        <is>
          <t>OBG</t>
        </is>
      </c>
      <c r="I4151" s="130" t="inlineStr">
        <is>
          <t>ORW</t>
        </is>
      </c>
      <c r="J4151" s="131" t="n">
        <v>1340</v>
      </c>
      <c r="K4151" s="129" t="n">
        <v>2020</v>
      </c>
      <c r="L4151" s="120">
        <f>IF(VLOOKUP(H4151,'Cross-Page Data'!$D$4:$F$48,3,FALSE)="natural gas",VLOOKUP(G4151,'Cross-Page Data'!$I$4:$J$19,2,FALSE),IF(VLOOKUP(H4151,'Cross-Page Data'!$D$4:$F$48,3,FALSE)="solar",IF(G4151="PV","solar PV","solar thermal"),IF(VLOOKUP(H4151,'Cross-Page Data'!$D$4:$F$48,3,FALSE)="wind",VLOOKUP(G4151,'Cross-Page Data'!$I$4:$J$19,2,FALSE),IF(VLOOKUP(H4151,'Cross-Page Data'!$D$4:$F$48,3,FALSE)="hydro",VLOOKUP(G4151,'Cross-Page Data'!$I$4:$J$19,2,FALSE),VLOOKUP(H4151,'Cross-Page Data'!$D$4:$F$48,3,FALSE)))))</f>
        <v/>
      </c>
      <c r="M4151" s="120">
        <f>IF(AND($P$2=FALSE,OR(F4151="Commercial NAICS Cogen",F4151="Industrial NAICS Cogen",F4151="NAICS-22 Cogen")),FALSE,IF(AND($P$3=FALSE,OR(F4151="Commercial NAICS Cogen",F4151="Commercial NAICS Non-Cogen",F4151="Industrial NAICS Cogen", F4151="industrial NAICS non-Cogen")),FALSE, TRUE))</f>
        <v/>
      </c>
    </row>
    <row r="4152">
      <c r="A4152" s="129" t="n">
        <v>58056</v>
      </c>
      <c r="B4152" s="130" t="inlineStr">
        <is>
          <t>Irwindale Brew Yard, LLC</t>
        </is>
      </c>
      <c r="C4152" s="130" t="inlineStr">
        <is>
          <t>Irwindale Brew Yard, LLC</t>
        </is>
      </c>
      <c r="D4152" s="129" t="n">
        <v>63952</v>
      </c>
      <c r="E4152" s="130" t="inlineStr">
        <is>
          <t>CA</t>
        </is>
      </c>
      <c r="F4152" s="130" t="inlineStr">
        <is>
          <t>Industrial NAICS Non-Cogen</t>
        </is>
      </c>
      <c r="G4152" s="130" t="inlineStr">
        <is>
          <t>PV</t>
        </is>
      </c>
      <c r="H4152" s="130" t="inlineStr">
        <is>
          <t>SUN</t>
        </is>
      </c>
      <c r="I4152" s="130" t="inlineStr">
        <is>
          <t>SUN</t>
        </is>
      </c>
      <c r="J4152" s="131" t="n">
        <v>3930</v>
      </c>
      <c r="K4152" s="129" t="n">
        <v>2020</v>
      </c>
      <c r="L4152" s="120">
        <f>IF(VLOOKUP(H4152,'Cross-Page Data'!$D$4:$F$48,3,FALSE)="natural gas",VLOOKUP(G4152,'Cross-Page Data'!$I$4:$J$19,2,FALSE),IF(VLOOKUP(H4152,'Cross-Page Data'!$D$4:$F$48,3,FALSE)="solar",IF(G4152="PV","solar PV","solar thermal"),IF(VLOOKUP(H4152,'Cross-Page Data'!$D$4:$F$48,3,FALSE)="wind",VLOOKUP(G4152,'Cross-Page Data'!$I$4:$J$19,2,FALSE),IF(VLOOKUP(H4152,'Cross-Page Data'!$D$4:$F$48,3,FALSE)="hydro",VLOOKUP(G4152,'Cross-Page Data'!$I$4:$J$19,2,FALSE),VLOOKUP(H4152,'Cross-Page Data'!$D$4:$F$48,3,FALSE)))))</f>
        <v/>
      </c>
      <c r="M4152" s="120">
        <f>IF(AND($P$2=FALSE,OR(F4152="Commercial NAICS Cogen",F4152="Industrial NAICS Cogen",F4152="NAICS-22 Cogen")),FALSE,IF(AND($P$3=FALSE,OR(F4152="Commercial NAICS Cogen",F4152="Commercial NAICS Non-Cogen",F4152="Industrial NAICS Cogen", F4152="industrial NAICS non-Cogen")),FALSE, TRUE))</f>
        <v/>
      </c>
    </row>
    <row r="4153">
      <c r="A4153" s="129" t="n">
        <v>58057</v>
      </c>
      <c r="B4153" s="130" t="inlineStr">
        <is>
          <t>Molson Coors Shenandoah Brewery</t>
        </is>
      </c>
      <c r="C4153" s="130" t="inlineStr">
        <is>
          <t>Molson Coors Shenandoah Brewery</t>
        </is>
      </c>
      <c r="D4153" s="129" t="n">
        <v>57436</v>
      </c>
      <c r="E4153" s="130" t="inlineStr">
        <is>
          <t>VA</t>
        </is>
      </c>
      <c r="F4153" s="130" t="inlineStr">
        <is>
          <t>Industrial NAICS Non-Cogen</t>
        </is>
      </c>
      <c r="G4153" s="130" t="inlineStr">
        <is>
          <t>GT</t>
        </is>
      </c>
      <c r="H4153" s="130" t="inlineStr">
        <is>
          <t>OBG</t>
        </is>
      </c>
      <c r="I4153" s="130" t="inlineStr">
        <is>
          <t>ORW</t>
        </is>
      </c>
      <c r="J4153" s="131" t="n">
        <v>4118</v>
      </c>
      <c r="K4153" s="129" t="n">
        <v>2020</v>
      </c>
      <c r="L4153" s="120">
        <f>IF(VLOOKUP(H4153,'Cross-Page Data'!$D$4:$F$48,3,FALSE)="natural gas",VLOOKUP(G4153,'Cross-Page Data'!$I$4:$J$19,2,FALSE),IF(VLOOKUP(H4153,'Cross-Page Data'!$D$4:$F$48,3,FALSE)="solar",IF(G4153="PV","solar PV","solar thermal"),IF(VLOOKUP(H4153,'Cross-Page Data'!$D$4:$F$48,3,FALSE)="wind",VLOOKUP(G4153,'Cross-Page Data'!$I$4:$J$19,2,FALSE),IF(VLOOKUP(H4153,'Cross-Page Data'!$D$4:$F$48,3,FALSE)="hydro",VLOOKUP(G4153,'Cross-Page Data'!$I$4:$J$19,2,FALSE),VLOOKUP(H4153,'Cross-Page Data'!$D$4:$F$48,3,FALSE)))))</f>
        <v/>
      </c>
      <c r="M4153" s="120">
        <f>IF(AND($P$2=FALSE,OR(F4153="Commercial NAICS Cogen",F4153="Industrial NAICS Cogen",F4153="NAICS-22 Cogen")),FALSE,IF(AND($P$3=FALSE,OR(F4153="Commercial NAICS Cogen",F4153="Commercial NAICS Non-Cogen",F4153="Industrial NAICS Cogen", F4153="industrial NAICS non-Cogen")),FALSE, TRUE))</f>
        <v/>
      </c>
    </row>
    <row r="4154">
      <c r="A4154" s="129" t="n">
        <v>58063</v>
      </c>
      <c r="B4154" s="130" t="inlineStr">
        <is>
          <t>SABIC Innovative Plastics Mt. Vernon</t>
        </is>
      </c>
      <c r="C4154" s="130" t="inlineStr">
        <is>
          <t>SABIC IP Mt. Vernon, LLC</t>
        </is>
      </c>
      <c r="D4154" s="129" t="n">
        <v>57440</v>
      </c>
      <c r="E4154" s="130" t="inlineStr">
        <is>
          <t>IN</t>
        </is>
      </c>
      <c r="F4154" s="130" t="inlineStr">
        <is>
          <t>Industrial NAICS Cogen</t>
        </is>
      </c>
      <c r="G4154" s="130" t="inlineStr">
        <is>
          <t>GT</t>
        </is>
      </c>
      <c r="H4154" s="130" t="inlineStr">
        <is>
          <t>BIT</t>
        </is>
      </c>
      <c r="I4154" s="130" t="inlineStr">
        <is>
          <t>COL</t>
        </is>
      </c>
      <c r="J4154" s="131" t="n">
        <v>0</v>
      </c>
      <c r="K4154" s="129" t="n">
        <v>2020</v>
      </c>
      <c r="L4154" s="120">
        <f>IF(VLOOKUP(H4154,'Cross-Page Data'!$D$4:$F$48,3,FALSE)="natural gas",VLOOKUP(G4154,'Cross-Page Data'!$I$4:$J$19,2,FALSE),IF(VLOOKUP(H4154,'Cross-Page Data'!$D$4:$F$48,3,FALSE)="solar",IF(G4154="PV","solar PV","solar thermal"),IF(VLOOKUP(H4154,'Cross-Page Data'!$D$4:$F$48,3,FALSE)="wind",VLOOKUP(G4154,'Cross-Page Data'!$I$4:$J$19,2,FALSE),IF(VLOOKUP(H4154,'Cross-Page Data'!$D$4:$F$48,3,FALSE)="hydro",VLOOKUP(G4154,'Cross-Page Data'!$I$4:$J$19,2,FALSE),VLOOKUP(H4154,'Cross-Page Data'!$D$4:$F$48,3,FALSE)))))</f>
        <v/>
      </c>
      <c r="M4154" s="120">
        <f>IF(AND($P$2=FALSE,OR(F4154="Commercial NAICS Cogen",F4154="Industrial NAICS Cogen",F4154="NAICS-22 Cogen")),FALSE,IF(AND($P$3=FALSE,OR(F4154="Commercial NAICS Cogen",F4154="Commercial NAICS Non-Cogen",F4154="Industrial NAICS Cogen", F4154="industrial NAICS non-Cogen")),FALSE, TRUE))</f>
        <v/>
      </c>
    </row>
    <row r="4155">
      <c r="A4155" s="129" t="n">
        <v>58063</v>
      </c>
      <c r="B4155" s="130" t="inlineStr">
        <is>
          <t>SABIC Innovative Plastics Mt. Vernon</t>
        </is>
      </c>
      <c r="C4155" s="130" t="inlineStr">
        <is>
          <t>SABIC IP Mt. Vernon, LLC</t>
        </is>
      </c>
      <c r="D4155" s="129" t="n">
        <v>57440</v>
      </c>
      <c r="E4155" s="130" t="inlineStr">
        <is>
          <t>IN</t>
        </is>
      </c>
      <c r="F4155" s="130" t="inlineStr">
        <is>
          <t>Industrial NAICS Cogen</t>
        </is>
      </c>
      <c r="G4155" s="130" t="inlineStr">
        <is>
          <t>GT</t>
        </is>
      </c>
      <c r="H4155" s="130" t="inlineStr">
        <is>
          <t>NG</t>
        </is>
      </c>
      <c r="I4155" s="130" t="inlineStr">
        <is>
          <t>NG</t>
        </is>
      </c>
      <c r="J4155" s="131" t="n">
        <v>487124.2</v>
      </c>
      <c r="K4155" s="129" t="n">
        <v>2020</v>
      </c>
      <c r="L4155" s="120">
        <f>IF(VLOOKUP(H4155,'Cross-Page Data'!$D$4:$F$48,3,FALSE)="natural gas",VLOOKUP(G4155,'Cross-Page Data'!$I$4:$J$19,2,FALSE),IF(VLOOKUP(H4155,'Cross-Page Data'!$D$4:$F$48,3,FALSE)="solar",IF(G4155="PV","solar PV","solar thermal"),IF(VLOOKUP(H4155,'Cross-Page Data'!$D$4:$F$48,3,FALSE)="wind",VLOOKUP(G4155,'Cross-Page Data'!$I$4:$J$19,2,FALSE),IF(VLOOKUP(H4155,'Cross-Page Data'!$D$4:$F$48,3,FALSE)="hydro",VLOOKUP(G4155,'Cross-Page Data'!$I$4:$J$19,2,FALSE),VLOOKUP(H4155,'Cross-Page Data'!$D$4:$F$48,3,FALSE)))))</f>
        <v/>
      </c>
      <c r="M4155" s="120">
        <f>IF(AND($P$2=FALSE,OR(F4155="Commercial NAICS Cogen",F4155="Industrial NAICS Cogen",F4155="NAICS-22 Cogen")),FALSE,IF(AND($P$3=FALSE,OR(F4155="Commercial NAICS Cogen",F4155="Commercial NAICS Non-Cogen",F4155="Industrial NAICS Cogen", F4155="industrial NAICS non-Cogen")),FALSE, TRUE))</f>
        <v/>
      </c>
    </row>
    <row r="4156">
      <c r="A4156" s="129" t="n">
        <v>58066</v>
      </c>
      <c r="B4156" s="130" t="inlineStr">
        <is>
          <t>PCA, Filer City Mill</t>
        </is>
      </c>
      <c r="C4156" s="130" t="inlineStr">
        <is>
          <t>PCA, Filer City Mill</t>
        </is>
      </c>
      <c r="D4156" s="129" t="n">
        <v>57442</v>
      </c>
      <c r="E4156" s="130" t="inlineStr">
        <is>
          <t>MI</t>
        </is>
      </c>
      <c r="F4156" s="130" t="inlineStr">
        <is>
          <t>Industrial NAICS Cogen</t>
        </is>
      </c>
      <c r="G4156" s="130" t="inlineStr">
        <is>
          <t>ST</t>
        </is>
      </c>
      <c r="H4156" s="130" t="inlineStr">
        <is>
          <t>BIT</t>
        </is>
      </c>
      <c r="I4156" s="130" t="inlineStr">
        <is>
          <t>COL</t>
        </is>
      </c>
      <c r="J4156" s="131" t="n">
        <v>0</v>
      </c>
      <c r="K4156" s="129" t="n">
        <v>2020</v>
      </c>
      <c r="L4156" s="120">
        <f>IF(VLOOKUP(H4156,'Cross-Page Data'!$D$4:$F$48,3,FALSE)="natural gas",VLOOKUP(G4156,'Cross-Page Data'!$I$4:$J$19,2,FALSE),IF(VLOOKUP(H4156,'Cross-Page Data'!$D$4:$F$48,3,FALSE)="solar",IF(G4156="PV","solar PV","solar thermal"),IF(VLOOKUP(H4156,'Cross-Page Data'!$D$4:$F$48,3,FALSE)="wind",VLOOKUP(G4156,'Cross-Page Data'!$I$4:$J$19,2,FALSE),IF(VLOOKUP(H4156,'Cross-Page Data'!$D$4:$F$48,3,FALSE)="hydro",VLOOKUP(G4156,'Cross-Page Data'!$I$4:$J$19,2,FALSE),VLOOKUP(H4156,'Cross-Page Data'!$D$4:$F$48,3,FALSE)))))</f>
        <v/>
      </c>
      <c r="M4156" s="120">
        <f>IF(AND($P$2=FALSE,OR(F4156="Commercial NAICS Cogen",F4156="Industrial NAICS Cogen",F4156="NAICS-22 Cogen")),FALSE,IF(AND($P$3=FALSE,OR(F4156="Commercial NAICS Cogen",F4156="Commercial NAICS Non-Cogen",F4156="Industrial NAICS Cogen", F4156="industrial NAICS non-Cogen")),FALSE, TRUE))</f>
        <v/>
      </c>
    </row>
    <row r="4157">
      <c r="A4157" s="129" t="n">
        <v>58066</v>
      </c>
      <c r="B4157" s="130" t="inlineStr">
        <is>
          <t>PCA, Filer City Mill</t>
        </is>
      </c>
      <c r="C4157" s="130" t="inlineStr">
        <is>
          <t>PCA, Filer City Mill</t>
        </is>
      </c>
      <c r="D4157" s="129" t="n">
        <v>57442</v>
      </c>
      <c r="E4157" s="130" t="inlineStr">
        <is>
          <t>MI</t>
        </is>
      </c>
      <c r="F4157" s="130" t="inlineStr">
        <is>
          <t>Industrial NAICS Cogen</t>
        </is>
      </c>
      <c r="G4157" s="130" t="inlineStr">
        <is>
          <t>ST</t>
        </is>
      </c>
      <c r="H4157" s="130" t="inlineStr">
        <is>
          <t>NG</t>
        </is>
      </c>
      <c r="I4157" s="130" t="inlineStr">
        <is>
          <t>NG</t>
        </is>
      </c>
      <c r="J4157" s="131" t="n">
        <v>85099.62300000001</v>
      </c>
      <c r="K4157" s="129" t="n">
        <v>2020</v>
      </c>
      <c r="L4157" s="120">
        <f>IF(VLOOKUP(H4157,'Cross-Page Data'!$D$4:$F$48,3,FALSE)="natural gas",VLOOKUP(G4157,'Cross-Page Data'!$I$4:$J$19,2,FALSE),IF(VLOOKUP(H4157,'Cross-Page Data'!$D$4:$F$48,3,FALSE)="solar",IF(G4157="PV","solar PV","solar thermal"),IF(VLOOKUP(H4157,'Cross-Page Data'!$D$4:$F$48,3,FALSE)="wind",VLOOKUP(G4157,'Cross-Page Data'!$I$4:$J$19,2,FALSE),IF(VLOOKUP(H4157,'Cross-Page Data'!$D$4:$F$48,3,FALSE)="hydro",VLOOKUP(G4157,'Cross-Page Data'!$I$4:$J$19,2,FALSE),VLOOKUP(H4157,'Cross-Page Data'!$D$4:$F$48,3,FALSE)))))</f>
        <v/>
      </c>
      <c r="M4157" s="120">
        <f>IF(AND($P$2=FALSE,OR(F4157="Commercial NAICS Cogen",F4157="Industrial NAICS Cogen",F4157="NAICS-22 Cogen")),FALSE,IF(AND($P$3=FALSE,OR(F4157="Commercial NAICS Cogen",F4157="Commercial NAICS Non-Cogen",F4157="Industrial NAICS Cogen", F4157="industrial NAICS non-Cogen")),FALSE, TRUE))</f>
        <v/>
      </c>
    </row>
    <row r="4158">
      <c r="A4158" s="129" t="n">
        <v>58066</v>
      </c>
      <c r="B4158" s="130" t="inlineStr">
        <is>
          <t>PCA, Filer City Mill</t>
        </is>
      </c>
      <c r="C4158" s="130" t="inlineStr">
        <is>
          <t>PCA, Filer City Mill</t>
        </is>
      </c>
      <c r="D4158" s="129" t="n">
        <v>57442</v>
      </c>
      <c r="E4158" s="130" t="inlineStr">
        <is>
          <t>MI</t>
        </is>
      </c>
      <c r="F4158" s="130" t="inlineStr">
        <is>
          <t>Industrial NAICS Cogen</t>
        </is>
      </c>
      <c r="G4158" s="130" t="inlineStr">
        <is>
          <t>ST</t>
        </is>
      </c>
      <c r="H4158" s="130" t="inlineStr">
        <is>
          <t>OBG</t>
        </is>
      </c>
      <c r="I4158" s="130" t="inlineStr">
        <is>
          <t>ORW</t>
        </is>
      </c>
      <c r="J4158" s="131" t="n">
        <v>847.673</v>
      </c>
      <c r="K4158" s="129" t="n">
        <v>2020</v>
      </c>
      <c r="L4158" s="120">
        <f>IF(VLOOKUP(H4158,'Cross-Page Data'!$D$4:$F$48,3,FALSE)="natural gas",VLOOKUP(G4158,'Cross-Page Data'!$I$4:$J$19,2,FALSE),IF(VLOOKUP(H4158,'Cross-Page Data'!$D$4:$F$48,3,FALSE)="solar",IF(G4158="PV","solar PV","solar thermal"),IF(VLOOKUP(H4158,'Cross-Page Data'!$D$4:$F$48,3,FALSE)="wind",VLOOKUP(G4158,'Cross-Page Data'!$I$4:$J$19,2,FALSE),IF(VLOOKUP(H4158,'Cross-Page Data'!$D$4:$F$48,3,FALSE)="hydro",VLOOKUP(G4158,'Cross-Page Data'!$I$4:$J$19,2,FALSE),VLOOKUP(H4158,'Cross-Page Data'!$D$4:$F$48,3,FALSE)))))</f>
        <v/>
      </c>
      <c r="M4158" s="120">
        <f>IF(AND($P$2=FALSE,OR(F4158="Commercial NAICS Cogen",F4158="Industrial NAICS Cogen",F4158="NAICS-22 Cogen")),FALSE,IF(AND($P$3=FALSE,OR(F4158="Commercial NAICS Cogen",F4158="Commercial NAICS Non-Cogen",F4158="Industrial NAICS Cogen", F4158="industrial NAICS non-Cogen")),FALSE, TRUE))</f>
        <v/>
      </c>
    </row>
    <row r="4159">
      <c r="A4159" s="129" t="n">
        <v>58075</v>
      </c>
      <c r="B4159" s="130" t="inlineStr">
        <is>
          <t>El Dorado Refinery</t>
        </is>
      </c>
      <c r="C4159" s="130" t="inlineStr">
        <is>
          <t>Frontier El Dorado Refinery LLC</t>
        </is>
      </c>
      <c r="D4159" s="129" t="n">
        <v>57448</v>
      </c>
      <c r="E4159" s="130" t="inlineStr">
        <is>
          <t>KS</t>
        </is>
      </c>
      <c r="F4159" s="130" t="inlineStr">
        <is>
          <t>Industrial NAICS Cogen</t>
        </is>
      </c>
      <c r="G4159" s="130" t="inlineStr">
        <is>
          <t>GT</t>
        </is>
      </c>
      <c r="H4159" s="130" t="inlineStr">
        <is>
          <t>NG</t>
        </is>
      </c>
      <c r="I4159" s="130" t="inlineStr">
        <is>
          <t>NG</t>
        </is>
      </c>
      <c r="J4159" s="131" t="n">
        <v>164304.84</v>
      </c>
      <c r="K4159" s="129" t="n">
        <v>2020</v>
      </c>
      <c r="L4159" s="120">
        <f>IF(VLOOKUP(H4159,'Cross-Page Data'!$D$4:$F$48,3,FALSE)="natural gas",VLOOKUP(G4159,'Cross-Page Data'!$I$4:$J$19,2,FALSE),IF(VLOOKUP(H4159,'Cross-Page Data'!$D$4:$F$48,3,FALSE)="solar",IF(G4159="PV","solar PV","solar thermal"),IF(VLOOKUP(H4159,'Cross-Page Data'!$D$4:$F$48,3,FALSE)="wind",VLOOKUP(G4159,'Cross-Page Data'!$I$4:$J$19,2,FALSE),IF(VLOOKUP(H4159,'Cross-Page Data'!$D$4:$F$48,3,FALSE)="hydro",VLOOKUP(G4159,'Cross-Page Data'!$I$4:$J$19,2,FALSE),VLOOKUP(H4159,'Cross-Page Data'!$D$4:$F$48,3,FALSE)))))</f>
        <v/>
      </c>
      <c r="M4159" s="120">
        <f>IF(AND($P$2=FALSE,OR(F4159="Commercial NAICS Cogen",F4159="Industrial NAICS Cogen",F4159="NAICS-22 Cogen")),FALSE,IF(AND($P$3=FALSE,OR(F4159="Commercial NAICS Cogen",F4159="Commercial NAICS Non-Cogen",F4159="Industrial NAICS Cogen", F4159="industrial NAICS non-Cogen")),FALSE, TRUE))</f>
        <v/>
      </c>
    </row>
    <row r="4160">
      <c r="A4160" s="129" t="n">
        <v>58079</v>
      </c>
      <c r="B4160" s="130" t="inlineStr">
        <is>
          <t>Newark Energy Center</t>
        </is>
      </c>
      <c r="C4160" s="130" t="inlineStr">
        <is>
          <t>Newark Energy Center, LLC</t>
        </is>
      </c>
      <c r="D4160" s="129" t="n">
        <v>57457</v>
      </c>
      <c r="E4160" s="130" t="inlineStr">
        <is>
          <t>NJ</t>
        </is>
      </c>
      <c r="F4160" s="130" t="inlineStr">
        <is>
          <t>NAICS-22 Non-Cogen</t>
        </is>
      </c>
      <c r="G4160" s="130" t="inlineStr">
        <is>
          <t>CA</t>
        </is>
      </c>
      <c r="H4160" s="130" t="inlineStr">
        <is>
          <t>NG</t>
        </is>
      </c>
      <c r="I4160" s="130" t="inlineStr">
        <is>
          <t>NG</t>
        </is>
      </c>
      <c r="J4160" s="131" t="n">
        <v>1535059</v>
      </c>
      <c r="K4160" s="129" t="n">
        <v>2020</v>
      </c>
      <c r="L4160" s="120">
        <f>IF(VLOOKUP(H4160,'Cross-Page Data'!$D$4:$F$48,3,FALSE)="natural gas",VLOOKUP(G4160,'Cross-Page Data'!$I$4:$J$19,2,FALSE),IF(VLOOKUP(H4160,'Cross-Page Data'!$D$4:$F$48,3,FALSE)="solar",IF(G4160="PV","solar PV","solar thermal"),IF(VLOOKUP(H4160,'Cross-Page Data'!$D$4:$F$48,3,FALSE)="wind",VLOOKUP(G4160,'Cross-Page Data'!$I$4:$J$19,2,FALSE),IF(VLOOKUP(H4160,'Cross-Page Data'!$D$4:$F$48,3,FALSE)="hydro",VLOOKUP(G4160,'Cross-Page Data'!$I$4:$J$19,2,FALSE),VLOOKUP(H4160,'Cross-Page Data'!$D$4:$F$48,3,FALSE)))))</f>
        <v/>
      </c>
      <c r="M4160" s="120">
        <f>IF(AND($P$2=FALSE,OR(F4160="Commercial NAICS Cogen",F4160="Industrial NAICS Cogen",F4160="NAICS-22 Cogen")),FALSE,IF(AND($P$3=FALSE,OR(F4160="Commercial NAICS Cogen",F4160="Commercial NAICS Non-Cogen",F4160="Industrial NAICS Cogen", F4160="industrial NAICS non-Cogen")),FALSE, TRUE))</f>
        <v/>
      </c>
    </row>
    <row r="4161">
      <c r="A4161" s="129" t="n">
        <v>58079</v>
      </c>
      <c r="B4161" s="130" t="inlineStr">
        <is>
          <t>Newark Energy Center</t>
        </is>
      </c>
      <c r="C4161" s="130" t="inlineStr">
        <is>
          <t>Newark Energy Center, LLC</t>
        </is>
      </c>
      <c r="D4161" s="129" t="n">
        <v>57457</v>
      </c>
      <c r="E4161" s="130" t="inlineStr">
        <is>
          <t>NJ</t>
        </is>
      </c>
      <c r="F4161" s="130" t="inlineStr">
        <is>
          <t>NAICS-22 Non-Cogen</t>
        </is>
      </c>
      <c r="G4161" s="130" t="inlineStr">
        <is>
          <t>CT</t>
        </is>
      </c>
      <c r="H4161" s="130" t="inlineStr">
        <is>
          <t>NG</t>
        </is>
      </c>
      <c r="I4161" s="130" t="inlineStr">
        <is>
          <t>NG</t>
        </is>
      </c>
      <c r="J4161" s="131" t="n">
        <v>2699331</v>
      </c>
      <c r="K4161" s="129" t="n">
        <v>2020</v>
      </c>
      <c r="L4161" s="120">
        <f>IF(VLOOKUP(H4161,'Cross-Page Data'!$D$4:$F$48,3,FALSE)="natural gas",VLOOKUP(G4161,'Cross-Page Data'!$I$4:$J$19,2,FALSE),IF(VLOOKUP(H4161,'Cross-Page Data'!$D$4:$F$48,3,FALSE)="solar",IF(G4161="PV","solar PV","solar thermal"),IF(VLOOKUP(H4161,'Cross-Page Data'!$D$4:$F$48,3,FALSE)="wind",VLOOKUP(G4161,'Cross-Page Data'!$I$4:$J$19,2,FALSE),IF(VLOOKUP(H4161,'Cross-Page Data'!$D$4:$F$48,3,FALSE)="hydro",VLOOKUP(G4161,'Cross-Page Data'!$I$4:$J$19,2,FALSE),VLOOKUP(H4161,'Cross-Page Data'!$D$4:$F$48,3,FALSE)))))</f>
        <v/>
      </c>
      <c r="M4161" s="120">
        <f>IF(AND($P$2=FALSE,OR(F4161="Commercial NAICS Cogen",F4161="Industrial NAICS Cogen",F4161="NAICS-22 Cogen")),FALSE,IF(AND($P$3=FALSE,OR(F4161="Commercial NAICS Cogen",F4161="Commercial NAICS Non-Cogen",F4161="Industrial NAICS Cogen", F4161="industrial NAICS non-Cogen")),FALSE, TRUE))</f>
        <v/>
      </c>
    </row>
    <row r="4162">
      <c r="A4162" s="129" t="n">
        <v>58081</v>
      </c>
      <c r="B4162" s="130" t="inlineStr">
        <is>
          <t>Western Sugar Coop- Ft Morgan</t>
        </is>
      </c>
      <c r="C4162" s="130" t="inlineStr">
        <is>
          <t>Western Sugar Cooperative</t>
        </is>
      </c>
      <c r="D4162" s="129" t="n">
        <v>57315</v>
      </c>
      <c r="E4162" s="130" t="inlineStr">
        <is>
          <t>CO</t>
        </is>
      </c>
      <c r="F4162" s="130" t="inlineStr">
        <is>
          <t>Industrial NAICS Cogen</t>
        </is>
      </c>
      <c r="G4162" s="130" t="inlineStr">
        <is>
          <t>ST</t>
        </is>
      </c>
      <c r="H4162" s="130" t="inlineStr">
        <is>
          <t>NG</t>
        </is>
      </c>
      <c r="I4162" s="130" t="inlineStr">
        <is>
          <t>NG</t>
        </is>
      </c>
      <c r="J4162" s="131" t="n">
        <v>11458.92</v>
      </c>
      <c r="K4162" s="129" t="n">
        <v>2020</v>
      </c>
      <c r="L4162" s="120">
        <f>IF(VLOOKUP(H4162,'Cross-Page Data'!$D$4:$F$48,3,FALSE)="natural gas",VLOOKUP(G4162,'Cross-Page Data'!$I$4:$J$19,2,FALSE),IF(VLOOKUP(H4162,'Cross-Page Data'!$D$4:$F$48,3,FALSE)="solar",IF(G4162="PV","solar PV","solar thermal"),IF(VLOOKUP(H4162,'Cross-Page Data'!$D$4:$F$48,3,FALSE)="wind",VLOOKUP(G4162,'Cross-Page Data'!$I$4:$J$19,2,FALSE),IF(VLOOKUP(H4162,'Cross-Page Data'!$D$4:$F$48,3,FALSE)="hydro",VLOOKUP(G4162,'Cross-Page Data'!$I$4:$J$19,2,FALSE),VLOOKUP(H4162,'Cross-Page Data'!$D$4:$F$48,3,FALSE)))))</f>
        <v/>
      </c>
      <c r="M4162" s="120">
        <f>IF(AND($P$2=FALSE,OR(F4162="Commercial NAICS Cogen",F4162="Industrial NAICS Cogen",F4162="NAICS-22 Cogen")),FALSE,IF(AND($P$3=FALSE,OR(F4162="Commercial NAICS Cogen",F4162="Commercial NAICS Non-Cogen",F4162="Industrial NAICS Cogen", F4162="industrial NAICS non-Cogen")),FALSE, TRUE))</f>
        <v/>
      </c>
    </row>
    <row r="4163">
      <c r="A4163" s="129" t="n">
        <v>58081</v>
      </c>
      <c r="B4163" s="130" t="inlineStr">
        <is>
          <t>Western Sugar Coop- Ft Morgan</t>
        </is>
      </c>
      <c r="C4163" s="130" t="inlineStr">
        <is>
          <t>Western Sugar Cooperative</t>
        </is>
      </c>
      <c r="D4163" s="129" t="n">
        <v>57315</v>
      </c>
      <c r="E4163" s="130" t="inlineStr">
        <is>
          <t>CO</t>
        </is>
      </c>
      <c r="F4163" s="130" t="inlineStr">
        <is>
          <t>Industrial NAICS Cogen</t>
        </is>
      </c>
      <c r="G4163" s="130" t="inlineStr">
        <is>
          <t>ST</t>
        </is>
      </c>
      <c r="H4163" s="130" t="inlineStr">
        <is>
          <t>SUB</t>
        </is>
      </c>
      <c r="I4163" s="130" t="inlineStr">
        <is>
          <t>COL</t>
        </is>
      </c>
      <c r="J4163" s="131" t="n">
        <v>0</v>
      </c>
      <c r="K4163" s="129" t="n">
        <v>2020</v>
      </c>
      <c r="L4163" s="120">
        <f>IF(VLOOKUP(H4163,'Cross-Page Data'!$D$4:$F$48,3,FALSE)="natural gas",VLOOKUP(G4163,'Cross-Page Data'!$I$4:$J$19,2,FALSE),IF(VLOOKUP(H4163,'Cross-Page Data'!$D$4:$F$48,3,FALSE)="solar",IF(G4163="PV","solar PV","solar thermal"),IF(VLOOKUP(H4163,'Cross-Page Data'!$D$4:$F$48,3,FALSE)="wind",VLOOKUP(G4163,'Cross-Page Data'!$I$4:$J$19,2,FALSE),IF(VLOOKUP(H4163,'Cross-Page Data'!$D$4:$F$48,3,FALSE)="hydro",VLOOKUP(G4163,'Cross-Page Data'!$I$4:$J$19,2,FALSE),VLOOKUP(H4163,'Cross-Page Data'!$D$4:$F$48,3,FALSE)))))</f>
        <v/>
      </c>
      <c r="M4163" s="120">
        <f>IF(AND($P$2=FALSE,OR(F4163="Commercial NAICS Cogen",F4163="Industrial NAICS Cogen",F4163="NAICS-22 Cogen")),FALSE,IF(AND($P$3=FALSE,OR(F4163="Commercial NAICS Cogen",F4163="Commercial NAICS Non-Cogen",F4163="Industrial NAICS Cogen", F4163="industrial NAICS non-Cogen")),FALSE, TRUE))</f>
        <v/>
      </c>
    </row>
    <row r="4164">
      <c r="A4164" s="129" t="n">
        <v>58091</v>
      </c>
      <c r="B4164" s="130" t="inlineStr">
        <is>
          <t>Keystone Solar</t>
        </is>
      </c>
      <c r="C4164" s="130" t="inlineStr">
        <is>
          <t>Keystone Solar, LLC</t>
        </is>
      </c>
      <c r="D4164" s="129" t="n">
        <v>57465</v>
      </c>
      <c r="E4164" s="130" t="inlineStr">
        <is>
          <t>PA</t>
        </is>
      </c>
      <c r="F4164" s="130" t="inlineStr">
        <is>
          <t>NAICS-22 Non-Cogen</t>
        </is>
      </c>
      <c r="G4164" s="130" t="inlineStr">
        <is>
          <t>PV</t>
        </is>
      </c>
      <c r="H4164" s="130" t="inlineStr">
        <is>
          <t>SUN</t>
        </is>
      </c>
      <c r="I4164" s="130" t="inlineStr">
        <is>
          <t>SUN</t>
        </is>
      </c>
      <c r="J4164" s="131" t="n">
        <v>7331</v>
      </c>
      <c r="K4164" s="129" t="n">
        <v>2020</v>
      </c>
      <c r="L4164" s="120">
        <f>IF(VLOOKUP(H4164,'Cross-Page Data'!$D$4:$F$48,3,FALSE)="natural gas",VLOOKUP(G4164,'Cross-Page Data'!$I$4:$J$19,2,FALSE),IF(VLOOKUP(H4164,'Cross-Page Data'!$D$4:$F$48,3,FALSE)="solar",IF(G4164="PV","solar PV","solar thermal"),IF(VLOOKUP(H4164,'Cross-Page Data'!$D$4:$F$48,3,FALSE)="wind",VLOOKUP(G4164,'Cross-Page Data'!$I$4:$J$19,2,FALSE),IF(VLOOKUP(H4164,'Cross-Page Data'!$D$4:$F$48,3,FALSE)="hydro",VLOOKUP(G4164,'Cross-Page Data'!$I$4:$J$19,2,FALSE),VLOOKUP(H4164,'Cross-Page Data'!$D$4:$F$48,3,FALSE)))))</f>
        <v/>
      </c>
      <c r="M4164" s="120">
        <f>IF(AND($P$2=FALSE,OR(F4164="Commercial NAICS Cogen",F4164="Industrial NAICS Cogen",F4164="NAICS-22 Cogen")),FALSE,IF(AND($P$3=FALSE,OR(F4164="Commercial NAICS Cogen",F4164="Commercial NAICS Non-Cogen",F4164="Industrial NAICS Cogen", F4164="industrial NAICS non-Cogen")),FALSE, TRUE))</f>
        <v/>
      </c>
    </row>
    <row r="4165">
      <c r="A4165" s="129" t="n">
        <v>58098</v>
      </c>
      <c r="B4165" s="130" t="inlineStr">
        <is>
          <t>El Cabo Wind</t>
        </is>
      </c>
      <c r="C4165" s="130" t="inlineStr">
        <is>
          <t>Avangrid Renewables LLC</t>
        </is>
      </c>
      <c r="D4165" s="129" t="n">
        <v>15399</v>
      </c>
      <c r="E4165" s="130" t="inlineStr">
        <is>
          <t>NM</t>
        </is>
      </c>
      <c r="F4165" s="130" t="inlineStr">
        <is>
          <t>NAICS-22 Non-Cogen</t>
        </is>
      </c>
      <c r="G4165" s="130" t="inlineStr">
        <is>
          <t>WT</t>
        </is>
      </c>
      <c r="H4165" s="130" t="inlineStr">
        <is>
          <t>WND</t>
        </is>
      </c>
      <c r="I4165" s="130" t="inlineStr">
        <is>
          <t>WND</t>
        </is>
      </c>
      <c r="J4165" s="131" t="n">
        <v>1077109</v>
      </c>
      <c r="K4165" s="129" t="n">
        <v>2020</v>
      </c>
      <c r="L4165" s="120">
        <f>IF(VLOOKUP(H4165,'Cross-Page Data'!$D$4:$F$48,3,FALSE)="natural gas",VLOOKUP(G4165,'Cross-Page Data'!$I$4:$J$19,2,FALSE),IF(VLOOKUP(H4165,'Cross-Page Data'!$D$4:$F$48,3,FALSE)="solar",IF(G4165="PV","solar PV","solar thermal"),IF(VLOOKUP(H4165,'Cross-Page Data'!$D$4:$F$48,3,FALSE)="wind",VLOOKUP(G4165,'Cross-Page Data'!$I$4:$J$19,2,FALSE),IF(VLOOKUP(H4165,'Cross-Page Data'!$D$4:$F$48,3,FALSE)="hydro",VLOOKUP(G4165,'Cross-Page Data'!$I$4:$J$19,2,FALSE),VLOOKUP(H4165,'Cross-Page Data'!$D$4:$F$48,3,FALSE)))))</f>
        <v/>
      </c>
      <c r="M4165" s="120">
        <f>IF(AND($P$2=FALSE,OR(F4165="Commercial NAICS Cogen",F4165="Industrial NAICS Cogen",F4165="NAICS-22 Cogen")),FALSE,IF(AND($P$3=FALSE,OR(F4165="Commercial NAICS Cogen",F4165="Commercial NAICS Non-Cogen",F4165="Industrial NAICS Cogen", F4165="industrial NAICS non-Cogen")),FALSE, TRUE))</f>
        <v/>
      </c>
    </row>
    <row r="4166">
      <c r="A4166" s="129" t="n">
        <v>58099</v>
      </c>
      <c r="B4166" s="130" t="inlineStr">
        <is>
          <t>Montague Wind Power Facility LLC</t>
        </is>
      </c>
      <c r="C4166" s="130" t="inlineStr">
        <is>
          <t>Avangrid Renewables LLC</t>
        </is>
      </c>
      <c r="D4166" s="129" t="n">
        <v>15399</v>
      </c>
      <c r="E4166" s="130" t="inlineStr">
        <is>
          <t>OR</t>
        </is>
      </c>
      <c r="F4166" s="130" t="inlineStr">
        <is>
          <t>NAICS-22 Non-Cogen</t>
        </is>
      </c>
      <c r="G4166" s="130" t="inlineStr">
        <is>
          <t>WT</t>
        </is>
      </c>
      <c r="H4166" s="130" t="inlineStr">
        <is>
          <t>WND</t>
        </is>
      </c>
      <c r="I4166" s="130" t="inlineStr">
        <is>
          <t>WND</t>
        </is>
      </c>
      <c r="J4166" s="131" t="n">
        <v>589589</v>
      </c>
      <c r="K4166" s="129" t="n">
        <v>2020</v>
      </c>
      <c r="L4166" s="120">
        <f>IF(VLOOKUP(H4166,'Cross-Page Data'!$D$4:$F$48,3,FALSE)="natural gas",VLOOKUP(G4166,'Cross-Page Data'!$I$4:$J$19,2,FALSE),IF(VLOOKUP(H4166,'Cross-Page Data'!$D$4:$F$48,3,FALSE)="solar",IF(G4166="PV","solar PV","solar thermal"),IF(VLOOKUP(H4166,'Cross-Page Data'!$D$4:$F$48,3,FALSE)="wind",VLOOKUP(G4166,'Cross-Page Data'!$I$4:$J$19,2,FALSE),IF(VLOOKUP(H4166,'Cross-Page Data'!$D$4:$F$48,3,FALSE)="hydro",VLOOKUP(G4166,'Cross-Page Data'!$I$4:$J$19,2,FALSE),VLOOKUP(H4166,'Cross-Page Data'!$D$4:$F$48,3,FALSE)))))</f>
        <v/>
      </c>
      <c r="M4166" s="120">
        <f>IF(AND($P$2=FALSE,OR(F4166="Commercial NAICS Cogen",F4166="Industrial NAICS Cogen",F4166="NAICS-22 Cogen")),FALSE,IF(AND($P$3=FALSE,OR(F4166="Commercial NAICS Cogen",F4166="Commercial NAICS Non-Cogen",F4166="Industrial NAICS Cogen", F4166="industrial NAICS non-Cogen")),FALSE, TRUE))</f>
        <v/>
      </c>
    </row>
    <row r="4167">
      <c r="A4167" s="129" t="n">
        <v>58100</v>
      </c>
      <c r="B4167" s="130" t="inlineStr">
        <is>
          <t>Kern Oil &amp; Refining Co</t>
        </is>
      </c>
      <c r="C4167" s="130" t="inlineStr">
        <is>
          <t>Kern Oil &amp; Refining Co</t>
        </is>
      </c>
      <c r="D4167" s="129" t="n">
        <v>57477</v>
      </c>
      <c r="E4167" s="130" t="inlineStr">
        <is>
          <t>CA</t>
        </is>
      </c>
      <c r="F4167" s="130" t="inlineStr">
        <is>
          <t>Industrial NAICS Non-Cogen</t>
        </is>
      </c>
      <c r="G4167" s="130" t="inlineStr">
        <is>
          <t>GT</t>
        </is>
      </c>
      <c r="H4167" s="130" t="inlineStr">
        <is>
          <t>NG</t>
        </is>
      </c>
      <c r="I4167" s="130" t="inlineStr">
        <is>
          <t>NG</t>
        </is>
      </c>
      <c r="J4167" s="131" t="n">
        <v>35049</v>
      </c>
      <c r="K4167" s="129" t="n">
        <v>2020</v>
      </c>
      <c r="L4167" s="120">
        <f>IF(VLOOKUP(H4167,'Cross-Page Data'!$D$4:$F$48,3,FALSE)="natural gas",VLOOKUP(G4167,'Cross-Page Data'!$I$4:$J$19,2,FALSE),IF(VLOOKUP(H4167,'Cross-Page Data'!$D$4:$F$48,3,FALSE)="solar",IF(G4167="PV","solar PV","solar thermal"),IF(VLOOKUP(H4167,'Cross-Page Data'!$D$4:$F$48,3,FALSE)="wind",VLOOKUP(G4167,'Cross-Page Data'!$I$4:$J$19,2,FALSE),IF(VLOOKUP(H4167,'Cross-Page Data'!$D$4:$F$48,3,FALSE)="hydro",VLOOKUP(G4167,'Cross-Page Data'!$I$4:$J$19,2,FALSE),VLOOKUP(H4167,'Cross-Page Data'!$D$4:$F$48,3,FALSE)))))</f>
        <v/>
      </c>
      <c r="M4167" s="120">
        <f>IF(AND($P$2=FALSE,OR(F4167="Commercial NAICS Cogen",F4167="Industrial NAICS Cogen",F4167="NAICS-22 Cogen")),FALSE,IF(AND($P$3=FALSE,OR(F4167="Commercial NAICS Cogen",F4167="Commercial NAICS Non-Cogen",F4167="Industrial NAICS Cogen", F4167="industrial NAICS non-Cogen")),FALSE, TRUE))</f>
        <v/>
      </c>
    </row>
    <row r="4168">
      <c r="A4168" s="129" t="n">
        <v>58104</v>
      </c>
      <c r="B4168" s="130" t="inlineStr">
        <is>
          <t>Foundation Superior Farms</t>
        </is>
      </c>
      <c r="C4168" s="130" t="inlineStr">
        <is>
          <t>Foundation CA Fund VI Manager LLC</t>
        </is>
      </c>
      <c r="D4168" s="129" t="n">
        <v>57476</v>
      </c>
      <c r="E4168" s="130" t="inlineStr">
        <is>
          <t>CA</t>
        </is>
      </c>
      <c r="F4168" s="130" t="inlineStr">
        <is>
          <t>Industrial NAICS Non-Cogen</t>
        </is>
      </c>
      <c r="G4168" s="130" t="inlineStr">
        <is>
          <t>WT</t>
        </is>
      </c>
      <c r="H4168" s="130" t="inlineStr">
        <is>
          <t>WND</t>
        </is>
      </c>
      <c r="I4168" s="130" t="inlineStr">
        <is>
          <t>WND</t>
        </is>
      </c>
      <c r="J4168" s="131" t="n">
        <v>1335</v>
      </c>
      <c r="K4168" s="129" t="n">
        <v>2020</v>
      </c>
      <c r="L4168" s="120">
        <f>IF(VLOOKUP(H4168,'Cross-Page Data'!$D$4:$F$48,3,FALSE)="natural gas",VLOOKUP(G4168,'Cross-Page Data'!$I$4:$J$19,2,FALSE),IF(VLOOKUP(H4168,'Cross-Page Data'!$D$4:$F$48,3,FALSE)="solar",IF(G4168="PV","solar PV","solar thermal"),IF(VLOOKUP(H4168,'Cross-Page Data'!$D$4:$F$48,3,FALSE)="wind",VLOOKUP(G4168,'Cross-Page Data'!$I$4:$J$19,2,FALSE),IF(VLOOKUP(H4168,'Cross-Page Data'!$D$4:$F$48,3,FALSE)="hydro",VLOOKUP(G4168,'Cross-Page Data'!$I$4:$J$19,2,FALSE),VLOOKUP(H4168,'Cross-Page Data'!$D$4:$F$48,3,FALSE)))))</f>
        <v/>
      </c>
      <c r="M4168" s="120">
        <f>IF(AND($P$2=FALSE,OR(F4168="Commercial NAICS Cogen",F4168="Industrial NAICS Cogen",F4168="NAICS-22 Cogen")),FALSE,IF(AND($P$3=FALSE,OR(F4168="Commercial NAICS Cogen",F4168="Commercial NAICS Non-Cogen",F4168="Industrial NAICS Cogen", F4168="industrial NAICS non-Cogen")),FALSE, TRUE))</f>
        <v/>
      </c>
    </row>
    <row r="4169">
      <c r="A4169" s="129" t="n">
        <v>58105</v>
      </c>
      <c r="B4169" s="130" t="inlineStr">
        <is>
          <t>Foundation Wal-Mart Red Bluff</t>
        </is>
      </c>
      <c r="C4169" s="130" t="inlineStr">
        <is>
          <t>Foundation CA Fund VI Manager LLC</t>
        </is>
      </c>
      <c r="D4169" s="129" t="n">
        <v>57476</v>
      </c>
      <c r="E4169" s="130" t="inlineStr">
        <is>
          <t>CA</t>
        </is>
      </c>
      <c r="F4169" s="130" t="inlineStr">
        <is>
          <t>Commercial NAICS Non-Cogen</t>
        </is>
      </c>
      <c r="G4169" s="130" t="inlineStr">
        <is>
          <t>WT</t>
        </is>
      </c>
      <c r="H4169" s="130" t="inlineStr">
        <is>
          <t>WND</t>
        </is>
      </c>
      <c r="I4169" s="130" t="inlineStr">
        <is>
          <t>WND</t>
        </is>
      </c>
      <c r="J4169" s="131" t="n">
        <v>1755</v>
      </c>
      <c r="K4169" s="129" t="n">
        <v>2020</v>
      </c>
      <c r="L4169" s="120">
        <f>IF(VLOOKUP(H4169,'Cross-Page Data'!$D$4:$F$48,3,FALSE)="natural gas",VLOOKUP(G4169,'Cross-Page Data'!$I$4:$J$19,2,FALSE),IF(VLOOKUP(H4169,'Cross-Page Data'!$D$4:$F$48,3,FALSE)="solar",IF(G4169="PV","solar PV","solar thermal"),IF(VLOOKUP(H4169,'Cross-Page Data'!$D$4:$F$48,3,FALSE)="wind",VLOOKUP(G4169,'Cross-Page Data'!$I$4:$J$19,2,FALSE),IF(VLOOKUP(H4169,'Cross-Page Data'!$D$4:$F$48,3,FALSE)="hydro",VLOOKUP(G4169,'Cross-Page Data'!$I$4:$J$19,2,FALSE),VLOOKUP(H4169,'Cross-Page Data'!$D$4:$F$48,3,FALSE)))))</f>
        <v/>
      </c>
      <c r="M4169" s="120">
        <f>IF(AND($P$2=FALSE,OR(F4169="Commercial NAICS Cogen",F4169="Industrial NAICS Cogen",F4169="NAICS-22 Cogen")),FALSE,IF(AND($P$3=FALSE,OR(F4169="Commercial NAICS Cogen",F4169="Commercial NAICS Non-Cogen",F4169="Industrial NAICS Cogen", F4169="industrial NAICS non-Cogen")),FALSE, TRUE))</f>
        <v/>
      </c>
    </row>
    <row r="4170">
      <c r="A4170" s="129" t="n">
        <v>58116</v>
      </c>
      <c r="B4170" s="130" t="inlineStr">
        <is>
          <t>Cellu Tissue</t>
        </is>
      </c>
      <c r="C4170" s="130" t="inlineStr">
        <is>
          <t>Dunn Paper East Hartford, LLC</t>
        </is>
      </c>
      <c r="D4170" s="129" t="n">
        <v>60642</v>
      </c>
      <c r="E4170" s="130" t="inlineStr">
        <is>
          <t>CT</t>
        </is>
      </c>
      <c r="F4170" s="130" t="inlineStr">
        <is>
          <t>Industrial NAICS Non-Cogen</t>
        </is>
      </c>
      <c r="G4170" s="130" t="inlineStr">
        <is>
          <t>IC</t>
        </is>
      </c>
      <c r="H4170" s="130" t="inlineStr">
        <is>
          <t>NG</t>
        </is>
      </c>
      <c r="I4170" s="130" t="inlineStr">
        <is>
          <t>NG</t>
        </is>
      </c>
      <c r="J4170" s="131" t="n">
        <v>13771</v>
      </c>
      <c r="K4170" s="129" t="n">
        <v>2020</v>
      </c>
      <c r="L4170" s="120">
        <f>IF(VLOOKUP(H4170,'Cross-Page Data'!$D$4:$F$48,3,FALSE)="natural gas",VLOOKUP(G4170,'Cross-Page Data'!$I$4:$J$19,2,FALSE),IF(VLOOKUP(H4170,'Cross-Page Data'!$D$4:$F$48,3,FALSE)="solar",IF(G4170="PV","solar PV","solar thermal"),IF(VLOOKUP(H4170,'Cross-Page Data'!$D$4:$F$48,3,FALSE)="wind",VLOOKUP(G4170,'Cross-Page Data'!$I$4:$J$19,2,FALSE),IF(VLOOKUP(H4170,'Cross-Page Data'!$D$4:$F$48,3,FALSE)="hydro",VLOOKUP(G4170,'Cross-Page Data'!$I$4:$J$19,2,FALSE),VLOOKUP(H4170,'Cross-Page Data'!$D$4:$F$48,3,FALSE)))))</f>
        <v/>
      </c>
      <c r="M4170" s="120">
        <f>IF(AND($P$2=FALSE,OR(F4170="Commercial NAICS Cogen",F4170="Industrial NAICS Cogen",F4170="NAICS-22 Cogen")),FALSE,IF(AND($P$3=FALSE,OR(F4170="Commercial NAICS Cogen",F4170="Commercial NAICS Non-Cogen",F4170="Industrial NAICS Cogen", F4170="industrial NAICS non-Cogen")),FALSE, TRUE))</f>
        <v/>
      </c>
    </row>
    <row r="4171">
      <c r="A4171" s="129" t="n">
        <v>58121</v>
      </c>
      <c r="B4171" s="130" t="inlineStr">
        <is>
          <t>Echo Wind Park</t>
        </is>
      </c>
      <c r="C4171" s="130" t="inlineStr">
        <is>
          <t>DTE Electric Company</t>
        </is>
      </c>
      <c r="D4171" s="129" t="n">
        <v>5109</v>
      </c>
      <c r="E4171" s="130" t="inlineStr">
        <is>
          <t>MI</t>
        </is>
      </c>
      <c r="F4171" s="130" t="inlineStr">
        <is>
          <t>Electric Utility</t>
        </is>
      </c>
      <c r="G4171" s="130" t="inlineStr">
        <is>
          <t>WT</t>
        </is>
      </c>
      <c r="H4171" s="130" t="inlineStr">
        <is>
          <t>WND</t>
        </is>
      </c>
      <c r="I4171" s="130" t="inlineStr">
        <is>
          <t>WND</t>
        </is>
      </c>
      <c r="J4171" s="131" t="n">
        <v>392248</v>
      </c>
      <c r="K4171" s="129" t="n">
        <v>2020</v>
      </c>
      <c r="L4171" s="120">
        <f>IF(VLOOKUP(H4171,'Cross-Page Data'!$D$4:$F$48,3,FALSE)="natural gas",VLOOKUP(G4171,'Cross-Page Data'!$I$4:$J$19,2,FALSE),IF(VLOOKUP(H4171,'Cross-Page Data'!$D$4:$F$48,3,FALSE)="solar",IF(G4171="PV","solar PV","solar thermal"),IF(VLOOKUP(H4171,'Cross-Page Data'!$D$4:$F$48,3,FALSE)="wind",VLOOKUP(G4171,'Cross-Page Data'!$I$4:$J$19,2,FALSE),IF(VLOOKUP(H4171,'Cross-Page Data'!$D$4:$F$48,3,FALSE)="hydro",VLOOKUP(G4171,'Cross-Page Data'!$I$4:$J$19,2,FALSE),VLOOKUP(H4171,'Cross-Page Data'!$D$4:$F$48,3,FALSE)))))</f>
        <v/>
      </c>
      <c r="M4171" s="120">
        <f>IF(AND($P$2=FALSE,OR(F4171="Commercial NAICS Cogen",F4171="Industrial NAICS Cogen",F4171="NAICS-22 Cogen")),FALSE,IF(AND($P$3=FALSE,OR(F4171="Commercial NAICS Cogen",F4171="Commercial NAICS Non-Cogen",F4171="Industrial NAICS Cogen", F4171="industrial NAICS non-Cogen")),FALSE, TRUE))</f>
        <v/>
      </c>
    </row>
    <row r="4172">
      <c r="A4172" s="129" t="n">
        <v>58126</v>
      </c>
      <c r="B4172" s="130" t="inlineStr">
        <is>
          <t>Limon Wind I</t>
        </is>
      </c>
      <c r="C4172" s="130" t="inlineStr">
        <is>
          <t>Limon</t>
        </is>
      </c>
      <c r="D4172" s="129" t="n">
        <v>57503</v>
      </c>
      <c r="E4172" s="130" t="inlineStr">
        <is>
          <t>CO</t>
        </is>
      </c>
      <c r="F4172" s="130" t="inlineStr">
        <is>
          <t>NAICS-22 Non-Cogen</t>
        </is>
      </c>
      <c r="G4172" s="130" t="inlineStr">
        <is>
          <t>WT</t>
        </is>
      </c>
      <c r="H4172" s="130" t="inlineStr">
        <is>
          <t>WND</t>
        </is>
      </c>
      <c r="I4172" s="130" t="inlineStr">
        <is>
          <t>WND</t>
        </is>
      </c>
      <c r="J4172" s="131" t="n">
        <v>711128</v>
      </c>
      <c r="K4172" s="129" t="n">
        <v>2020</v>
      </c>
      <c r="L4172" s="120">
        <f>IF(VLOOKUP(H4172,'Cross-Page Data'!$D$4:$F$48,3,FALSE)="natural gas",VLOOKUP(G4172,'Cross-Page Data'!$I$4:$J$19,2,FALSE),IF(VLOOKUP(H4172,'Cross-Page Data'!$D$4:$F$48,3,FALSE)="solar",IF(G4172="PV","solar PV","solar thermal"),IF(VLOOKUP(H4172,'Cross-Page Data'!$D$4:$F$48,3,FALSE)="wind",VLOOKUP(G4172,'Cross-Page Data'!$I$4:$J$19,2,FALSE),IF(VLOOKUP(H4172,'Cross-Page Data'!$D$4:$F$48,3,FALSE)="hydro",VLOOKUP(G4172,'Cross-Page Data'!$I$4:$J$19,2,FALSE),VLOOKUP(H4172,'Cross-Page Data'!$D$4:$F$48,3,FALSE)))))</f>
        <v/>
      </c>
      <c r="M4172" s="120">
        <f>IF(AND($P$2=FALSE,OR(F4172="Commercial NAICS Cogen",F4172="Industrial NAICS Cogen",F4172="NAICS-22 Cogen")),FALSE,IF(AND($P$3=FALSE,OR(F4172="Commercial NAICS Cogen",F4172="Commercial NAICS Non-Cogen",F4172="Industrial NAICS Cogen", F4172="industrial NAICS non-Cogen")),FALSE, TRUE))</f>
        <v/>
      </c>
    </row>
    <row r="4173">
      <c r="A4173" s="129" t="n">
        <v>58127</v>
      </c>
      <c r="B4173" s="130" t="inlineStr">
        <is>
          <t>Limon Wind II</t>
        </is>
      </c>
      <c r="C4173" s="130" t="inlineStr">
        <is>
          <t>Limon</t>
        </is>
      </c>
      <c r="D4173" s="129" t="n">
        <v>57503</v>
      </c>
      <c r="E4173" s="130" t="inlineStr">
        <is>
          <t>CO</t>
        </is>
      </c>
      <c r="F4173" s="130" t="inlineStr">
        <is>
          <t>NAICS-22 Non-Cogen</t>
        </is>
      </c>
      <c r="G4173" s="130" t="inlineStr">
        <is>
          <t>WT</t>
        </is>
      </c>
      <c r="H4173" s="130" t="inlineStr">
        <is>
          <t>WND</t>
        </is>
      </c>
      <c r="I4173" s="130" t="inlineStr">
        <is>
          <t>WND</t>
        </is>
      </c>
      <c r="J4173" s="131" t="n">
        <v>611274</v>
      </c>
      <c r="K4173" s="129" t="n">
        <v>2020</v>
      </c>
      <c r="L4173" s="120">
        <f>IF(VLOOKUP(H4173,'Cross-Page Data'!$D$4:$F$48,3,FALSE)="natural gas",VLOOKUP(G4173,'Cross-Page Data'!$I$4:$J$19,2,FALSE),IF(VLOOKUP(H4173,'Cross-Page Data'!$D$4:$F$48,3,FALSE)="solar",IF(G4173="PV","solar PV","solar thermal"),IF(VLOOKUP(H4173,'Cross-Page Data'!$D$4:$F$48,3,FALSE)="wind",VLOOKUP(G4173,'Cross-Page Data'!$I$4:$J$19,2,FALSE),IF(VLOOKUP(H4173,'Cross-Page Data'!$D$4:$F$48,3,FALSE)="hydro",VLOOKUP(G4173,'Cross-Page Data'!$I$4:$J$19,2,FALSE),VLOOKUP(H4173,'Cross-Page Data'!$D$4:$F$48,3,FALSE)))))</f>
        <v/>
      </c>
      <c r="M4173" s="120">
        <f>IF(AND($P$2=FALSE,OR(F4173="Commercial NAICS Cogen",F4173="Industrial NAICS Cogen",F4173="NAICS-22 Cogen")),FALSE,IF(AND($P$3=FALSE,OR(F4173="Commercial NAICS Cogen",F4173="Commercial NAICS Non-Cogen",F4173="Industrial NAICS Cogen", F4173="industrial NAICS non-Cogen")),FALSE, TRUE))</f>
        <v/>
      </c>
    </row>
    <row r="4174">
      <c r="A4174" s="129" t="n">
        <v>58138</v>
      </c>
      <c r="B4174" s="130" t="inlineStr">
        <is>
          <t>Otter Creek Ethanol Poet - Ashton</t>
        </is>
      </c>
      <c r="C4174" s="130" t="inlineStr">
        <is>
          <t>Otter Creek Ethanol LLC - Poet Ashton</t>
        </is>
      </c>
      <c r="D4174" s="129" t="n">
        <v>58093</v>
      </c>
      <c r="E4174" s="130" t="inlineStr">
        <is>
          <t>IA</t>
        </is>
      </c>
      <c r="F4174" s="130" t="inlineStr">
        <is>
          <t>Industrial NAICS Cogen</t>
        </is>
      </c>
      <c r="G4174" s="130" t="inlineStr">
        <is>
          <t>GT</t>
        </is>
      </c>
      <c r="H4174" s="130" t="inlineStr">
        <is>
          <t>NG</t>
        </is>
      </c>
      <c r="I4174" s="130" t="inlineStr">
        <is>
          <t>NG</t>
        </is>
      </c>
      <c r="J4174" s="131" t="n">
        <v>26422</v>
      </c>
      <c r="K4174" s="129" t="n">
        <v>2020</v>
      </c>
      <c r="L4174" s="120">
        <f>IF(VLOOKUP(H4174,'Cross-Page Data'!$D$4:$F$48,3,FALSE)="natural gas",VLOOKUP(G4174,'Cross-Page Data'!$I$4:$J$19,2,FALSE),IF(VLOOKUP(H4174,'Cross-Page Data'!$D$4:$F$48,3,FALSE)="solar",IF(G4174="PV","solar PV","solar thermal"),IF(VLOOKUP(H4174,'Cross-Page Data'!$D$4:$F$48,3,FALSE)="wind",VLOOKUP(G4174,'Cross-Page Data'!$I$4:$J$19,2,FALSE),IF(VLOOKUP(H4174,'Cross-Page Data'!$D$4:$F$48,3,FALSE)="hydro",VLOOKUP(G4174,'Cross-Page Data'!$I$4:$J$19,2,FALSE),VLOOKUP(H4174,'Cross-Page Data'!$D$4:$F$48,3,FALSE)))))</f>
        <v/>
      </c>
      <c r="M4174" s="120">
        <f>IF(AND($P$2=FALSE,OR(F4174="Commercial NAICS Cogen",F4174="Industrial NAICS Cogen",F4174="NAICS-22 Cogen")),FALSE,IF(AND($P$3=FALSE,OR(F4174="Commercial NAICS Cogen",F4174="Commercial NAICS Non-Cogen",F4174="Industrial NAICS Cogen", F4174="industrial NAICS non-Cogen")),FALSE, TRUE))</f>
        <v/>
      </c>
    </row>
    <row r="4175">
      <c r="A4175" s="129" t="n">
        <v>58139</v>
      </c>
      <c r="B4175" s="130" t="inlineStr">
        <is>
          <t>Central Energy Plant USU</t>
        </is>
      </c>
      <c r="C4175" s="130" t="inlineStr">
        <is>
          <t>Utah State University</t>
        </is>
      </c>
      <c r="D4175" s="129" t="n">
        <v>19663</v>
      </c>
      <c r="E4175" s="130" t="inlineStr">
        <is>
          <t>UT</t>
        </is>
      </c>
      <c r="F4175" s="130" t="inlineStr">
        <is>
          <t>Commercial NAICS Non-Cogen</t>
        </is>
      </c>
      <c r="G4175" s="130" t="inlineStr">
        <is>
          <t>GT</t>
        </is>
      </c>
      <c r="H4175" s="130" t="inlineStr">
        <is>
          <t>DFO</t>
        </is>
      </c>
      <c r="I4175" s="130" t="inlineStr">
        <is>
          <t>DFO</t>
        </is>
      </c>
      <c r="J4175" s="131" t="n">
        <v>0</v>
      </c>
      <c r="K4175" s="129" t="n">
        <v>2020</v>
      </c>
      <c r="L4175" s="120">
        <f>IF(VLOOKUP(H4175,'Cross-Page Data'!$D$4:$F$48,3,FALSE)="natural gas",VLOOKUP(G4175,'Cross-Page Data'!$I$4:$J$19,2,FALSE),IF(VLOOKUP(H4175,'Cross-Page Data'!$D$4:$F$48,3,FALSE)="solar",IF(G4175="PV","solar PV","solar thermal"),IF(VLOOKUP(H4175,'Cross-Page Data'!$D$4:$F$48,3,FALSE)="wind",VLOOKUP(G4175,'Cross-Page Data'!$I$4:$J$19,2,FALSE),IF(VLOOKUP(H4175,'Cross-Page Data'!$D$4:$F$48,3,FALSE)="hydro",VLOOKUP(G4175,'Cross-Page Data'!$I$4:$J$19,2,FALSE),VLOOKUP(H4175,'Cross-Page Data'!$D$4:$F$48,3,FALSE)))))</f>
        <v/>
      </c>
      <c r="M4175" s="120">
        <f>IF(AND($P$2=FALSE,OR(F4175="Commercial NAICS Cogen",F4175="Industrial NAICS Cogen",F4175="NAICS-22 Cogen")),FALSE,IF(AND($P$3=FALSE,OR(F4175="Commercial NAICS Cogen",F4175="Commercial NAICS Non-Cogen",F4175="Industrial NAICS Cogen", F4175="industrial NAICS non-Cogen")),FALSE, TRUE))</f>
        <v/>
      </c>
    </row>
    <row r="4176">
      <c r="A4176" s="129" t="n">
        <v>58139</v>
      </c>
      <c r="B4176" s="130" t="inlineStr">
        <is>
          <t>Central Energy Plant USU</t>
        </is>
      </c>
      <c r="C4176" s="130" t="inlineStr">
        <is>
          <t>Utah State University</t>
        </is>
      </c>
      <c r="D4176" s="129" t="n">
        <v>19663</v>
      </c>
      <c r="E4176" s="130" t="inlineStr">
        <is>
          <t>UT</t>
        </is>
      </c>
      <c r="F4176" s="130" t="inlineStr">
        <is>
          <t>Commercial NAICS Non-Cogen</t>
        </is>
      </c>
      <c r="G4176" s="130" t="inlineStr">
        <is>
          <t>GT</t>
        </is>
      </c>
      <c r="H4176" s="130" t="inlineStr">
        <is>
          <t>NG</t>
        </is>
      </c>
      <c r="I4176" s="130" t="inlineStr">
        <is>
          <t>NG</t>
        </is>
      </c>
      <c r="J4176" s="131" t="n">
        <v>31368</v>
      </c>
      <c r="K4176" s="129" t="n">
        <v>2020</v>
      </c>
      <c r="L4176" s="120">
        <f>IF(VLOOKUP(H4176,'Cross-Page Data'!$D$4:$F$48,3,FALSE)="natural gas",VLOOKUP(G4176,'Cross-Page Data'!$I$4:$J$19,2,FALSE),IF(VLOOKUP(H4176,'Cross-Page Data'!$D$4:$F$48,3,FALSE)="solar",IF(G4176="PV","solar PV","solar thermal"),IF(VLOOKUP(H4176,'Cross-Page Data'!$D$4:$F$48,3,FALSE)="wind",VLOOKUP(G4176,'Cross-Page Data'!$I$4:$J$19,2,FALSE),IF(VLOOKUP(H4176,'Cross-Page Data'!$D$4:$F$48,3,FALSE)="hydro",VLOOKUP(G4176,'Cross-Page Data'!$I$4:$J$19,2,FALSE),VLOOKUP(H4176,'Cross-Page Data'!$D$4:$F$48,3,FALSE)))))</f>
        <v/>
      </c>
      <c r="M4176" s="120">
        <f>IF(AND($P$2=FALSE,OR(F4176="Commercial NAICS Cogen",F4176="Industrial NAICS Cogen",F4176="NAICS-22 Cogen")),FALSE,IF(AND($P$3=FALSE,OR(F4176="Commercial NAICS Cogen",F4176="Commercial NAICS Non-Cogen",F4176="Industrial NAICS Cogen", F4176="industrial NAICS non-Cogen")),FALSE, TRUE))</f>
        <v/>
      </c>
    </row>
    <row r="4177">
      <c r="A4177" s="129" t="n">
        <v>58140</v>
      </c>
      <c r="B4177" s="130" t="inlineStr">
        <is>
          <t>Summit Street Power Plant</t>
        </is>
      </c>
      <c r="C4177" s="130" t="inlineStr">
        <is>
          <t>Kent State University</t>
        </is>
      </c>
      <c r="D4177" s="129" t="n">
        <v>58097</v>
      </c>
      <c r="E4177" s="130" t="inlineStr">
        <is>
          <t>OH</t>
        </is>
      </c>
      <c r="F4177" s="130" t="inlineStr">
        <is>
          <t>Commercial NAICS Cogen</t>
        </is>
      </c>
      <c r="G4177" s="130" t="inlineStr">
        <is>
          <t>GT</t>
        </is>
      </c>
      <c r="H4177" s="130" t="inlineStr">
        <is>
          <t>DFO</t>
        </is>
      </c>
      <c r="I4177" s="130" t="inlineStr">
        <is>
          <t>DFO</t>
        </is>
      </c>
      <c r="J4177" s="131" t="n">
        <v>0</v>
      </c>
      <c r="K4177" s="129" t="n">
        <v>2020</v>
      </c>
      <c r="L4177" s="120">
        <f>IF(VLOOKUP(H4177,'Cross-Page Data'!$D$4:$F$48,3,FALSE)="natural gas",VLOOKUP(G4177,'Cross-Page Data'!$I$4:$J$19,2,FALSE),IF(VLOOKUP(H4177,'Cross-Page Data'!$D$4:$F$48,3,FALSE)="solar",IF(G4177="PV","solar PV","solar thermal"),IF(VLOOKUP(H4177,'Cross-Page Data'!$D$4:$F$48,3,FALSE)="wind",VLOOKUP(G4177,'Cross-Page Data'!$I$4:$J$19,2,FALSE),IF(VLOOKUP(H4177,'Cross-Page Data'!$D$4:$F$48,3,FALSE)="hydro",VLOOKUP(G4177,'Cross-Page Data'!$I$4:$J$19,2,FALSE),VLOOKUP(H4177,'Cross-Page Data'!$D$4:$F$48,3,FALSE)))))</f>
        <v/>
      </c>
      <c r="M4177" s="120">
        <f>IF(AND($P$2=FALSE,OR(F4177="Commercial NAICS Cogen",F4177="Industrial NAICS Cogen",F4177="NAICS-22 Cogen")),FALSE,IF(AND($P$3=FALSE,OR(F4177="Commercial NAICS Cogen",F4177="Commercial NAICS Non-Cogen",F4177="Industrial NAICS Cogen", F4177="industrial NAICS non-Cogen")),FALSE, TRUE))</f>
        <v/>
      </c>
    </row>
    <row r="4178">
      <c r="A4178" s="129" t="n">
        <v>58140</v>
      </c>
      <c r="B4178" s="130" t="inlineStr">
        <is>
          <t>Summit Street Power Plant</t>
        </is>
      </c>
      <c r="C4178" s="130" t="inlineStr">
        <is>
          <t>Kent State University</t>
        </is>
      </c>
      <c r="D4178" s="129" t="n">
        <v>58097</v>
      </c>
      <c r="E4178" s="130" t="inlineStr">
        <is>
          <t>OH</t>
        </is>
      </c>
      <c r="F4178" s="130" t="inlineStr">
        <is>
          <t>Commercial NAICS Cogen</t>
        </is>
      </c>
      <c r="G4178" s="130" t="inlineStr">
        <is>
          <t>GT</t>
        </is>
      </c>
      <c r="H4178" s="130" t="inlineStr">
        <is>
          <t>NG</t>
        </is>
      </c>
      <c r="I4178" s="130" t="inlineStr">
        <is>
          <t>NG</t>
        </is>
      </c>
      <c r="J4178" s="131" t="n">
        <v>10530</v>
      </c>
      <c r="K4178" s="129" t="n">
        <v>2020</v>
      </c>
      <c r="L4178" s="120">
        <f>IF(VLOOKUP(H4178,'Cross-Page Data'!$D$4:$F$48,3,FALSE)="natural gas",VLOOKUP(G4178,'Cross-Page Data'!$I$4:$J$19,2,FALSE),IF(VLOOKUP(H4178,'Cross-Page Data'!$D$4:$F$48,3,FALSE)="solar",IF(G4178="PV","solar PV","solar thermal"),IF(VLOOKUP(H4178,'Cross-Page Data'!$D$4:$F$48,3,FALSE)="wind",VLOOKUP(G4178,'Cross-Page Data'!$I$4:$J$19,2,FALSE),IF(VLOOKUP(H4178,'Cross-Page Data'!$D$4:$F$48,3,FALSE)="hydro",VLOOKUP(G4178,'Cross-Page Data'!$I$4:$J$19,2,FALSE),VLOOKUP(H4178,'Cross-Page Data'!$D$4:$F$48,3,FALSE)))))</f>
        <v/>
      </c>
      <c r="M4178" s="120">
        <f>IF(AND($P$2=FALSE,OR(F4178="Commercial NAICS Cogen",F4178="Industrial NAICS Cogen",F4178="NAICS-22 Cogen")),FALSE,IF(AND($P$3=FALSE,OR(F4178="Commercial NAICS Cogen",F4178="Commercial NAICS Non-Cogen",F4178="Industrial NAICS Cogen", F4178="industrial NAICS non-Cogen")),FALSE, TRUE))</f>
        <v/>
      </c>
    </row>
    <row r="4179">
      <c r="A4179" s="129" t="n">
        <v>58141</v>
      </c>
      <c r="B4179" s="130" t="inlineStr">
        <is>
          <t>Groton Wind LLC</t>
        </is>
      </c>
      <c r="C4179" s="130" t="inlineStr">
        <is>
          <t>Avangrid Renewables LLC</t>
        </is>
      </c>
      <c r="D4179" s="129" t="n">
        <v>15399</v>
      </c>
      <c r="E4179" s="130" t="inlineStr">
        <is>
          <t>NH</t>
        </is>
      </c>
      <c r="F4179" s="130" t="inlineStr">
        <is>
          <t>NAICS-22 Non-Cogen</t>
        </is>
      </c>
      <c r="G4179" s="130" t="inlineStr">
        <is>
          <t>WT</t>
        </is>
      </c>
      <c r="H4179" s="130" t="inlineStr">
        <is>
          <t>WND</t>
        </is>
      </c>
      <c r="I4179" s="130" t="inlineStr">
        <is>
          <t>WND</t>
        </is>
      </c>
      <c r="J4179" s="131" t="n">
        <v>106749</v>
      </c>
      <c r="K4179" s="129" t="n">
        <v>2020</v>
      </c>
      <c r="L4179" s="120">
        <f>IF(VLOOKUP(H4179,'Cross-Page Data'!$D$4:$F$48,3,FALSE)="natural gas",VLOOKUP(G4179,'Cross-Page Data'!$I$4:$J$19,2,FALSE),IF(VLOOKUP(H4179,'Cross-Page Data'!$D$4:$F$48,3,FALSE)="solar",IF(G4179="PV","solar PV","solar thermal"),IF(VLOOKUP(H4179,'Cross-Page Data'!$D$4:$F$48,3,FALSE)="wind",VLOOKUP(G4179,'Cross-Page Data'!$I$4:$J$19,2,FALSE),IF(VLOOKUP(H4179,'Cross-Page Data'!$D$4:$F$48,3,FALSE)="hydro",VLOOKUP(G4179,'Cross-Page Data'!$I$4:$J$19,2,FALSE),VLOOKUP(H4179,'Cross-Page Data'!$D$4:$F$48,3,FALSE)))))</f>
        <v/>
      </c>
      <c r="M4179" s="120">
        <f>IF(AND($P$2=FALSE,OR(F4179="Commercial NAICS Cogen",F4179="Industrial NAICS Cogen",F4179="NAICS-22 Cogen")),FALSE,IF(AND($P$3=FALSE,OR(F4179="Commercial NAICS Cogen",F4179="Commercial NAICS Non-Cogen",F4179="Industrial NAICS Cogen", F4179="industrial NAICS non-Cogen")),FALSE, TRUE))</f>
        <v/>
      </c>
    </row>
    <row r="4180">
      <c r="A4180" s="129" t="n">
        <v>58146</v>
      </c>
      <c r="B4180" s="130" t="inlineStr">
        <is>
          <t>Twin Rivers Paper Co LLC</t>
        </is>
      </c>
      <c r="C4180" s="130" t="inlineStr">
        <is>
          <t>Twin Rivers Paper Co LLC</t>
        </is>
      </c>
      <c r="D4180" s="129" t="n">
        <v>58103</v>
      </c>
      <c r="E4180" s="130" t="inlineStr">
        <is>
          <t>ME</t>
        </is>
      </c>
      <c r="F4180" s="130" t="inlineStr">
        <is>
          <t>Industrial NAICS Cogen</t>
        </is>
      </c>
      <c r="G4180" s="130" t="inlineStr">
        <is>
          <t>ST</t>
        </is>
      </c>
      <c r="H4180" s="130" t="inlineStr">
        <is>
          <t>PUR</t>
        </is>
      </c>
      <c r="I4180" s="130" t="inlineStr">
        <is>
          <t>OTH</t>
        </is>
      </c>
      <c r="J4180" s="131" t="n">
        <v>102461</v>
      </c>
      <c r="K4180" s="129" t="n">
        <v>2020</v>
      </c>
      <c r="L4180" s="120">
        <f>IF(VLOOKUP(H4180,'Cross-Page Data'!$D$4:$F$48,3,FALSE)="natural gas",VLOOKUP(G4180,'Cross-Page Data'!$I$4:$J$19,2,FALSE),IF(VLOOKUP(H4180,'Cross-Page Data'!$D$4:$F$48,3,FALSE)="solar",IF(G4180="PV","solar PV","solar thermal"),IF(VLOOKUP(H4180,'Cross-Page Data'!$D$4:$F$48,3,FALSE)="wind",VLOOKUP(G4180,'Cross-Page Data'!$I$4:$J$19,2,FALSE),IF(VLOOKUP(H4180,'Cross-Page Data'!$D$4:$F$48,3,FALSE)="hydro",VLOOKUP(G4180,'Cross-Page Data'!$I$4:$J$19,2,FALSE),VLOOKUP(H4180,'Cross-Page Data'!$D$4:$F$48,3,FALSE)))))</f>
        <v/>
      </c>
      <c r="M4180" s="120">
        <f>IF(AND($P$2=FALSE,OR(F4180="Commercial NAICS Cogen",F4180="Industrial NAICS Cogen",F4180="NAICS-22 Cogen")),FALSE,IF(AND($P$3=FALSE,OR(F4180="Commercial NAICS Cogen",F4180="Commercial NAICS Non-Cogen",F4180="Industrial NAICS Cogen", F4180="industrial NAICS non-Cogen")),FALSE, TRUE))</f>
        <v/>
      </c>
    </row>
    <row r="4181">
      <c r="A4181" s="129" t="n">
        <v>58151</v>
      </c>
      <c r="B4181" s="130" t="inlineStr">
        <is>
          <t>Central Utility Plant - Texas A&amp;M</t>
        </is>
      </c>
      <c r="C4181" s="130" t="inlineStr">
        <is>
          <t>Texas A&amp;M, Utilities &amp; Energy Services</t>
        </is>
      </c>
      <c r="D4181" s="129" t="n">
        <v>58113</v>
      </c>
      <c r="E4181" s="130" t="inlineStr">
        <is>
          <t>TX</t>
        </is>
      </c>
      <c r="F4181" s="130" t="inlineStr">
        <is>
          <t>Commercial NAICS Cogen</t>
        </is>
      </c>
      <c r="G4181" s="130" t="inlineStr">
        <is>
          <t>CA</t>
        </is>
      </c>
      <c r="H4181" s="130" t="inlineStr">
        <is>
          <t>DFO</t>
        </is>
      </c>
      <c r="I4181" s="130" t="inlineStr">
        <is>
          <t>DFO</t>
        </is>
      </c>
      <c r="J4181" s="131" t="n">
        <v>4.465</v>
      </c>
      <c r="K4181" s="129" t="n">
        <v>2020</v>
      </c>
      <c r="L4181" s="120">
        <f>IF(VLOOKUP(H4181,'Cross-Page Data'!$D$4:$F$48,3,FALSE)="natural gas",VLOOKUP(G4181,'Cross-Page Data'!$I$4:$J$19,2,FALSE),IF(VLOOKUP(H4181,'Cross-Page Data'!$D$4:$F$48,3,FALSE)="solar",IF(G4181="PV","solar PV","solar thermal"),IF(VLOOKUP(H4181,'Cross-Page Data'!$D$4:$F$48,3,FALSE)="wind",VLOOKUP(G4181,'Cross-Page Data'!$I$4:$J$19,2,FALSE),IF(VLOOKUP(H4181,'Cross-Page Data'!$D$4:$F$48,3,FALSE)="hydro",VLOOKUP(G4181,'Cross-Page Data'!$I$4:$J$19,2,FALSE),VLOOKUP(H4181,'Cross-Page Data'!$D$4:$F$48,3,FALSE)))))</f>
        <v/>
      </c>
      <c r="M4181" s="120">
        <f>IF(AND($P$2=FALSE,OR(F4181="Commercial NAICS Cogen",F4181="Industrial NAICS Cogen",F4181="NAICS-22 Cogen")),FALSE,IF(AND($P$3=FALSE,OR(F4181="Commercial NAICS Cogen",F4181="Commercial NAICS Non-Cogen",F4181="Industrial NAICS Cogen", F4181="industrial NAICS non-Cogen")),FALSE, TRUE))</f>
        <v/>
      </c>
    </row>
    <row r="4182">
      <c r="A4182" s="129" t="n">
        <v>58151</v>
      </c>
      <c r="B4182" s="130" t="inlineStr">
        <is>
          <t>Central Utility Plant - Texas A&amp;M</t>
        </is>
      </c>
      <c r="C4182" s="130" t="inlineStr">
        <is>
          <t>Texas A&amp;M, Utilities &amp; Energy Services</t>
        </is>
      </c>
      <c r="D4182" s="129" t="n">
        <v>58113</v>
      </c>
      <c r="E4182" s="130" t="inlineStr">
        <is>
          <t>TX</t>
        </is>
      </c>
      <c r="F4182" s="130" t="inlineStr">
        <is>
          <t>Commercial NAICS Cogen</t>
        </is>
      </c>
      <c r="G4182" s="130" t="inlineStr">
        <is>
          <t>CA</t>
        </is>
      </c>
      <c r="H4182" s="130" t="inlineStr">
        <is>
          <t>NG</t>
        </is>
      </c>
      <c r="I4182" s="130" t="inlineStr">
        <is>
          <t>NG</t>
        </is>
      </c>
      <c r="J4182" s="131" t="n">
        <v>25312.535</v>
      </c>
      <c r="K4182" s="129" t="n">
        <v>2020</v>
      </c>
      <c r="L4182" s="120">
        <f>IF(VLOOKUP(H4182,'Cross-Page Data'!$D$4:$F$48,3,FALSE)="natural gas",VLOOKUP(G4182,'Cross-Page Data'!$I$4:$J$19,2,FALSE),IF(VLOOKUP(H4182,'Cross-Page Data'!$D$4:$F$48,3,FALSE)="solar",IF(G4182="PV","solar PV","solar thermal"),IF(VLOOKUP(H4182,'Cross-Page Data'!$D$4:$F$48,3,FALSE)="wind",VLOOKUP(G4182,'Cross-Page Data'!$I$4:$J$19,2,FALSE),IF(VLOOKUP(H4182,'Cross-Page Data'!$D$4:$F$48,3,FALSE)="hydro",VLOOKUP(G4182,'Cross-Page Data'!$I$4:$J$19,2,FALSE),VLOOKUP(H4182,'Cross-Page Data'!$D$4:$F$48,3,FALSE)))))</f>
        <v/>
      </c>
      <c r="M4182" s="120">
        <f>IF(AND($P$2=FALSE,OR(F4182="Commercial NAICS Cogen",F4182="Industrial NAICS Cogen",F4182="NAICS-22 Cogen")),FALSE,IF(AND($P$3=FALSE,OR(F4182="Commercial NAICS Cogen",F4182="Commercial NAICS Non-Cogen",F4182="Industrial NAICS Cogen", F4182="industrial NAICS non-Cogen")),FALSE, TRUE))</f>
        <v/>
      </c>
    </row>
    <row r="4183">
      <c r="A4183" s="129" t="n">
        <v>58151</v>
      </c>
      <c r="B4183" s="130" t="inlineStr">
        <is>
          <t>Central Utility Plant - Texas A&amp;M</t>
        </is>
      </c>
      <c r="C4183" s="130" t="inlineStr">
        <is>
          <t>Texas A&amp;M, Utilities &amp; Energy Services</t>
        </is>
      </c>
      <c r="D4183" s="129" t="n">
        <v>58113</v>
      </c>
      <c r="E4183" s="130" t="inlineStr">
        <is>
          <t>TX</t>
        </is>
      </c>
      <c r="F4183" s="130" t="inlineStr">
        <is>
          <t>Commercial NAICS Cogen</t>
        </is>
      </c>
      <c r="G4183" s="130" t="inlineStr">
        <is>
          <t>CT</t>
        </is>
      </c>
      <c r="H4183" s="130" t="inlineStr">
        <is>
          <t>DFO</t>
        </is>
      </c>
      <c r="I4183" s="130" t="inlineStr">
        <is>
          <t>DFO</t>
        </is>
      </c>
      <c r="J4183" s="131" t="n">
        <v>0</v>
      </c>
      <c r="K4183" s="129" t="n">
        <v>2020</v>
      </c>
      <c r="L4183" s="120">
        <f>IF(VLOOKUP(H4183,'Cross-Page Data'!$D$4:$F$48,3,FALSE)="natural gas",VLOOKUP(G4183,'Cross-Page Data'!$I$4:$J$19,2,FALSE),IF(VLOOKUP(H4183,'Cross-Page Data'!$D$4:$F$48,3,FALSE)="solar",IF(G4183="PV","solar PV","solar thermal"),IF(VLOOKUP(H4183,'Cross-Page Data'!$D$4:$F$48,3,FALSE)="wind",VLOOKUP(G4183,'Cross-Page Data'!$I$4:$J$19,2,FALSE),IF(VLOOKUP(H4183,'Cross-Page Data'!$D$4:$F$48,3,FALSE)="hydro",VLOOKUP(G4183,'Cross-Page Data'!$I$4:$J$19,2,FALSE),VLOOKUP(H4183,'Cross-Page Data'!$D$4:$F$48,3,FALSE)))))</f>
        <v/>
      </c>
      <c r="M4183" s="120">
        <f>IF(AND($P$2=FALSE,OR(F4183="Commercial NAICS Cogen",F4183="Industrial NAICS Cogen",F4183="NAICS-22 Cogen")),FALSE,IF(AND($P$3=FALSE,OR(F4183="Commercial NAICS Cogen",F4183="Commercial NAICS Non-Cogen",F4183="Industrial NAICS Cogen", F4183="industrial NAICS non-Cogen")),FALSE, TRUE))</f>
        <v/>
      </c>
    </row>
    <row r="4184">
      <c r="A4184" s="129" t="n">
        <v>58151</v>
      </c>
      <c r="B4184" s="130" t="inlineStr">
        <is>
          <t>Central Utility Plant - Texas A&amp;M</t>
        </is>
      </c>
      <c r="C4184" s="130" t="inlineStr">
        <is>
          <t>Texas A&amp;M, Utilities &amp; Energy Services</t>
        </is>
      </c>
      <c r="D4184" s="129" t="n">
        <v>58113</v>
      </c>
      <c r="E4184" s="130" t="inlineStr">
        <is>
          <t>TX</t>
        </is>
      </c>
      <c r="F4184" s="130" t="inlineStr">
        <is>
          <t>Commercial NAICS Cogen</t>
        </is>
      </c>
      <c r="G4184" s="130" t="inlineStr">
        <is>
          <t>CT</t>
        </is>
      </c>
      <c r="H4184" s="130" t="inlineStr">
        <is>
          <t>NG</t>
        </is>
      </c>
      <c r="I4184" s="130" t="inlineStr">
        <is>
          <t>NG</t>
        </is>
      </c>
      <c r="J4184" s="131" t="n">
        <v>109976.66</v>
      </c>
      <c r="K4184" s="129" t="n">
        <v>2020</v>
      </c>
      <c r="L4184" s="120">
        <f>IF(VLOOKUP(H4184,'Cross-Page Data'!$D$4:$F$48,3,FALSE)="natural gas",VLOOKUP(G4184,'Cross-Page Data'!$I$4:$J$19,2,FALSE),IF(VLOOKUP(H4184,'Cross-Page Data'!$D$4:$F$48,3,FALSE)="solar",IF(G4184="PV","solar PV","solar thermal"),IF(VLOOKUP(H4184,'Cross-Page Data'!$D$4:$F$48,3,FALSE)="wind",VLOOKUP(G4184,'Cross-Page Data'!$I$4:$J$19,2,FALSE),IF(VLOOKUP(H4184,'Cross-Page Data'!$D$4:$F$48,3,FALSE)="hydro",VLOOKUP(G4184,'Cross-Page Data'!$I$4:$J$19,2,FALSE),VLOOKUP(H4184,'Cross-Page Data'!$D$4:$F$48,3,FALSE)))))</f>
        <v/>
      </c>
      <c r="M4184" s="120">
        <f>IF(AND($P$2=FALSE,OR(F4184="Commercial NAICS Cogen",F4184="Industrial NAICS Cogen",F4184="NAICS-22 Cogen")),FALSE,IF(AND($P$3=FALSE,OR(F4184="Commercial NAICS Cogen",F4184="Commercial NAICS Non-Cogen",F4184="Industrial NAICS Cogen", F4184="industrial NAICS non-Cogen")),FALSE, TRUE))</f>
        <v/>
      </c>
    </row>
    <row r="4185">
      <c r="A4185" s="129" t="n">
        <v>58153</v>
      </c>
      <c r="B4185" s="130" t="inlineStr">
        <is>
          <t>Eastern Maine Medical Center</t>
        </is>
      </c>
      <c r="C4185" s="130" t="inlineStr">
        <is>
          <t>Eastern Maine Medical Center</t>
        </is>
      </c>
      <c r="D4185" s="129" t="n">
        <v>58122</v>
      </c>
      <c r="E4185" s="130" t="inlineStr">
        <is>
          <t>ME</t>
        </is>
      </c>
      <c r="F4185" s="130" t="inlineStr">
        <is>
          <t>Commercial NAICS Cogen</t>
        </is>
      </c>
      <c r="G4185" s="130" t="inlineStr">
        <is>
          <t>GT</t>
        </is>
      </c>
      <c r="H4185" s="130" t="inlineStr">
        <is>
          <t>DFO</t>
        </is>
      </c>
      <c r="I4185" s="130" t="inlineStr">
        <is>
          <t>DFO</t>
        </is>
      </c>
      <c r="J4185" s="131" t="n">
        <v>4.002</v>
      </c>
      <c r="K4185" s="129" t="n">
        <v>2020</v>
      </c>
      <c r="L4185" s="120">
        <f>IF(VLOOKUP(H4185,'Cross-Page Data'!$D$4:$F$48,3,FALSE)="natural gas",VLOOKUP(G4185,'Cross-Page Data'!$I$4:$J$19,2,FALSE),IF(VLOOKUP(H4185,'Cross-Page Data'!$D$4:$F$48,3,FALSE)="solar",IF(G4185="PV","solar PV","solar thermal"),IF(VLOOKUP(H4185,'Cross-Page Data'!$D$4:$F$48,3,FALSE)="wind",VLOOKUP(G4185,'Cross-Page Data'!$I$4:$J$19,2,FALSE),IF(VLOOKUP(H4185,'Cross-Page Data'!$D$4:$F$48,3,FALSE)="hydro",VLOOKUP(G4185,'Cross-Page Data'!$I$4:$J$19,2,FALSE),VLOOKUP(H4185,'Cross-Page Data'!$D$4:$F$48,3,FALSE)))))</f>
        <v/>
      </c>
      <c r="M4185" s="120">
        <f>IF(AND($P$2=FALSE,OR(F4185="Commercial NAICS Cogen",F4185="Industrial NAICS Cogen",F4185="NAICS-22 Cogen")),FALSE,IF(AND($P$3=FALSE,OR(F4185="Commercial NAICS Cogen",F4185="Commercial NAICS Non-Cogen",F4185="Industrial NAICS Cogen", F4185="industrial NAICS non-Cogen")),FALSE, TRUE))</f>
        <v/>
      </c>
    </row>
    <row r="4186">
      <c r="A4186" s="129" t="n">
        <v>58153</v>
      </c>
      <c r="B4186" s="130" t="inlineStr">
        <is>
          <t>Eastern Maine Medical Center</t>
        </is>
      </c>
      <c r="C4186" s="130" t="inlineStr">
        <is>
          <t>Eastern Maine Medical Center</t>
        </is>
      </c>
      <c r="D4186" s="129" t="n">
        <v>58122</v>
      </c>
      <c r="E4186" s="130" t="inlineStr">
        <is>
          <t>ME</t>
        </is>
      </c>
      <c r="F4186" s="130" t="inlineStr">
        <is>
          <t>Commercial NAICS Cogen</t>
        </is>
      </c>
      <c r="G4186" s="130" t="inlineStr">
        <is>
          <t>GT</t>
        </is>
      </c>
      <c r="H4186" s="130" t="inlineStr">
        <is>
          <t>NG</t>
        </is>
      </c>
      <c r="I4186" s="130" t="inlineStr">
        <is>
          <t>NG</t>
        </is>
      </c>
      <c r="J4186" s="131" t="n">
        <v>31380.998</v>
      </c>
      <c r="K4186" s="129" t="n">
        <v>2020</v>
      </c>
      <c r="L4186" s="120">
        <f>IF(VLOOKUP(H4186,'Cross-Page Data'!$D$4:$F$48,3,FALSE)="natural gas",VLOOKUP(G4186,'Cross-Page Data'!$I$4:$J$19,2,FALSE),IF(VLOOKUP(H4186,'Cross-Page Data'!$D$4:$F$48,3,FALSE)="solar",IF(G4186="PV","solar PV","solar thermal"),IF(VLOOKUP(H4186,'Cross-Page Data'!$D$4:$F$48,3,FALSE)="wind",VLOOKUP(G4186,'Cross-Page Data'!$I$4:$J$19,2,FALSE),IF(VLOOKUP(H4186,'Cross-Page Data'!$D$4:$F$48,3,FALSE)="hydro",VLOOKUP(G4186,'Cross-Page Data'!$I$4:$J$19,2,FALSE),VLOOKUP(H4186,'Cross-Page Data'!$D$4:$F$48,3,FALSE)))))</f>
        <v/>
      </c>
      <c r="M4186" s="120">
        <f>IF(AND($P$2=FALSE,OR(F4186="Commercial NAICS Cogen",F4186="Industrial NAICS Cogen",F4186="NAICS-22 Cogen")),FALSE,IF(AND($P$3=FALSE,OR(F4186="Commercial NAICS Cogen",F4186="Commercial NAICS Non-Cogen",F4186="Industrial NAICS Cogen", F4186="industrial NAICS non-Cogen")),FALSE, TRUE))</f>
        <v/>
      </c>
    </row>
    <row r="4187">
      <c r="A4187" s="129" t="n">
        <v>58155</v>
      </c>
      <c r="B4187" s="130" t="inlineStr">
        <is>
          <t>Perrin Ranch Wind LLC</t>
        </is>
      </c>
      <c r="C4187" s="130" t="inlineStr">
        <is>
          <t>Perrin Ranch Wind LLC</t>
        </is>
      </c>
      <c r="D4187" s="129" t="n">
        <v>58132</v>
      </c>
      <c r="E4187" s="130" t="inlineStr">
        <is>
          <t>AZ</t>
        </is>
      </c>
      <c r="F4187" s="130" t="inlineStr">
        <is>
          <t>NAICS-22 Non-Cogen</t>
        </is>
      </c>
      <c r="G4187" s="130" t="inlineStr">
        <is>
          <t>WT</t>
        </is>
      </c>
      <c r="H4187" s="130" t="inlineStr">
        <is>
          <t>WND</t>
        </is>
      </c>
      <c r="I4187" s="130" t="inlineStr">
        <is>
          <t>WND</t>
        </is>
      </c>
      <c r="J4187" s="131" t="n">
        <v>212188</v>
      </c>
      <c r="K4187" s="129" t="n">
        <v>2020</v>
      </c>
      <c r="L4187" s="120">
        <f>IF(VLOOKUP(H4187,'Cross-Page Data'!$D$4:$F$48,3,FALSE)="natural gas",VLOOKUP(G4187,'Cross-Page Data'!$I$4:$J$19,2,FALSE),IF(VLOOKUP(H4187,'Cross-Page Data'!$D$4:$F$48,3,FALSE)="solar",IF(G4187="PV","solar PV","solar thermal"),IF(VLOOKUP(H4187,'Cross-Page Data'!$D$4:$F$48,3,FALSE)="wind",VLOOKUP(G4187,'Cross-Page Data'!$I$4:$J$19,2,FALSE),IF(VLOOKUP(H4187,'Cross-Page Data'!$D$4:$F$48,3,FALSE)="hydro",VLOOKUP(G4187,'Cross-Page Data'!$I$4:$J$19,2,FALSE),VLOOKUP(H4187,'Cross-Page Data'!$D$4:$F$48,3,FALSE)))))</f>
        <v/>
      </c>
      <c r="M4187" s="120">
        <f>IF(AND($P$2=FALSE,OR(F4187="Commercial NAICS Cogen",F4187="Industrial NAICS Cogen",F4187="NAICS-22 Cogen")),FALSE,IF(AND($P$3=FALSE,OR(F4187="Commercial NAICS Cogen",F4187="Commercial NAICS Non-Cogen",F4187="Industrial NAICS Cogen", F4187="industrial NAICS non-Cogen")),FALSE, TRUE))</f>
        <v/>
      </c>
    </row>
    <row r="4188">
      <c r="A4188" s="129" t="n">
        <v>58156</v>
      </c>
      <c r="B4188" s="130" t="inlineStr">
        <is>
          <t>SUNY Old Westbury College</t>
        </is>
      </c>
      <c r="C4188" s="130" t="inlineStr">
        <is>
          <t>SUNY Old Westbury College</t>
        </is>
      </c>
      <c r="D4188" s="129" t="n">
        <v>58110</v>
      </c>
      <c r="E4188" s="130" t="inlineStr">
        <is>
          <t>NY</t>
        </is>
      </c>
      <c r="F4188" s="130" t="inlineStr">
        <is>
          <t>Commercial NAICS Non-Cogen</t>
        </is>
      </c>
      <c r="G4188" s="130" t="inlineStr">
        <is>
          <t>IC</t>
        </is>
      </c>
      <c r="H4188" s="130" t="inlineStr">
        <is>
          <t>NG</t>
        </is>
      </c>
      <c r="I4188" s="130" t="inlineStr">
        <is>
          <t>NG</t>
        </is>
      </c>
      <c r="J4188" s="131" t="n">
        <v>0</v>
      </c>
      <c r="K4188" s="129" t="n">
        <v>2020</v>
      </c>
      <c r="L4188" s="120">
        <f>IF(VLOOKUP(H4188,'Cross-Page Data'!$D$4:$F$48,3,FALSE)="natural gas",VLOOKUP(G4188,'Cross-Page Data'!$I$4:$J$19,2,FALSE),IF(VLOOKUP(H4188,'Cross-Page Data'!$D$4:$F$48,3,FALSE)="solar",IF(G4188="PV","solar PV","solar thermal"),IF(VLOOKUP(H4188,'Cross-Page Data'!$D$4:$F$48,3,FALSE)="wind",VLOOKUP(G4188,'Cross-Page Data'!$I$4:$J$19,2,FALSE),IF(VLOOKUP(H4188,'Cross-Page Data'!$D$4:$F$48,3,FALSE)="hydro",VLOOKUP(G4188,'Cross-Page Data'!$I$4:$J$19,2,FALSE),VLOOKUP(H4188,'Cross-Page Data'!$D$4:$F$48,3,FALSE)))))</f>
        <v/>
      </c>
      <c r="M4188" s="120">
        <f>IF(AND($P$2=FALSE,OR(F4188="Commercial NAICS Cogen",F4188="Industrial NAICS Cogen",F4188="NAICS-22 Cogen")),FALSE,IF(AND($P$3=FALSE,OR(F4188="Commercial NAICS Cogen",F4188="Commercial NAICS Non-Cogen",F4188="Industrial NAICS Cogen", F4188="industrial NAICS non-Cogen")),FALSE, TRUE))</f>
        <v/>
      </c>
    </row>
    <row r="4189">
      <c r="A4189" s="129" t="n">
        <v>58159</v>
      </c>
      <c r="B4189" s="130" t="inlineStr">
        <is>
          <t>UCONN Cogen Facility</t>
        </is>
      </c>
      <c r="C4189" s="130" t="inlineStr">
        <is>
          <t>University of Connecticut</t>
        </is>
      </c>
      <c r="D4189" s="129" t="n">
        <v>58130</v>
      </c>
      <c r="E4189" s="130" t="inlineStr">
        <is>
          <t>CT</t>
        </is>
      </c>
      <c r="F4189" s="130" t="inlineStr">
        <is>
          <t>Commercial NAICS Cogen</t>
        </is>
      </c>
      <c r="G4189" s="130" t="inlineStr">
        <is>
          <t>CA</t>
        </is>
      </c>
      <c r="H4189" s="130" t="inlineStr">
        <is>
          <t>DFO</t>
        </is>
      </c>
      <c r="I4189" s="130" t="inlineStr">
        <is>
          <t>DFO</t>
        </is>
      </c>
      <c r="J4189" s="131" t="n">
        <v>29.517</v>
      </c>
      <c r="K4189" s="129" t="n">
        <v>2020</v>
      </c>
      <c r="L4189" s="120">
        <f>IF(VLOOKUP(H4189,'Cross-Page Data'!$D$4:$F$48,3,FALSE)="natural gas",VLOOKUP(G4189,'Cross-Page Data'!$I$4:$J$19,2,FALSE),IF(VLOOKUP(H4189,'Cross-Page Data'!$D$4:$F$48,3,FALSE)="solar",IF(G4189="PV","solar PV","solar thermal"),IF(VLOOKUP(H4189,'Cross-Page Data'!$D$4:$F$48,3,FALSE)="wind",VLOOKUP(G4189,'Cross-Page Data'!$I$4:$J$19,2,FALSE),IF(VLOOKUP(H4189,'Cross-Page Data'!$D$4:$F$48,3,FALSE)="hydro",VLOOKUP(G4189,'Cross-Page Data'!$I$4:$J$19,2,FALSE),VLOOKUP(H4189,'Cross-Page Data'!$D$4:$F$48,3,FALSE)))))</f>
        <v/>
      </c>
      <c r="M4189" s="120">
        <f>IF(AND($P$2=FALSE,OR(F4189="Commercial NAICS Cogen",F4189="Industrial NAICS Cogen",F4189="NAICS-22 Cogen")),FALSE,IF(AND($P$3=FALSE,OR(F4189="Commercial NAICS Cogen",F4189="Commercial NAICS Non-Cogen",F4189="Industrial NAICS Cogen", F4189="industrial NAICS non-Cogen")),FALSE, TRUE))</f>
        <v/>
      </c>
    </row>
    <row r="4190">
      <c r="A4190" s="129" t="n">
        <v>58159</v>
      </c>
      <c r="B4190" s="130" t="inlineStr">
        <is>
          <t>UCONN Cogen Facility</t>
        </is>
      </c>
      <c r="C4190" s="130" t="inlineStr">
        <is>
          <t>University of Connecticut</t>
        </is>
      </c>
      <c r="D4190" s="129" t="n">
        <v>58130</v>
      </c>
      <c r="E4190" s="130" t="inlineStr">
        <is>
          <t>CT</t>
        </is>
      </c>
      <c r="F4190" s="130" t="inlineStr">
        <is>
          <t>Commercial NAICS Cogen</t>
        </is>
      </c>
      <c r="G4190" s="130" t="inlineStr">
        <is>
          <t>CA</t>
        </is>
      </c>
      <c r="H4190" s="130" t="inlineStr">
        <is>
          <t>NG</t>
        </is>
      </c>
      <c r="I4190" s="130" t="inlineStr">
        <is>
          <t>NG</t>
        </is>
      </c>
      <c r="J4190" s="131" t="n">
        <v>9958.483</v>
      </c>
      <c r="K4190" s="129" t="n">
        <v>2020</v>
      </c>
      <c r="L4190" s="120">
        <f>IF(VLOOKUP(H4190,'Cross-Page Data'!$D$4:$F$48,3,FALSE)="natural gas",VLOOKUP(G4190,'Cross-Page Data'!$I$4:$J$19,2,FALSE),IF(VLOOKUP(H4190,'Cross-Page Data'!$D$4:$F$48,3,FALSE)="solar",IF(G4190="PV","solar PV","solar thermal"),IF(VLOOKUP(H4190,'Cross-Page Data'!$D$4:$F$48,3,FALSE)="wind",VLOOKUP(G4190,'Cross-Page Data'!$I$4:$J$19,2,FALSE),IF(VLOOKUP(H4190,'Cross-Page Data'!$D$4:$F$48,3,FALSE)="hydro",VLOOKUP(G4190,'Cross-Page Data'!$I$4:$J$19,2,FALSE),VLOOKUP(H4190,'Cross-Page Data'!$D$4:$F$48,3,FALSE)))))</f>
        <v/>
      </c>
      <c r="M4190" s="120">
        <f>IF(AND($P$2=FALSE,OR(F4190="Commercial NAICS Cogen",F4190="Industrial NAICS Cogen",F4190="NAICS-22 Cogen")),FALSE,IF(AND($P$3=FALSE,OR(F4190="Commercial NAICS Cogen",F4190="Commercial NAICS Non-Cogen",F4190="Industrial NAICS Cogen", F4190="industrial NAICS non-Cogen")),FALSE, TRUE))</f>
        <v/>
      </c>
    </row>
    <row r="4191">
      <c r="A4191" s="129" t="n">
        <v>58159</v>
      </c>
      <c r="B4191" s="130" t="inlineStr">
        <is>
          <t>UCONN Cogen Facility</t>
        </is>
      </c>
      <c r="C4191" s="130" t="inlineStr">
        <is>
          <t>University of Connecticut</t>
        </is>
      </c>
      <c r="D4191" s="129" t="n">
        <v>58130</v>
      </c>
      <c r="E4191" s="130" t="inlineStr">
        <is>
          <t>CT</t>
        </is>
      </c>
      <c r="F4191" s="130" t="inlineStr">
        <is>
          <t>Commercial NAICS Cogen</t>
        </is>
      </c>
      <c r="G4191" s="130" t="inlineStr">
        <is>
          <t>CT</t>
        </is>
      </c>
      <c r="H4191" s="130" t="inlineStr">
        <is>
          <t>DFO</t>
        </is>
      </c>
      <c r="I4191" s="130" t="inlineStr">
        <is>
          <t>DFO</t>
        </is>
      </c>
      <c r="J4191" s="131" t="n">
        <v>356.694</v>
      </c>
      <c r="K4191" s="129" t="n">
        <v>2020</v>
      </c>
      <c r="L4191" s="120">
        <f>IF(VLOOKUP(H4191,'Cross-Page Data'!$D$4:$F$48,3,FALSE)="natural gas",VLOOKUP(G4191,'Cross-Page Data'!$I$4:$J$19,2,FALSE),IF(VLOOKUP(H4191,'Cross-Page Data'!$D$4:$F$48,3,FALSE)="solar",IF(G4191="PV","solar PV","solar thermal"),IF(VLOOKUP(H4191,'Cross-Page Data'!$D$4:$F$48,3,FALSE)="wind",VLOOKUP(G4191,'Cross-Page Data'!$I$4:$J$19,2,FALSE),IF(VLOOKUP(H4191,'Cross-Page Data'!$D$4:$F$48,3,FALSE)="hydro",VLOOKUP(G4191,'Cross-Page Data'!$I$4:$J$19,2,FALSE),VLOOKUP(H4191,'Cross-Page Data'!$D$4:$F$48,3,FALSE)))))</f>
        <v/>
      </c>
      <c r="M4191" s="120">
        <f>IF(AND($P$2=FALSE,OR(F4191="Commercial NAICS Cogen",F4191="Industrial NAICS Cogen",F4191="NAICS-22 Cogen")),FALSE,IF(AND($P$3=FALSE,OR(F4191="Commercial NAICS Cogen",F4191="Commercial NAICS Non-Cogen",F4191="Industrial NAICS Cogen", F4191="industrial NAICS non-Cogen")),FALSE, TRUE))</f>
        <v/>
      </c>
    </row>
    <row r="4192">
      <c r="A4192" s="129" t="n">
        <v>58159</v>
      </c>
      <c r="B4192" s="130" t="inlineStr">
        <is>
          <t>UCONN Cogen Facility</t>
        </is>
      </c>
      <c r="C4192" s="130" t="inlineStr">
        <is>
          <t>University of Connecticut</t>
        </is>
      </c>
      <c r="D4192" s="129" t="n">
        <v>58130</v>
      </c>
      <c r="E4192" s="130" t="inlineStr">
        <is>
          <t>CT</t>
        </is>
      </c>
      <c r="F4192" s="130" t="inlineStr">
        <is>
          <t>Commercial NAICS Cogen</t>
        </is>
      </c>
      <c r="G4192" s="130" t="inlineStr">
        <is>
          <t>CT</t>
        </is>
      </c>
      <c r="H4192" s="130" t="inlineStr">
        <is>
          <t>NG</t>
        </is>
      </c>
      <c r="I4192" s="130" t="inlineStr">
        <is>
          <t>NG</t>
        </is>
      </c>
      <c r="J4192" s="131" t="n">
        <v>108416.31</v>
      </c>
      <c r="K4192" s="129" t="n">
        <v>2020</v>
      </c>
      <c r="L4192" s="120">
        <f>IF(VLOOKUP(H4192,'Cross-Page Data'!$D$4:$F$48,3,FALSE)="natural gas",VLOOKUP(G4192,'Cross-Page Data'!$I$4:$J$19,2,FALSE),IF(VLOOKUP(H4192,'Cross-Page Data'!$D$4:$F$48,3,FALSE)="solar",IF(G4192="PV","solar PV","solar thermal"),IF(VLOOKUP(H4192,'Cross-Page Data'!$D$4:$F$48,3,FALSE)="wind",VLOOKUP(G4192,'Cross-Page Data'!$I$4:$J$19,2,FALSE),IF(VLOOKUP(H4192,'Cross-Page Data'!$D$4:$F$48,3,FALSE)="hydro",VLOOKUP(G4192,'Cross-Page Data'!$I$4:$J$19,2,FALSE),VLOOKUP(H4192,'Cross-Page Data'!$D$4:$F$48,3,FALSE)))))</f>
        <v/>
      </c>
      <c r="M4192" s="120">
        <f>IF(AND($P$2=FALSE,OR(F4192="Commercial NAICS Cogen",F4192="Industrial NAICS Cogen",F4192="NAICS-22 Cogen")),FALSE,IF(AND($P$3=FALSE,OR(F4192="Commercial NAICS Cogen",F4192="Commercial NAICS Non-Cogen",F4192="Industrial NAICS Cogen", F4192="industrial NAICS non-Cogen")),FALSE, TRUE))</f>
        <v/>
      </c>
    </row>
    <row r="4193">
      <c r="A4193" s="129" t="n">
        <v>58169</v>
      </c>
      <c r="B4193" s="130" t="inlineStr">
        <is>
          <t>CSUF Trigeneration</t>
        </is>
      </c>
      <c r="C4193" s="130" t="inlineStr">
        <is>
          <t>California State University at Fullerton</t>
        </is>
      </c>
      <c r="D4193" s="129" t="n">
        <v>58104</v>
      </c>
      <c r="E4193" s="130" t="inlineStr">
        <is>
          <t>CA</t>
        </is>
      </c>
      <c r="F4193" s="130" t="inlineStr">
        <is>
          <t>Commercial NAICS Cogen</t>
        </is>
      </c>
      <c r="G4193" s="130" t="inlineStr">
        <is>
          <t>GT</t>
        </is>
      </c>
      <c r="H4193" s="130" t="inlineStr">
        <is>
          <t>NG</t>
        </is>
      </c>
      <c r="I4193" s="130" t="inlineStr">
        <is>
          <t>NG</t>
        </is>
      </c>
      <c r="J4193" s="131" t="n">
        <v>26234</v>
      </c>
      <c r="K4193" s="129" t="n">
        <v>2020</v>
      </c>
      <c r="L4193" s="120">
        <f>IF(VLOOKUP(H4193,'Cross-Page Data'!$D$4:$F$48,3,FALSE)="natural gas",VLOOKUP(G4193,'Cross-Page Data'!$I$4:$J$19,2,FALSE),IF(VLOOKUP(H4193,'Cross-Page Data'!$D$4:$F$48,3,FALSE)="solar",IF(G4193="PV","solar PV","solar thermal"),IF(VLOOKUP(H4193,'Cross-Page Data'!$D$4:$F$48,3,FALSE)="wind",VLOOKUP(G4193,'Cross-Page Data'!$I$4:$J$19,2,FALSE),IF(VLOOKUP(H4193,'Cross-Page Data'!$D$4:$F$48,3,FALSE)="hydro",VLOOKUP(G4193,'Cross-Page Data'!$I$4:$J$19,2,FALSE),VLOOKUP(H4193,'Cross-Page Data'!$D$4:$F$48,3,FALSE)))))</f>
        <v/>
      </c>
      <c r="M4193" s="120">
        <f>IF(AND($P$2=FALSE,OR(F4193="Commercial NAICS Cogen",F4193="Industrial NAICS Cogen",F4193="NAICS-22 Cogen")),FALSE,IF(AND($P$3=FALSE,OR(F4193="Commercial NAICS Cogen",F4193="Commercial NAICS Non-Cogen",F4193="Industrial NAICS Cogen", F4193="industrial NAICS non-Cogen")),FALSE, TRUE))</f>
        <v/>
      </c>
    </row>
    <row r="4194">
      <c r="A4194" s="129" t="n">
        <v>58169</v>
      </c>
      <c r="B4194" s="130" t="inlineStr">
        <is>
          <t>CSUF Trigeneration</t>
        </is>
      </c>
      <c r="C4194" s="130" t="inlineStr">
        <is>
          <t>California State University at Fullerton</t>
        </is>
      </c>
      <c r="D4194" s="129" t="n">
        <v>58104</v>
      </c>
      <c r="E4194" s="130" t="inlineStr">
        <is>
          <t>CA</t>
        </is>
      </c>
      <c r="F4194" s="130" t="inlineStr">
        <is>
          <t>Commercial NAICS Cogen</t>
        </is>
      </c>
      <c r="G4194" s="130" t="inlineStr">
        <is>
          <t>PV</t>
        </is>
      </c>
      <c r="H4194" s="130" t="inlineStr">
        <is>
          <t>SUN</t>
        </is>
      </c>
      <c r="I4194" s="130" t="inlineStr">
        <is>
          <t>SUN</t>
        </is>
      </c>
      <c r="J4194" s="131" t="n">
        <v>6024</v>
      </c>
      <c r="K4194" s="129" t="n">
        <v>2020</v>
      </c>
      <c r="L4194" s="120">
        <f>IF(VLOOKUP(H4194,'Cross-Page Data'!$D$4:$F$48,3,FALSE)="natural gas",VLOOKUP(G4194,'Cross-Page Data'!$I$4:$J$19,2,FALSE),IF(VLOOKUP(H4194,'Cross-Page Data'!$D$4:$F$48,3,FALSE)="solar",IF(G4194="PV","solar PV","solar thermal"),IF(VLOOKUP(H4194,'Cross-Page Data'!$D$4:$F$48,3,FALSE)="wind",VLOOKUP(G4194,'Cross-Page Data'!$I$4:$J$19,2,FALSE),IF(VLOOKUP(H4194,'Cross-Page Data'!$D$4:$F$48,3,FALSE)="hydro",VLOOKUP(G4194,'Cross-Page Data'!$I$4:$J$19,2,FALSE),VLOOKUP(H4194,'Cross-Page Data'!$D$4:$F$48,3,FALSE)))))</f>
        <v/>
      </c>
      <c r="M4194" s="120">
        <f>IF(AND($P$2=FALSE,OR(F4194="Commercial NAICS Cogen",F4194="Industrial NAICS Cogen",F4194="NAICS-22 Cogen")),FALSE,IF(AND($P$3=FALSE,OR(F4194="Commercial NAICS Cogen",F4194="Commercial NAICS Non-Cogen",F4194="Industrial NAICS Cogen", F4194="industrial NAICS non-Cogen")),FALSE, TRUE))</f>
        <v/>
      </c>
    </row>
    <row r="4195">
      <c r="A4195" s="129" t="n">
        <v>58177</v>
      </c>
      <c r="B4195" s="130" t="inlineStr">
        <is>
          <t>Kishwaukee CHP Plant</t>
        </is>
      </c>
      <c r="C4195" s="130" t="inlineStr">
        <is>
          <t>Rock River Water Reclamation District</t>
        </is>
      </c>
      <c r="D4195" s="129" t="n">
        <v>58129</v>
      </c>
      <c r="E4195" s="130" t="inlineStr">
        <is>
          <t>IL</t>
        </is>
      </c>
      <c r="F4195" s="130" t="inlineStr">
        <is>
          <t>NAICS-22 Cogen</t>
        </is>
      </c>
      <c r="G4195" s="130" t="inlineStr">
        <is>
          <t>IC</t>
        </is>
      </c>
      <c r="H4195" s="130" t="inlineStr">
        <is>
          <t>NG</t>
        </is>
      </c>
      <c r="I4195" s="130" t="inlineStr">
        <is>
          <t>NG</t>
        </is>
      </c>
      <c r="J4195" s="131" t="n">
        <v>265.838</v>
      </c>
      <c r="K4195" s="129" t="n">
        <v>2020</v>
      </c>
      <c r="L4195" s="120">
        <f>IF(VLOOKUP(H4195,'Cross-Page Data'!$D$4:$F$48,3,FALSE)="natural gas",VLOOKUP(G4195,'Cross-Page Data'!$I$4:$J$19,2,FALSE),IF(VLOOKUP(H4195,'Cross-Page Data'!$D$4:$F$48,3,FALSE)="solar",IF(G4195="PV","solar PV","solar thermal"),IF(VLOOKUP(H4195,'Cross-Page Data'!$D$4:$F$48,3,FALSE)="wind",VLOOKUP(G4195,'Cross-Page Data'!$I$4:$J$19,2,FALSE),IF(VLOOKUP(H4195,'Cross-Page Data'!$D$4:$F$48,3,FALSE)="hydro",VLOOKUP(G4195,'Cross-Page Data'!$I$4:$J$19,2,FALSE),VLOOKUP(H4195,'Cross-Page Data'!$D$4:$F$48,3,FALSE)))))</f>
        <v/>
      </c>
      <c r="M4195" s="120">
        <f>IF(AND($P$2=FALSE,OR(F4195="Commercial NAICS Cogen",F4195="Industrial NAICS Cogen",F4195="NAICS-22 Cogen")),FALSE,IF(AND($P$3=FALSE,OR(F4195="Commercial NAICS Cogen",F4195="Commercial NAICS Non-Cogen",F4195="Industrial NAICS Cogen", F4195="industrial NAICS non-Cogen")),FALSE, TRUE))</f>
        <v/>
      </c>
    </row>
    <row r="4196">
      <c r="A4196" s="129" t="n">
        <v>58177</v>
      </c>
      <c r="B4196" s="130" t="inlineStr">
        <is>
          <t>Kishwaukee CHP Plant</t>
        </is>
      </c>
      <c r="C4196" s="130" t="inlineStr">
        <is>
          <t>Rock River Water Reclamation District</t>
        </is>
      </c>
      <c r="D4196" s="129" t="n">
        <v>58129</v>
      </c>
      <c r="E4196" s="130" t="inlineStr">
        <is>
          <t>IL</t>
        </is>
      </c>
      <c r="F4196" s="130" t="inlineStr">
        <is>
          <t>NAICS-22 Cogen</t>
        </is>
      </c>
      <c r="G4196" s="130" t="inlineStr">
        <is>
          <t>IC</t>
        </is>
      </c>
      <c r="H4196" s="130" t="inlineStr">
        <is>
          <t>OBG</t>
        </is>
      </c>
      <c r="I4196" s="130" t="inlineStr">
        <is>
          <t>ORW</t>
        </is>
      </c>
      <c r="J4196" s="131" t="n">
        <v>8453.162</v>
      </c>
      <c r="K4196" s="129" t="n">
        <v>2020</v>
      </c>
      <c r="L4196" s="120">
        <f>IF(VLOOKUP(H4196,'Cross-Page Data'!$D$4:$F$48,3,FALSE)="natural gas",VLOOKUP(G4196,'Cross-Page Data'!$I$4:$J$19,2,FALSE),IF(VLOOKUP(H4196,'Cross-Page Data'!$D$4:$F$48,3,FALSE)="solar",IF(G4196="PV","solar PV","solar thermal"),IF(VLOOKUP(H4196,'Cross-Page Data'!$D$4:$F$48,3,FALSE)="wind",VLOOKUP(G4196,'Cross-Page Data'!$I$4:$J$19,2,FALSE),IF(VLOOKUP(H4196,'Cross-Page Data'!$D$4:$F$48,3,FALSE)="hydro",VLOOKUP(G4196,'Cross-Page Data'!$I$4:$J$19,2,FALSE),VLOOKUP(H4196,'Cross-Page Data'!$D$4:$F$48,3,FALSE)))))</f>
        <v/>
      </c>
      <c r="M4196" s="120">
        <f>IF(AND($P$2=FALSE,OR(F4196="Commercial NAICS Cogen",F4196="Industrial NAICS Cogen",F4196="NAICS-22 Cogen")),FALSE,IF(AND($P$3=FALSE,OR(F4196="Commercial NAICS Cogen",F4196="Commercial NAICS Non-Cogen",F4196="Industrial NAICS Cogen", F4196="industrial NAICS non-Cogen")),FALSE, TRUE))</f>
        <v/>
      </c>
    </row>
    <row r="4197">
      <c r="A4197" s="129" t="n">
        <v>58179</v>
      </c>
      <c r="B4197" s="130" t="inlineStr">
        <is>
          <t>MTSU Power Co-Gen Plant</t>
        </is>
      </c>
      <c r="C4197" s="130" t="inlineStr">
        <is>
          <t>Middle Tennessee State University</t>
        </is>
      </c>
      <c r="D4197" s="129" t="n">
        <v>58100</v>
      </c>
      <c r="E4197" s="130" t="inlineStr">
        <is>
          <t>TN</t>
        </is>
      </c>
      <c r="F4197" s="130" t="inlineStr">
        <is>
          <t>Commercial NAICS Cogen</t>
        </is>
      </c>
      <c r="G4197" s="130" t="inlineStr">
        <is>
          <t>GT</t>
        </is>
      </c>
      <c r="H4197" s="130" t="inlineStr">
        <is>
          <t>NG</t>
        </is>
      </c>
      <c r="I4197" s="130" t="inlineStr">
        <is>
          <t>NG</t>
        </is>
      </c>
      <c r="J4197" s="131" t="n">
        <v>38126</v>
      </c>
      <c r="K4197" s="129" t="n">
        <v>2020</v>
      </c>
      <c r="L4197" s="120">
        <f>IF(VLOOKUP(H4197,'Cross-Page Data'!$D$4:$F$48,3,FALSE)="natural gas",VLOOKUP(G4197,'Cross-Page Data'!$I$4:$J$19,2,FALSE),IF(VLOOKUP(H4197,'Cross-Page Data'!$D$4:$F$48,3,FALSE)="solar",IF(G4197="PV","solar PV","solar thermal"),IF(VLOOKUP(H4197,'Cross-Page Data'!$D$4:$F$48,3,FALSE)="wind",VLOOKUP(G4197,'Cross-Page Data'!$I$4:$J$19,2,FALSE),IF(VLOOKUP(H4197,'Cross-Page Data'!$D$4:$F$48,3,FALSE)="hydro",VLOOKUP(G4197,'Cross-Page Data'!$I$4:$J$19,2,FALSE),VLOOKUP(H4197,'Cross-Page Data'!$D$4:$F$48,3,FALSE)))))</f>
        <v/>
      </c>
      <c r="M4197" s="120">
        <f>IF(AND($P$2=FALSE,OR(F4197="Commercial NAICS Cogen",F4197="Industrial NAICS Cogen",F4197="NAICS-22 Cogen")),FALSE,IF(AND($P$3=FALSE,OR(F4197="Commercial NAICS Cogen",F4197="Commercial NAICS Non-Cogen",F4197="Industrial NAICS Cogen", F4197="industrial NAICS non-Cogen")),FALSE, TRUE))</f>
        <v/>
      </c>
    </row>
    <row r="4198">
      <c r="A4198" s="129" t="n">
        <v>58179</v>
      </c>
      <c r="B4198" s="130" t="inlineStr">
        <is>
          <t>MTSU Power Co-Gen Plant</t>
        </is>
      </c>
      <c r="C4198" s="130" t="inlineStr">
        <is>
          <t>Middle Tennessee State University</t>
        </is>
      </c>
      <c r="D4198" s="129" t="n">
        <v>58100</v>
      </c>
      <c r="E4198" s="130" t="inlineStr">
        <is>
          <t>TN</t>
        </is>
      </c>
      <c r="F4198" s="130" t="inlineStr">
        <is>
          <t>Commercial NAICS Cogen</t>
        </is>
      </c>
      <c r="G4198" s="130" t="inlineStr">
        <is>
          <t>IC</t>
        </is>
      </c>
      <c r="H4198" s="130" t="inlineStr">
        <is>
          <t>DFO</t>
        </is>
      </c>
      <c r="I4198" s="130" t="inlineStr">
        <is>
          <t>DFO</t>
        </is>
      </c>
      <c r="J4198" s="131" t="n">
        <v>0</v>
      </c>
      <c r="K4198" s="129" t="n">
        <v>2020</v>
      </c>
      <c r="L4198" s="120">
        <f>IF(VLOOKUP(H4198,'Cross-Page Data'!$D$4:$F$48,3,FALSE)="natural gas",VLOOKUP(G4198,'Cross-Page Data'!$I$4:$J$19,2,FALSE),IF(VLOOKUP(H4198,'Cross-Page Data'!$D$4:$F$48,3,FALSE)="solar",IF(G4198="PV","solar PV","solar thermal"),IF(VLOOKUP(H4198,'Cross-Page Data'!$D$4:$F$48,3,FALSE)="wind",VLOOKUP(G4198,'Cross-Page Data'!$I$4:$J$19,2,FALSE),IF(VLOOKUP(H4198,'Cross-Page Data'!$D$4:$F$48,3,FALSE)="hydro",VLOOKUP(G4198,'Cross-Page Data'!$I$4:$J$19,2,FALSE),VLOOKUP(H4198,'Cross-Page Data'!$D$4:$F$48,3,FALSE)))))</f>
        <v/>
      </c>
      <c r="M4198" s="120">
        <f>IF(AND($P$2=FALSE,OR(F4198="Commercial NAICS Cogen",F4198="Industrial NAICS Cogen",F4198="NAICS-22 Cogen")),FALSE,IF(AND($P$3=FALSE,OR(F4198="Commercial NAICS Cogen",F4198="Commercial NAICS Non-Cogen",F4198="Industrial NAICS Cogen", F4198="industrial NAICS non-Cogen")),FALSE, TRUE))</f>
        <v/>
      </c>
    </row>
    <row r="4199">
      <c r="A4199" s="129" t="n">
        <v>58180</v>
      </c>
      <c r="B4199" s="130" t="inlineStr">
        <is>
          <t>UNH 7.9 MW Plant</t>
        </is>
      </c>
      <c r="C4199" s="130" t="inlineStr">
        <is>
          <t>Emcor Energy Services</t>
        </is>
      </c>
      <c r="D4199" s="129" t="n">
        <v>58099</v>
      </c>
      <c r="E4199" s="130" t="inlineStr">
        <is>
          <t>NH</t>
        </is>
      </c>
      <c r="F4199" s="130" t="inlineStr">
        <is>
          <t>Commercial NAICS Cogen</t>
        </is>
      </c>
      <c r="G4199" s="130" t="inlineStr">
        <is>
          <t>GT</t>
        </is>
      </c>
      <c r="H4199" s="130" t="inlineStr">
        <is>
          <t>DFO</t>
        </is>
      </c>
      <c r="I4199" s="130" t="inlineStr">
        <is>
          <t>DFO</t>
        </is>
      </c>
      <c r="J4199" s="131" t="n">
        <v>772.619</v>
      </c>
      <c r="K4199" s="129" t="n">
        <v>2020</v>
      </c>
      <c r="L4199" s="120">
        <f>IF(VLOOKUP(H4199,'Cross-Page Data'!$D$4:$F$48,3,FALSE)="natural gas",VLOOKUP(G4199,'Cross-Page Data'!$I$4:$J$19,2,FALSE),IF(VLOOKUP(H4199,'Cross-Page Data'!$D$4:$F$48,3,FALSE)="solar",IF(G4199="PV","solar PV","solar thermal"),IF(VLOOKUP(H4199,'Cross-Page Data'!$D$4:$F$48,3,FALSE)="wind",VLOOKUP(G4199,'Cross-Page Data'!$I$4:$J$19,2,FALSE),IF(VLOOKUP(H4199,'Cross-Page Data'!$D$4:$F$48,3,FALSE)="hydro",VLOOKUP(G4199,'Cross-Page Data'!$I$4:$J$19,2,FALSE),VLOOKUP(H4199,'Cross-Page Data'!$D$4:$F$48,3,FALSE)))))</f>
        <v/>
      </c>
      <c r="M4199" s="120">
        <f>IF(AND($P$2=FALSE,OR(F4199="Commercial NAICS Cogen",F4199="Industrial NAICS Cogen",F4199="NAICS-22 Cogen")),FALSE,IF(AND($P$3=FALSE,OR(F4199="Commercial NAICS Cogen",F4199="Commercial NAICS Non-Cogen",F4199="Industrial NAICS Cogen", F4199="industrial NAICS non-Cogen")),FALSE, TRUE))</f>
        <v/>
      </c>
    </row>
    <row r="4200">
      <c r="A4200" s="129" t="n">
        <v>58180</v>
      </c>
      <c r="B4200" s="130" t="inlineStr">
        <is>
          <t>UNH 7.9 MW Plant</t>
        </is>
      </c>
      <c r="C4200" s="130" t="inlineStr">
        <is>
          <t>Emcor Energy Services</t>
        </is>
      </c>
      <c r="D4200" s="129" t="n">
        <v>58099</v>
      </c>
      <c r="E4200" s="130" t="inlineStr">
        <is>
          <t>NH</t>
        </is>
      </c>
      <c r="F4200" s="130" t="inlineStr">
        <is>
          <t>Commercial NAICS Cogen</t>
        </is>
      </c>
      <c r="G4200" s="130" t="inlineStr">
        <is>
          <t>GT</t>
        </is>
      </c>
      <c r="H4200" s="130" t="inlineStr">
        <is>
          <t>LFG</t>
        </is>
      </c>
      <c r="I4200" s="130" t="inlineStr">
        <is>
          <t>MLG</t>
        </is>
      </c>
      <c r="J4200" s="131" t="n">
        <v>38483.921</v>
      </c>
      <c r="K4200" s="129" t="n">
        <v>2020</v>
      </c>
      <c r="L4200" s="120">
        <f>IF(VLOOKUP(H4200,'Cross-Page Data'!$D$4:$F$48,3,FALSE)="natural gas",VLOOKUP(G4200,'Cross-Page Data'!$I$4:$J$19,2,FALSE),IF(VLOOKUP(H4200,'Cross-Page Data'!$D$4:$F$48,3,FALSE)="solar",IF(G4200="PV","solar PV","solar thermal"),IF(VLOOKUP(H4200,'Cross-Page Data'!$D$4:$F$48,3,FALSE)="wind",VLOOKUP(G4200,'Cross-Page Data'!$I$4:$J$19,2,FALSE),IF(VLOOKUP(H4200,'Cross-Page Data'!$D$4:$F$48,3,FALSE)="hydro",VLOOKUP(G4200,'Cross-Page Data'!$I$4:$J$19,2,FALSE),VLOOKUP(H4200,'Cross-Page Data'!$D$4:$F$48,3,FALSE)))))</f>
        <v/>
      </c>
      <c r="M4200" s="120">
        <f>IF(AND($P$2=FALSE,OR(F4200="Commercial NAICS Cogen",F4200="Industrial NAICS Cogen",F4200="NAICS-22 Cogen")),FALSE,IF(AND($P$3=FALSE,OR(F4200="Commercial NAICS Cogen",F4200="Commercial NAICS Non-Cogen",F4200="Industrial NAICS Cogen", F4200="industrial NAICS non-Cogen")),FALSE, TRUE))</f>
        <v/>
      </c>
    </row>
    <row r="4201">
      <c r="A4201" s="129" t="n">
        <v>58180</v>
      </c>
      <c r="B4201" s="130" t="inlineStr">
        <is>
          <t>UNH 7.9 MW Plant</t>
        </is>
      </c>
      <c r="C4201" s="130" t="inlineStr">
        <is>
          <t>Emcor Energy Services</t>
        </is>
      </c>
      <c r="D4201" s="129" t="n">
        <v>58099</v>
      </c>
      <c r="E4201" s="130" t="inlineStr">
        <is>
          <t>NH</t>
        </is>
      </c>
      <c r="F4201" s="130" t="inlineStr">
        <is>
          <t>Commercial NAICS Cogen</t>
        </is>
      </c>
      <c r="G4201" s="130" t="inlineStr">
        <is>
          <t>GT</t>
        </is>
      </c>
      <c r="H4201" s="130" t="inlineStr">
        <is>
          <t>NG</t>
        </is>
      </c>
      <c r="I4201" s="130" t="inlineStr">
        <is>
          <t>NG</t>
        </is>
      </c>
      <c r="J4201" s="131" t="n">
        <v>9781.459999999999</v>
      </c>
      <c r="K4201" s="129" t="n">
        <v>2020</v>
      </c>
      <c r="L4201" s="120">
        <f>IF(VLOOKUP(H4201,'Cross-Page Data'!$D$4:$F$48,3,FALSE)="natural gas",VLOOKUP(G4201,'Cross-Page Data'!$I$4:$J$19,2,FALSE),IF(VLOOKUP(H4201,'Cross-Page Data'!$D$4:$F$48,3,FALSE)="solar",IF(G4201="PV","solar PV","solar thermal"),IF(VLOOKUP(H4201,'Cross-Page Data'!$D$4:$F$48,3,FALSE)="wind",VLOOKUP(G4201,'Cross-Page Data'!$I$4:$J$19,2,FALSE),IF(VLOOKUP(H4201,'Cross-Page Data'!$D$4:$F$48,3,FALSE)="hydro",VLOOKUP(G4201,'Cross-Page Data'!$I$4:$J$19,2,FALSE),VLOOKUP(H4201,'Cross-Page Data'!$D$4:$F$48,3,FALSE)))))</f>
        <v/>
      </c>
      <c r="M4201" s="120">
        <f>IF(AND($P$2=FALSE,OR(F4201="Commercial NAICS Cogen",F4201="Industrial NAICS Cogen",F4201="NAICS-22 Cogen")),FALSE,IF(AND($P$3=FALSE,OR(F4201="Commercial NAICS Cogen",F4201="Commercial NAICS Non-Cogen",F4201="Industrial NAICS Cogen", F4201="industrial NAICS non-Cogen")),FALSE, TRUE))</f>
        <v/>
      </c>
    </row>
    <row r="4202">
      <c r="A4202" s="129" t="n">
        <v>58183</v>
      </c>
      <c r="B4202" s="130" t="inlineStr">
        <is>
          <t>Prairie Horizon Agri Energy</t>
        </is>
      </c>
      <c r="C4202" s="130" t="inlineStr">
        <is>
          <t>Prairie Horizon Agri Energy LLC</t>
        </is>
      </c>
      <c r="D4202" s="129" t="n">
        <v>58157</v>
      </c>
      <c r="E4202" s="130" t="inlineStr">
        <is>
          <t>KS</t>
        </is>
      </c>
      <c r="F4202" s="130" t="inlineStr">
        <is>
          <t>Industrial NAICS Cogen</t>
        </is>
      </c>
      <c r="G4202" s="130" t="inlineStr">
        <is>
          <t>ST</t>
        </is>
      </c>
      <c r="H4202" s="130" t="inlineStr">
        <is>
          <t>NG</t>
        </is>
      </c>
      <c r="I4202" s="130" t="inlineStr">
        <is>
          <t>NG</t>
        </is>
      </c>
      <c r="J4202" s="131" t="n">
        <v>6346.71</v>
      </c>
      <c r="K4202" s="129" t="n">
        <v>2020</v>
      </c>
      <c r="L4202" s="120">
        <f>IF(VLOOKUP(H4202,'Cross-Page Data'!$D$4:$F$48,3,FALSE)="natural gas",VLOOKUP(G4202,'Cross-Page Data'!$I$4:$J$19,2,FALSE),IF(VLOOKUP(H4202,'Cross-Page Data'!$D$4:$F$48,3,FALSE)="solar",IF(G4202="PV","solar PV","solar thermal"),IF(VLOOKUP(H4202,'Cross-Page Data'!$D$4:$F$48,3,FALSE)="wind",VLOOKUP(G4202,'Cross-Page Data'!$I$4:$J$19,2,FALSE),IF(VLOOKUP(H4202,'Cross-Page Data'!$D$4:$F$48,3,FALSE)="hydro",VLOOKUP(G4202,'Cross-Page Data'!$I$4:$J$19,2,FALSE),VLOOKUP(H4202,'Cross-Page Data'!$D$4:$F$48,3,FALSE)))))</f>
        <v/>
      </c>
      <c r="M4202" s="120">
        <f>IF(AND($P$2=FALSE,OR(F4202="Commercial NAICS Cogen",F4202="Industrial NAICS Cogen",F4202="NAICS-22 Cogen")),FALSE,IF(AND($P$3=FALSE,OR(F4202="Commercial NAICS Cogen",F4202="Commercial NAICS Non-Cogen",F4202="Industrial NAICS Cogen", F4202="industrial NAICS non-Cogen")),FALSE, TRUE))</f>
        <v/>
      </c>
    </row>
    <row r="4203">
      <c r="A4203" s="129" t="n">
        <v>58184</v>
      </c>
      <c r="B4203" s="130" t="inlineStr">
        <is>
          <t>Rand Whitney CHP Plant</t>
        </is>
      </c>
      <c r="C4203" s="130" t="inlineStr">
        <is>
          <t>Rand Whitney Containerboard L.P.</t>
        </is>
      </c>
      <c r="D4203" s="129" t="n">
        <v>58156</v>
      </c>
      <c r="E4203" s="130" t="inlineStr">
        <is>
          <t>CT</t>
        </is>
      </c>
      <c r="F4203" s="130" t="inlineStr">
        <is>
          <t>Industrial NAICS Cogen</t>
        </is>
      </c>
      <c r="G4203" s="130" t="inlineStr">
        <is>
          <t>GT</t>
        </is>
      </c>
      <c r="H4203" s="130" t="inlineStr">
        <is>
          <t>DFO</t>
        </is>
      </c>
      <c r="I4203" s="130" t="inlineStr">
        <is>
          <t>DFO</t>
        </is>
      </c>
      <c r="J4203" s="131" t="n">
        <v>0</v>
      </c>
      <c r="K4203" s="129" t="n">
        <v>2020</v>
      </c>
      <c r="L4203" s="120">
        <f>IF(VLOOKUP(H4203,'Cross-Page Data'!$D$4:$F$48,3,FALSE)="natural gas",VLOOKUP(G4203,'Cross-Page Data'!$I$4:$J$19,2,FALSE),IF(VLOOKUP(H4203,'Cross-Page Data'!$D$4:$F$48,3,FALSE)="solar",IF(G4203="PV","solar PV","solar thermal"),IF(VLOOKUP(H4203,'Cross-Page Data'!$D$4:$F$48,3,FALSE)="wind",VLOOKUP(G4203,'Cross-Page Data'!$I$4:$J$19,2,FALSE),IF(VLOOKUP(H4203,'Cross-Page Data'!$D$4:$F$48,3,FALSE)="hydro",VLOOKUP(G4203,'Cross-Page Data'!$I$4:$J$19,2,FALSE),VLOOKUP(H4203,'Cross-Page Data'!$D$4:$F$48,3,FALSE)))))</f>
        <v/>
      </c>
      <c r="M4203" s="120">
        <f>IF(AND($P$2=FALSE,OR(F4203="Commercial NAICS Cogen",F4203="Industrial NAICS Cogen",F4203="NAICS-22 Cogen")),FALSE,IF(AND($P$3=FALSE,OR(F4203="Commercial NAICS Cogen",F4203="Commercial NAICS Non-Cogen",F4203="Industrial NAICS Cogen", F4203="industrial NAICS non-Cogen")),FALSE, TRUE))</f>
        <v/>
      </c>
    </row>
    <row r="4204">
      <c r="A4204" s="129" t="n">
        <v>58184</v>
      </c>
      <c r="B4204" s="130" t="inlineStr">
        <is>
          <t>Rand Whitney CHP Plant</t>
        </is>
      </c>
      <c r="C4204" s="130" t="inlineStr">
        <is>
          <t>Rand Whitney Containerboard L.P.</t>
        </is>
      </c>
      <c r="D4204" s="129" t="n">
        <v>58156</v>
      </c>
      <c r="E4204" s="130" t="inlineStr">
        <is>
          <t>CT</t>
        </is>
      </c>
      <c r="F4204" s="130" t="inlineStr">
        <is>
          <t>Industrial NAICS Cogen</t>
        </is>
      </c>
      <c r="G4204" s="130" t="inlineStr">
        <is>
          <t>GT</t>
        </is>
      </c>
      <c r="H4204" s="130" t="inlineStr">
        <is>
          <t>NG</t>
        </is>
      </c>
      <c r="I4204" s="130" t="inlineStr">
        <is>
          <t>NG</t>
        </is>
      </c>
      <c r="J4204" s="131" t="n">
        <v>118505</v>
      </c>
      <c r="K4204" s="129" t="n">
        <v>2020</v>
      </c>
      <c r="L4204" s="120">
        <f>IF(VLOOKUP(H4204,'Cross-Page Data'!$D$4:$F$48,3,FALSE)="natural gas",VLOOKUP(G4204,'Cross-Page Data'!$I$4:$J$19,2,FALSE),IF(VLOOKUP(H4204,'Cross-Page Data'!$D$4:$F$48,3,FALSE)="solar",IF(G4204="PV","solar PV","solar thermal"),IF(VLOOKUP(H4204,'Cross-Page Data'!$D$4:$F$48,3,FALSE)="wind",VLOOKUP(G4204,'Cross-Page Data'!$I$4:$J$19,2,FALSE),IF(VLOOKUP(H4204,'Cross-Page Data'!$D$4:$F$48,3,FALSE)="hydro",VLOOKUP(G4204,'Cross-Page Data'!$I$4:$J$19,2,FALSE),VLOOKUP(H4204,'Cross-Page Data'!$D$4:$F$48,3,FALSE)))))</f>
        <v/>
      </c>
      <c r="M4204" s="120">
        <f>IF(AND($P$2=FALSE,OR(F4204="Commercial NAICS Cogen",F4204="Industrial NAICS Cogen",F4204="NAICS-22 Cogen")),FALSE,IF(AND($P$3=FALSE,OR(F4204="Commercial NAICS Cogen",F4204="Commercial NAICS Non-Cogen",F4204="Industrial NAICS Cogen", F4204="industrial NAICS non-Cogen")),FALSE, TRUE))</f>
        <v/>
      </c>
    </row>
    <row r="4205">
      <c r="A4205" s="129" t="n">
        <v>58191</v>
      </c>
      <c r="B4205" s="130" t="inlineStr">
        <is>
          <t>US Magnesium</t>
        </is>
      </c>
      <c r="C4205" s="130" t="inlineStr">
        <is>
          <t>US Magnesium</t>
        </is>
      </c>
      <c r="D4205" s="129" t="n">
        <v>58153</v>
      </c>
      <c r="E4205" s="130" t="inlineStr">
        <is>
          <t>UT</t>
        </is>
      </c>
      <c r="F4205" s="130" t="inlineStr">
        <is>
          <t>Industrial NAICS Cogen</t>
        </is>
      </c>
      <c r="G4205" s="130" t="inlineStr">
        <is>
          <t>GT</t>
        </is>
      </c>
      <c r="H4205" s="130" t="inlineStr">
        <is>
          <t>DFO</t>
        </is>
      </c>
      <c r="I4205" s="130" t="inlineStr">
        <is>
          <t>DFO</t>
        </is>
      </c>
      <c r="J4205" s="131" t="n">
        <v>0</v>
      </c>
      <c r="K4205" s="129" t="n">
        <v>2020</v>
      </c>
      <c r="L4205" s="120">
        <f>IF(VLOOKUP(H4205,'Cross-Page Data'!$D$4:$F$48,3,FALSE)="natural gas",VLOOKUP(G4205,'Cross-Page Data'!$I$4:$J$19,2,FALSE),IF(VLOOKUP(H4205,'Cross-Page Data'!$D$4:$F$48,3,FALSE)="solar",IF(G4205="PV","solar PV","solar thermal"),IF(VLOOKUP(H4205,'Cross-Page Data'!$D$4:$F$48,3,FALSE)="wind",VLOOKUP(G4205,'Cross-Page Data'!$I$4:$J$19,2,FALSE),IF(VLOOKUP(H4205,'Cross-Page Data'!$D$4:$F$48,3,FALSE)="hydro",VLOOKUP(G4205,'Cross-Page Data'!$I$4:$J$19,2,FALSE),VLOOKUP(H4205,'Cross-Page Data'!$D$4:$F$48,3,FALSE)))))</f>
        <v/>
      </c>
      <c r="M4205" s="120">
        <f>IF(AND($P$2=FALSE,OR(F4205="Commercial NAICS Cogen",F4205="Industrial NAICS Cogen",F4205="NAICS-22 Cogen")),FALSE,IF(AND($P$3=FALSE,OR(F4205="Commercial NAICS Cogen",F4205="Commercial NAICS Non-Cogen",F4205="Industrial NAICS Cogen", F4205="industrial NAICS non-Cogen")),FALSE, TRUE))</f>
        <v/>
      </c>
    </row>
    <row r="4206">
      <c r="A4206" s="129" t="n">
        <v>58191</v>
      </c>
      <c r="B4206" s="130" t="inlineStr">
        <is>
          <t>US Magnesium</t>
        </is>
      </c>
      <c r="C4206" s="130" t="inlineStr">
        <is>
          <t>US Magnesium</t>
        </is>
      </c>
      <c r="D4206" s="129" t="n">
        <v>58153</v>
      </c>
      <c r="E4206" s="130" t="inlineStr">
        <is>
          <t>UT</t>
        </is>
      </c>
      <c r="F4206" s="130" t="inlineStr">
        <is>
          <t>Industrial NAICS Cogen</t>
        </is>
      </c>
      <c r="G4206" s="130" t="inlineStr">
        <is>
          <t>GT</t>
        </is>
      </c>
      <c r="H4206" s="130" t="inlineStr">
        <is>
          <t>NG</t>
        </is>
      </c>
      <c r="I4206" s="130" t="inlineStr">
        <is>
          <t>NG</t>
        </is>
      </c>
      <c r="J4206" s="131" t="n">
        <v>121017.5</v>
      </c>
      <c r="K4206" s="129" t="n">
        <v>2020</v>
      </c>
      <c r="L4206" s="120">
        <f>IF(VLOOKUP(H4206,'Cross-Page Data'!$D$4:$F$48,3,FALSE)="natural gas",VLOOKUP(G4206,'Cross-Page Data'!$I$4:$J$19,2,FALSE),IF(VLOOKUP(H4206,'Cross-Page Data'!$D$4:$F$48,3,FALSE)="solar",IF(G4206="PV","solar PV","solar thermal"),IF(VLOOKUP(H4206,'Cross-Page Data'!$D$4:$F$48,3,FALSE)="wind",VLOOKUP(G4206,'Cross-Page Data'!$I$4:$J$19,2,FALSE),IF(VLOOKUP(H4206,'Cross-Page Data'!$D$4:$F$48,3,FALSE)="hydro",VLOOKUP(G4206,'Cross-Page Data'!$I$4:$J$19,2,FALSE),VLOOKUP(H4206,'Cross-Page Data'!$D$4:$F$48,3,FALSE)))))</f>
        <v/>
      </c>
      <c r="M4206" s="120">
        <f>IF(AND($P$2=FALSE,OR(F4206="Commercial NAICS Cogen",F4206="Industrial NAICS Cogen",F4206="NAICS-22 Cogen")),FALSE,IF(AND($P$3=FALSE,OR(F4206="Commercial NAICS Cogen",F4206="Commercial NAICS Non-Cogen",F4206="Industrial NAICS Cogen", F4206="industrial NAICS non-Cogen")),FALSE, TRUE))</f>
        <v/>
      </c>
    </row>
    <row r="4207">
      <c r="A4207" s="129" t="n">
        <v>58193</v>
      </c>
      <c r="B4207" s="130" t="inlineStr">
        <is>
          <t>Bonanza BioEnergy LLC</t>
        </is>
      </c>
      <c r="C4207" s="130" t="inlineStr">
        <is>
          <t>Bonanza BioEnergy LLC</t>
        </is>
      </c>
      <c r="D4207" s="129" t="n">
        <v>58166</v>
      </c>
      <c r="E4207" s="130" t="inlineStr">
        <is>
          <t>KS</t>
        </is>
      </c>
      <c r="F4207" s="130" t="inlineStr">
        <is>
          <t>Industrial NAICS Cogen</t>
        </is>
      </c>
      <c r="G4207" s="130" t="inlineStr">
        <is>
          <t>ST</t>
        </is>
      </c>
      <c r="H4207" s="130" t="inlineStr">
        <is>
          <t>NG</t>
        </is>
      </c>
      <c r="I4207" s="130" t="inlineStr">
        <is>
          <t>NG</t>
        </is>
      </c>
      <c r="J4207" s="131" t="n">
        <v>3942</v>
      </c>
      <c r="K4207" s="129" t="n">
        <v>2020</v>
      </c>
      <c r="L4207" s="120">
        <f>IF(VLOOKUP(H4207,'Cross-Page Data'!$D$4:$F$48,3,FALSE)="natural gas",VLOOKUP(G4207,'Cross-Page Data'!$I$4:$J$19,2,FALSE),IF(VLOOKUP(H4207,'Cross-Page Data'!$D$4:$F$48,3,FALSE)="solar",IF(G4207="PV","solar PV","solar thermal"),IF(VLOOKUP(H4207,'Cross-Page Data'!$D$4:$F$48,3,FALSE)="wind",VLOOKUP(G4207,'Cross-Page Data'!$I$4:$J$19,2,FALSE),IF(VLOOKUP(H4207,'Cross-Page Data'!$D$4:$F$48,3,FALSE)="hydro",VLOOKUP(G4207,'Cross-Page Data'!$I$4:$J$19,2,FALSE),VLOOKUP(H4207,'Cross-Page Data'!$D$4:$F$48,3,FALSE)))))</f>
        <v/>
      </c>
      <c r="M4207" s="120">
        <f>IF(AND($P$2=FALSE,OR(F4207="Commercial NAICS Cogen",F4207="Industrial NAICS Cogen",F4207="NAICS-22 Cogen")),FALSE,IF(AND($P$3=FALSE,OR(F4207="Commercial NAICS Cogen",F4207="Commercial NAICS Non-Cogen",F4207="Industrial NAICS Cogen", F4207="industrial NAICS non-Cogen")),FALSE, TRUE))</f>
        <v/>
      </c>
    </row>
    <row r="4208">
      <c r="A4208" s="129" t="n">
        <v>58194</v>
      </c>
      <c r="B4208" s="130" t="inlineStr">
        <is>
          <t>West Campus Steam Plant</t>
        </is>
      </c>
      <c r="C4208" s="130" t="inlineStr">
        <is>
          <t>Penn State University</t>
        </is>
      </c>
      <c r="D4208" s="129" t="n">
        <v>58159</v>
      </c>
      <c r="E4208" s="130" t="inlineStr">
        <is>
          <t>PA</t>
        </is>
      </c>
      <c r="F4208" s="130" t="inlineStr">
        <is>
          <t>Commercial NAICS Cogen</t>
        </is>
      </c>
      <c r="G4208" s="130" t="inlineStr">
        <is>
          <t>ST</t>
        </is>
      </c>
      <c r="H4208" s="130" t="inlineStr">
        <is>
          <t>DFO</t>
        </is>
      </c>
      <c r="I4208" s="130" t="inlineStr">
        <is>
          <t>DFO</t>
        </is>
      </c>
      <c r="J4208" s="131" t="n">
        <v>0.61</v>
      </c>
      <c r="K4208" s="129" t="n">
        <v>2020</v>
      </c>
      <c r="L4208" s="120">
        <f>IF(VLOOKUP(H4208,'Cross-Page Data'!$D$4:$F$48,3,FALSE)="natural gas",VLOOKUP(G4208,'Cross-Page Data'!$I$4:$J$19,2,FALSE),IF(VLOOKUP(H4208,'Cross-Page Data'!$D$4:$F$48,3,FALSE)="solar",IF(G4208="PV","solar PV","solar thermal"),IF(VLOOKUP(H4208,'Cross-Page Data'!$D$4:$F$48,3,FALSE)="wind",VLOOKUP(G4208,'Cross-Page Data'!$I$4:$J$19,2,FALSE),IF(VLOOKUP(H4208,'Cross-Page Data'!$D$4:$F$48,3,FALSE)="hydro",VLOOKUP(G4208,'Cross-Page Data'!$I$4:$J$19,2,FALSE),VLOOKUP(H4208,'Cross-Page Data'!$D$4:$F$48,3,FALSE)))))</f>
        <v/>
      </c>
      <c r="M4208" s="120">
        <f>IF(AND($P$2=FALSE,OR(F4208="Commercial NAICS Cogen",F4208="Industrial NAICS Cogen",F4208="NAICS-22 Cogen")),FALSE,IF(AND($P$3=FALSE,OR(F4208="Commercial NAICS Cogen",F4208="Commercial NAICS Non-Cogen",F4208="Industrial NAICS Cogen", F4208="industrial NAICS non-Cogen")),FALSE, TRUE))</f>
        <v/>
      </c>
    </row>
    <row r="4209">
      <c r="A4209" s="129" t="n">
        <v>58194</v>
      </c>
      <c r="B4209" s="130" t="inlineStr">
        <is>
          <t>West Campus Steam Plant</t>
        </is>
      </c>
      <c r="C4209" s="130" t="inlineStr">
        <is>
          <t>Penn State University</t>
        </is>
      </c>
      <c r="D4209" s="129" t="n">
        <v>58159</v>
      </c>
      <c r="E4209" s="130" t="inlineStr">
        <is>
          <t>PA</t>
        </is>
      </c>
      <c r="F4209" s="130" t="inlineStr">
        <is>
          <t>Commercial NAICS Cogen</t>
        </is>
      </c>
      <c r="G4209" s="130" t="inlineStr">
        <is>
          <t>ST</t>
        </is>
      </c>
      <c r="H4209" s="130" t="inlineStr">
        <is>
          <t>NG</t>
        </is>
      </c>
      <c r="I4209" s="130" t="inlineStr">
        <is>
          <t>NG</t>
        </is>
      </c>
      <c r="J4209" s="131" t="n">
        <v>10493.82</v>
      </c>
      <c r="K4209" s="129" t="n">
        <v>2020</v>
      </c>
      <c r="L4209" s="120">
        <f>IF(VLOOKUP(H4209,'Cross-Page Data'!$D$4:$F$48,3,FALSE)="natural gas",VLOOKUP(G4209,'Cross-Page Data'!$I$4:$J$19,2,FALSE),IF(VLOOKUP(H4209,'Cross-Page Data'!$D$4:$F$48,3,FALSE)="solar",IF(G4209="PV","solar PV","solar thermal"),IF(VLOOKUP(H4209,'Cross-Page Data'!$D$4:$F$48,3,FALSE)="wind",VLOOKUP(G4209,'Cross-Page Data'!$I$4:$J$19,2,FALSE),IF(VLOOKUP(H4209,'Cross-Page Data'!$D$4:$F$48,3,FALSE)="hydro",VLOOKUP(G4209,'Cross-Page Data'!$I$4:$J$19,2,FALSE),VLOOKUP(H4209,'Cross-Page Data'!$D$4:$F$48,3,FALSE)))))</f>
        <v/>
      </c>
      <c r="M4209" s="120">
        <f>IF(AND($P$2=FALSE,OR(F4209="Commercial NAICS Cogen",F4209="Industrial NAICS Cogen",F4209="NAICS-22 Cogen")),FALSE,IF(AND($P$3=FALSE,OR(F4209="Commercial NAICS Cogen",F4209="Commercial NAICS Non-Cogen",F4209="Industrial NAICS Cogen", F4209="industrial NAICS non-Cogen")),FALSE, TRUE))</f>
        <v/>
      </c>
    </row>
    <row r="4210">
      <c r="A4210" s="129" t="n">
        <v>58195</v>
      </c>
      <c r="B4210" s="130" t="inlineStr">
        <is>
          <t>East Campus Steam Plant</t>
        </is>
      </c>
      <c r="C4210" s="130" t="inlineStr">
        <is>
          <t>Penn State University</t>
        </is>
      </c>
      <c r="D4210" s="129" t="n">
        <v>58159</v>
      </c>
      <c r="E4210" s="130" t="inlineStr">
        <is>
          <t>PA</t>
        </is>
      </c>
      <c r="F4210" s="130" t="inlineStr">
        <is>
          <t>Commercial NAICS Cogen</t>
        </is>
      </c>
      <c r="G4210" s="130" t="inlineStr">
        <is>
          <t>GT</t>
        </is>
      </c>
      <c r="H4210" s="130" t="inlineStr">
        <is>
          <t>DFO</t>
        </is>
      </c>
      <c r="I4210" s="130" t="inlineStr">
        <is>
          <t>DFO</t>
        </is>
      </c>
      <c r="J4210" s="131" t="n">
        <v>29.743</v>
      </c>
      <c r="K4210" s="129" t="n">
        <v>2020</v>
      </c>
      <c r="L4210" s="120">
        <f>IF(VLOOKUP(H4210,'Cross-Page Data'!$D$4:$F$48,3,FALSE)="natural gas",VLOOKUP(G4210,'Cross-Page Data'!$I$4:$J$19,2,FALSE),IF(VLOOKUP(H4210,'Cross-Page Data'!$D$4:$F$48,3,FALSE)="solar",IF(G4210="PV","solar PV","solar thermal"),IF(VLOOKUP(H4210,'Cross-Page Data'!$D$4:$F$48,3,FALSE)="wind",VLOOKUP(G4210,'Cross-Page Data'!$I$4:$J$19,2,FALSE),IF(VLOOKUP(H4210,'Cross-Page Data'!$D$4:$F$48,3,FALSE)="hydro",VLOOKUP(G4210,'Cross-Page Data'!$I$4:$J$19,2,FALSE),VLOOKUP(H4210,'Cross-Page Data'!$D$4:$F$48,3,FALSE)))))</f>
        <v/>
      </c>
      <c r="M4210" s="120">
        <f>IF(AND($P$2=FALSE,OR(F4210="Commercial NAICS Cogen",F4210="Industrial NAICS Cogen",F4210="NAICS-22 Cogen")),FALSE,IF(AND($P$3=FALSE,OR(F4210="Commercial NAICS Cogen",F4210="Commercial NAICS Non-Cogen",F4210="Industrial NAICS Cogen", F4210="industrial NAICS non-Cogen")),FALSE, TRUE))</f>
        <v/>
      </c>
    </row>
    <row r="4211">
      <c r="A4211" s="129" t="n">
        <v>58195</v>
      </c>
      <c r="B4211" s="130" t="inlineStr">
        <is>
          <t>East Campus Steam Plant</t>
        </is>
      </c>
      <c r="C4211" s="130" t="inlineStr">
        <is>
          <t>Penn State University</t>
        </is>
      </c>
      <c r="D4211" s="129" t="n">
        <v>58159</v>
      </c>
      <c r="E4211" s="130" t="inlineStr">
        <is>
          <t>PA</t>
        </is>
      </c>
      <c r="F4211" s="130" t="inlineStr">
        <is>
          <t>Commercial NAICS Cogen</t>
        </is>
      </c>
      <c r="G4211" s="130" t="inlineStr">
        <is>
          <t>GT</t>
        </is>
      </c>
      <c r="H4211" s="130" t="inlineStr">
        <is>
          <t>NG</t>
        </is>
      </c>
      <c r="I4211" s="130" t="inlineStr">
        <is>
          <t>NG</t>
        </is>
      </c>
      <c r="J4211" s="131" t="n">
        <v>51769.137</v>
      </c>
      <c r="K4211" s="129" t="n">
        <v>2020</v>
      </c>
      <c r="L4211" s="120">
        <f>IF(VLOOKUP(H4211,'Cross-Page Data'!$D$4:$F$48,3,FALSE)="natural gas",VLOOKUP(G4211,'Cross-Page Data'!$I$4:$J$19,2,FALSE),IF(VLOOKUP(H4211,'Cross-Page Data'!$D$4:$F$48,3,FALSE)="solar",IF(G4211="PV","solar PV","solar thermal"),IF(VLOOKUP(H4211,'Cross-Page Data'!$D$4:$F$48,3,FALSE)="wind",VLOOKUP(G4211,'Cross-Page Data'!$I$4:$J$19,2,FALSE),IF(VLOOKUP(H4211,'Cross-Page Data'!$D$4:$F$48,3,FALSE)="hydro",VLOOKUP(G4211,'Cross-Page Data'!$I$4:$J$19,2,FALSE),VLOOKUP(H4211,'Cross-Page Data'!$D$4:$F$48,3,FALSE)))))</f>
        <v/>
      </c>
      <c r="M4211" s="120">
        <f>IF(AND($P$2=FALSE,OR(F4211="Commercial NAICS Cogen",F4211="Industrial NAICS Cogen",F4211="NAICS-22 Cogen")),FALSE,IF(AND($P$3=FALSE,OR(F4211="Commercial NAICS Cogen",F4211="Commercial NAICS Non-Cogen",F4211="Industrial NAICS Cogen", F4211="industrial NAICS non-Cogen")),FALSE, TRUE))</f>
        <v/>
      </c>
    </row>
    <row r="4212">
      <c r="A4212" s="129" t="n">
        <v>58197</v>
      </c>
      <c r="B4212" s="130" t="inlineStr">
        <is>
          <t>POET Biorefining Lake Crystal</t>
        </is>
      </c>
      <c r="C4212" s="130" t="inlineStr">
        <is>
          <t>POET Biorefining Lake Crystal</t>
        </is>
      </c>
      <c r="D4212" s="129" t="n">
        <v>58163</v>
      </c>
      <c r="E4212" s="130" t="inlineStr">
        <is>
          <t>MN</t>
        </is>
      </c>
      <c r="F4212" s="130" t="inlineStr">
        <is>
          <t>Industrial NAICS Cogen</t>
        </is>
      </c>
      <c r="G4212" s="130" t="inlineStr">
        <is>
          <t>IC</t>
        </is>
      </c>
      <c r="H4212" s="130" t="inlineStr">
        <is>
          <t>DFO</t>
        </is>
      </c>
      <c r="I4212" s="130" t="inlineStr">
        <is>
          <t>DFO</t>
        </is>
      </c>
      <c r="J4212" s="131" t="n">
        <v>348.1</v>
      </c>
      <c r="K4212" s="129" t="n">
        <v>2020</v>
      </c>
      <c r="L4212" s="120">
        <f>IF(VLOOKUP(H4212,'Cross-Page Data'!$D$4:$F$48,3,FALSE)="natural gas",VLOOKUP(G4212,'Cross-Page Data'!$I$4:$J$19,2,FALSE),IF(VLOOKUP(H4212,'Cross-Page Data'!$D$4:$F$48,3,FALSE)="solar",IF(G4212="PV","solar PV","solar thermal"),IF(VLOOKUP(H4212,'Cross-Page Data'!$D$4:$F$48,3,FALSE)="wind",VLOOKUP(G4212,'Cross-Page Data'!$I$4:$J$19,2,FALSE),IF(VLOOKUP(H4212,'Cross-Page Data'!$D$4:$F$48,3,FALSE)="hydro",VLOOKUP(G4212,'Cross-Page Data'!$I$4:$J$19,2,FALSE),VLOOKUP(H4212,'Cross-Page Data'!$D$4:$F$48,3,FALSE)))))</f>
        <v/>
      </c>
      <c r="M4212" s="120">
        <f>IF(AND($P$2=FALSE,OR(F4212="Commercial NAICS Cogen",F4212="Industrial NAICS Cogen",F4212="NAICS-22 Cogen")),FALSE,IF(AND($P$3=FALSE,OR(F4212="Commercial NAICS Cogen",F4212="Commercial NAICS Non-Cogen",F4212="Industrial NAICS Cogen", F4212="industrial NAICS non-Cogen")),FALSE, TRUE))</f>
        <v/>
      </c>
    </row>
    <row r="4213">
      <c r="A4213" s="129" t="n">
        <v>58197</v>
      </c>
      <c r="B4213" s="130" t="inlineStr">
        <is>
          <t>POET Biorefining Lake Crystal</t>
        </is>
      </c>
      <c r="C4213" s="130" t="inlineStr">
        <is>
          <t>POET Biorefining Lake Crystal</t>
        </is>
      </c>
      <c r="D4213" s="129" t="n">
        <v>58163</v>
      </c>
      <c r="E4213" s="130" t="inlineStr">
        <is>
          <t>MN</t>
        </is>
      </c>
      <c r="F4213" s="130" t="inlineStr">
        <is>
          <t>Industrial NAICS Cogen</t>
        </is>
      </c>
      <c r="G4213" s="130" t="inlineStr">
        <is>
          <t>ST</t>
        </is>
      </c>
      <c r="H4213" s="130" t="inlineStr">
        <is>
          <t>NG</t>
        </is>
      </c>
      <c r="I4213" s="130" t="inlineStr">
        <is>
          <t>NG</t>
        </is>
      </c>
      <c r="J4213" s="131" t="n">
        <v>5983</v>
      </c>
      <c r="K4213" s="129" t="n">
        <v>2020</v>
      </c>
      <c r="L4213" s="120">
        <f>IF(VLOOKUP(H4213,'Cross-Page Data'!$D$4:$F$48,3,FALSE)="natural gas",VLOOKUP(G4213,'Cross-Page Data'!$I$4:$J$19,2,FALSE),IF(VLOOKUP(H4213,'Cross-Page Data'!$D$4:$F$48,3,FALSE)="solar",IF(G4213="PV","solar PV","solar thermal"),IF(VLOOKUP(H4213,'Cross-Page Data'!$D$4:$F$48,3,FALSE)="wind",VLOOKUP(G4213,'Cross-Page Data'!$I$4:$J$19,2,FALSE),IF(VLOOKUP(H4213,'Cross-Page Data'!$D$4:$F$48,3,FALSE)="hydro",VLOOKUP(G4213,'Cross-Page Data'!$I$4:$J$19,2,FALSE),VLOOKUP(H4213,'Cross-Page Data'!$D$4:$F$48,3,FALSE)))))</f>
        <v/>
      </c>
      <c r="M4213" s="120">
        <f>IF(AND($P$2=FALSE,OR(F4213="Commercial NAICS Cogen",F4213="Industrial NAICS Cogen",F4213="NAICS-22 Cogen")),FALSE,IF(AND($P$3=FALSE,OR(F4213="Commercial NAICS Cogen",F4213="Commercial NAICS Non-Cogen",F4213="Industrial NAICS Cogen", F4213="industrial NAICS non-Cogen")),FALSE, TRUE))</f>
        <v/>
      </c>
    </row>
    <row r="4214">
      <c r="A4214" s="129" t="n">
        <v>58198</v>
      </c>
      <c r="B4214" s="130" t="inlineStr">
        <is>
          <t>Parnassus Central Utility Plant</t>
        </is>
      </c>
      <c r="C4214" s="130" t="inlineStr">
        <is>
          <t>University of California-San Francisco</t>
        </is>
      </c>
      <c r="D4214" s="129" t="n">
        <v>58171</v>
      </c>
      <c r="E4214" s="130" t="inlineStr">
        <is>
          <t>CA</t>
        </is>
      </c>
      <c r="F4214" s="130" t="inlineStr">
        <is>
          <t>Commercial NAICS Cogen</t>
        </is>
      </c>
      <c r="G4214" s="130" t="inlineStr">
        <is>
          <t>CA</t>
        </is>
      </c>
      <c r="H4214" s="130" t="inlineStr">
        <is>
          <t>DFO</t>
        </is>
      </c>
      <c r="I4214" s="130" t="inlineStr">
        <is>
          <t>DFO</t>
        </is>
      </c>
      <c r="J4214" s="131" t="n">
        <v>5.228</v>
      </c>
      <c r="K4214" s="129" t="n">
        <v>2020</v>
      </c>
      <c r="L4214" s="120">
        <f>IF(VLOOKUP(H4214,'Cross-Page Data'!$D$4:$F$48,3,FALSE)="natural gas",VLOOKUP(G4214,'Cross-Page Data'!$I$4:$J$19,2,FALSE),IF(VLOOKUP(H4214,'Cross-Page Data'!$D$4:$F$48,3,FALSE)="solar",IF(G4214="PV","solar PV","solar thermal"),IF(VLOOKUP(H4214,'Cross-Page Data'!$D$4:$F$48,3,FALSE)="wind",VLOOKUP(G4214,'Cross-Page Data'!$I$4:$J$19,2,FALSE),IF(VLOOKUP(H4214,'Cross-Page Data'!$D$4:$F$48,3,FALSE)="hydro",VLOOKUP(G4214,'Cross-Page Data'!$I$4:$J$19,2,FALSE),VLOOKUP(H4214,'Cross-Page Data'!$D$4:$F$48,3,FALSE)))))</f>
        <v/>
      </c>
      <c r="M4214" s="120">
        <f>IF(AND($P$2=FALSE,OR(F4214="Commercial NAICS Cogen",F4214="Industrial NAICS Cogen",F4214="NAICS-22 Cogen")),FALSE,IF(AND($P$3=FALSE,OR(F4214="Commercial NAICS Cogen",F4214="Commercial NAICS Non-Cogen",F4214="Industrial NAICS Cogen", F4214="industrial NAICS non-Cogen")),FALSE, TRUE))</f>
        <v/>
      </c>
    </row>
    <row r="4215">
      <c r="A4215" s="129" t="n">
        <v>58198</v>
      </c>
      <c r="B4215" s="130" t="inlineStr">
        <is>
          <t>Parnassus Central Utility Plant</t>
        </is>
      </c>
      <c r="C4215" s="130" t="inlineStr">
        <is>
          <t>University of California-San Francisco</t>
        </is>
      </c>
      <c r="D4215" s="129" t="n">
        <v>58171</v>
      </c>
      <c r="E4215" s="130" t="inlineStr">
        <is>
          <t>CA</t>
        </is>
      </c>
      <c r="F4215" s="130" t="inlineStr">
        <is>
          <t>Commercial NAICS Cogen</t>
        </is>
      </c>
      <c r="G4215" s="130" t="inlineStr">
        <is>
          <t>CA</t>
        </is>
      </c>
      <c r="H4215" s="130" t="inlineStr">
        <is>
          <t>NG</t>
        </is>
      </c>
      <c r="I4215" s="130" t="inlineStr">
        <is>
          <t>NG</t>
        </is>
      </c>
      <c r="J4215" s="131" t="n">
        <v>6864.772</v>
      </c>
      <c r="K4215" s="129" t="n">
        <v>2020</v>
      </c>
      <c r="L4215" s="120">
        <f>IF(VLOOKUP(H4215,'Cross-Page Data'!$D$4:$F$48,3,FALSE)="natural gas",VLOOKUP(G4215,'Cross-Page Data'!$I$4:$J$19,2,FALSE),IF(VLOOKUP(H4215,'Cross-Page Data'!$D$4:$F$48,3,FALSE)="solar",IF(G4215="PV","solar PV","solar thermal"),IF(VLOOKUP(H4215,'Cross-Page Data'!$D$4:$F$48,3,FALSE)="wind",VLOOKUP(G4215,'Cross-Page Data'!$I$4:$J$19,2,FALSE),IF(VLOOKUP(H4215,'Cross-Page Data'!$D$4:$F$48,3,FALSE)="hydro",VLOOKUP(G4215,'Cross-Page Data'!$I$4:$J$19,2,FALSE),VLOOKUP(H4215,'Cross-Page Data'!$D$4:$F$48,3,FALSE)))))</f>
        <v/>
      </c>
      <c r="M4215" s="120">
        <f>IF(AND($P$2=FALSE,OR(F4215="Commercial NAICS Cogen",F4215="Industrial NAICS Cogen",F4215="NAICS-22 Cogen")),FALSE,IF(AND($P$3=FALSE,OR(F4215="Commercial NAICS Cogen",F4215="Commercial NAICS Non-Cogen",F4215="Industrial NAICS Cogen", F4215="industrial NAICS non-Cogen")),FALSE, TRUE))</f>
        <v/>
      </c>
    </row>
    <row r="4216">
      <c r="A4216" s="129" t="n">
        <v>58198</v>
      </c>
      <c r="B4216" s="130" t="inlineStr">
        <is>
          <t>Parnassus Central Utility Plant</t>
        </is>
      </c>
      <c r="C4216" s="130" t="inlineStr">
        <is>
          <t>University of California-San Francisco</t>
        </is>
      </c>
      <c r="D4216" s="129" t="n">
        <v>58171</v>
      </c>
      <c r="E4216" s="130" t="inlineStr">
        <is>
          <t>CA</t>
        </is>
      </c>
      <c r="F4216" s="130" t="inlineStr">
        <is>
          <t>Commercial NAICS Cogen</t>
        </is>
      </c>
      <c r="G4216" s="130" t="inlineStr">
        <is>
          <t>CT</t>
        </is>
      </c>
      <c r="H4216" s="130" t="inlineStr">
        <is>
          <t>DFO</t>
        </is>
      </c>
      <c r="I4216" s="130" t="inlineStr">
        <is>
          <t>DFO</t>
        </is>
      </c>
      <c r="J4216" s="131" t="n">
        <v>49.849</v>
      </c>
      <c r="K4216" s="129" t="n">
        <v>2020</v>
      </c>
      <c r="L4216" s="120">
        <f>IF(VLOOKUP(H4216,'Cross-Page Data'!$D$4:$F$48,3,FALSE)="natural gas",VLOOKUP(G4216,'Cross-Page Data'!$I$4:$J$19,2,FALSE),IF(VLOOKUP(H4216,'Cross-Page Data'!$D$4:$F$48,3,FALSE)="solar",IF(G4216="PV","solar PV","solar thermal"),IF(VLOOKUP(H4216,'Cross-Page Data'!$D$4:$F$48,3,FALSE)="wind",VLOOKUP(G4216,'Cross-Page Data'!$I$4:$J$19,2,FALSE),IF(VLOOKUP(H4216,'Cross-Page Data'!$D$4:$F$48,3,FALSE)="hydro",VLOOKUP(G4216,'Cross-Page Data'!$I$4:$J$19,2,FALSE),VLOOKUP(H4216,'Cross-Page Data'!$D$4:$F$48,3,FALSE)))))</f>
        <v/>
      </c>
      <c r="M4216" s="120">
        <f>IF(AND($P$2=FALSE,OR(F4216="Commercial NAICS Cogen",F4216="Industrial NAICS Cogen",F4216="NAICS-22 Cogen")),FALSE,IF(AND($P$3=FALSE,OR(F4216="Commercial NAICS Cogen",F4216="Commercial NAICS Non-Cogen",F4216="Industrial NAICS Cogen", F4216="industrial NAICS non-Cogen")),FALSE, TRUE))</f>
        <v/>
      </c>
    </row>
    <row r="4217">
      <c r="A4217" s="129" t="n">
        <v>58198</v>
      </c>
      <c r="B4217" s="130" t="inlineStr">
        <is>
          <t>Parnassus Central Utility Plant</t>
        </is>
      </c>
      <c r="C4217" s="130" t="inlineStr">
        <is>
          <t>University of California-San Francisco</t>
        </is>
      </c>
      <c r="D4217" s="129" t="n">
        <v>58171</v>
      </c>
      <c r="E4217" s="130" t="inlineStr">
        <is>
          <t>CA</t>
        </is>
      </c>
      <c r="F4217" s="130" t="inlineStr">
        <is>
          <t>Commercial NAICS Cogen</t>
        </is>
      </c>
      <c r="G4217" s="130" t="inlineStr">
        <is>
          <t>CT</t>
        </is>
      </c>
      <c r="H4217" s="130" t="inlineStr">
        <is>
          <t>NG</t>
        </is>
      </c>
      <c r="I4217" s="130" t="inlineStr">
        <is>
          <t>NG</t>
        </is>
      </c>
      <c r="J4217" s="131" t="n">
        <v>61573.151</v>
      </c>
      <c r="K4217" s="129" t="n">
        <v>2020</v>
      </c>
      <c r="L4217" s="120">
        <f>IF(VLOOKUP(H4217,'Cross-Page Data'!$D$4:$F$48,3,FALSE)="natural gas",VLOOKUP(G4217,'Cross-Page Data'!$I$4:$J$19,2,FALSE),IF(VLOOKUP(H4217,'Cross-Page Data'!$D$4:$F$48,3,FALSE)="solar",IF(G4217="PV","solar PV","solar thermal"),IF(VLOOKUP(H4217,'Cross-Page Data'!$D$4:$F$48,3,FALSE)="wind",VLOOKUP(G4217,'Cross-Page Data'!$I$4:$J$19,2,FALSE),IF(VLOOKUP(H4217,'Cross-Page Data'!$D$4:$F$48,3,FALSE)="hydro",VLOOKUP(G4217,'Cross-Page Data'!$I$4:$J$19,2,FALSE),VLOOKUP(H4217,'Cross-Page Data'!$D$4:$F$48,3,FALSE)))))</f>
        <v/>
      </c>
      <c r="M4217" s="120">
        <f>IF(AND($P$2=FALSE,OR(F4217="Commercial NAICS Cogen",F4217="Industrial NAICS Cogen",F4217="NAICS-22 Cogen")),FALSE,IF(AND($P$3=FALSE,OR(F4217="Commercial NAICS Cogen",F4217="Commercial NAICS Non-Cogen",F4217="Industrial NAICS Cogen", F4217="industrial NAICS non-Cogen")),FALSE, TRUE))</f>
        <v/>
      </c>
    </row>
    <row r="4218">
      <c r="A4218" s="129" t="n">
        <v>58199</v>
      </c>
      <c r="B4218" s="130" t="inlineStr">
        <is>
          <t>Arizona State University CHP</t>
        </is>
      </c>
      <c r="C4218" s="130" t="inlineStr">
        <is>
          <t>Energy Center Phoenix LLC</t>
        </is>
      </c>
      <c r="D4218" s="129" t="n">
        <v>58172</v>
      </c>
      <c r="E4218" s="130" t="inlineStr">
        <is>
          <t>AZ</t>
        </is>
      </c>
      <c r="F4218" s="130" t="inlineStr">
        <is>
          <t>Commercial NAICS Cogen</t>
        </is>
      </c>
      <c r="G4218" s="130" t="inlineStr">
        <is>
          <t>CS</t>
        </is>
      </c>
      <c r="H4218" s="130" t="inlineStr">
        <is>
          <t>NG</t>
        </is>
      </c>
      <c r="I4218" s="130" t="inlineStr">
        <is>
          <t>NG</t>
        </is>
      </c>
      <c r="J4218" s="131" t="n">
        <v>39697</v>
      </c>
      <c r="K4218" s="129" t="n">
        <v>2020</v>
      </c>
      <c r="L4218" s="120">
        <f>IF(VLOOKUP(H4218,'Cross-Page Data'!$D$4:$F$48,3,FALSE)="natural gas",VLOOKUP(G4218,'Cross-Page Data'!$I$4:$J$19,2,FALSE),IF(VLOOKUP(H4218,'Cross-Page Data'!$D$4:$F$48,3,FALSE)="solar",IF(G4218="PV","solar PV","solar thermal"),IF(VLOOKUP(H4218,'Cross-Page Data'!$D$4:$F$48,3,FALSE)="wind",VLOOKUP(G4218,'Cross-Page Data'!$I$4:$J$19,2,FALSE),IF(VLOOKUP(H4218,'Cross-Page Data'!$D$4:$F$48,3,FALSE)="hydro",VLOOKUP(G4218,'Cross-Page Data'!$I$4:$J$19,2,FALSE),VLOOKUP(H4218,'Cross-Page Data'!$D$4:$F$48,3,FALSE)))))</f>
        <v/>
      </c>
      <c r="M4218" s="120">
        <f>IF(AND($P$2=FALSE,OR(F4218="Commercial NAICS Cogen",F4218="Industrial NAICS Cogen",F4218="NAICS-22 Cogen")),FALSE,IF(AND($P$3=FALSE,OR(F4218="Commercial NAICS Cogen",F4218="Commercial NAICS Non-Cogen",F4218="Industrial NAICS Cogen", F4218="industrial NAICS non-Cogen")),FALSE, TRUE))</f>
        <v/>
      </c>
    </row>
    <row r="4219">
      <c r="A4219" s="129" t="n">
        <v>58199</v>
      </c>
      <c r="B4219" s="130" t="inlineStr">
        <is>
          <t>Arizona State University CHP</t>
        </is>
      </c>
      <c r="C4219" s="130" t="inlineStr">
        <is>
          <t>Energy Center Phoenix LLC</t>
        </is>
      </c>
      <c r="D4219" s="129" t="n">
        <v>58172</v>
      </c>
      <c r="E4219" s="130" t="inlineStr">
        <is>
          <t>AZ</t>
        </is>
      </c>
      <c r="F4219" s="130" t="inlineStr">
        <is>
          <t>Commercial NAICS Cogen</t>
        </is>
      </c>
      <c r="G4219" s="130" t="inlineStr">
        <is>
          <t>GT</t>
        </is>
      </c>
      <c r="H4219" s="130" t="inlineStr">
        <is>
          <t>NG</t>
        </is>
      </c>
      <c r="I4219" s="130" t="inlineStr">
        <is>
          <t>NG</t>
        </is>
      </c>
      <c r="J4219" s="131" t="n">
        <v>0</v>
      </c>
      <c r="K4219" s="129" t="n">
        <v>2020</v>
      </c>
      <c r="L4219" s="120">
        <f>IF(VLOOKUP(H4219,'Cross-Page Data'!$D$4:$F$48,3,FALSE)="natural gas",VLOOKUP(G4219,'Cross-Page Data'!$I$4:$J$19,2,FALSE),IF(VLOOKUP(H4219,'Cross-Page Data'!$D$4:$F$48,3,FALSE)="solar",IF(G4219="PV","solar PV","solar thermal"),IF(VLOOKUP(H4219,'Cross-Page Data'!$D$4:$F$48,3,FALSE)="wind",VLOOKUP(G4219,'Cross-Page Data'!$I$4:$J$19,2,FALSE),IF(VLOOKUP(H4219,'Cross-Page Data'!$D$4:$F$48,3,FALSE)="hydro",VLOOKUP(G4219,'Cross-Page Data'!$I$4:$J$19,2,FALSE),VLOOKUP(H4219,'Cross-Page Data'!$D$4:$F$48,3,FALSE)))))</f>
        <v/>
      </c>
      <c r="M4219" s="120">
        <f>IF(AND($P$2=FALSE,OR(F4219="Commercial NAICS Cogen",F4219="Industrial NAICS Cogen",F4219="NAICS-22 Cogen")),FALSE,IF(AND($P$3=FALSE,OR(F4219="Commercial NAICS Cogen",F4219="Commercial NAICS Non-Cogen",F4219="Industrial NAICS Cogen", F4219="industrial NAICS non-Cogen")),FALSE, TRUE))</f>
        <v/>
      </c>
    </row>
    <row r="4220">
      <c r="A4220" s="129" t="n">
        <v>58205</v>
      </c>
      <c r="B4220" s="130" t="inlineStr">
        <is>
          <t>Grand Ave Plant</t>
        </is>
      </c>
      <c r="C4220" s="130" t="inlineStr">
        <is>
          <t>Veolia Energy Kansas City</t>
        </is>
      </c>
      <c r="D4220" s="129" t="n">
        <v>58176</v>
      </c>
      <c r="E4220" s="130" t="inlineStr">
        <is>
          <t>MO</t>
        </is>
      </c>
      <c r="F4220" s="130" t="inlineStr">
        <is>
          <t>NAICS-22 Cogen</t>
        </is>
      </c>
      <c r="G4220" s="130" t="inlineStr">
        <is>
          <t>ST</t>
        </is>
      </c>
      <c r="H4220" s="130" t="inlineStr">
        <is>
          <t>BIT</t>
        </is>
      </c>
      <c r="I4220" s="130" t="inlineStr">
        <is>
          <t>COL</t>
        </is>
      </c>
      <c r="J4220" s="131" t="n">
        <v>0</v>
      </c>
      <c r="K4220" s="129" t="n">
        <v>2020</v>
      </c>
      <c r="L4220" s="120">
        <f>IF(VLOOKUP(H4220,'Cross-Page Data'!$D$4:$F$48,3,FALSE)="natural gas",VLOOKUP(G4220,'Cross-Page Data'!$I$4:$J$19,2,FALSE),IF(VLOOKUP(H4220,'Cross-Page Data'!$D$4:$F$48,3,FALSE)="solar",IF(G4220="PV","solar PV","solar thermal"),IF(VLOOKUP(H4220,'Cross-Page Data'!$D$4:$F$48,3,FALSE)="wind",VLOOKUP(G4220,'Cross-Page Data'!$I$4:$J$19,2,FALSE),IF(VLOOKUP(H4220,'Cross-Page Data'!$D$4:$F$48,3,FALSE)="hydro",VLOOKUP(G4220,'Cross-Page Data'!$I$4:$J$19,2,FALSE),VLOOKUP(H4220,'Cross-Page Data'!$D$4:$F$48,3,FALSE)))))</f>
        <v/>
      </c>
      <c r="M4220" s="120">
        <f>IF(AND($P$2=FALSE,OR(F4220="Commercial NAICS Cogen",F4220="Industrial NAICS Cogen",F4220="NAICS-22 Cogen")),FALSE,IF(AND($P$3=FALSE,OR(F4220="Commercial NAICS Cogen",F4220="Commercial NAICS Non-Cogen",F4220="Industrial NAICS Cogen", F4220="industrial NAICS non-Cogen")),FALSE, TRUE))</f>
        <v/>
      </c>
    </row>
    <row r="4221">
      <c r="A4221" s="129" t="n">
        <v>58205</v>
      </c>
      <c r="B4221" s="130" t="inlineStr">
        <is>
          <t>Grand Ave Plant</t>
        </is>
      </c>
      <c r="C4221" s="130" t="inlineStr">
        <is>
          <t>Veolia Energy Kansas City</t>
        </is>
      </c>
      <c r="D4221" s="129" t="n">
        <v>58176</v>
      </c>
      <c r="E4221" s="130" t="inlineStr">
        <is>
          <t>MO</t>
        </is>
      </c>
      <c r="F4221" s="130" t="inlineStr">
        <is>
          <t>NAICS-22 Cogen</t>
        </is>
      </c>
      <c r="G4221" s="130" t="inlineStr">
        <is>
          <t>ST</t>
        </is>
      </c>
      <c r="H4221" s="130" t="inlineStr">
        <is>
          <t>NG</t>
        </is>
      </c>
      <c r="I4221" s="130" t="inlineStr">
        <is>
          <t>NG</t>
        </is>
      </c>
      <c r="J4221" s="131" t="n">
        <v>38710</v>
      </c>
      <c r="K4221" s="129" t="n">
        <v>2020</v>
      </c>
      <c r="L4221" s="120">
        <f>IF(VLOOKUP(H4221,'Cross-Page Data'!$D$4:$F$48,3,FALSE)="natural gas",VLOOKUP(G4221,'Cross-Page Data'!$I$4:$J$19,2,FALSE),IF(VLOOKUP(H4221,'Cross-Page Data'!$D$4:$F$48,3,FALSE)="solar",IF(G4221="PV","solar PV","solar thermal"),IF(VLOOKUP(H4221,'Cross-Page Data'!$D$4:$F$48,3,FALSE)="wind",VLOOKUP(G4221,'Cross-Page Data'!$I$4:$J$19,2,FALSE),IF(VLOOKUP(H4221,'Cross-Page Data'!$D$4:$F$48,3,FALSE)="hydro",VLOOKUP(G4221,'Cross-Page Data'!$I$4:$J$19,2,FALSE),VLOOKUP(H4221,'Cross-Page Data'!$D$4:$F$48,3,FALSE)))))</f>
        <v/>
      </c>
      <c r="M4221" s="120">
        <f>IF(AND($P$2=FALSE,OR(F4221="Commercial NAICS Cogen",F4221="Industrial NAICS Cogen",F4221="NAICS-22 Cogen")),FALSE,IF(AND($P$3=FALSE,OR(F4221="Commercial NAICS Cogen",F4221="Commercial NAICS Non-Cogen",F4221="Industrial NAICS Cogen", F4221="industrial NAICS non-Cogen")),FALSE, TRUE))</f>
        <v/>
      </c>
    </row>
    <row r="4222">
      <c r="A4222" s="129" t="n">
        <v>58207</v>
      </c>
      <c r="B4222" s="130" t="inlineStr">
        <is>
          <t>Central Utility Plant at White Oak</t>
        </is>
      </c>
      <c r="C4222" s="130" t="inlineStr">
        <is>
          <t>GSA Metropolitan Service Center</t>
        </is>
      </c>
      <c r="D4222" s="129" t="n">
        <v>58178</v>
      </c>
      <c r="E4222" s="130" t="inlineStr">
        <is>
          <t>MD</t>
        </is>
      </c>
      <c r="F4222" s="130" t="inlineStr">
        <is>
          <t>Commercial NAICS Cogen</t>
        </is>
      </c>
      <c r="G4222" s="130" t="inlineStr">
        <is>
          <t>CA</t>
        </is>
      </c>
      <c r="H4222" s="130" t="inlineStr">
        <is>
          <t>DFO</t>
        </is>
      </c>
      <c r="I4222" s="130" t="inlineStr">
        <is>
          <t>DFO</t>
        </is>
      </c>
      <c r="J4222" s="131" t="n">
        <v>1.51</v>
      </c>
      <c r="K4222" s="129" t="n">
        <v>2020</v>
      </c>
      <c r="L4222" s="120">
        <f>IF(VLOOKUP(H4222,'Cross-Page Data'!$D$4:$F$48,3,FALSE)="natural gas",VLOOKUP(G4222,'Cross-Page Data'!$I$4:$J$19,2,FALSE),IF(VLOOKUP(H4222,'Cross-Page Data'!$D$4:$F$48,3,FALSE)="solar",IF(G4222="PV","solar PV","solar thermal"),IF(VLOOKUP(H4222,'Cross-Page Data'!$D$4:$F$48,3,FALSE)="wind",VLOOKUP(G4222,'Cross-Page Data'!$I$4:$J$19,2,FALSE),IF(VLOOKUP(H4222,'Cross-Page Data'!$D$4:$F$48,3,FALSE)="hydro",VLOOKUP(G4222,'Cross-Page Data'!$I$4:$J$19,2,FALSE),VLOOKUP(H4222,'Cross-Page Data'!$D$4:$F$48,3,FALSE)))))</f>
        <v/>
      </c>
      <c r="M4222" s="120">
        <f>IF(AND($P$2=FALSE,OR(F4222="Commercial NAICS Cogen",F4222="Industrial NAICS Cogen",F4222="NAICS-22 Cogen")),FALSE,IF(AND($P$3=FALSE,OR(F4222="Commercial NAICS Cogen",F4222="Commercial NAICS Non-Cogen",F4222="Industrial NAICS Cogen", F4222="industrial NAICS non-Cogen")),FALSE, TRUE))</f>
        <v/>
      </c>
    </row>
    <row r="4223">
      <c r="A4223" s="129" t="n">
        <v>58207</v>
      </c>
      <c r="B4223" s="130" t="inlineStr">
        <is>
          <t>Central Utility Plant at White Oak</t>
        </is>
      </c>
      <c r="C4223" s="130" t="inlineStr">
        <is>
          <t>GSA Metropolitan Service Center</t>
        </is>
      </c>
      <c r="D4223" s="129" t="n">
        <v>58178</v>
      </c>
      <c r="E4223" s="130" t="inlineStr">
        <is>
          <t>MD</t>
        </is>
      </c>
      <c r="F4223" s="130" t="inlineStr">
        <is>
          <t>Commercial NAICS Cogen</t>
        </is>
      </c>
      <c r="G4223" s="130" t="inlineStr">
        <is>
          <t>CA</t>
        </is>
      </c>
      <c r="H4223" s="130" t="inlineStr">
        <is>
          <t>NG</t>
        </is>
      </c>
      <c r="I4223" s="130" t="inlineStr">
        <is>
          <t>NG</t>
        </is>
      </c>
      <c r="J4223" s="131" t="n">
        <v>1300.23</v>
      </c>
      <c r="K4223" s="129" t="n">
        <v>2020</v>
      </c>
      <c r="L4223" s="120">
        <f>IF(VLOOKUP(H4223,'Cross-Page Data'!$D$4:$F$48,3,FALSE)="natural gas",VLOOKUP(G4223,'Cross-Page Data'!$I$4:$J$19,2,FALSE),IF(VLOOKUP(H4223,'Cross-Page Data'!$D$4:$F$48,3,FALSE)="solar",IF(G4223="PV","solar PV","solar thermal"),IF(VLOOKUP(H4223,'Cross-Page Data'!$D$4:$F$48,3,FALSE)="wind",VLOOKUP(G4223,'Cross-Page Data'!$I$4:$J$19,2,FALSE),IF(VLOOKUP(H4223,'Cross-Page Data'!$D$4:$F$48,3,FALSE)="hydro",VLOOKUP(G4223,'Cross-Page Data'!$I$4:$J$19,2,FALSE),VLOOKUP(H4223,'Cross-Page Data'!$D$4:$F$48,3,FALSE)))))</f>
        <v/>
      </c>
      <c r="M4223" s="120">
        <f>IF(AND($P$2=FALSE,OR(F4223="Commercial NAICS Cogen",F4223="Industrial NAICS Cogen",F4223="NAICS-22 Cogen")),FALSE,IF(AND($P$3=FALSE,OR(F4223="Commercial NAICS Cogen",F4223="Commercial NAICS Non-Cogen",F4223="Industrial NAICS Cogen", F4223="industrial NAICS non-Cogen")),FALSE, TRUE))</f>
        <v/>
      </c>
    </row>
    <row r="4224">
      <c r="A4224" s="129" t="n">
        <v>58207</v>
      </c>
      <c r="B4224" s="130" t="inlineStr">
        <is>
          <t>Central Utility Plant at White Oak</t>
        </is>
      </c>
      <c r="C4224" s="130" t="inlineStr">
        <is>
          <t>GSA Metropolitan Service Center</t>
        </is>
      </c>
      <c r="D4224" s="129" t="n">
        <v>58178</v>
      </c>
      <c r="E4224" s="130" t="inlineStr">
        <is>
          <t>MD</t>
        </is>
      </c>
      <c r="F4224" s="130" t="inlineStr">
        <is>
          <t>Commercial NAICS Cogen</t>
        </is>
      </c>
      <c r="G4224" s="130" t="inlineStr">
        <is>
          <t>CT</t>
        </is>
      </c>
      <c r="H4224" s="130" t="inlineStr">
        <is>
          <t>DFO</t>
        </is>
      </c>
      <c r="I4224" s="130" t="inlineStr">
        <is>
          <t>DFO</t>
        </is>
      </c>
      <c r="J4224" s="131" t="n">
        <v>44.271</v>
      </c>
      <c r="K4224" s="129" t="n">
        <v>2020</v>
      </c>
      <c r="L4224" s="120">
        <f>IF(VLOOKUP(H4224,'Cross-Page Data'!$D$4:$F$48,3,FALSE)="natural gas",VLOOKUP(G4224,'Cross-Page Data'!$I$4:$J$19,2,FALSE),IF(VLOOKUP(H4224,'Cross-Page Data'!$D$4:$F$48,3,FALSE)="solar",IF(G4224="PV","solar PV","solar thermal"),IF(VLOOKUP(H4224,'Cross-Page Data'!$D$4:$F$48,3,FALSE)="wind",VLOOKUP(G4224,'Cross-Page Data'!$I$4:$J$19,2,FALSE),IF(VLOOKUP(H4224,'Cross-Page Data'!$D$4:$F$48,3,FALSE)="hydro",VLOOKUP(G4224,'Cross-Page Data'!$I$4:$J$19,2,FALSE),VLOOKUP(H4224,'Cross-Page Data'!$D$4:$F$48,3,FALSE)))))</f>
        <v/>
      </c>
      <c r="M4224" s="120">
        <f>IF(AND($P$2=FALSE,OR(F4224="Commercial NAICS Cogen",F4224="Industrial NAICS Cogen",F4224="NAICS-22 Cogen")),FALSE,IF(AND($P$3=FALSE,OR(F4224="Commercial NAICS Cogen",F4224="Commercial NAICS Non-Cogen",F4224="Industrial NAICS Cogen", F4224="industrial NAICS non-Cogen")),FALSE, TRUE))</f>
        <v/>
      </c>
    </row>
    <row r="4225">
      <c r="A4225" s="129" t="n">
        <v>58207</v>
      </c>
      <c r="B4225" s="130" t="inlineStr">
        <is>
          <t>Central Utility Plant at White Oak</t>
        </is>
      </c>
      <c r="C4225" s="130" t="inlineStr">
        <is>
          <t>GSA Metropolitan Service Center</t>
        </is>
      </c>
      <c r="D4225" s="129" t="n">
        <v>58178</v>
      </c>
      <c r="E4225" s="130" t="inlineStr">
        <is>
          <t>MD</t>
        </is>
      </c>
      <c r="F4225" s="130" t="inlineStr">
        <is>
          <t>Commercial NAICS Cogen</t>
        </is>
      </c>
      <c r="G4225" s="130" t="inlineStr">
        <is>
          <t>CT</t>
        </is>
      </c>
      <c r="H4225" s="130" t="inlineStr">
        <is>
          <t>NG</t>
        </is>
      </c>
      <c r="I4225" s="130" t="inlineStr">
        <is>
          <t>NG</t>
        </is>
      </c>
      <c r="J4225" s="131" t="n">
        <v>33643.829</v>
      </c>
      <c r="K4225" s="129" t="n">
        <v>2020</v>
      </c>
      <c r="L4225" s="120">
        <f>IF(VLOOKUP(H4225,'Cross-Page Data'!$D$4:$F$48,3,FALSE)="natural gas",VLOOKUP(G4225,'Cross-Page Data'!$I$4:$J$19,2,FALSE),IF(VLOOKUP(H4225,'Cross-Page Data'!$D$4:$F$48,3,FALSE)="solar",IF(G4225="PV","solar PV","solar thermal"),IF(VLOOKUP(H4225,'Cross-Page Data'!$D$4:$F$48,3,FALSE)="wind",VLOOKUP(G4225,'Cross-Page Data'!$I$4:$J$19,2,FALSE),IF(VLOOKUP(H4225,'Cross-Page Data'!$D$4:$F$48,3,FALSE)="hydro",VLOOKUP(G4225,'Cross-Page Data'!$I$4:$J$19,2,FALSE),VLOOKUP(H4225,'Cross-Page Data'!$D$4:$F$48,3,FALSE)))))</f>
        <v/>
      </c>
      <c r="M4225" s="120">
        <f>IF(AND($P$2=FALSE,OR(F4225="Commercial NAICS Cogen",F4225="Industrial NAICS Cogen",F4225="NAICS-22 Cogen")),FALSE,IF(AND($P$3=FALSE,OR(F4225="Commercial NAICS Cogen",F4225="Commercial NAICS Non-Cogen",F4225="Industrial NAICS Cogen", F4225="industrial NAICS non-Cogen")),FALSE, TRUE))</f>
        <v/>
      </c>
    </row>
    <row r="4226">
      <c r="A4226" s="129" t="n">
        <v>58207</v>
      </c>
      <c r="B4226" s="130" t="inlineStr">
        <is>
          <t>Central Utility Plant at White Oak</t>
        </is>
      </c>
      <c r="C4226" s="130" t="inlineStr">
        <is>
          <t>GSA Metropolitan Service Center</t>
        </is>
      </c>
      <c r="D4226" s="129" t="n">
        <v>58178</v>
      </c>
      <c r="E4226" s="130" t="inlineStr">
        <is>
          <t>MD</t>
        </is>
      </c>
      <c r="F4226" s="130" t="inlineStr">
        <is>
          <t>Commercial NAICS Cogen</t>
        </is>
      </c>
      <c r="G4226" s="130" t="inlineStr">
        <is>
          <t>GT</t>
        </is>
      </c>
      <c r="H4226" s="130" t="inlineStr">
        <is>
          <t>DFO</t>
        </is>
      </c>
      <c r="I4226" s="130" t="inlineStr">
        <is>
          <t>DFO</t>
        </is>
      </c>
      <c r="J4226" s="131" t="n">
        <v>17.778</v>
      </c>
      <c r="K4226" s="129" t="n">
        <v>2020</v>
      </c>
      <c r="L4226" s="120">
        <f>IF(VLOOKUP(H4226,'Cross-Page Data'!$D$4:$F$48,3,FALSE)="natural gas",VLOOKUP(G4226,'Cross-Page Data'!$I$4:$J$19,2,FALSE),IF(VLOOKUP(H4226,'Cross-Page Data'!$D$4:$F$48,3,FALSE)="solar",IF(G4226="PV","solar PV","solar thermal"),IF(VLOOKUP(H4226,'Cross-Page Data'!$D$4:$F$48,3,FALSE)="wind",VLOOKUP(G4226,'Cross-Page Data'!$I$4:$J$19,2,FALSE),IF(VLOOKUP(H4226,'Cross-Page Data'!$D$4:$F$48,3,FALSE)="hydro",VLOOKUP(G4226,'Cross-Page Data'!$I$4:$J$19,2,FALSE),VLOOKUP(H4226,'Cross-Page Data'!$D$4:$F$48,3,FALSE)))))</f>
        <v/>
      </c>
      <c r="M4226" s="120">
        <f>IF(AND($P$2=FALSE,OR(F4226="Commercial NAICS Cogen",F4226="Industrial NAICS Cogen",F4226="NAICS-22 Cogen")),FALSE,IF(AND($P$3=FALSE,OR(F4226="Commercial NAICS Cogen",F4226="Commercial NAICS Non-Cogen",F4226="Industrial NAICS Cogen", F4226="industrial NAICS non-Cogen")),FALSE, TRUE))</f>
        <v/>
      </c>
    </row>
    <row r="4227">
      <c r="A4227" s="129" t="n">
        <v>58207</v>
      </c>
      <c r="B4227" s="130" t="inlineStr">
        <is>
          <t>Central Utility Plant at White Oak</t>
        </is>
      </c>
      <c r="C4227" s="130" t="inlineStr">
        <is>
          <t>GSA Metropolitan Service Center</t>
        </is>
      </c>
      <c r="D4227" s="129" t="n">
        <v>58178</v>
      </c>
      <c r="E4227" s="130" t="inlineStr">
        <is>
          <t>MD</t>
        </is>
      </c>
      <c r="F4227" s="130" t="inlineStr">
        <is>
          <t>Commercial NAICS Cogen</t>
        </is>
      </c>
      <c r="G4227" s="130" t="inlineStr">
        <is>
          <t>GT</t>
        </is>
      </c>
      <c r="H4227" s="130" t="inlineStr">
        <is>
          <t>NG</t>
        </is>
      </c>
      <c r="I4227" s="130" t="inlineStr">
        <is>
          <t>NG</t>
        </is>
      </c>
      <c r="J4227" s="131" t="n">
        <v>44350.742</v>
      </c>
      <c r="K4227" s="129" t="n">
        <v>2020</v>
      </c>
      <c r="L4227" s="120">
        <f>IF(VLOOKUP(H4227,'Cross-Page Data'!$D$4:$F$48,3,FALSE)="natural gas",VLOOKUP(G4227,'Cross-Page Data'!$I$4:$J$19,2,FALSE),IF(VLOOKUP(H4227,'Cross-Page Data'!$D$4:$F$48,3,FALSE)="solar",IF(G4227="PV","solar PV","solar thermal"),IF(VLOOKUP(H4227,'Cross-Page Data'!$D$4:$F$48,3,FALSE)="wind",VLOOKUP(G4227,'Cross-Page Data'!$I$4:$J$19,2,FALSE),IF(VLOOKUP(H4227,'Cross-Page Data'!$D$4:$F$48,3,FALSE)="hydro",VLOOKUP(G4227,'Cross-Page Data'!$I$4:$J$19,2,FALSE),VLOOKUP(H4227,'Cross-Page Data'!$D$4:$F$48,3,FALSE)))))</f>
        <v/>
      </c>
      <c r="M4227" s="120">
        <f>IF(AND($P$2=FALSE,OR(F4227="Commercial NAICS Cogen",F4227="Industrial NAICS Cogen",F4227="NAICS-22 Cogen")),FALSE,IF(AND($P$3=FALSE,OR(F4227="Commercial NAICS Cogen",F4227="Commercial NAICS Non-Cogen",F4227="Industrial NAICS Cogen", F4227="industrial NAICS non-Cogen")),FALSE, TRUE))</f>
        <v/>
      </c>
    </row>
    <row r="4228">
      <c r="A4228" s="129" t="n">
        <v>58207</v>
      </c>
      <c r="B4228" s="130" t="inlineStr">
        <is>
          <t>Central Utility Plant at White Oak</t>
        </is>
      </c>
      <c r="C4228" s="130" t="inlineStr">
        <is>
          <t>GSA Metropolitan Service Center</t>
        </is>
      </c>
      <c r="D4228" s="129" t="n">
        <v>58178</v>
      </c>
      <c r="E4228" s="130" t="inlineStr">
        <is>
          <t>MD</t>
        </is>
      </c>
      <c r="F4228" s="130" t="inlineStr">
        <is>
          <t>Commercial NAICS Cogen</t>
        </is>
      </c>
      <c r="G4228" s="130" t="inlineStr">
        <is>
          <t>IC</t>
        </is>
      </c>
      <c r="H4228" s="130" t="inlineStr">
        <is>
          <t>DFO</t>
        </is>
      </c>
      <c r="I4228" s="130" t="inlineStr">
        <is>
          <t>DFO</t>
        </is>
      </c>
      <c r="J4228" s="131" t="n">
        <v>127.914</v>
      </c>
      <c r="K4228" s="129" t="n">
        <v>2020</v>
      </c>
      <c r="L4228" s="120">
        <f>IF(VLOOKUP(H4228,'Cross-Page Data'!$D$4:$F$48,3,FALSE)="natural gas",VLOOKUP(G4228,'Cross-Page Data'!$I$4:$J$19,2,FALSE),IF(VLOOKUP(H4228,'Cross-Page Data'!$D$4:$F$48,3,FALSE)="solar",IF(G4228="PV","solar PV","solar thermal"),IF(VLOOKUP(H4228,'Cross-Page Data'!$D$4:$F$48,3,FALSE)="wind",VLOOKUP(G4228,'Cross-Page Data'!$I$4:$J$19,2,FALSE),IF(VLOOKUP(H4228,'Cross-Page Data'!$D$4:$F$48,3,FALSE)="hydro",VLOOKUP(G4228,'Cross-Page Data'!$I$4:$J$19,2,FALSE),VLOOKUP(H4228,'Cross-Page Data'!$D$4:$F$48,3,FALSE)))))</f>
        <v/>
      </c>
      <c r="M4228" s="120">
        <f>IF(AND($P$2=FALSE,OR(F4228="Commercial NAICS Cogen",F4228="Industrial NAICS Cogen",F4228="NAICS-22 Cogen")),FALSE,IF(AND($P$3=FALSE,OR(F4228="Commercial NAICS Cogen",F4228="Commercial NAICS Non-Cogen",F4228="Industrial NAICS Cogen", F4228="industrial NAICS non-Cogen")),FALSE, TRUE))</f>
        <v/>
      </c>
    </row>
    <row r="4229">
      <c r="A4229" s="129" t="n">
        <v>58207</v>
      </c>
      <c r="B4229" s="130" t="inlineStr">
        <is>
          <t>Central Utility Plant at White Oak</t>
        </is>
      </c>
      <c r="C4229" s="130" t="inlineStr">
        <is>
          <t>GSA Metropolitan Service Center</t>
        </is>
      </c>
      <c r="D4229" s="129" t="n">
        <v>58178</v>
      </c>
      <c r="E4229" s="130" t="inlineStr">
        <is>
          <t>MD</t>
        </is>
      </c>
      <c r="F4229" s="130" t="inlineStr">
        <is>
          <t>Commercial NAICS Cogen</t>
        </is>
      </c>
      <c r="G4229" s="130" t="inlineStr">
        <is>
          <t>IC</t>
        </is>
      </c>
      <c r="H4229" s="130" t="inlineStr">
        <is>
          <t>NG</t>
        </is>
      </c>
      <c r="I4229" s="130" t="inlineStr">
        <is>
          <t>NG</t>
        </is>
      </c>
      <c r="J4229" s="131" t="n">
        <v>5391.446</v>
      </c>
      <c r="K4229" s="129" t="n">
        <v>2020</v>
      </c>
      <c r="L4229" s="120">
        <f>IF(VLOOKUP(H4229,'Cross-Page Data'!$D$4:$F$48,3,FALSE)="natural gas",VLOOKUP(G4229,'Cross-Page Data'!$I$4:$J$19,2,FALSE),IF(VLOOKUP(H4229,'Cross-Page Data'!$D$4:$F$48,3,FALSE)="solar",IF(G4229="PV","solar PV","solar thermal"),IF(VLOOKUP(H4229,'Cross-Page Data'!$D$4:$F$48,3,FALSE)="wind",VLOOKUP(G4229,'Cross-Page Data'!$I$4:$J$19,2,FALSE),IF(VLOOKUP(H4229,'Cross-Page Data'!$D$4:$F$48,3,FALSE)="hydro",VLOOKUP(G4229,'Cross-Page Data'!$I$4:$J$19,2,FALSE),VLOOKUP(H4229,'Cross-Page Data'!$D$4:$F$48,3,FALSE)))))</f>
        <v/>
      </c>
      <c r="M4229" s="120">
        <f>IF(AND($P$2=FALSE,OR(F4229="Commercial NAICS Cogen",F4229="Industrial NAICS Cogen",F4229="NAICS-22 Cogen")),FALSE,IF(AND($P$3=FALSE,OR(F4229="Commercial NAICS Cogen",F4229="Commercial NAICS Non-Cogen",F4229="Industrial NAICS Cogen", F4229="industrial NAICS non-Cogen")),FALSE, TRUE))</f>
        <v/>
      </c>
    </row>
    <row r="4230">
      <c r="A4230" s="129" t="n">
        <v>58214</v>
      </c>
      <c r="B4230" s="130" t="inlineStr">
        <is>
          <t>West Greenwich Solar</t>
        </is>
      </c>
      <c r="C4230" s="130" t="inlineStr">
        <is>
          <t>Consolidated Edison Development Inc.</t>
        </is>
      </c>
      <c r="D4230" s="129" t="n">
        <v>56769</v>
      </c>
      <c r="E4230" s="130" t="inlineStr">
        <is>
          <t>RI</t>
        </is>
      </c>
      <c r="F4230" s="130" t="inlineStr">
        <is>
          <t>NAICS-22 Non-Cogen</t>
        </is>
      </c>
      <c r="G4230" s="130" t="inlineStr">
        <is>
          <t>PV</t>
        </is>
      </c>
      <c r="H4230" s="130" t="inlineStr">
        <is>
          <t>SUN</t>
        </is>
      </c>
      <c r="I4230" s="130" t="inlineStr">
        <is>
          <t>SUN</t>
        </is>
      </c>
      <c r="J4230" s="131" t="n">
        <v>2685</v>
      </c>
      <c r="K4230" s="129" t="n">
        <v>2020</v>
      </c>
      <c r="L4230" s="120">
        <f>IF(VLOOKUP(H4230,'Cross-Page Data'!$D$4:$F$48,3,FALSE)="natural gas",VLOOKUP(G4230,'Cross-Page Data'!$I$4:$J$19,2,FALSE),IF(VLOOKUP(H4230,'Cross-Page Data'!$D$4:$F$48,3,FALSE)="solar",IF(G4230="PV","solar PV","solar thermal"),IF(VLOOKUP(H4230,'Cross-Page Data'!$D$4:$F$48,3,FALSE)="wind",VLOOKUP(G4230,'Cross-Page Data'!$I$4:$J$19,2,FALSE),IF(VLOOKUP(H4230,'Cross-Page Data'!$D$4:$F$48,3,FALSE)="hydro",VLOOKUP(G4230,'Cross-Page Data'!$I$4:$J$19,2,FALSE),VLOOKUP(H4230,'Cross-Page Data'!$D$4:$F$48,3,FALSE)))))</f>
        <v/>
      </c>
      <c r="M4230" s="120">
        <f>IF(AND($P$2=FALSE,OR(F4230="Commercial NAICS Cogen",F4230="Industrial NAICS Cogen",F4230="NAICS-22 Cogen")),FALSE,IF(AND($P$3=FALSE,OR(F4230="Commercial NAICS Cogen",F4230="Commercial NAICS Non-Cogen",F4230="Industrial NAICS Cogen", F4230="industrial NAICS non-Cogen")),FALSE, TRUE))</f>
        <v/>
      </c>
    </row>
    <row r="4231">
      <c r="A4231" s="129" t="n">
        <v>58215</v>
      </c>
      <c r="B4231" s="130" t="inlineStr">
        <is>
          <t>Lee Combined Cycle Plant</t>
        </is>
      </c>
      <c r="C4231" s="130" t="inlineStr">
        <is>
          <t>Duke Energy Progress - (NC)</t>
        </is>
      </c>
      <c r="D4231" s="129" t="n">
        <v>3046</v>
      </c>
      <c r="E4231" s="130" t="inlineStr">
        <is>
          <t>NC</t>
        </is>
      </c>
      <c r="F4231" s="130" t="inlineStr">
        <is>
          <t>Electric Utility</t>
        </is>
      </c>
      <c r="G4231" s="130" t="inlineStr">
        <is>
          <t>CA</t>
        </is>
      </c>
      <c r="H4231" s="130" t="inlineStr">
        <is>
          <t>DFO</t>
        </is>
      </c>
      <c r="I4231" s="130" t="inlineStr">
        <is>
          <t>DFO</t>
        </is>
      </c>
      <c r="J4231" s="131" t="n">
        <v>0</v>
      </c>
      <c r="K4231" s="129" t="n">
        <v>2020</v>
      </c>
      <c r="L4231" s="120">
        <f>IF(VLOOKUP(H4231,'Cross-Page Data'!$D$4:$F$48,3,FALSE)="natural gas",VLOOKUP(G4231,'Cross-Page Data'!$I$4:$J$19,2,FALSE),IF(VLOOKUP(H4231,'Cross-Page Data'!$D$4:$F$48,3,FALSE)="solar",IF(G4231="PV","solar PV","solar thermal"),IF(VLOOKUP(H4231,'Cross-Page Data'!$D$4:$F$48,3,FALSE)="wind",VLOOKUP(G4231,'Cross-Page Data'!$I$4:$J$19,2,FALSE),IF(VLOOKUP(H4231,'Cross-Page Data'!$D$4:$F$48,3,FALSE)="hydro",VLOOKUP(G4231,'Cross-Page Data'!$I$4:$J$19,2,FALSE),VLOOKUP(H4231,'Cross-Page Data'!$D$4:$F$48,3,FALSE)))))</f>
        <v/>
      </c>
      <c r="M4231" s="120">
        <f>IF(AND($P$2=FALSE,OR(F4231="Commercial NAICS Cogen",F4231="Industrial NAICS Cogen",F4231="NAICS-22 Cogen")),FALSE,IF(AND($P$3=FALSE,OR(F4231="Commercial NAICS Cogen",F4231="Commercial NAICS Non-Cogen",F4231="Industrial NAICS Cogen", F4231="industrial NAICS non-Cogen")),FALSE, TRUE))</f>
        <v/>
      </c>
    </row>
    <row r="4232">
      <c r="A4232" s="129" t="n">
        <v>58215</v>
      </c>
      <c r="B4232" s="130" t="inlineStr">
        <is>
          <t>Lee Combined Cycle Plant</t>
        </is>
      </c>
      <c r="C4232" s="130" t="inlineStr">
        <is>
          <t>Duke Energy Progress - (NC)</t>
        </is>
      </c>
      <c r="D4232" s="129" t="n">
        <v>3046</v>
      </c>
      <c r="E4232" s="130" t="inlineStr">
        <is>
          <t>NC</t>
        </is>
      </c>
      <c r="F4232" s="130" t="inlineStr">
        <is>
          <t>Electric Utility</t>
        </is>
      </c>
      <c r="G4232" s="130" t="inlineStr">
        <is>
          <t>CA</t>
        </is>
      </c>
      <c r="H4232" s="130" t="inlineStr">
        <is>
          <t>NG</t>
        </is>
      </c>
      <c r="I4232" s="130" t="inlineStr">
        <is>
          <t>NG</t>
        </is>
      </c>
      <c r="J4232" s="131" t="n">
        <v>2305740</v>
      </c>
      <c r="K4232" s="129" t="n">
        <v>2020</v>
      </c>
      <c r="L4232" s="120">
        <f>IF(VLOOKUP(H4232,'Cross-Page Data'!$D$4:$F$48,3,FALSE)="natural gas",VLOOKUP(G4232,'Cross-Page Data'!$I$4:$J$19,2,FALSE),IF(VLOOKUP(H4232,'Cross-Page Data'!$D$4:$F$48,3,FALSE)="solar",IF(G4232="PV","solar PV","solar thermal"),IF(VLOOKUP(H4232,'Cross-Page Data'!$D$4:$F$48,3,FALSE)="wind",VLOOKUP(G4232,'Cross-Page Data'!$I$4:$J$19,2,FALSE),IF(VLOOKUP(H4232,'Cross-Page Data'!$D$4:$F$48,3,FALSE)="hydro",VLOOKUP(G4232,'Cross-Page Data'!$I$4:$J$19,2,FALSE),VLOOKUP(H4232,'Cross-Page Data'!$D$4:$F$48,3,FALSE)))))</f>
        <v/>
      </c>
      <c r="M4232" s="120">
        <f>IF(AND($P$2=FALSE,OR(F4232="Commercial NAICS Cogen",F4232="Industrial NAICS Cogen",F4232="NAICS-22 Cogen")),FALSE,IF(AND($P$3=FALSE,OR(F4232="Commercial NAICS Cogen",F4232="Commercial NAICS Non-Cogen",F4232="Industrial NAICS Cogen", F4232="industrial NAICS non-Cogen")),FALSE, TRUE))</f>
        <v/>
      </c>
    </row>
    <row r="4233">
      <c r="A4233" s="129" t="n">
        <v>58215</v>
      </c>
      <c r="B4233" s="130" t="inlineStr">
        <is>
          <t>Lee Combined Cycle Plant</t>
        </is>
      </c>
      <c r="C4233" s="130" t="inlineStr">
        <is>
          <t>Duke Energy Progress - (NC)</t>
        </is>
      </c>
      <c r="D4233" s="129" t="n">
        <v>3046</v>
      </c>
      <c r="E4233" s="130" t="inlineStr">
        <is>
          <t>NC</t>
        </is>
      </c>
      <c r="F4233" s="130" t="inlineStr">
        <is>
          <t>Electric Utility</t>
        </is>
      </c>
      <c r="G4233" s="130" t="inlineStr">
        <is>
          <t>CT</t>
        </is>
      </c>
      <c r="H4233" s="130" t="inlineStr">
        <is>
          <t>DFO</t>
        </is>
      </c>
      <c r="I4233" s="130" t="inlineStr">
        <is>
          <t>DFO</t>
        </is>
      </c>
      <c r="J4233" s="131" t="n">
        <v>0</v>
      </c>
      <c r="K4233" s="129" t="n">
        <v>2020</v>
      </c>
      <c r="L4233" s="120">
        <f>IF(VLOOKUP(H4233,'Cross-Page Data'!$D$4:$F$48,3,FALSE)="natural gas",VLOOKUP(G4233,'Cross-Page Data'!$I$4:$J$19,2,FALSE),IF(VLOOKUP(H4233,'Cross-Page Data'!$D$4:$F$48,3,FALSE)="solar",IF(G4233="PV","solar PV","solar thermal"),IF(VLOOKUP(H4233,'Cross-Page Data'!$D$4:$F$48,3,FALSE)="wind",VLOOKUP(G4233,'Cross-Page Data'!$I$4:$J$19,2,FALSE),IF(VLOOKUP(H4233,'Cross-Page Data'!$D$4:$F$48,3,FALSE)="hydro",VLOOKUP(G4233,'Cross-Page Data'!$I$4:$J$19,2,FALSE),VLOOKUP(H4233,'Cross-Page Data'!$D$4:$F$48,3,FALSE)))))</f>
        <v/>
      </c>
      <c r="M4233" s="120">
        <f>IF(AND($P$2=FALSE,OR(F4233="Commercial NAICS Cogen",F4233="Industrial NAICS Cogen",F4233="NAICS-22 Cogen")),FALSE,IF(AND($P$3=FALSE,OR(F4233="Commercial NAICS Cogen",F4233="Commercial NAICS Non-Cogen",F4233="Industrial NAICS Cogen", F4233="industrial NAICS non-Cogen")),FALSE, TRUE))</f>
        <v/>
      </c>
    </row>
    <row r="4234">
      <c r="A4234" s="129" t="n">
        <v>58215</v>
      </c>
      <c r="B4234" s="130" t="inlineStr">
        <is>
          <t>Lee Combined Cycle Plant</t>
        </is>
      </c>
      <c r="C4234" s="130" t="inlineStr">
        <is>
          <t>Duke Energy Progress - (NC)</t>
        </is>
      </c>
      <c r="D4234" s="129" t="n">
        <v>3046</v>
      </c>
      <c r="E4234" s="130" t="inlineStr">
        <is>
          <t>NC</t>
        </is>
      </c>
      <c r="F4234" s="130" t="inlineStr">
        <is>
          <t>Electric Utility</t>
        </is>
      </c>
      <c r="G4234" s="130" t="inlineStr">
        <is>
          <t>CT</t>
        </is>
      </c>
      <c r="H4234" s="130" t="inlineStr">
        <is>
          <t>NG</t>
        </is>
      </c>
      <c r="I4234" s="130" t="inlineStr">
        <is>
          <t>NG</t>
        </is>
      </c>
      <c r="J4234" s="131" t="n">
        <v>3348272</v>
      </c>
      <c r="K4234" s="129" t="n">
        <v>2020</v>
      </c>
      <c r="L4234" s="120">
        <f>IF(VLOOKUP(H4234,'Cross-Page Data'!$D$4:$F$48,3,FALSE)="natural gas",VLOOKUP(G4234,'Cross-Page Data'!$I$4:$J$19,2,FALSE),IF(VLOOKUP(H4234,'Cross-Page Data'!$D$4:$F$48,3,FALSE)="solar",IF(G4234="PV","solar PV","solar thermal"),IF(VLOOKUP(H4234,'Cross-Page Data'!$D$4:$F$48,3,FALSE)="wind",VLOOKUP(G4234,'Cross-Page Data'!$I$4:$J$19,2,FALSE),IF(VLOOKUP(H4234,'Cross-Page Data'!$D$4:$F$48,3,FALSE)="hydro",VLOOKUP(G4234,'Cross-Page Data'!$I$4:$J$19,2,FALSE),VLOOKUP(H4234,'Cross-Page Data'!$D$4:$F$48,3,FALSE)))))</f>
        <v/>
      </c>
      <c r="M4234" s="120">
        <f>IF(AND($P$2=FALSE,OR(F4234="Commercial NAICS Cogen",F4234="Industrial NAICS Cogen",F4234="NAICS-22 Cogen")),FALSE,IF(AND($P$3=FALSE,OR(F4234="Commercial NAICS Cogen",F4234="Commercial NAICS Non-Cogen",F4234="Industrial NAICS Cogen", F4234="industrial NAICS non-Cogen")),FALSE, TRUE))</f>
        <v/>
      </c>
    </row>
    <row r="4235">
      <c r="A4235" s="129" t="n">
        <v>58216</v>
      </c>
      <c r="B4235" s="130" t="inlineStr">
        <is>
          <t>J.R. Simplot Company</t>
        </is>
      </c>
      <c r="C4235" s="130" t="inlineStr">
        <is>
          <t>J.R. Simplot Company</t>
        </is>
      </c>
      <c r="D4235" s="129" t="n">
        <v>58183</v>
      </c>
      <c r="E4235" s="130" t="inlineStr">
        <is>
          <t>CA</t>
        </is>
      </c>
      <c r="F4235" s="130" t="inlineStr">
        <is>
          <t>Industrial NAICS Non-Cogen</t>
        </is>
      </c>
      <c r="G4235" s="130" t="inlineStr">
        <is>
          <t>ST</t>
        </is>
      </c>
      <c r="H4235" s="130" t="inlineStr">
        <is>
          <t>WH</t>
        </is>
      </c>
      <c r="I4235" s="130" t="inlineStr">
        <is>
          <t>OTH</t>
        </is>
      </c>
      <c r="J4235" s="131" t="n">
        <v>10344.08</v>
      </c>
      <c r="K4235" s="129" t="n">
        <v>2020</v>
      </c>
      <c r="L4235" s="120">
        <f>IF(VLOOKUP(H4235,'Cross-Page Data'!$D$4:$F$48,3,FALSE)="natural gas",VLOOKUP(G4235,'Cross-Page Data'!$I$4:$J$19,2,FALSE),IF(VLOOKUP(H4235,'Cross-Page Data'!$D$4:$F$48,3,FALSE)="solar",IF(G4235="PV","solar PV","solar thermal"),IF(VLOOKUP(H4235,'Cross-Page Data'!$D$4:$F$48,3,FALSE)="wind",VLOOKUP(G4235,'Cross-Page Data'!$I$4:$J$19,2,FALSE),IF(VLOOKUP(H4235,'Cross-Page Data'!$D$4:$F$48,3,FALSE)="hydro",VLOOKUP(G4235,'Cross-Page Data'!$I$4:$J$19,2,FALSE),VLOOKUP(H4235,'Cross-Page Data'!$D$4:$F$48,3,FALSE)))))</f>
        <v/>
      </c>
      <c r="M4235" s="120">
        <f>IF(AND($P$2=FALSE,OR(F4235="Commercial NAICS Cogen",F4235="Industrial NAICS Cogen",F4235="NAICS-22 Cogen")),FALSE,IF(AND($P$3=FALSE,OR(F4235="Commercial NAICS Cogen",F4235="Commercial NAICS Non-Cogen",F4235="Industrial NAICS Cogen", F4235="industrial NAICS non-Cogen")),FALSE, TRUE))</f>
        <v/>
      </c>
    </row>
    <row r="4236">
      <c r="A4236" s="129" t="n">
        <v>58223</v>
      </c>
      <c r="B4236" s="130" t="inlineStr">
        <is>
          <t>Hoag Hospital Cogen Plant</t>
        </is>
      </c>
      <c r="C4236" s="130" t="inlineStr">
        <is>
          <t>Hoag Memorial Presbyterian Hospital</t>
        </is>
      </c>
      <c r="D4236" s="129" t="n">
        <v>58195</v>
      </c>
      <c r="E4236" s="130" t="inlineStr">
        <is>
          <t>CA</t>
        </is>
      </c>
      <c r="F4236" s="130" t="inlineStr">
        <is>
          <t>Commercial NAICS Cogen</t>
        </is>
      </c>
      <c r="G4236" s="130" t="inlineStr">
        <is>
          <t>IC</t>
        </is>
      </c>
      <c r="H4236" s="130" t="inlineStr">
        <is>
          <t>NG</t>
        </is>
      </c>
      <c r="I4236" s="130" t="inlineStr">
        <is>
          <t>NG</t>
        </is>
      </c>
      <c r="J4236" s="131" t="n">
        <v>4261.04</v>
      </c>
      <c r="K4236" s="129" t="n">
        <v>2020</v>
      </c>
      <c r="L4236" s="120">
        <f>IF(VLOOKUP(H4236,'Cross-Page Data'!$D$4:$F$48,3,FALSE)="natural gas",VLOOKUP(G4236,'Cross-Page Data'!$I$4:$J$19,2,FALSE),IF(VLOOKUP(H4236,'Cross-Page Data'!$D$4:$F$48,3,FALSE)="solar",IF(G4236="PV","solar PV","solar thermal"),IF(VLOOKUP(H4236,'Cross-Page Data'!$D$4:$F$48,3,FALSE)="wind",VLOOKUP(G4236,'Cross-Page Data'!$I$4:$J$19,2,FALSE),IF(VLOOKUP(H4236,'Cross-Page Data'!$D$4:$F$48,3,FALSE)="hydro",VLOOKUP(G4236,'Cross-Page Data'!$I$4:$J$19,2,FALSE),VLOOKUP(H4236,'Cross-Page Data'!$D$4:$F$48,3,FALSE)))))</f>
        <v/>
      </c>
      <c r="M4236" s="120">
        <f>IF(AND($P$2=FALSE,OR(F4236="Commercial NAICS Cogen",F4236="Industrial NAICS Cogen",F4236="NAICS-22 Cogen")),FALSE,IF(AND($P$3=FALSE,OR(F4236="Commercial NAICS Cogen",F4236="Commercial NAICS Non-Cogen",F4236="Industrial NAICS Cogen", F4236="industrial NAICS non-Cogen")),FALSE, TRUE))</f>
        <v/>
      </c>
    </row>
    <row r="4237">
      <c r="A4237" s="129" t="n">
        <v>58228</v>
      </c>
      <c r="B4237" s="130" t="inlineStr">
        <is>
          <t>Milford Solar Farm</t>
        </is>
      </c>
      <c r="C4237" s="130" t="inlineStr">
        <is>
          <t>Milford Solar LLC</t>
        </is>
      </c>
      <c r="D4237" s="129" t="n">
        <v>58201</v>
      </c>
      <c r="E4237" s="130" t="inlineStr">
        <is>
          <t>DE</t>
        </is>
      </c>
      <c r="F4237" s="130" t="inlineStr">
        <is>
          <t>NAICS-22 Non-Cogen</t>
        </is>
      </c>
      <c r="G4237" s="130" t="inlineStr">
        <is>
          <t>PV</t>
        </is>
      </c>
      <c r="H4237" s="130" t="inlineStr">
        <is>
          <t>SUN</t>
        </is>
      </c>
      <c r="I4237" s="130" t="inlineStr">
        <is>
          <t>SUN</t>
        </is>
      </c>
      <c r="J4237" s="131" t="n">
        <v>18667</v>
      </c>
      <c r="K4237" s="129" t="n">
        <v>2020</v>
      </c>
      <c r="L4237" s="120">
        <f>IF(VLOOKUP(H4237,'Cross-Page Data'!$D$4:$F$48,3,FALSE)="natural gas",VLOOKUP(G4237,'Cross-Page Data'!$I$4:$J$19,2,FALSE),IF(VLOOKUP(H4237,'Cross-Page Data'!$D$4:$F$48,3,FALSE)="solar",IF(G4237="PV","solar PV","solar thermal"),IF(VLOOKUP(H4237,'Cross-Page Data'!$D$4:$F$48,3,FALSE)="wind",VLOOKUP(G4237,'Cross-Page Data'!$I$4:$J$19,2,FALSE),IF(VLOOKUP(H4237,'Cross-Page Data'!$D$4:$F$48,3,FALSE)="hydro",VLOOKUP(G4237,'Cross-Page Data'!$I$4:$J$19,2,FALSE),VLOOKUP(H4237,'Cross-Page Data'!$D$4:$F$48,3,FALSE)))))</f>
        <v/>
      </c>
      <c r="M4237" s="120">
        <f>IF(AND($P$2=FALSE,OR(F4237="Commercial NAICS Cogen",F4237="Industrial NAICS Cogen",F4237="NAICS-22 Cogen")),FALSE,IF(AND($P$3=FALSE,OR(F4237="Commercial NAICS Cogen",F4237="Commercial NAICS Non-Cogen",F4237="Industrial NAICS Cogen", F4237="industrial NAICS non-Cogen")),FALSE, TRUE))</f>
        <v/>
      </c>
    </row>
    <row r="4238">
      <c r="A4238" s="129" t="n">
        <v>58236</v>
      </c>
      <c r="B4238" s="130" t="inlineStr">
        <is>
          <t>Marshalltown Generating Station</t>
        </is>
      </c>
      <c r="C4238" s="130" t="inlineStr">
        <is>
          <t>Interstate Power and Light Co</t>
        </is>
      </c>
      <c r="D4238" s="129" t="n">
        <v>9417</v>
      </c>
      <c r="E4238" s="130" t="inlineStr">
        <is>
          <t>IA</t>
        </is>
      </c>
      <c r="F4238" s="130" t="inlineStr">
        <is>
          <t>Electric Utility</t>
        </is>
      </c>
      <c r="G4238" s="130" t="inlineStr">
        <is>
          <t>BA</t>
        </is>
      </c>
      <c r="H4238" s="130" t="inlineStr">
        <is>
          <t>MWH</t>
        </is>
      </c>
      <c r="I4238" s="130" t="inlineStr">
        <is>
          <t>OTH</t>
        </is>
      </c>
      <c r="J4238" s="131" t="n">
        <v>0</v>
      </c>
      <c r="K4238" s="129" t="n">
        <v>2020</v>
      </c>
      <c r="L4238" s="120">
        <f>IF(VLOOKUP(H4238,'Cross-Page Data'!$D$4:$F$48,3,FALSE)="natural gas",VLOOKUP(G4238,'Cross-Page Data'!$I$4:$J$19,2,FALSE),IF(VLOOKUP(H4238,'Cross-Page Data'!$D$4:$F$48,3,FALSE)="solar",IF(G4238="PV","solar PV","solar thermal"),IF(VLOOKUP(H4238,'Cross-Page Data'!$D$4:$F$48,3,FALSE)="wind",VLOOKUP(G4238,'Cross-Page Data'!$I$4:$J$19,2,FALSE),IF(VLOOKUP(H4238,'Cross-Page Data'!$D$4:$F$48,3,FALSE)="hydro",VLOOKUP(G4238,'Cross-Page Data'!$I$4:$J$19,2,FALSE),VLOOKUP(H4238,'Cross-Page Data'!$D$4:$F$48,3,FALSE)))))</f>
        <v/>
      </c>
      <c r="M4238" s="120">
        <f>IF(AND($P$2=FALSE,OR(F4238="Commercial NAICS Cogen",F4238="Industrial NAICS Cogen",F4238="NAICS-22 Cogen")),FALSE,IF(AND($P$3=FALSE,OR(F4238="Commercial NAICS Cogen",F4238="Commercial NAICS Non-Cogen",F4238="Industrial NAICS Cogen", F4238="industrial NAICS non-Cogen")),FALSE, TRUE))</f>
        <v/>
      </c>
    </row>
    <row r="4239">
      <c r="A4239" s="129" t="n">
        <v>58236</v>
      </c>
      <c r="B4239" s="130" t="inlineStr">
        <is>
          <t>Marshalltown Generating Station</t>
        </is>
      </c>
      <c r="C4239" s="130" t="inlineStr">
        <is>
          <t>Interstate Power and Light Co</t>
        </is>
      </c>
      <c r="D4239" s="129" t="n">
        <v>9417</v>
      </c>
      <c r="E4239" s="130" t="inlineStr">
        <is>
          <t>IA</t>
        </is>
      </c>
      <c r="F4239" s="130" t="inlineStr">
        <is>
          <t>Electric Utility</t>
        </is>
      </c>
      <c r="G4239" s="130" t="inlineStr">
        <is>
          <t>CA</t>
        </is>
      </c>
      <c r="H4239" s="130" t="inlineStr">
        <is>
          <t>NG</t>
        </is>
      </c>
      <c r="I4239" s="130" t="inlineStr">
        <is>
          <t>NG</t>
        </is>
      </c>
      <c r="J4239" s="131" t="n">
        <v>967494</v>
      </c>
      <c r="K4239" s="129" t="n">
        <v>2020</v>
      </c>
      <c r="L4239" s="120">
        <f>IF(VLOOKUP(H4239,'Cross-Page Data'!$D$4:$F$48,3,FALSE)="natural gas",VLOOKUP(G4239,'Cross-Page Data'!$I$4:$J$19,2,FALSE),IF(VLOOKUP(H4239,'Cross-Page Data'!$D$4:$F$48,3,FALSE)="solar",IF(G4239="PV","solar PV","solar thermal"),IF(VLOOKUP(H4239,'Cross-Page Data'!$D$4:$F$48,3,FALSE)="wind",VLOOKUP(G4239,'Cross-Page Data'!$I$4:$J$19,2,FALSE),IF(VLOOKUP(H4239,'Cross-Page Data'!$D$4:$F$48,3,FALSE)="hydro",VLOOKUP(G4239,'Cross-Page Data'!$I$4:$J$19,2,FALSE),VLOOKUP(H4239,'Cross-Page Data'!$D$4:$F$48,3,FALSE)))))</f>
        <v/>
      </c>
      <c r="M4239" s="120">
        <f>IF(AND($P$2=FALSE,OR(F4239="Commercial NAICS Cogen",F4239="Industrial NAICS Cogen",F4239="NAICS-22 Cogen")),FALSE,IF(AND($P$3=FALSE,OR(F4239="Commercial NAICS Cogen",F4239="Commercial NAICS Non-Cogen",F4239="Industrial NAICS Cogen", F4239="industrial NAICS non-Cogen")),FALSE, TRUE))</f>
        <v/>
      </c>
    </row>
    <row r="4240">
      <c r="A4240" s="129" t="n">
        <v>58236</v>
      </c>
      <c r="B4240" s="130" t="inlineStr">
        <is>
          <t>Marshalltown Generating Station</t>
        </is>
      </c>
      <c r="C4240" s="130" t="inlineStr">
        <is>
          <t>Interstate Power and Light Co</t>
        </is>
      </c>
      <c r="D4240" s="129" t="n">
        <v>9417</v>
      </c>
      <c r="E4240" s="130" t="inlineStr">
        <is>
          <t>IA</t>
        </is>
      </c>
      <c r="F4240" s="130" t="inlineStr">
        <is>
          <t>Electric Utility</t>
        </is>
      </c>
      <c r="G4240" s="130" t="inlineStr">
        <is>
          <t>CT</t>
        </is>
      </c>
      <c r="H4240" s="130" t="inlineStr">
        <is>
          <t>NG</t>
        </is>
      </c>
      <c r="I4240" s="130" t="inlineStr">
        <is>
          <t>NG</t>
        </is>
      </c>
      <c r="J4240" s="131" t="n">
        <v>1709687</v>
      </c>
      <c r="K4240" s="129" t="n">
        <v>2020</v>
      </c>
      <c r="L4240" s="120">
        <f>IF(VLOOKUP(H4240,'Cross-Page Data'!$D$4:$F$48,3,FALSE)="natural gas",VLOOKUP(G4240,'Cross-Page Data'!$I$4:$J$19,2,FALSE),IF(VLOOKUP(H4240,'Cross-Page Data'!$D$4:$F$48,3,FALSE)="solar",IF(G4240="PV","solar PV","solar thermal"),IF(VLOOKUP(H4240,'Cross-Page Data'!$D$4:$F$48,3,FALSE)="wind",VLOOKUP(G4240,'Cross-Page Data'!$I$4:$J$19,2,FALSE),IF(VLOOKUP(H4240,'Cross-Page Data'!$D$4:$F$48,3,FALSE)="hydro",VLOOKUP(G4240,'Cross-Page Data'!$I$4:$J$19,2,FALSE),VLOOKUP(H4240,'Cross-Page Data'!$D$4:$F$48,3,FALSE)))))</f>
        <v/>
      </c>
      <c r="M4240" s="120">
        <f>IF(AND($P$2=FALSE,OR(F4240="Commercial NAICS Cogen",F4240="Industrial NAICS Cogen",F4240="NAICS-22 Cogen")),FALSE,IF(AND($P$3=FALSE,OR(F4240="Commercial NAICS Cogen",F4240="Commercial NAICS Non-Cogen",F4240="Industrial NAICS Cogen", F4240="industrial NAICS non-Cogen")),FALSE, TRUE))</f>
        <v/>
      </c>
    </row>
    <row r="4241">
      <c r="A4241" s="129" t="n">
        <v>58236</v>
      </c>
      <c r="B4241" s="130" t="inlineStr">
        <is>
          <t>Marshalltown Generating Station</t>
        </is>
      </c>
      <c r="C4241" s="130" t="inlineStr">
        <is>
          <t>Interstate Power and Light Co</t>
        </is>
      </c>
      <c r="D4241" s="129" t="n">
        <v>9417</v>
      </c>
      <c r="E4241" s="130" t="inlineStr">
        <is>
          <t>IA</t>
        </is>
      </c>
      <c r="F4241" s="130" t="inlineStr">
        <is>
          <t>Electric Utility</t>
        </is>
      </c>
      <c r="G4241" s="130" t="inlineStr">
        <is>
          <t>PV</t>
        </is>
      </c>
      <c r="H4241" s="130" t="inlineStr">
        <is>
          <t>SUN</t>
        </is>
      </c>
      <c r="I4241" s="130" t="inlineStr">
        <is>
          <t>SUN</t>
        </is>
      </c>
      <c r="J4241" s="131" t="n">
        <v>0</v>
      </c>
      <c r="K4241" s="129" t="n">
        <v>2020</v>
      </c>
      <c r="L4241" s="120">
        <f>IF(VLOOKUP(H4241,'Cross-Page Data'!$D$4:$F$48,3,FALSE)="natural gas",VLOOKUP(G4241,'Cross-Page Data'!$I$4:$J$19,2,FALSE),IF(VLOOKUP(H4241,'Cross-Page Data'!$D$4:$F$48,3,FALSE)="solar",IF(G4241="PV","solar PV","solar thermal"),IF(VLOOKUP(H4241,'Cross-Page Data'!$D$4:$F$48,3,FALSE)="wind",VLOOKUP(G4241,'Cross-Page Data'!$I$4:$J$19,2,FALSE),IF(VLOOKUP(H4241,'Cross-Page Data'!$D$4:$F$48,3,FALSE)="hydro",VLOOKUP(G4241,'Cross-Page Data'!$I$4:$J$19,2,FALSE),VLOOKUP(H4241,'Cross-Page Data'!$D$4:$F$48,3,FALSE)))))</f>
        <v/>
      </c>
      <c r="M4241" s="120">
        <f>IF(AND($P$2=FALSE,OR(F4241="Commercial NAICS Cogen",F4241="Industrial NAICS Cogen",F4241="NAICS-22 Cogen")),FALSE,IF(AND($P$3=FALSE,OR(F4241="Commercial NAICS Cogen",F4241="Commercial NAICS Non-Cogen",F4241="Industrial NAICS Cogen", F4241="industrial NAICS non-Cogen")),FALSE, TRUE))</f>
        <v/>
      </c>
    </row>
    <row r="4242" ht="29" customHeight="1" s="157">
      <c r="A4242" s="129" t="n">
        <v>58238</v>
      </c>
      <c r="B4242" s="130" t="inlineStr">
        <is>
          <t>Georgia Mountain Community Wind Farm</t>
        </is>
      </c>
      <c r="C4242" s="130" t="inlineStr">
        <is>
          <t>Greenbacker Renewable Energy Corporation</t>
        </is>
      </c>
      <c r="D4242" s="129" t="n">
        <v>60025</v>
      </c>
      <c r="E4242" s="130" t="inlineStr">
        <is>
          <t>VT</t>
        </is>
      </c>
      <c r="F4242" s="130" t="inlineStr">
        <is>
          <t>NAICS-22 Non-Cogen</t>
        </is>
      </c>
      <c r="G4242" s="130" t="inlineStr">
        <is>
          <t>WT</t>
        </is>
      </c>
      <c r="H4242" s="130" t="inlineStr">
        <is>
          <t>WND</t>
        </is>
      </c>
      <c r="I4242" s="130" t="inlineStr">
        <is>
          <t>WND</t>
        </is>
      </c>
      <c r="J4242" s="131" t="n">
        <v>28952</v>
      </c>
      <c r="K4242" s="129" t="n">
        <v>2020</v>
      </c>
      <c r="L4242" s="120">
        <f>IF(VLOOKUP(H4242,'Cross-Page Data'!$D$4:$F$48,3,FALSE)="natural gas",VLOOKUP(G4242,'Cross-Page Data'!$I$4:$J$19,2,FALSE),IF(VLOOKUP(H4242,'Cross-Page Data'!$D$4:$F$48,3,FALSE)="solar",IF(G4242="PV","solar PV","solar thermal"),IF(VLOOKUP(H4242,'Cross-Page Data'!$D$4:$F$48,3,FALSE)="wind",VLOOKUP(G4242,'Cross-Page Data'!$I$4:$J$19,2,FALSE),IF(VLOOKUP(H4242,'Cross-Page Data'!$D$4:$F$48,3,FALSE)="hydro",VLOOKUP(G4242,'Cross-Page Data'!$I$4:$J$19,2,FALSE),VLOOKUP(H4242,'Cross-Page Data'!$D$4:$F$48,3,FALSE)))))</f>
        <v/>
      </c>
      <c r="M4242" s="120">
        <f>IF(AND($P$2=FALSE,OR(F4242="Commercial NAICS Cogen",F4242="Industrial NAICS Cogen",F4242="NAICS-22 Cogen")),FALSE,IF(AND($P$3=FALSE,OR(F4242="Commercial NAICS Cogen",F4242="Commercial NAICS Non-Cogen",F4242="Industrial NAICS Cogen", F4242="industrial NAICS non-Cogen")),FALSE, TRUE))</f>
        <v/>
      </c>
    </row>
    <row r="4243">
      <c r="A4243" s="129" t="n">
        <v>58242</v>
      </c>
      <c r="B4243" s="130" t="inlineStr">
        <is>
          <t>Pattern Panhandle Wind LLC</t>
        </is>
      </c>
      <c r="C4243" s="130" t="inlineStr">
        <is>
          <t>Pattern Operators LP</t>
        </is>
      </c>
      <c r="D4243" s="129" t="n">
        <v>56545</v>
      </c>
      <c r="E4243" s="130" t="inlineStr">
        <is>
          <t>TX</t>
        </is>
      </c>
      <c r="F4243" s="130" t="inlineStr">
        <is>
          <t>NAICS-22 Non-Cogen</t>
        </is>
      </c>
      <c r="G4243" s="130" t="inlineStr">
        <is>
          <t>WT</t>
        </is>
      </c>
      <c r="H4243" s="130" t="inlineStr">
        <is>
          <t>WND</t>
        </is>
      </c>
      <c r="I4243" s="130" t="inlineStr">
        <is>
          <t>WND</t>
        </is>
      </c>
      <c r="J4243" s="131" t="n">
        <v>624078</v>
      </c>
      <c r="K4243" s="129" t="n">
        <v>2020</v>
      </c>
      <c r="L4243" s="120">
        <f>IF(VLOOKUP(H4243,'Cross-Page Data'!$D$4:$F$48,3,FALSE)="natural gas",VLOOKUP(G4243,'Cross-Page Data'!$I$4:$J$19,2,FALSE),IF(VLOOKUP(H4243,'Cross-Page Data'!$D$4:$F$48,3,FALSE)="solar",IF(G4243="PV","solar PV","solar thermal"),IF(VLOOKUP(H4243,'Cross-Page Data'!$D$4:$F$48,3,FALSE)="wind",VLOOKUP(G4243,'Cross-Page Data'!$I$4:$J$19,2,FALSE),IF(VLOOKUP(H4243,'Cross-Page Data'!$D$4:$F$48,3,FALSE)="hydro",VLOOKUP(G4243,'Cross-Page Data'!$I$4:$J$19,2,FALSE),VLOOKUP(H4243,'Cross-Page Data'!$D$4:$F$48,3,FALSE)))))</f>
        <v/>
      </c>
      <c r="M4243" s="120">
        <f>IF(AND($P$2=FALSE,OR(F4243="Commercial NAICS Cogen",F4243="Industrial NAICS Cogen",F4243="NAICS-22 Cogen")),FALSE,IF(AND($P$3=FALSE,OR(F4243="Commercial NAICS Cogen",F4243="Commercial NAICS Non-Cogen",F4243="Industrial NAICS Cogen", F4243="industrial NAICS non-Cogen")),FALSE, TRUE))</f>
        <v/>
      </c>
    </row>
    <row r="4244">
      <c r="A4244" s="129" t="n">
        <v>58251</v>
      </c>
      <c r="B4244" s="130" t="inlineStr">
        <is>
          <t>C&amp;H Sugar Plant</t>
        </is>
      </c>
      <c r="C4244" s="130" t="inlineStr">
        <is>
          <t>C&amp;H Sugar Company Inc</t>
        </is>
      </c>
      <c r="D4244" s="129" t="n">
        <v>58223</v>
      </c>
      <c r="E4244" s="130" t="inlineStr">
        <is>
          <t>CA</t>
        </is>
      </c>
      <c r="F4244" s="130" t="inlineStr">
        <is>
          <t>Industrial NAICS Cogen</t>
        </is>
      </c>
      <c r="G4244" s="130" t="inlineStr">
        <is>
          <t>ST</t>
        </is>
      </c>
      <c r="H4244" s="130" t="inlineStr">
        <is>
          <t>PUR</t>
        </is>
      </c>
      <c r="I4244" s="130" t="inlineStr">
        <is>
          <t>OTH</t>
        </is>
      </c>
      <c r="J4244" s="131" t="n">
        <v>51082</v>
      </c>
      <c r="K4244" s="129" t="n">
        <v>2020</v>
      </c>
      <c r="L4244" s="120">
        <f>IF(VLOOKUP(H4244,'Cross-Page Data'!$D$4:$F$48,3,FALSE)="natural gas",VLOOKUP(G4244,'Cross-Page Data'!$I$4:$J$19,2,FALSE),IF(VLOOKUP(H4244,'Cross-Page Data'!$D$4:$F$48,3,FALSE)="solar",IF(G4244="PV","solar PV","solar thermal"),IF(VLOOKUP(H4244,'Cross-Page Data'!$D$4:$F$48,3,FALSE)="wind",VLOOKUP(G4244,'Cross-Page Data'!$I$4:$J$19,2,FALSE),IF(VLOOKUP(H4244,'Cross-Page Data'!$D$4:$F$48,3,FALSE)="hydro",VLOOKUP(G4244,'Cross-Page Data'!$I$4:$J$19,2,FALSE),VLOOKUP(H4244,'Cross-Page Data'!$D$4:$F$48,3,FALSE)))))</f>
        <v/>
      </c>
      <c r="M4244" s="120">
        <f>IF(AND($P$2=FALSE,OR(F4244="Commercial NAICS Cogen",F4244="Industrial NAICS Cogen",F4244="NAICS-22 Cogen")),FALSE,IF(AND($P$3=FALSE,OR(F4244="Commercial NAICS Cogen",F4244="Commercial NAICS Non-Cogen",F4244="Industrial NAICS Cogen", F4244="industrial NAICS non-Cogen")),FALSE, TRUE))</f>
        <v/>
      </c>
    </row>
    <row r="4245">
      <c r="A4245" s="129" t="n">
        <v>58256</v>
      </c>
      <c r="B4245" s="130" t="inlineStr">
        <is>
          <t>Los Alamos PV Site</t>
        </is>
      </c>
      <c r="C4245" s="130" t="inlineStr">
        <is>
          <t>Los Alamos County</t>
        </is>
      </c>
      <c r="D4245" s="129" t="n">
        <v>11204</v>
      </c>
      <c r="E4245" s="130" t="inlineStr">
        <is>
          <t>NM</t>
        </is>
      </c>
      <c r="F4245" s="130" t="inlineStr">
        <is>
          <t>Electric Utility</t>
        </is>
      </c>
      <c r="G4245" s="130" t="inlineStr">
        <is>
          <t>BA</t>
        </is>
      </c>
      <c r="H4245" s="130" t="inlineStr">
        <is>
          <t>MWH</t>
        </is>
      </c>
      <c r="I4245" s="130" t="inlineStr">
        <is>
          <t>OTH</t>
        </is>
      </c>
      <c r="J4245" s="131" t="n">
        <v>-651</v>
      </c>
      <c r="K4245" s="129" t="n">
        <v>2020</v>
      </c>
      <c r="L4245" s="120">
        <f>IF(VLOOKUP(H4245,'Cross-Page Data'!$D$4:$F$48,3,FALSE)="natural gas",VLOOKUP(G4245,'Cross-Page Data'!$I$4:$J$19,2,FALSE),IF(VLOOKUP(H4245,'Cross-Page Data'!$D$4:$F$48,3,FALSE)="solar",IF(G4245="PV","solar PV","solar thermal"),IF(VLOOKUP(H4245,'Cross-Page Data'!$D$4:$F$48,3,FALSE)="wind",VLOOKUP(G4245,'Cross-Page Data'!$I$4:$J$19,2,FALSE),IF(VLOOKUP(H4245,'Cross-Page Data'!$D$4:$F$48,3,FALSE)="hydro",VLOOKUP(G4245,'Cross-Page Data'!$I$4:$J$19,2,FALSE),VLOOKUP(H4245,'Cross-Page Data'!$D$4:$F$48,3,FALSE)))))</f>
        <v/>
      </c>
      <c r="M4245" s="120">
        <f>IF(AND($P$2=FALSE,OR(F4245="Commercial NAICS Cogen",F4245="Industrial NAICS Cogen",F4245="NAICS-22 Cogen")),FALSE,IF(AND($P$3=FALSE,OR(F4245="Commercial NAICS Cogen",F4245="Commercial NAICS Non-Cogen",F4245="Industrial NAICS Cogen", F4245="industrial NAICS non-Cogen")),FALSE, TRUE))</f>
        <v/>
      </c>
    </row>
    <row r="4246">
      <c r="A4246" s="129" t="n">
        <v>58256</v>
      </c>
      <c r="B4246" s="130" t="inlineStr">
        <is>
          <t>Los Alamos PV Site</t>
        </is>
      </c>
      <c r="C4246" s="130" t="inlineStr">
        <is>
          <t>Los Alamos County</t>
        </is>
      </c>
      <c r="D4246" s="129" t="n">
        <v>11204</v>
      </c>
      <c r="E4246" s="130" t="inlineStr">
        <is>
          <t>NM</t>
        </is>
      </c>
      <c r="F4246" s="130" t="inlineStr">
        <is>
          <t>Electric Utility</t>
        </is>
      </c>
      <c r="G4246" s="130" t="inlineStr">
        <is>
          <t>PV</t>
        </is>
      </c>
      <c r="H4246" s="130" t="inlineStr">
        <is>
          <t>SUN</t>
        </is>
      </c>
      <c r="I4246" s="130" t="inlineStr">
        <is>
          <t>SUN</t>
        </is>
      </c>
      <c r="J4246" s="131" t="n">
        <v>1043</v>
      </c>
      <c r="K4246" s="129" t="n">
        <v>2020</v>
      </c>
      <c r="L4246" s="120">
        <f>IF(VLOOKUP(H4246,'Cross-Page Data'!$D$4:$F$48,3,FALSE)="natural gas",VLOOKUP(G4246,'Cross-Page Data'!$I$4:$J$19,2,FALSE),IF(VLOOKUP(H4246,'Cross-Page Data'!$D$4:$F$48,3,FALSE)="solar",IF(G4246="PV","solar PV","solar thermal"),IF(VLOOKUP(H4246,'Cross-Page Data'!$D$4:$F$48,3,FALSE)="wind",VLOOKUP(G4246,'Cross-Page Data'!$I$4:$J$19,2,FALSE),IF(VLOOKUP(H4246,'Cross-Page Data'!$D$4:$F$48,3,FALSE)="hydro",VLOOKUP(G4246,'Cross-Page Data'!$I$4:$J$19,2,FALSE),VLOOKUP(H4246,'Cross-Page Data'!$D$4:$F$48,3,FALSE)))))</f>
        <v/>
      </c>
      <c r="M4246" s="120">
        <f>IF(AND($P$2=FALSE,OR(F4246="Commercial NAICS Cogen",F4246="Industrial NAICS Cogen",F4246="NAICS-22 Cogen")),FALSE,IF(AND($P$3=FALSE,OR(F4246="Commercial NAICS Cogen",F4246="Commercial NAICS Non-Cogen",F4246="Industrial NAICS Cogen", F4246="industrial NAICS non-Cogen")),FALSE, TRUE))</f>
        <v/>
      </c>
    </row>
    <row r="4247">
      <c r="A4247" s="129" t="n">
        <v>58258</v>
      </c>
      <c r="B4247" s="130" t="inlineStr">
        <is>
          <t>Central Utilities Plant LAX 2</t>
        </is>
      </c>
      <c r="C4247" s="130" t="inlineStr">
        <is>
          <t>LAX Airport</t>
        </is>
      </c>
      <c r="D4247" s="129" t="n">
        <v>10810</v>
      </c>
      <c r="E4247" s="130" t="inlineStr">
        <is>
          <t>CA</t>
        </is>
      </c>
      <c r="F4247" s="130" t="inlineStr">
        <is>
          <t>Commercial NAICS Cogen</t>
        </is>
      </c>
      <c r="G4247" s="130" t="inlineStr">
        <is>
          <t>GT</t>
        </is>
      </c>
      <c r="H4247" s="130" t="inlineStr">
        <is>
          <t>NG</t>
        </is>
      </c>
      <c r="I4247" s="130" t="inlineStr">
        <is>
          <t>NG</t>
        </is>
      </c>
      <c r="J4247" s="131" t="n">
        <v>36098.3</v>
      </c>
      <c r="K4247" s="129" t="n">
        <v>2020</v>
      </c>
      <c r="L4247" s="120">
        <f>IF(VLOOKUP(H4247,'Cross-Page Data'!$D$4:$F$48,3,FALSE)="natural gas",VLOOKUP(G4247,'Cross-Page Data'!$I$4:$J$19,2,FALSE),IF(VLOOKUP(H4247,'Cross-Page Data'!$D$4:$F$48,3,FALSE)="solar",IF(G4247="PV","solar PV","solar thermal"),IF(VLOOKUP(H4247,'Cross-Page Data'!$D$4:$F$48,3,FALSE)="wind",VLOOKUP(G4247,'Cross-Page Data'!$I$4:$J$19,2,FALSE),IF(VLOOKUP(H4247,'Cross-Page Data'!$D$4:$F$48,3,FALSE)="hydro",VLOOKUP(G4247,'Cross-Page Data'!$I$4:$J$19,2,FALSE),VLOOKUP(H4247,'Cross-Page Data'!$D$4:$F$48,3,FALSE)))))</f>
        <v/>
      </c>
      <c r="M4247" s="120">
        <f>IF(AND($P$2=FALSE,OR(F4247="Commercial NAICS Cogen",F4247="Industrial NAICS Cogen",F4247="NAICS-22 Cogen")),FALSE,IF(AND($P$3=FALSE,OR(F4247="Commercial NAICS Cogen",F4247="Commercial NAICS Non-Cogen",F4247="Industrial NAICS Cogen", F4247="industrial NAICS non-Cogen")),FALSE, TRUE))</f>
        <v/>
      </c>
    </row>
    <row r="4248">
      <c r="A4248" s="129" t="n">
        <v>58260</v>
      </c>
      <c r="B4248" s="130" t="inlineStr">
        <is>
          <t>Brunswick County Power Station</t>
        </is>
      </c>
      <c r="C4248" s="130" t="inlineStr">
        <is>
          <t>Virginia Electric &amp; Power Co</t>
        </is>
      </c>
      <c r="D4248" s="129" t="n">
        <v>19876</v>
      </c>
      <c r="E4248" s="130" t="inlineStr">
        <is>
          <t>VA</t>
        </is>
      </c>
      <c r="F4248" s="130" t="inlineStr">
        <is>
          <t>Electric Utility</t>
        </is>
      </c>
      <c r="G4248" s="130" t="inlineStr">
        <is>
          <t>CA</t>
        </is>
      </c>
      <c r="H4248" s="130" t="inlineStr">
        <is>
          <t>NG</t>
        </is>
      </c>
      <c r="I4248" s="130" t="inlineStr">
        <is>
          <t>NG</t>
        </is>
      </c>
      <c r="J4248" s="131" t="n">
        <v>0</v>
      </c>
      <c r="K4248" s="129" t="n">
        <v>2020</v>
      </c>
      <c r="L4248" s="120">
        <f>IF(VLOOKUP(H4248,'Cross-Page Data'!$D$4:$F$48,3,FALSE)="natural gas",VLOOKUP(G4248,'Cross-Page Data'!$I$4:$J$19,2,FALSE),IF(VLOOKUP(H4248,'Cross-Page Data'!$D$4:$F$48,3,FALSE)="solar",IF(G4248="PV","solar PV","solar thermal"),IF(VLOOKUP(H4248,'Cross-Page Data'!$D$4:$F$48,3,FALSE)="wind",VLOOKUP(G4248,'Cross-Page Data'!$I$4:$J$19,2,FALSE),IF(VLOOKUP(H4248,'Cross-Page Data'!$D$4:$F$48,3,FALSE)="hydro",VLOOKUP(G4248,'Cross-Page Data'!$I$4:$J$19,2,FALSE),VLOOKUP(H4248,'Cross-Page Data'!$D$4:$F$48,3,FALSE)))))</f>
        <v/>
      </c>
      <c r="M4248" s="120">
        <f>IF(AND($P$2=FALSE,OR(F4248="Commercial NAICS Cogen",F4248="Industrial NAICS Cogen",F4248="NAICS-22 Cogen")),FALSE,IF(AND($P$3=FALSE,OR(F4248="Commercial NAICS Cogen",F4248="Commercial NAICS Non-Cogen",F4248="Industrial NAICS Cogen", F4248="industrial NAICS non-Cogen")),FALSE, TRUE))</f>
        <v/>
      </c>
    </row>
    <row r="4249">
      <c r="A4249" s="129" t="n">
        <v>58260</v>
      </c>
      <c r="B4249" s="130" t="inlineStr">
        <is>
          <t>Brunswick County Power Station</t>
        </is>
      </c>
      <c r="C4249" s="130" t="inlineStr">
        <is>
          <t>Virginia Electric &amp; Power Co</t>
        </is>
      </c>
      <c r="D4249" s="129" t="n">
        <v>19876</v>
      </c>
      <c r="E4249" s="130" t="inlineStr">
        <is>
          <t>VA</t>
        </is>
      </c>
      <c r="F4249" s="130" t="inlineStr">
        <is>
          <t>Electric Utility</t>
        </is>
      </c>
      <c r="G4249" s="130" t="inlineStr">
        <is>
          <t>CT</t>
        </is>
      </c>
      <c r="H4249" s="130" t="inlineStr">
        <is>
          <t>NG</t>
        </is>
      </c>
      <c r="I4249" s="130" t="inlineStr">
        <is>
          <t>NG</t>
        </is>
      </c>
      <c r="J4249" s="131" t="n">
        <v>9963634</v>
      </c>
      <c r="K4249" s="129" t="n">
        <v>2020</v>
      </c>
      <c r="L4249" s="120">
        <f>IF(VLOOKUP(H4249,'Cross-Page Data'!$D$4:$F$48,3,FALSE)="natural gas",VLOOKUP(G4249,'Cross-Page Data'!$I$4:$J$19,2,FALSE),IF(VLOOKUP(H4249,'Cross-Page Data'!$D$4:$F$48,3,FALSE)="solar",IF(G4249="PV","solar PV","solar thermal"),IF(VLOOKUP(H4249,'Cross-Page Data'!$D$4:$F$48,3,FALSE)="wind",VLOOKUP(G4249,'Cross-Page Data'!$I$4:$J$19,2,FALSE),IF(VLOOKUP(H4249,'Cross-Page Data'!$D$4:$F$48,3,FALSE)="hydro",VLOOKUP(G4249,'Cross-Page Data'!$I$4:$J$19,2,FALSE),VLOOKUP(H4249,'Cross-Page Data'!$D$4:$F$48,3,FALSE)))))</f>
        <v/>
      </c>
      <c r="M4249" s="120">
        <f>IF(AND($P$2=FALSE,OR(F4249="Commercial NAICS Cogen",F4249="Industrial NAICS Cogen",F4249="NAICS-22 Cogen")),FALSE,IF(AND($P$3=FALSE,OR(F4249="Commercial NAICS Cogen",F4249="Commercial NAICS Non-Cogen",F4249="Industrial NAICS Cogen", F4249="industrial NAICS non-Cogen")),FALSE, TRUE))</f>
        <v/>
      </c>
    </row>
    <row r="4250">
      <c r="A4250" s="129" t="n">
        <v>58265</v>
      </c>
      <c r="B4250" s="130" t="inlineStr">
        <is>
          <t>NCAH Central Utility Plant</t>
        </is>
      </c>
      <c r="C4250" s="130" t="inlineStr">
        <is>
          <t>National Centers for Animal Health</t>
        </is>
      </c>
      <c r="D4250" s="129" t="n">
        <v>58247</v>
      </c>
      <c r="E4250" s="130" t="inlineStr">
        <is>
          <t>IA</t>
        </is>
      </c>
      <c r="F4250" s="130" t="inlineStr">
        <is>
          <t>Commercial NAICS Cogen</t>
        </is>
      </c>
      <c r="G4250" s="130" t="inlineStr">
        <is>
          <t>GT</t>
        </is>
      </c>
      <c r="H4250" s="130" t="inlineStr">
        <is>
          <t>NG</t>
        </is>
      </c>
      <c r="I4250" s="130" t="inlineStr">
        <is>
          <t>NG</t>
        </is>
      </c>
      <c r="J4250" s="131" t="n">
        <v>16444.4</v>
      </c>
      <c r="K4250" s="129" t="n">
        <v>2020</v>
      </c>
      <c r="L4250" s="120">
        <f>IF(VLOOKUP(H4250,'Cross-Page Data'!$D$4:$F$48,3,FALSE)="natural gas",VLOOKUP(G4250,'Cross-Page Data'!$I$4:$J$19,2,FALSE),IF(VLOOKUP(H4250,'Cross-Page Data'!$D$4:$F$48,3,FALSE)="solar",IF(G4250="PV","solar PV","solar thermal"),IF(VLOOKUP(H4250,'Cross-Page Data'!$D$4:$F$48,3,FALSE)="wind",VLOOKUP(G4250,'Cross-Page Data'!$I$4:$J$19,2,FALSE),IF(VLOOKUP(H4250,'Cross-Page Data'!$D$4:$F$48,3,FALSE)="hydro",VLOOKUP(G4250,'Cross-Page Data'!$I$4:$J$19,2,FALSE),VLOOKUP(H4250,'Cross-Page Data'!$D$4:$F$48,3,FALSE)))))</f>
        <v/>
      </c>
      <c r="M4250" s="120">
        <f>IF(AND($P$2=FALSE,OR(F4250="Commercial NAICS Cogen",F4250="Industrial NAICS Cogen",F4250="NAICS-22 Cogen")),FALSE,IF(AND($P$3=FALSE,OR(F4250="Commercial NAICS Cogen",F4250="Commercial NAICS Non-Cogen",F4250="Industrial NAICS Cogen", F4250="industrial NAICS non-Cogen")),FALSE, TRUE))</f>
        <v/>
      </c>
    </row>
    <row r="4251">
      <c r="A4251" s="129" t="n">
        <v>58265</v>
      </c>
      <c r="B4251" s="130" t="inlineStr">
        <is>
          <t>NCAH Central Utility Plant</t>
        </is>
      </c>
      <c r="C4251" s="130" t="inlineStr">
        <is>
          <t>National Centers for Animal Health</t>
        </is>
      </c>
      <c r="D4251" s="129" t="n">
        <v>58247</v>
      </c>
      <c r="E4251" s="130" t="inlineStr">
        <is>
          <t>IA</t>
        </is>
      </c>
      <c r="F4251" s="130" t="inlineStr">
        <is>
          <t>Commercial NAICS Cogen</t>
        </is>
      </c>
      <c r="G4251" s="130" t="inlineStr">
        <is>
          <t>IC</t>
        </is>
      </c>
      <c r="H4251" s="130" t="inlineStr">
        <is>
          <t>DFO</t>
        </is>
      </c>
      <c r="I4251" s="130" t="inlineStr">
        <is>
          <t>DFO</t>
        </is>
      </c>
      <c r="J4251" s="131" t="n">
        <v>78.40000000000001</v>
      </c>
      <c r="K4251" s="129" t="n">
        <v>2020</v>
      </c>
      <c r="L4251" s="120">
        <f>IF(VLOOKUP(H4251,'Cross-Page Data'!$D$4:$F$48,3,FALSE)="natural gas",VLOOKUP(G4251,'Cross-Page Data'!$I$4:$J$19,2,FALSE),IF(VLOOKUP(H4251,'Cross-Page Data'!$D$4:$F$48,3,FALSE)="solar",IF(G4251="PV","solar PV","solar thermal"),IF(VLOOKUP(H4251,'Cross-Page Data'!$D$4:$F$48,3,FALSE)="wind",VLOOKUP(G4251,'Cross-Page Data'!$I$4:$J$19,2,FALSE),IF(VLOOKUP(H4251,'Cross-Page Data'!$D$4:$F$48,3,FALSE)="hydro",VLOOKUP(G4251,'Cross-Page Data'!$I$4:$J$19,2,FALSE),VLOOKUP(H4251,'Cross-Page Data'!$D$4:$F$48,3,FALSE)))))</f>
        <v/>
      </c>
      <c r="M4251" s="120">
        <f>IF(AND($P$2=FALSE,OR(F4251="Commercial NAICS Cogen",F4251="Industrial NAICS Cogen",F4251="NAICS-22 Cogen")),FALSE,IF(AND($P$3=FALSE,OR(F4251="Commercial NAICS Cogen",F4251="Commercial NAICS Non-Cogen",F4251="Industrial NAICS Cogen", F4251="industrial NAICS non-Cogen")),FALSE, TRUE))</f>
        <v/>
      </c>
    </row>
    <row r="4252">
      <c r="A4252" s="129" t="n">
        <v>58281</v>
      </c>
      <c r="B4252" s="130" t="inlineStr">
        <is>
          <t>Lanikuhana Solar LLC</t>
        </is>
      </c>
      <c r="C4252" s="130" t="inlineStr">
        <is>
          <t>Lanikuhana Solar LLC</t>
        </is>
      </c>
      <c r="D4252" s="129" t="n">
        <v>60987</v>
      </c>
      <c r="E4252" s="130" t="inlineStr">
        <is>
          <t>HI</t>
        </is>
      </c>
      <c r="F4252" s="130" t="inlineStr">
        <is>
          <t>NAICS-22 Non-Cogen</t>
        </is>
      </c>
      <c r="G4252" s="130" t="inlineStr">
        <is>
          <t>PV</t>
        </is>
      </c>
      <c r="H4252" s="130" t="inlineStr">
        <is>
          <t>SUN</t>
        </is>
      </c>
      <c r="I4252" s="130" t="inlineStr">
        <is>
          <t>SUN</t>
        </is>
      </c>
      <c r="J4252" s="131" t="n">
        <v>28382</v>
      </c>
      <c r="K4252" s="129" t="n">
        <v>2020</v>
      </c>
      <c r="L4252" s="120">
        <f>IF(VLOOKUP(H4252,'Cross-Page Data'!$D$4:$F$48,3,FALSE)="natural gas",VLOOKUP(G4252,'Cross-Page Data'!$I$4:$J$19,2,FALSE),IF(VLOOKUP(H4252,'Cross-Page Data'!$D$4:$F$48,3,FALSE)="solar",IF(G4252="PV","solar PV","solar thermal"),IF(VLOOKUP(H4252,'Cross-Page Data'!$D$4:$F$48,3,FALSE)="wind",VLOOKUP(G4252,'Cross-Page Data'!$I$4:$J$19,2,FALSE),IF(VLOOKUP(H4252,'Cross-Page Data'!$D$4:$F$48,3,FALSE)="hydro",VLOOKUP(G4252,'Cross-Page Data'!$I$4:$J$19,2,FALSE),VLOOKUP(H4252,'Cross-Page Data'!$D$4:$F$48,3,FALSE)))))</f>
        <v/>
      </c>
      <c r="M4252" s="120">
        <f>IF(AND($P$2=FALSE,OR(F4252="Commercial NAICS Cogen",F4252="Industrial NAICS Cogen",F4252="NAICS-22 Cogen")),FALSE,IF(AND($P$3=FALSE,OR(F4252="Commercial NAICS Cogen",F4252="Commercial NAICS Non-Cogen",F4252="Industrial NAICS Cogen", F4252="industrial NAICS non-Cogen")),FALSE, TRUE))</f>
        <v/>
      </c>
    </row>
    <row r="4253">
      <c r="A4253" s="129" t="n">
        <v>58310</v>
      </c>
      <c r="B4253" s="130" t="inlineStr">
        <is>
          <t>Lake Charles Plant</t>
        </is>
      </c>
      <c r="C4253" s="130" t="inlineStr">
        <is>
          <t>Rain CII Carbon LLC</t>
        </is>
      </c>
      <c r="D4253" s="129" t="n">
        <v>58287</v>
      </c>
      <c r="E4253" s="130" t="inlineStr">
        <is>
          <t>LA</t>
        </is>
      </c>
      <c r="F4253" s="130" t="inlineStr">
        <is>
          <t>Industrial NAICS Non-Cogen</t>
        </is>
      </c>
      <c r="G4253" s="130" t="inlineStr">
        <is>
          <t>ST</t>
        </is>
      </c>
      <c r="H4253" s="130" t="inlineStr">
        <is>
          <t>PC</t>
        </is>
      </c>
      <c r="I4253" s="130" t="inlineStr">
        <is>
          <t>PC</t>
        </is>
      </c>
      <c r="J4253" s="131" t="n">
        <v>0</v>
      </c>
      <c r="K4253" s="129" t="n">
        <v>2020</v>
      </c>
      <c r="L4253" s="120">
        <f>IF(VLOOKUP(H4253,'Cross-Page Data'!$D$4:$F$48,3,FALSE)="natural gas",VLOOKUP(G4253,'Cross-Page Data'!$I$4:$J$19,2,FALSE),IF(VLOOKUP(H4253,'Cross-Page Data'!$D$4:$F$48,3,FALSE)="solar",IF(G4253="PV","solar PV","solar thermal"),IF(VLOOKUP(H4253,'Cross-Page Data'!$D$4:$F$48,3,FALSE)="wind",VLOOKUP(G4253,'Cross-Page Data'!$I$4:$J$19,2,FALSE),IF(VLOOKUP(H4253,'Cross-Page Data'!$D$4:$F$48,3,FALSE)="hydro",VLOOKUP(G4253,'Cross-Page Data'!$I$4:$J$19,2,FALSE),VLOOKUP(H4253,'Cross-Page Data'!$D$4:$F$48,3,FALSE)))))</f>
        <v/>
      </c>
      <c r="M4253" s="120">
        <f>IF(AND($P$2=FALSE,OR(F4253="Commercial NAICS Cogen",F4253="Industrial NAICS Cogen",F4253="NAICS-22 Cogen")),FALSE,IF(AND($P$3=FALSE,OR(F4253="Commercial NAICS Cogen",F4253="Commercial NAICS Non-Cogen",F4253="Industrial NAICS Cogen", F4253="industrial NAICS non-Cogen")),FALSE, TRUE))</f>
        <v/>
      </c>
    </row>
    <row r="4254">
      <c r="A4254" s="129" t="n">
        <v>58310</v>
      </c>
      <c r="B4254" s="130" t="inlineStr">
        <is>
          <t>Lake Charles Plant</t>
        </is>
      </c>
      <c r="C4254" s="130" t="inlineStr">
        <is>
          <t>Rain CII Carbon LLC</t>
        </is>
      </c>
      <c r="D4254" s="129" t="n">
        <v>58287</v>
      </c>
      <c r="E4254" s="130" t="inlineStr">
        <is>
          <t>LA</t>
        </is>
      </c>
      <c r="F4254" s="130" t="inlineStr">
        <is>
          <t>Industrial NAICS Non-Cogen</t>
        </is>
      </c>
      <c r="G4254" s="130" t="inlineStr">
        <is>
          <t>ST</t>
        </is>
      </c>
      <c r="H4254" s="130" t="inlineStr">
        <is>
          <t>WH</t>
        </is>
      </c>
      <c r="I4254" s="130" t="inlineStr">
        <is>
          <t>OTH</t>
        </is>
      </c>
      <c r="J4254" s="131" t="n">
        <v>152239</v>
      </c>
      <c r="K4254" s="129" t="n">
        <v>2020</v>
      </c>
      <c r="L4254" s="120">
        <f>IF(VLOOKUP(H4254,'Cross-Page Data'!$D$4:$F$48,3,FALSE)="natural gas",VLOOKUP(G4254,'Cross-Page Data'!$I$4:$J$19,2,FALSE),IF(VLOOKUP(H4254,'Cross-Page Data'!$D$4:$F$48,3,FALSE)="solar",IF(G4254="PV","solar PV","solar thermal"),IF(VLOOKUP(H4254,'Cross-Page Data'!$D$4:$F$48,3,FALSE)="wind",VLOOKUP(G4254,'Cross-Page Data'!$I$4:$J$19,2,FALSE),IF(VLOOKUP(H4254,'Cross-Page Data'!$D$4:$F$48,3,FALSE)="hydro",VLOOKUP(G4254,'Cross-Page Data'!$I$4:$J$19,2,FALSE),VLOOKUP(H4254,'Cross-Page Data'!$D$4:$F$48,3,FALSE)))))</f>
        <v/>
      </c>
      <c r="M4254" s="120">
        <f>IF(AND($P$2=FALSE,OR(F4254="Commercial NAICS Cogen",F4254="Industrial NAICS Cogen",F4254="NAICS-22 Cogen")),FALSE,IF(AND($P$3=FALSE,OR(F4254="Commercial NAICS Cogen",F4254="Commercial NAICS Non-Cogen",F4254="Industrial NAICS Cogen", F4254="industrial NAICS non-Cogen")),FALSE, TRUE))</f>
        <v/>
      </c>
    </row>
    <row r="4255">
      <c r="A4255" s="129" t="n">
        <v>58326</v>
      </c>
      <c r="B4255" s="130" t="inlineStr">
        <is>
          <t>PWD Northeast WPCP Biogas Cogen Plant</t>
        </is>
      </c>
      <c r="C4255" s="130" t="inlineStr">
        <is>
          <t>Philadelphia Water Department</t>
        </is>
      </c>
      <c r="D4255" s="129" t="n">
        <v>56205</v>
      </c>
      <c r="E4255" s="130" t="inlineStr">
        <is>
          <t>PA</t>
        </is>
      </c>
      <c r="F4255" s="130" t="inlineStr">
        <is>
          <t>Commercial NAICS Cogen</t>
        </is>
      </c>
      <c r="G4255" s="130" t="inlineStr">
        <is>
          <t>IC</t>
        </is>
      </c>
      <c r="H4255" s="130" t="inlineStr">
        <is>
          <t>NG</t>
        </is>
      </c>
      <c r="I4255" s="130" t="inlineStr">
        <is>
          <t>NG</t>
        </is>
      </c>
      <c r="J4255" s="131" t="n">
        <v>6189.08</v>
      </c>
      <c r="K4255" s="129" t="n">
        <v>2020</v>
      </c>
      <c r="L4255" s="120">
        <f>IF(VLOOKUP(H4255,'Cross-Page Data'!$D$4:$F$48,3,FALSE)="natural gas",VLOOKUP(G4255,'Cross-Page Data'!$I$4:$J$19,2,FALSE),IF(VLOOKUP(H4255,'Cross-Page Data'!$D$4:$F$48,3,FALSE)="solar",IF(G4255="PV","solar PV","solar thermal"),IF(VLOOKUP(H4255,'Cross-Page Data'!$D$4:$F$48,3,FALSE)="wind",VLOOKUP(G4255,'Cross-Page Data'!$I$4:$J$19,2,FALSE),IF(VLOOKUP(H4255,'Cross-Page Data'!$D$4:$F$48,3,FALSE)="hydro",VLOOKUP(G4255,'Cross-Page Data'!$I$4:$J$19,2,FALSE),VLOOKUP(H4255,'Cross-Page Data'!$D$4:$F$48,3,FALSE)))))</f>
        <v/>
      </c>
      <c r="M4255" s="120">
        <f>IF(AND($P$2=FALSE,OR(F4255="Commercial NAICS Cogen",F4255="Industrial NAICS Cogen",F4255="NAICS-22 Cogen")),FALSE,IF(AND($P$3=FALSE,OR(F4255="Commercial NAICS Cogen",F4255="Commercial NAICS Non-Cogen",F4255="Industrial NAICS Cogen", F4255="industrial NAICS non-Cogen")),FALSE, TRUE))</f>
        <v/>
      </c>
    </row>
    <row r="4256">
      <c r="A4256" s="129" t="n">
        <v>58326</v>
      </c>
      <c r="B4256" s="130" t="inlineStr">
        <is>
          <t>PWD Northeast WPCP Biogas Cogen Plant</t>
        </is>
      </c>
      <c r="C4256" s="130" t="inlineStr">
        <is>
          <t>Philadelphia Water Department</t>
        </is>
      </c>
      <c r="D4256" s="129" t="n">
        <v>56205</v>
      </c>
      <c r="E4256" s="130" t="inlineStr">
        <is>
          <t>PA</t>
        </is>
      </c>
      <c r="F4256" s="130" t="inlineStr">
        <is>
          <t>Commercial NAICS Cogen</t>
        </is>
      </c>
      <c r="G4256" s="130" t="inlineStr">
        <is>
          <t>IC</t>
        </is>
      </c>
      <c r="H4256" s="130" t="inlineStr">
        <is>
          <t>OBG</t>
        </is>
      </c>
      <c r="I4256" s="130" t="inlineStr">
        <is>
          <t>ORW</t>
        </is>
      </c>
      <c r="J4256" s="131" t="n">
        <v>26463.92</v>
      </c>
      <c r="K4256" s="129" t="n">
        <v>2020</v>
      </c>
      <c r="L4256" s="120">
        <f>IF(VLOOKUP(H4256,'Cross-Page Data'!$D$4:$F$48,3,FALSE)="natural gas",VLOOKUP(G4256,'Cross-Page Data'!$I$4:$J$19,2,FALSE),IF(VLOOKUP(H4256,'Cross-Page Data'!$D$4:$F$48,3,FALSE)="solar",IF(G4256="PV","solar PV","solar thermal"),IF(VLOOKUP(H4256,'Cross-Page Data'!$D$4:$F$48,3,FALSE)="wind",VLOOKUP(G4256,'Cross-Page Data'!$I$4:$J$19,2,FALSE),IF(VLOOKUP(H4256,'Cross-Page Data'!$D$4:$F$48,3,FALSE)="hydro",VLOOKUP(G4256,'Cross-Page Data'!$I$4:$J$19,2,FALSE),VLOOKUP(H4256,'Cross-Page Data'!$D$4:$F$48,3,FALSE)))))</f>
        <v/>
      </c>
      <c r="M4256" s="120">
        <f>IF(AND($P$2=FALSE,OR(F4256="Commercial NAICS Cogen",F4256="Industrial NAICS Cogen",F4256="NAICS-22 Cogen")),FALSE,IF(AND($P$3=FALSE,OR(F4256="Commercial NAICS Cogen",F4256="Commercial NAICS Non-Cogen",F4256="Industrial NAICS Cogen", F4256="industrial NAICS non-Cogen")),FALSE, TRUE))</f>
        <v/>
      </c>
    </row>
    <row r="4257">
      <c r="A4257" s="129" t="n">
        <v>58351</v>
      </c>
      <c r="B4257" s="130" t="inlineStr">
        <is>
          <t>Tuscola Bay Wind</t>
        </is>
      </c>
      <c r="C4257" s="130" t="inlineStr">
        <is>
          <t>Tuscola Bay Wind LLC</t>
        </is>
      </c>
      <c r="D4257" s="129" t="n">
        <v>58340</v>
      </c>
      <c r="E4257" s="130" t="inlineStr">
        <is>
          <t>MI</t>
        </is>
      </c>
      <c r="F4257" s="130" t="inlineStr">
        <is>
          <t>NAICS-22 Non-Cogen</t>
        </is>
      </c>
      <c r="G4257" s="130" t="inlineStr">
        <is>
          <t>WT</t>
        </is>
      </c>
      <c r="H4257" s="130" t="inlineStr">
        <is>
          <t>WND</t>
        </is>
      </c>
      <c r="I4257" s="130" t="inlineStr">
        <is>
          <t>WND</t>
        </is>
      </c>
      <c r="J4257" s="131" t="n">
        <v>370601</v>
      </c>
      <c r="K4257" s="129" t="n">
        <v>2020</v>
      </c>
      <c r="L4257" s="120">
        <f>IF(VLOOKUP(H4257,'Cross-Page Data'!$D$4:$F$48,3,FALSE)="natural gas",VLOOKUP(G4257,'Cross-Page Data'!$I$4:$J$19,2,FALSE),IF(VLOOKUP(H4257,'Cross-Page Data'!$D$4:$F$48,3,FALSE)="solar",IF(G4257="PV","solar PV","solar thermal"),IF(VLOOKUP(H4257,'Cross-Page Data'!$D$4:$F$48,3,FALSE)="wind",VLOOKUP(G4257,'Cross-Page Data'!$I$4:$J$19,2,FALSE),IF(VLOOKUP(H4257,'Cross-Page Data'!$D$4:$F$48,3,FALSE)="hydro",VLOOKUP(G4257,'Cross-Page Data'!$I$4:$J$19,2,FALSE),VLOOKUP(H4257,'Cross-Page Data'!$D$4:$F$48,3,FALSE)))))</f>
        <v/>
      </c>
      <c r="M4257" s="120">
        <f>IF(AND($P$2=FALSE,OR(F4257="Commercial NAICS Cogen",F4257="Industrial NAICS Cogen",F4257="NAICS-22 Cogen")),FALSE,IF(AND($P$3=FALSE,OR(F4257="Commercial NAICS Cogen",F4257="Commercial NAICS Non-Cogen",F4257="Industrial NAICS Cogen", F4257="industrial NAICS non-Cogen")),FALSE, TRUE))</f>
        <v/>
      </c>
    </row>
    <row r="4258">
      <c r="A4258" s="129" t="n">
        <v>58375</v>
      </c>
      <c r="B4258" s="130" t="inlineStr">
        <is>
          <t>Triton East and West Cogen</t>
        </is>
      </c>
      <c r="C4258" s="130" t="inlineStr">
        <is>
          <t>Triton College</t>
        </is>
      </c>
      <c r="D4258" s="129" t="n">
        <v>58361</v>
      </c>
      <c r="E4258" s="130" t="inlineStr">
        <is>
          <t>IL</t>
        </is>
      </c>
      <c r="F4258" s="130" t="inlineStr">
        <is>
          <t>Commercial NAICS Cogen</t>
        </is>
      </c>
      <c r="G4258" s="130" t="inlineStr">
        <is>
          <t>IC</t>
        </is>
      </c>
      <c r="H4258" s="130" t="inlineStr">
        <is>
          <t>NG</t>
        </is>
      </c>
      <c r="I4258" s="130" t="inlineStr">
        <is>
          <t>NG</t>
        </is>
      </c>
      <c r="J4258" s="131" t="n">
        <v>280</v>
      </c>
      <c r="K4258" s="129" t="n">
        <v>2020</v>
      </c>
      <c r="L4258" s="120">
        <f>IF(VLOOKUP(H4258,'Cross-Page Data'!$D$4:$F$48,3,FALSE)="natural gas",VLOOKUP(G4258,'Cross-Page Data'!$I$4:$J$19,2,FALSE),IF(VLOOKUP(H4258,'Cross-Page Data'!$D$4:$F$48,3,FALSE)="solar",IF(G4258="PV","solar PV","solar thermal"),IF(VLOOKUP(H4258,'Cross-Page Data'!$D$4:$F$48,3,FALSE)="wind",VLOOKUP(G4258,'Cross-Page Data'!$I$4:$J$19,2,FALSE),IF(VLOOKUP(H4258,'Cross-Page Data'!$D$4:$F$48,3,FALSE)="hydro",VLOOKUP(G4258,'Cross-Page Data'!$I$4:$J$19,2,FALSE),VLOOKUP(H4258,'Cross-Page Data'!$D$4:$F$48,3,FALSE)))))</f>
        <v/>
      </c>
      <c r="M4258" s="120">
        <f>IF(AND($P$2=FALSE,OR(F4258="Commercial NAICS Cogen",F4258="Industrial NAICS Cogen",F4258="NAICS-22 Cogen")),FALSE,IF(AND($P$3=FALSE,OR(F4258="Commercial NAICS Cogen",F4258="Commercial NAICS Non-Cogen",F4258="Industrial NAICS Cogen", F4258="industrial NAICS non-Cogen")),FALSE, TRUE))</f>
        <v/>
      </c>
    </row>
    <row r="4259">
      <c r="A4259" s="129" t="n">
        <v>58380</v>
      </c>
      <c r="B4259" s="130" t="inlineStr">
        <is>
          <t>JBER Landfill Gas Power Plant</t>
        </is>
      </c>
      <c r="C4259" s="130" t="inlineStr">
        <is>
          <t>Doyon Utilities, LLC</t>
        </is>
      </c>
      <c r="D4259" s="129" t="n">
        <v>58368</v>
      </c>
      <c r="E4259" s="130" t="inlineStr">
        <is>
          <t>AK</t>
        </is>
      </c>
      <c r="F4259" s="130" t="inlineStr">
        <is>
          <t>Commercial NAICS Non-Cogen</t>
        </is>
      </c>
      <c r="G4259" s="130" t="inlineStr">
        <is>
          <t>IC</t>
        </is>
      </c>
      <c r="H4259" s="130" t="inlineStr">
        <is>
          <t>LFG</t>
        </is>
      </c>
      <c r="I4259" s="130" t="inlineStr">
        <is>
          <t>MLG</t>
        </is>
      </c>
      <c r="J4259" s="131" t="n">
        <v>38945.273</v>
      </c>
      <c r="K4259" s="129" t="n">
        <v>2020</v>
      </c>
      <c r="L4259" s="120">
        <f>IF(VLOOKUP(H4259,'Cross-Page Data'!$D$4:$F$48,3,FALSE)="natural gas",VLOOKUP(G4259,'Cross-Page Data'!$I$4:$J$19,2,FALSE),IF(VLOOKUP(H4259,'Cross-Page Data'!$D$4:$F$48,3,FALSE)="solar",IF(G4259="PV","solar PV","solar thermal"),IF(VLOOKUP(H4259,'Cross-Page Data'!$D$4:$F$48,3,FALSE)="wind",VLOOKUP(G4259,'Cross-Page Data'!$I$4:$J$19,2,FALSE),IF(VLOOKUP(H4259,'Cross-Page Data'!$D$4:$F$48,3,FALSE)="hydro",VLOOKUP(G4259,'Cross-Page Data'!$I$4:$J$19,2,FALSE),VLOOKUP(H4259,'Cross-Page Data'!$D$4:$F$48,3,FALSE)))))</f>
        <v/>
      </c>
      <c r="M4259" s="120">
        <f>IF(AND($P$2=FALSE,OR(F4259="Commercial NAICS Cogen",F4259="Industrial NAICS Cogen",F4259="NAICS-22 Cogen")),FALSE,IF(AND($P$3=FALSE,OR(F4259="Commercial NAICS Cogen",F4259="Commercial NAICS Non-Cogen",F4259="Industrial NAICS Cogen", F4259="industrial NAICS non-Cogen")),FALSE, TRUE))</f>
        <v/>
      </c>
    </row>
    <row r="4260">
      <c r="A4260" s="129" t="n">
        <v>58380</v>
      </c>
      <c r="B4260" s="130" t="inlineStr">
        <is>
          <t>JBER Landfill Gas Power Plant</t>
        </is>
      </c>
      <c r="C4260" s="130" t="inlineStr">
        <is>
          <t>Doyon Utilities, LLC</t>
        </is>
      </c>
      <c r="D4260" s="129" t="n">
        <v>58368</v>
      </c>
      <c r="E4260" s="130" t="inlineStr">
        <is>
          <t>AK</t>
        </is>
      </c>
      <c r="F4260" s="130" t="inlineStr">
        <is>
          <t>Commercial NAICS Non-Cogen</t>
        </is>
      </c>
      <c r="G4260" s="130" t="inlineStr">
        <is>
          <t>IC</t>
        </is>
      </c>
      <c r="H4260" s="130" t="inlineStr">
        <is>
          <t>NG</t>
        </is>
      </c>
      <c r="I4260" s="130" t="inlineStr">
        <is>
          <t>NG</t>
        </is>
      </c>
      <c r="J4260" s="131" t="n">
        <v>20.727</v>
      </c>
      <c r="K4260" s="129" t="n">
        <v>2020</v>
      </c>
      <c r="L4260" s="120">
        <f>IF(VLOOKUP(H4260,'Cross-Page Data'!$D$4:$F$48,3,FALSE)="natural gas",VLOOKUP(G4260,'Cross-Page Data'!$I$4:$J$19,2,FALSE),IF(VLOOKUP(H4260,'Cross-Page Data'!$D$4:$F$48,3,FALSE)="solar",IF(G4260="PV","solar PV","solar thermal"),IF(VLOOKUP(H4260,'Cross-Page Data'!$D$4:$F$48,3,FALSE)="wind",VLOOKUP(G4260,'Cross-Page Data'!$I$4:$J$19,2,FALSE),IF(VLOOKUP(H4260,'Cross-Page Data'!$D$4:$F$48,3,FALSE)="hydro",VLOOKUP(G4260,'Cross-Page Data'!$I$4:$J$19,2,FALSE),VLOOKUP(H4260,'Cross-Page Data'!$D$4:$F$48,3,FALSE)))))</f>
        <v/>
      </c>
      <c r="M4260" s="120">
        <f>IF(AND($P$2=FALSE,OR(F4260="Commercial NAICS Cogen",F4260="Industrial NAICS Cogen",F4260="NAICS-22 Cogen")),FALSE,IF(AND($P$3=FALSE,OR(F4260="Commercial NAICS Cogen",F4260="Commercial NAICS Non-Cogen",F4260="Industrial NAICS Cogen", F4260="industrial NAICS non-Cogen")),FALSE, TRUE))</f>
        <v/>
      </c>
    </row>
    <row r="4261">
      <c r="A4261" s="129" t="n">
        <v>58388</v>
      </c>
      <c r="B4261" s="130" t="inlineStr">
        <is>
          <t>Solar Star 1</t>
        </is>
      </c>
      <c r="C4261" s="130" t="inlineStr">
        <is>
          <t>Solar Star California XIX, LLC</t>
        </is>
      </c>
      <c r="D4261" s="129" t="n">
        <v>59873</v>
      </c>
      <c r="E4261" s="130" t="inlineStr">
        <is>
          <t>CA</t>
        </is>
      </c>
      <c r="F4261" s="130" t="inlineStr">
        <is>
          <t>NAICS-22 Non-Cogen</t>
        </is>
      </c>
      <c r="G4261" s="130" t="inlineStr">
        <is>
          <t>PV</t>
        </is>
      </c>
      <c r="H4261" s="130" t="inlineStr">
        <is>
          <t>SUN</t>
        </is>
      </c>
      <c r="I4261" s="130" t="inlineStr">
        <is>
          <t>SUN</t>
        </is>
      </c>
      <c r="J4261" s="131" t="n">
        <v>826320</v>
      </c>
      <c r="K4261" s="129" t="n">
        <v>2020</v>
      </c>
      <c r="L4261" s="120">
        <f>IF(VLOOKUP(H4261,'Cross-Page Data'!$D$4:$F$48,3,FALSE)="natural gas",VLOOKUP(G4261,'Cross-Page Data'!$I$4:$J$19,2,FALSE),IF(VLOOKUP(H4261,'Cross-Page Data'!$D$4:$F$48,3,FALSE)="solar",IF(G4261="PV","solar PV","solar thermal"),IF(VLOOKUP(H4261,'Cross-Page Data'!$D$4:$F$48,3,FALSE)="wind",VLOOKUP(G4261,'Cross-Page Data'!$I$4:$J$19,2,FALSE),IF(VLOOKUP(H4261,'Cross-Page Data'!$D$4:$F$48,3,FALSE)="hydro",VLOOKUP(G4261,'Cross-Page Data'!$I$4:$J$19,2,FALSE),VLOOKUP(H4261,'Cross-Page Data'!$D$4:$F$48,3,FALSE)))))</f>
        <v/>
      </c>
      <c r="M4261" s="120">
        <f>IF(AND($P$2=FALSE,OR(F4261="Commercial NAICS Cogen",F4261="Industrial NAICS Cogen",F4261="NAICS-22 Cogen")),FALSE,IF(AND($P$3=FALSE,OR(F4261="Commercial NAICS Cogen",F4261="Commercial NAICS Non-Cogen",F4261="Industrial NAICS Cogen", F4261="industrial NAICS non-Cogen")),FALSE, TRUE))</f>
        <v/>
      </c>
    </row>
    <row r="4262">
      <c r="A4262" s="129" t="n">
        <v>58389</v>
      </c>
      <c r="B4262" s="130" t="inlineStr">
        <is>
          <t>Solar Star 2</t>
        </is>
      </c>
      <c r="C4262" s="130" t="inlineStr">
        <is>
          <t>Solar Star California XX, LLC</t>
        </is>
      </c>
      <c r="D4262" s="129" t="n">
        <v>59872</v>
      </c>
      <c r="E4262" s="130" t="inlineStr">
        <is>
          <t>CA</t>
        </is>
      </c>
      <c r="F4262" s="130" t="inlineStr">
        <is>
          <t>NAICS-22 Non-Cogen</t>
        </is>
      </c>
      <c r="G4262" s="130" t="inlineStr">
        <is>
          <t>PV</t>
        </is>
      </c>
      <c r="H4262" s="130" t="inlineStr">
        <is>
          <t>SUN</t>
        </is>
      </c>
      <c r="I4262" s="130" t="inlineStr">
        <is>
          <t>SUN</t>
        </is>
      </c>
      <c r="J4262" s="131" t="n">
        <v>727894</v>
      </c>
      <c r="K4262" s="129" t="n">
        <v>2020</v>
      </c>
      <c r="L4262" s="120">
        <f>IF(VLOOKUP(H4262,'Cross-Page Data'!$D$4:$F$48,3,FALSE)="natural gas",VLOOKUP(G4262,'Cross-Page Data'!$I$4:$J$19,2,FALSE),IF(VLOOKUP(H4262,'Cross-Page Data'!$D$4:$F$48,3,FALSE)="solar",IF(G4262="PV","solar PV","solar thermal"),IF(VLOOKUP(H4262,'Cross-Page Data'!$D$4:$F$48,3,FALSE)="wind",VLOOKUP(G4262,'Cross-Page Data'!$I$4:$J$19,2,FALSE),IF(VLOOKUP(H4262,'Cross-Page Data'!$D$4:$F$48,3,FALSE)="hydro",VLOOKUP(G4262,'Cross-Page Data'!$I$4:$J$19,2,FALSE),VLOOKUP(H4262,'Cross-Page Data'!$D$4:$F$48,3,FALSE)))))</f>
        <v/>
      </c>
      <c r="M4262" s="120">
        <f>IF(AND($P$2=FALSE,OR(F4262="Commercial NAICS Cogen",F4262="Industrial NAICS Cogen",F4262="NAICS-22 Cogen")),FALSE,IF(AND($P$3=FALSE,OR(F4262="Commercial NAICS Cogen",F4262="Commercial NAICS Non-Cogen",F4262="Industrial NAICS Cogen", F4262="industrial NAICS non-Cogen")),FALSE, TRUE))</f>
        <v/>
      </c>
    </row>
    <row r="4263">
      <c r="A4263" s="129" t="n">
        <v>58400</v>
      </c>
      <c r="B4263" s="130" t="inlineStr">
        <is>
          <t>Central Energy Facility</t>
        </is>
      </c>
      <c r="C4263" s="130" t="inlineStr">
        <is>
          <t>Clemson University - Main Campus</t>
        </is>
      </c>
      <c r="D4263" s="129" t="n">
        <v>58384</v>
      </c>
      <c r="E4263" s="130" t="inlineStr">
        <is>
          <t>SC</t>
        </is>
      </c>
      <c r="F4263" s="130" t="inlineStr">
        <is>
          <t>Commercial NAICS Non-Cogen</t>
        </is>
      </c>
      <c r="G4263" s="130" t="inlineStr">
        <is>
          <t>GT</t>
        </is>
      </c>
      <c r="H4263" s="130" t="inlineStr">
        <is>
          <t>NG</t>
        </is>
      </c>
      <c r="I4263" s="130" t="inlineStr">
        <is>
          <t>NG</t>
        </is>
      </c>
      <c r="J4263" s="131" t="n">
        <v>3</v>
      </c>
      <c r="K4263" s="129" t="n">
        <v>2020</v>
      </c>
      <c r="L4263" s="120">
        <f>IF(VLOOKUP(H4263,'Cross-Page Data'!$D$4:$F$48,3,FALSE)="natural gas",VLOOKUP(G4263,'Cross-Page Data'!$I$4:$J$19,2,FALSE),IF(VLOOKUP(H4263,'Cross-Page Data'!$D$4:$F$48,3,FALSE)="solar",IF(G4263="PV","solar PV","solar thermal"),IF(VLOOKUP(H4263,'Cross-Page Data'!$D$4:$F$48,3,FALSE)="wind",VLOOKUP(G4263,'Cross-Page Data'!$I$4:$J$19,2,FALSE),IF(VLOOKUP(H4263,'Cross-Page Data'!$D$4:$F$48,3,FALSE)="hydro",VLOOKUP(G4263,'Cross-Page Data'!$I$4:$J$19,2,FALSE),VLOOKUP(H4263,'Cross-Page Data'!$D$4:$F$48,3,FALSE)))))</f>
        <v/>
      </c>
      <c r="M4263" s="120">
        <f>IF(AND($P$2=FALSE,OR(F4263="Commercial NAICS Cogen",F4263="Industrial NAICS Cogen",F4263="NAICS-22 Cogen")),FALSE,IF(AND($P$3=FALSE,OR(F4263="Commercial NAICS Cogen",F4263="Commercial NAICS Non-Cogen",F4263="Industrial NAICS Cogen", F4263="industrial NAICS non-Cogen")),FALSE, TRUE))</f>
        <v/>
      </c>
    </row>
    <row r="4264">
      <c r="A4264" s="129" t="n">
        <v>58401</v>
      </c>
      <c r="B4264" s="130" t="inlineStr">
        <is>
          <t>Volkswagen Solar System</t>
        </is>
      </c>
      <c r="C4264" s="130" t="inlineStr">
        <is>
          <t>SR Enterprise South LLC</t>
        </is>
      </c>
      <c r="D4264" s="129" t="n">
        <v>58385</v>
      </c>
      <c r="E4264" s="130" t="inlineStr">
        <is>
          <t>TN</t>
        </is>
      </c>
      <c r="F4264" s="130" t="inlineStr">
        <is>
          <t>NAICS-22 Non-Cogen</t>
        </is>
      </c>
      <c r="G4264" s="130" t="inlineStr">
        <is>
          <t>PV</t>
        </is>
      </c>
      <c r="H4264" s="130" t="inlineStr">
        <is>
          <t>SUN</t>
        </is>
      </c>
      <c r="I4264" s="130" t="inlineStr">
        <is>
          <t>SUN</t>
        </is>
      </c>
      <c r="J4264" s="131" t="n">
        <v>11857</v>
      </c>
      <c r="K4264" s="129" t="n">
        <v>2020</v>
      </c>
      <c r="L4264" s="120">
        <f>IF(VLOOKUP(H4264,'Cross-Page Data'!$D$4:$F$48,3,FALSE)="natural gas",VLOOKUP(G4264,'Cross-Page Data'!$I$4:$J$19,2,FALSE),IF(VLOOKUP(H4264,'Cross-Page Data'!$D$4:$F$48,3,FALSE)="solar",IF(G4264="PV","solar PV","solar thermal"),IF(VLOOKUP(H4264,'Cross-Page Data'!$D$4:$F$48,3,FALSE)="wind",VLOOKUP(G4264,'Cross-Page Data'!$I$4:$J$19,2,FALSE),IF(VLOOKUP(H4264,'Cross-Page Data'!$D$4:$F$48,3,FALSE)="hydro",VLOOKUP(G4264,'Cross-Page Data'!$I$4:$J$19,2,FALSE),VLOOKUP(H4264,'Cross-Page Data'!$D$4:$F$48,3,FALSE)))))</f>
        <v/>
      </c>
      <c r="M4264" s="120">
        <f>IF(AND($P$2=FALSE,OR(F4264="Commercial NAICS Cogen",F4264="Industrial NAICS Cogen",F4264="NAICS-22 Cogen")),FALSE,IF(AND($P$3=FALSE,OR(F4264="Commercial NAICS Cogen",F4264="Commercial NAICS Non-Cogen",F4264="Industrial NAICS Cogen", F4264="industrial NAICS non-Cogen")),FALSE, TRUE))</f>
        <v/>
      </c>
    </row>
    <row r="4265">
      <c r="A4265" s="129" t="n">
        <v>58404</v>
      </c>
      <c r="B4265" s="130" t="inlineStr">
        <is>
          <t>Pantex</t>
        </is>
      </c>
      <c r="C4265" s="130" t="inlineStr">
        <is>
          <t>Pantex (NNSA)</t>
        </is>
      </c>
      <c r="D4265" s="129" t="n">
        <v>58388</v>
      </c>
      <c r="E4265" s="130" t="inlineStr">
        <is>
          <t>TX</t>
        </is>
      </c>
      <c r="F4265" s="130" t="inlineStr">
        <is>
          <t>Commercial NAICS Non-Cogen</t>
        </is>
      </c>
      <c r="G4265" s="130" t="inlineStr">
        <is>
          <t>WT</t>
        </is>
      </c>
      <c r="H4265" s="130" t="inlineStr">
        <is>
          <t>WND</t>
        </is>
      </c>
      <c r="I4265" s="130" t="inlineStr">
        <is>
          <t>WND</t>
        </is>
      </c>
      <c r="J4265" s="131" t="n">
        <v>36972</v>
      </c>
      <c r="K4265" s="129" t="n">
        <v>2020</v>
      </c>
      <c r="L4265" s="120">
        <f>IF(VLOOKUP(H4265,'Cross-Page Data'!$D$4:$F$48,3,FALSE)="natural gas",VLOOKUP(G4265,'Cross-Page Data'!$I$4:$J$19,2,FALSE),IF(VLOOKUP(H4265,'Cross-Page Data'!$D$4:$F$48,3,FALSE)="solar",IF(G4265="PV","solar PV","solar thermal"),IF(VLOOKUP(H4265,'Cross-Page Data'!$D$4:$F$48,3,FALSE)="wind",VLOOKUP(G4265,'Cross-Page Data'!$I$4:$J$19,2,FALSE),IF(VLOOKUP(H4265,'Cross-Page Data'!$D$4:$F$48,3,FALSE)="hydro",VLOOKUP(G4265,'Cross-Page Data'!$I$4:$J$19,2,FALSE),VLOOKUP(H4265,'Cross-Page Data'!$D$4:$F$48,3,FALSE)))))</f>
        <v/>
      </c>
      <c r="M4265" s="120">
        <f>IF(AND($P$2=FALSE,OR(F4265="Commercial NAICS Cogen",F4265="Industrial NAICS Cogen",F4265="NAICS-22 Cogen")),FALSE,IF(AND($P$3=FALSE,OR(F4265="Commercial NAICS Cogen",F4265="Commercial NAICS Non-Cogen",F4265="Industrial NAICS Cogen", F4265="industrial NAICS non-Cogen")),FALSE, TRUE))</f>
        <v/>
      </c>
    </row>
    <row r="4266">
      <c r="A4266" s="129" t="n">
        <v>58408</v>
      </c>
      <c r="B4266" s="130" t="inlineStr">
        <is>
          <t>Maryland Solar</t>
        </is>
      </c>
      <c r="C4266" s="130" t="inlineStr">
        <is>
          <t>CD Arevon USA, Inc.</t>
        </is>
      </c>
      <c r="D4266" s="129" t="n">
        <v>61230</v>
      </c>
      <c r="E4266" s="130" t="inlineStr">
        <is>
          <t>MD</t>
        </is>
      </c>
      <c r="F4266" s="130" t="inlineStr">
        <is>
          <t>NAICS-22 Non-Cogen</t>
        </is>
      </c>
      <c r="G4266" s="130" t="inlineStr">
        <is>
          <t>PV</t>
        </is>
      </c>
      <c r="H4266" s="130" t="inlineStr">
        <is>
          <t>SUN</t>
        </is>
      </c>
      <c r="I4266" s="130" t="inlineStr">
        <is>
          <t>SUN</t>
        </is>
      </c>
      <c r="J4266" s="131" t="n">
        <v>32616</v>
      </c>
      <c r="K4266" s="129" t="n">
        <v>2020</v>
      </c>
      <c r="L4266" s="120">
        <f>IF(VLOOKUP(H4266,'Cross-Page Data'!$D$4:$F$48,3,FALSE)="natural gas",VLOOKUP(G4266,'Cross-Page Data'!$I$4:$J$19,2,FALSE),IF(VLOOKUP(H4266,'Cross-Page Data'!$D$4:$F$48,3,FALSE)="solar",IF(G4266="PV","solar PV","solar thermal"),IF(VLOOKUP(H4266,'Cross-Page Data'!$D$4:$F$48,3,FALSE)="wind",VLOOKUP(G4266,'Cross-Page Data'!$I$4:$J$19,2,FALSE),IF(VLOOKUP(H4266,'Cross-Page Data'!$D$4:$F$48,3,FALSE)="hydro",VLOOKUP(G4266,'Cross-Page Data'!$I$4:$J$19,2,FALSE),VLOOKUP(H4266,'Cross-Page Data'!$D$4:$F$48,3,FALSE)))))</f>
        <v/>
      </c>
      <c r="M4266" s="120">
        <f>IF(AND($P$2=FALSE,OR(F4266="Commercial NAICS Cogen",F4266="Industrial NAICS Cogen",F4266="NAICS-22 Cogen")),FALSE,IF(AND($P$3=FALSE,OR(F4266="Commercial NAICS Cogen",F4266="Commercial NAICS Non-Cogen",F4266="Industrial NAICS Cogen", F4266="industrial NAICS non-Cogen")),FALSE, TRUE))</f>
        <v/>
      </c>
    </row>
    <row r="4267">
      <c r="A4267" s="129" t="n">
        <v>58420</v>
      </c>
      <c r="B4267" s="130" t="inlineStr">
        <is>
          <t>Panda Liberty Generation Plant</t>
        </is>
      </c>
      <c r="C4267" s="130" t="inlineStr">
        <is>
          <t>Panda Liberty O&amp;M LLC</t>
        </is>
      </c>
      <c r="D4267" s="129" t="n">
        <v>58417</v>
      </c>
      <c r="E4267" s="130" t="inlineStr">
        <is>
          <t>PA</t>
        </is>
      </c>
      <c r="F4267" s="130" t="inlineStr">
        <is>
          <t>NAICS-22 Non-Cogen</t>
        </is>
      </c>
      <c r="G4267" s="130" t="inlineStr">
        <is>
          <t>CS</t>
        </is>
      </c>
      <c r="H4267" s="130" t="inlineStr">
        <is>
          <t>NG</t>
        </is>
      </c>
      <c r="I4267" s="130" t="inlineStr">
        <is>
          <t>NG</t>
        </is>
      </c>
      <c r="J4267" s="131" t="n">
        <v>5081253</v>
      </c>
      <c r="K4267" s="129" t="n">
        <v>2020</v>
      </c>
      <c r="L4267" s="120">
        <f>IF(VLOOKUP(H4267,'Cross-Page Data'!$D$4:$F$48,3,FALSE)="natural gas",VLOOKUP(G4267,'Cross-Page Data'!$I$4:$J$19,2,FALSE),IF(VLOOKUP(H4267,'Cross-Page Data'!$D$4:$F$48,3,FALSE)="solar",IF(G4267="PV","solar PV","solar thermal"),IF(VLOOKUP(H4267,'Cross-Page Data'!$D$4:$F$48,3,FALSE)="wind",VLOOKUP(G4267,'Cross-Page Data'!$I$4:$J$19,2,FALSE),IF(VLOOKUP(H4267,'Cross-Page Data'!$D$4:$F$48,3,FALSE)="hydro",VLOOKUP(G4267,'Cross-Page Data'!$I$4:$J$19,2,FALSE),VLOOKUP(H4267,'Cross-Page Data'!$D$4:$F$48,3,FALSE)))))</f>
        <v/>
      </c>
      <c r="M4267" s="120">
        <f>IF(AND($P$2=FALSE,OR(F4267="Commercial NAICS Cogen",F4267="Industrial NAICS Cogen",F4267="NAICS-22 Cogen")),FALSE,IF(AND($P$3=FALSE,OR(F4267="Commercial NAICS Cogen",F4267="Commercial NAICS Non-Cogen",F4267="Industrial NAICS Cogen", F4267="industrial NAICS non-Cogen")),FALSE, TRUE))</f>
        <v/>
      </c>
    </row>
    <row r="4268">
      <c r="A4268" s="129" t="n">
        <v>58426</v>
      </c>
      <c r="B4268" s="130" t="inlineStr">
        <is>
          <t>Panda Patriot Generation Plant</t>
        </is>
      </c>
      <c r="C4268" s="130" t="inlineStr">
        <is>
          <t>Panda Patriot O&amp;M LLC</t>
        </is>
      </c>
      <c r="D4268" s="129" t="n">
        <v>58421</v>
      </c>
      <c r="E4268" s="130" t="inlineStr">
        <is>
          <t>PA</t>
        </is>
      </c>
      <c r="F4268" s="130" t="inlineStr">
        <is>
          <t>NAICS-22 Non-Cogen</t>
        </is>
      </c>
      <c r="G4268" s="130" t="inlineStr">
        <is>
          <t>CS</t>
        </is>
      </c>
      <c r="H4268" s="130" t="inlineStr">
        <is>
          <t>NG</t>
        </is>
      </c>
      <c r="I4268" s="130" t="inlineStr">
        <is>
          <t>NG</t>
        </is>
      </c>
      <c r="J4268" s="131" t="n">
        <v>6194098</v>
      </c>
      <c r="K4268" s="129" t="n">
        <v>2020</v>
      </c>
      <c r="L4268" s="120">
        <f>IF(VLOOKUP(H4268,'Cross-Page Data'!$D$4:$F$48,3,FALSE)="natural gas",VLOOKUP(G4268,'Cross-Page Data'!$I$4:$J$19,2,FALSE),IF(VLOOKUP(H4268,'Cross-Page Data'!$D$4:$F$48,3,FALSE)="solar",IF(G4268="PV","solar PV","solar thermal"),IF(VLOOKUP(H4268,'Cross-Page Data'!$D$4:$F$48,3,FALSE)="wind",VLOOKUP(G4268,'Cross-Page Data'!$I$4:$J$19,2,FALSE),IF(VLOOKUP(H4268,'Cross-Page Data'!$D$4:$F$48,3,FALSE)="hydro",VLOOKUP(G4268,'Cross-Page Data'!$I$4:$J$19,2,FALSE),VLOOKUP(H4268,'Cross-Page Data'!$D$4:$F$48,3,FALSE)))))</f>
        <v/>
      </c>
      <c r="M4268" s="120">
        <f>IF(AND($P$2=FALSE,OR(F4268="Commercial NAICS Cogen",F4268="Industrial NAICS Cogen",F4268="NAICS-22 Cogen")),FALSE,IF(AND($P$3=FALSE,OR(F4268="Commercial NAICS Cogen",F4268="Commercial NAICS Non-Cogen",F4268="Industrial NAICS Cogen", F4268="industrial NAICS non-Cogen")),FALSE, TRUE))</f>
        <v/>
      </c>
    </row>
    <row r="4269">
      <c r="A4269" s="129" t="n">
        <v>58428</v>
      </c>
      <c r="B4269" s="130" t="inlineStr">
        <is>
          <t>LSU Cogen</t>
        </is>
      </c>
      <c r="C4269" s="130" t="inlineStr">
        <is>
          <t>LSU and A&amp;M College</t>
        </is>
      </c>
      <c r="D4269" s="129" t="n">
        <v>58425</v>
      </c>
      <c r="E4269" s="130" t="inlineStr">
        <is>
          <t>LA</t>
        </is>
      </c>
      <c r="F4269" s="130" t="inlineStr">
        <is>
          <t>Commercial NAICS Cogen</t>
        </is>
      </c>
      <c r="G4269" s="130" t="inlineStr">
        <is>
          <t>GT</t>
        </is>
      </c>
      <c r="H4269" s="130" t="inlineStr">
        <is>
          <t>NG</t>
        </is>
      </c>
      <c r="I4269" s="130" t="inlineStr">
        <is>
          <t>NG</t>
        </is>
      </c>
      <c r="J4269" s="131" t="n">
        <v>144619.58</v>
      </c>
      <c r="K4269" s="129" t="n">
        <v>2020</v>
      </c>
      <c r="L4269" s="120">
        <f>IF(VLOOKUP(H4269,'Cross-Page Data'!$D$4:$F$48,3,FALSE)="natural gas",VLOOKUP(G4269,'Cross-Page Data'!$I$4:$J$19,2,FALSE),IF(VLOOKUP(H4269,'Cross-Page Data'!$D$4:$F$48,3,FALSE)="solar",IF(G4269="PV","solar PV","solar thermal"),IF(VLOOKUP(H4269,'Cross-Page Data'!$D$4:$F$48,3,FALSE)="wind",VLOOKUP(G4269,'Cross-Page Data'!$I$4:$J$19,2,FALSE),IF(VLOOKUP(H4269,'Cross-Page Data'!$D$4:$F$48,3,FALSE)="hydro",VLOOKUP(G4269,'Cross-Page Data'!$I$4:$J$19,2,FALSE),VLOOKUP(H4269,'Cross-Page Data'!$D$4:$F$48,3,FALSE)))))</f>
        <v/>
      </c>
      <c r="M4269" s="120">
        <f>IF(AND($P$2=FALSE,OR(F4269="Commercial NAICS Cogen",F4269="Industrial NAICS Cogen",F4269="NAICS-22 Cogen")),FALSE,IF(AND($P$3=FALSE,OR(F4269="Commercial NAICS Cogen",F4269="Commercial NAICS Non-Cogen",F4269="Industrial NAICS Cogen", F4269="industrial NAICS non-Cogen")),FALSE, TRUE))</f>
        <v/>
      </c>
    </row>
    <row r="4270">
      <c r="A4270" s="129" t="n">
        <v>58429</v>
      </c>
      <c r="B4270" s="130" t="inlineStr">
        <is>
          <t>Sunshine Gas Producers</t>
        </is>
      </c>
      <c r="C4270" s="130" t="inlineStr">
        <is>
          <t>Sunshine Gas Producers LLC</t>
        </is>
      </c>
      <c r="D4270" s="129" t="n">
        <v>58426</v>
      </c>
      <c r="E4270" s="130" t="inlineStr">
        <is>
          <t>CA</t>
        </is>
      </c>
      <c r="F4270" s="130" t="inlineStr">
        <is>
          <t>NAICS-22 Non-Cogen</t>
        </is>
      </c>
      <c r="G4270" s="130" t="inlineStr">
        <is>
          <t>GT</t>
        </is>
      </c>
      <c r="H4270" s="130" t="inlineStr">
        <is>
          <t>LFG</t>
        </is>
      </c>
      <c r="I4270" s="130" t="inlineStr">
        <is>
          <t>MLG</t>
        </is>
      </c>
      <c r="J4270" s="131" t="n">
        <v>136270</v>
      </c>
      <c r="K4270" s="129" t="n">
        <v>2020</v>
      </c>
      <c r="L4270" s="120">
        <f>IF(VLOOKUP(H4270,'Cross-Page Data'!$D$4:$F$48,3,FALSE)="natural gas",VLOOKUP(G4270,'Cross-Page Data'!$I$4:$J$19,2,FALSE),IF(VLOOKUP(H4270,'Cross-Page Data'!$D$4:$F$48,3,FALSE)="solar",IF(G4270="PV","solar PV","solar thermal"),IF(VLOOKUP(H4270,'Cross-Page Data'!$D$4:$F$48,3,FALSE)="wind",VLOOKUP(G4270,'Cross-Page Data'!$I$4:$J$19,2,FALSE),IF(VLOOKUP(H4270,'Cross-Page Data'!$D$4:$F$48,3,FALSE)="hydro",VLOOKUP(G4270,'Cross-Page Data'!$I$4:$J$19,2,FALSE),VLOOKUP(H4270,'Cross-Page Data'!$D$4:$F$48,3,FALSE)))))</f>
        <v/>
      </c>
      <c r="M4270" s="120">
        <f>IF(AND($P$2=FALSE,OR(F4270="Commercial NAICS Cogen",F4270="Industrial NAICS Cogen",F4270="NAICS-22 Cogen")),FALSE,IF(AND($P$3=FALSE,OR(F4270="Commercial NAICS Cogen",F4270="Commercial NAICS Non-Cogen",F4270="Industrial NAICS Cogen", F4270="industrial NAICS non-Cogen")),FALSE, TRUE))</f>
        <v/>
      </c>
    </row>
    <row r="4271">
      <c r="A4271" s="129" t="n">
        <v>58440</v>
      </c>
      <c r="B4271" s="130" t="inlineStr">
        <is>
          <t>CBS Studio Center</t>
        </is>
      </c>
      <c r="C4271" s="130" t="inlineStr">
        <is>
          <t>Crestmark Bank</t>
        </is>
      </c>
      <c r="D4271" s="129" t="n">
        <v>59413</v>
      </c>
      <c r="E4271" s="130" t="inlineStr">
        <is>
          <t>CA</t>
        </is>
      </c>
      <c r="F4271" s="130" t="inlineStr">
        <is>
          <t>Commercial NAICS Non-Cogen</t>
        </is>
      </c>
      <c r="G4271" s="130" t="inlineStr">
        <is>
          <t>FC</t>
        </is>
      </c>
      <c r="H4271" s="130" t="inlineStr">
        <is>
          <t>NG</t>
        </is>
      </c>
      <c r="I4271" s="130" t="inlineStr">
        <is>
          <t>NG</t>
        </is>
      </c>
      <c r="J4271" s="131" t="n">
        <v>7436</v>
      </c>
      <c r="K4271" s="129" t="n">
        <v>2020</v>
      </c>
      <c r="L4271" s="120">
        <f>IF(VLOOKUP(H4271,'Cross-Page Data'!$D$4:$F$48,3,FALSE)="natural gas",VLOOKUP(G4271,'Cross-Page Data'!$I$4:$J$19,2,FALSE),IF(VLOOKUP(H4271,'Cross-Page Data'!$D$4:$F$48,3,FALSE)="solar",IF(G4271="PV","solar PV","solar thermal"),IF(VLOOKUP(H4271,'Cross-Page Data'!$D$4:$F$48,3,FALSE)="wind",VLOOKUP(G4271,'Cross-Page Data'!$I$4:$J$19,2,FALSE),IF(VLOOKUP(H4271,'Cross-Page Data'!$D$4:$F$48,3,FALSE)="hydro",VLOOKUP(G4271,'Cross-Page Data'!$I$4:$J$19,2,FALSE),VLOOKUP(H4271,'Cross-Page Data'!$D$4:$F$48,3,FALSE)))))</f>
        <v/>
      </c>
      <c r="M4271" s="120">
        <f>IF(AND($P$2=FALSE,OR(F4271="Commercial NAICS Cogen",F4271="Industrial NAICS Cogen",F4271="NAICS-22 Cogen")),FALSE,IF(AND($P$3=FALSE,OR(F4271="Commercial NAICS Cogen",F4271="Commercial NAICS Non-Cogen",F4271="Industrial NAICS Cogen", F4271="industrial NAICS non-Cogen")),FALSE, TRUE))</f>
        <v/>
      </c>
    </row>
    <row r="4272">
      <c r="A4272" s="129" t="n">
        <v>58474</v>
      </c>
      <c r="B4272" s="130" t="inlineStr">
        <is>
          <t>Buffalo Dunes Wind Project</t>
        </is>
      </c>
      <c r="C4272" s="130" t="inlineStr">
        <is>
          <t>Buffalo Dunes Wind Project LLC</t>
        </is>
      </c>
      <c r="D4272" s="129" t="n">
        <v>58461</v>
      </c>
      <c r="E4272" s="130" t="inlineStr">
        <is>
          <t>KS</t>
        </is>
      </c>
      <c r="F4272" s="130" t="inlineStr">
        <is>
          <t>NAICS-22 Non-Cogen</t>
        </is>
      </c>
      <c r="G4272" s="130" t="inlineStr">
        <is>
          <t>WT</t>
        </is>
      </c>
      <c r="H4272" s="130" t="inlineStr">
        <is>
          <t>WND</t>
        </is>
      </c>
      <c r="I4272" s="130" t="inlineStr">
        <is>
          <t>WND</t>
        </is>
      </c>
      <c r="J4272" s="131" t="n">
        <v>972951.89</v>
      </c>
      <c r="K4272" s="129" t="n">
        <v>2020</v>
      </c>
      <c r="L4272" s="120">
        <f>IF(VLOOKUP(H4272,'Cross-Page Data'!$D$4:$F$48,3,FALSE)="natural gas",VLOOKUP(G4272,'Cross-Page Data'!$I$4:$J$19,2,FALSE),IF(VLOOKUP(H4272,'Cross-Page Data'!$D$4:$F$48,3,FALSE)="solar",IF(G4272="PV","solar PV","solar thermal"),IF(VLOOKUP(H4272,'Cross-Page Data'!$D$4:$F$48,3,FALSE)="wind",VLOOKUP(G4272,'Cross-Page Data'!$I$4:$J$19,2,FALSE),IF(VLOOKUP(H4272,'Cross-Page Data'!$D$4:$F$48,3,FALSE)="hydro",VLOOKUP(G4272,'Cross-Page Data'!$I$4:$J$19,2,FALSE),VLOOKUP(H4272,'Cross-Page Data'!$D$4:$F$48,3,FALSE)))))</f>
        <v/>
      </c>
      <c r="M4272" s="120">
        <f>IF(AND($P$2=FALSE,OR(F4272="Commercial NAICS Cogen",F4272="Industrial NAICS Cogen",F4272="NAICS-22 Cogen")),FALSE,IF(AND($P$3=FALSE,OR(F4272="Commercial NAICS Cogen",F4272="Commercial NAICS Non-Cogen",F4272="Industrial NAICS Cogen", F4272="industrial NAICS non-Cogen")),FALSE, TRUE))</f>
        <v/>
      </c>
    </row>
    <row r="4273">
      <c r="A4273" s="129" t="n">
        <v>58476</v>
      </c>
      <c r="B4273" s="130" t="inlineStr">
        <is>
          <t>Dart Container Corp</t>
        </is>
      </c>
      <c r="C4273" s="130" t="inlineStr">
        <is>
          <t>Dart Container Corp</t>
        </is>
      </c>
      <c r="D4273" s="129" t="n">
        <v>58463</v>
      </c>
      <c r="E4273" s="130" t="inlineStr">
        <is>
          <t>PA</t>
        </is>
      </c>
      <c r="F4273" s="130" t="inlineStr">
        <is>
          <t>Industrial NAICS Cogen</t>
        </is>
      </c>
      <c r="G4273" s="130" t="inlineStr">
        <is>
          <t>GT</t>
        </is>
      </c>
      <c r="H4273" s="130" t="inlineStr">
        <is>
          <t>LFG</t>
        </is>
      </c>
      <c r="I4273" s="130" t="inlineStr">
        <is>
          <t>MLG</t>
        </is>
      </c>
      <c r="J4273" s="131" t="n">
        <v>35412</v>
      </c>
      <c r="K4273" s="129" t="n">
        <v>2020</v>
      </c>
      <c r="L4273" s="120">
        <f>IF(VLOOKUP(H4273,'Cross-Page Data'!$D$4:$F$48,3,FALSE)="natural gas",VLOOKUP(G4273,'Cross-Page Data'!$I$4:$J$19,2,FALSE),IF(VLOOKUP(H4273,'Cross-Page Data'!$D$4:$F$48,3,FALSE)="solar",IF(G4273="PV","solar PV","solar thermal"),IF(VLOOKUP(H4273,'Cross-Page Data'!$D$4:$F$48,3,FALSE)="wind",VLOOKUP(G4273,'Cross-Page Data'!$I$4:$J$19,2,FALSE),IF(VLOOKUP(H4273,'Cross-Page Data'!$D$4:$F$48,3,FALSE)="hydro",VLOOKUP(G4273,'Cross-Page Data'!$I$4:$J$19,2,FALSE),VLOOKUP(H4273,'Cross-Page Data'!$D$4:$F$48,3,FALSE)))))</f>
        <v/>
      </c>
      <c r="M4273" s="120">
        <f>IF(AND($P$2=FALSE,OR(F4273="Commercial NAICS Cogen",F4273="Industrial NAICS Cogen",F4273="NAICS-22 Cogen")),FALSE,IF(AND($P$3=FALSE,OR(F4273="Commercial NAICS Cogen",F4273="Commercial NAICS Non-Cogen",F4273="Industrial NAICS Cogen", F4273="industrial NAICS non-Cogen")),FALSE, TRUE))</f>
        <v/>
      </c>
    </row>
    <row r="4274">
      <c r="A4274" s="129" t="n">
        <v>58484</v>
      </c>
      <c r="B4274" s="130" t="inlineStr">
        <is>
          <t>MAS ASB Cogen Plant</t>
        </is>
      </c>
      <c r="C4274" s="130" t="inlineStr">
        <is>
          <t>Cube District Energy, LLC</t>
        </is>
      </c>
      <c r="D4274" s="129" t="n">
        <v>61038</v>
      </c>
      <c r="E4274" s="130" t="inlineStr">
        <is>
          <t>GA</t>
        </is>
      </c>
      <c r="F4274" s="130" t="inlineStr">
        <is>
          <t>Industrial NAICS Cogen</t>
        </is>
      </c>
      <c r="G4274" s="130" t="inlineStr">
        <is>
          <t>IC</t>
        </is>
      </c>
      <c r="H4274" s="130" t="inlineStr">
        <is>
          <t>LFG</t>
        </is>
      </c>
      <c r="I4274" s="130" t="inlineStr">
        <is>
          <t>MLG</t>
        </is>
      </c>
      <c r="J4274" s="131" t="n">
        <v>5443.425</v>
      </c>
      <c r="K4274" s="129" t="n">
        <v>2020</v>
      </c>
      <c r="L4274" s="120">
        <f>IF(VLOOKUP(H4274,'Cross-Page Data'!$D$4:$F$48,3,FALSE)="natural gas",VLOOKUP(G4274,'Cross-Page Data'!$I$4:$J$19,2,FALSE),IF(VLOOKUP(H4274,'Cross-Page Data'!$D$4:$F$48,3,FALSE)="solar",IF(G4274="PV","solar PV","solar thermal"),IF(VLOOKUP(H4274,'Cross-Page Data'!$D$4:$F$48,3,FALSE)="wind",VLOOKUP(G4274,'Cross-Page Data'!$I$4:$J$19,2,FALSE),IF(VLOOKUP(H4274,'Cross-Page Data'!$D$4:$F$48,3,FALSE)="hydro",VLOOKUP(G4274,'Cross-Page Data'!$I$4:$J$19,2,FALSE),VLOOKUP(H4274,'Cross-Page Data'!$D$4:$F$48,3,FALSE)))))</f>
        <v/>
      </c>
      <c r="M4274" s="120">
        <f>IF(AND($P$2=FALSE,OR(F4274="Commercial NAICS Cogen",F4274="Industrial NAICS Cogen",F4274="NAICS-22 Cogen")),FALSE,IF(AND($P$3=FALSE,OR(F4274="Commercial NAICS Cogen",F4274="Commercial NAICS Non-Cogen",F4274="Industrial NAICS Cogen", F4274="industrial NAICS non-Cogen")),FALSE, TRUE))</f>
        <v/>
      </c>
    </row>
    <row r="4275">
      <c r="A4275" s="129" t="n">
        <v>58484</v>
      </c>
      <c r="B4275" s="130" t="inlineStr">
        <is>
          <t>MAS ASB Cogen Plant</t>
        </is>
      </c>
      <c r="C4275" s="130" t="inlineStr">
        <is>
          <t>Cube District Energy, LLC</t>
        </is>
      </c>
      <c r="D4275" s="129" t="n">
        <v>61038</v>
      </c>
      <c r="E4275" s="130" t="inlineStr">
        <is>
          <t>GA</t>
        </is>
      </c>
      <c r="F4275" s="130" t="inlineStr">
        <is>
          <t>Industrial NAICS Cogen</t>
        </is>
      </c>
      <c r="G4275" s="130" t="inlineStr">
        <is>
          <t>IC</t>
        </is>
      </c>
      <c r="H4275" s="130" t="inlineStr">
        <is>
          <t>NG</t>
        </is>
      </c>
      <c r="I4275" s="130" t="inlineStr">
        <is>
          <t>NG</t>
        </is>
      </c>
      <c r="J4275" s="131" t="n">
        <v>33350.575</v>
      </c>
      <c r="K4275" s="129" t="n">
        <v>2020</v>
      </c>
      <c r="L4275" s="120">
        <f>IF(VLOOKUP(H4275,'Cross-Page Data'!$D$4:$F$48,3,FALSE)="natural gas",VLOOKUP(G4275,'Cross-Page Data'!$I$4:$J$19,2,FALSE),IF(VLOOKUP(H4275,'Cross-Page Data'!$D$4:$F$48,3,FALSE)="solar",IF(G4275="PV","solar PV","solar thermal"),IF(VLOOKUP(H4275,'Cross-Page Data'!$D$4:$F$48,3,FALSE)="wind",VLOOKUP(G4275,'Cross-Page Data'!$I$4:$J$19,2,FALSE),IF(VLOOKUP(H4275,'Cross-Page Data'!$D$4:$F$48,3,FALSE)="hydro",VLOOKUP(G4275,'Cross-Page Data'!$I$4:$J$19,2,FALSE),VLOOKUP(H4275,'Cross-Page Data'!$D$4:$F$48,3,FALSE)))))</f>
        <v/>
      </c>
      <c r="M4275" s="120">
        <f>IF(AND($P$2=FALSE,OR(F4275="Commercial NAICS Cogen",F4275="Industrial NAICS Cogen",F4275="NAICS-22 Cogen")),FALSE,IF(AND($P$3=FALSE,OR(F4275="Commercial NAICS Cogen",F4275="Commercial NAICS Non-Cogen",F4275="Industrial NAICS Cogen", F4275="industrial NAICS non-Cogen")),FALSE, TRUE))</f>
        <v/>
      </c>
    </row>
    <row r="4276">
      <c r="A4276" s="129" t="n">
        <v>58523</v>
      </c>
      <c r="B4276" s="130" t="inlineStr">
        <is>
          <t>Stoltze CoGen1</t>
        </is>
      </c>
      <c r="C4276" s="130" t="inlineStr">
        <is>
          <t>F H Stoltze Land &amp; Lumber Co</t>
        </is>
      </c>
      <c r="D4276" s="129" t="n">
        <v>58498</v>
      </c>
      <c r="E4276" s="130" t="inlineStr">
        <is>
          <t>MT</t>
        </is>
      </c>
      <c r="F4276" s="130" t="inlineStr">
        <is>
          <t>Industrial NAICS Cogen</t>
        </is>
      </c>
      <c r="G4276" s="130" t="inlineStr">
        <is>
          <t>ST</t>
        </is>
      </c>
      <c r="H4276" s="130" t="inlineStr">
        <is>
          <t>WDS</t>
        </is>
      </c>
      <c r="I4276" s="130" t="inlineStr">
        <is>
          <t>WWW</t>
        </is>
      </c>
      <c r="J4276" s="131" t="n">
        <v>21309</v>
      </c>
      <c r="K4276" s="129" t="n">
        <v>2020</v>
      </c>
      <c r="L4276" s="120">
        <f>IF(VLOOKUP(H4276,'Cross-Page Data'!$D$4:$F$48,3,FALSE)="natural gas",VLOOKUP(G4276,'Cross-Page Data'!$I$4:$J$19,2,FALSE),IF(VLOOKUP(H4276,'Cross-Page Data'!$D$4:$F$48,3,FALSE)="solar",IF(G4276="PV","solar PV","solar thermal"),IF(VLOOKUP(H4276,'Cross-Page Data'!$D$4:$F$48,3,FALSE)="wind",VLOOKUP(G4276,'Cross-Page Data'!$I$4:$J$19,2,FALSE),IF(VLOOKUP(H4276,'Cross-Page Data'!$D$4:$F$48,3,FALSE)="hydro",VLOOKUP(G4276,'Cross-Page Data'!$I$4:$J$19,2,FALSE),VLOOKUP(H4276,'Cross-Page Data'!$D$4:$F$48,3,FALSE)))))</f>
        <v/>
      </c>
      <c r="M4276" s="120">
        <f>IF(AND($P$2=FALSE,OR(F4276="Commercial NAICS Cogen",F4276="Industrial NAICS Cogen",F4276="NAICS-22 Cogen")),FALSE,IF(AND($P$3=FALSE,OR(F4276="Commercial NAICS Cogen",F4276="Commercial NAICS Non-Cogen",F4276="Industrial NAICS Cogen", F4276="industrial NAICS non-Cogen")),FALSE, TRUE))</f>
        <v/>
      </c>
    </row>
    <row r="4277">
      <c r="A4277" s="129" t="n">
        <v>58544</v>
      </c>
      <c r="B4277" s="130" t="inlineStr">
        <is>
          <t>Mountain View Solar</t>
        </is>
      </c>
      <c r="C4277" s="130" t="inlineStr">
        <is>
          <t>NextEra Energy Mountain View Solar</t>
        </is>
      </c>
      <c r="D4277" s="129" t="n">
        <v>58515</v>
      </c>
      <c r="E4277" s="130" t="inlineStr">
        <is>
          <t>NV</t>
        </is>
      </c>
      <c r="F4277" s="130" t="inlineStr">
        <is>
          <t>NAICS-22 Non-Cogen</t>
        </is>
      </c>
      <c r="G4277" s="130" t="inlineStr">
        <is>
          <t>PV</t>
        </is>
      </c>
      <c r="H4277" s="130" t="inlineStr">
        <is>
          <t>SUN</t>
        </is>
      </c>
      <c r="I4277" s="130" t="inlineStr">
        <is>
          <t>SUN</t>
        </is>
      </c>
      <c r="J4277" s="131" t="n">
        <v>55122</v>
      </c>
      <c r="K4277" s="129" t="n">
        <v>2020</v>
      </c>
      <c r="L4277" s="120">
        <f>IF(VLOOKUP(H4277,'Cross-Page Data'!$D$4:$F$48,3,FALSE)="natural gas",VLOOKUP(G4277,'Cross-Page Data'!$I$4:$J$19,2,FALSE),IF(VLOOKUP(H4277,'Cross-Page Data'!$D$4:$F$48,3,FALSE)="solar",IF(G4277="PV","solar PV","solar thermal"),IF(VLOOKUP(H4277,'Cross-Page Data'!$D$4:$F$48,3,FALSE)="wind",VLOOKUP(G4277,'Cross-Page Data'!$I$4:$J$19,2,FALSE),IF(VLOOKUP(H4277,'Cross-Page Data'!$D$4:$F$48,3,FALSE)="hydro",VLOOKUP(G4277,'Cross-Page Data'!$I$4:$J$19,2,FALSE),VLOOKUP(H4277,'Cross-Page Data'!$D$4:$F$48,3,FALSE)))))</f>
        <v/>
      </c>
      <c r="M4277" s="120">
        <f>IF(AND($P$2=FALSE,OR(F4277="Commercial NAICS Cogen",F4277="Industrial NAICS Cogen",F4277="NAICS-22 Cogen")),FALSE,IF(AND($P$3=FALSE,OR(F4277="Commercial NAICS Cogen",F4277="Commercial NAICS Non-Cogen",F4277="Industrial NAICS Cogen", F4277="industrial NAICS non-Cogen")),FALSE, TRUE))</f>
        <v/>
      </c>
    </row>
    <row r="4278">
      <c r="A4278" s="129" t="n">
        <v>58552</v>
      </c>
      <c r="B4278" s="130" t="inlineStr">
        <is>
          <t>Indy Solar I, LLC</t>
        </is>
      </c>
      <c r="C4278" s="130" t="inlineStr">
        <is>
          <t>Dominion Renewable Energy</t>
        </is>
      </c>
      <c r="D4278" s="129" t="n">
        <v>58468</v>
      </c>
      <c r="E4278" s="130" t="inlineStr">
        <is>
          <t>IN</t>
        </is>
      </c>
      <c r="F4278" s="130" t="inlineStr">
        <is>
          <t>NAICS-22 Non-Cogen</t>
        </is>
      </c>
      <c r="G4278" s="130" t="inlineStr">
        <is>
          <t>PV</t>
        </is>
      </c>
      <c r="H4278" s="130" t="inlineStr">
        <is>
          <t>SUN</t>
        </is>
      </c>
      <c r="I4278" s="130" t="inlineStr">
        <is>
          <t>SUN</t>
        </is>
      </c>
      <c r="J4278" s="131" t="n">
        <v>14577</v>
      </c>
      <c r="K4278" s="129" t="n">
        <v>2020</v>
      </c>
      <c r="L4278" s="120">
        <f>IF(VLOOKUP(H4278,'Cross-Page Data'!$D$4:$F$48,3,FALSE)="natural gas",VLOOKUP(G4278,'Cross-Page Data'!$I$4:$J$19,2,FALSE),IF(VLOOKUP(H4278,'Cross-Page Data'!$D$4:$F$48,3,FALSE)="solar",IF(G4278="PV","solar PV","solar thermal"),IF(VLOOKUP(H4278,'Cross-Page Data'!$D$4:$F$48,3,FALSE)="wind",VLOOKUP(G4278,'Cross-Page Data'!$I$4:$J$19,2,FALSE),IF(VLOOKUP(H4278,'Cross-Page Data'!$D$4:$F$48,3,FALSE)="hydro",VLOOKUP(G4278,'Cross-Page Data'!$I$4:$J$19,2,FALSE),VLOOKUP(H4278,'Cross-Page Data'!$D$4:$F$48,3,FALSE)))))</f>
        <v/>
      </c>
      <c r="M4278" s="120">
        <f>IF(AND($P$2=FALSE,OR(F4278="Commercial NAICS Cogen",F4278="Industrial NAICS Cogen",F4278="NAICS-22 Cogen")),FALSE,IF(AND($P$3=FALSE,OR(F4278="Commercial NAICS Cogen",F4278="Commercial NAICS Non-Cogen",F4278="Industrial NAICS Cogen", F4278="industrial NAICS non-Cogen")),FALSE, TRUE))</f>
        <v/>
      </c>
    </row>
    <row r="4279">
      <c r="A4279" s="129" t="n">
        <v>58553</v>
      </c>
      <c r="B4279" s="130" t="inlineStr">
        <is>
          <t>Indy Solar III, LLC</t>
        </is>
      </c>
      <c r="C4279" s="130" t="inlineStr">
        <is>
          <t>Dominion Renewable Energy</t>
        </is>
      </c>
      <c r="D4279" s="129" t="n">
        <v>58468</v>
      </c>
      <c r="E4279" s="130" t="inlineStr">
        <is>
          <t>IN</t>
        </is>
      </c>
      <c r="F4279" s="130" t="inlineStr">
        <is>
          <t>NAICS-22 Non-Cogen</t>
        </is>
      </c>
      <c r="G4279" s="130" t="inlineStr">
        <is>
          <t>PV</t>
        </is>
      </c>
      <c r="H4279" s="130" t="inlineStr">
        <is>
          <t>SUN</t>
        </is>
      </c>
      <c r="I4279" s="130" t="inlineStr">
        <is>
          <t>SUN</t>
        </is>
      </c>
      <c r="J4279" s="131" t="n">
        <v>13145</v>
      </c>
      <c r="K4279" s="129" t="n">
        <v>2020</v>
      </c>
      <c r="L4279" s="120">
        <f>IF(VLOOKUP(H4279,'Cross-Page Data'!$D$4:$F$48,3,FALSE)="natural gas",VLOOKUP(G4279,'Cross-Page Data'!$I$4:$J$19,2,FALSE),IF(VLOOKUP(H4279,'Cross-Page Data'!$D$4:$F$48,3,FALSE)="solar",IF(G4279="PV","solar PV","solar thermal"),IF(VLOOKUP(H4279,'Cross-Page Data'!$D$4:$F$48,3,FALSE)="wind",VLOOKUP(G4279,'Cross-Page Data'!$I$4:$J$19,2,FALSE),IF(VLOOKUP(H4279,'Cross-Page Data'!$D$4:$F$48,3,FALSE)="hydro",VLOOKUP(G4279,'Cross-Page Data'!$I$4:$J$19,2,FALSE),VLOOKUP(H4279,'Cross-Page Data'!$D$4:$F$48,3,FALSE)))))</f>
        <v/>
      </c>
      <c r="M4279" s="120">
        <f>IF(AND($P$2=FALSE,OR(F4279="Commercial NAICS Cogen",F4279="Industrial NAICS Cogen",F4279="NAICS-22 Cogen")),FALSE,IF(AND($P$3=FALSE,OR(F4279="Commercial NAICS Cogen",F4279="Commercial NAICS Non-Cogen",F4279="Industrial NAICS Cogen", F4279="industrial NAICS non-Cogen")),FALSE, TRUE))</f>
        <v/>
      </c>
    </row>
    <row r="4280">
      <c r="A4280" s="129" t="n">
        <v>58556</v>
      </c>
      <c r="B4280" s="130" t="inlineStr">
        <is>
          <t>Indy Solar II, LLC</t>
        </is>
      </c>
      <c r="C4280" s="130" t="inlineStr">
        <is>
          <t>Dominion Renewable Energy</t>
        </is>
      </c>
      <c r="D4280" s="129" t="n">
        <v>58468</v>
      </c>
      <c r="E4280" s="130" t="inlineStr">
        <is>
          <t>IN</t>
        </is>
      </c>
      <c r="F4280" s="130" t="inlineStr">
        <is>
          <t>NAICS-22 Non-Cogen</t>
        </is>
      </c>
      <c r="G4280" s="130" t="inlineStr">
        <is>
          <t>PV</t>
        </is>
      </c>
      <c r="H4280" s="130" t="inlineStr">
        <is>
          <t>SUN</t>
        </is>
      </c>
      <c r="I4280" s="130" t="inlineStr">
        <is>
          <t>SUN</t>
        </is>
      </c>
      <c r="J4280" s="131" t="n">
        <v>13378</v>
      </c>
      <c r="K4280" s="129" t="n">
        <v>2020</v>
      </c>
      <c r="L4280" s="120">
        <f>IF(VLOOKUP(H4280,'Cross-Page Data'!$D$4:$F$48,3,FALSE)="natural gas",VLOOKUP(G4280,'Cross-Page Data'!$I$4:$J$19,2,FALSE),IF(VLOOKUP(H4280,'Cross-Page Data'!$D$4:$F$48,3,FALSE)="solar",IF(G4280="PV","solar PV","solar thermal"),IF(VLOOKUP(H4280,'Cross-Page Data'!$D$4:$F$48,3,FALSE)="wind",VLOOKUP(G4280,'Cross-Page Data'!$I$4:$J$19,2,FALSE),IF(VLOOKUP(H4280,'Cross-Page Data'!$D$4:$F$48,3,FALSE)="hydro",VLOOKUP(G4280,'Cross-Page Data'!$I$4:$J$19,2,FALSE),VLOOKUP(H4280,'Cross-Page Data'!$D$4:$F$48,3,FALSE)))))</f>
        <v/>
      </c>
      <c r="M4280" s="120">
        <f>IF(AND($P$2=FALSE,OR(F4280="Commercial NAICS Cogen",F4280="Industrial NAICS Cogen",F4280="NAICS-22 Cogen")),FALSE,IF(AND($P$3=FALSE,OR(F4280="Commercial NAICS Cogen",F4280="Commercial NAICS Non-Cogen",F4280="Industrial NAICS Cogen", F4280="industrial NAICS non-Cogen")),FALSE, TRUE))</f>
        <v/>
      </c>
    </row>
    <row r="4281">
      <c r="A4281" s="129" t="n">
        <v>58557</v>
      </c>
      <c r="B4281" s="130" t="inlineStr">
        <is>
          <t>Mesquite Generating Station Block 1</t>
        </is>
      </c>
      <c r="C4281" s="130" t="inlineStr">
        <is>
          <t>Salt River Project</t>
        </is>
      </c>
      <c r="D4281" s="129" t="n">
        <v>16572</v>
      </c>
      <c r="E4281" s="130" t="inlineStr">
        <is>
          <t>AZ</t>
        </is>
      </c>
      <c r="F4281" s="130" t="inlineStr">
        <is>
          <t>Electric Utility</t>
        </is>
      </c>
      <c r="G4281" s="130" t="inlineStr">
        <is>
          <t>CA</t>
        </is>
      </c>
      <c r="H4281" s="130" t="inlineStr">
        <is>
          <t>NG</t>
        </is>
      </c>
      <c r="I4281" s="130" t="inlineStr">
        <is>
          <t>NG</t>
        </is>
      </c>
      <c r="J4281" s="131" t="n">
        <v>1506518</v>
      </c>
      <c r="K4281" s="129" t="n">
        <v>2020</v>
      </c>
      <c r="L4281" s="120">
        <f>IF(VLOOKUP(H4281,'Cross-Page Data'!$D$4:$F$48,3,FALSE)="natural gas",VLOOKUP(G4281,'Cross-Page Data'!$I$4:$J$19,2,FALSE),IF(VLOOKUP(H4281,'Cross-Page Data'!$D$4:$F$48,3,FALSE)="solar",IF(G4281="PV","solar PV","solar thermal"),IF(VLOOKUP(H4281,'Cross-Page Data'!$D$4:$F$48,3,FALSE)="wind",VLOOKUP(G4281,'Cross-Page Data'!$I$4:$J$19,2,FALSE),IF(VLOOKUP(H4281,'Cross-Page Data'!$D$4:$F$48,3,FALSE)="hydro",VLOOKUP(G4281,'Cross-Page Data'!$I$4:$J$19,2,FALSE),VLOOKUP(H4281,'Cross-Page Data'!$D$4:$F$48,3,FALSE)))))</f>
        <v/>
      </c>
      <c r="M4281" s="120">
        <f>IF(AND($P$2=FALSE,OR(F4281="Commercial NAICS Cogen",F4281="Industrial NAICS Cogen",F4281="NAICS-22 Cogen")),FALSE,IF(AND($P$3=FALSE,OR(F4281="Commercial NAICS Cogen",F4281="Commercial NAICS Non-Cogen",F4281="Industrial NAICS Cogen", F4281="industrial NAICS non-Cogen")),FALSE, TRUE))</f>
        <v/>
      </c>
    </row>
    <row r="4282">
      <c r="A4282" s="129" t="n">
        <v>58557</v>
      </c>
      <c r="B4282" s="130" t="inlineStr">
        <is>
          <t>Mesquite Generating Station Block 1</t>
        </is>
      </c>
      <c r="C4282" s="130" t="inlineStr">
        <is>
          <t>Salt River Project</t>
        </is>
      </c>
      <c r="D4282" s="129" t="n">
        <v>16572</v>
      </c>
      <c r="E4282" s="130" t="inlineStr">
        <is>
          <t>AZ</t>
        </is>
      </c>
      <c r="F4282" s="130" t="inlineStr">
        <is>
          <t>Electric Utility</t>
        </is>
      </c>
      <c r="G4282" s="130" t="inlineStr">
        <is>
          <t>CT</t>
        </is>
      </c>
      <c r="H4282" s="130" t="inlineStr">
        <is>
          <t>NG</t>
        </is>
      </c>
      <c r="I4282" s="130" t="inlineStr">
        <is>
          <t>NG</t>
        </is>
      </c>
      <c r="J4282" s="131" t="n">
        <v>1853798</v>
      </c>
      <c r="K4282" s="129" t="n">
        <v>2020</v>
      </c>
      <c r="L4282" s="120">
        <f>IF(VLOOKUP(H4282,'Cross-Page Data'!$D$4:$F$48,3,FALSE)="natural gas",VLOOKUP(G4282,'Cross-Page Data'!$I$4:$J$19,2,FALSE),IF(VLOOKUP(H4282,'Cross-Page Data'!$D$4:$F$48,3,FALSE)="solar",IF(G4282="PV","solar PV","solar thermal"),IF(VLOOKUP(H4282,'Cross-Page Data'!$D$4:$F$48,3,FALSE)="wind",VLOOKUP(G4282,'Cross-Page Data'!$I$4:$J$19,2,FALSE),IF(VLOOKUP(H4282,'Cross-Page Data'!$D$4:$F$48,3,FALSE)="hydro",VLOOKUP(G4282,'Cross-Page Data'!$I$4:$J$19,2,FALSE),VLOOKUP(H4282,'Cross-Page Data'!$D$4:$F$48,3,FALSE)))))</f>
        <v/>
      </c>
      <c r="M4282" s="120">
        <f>IF(AND($P$2=FALSE,OR(F4282="Commercial NAICS Cogen",F4282="Industrial NAICS Cogen",F4282="NAICS-22 Cogen")),FALSE,IF(AND($P$3=FALSE,OR(F4282="Commercial NAICS Cogen",F4282="Commercial NAICS Non-Cogen",F4282="Industrial NAICS Cogen", F4282="industrial NAICS non-Cogen")),FALSE, TRUE))</f>
        <v/>
      </c>
    </row>
    <row r="4283">
      <c r="A4283" s="129" t="n">
        <v>58568</v>
      </c>
      <c r="B4283" s="130" t="inlineStr">
        <is>
          <t>Cottage Street Solar Facility</t>
        </is>
      </c>
      <c r="C4283" s="130" t="inlineStr">
        <is>
          <t>Western Massachusetts Electric Company</t>
        </is>
      </c>
      <c r="D4283" s="129" t="n">
        <v>56999</v>
      </c>
      <c r="E4283" s="130" t="inlineStr">
        <is>
          <t>MA</t>
        </is>
      </c>
      <c r="F4283" s="130" t="inlineStr">
        <is>
          <t>Electric Utility</t>
        </is>
      </c>
      <c r="G4283" s="130" t="inlineStr">
        <is>
          <t>PV</t>
        </is>
      </c>
      <c r="H4283" s="130" t="inlineStr">
        <is>
          <t>SUN</t>
        </is>
      </c>
      <c r="I4283" s="130" t="inlineStr">
        <is>
          <t>SUN</t>
        </is>
      </c>
      <c r="J4283" s="131" t="n">
        <v>4677</v>
      </c>
      <c r="K4283" s="129" t="n">
        <v>2020</v>
      </c>
      <c r="L4283" s="120">
        <f>IF(VLOOKUP(H4283,'Cross-Page Data'!$D$4:$F$48,3,FALSE)="natural gas",VLOOKUP(G4283,'Cross-Page Data'!$I$4:$J$19,2,FALSE),IF(VLOOKUP(H4283,'Cross-Page Data'!$D$4:$F$48,3,FALSE)="solar",IF(G4283="PV","solar PV","solar thermal"),IF(VLOOKUP(H4283,'Cross-Page Data'!$D$4:$F$48,3,FALSE)="wind",VLOOKUP(G4283,'Cross-Page Data'!$I$4:$J$19,2,FALSE),IF(VLOOKUP(H4283,'Cross-Page Data'!$D$4:$F$48,3,FALSE)="hydro",VLOOKUP(G4283,'Cross-Page Data'!$I$4:$J$19,2,FALSE),VLOOKUP(H4283,'Cross-Page Data'!$D$4:$F$48,3,FALSE)))))</f>
        <v/>
      </c>
      <c r="M4283" s="120">
        <f>IF(AND($P$2=FALSE,OR(F4283="Commercial NAICS Cogen",F4283="Industrial NAICS Cogen",F4283="NAICS-22 Cogen")),FALSE,IF(AND($P$3=FALSE,OR(F4283="Commercial NAICS Cogen",F4283="Commercial NAICS Non-Cogen",F4283="Industrial NAICS Cogen", F4283="industrial NAICS non-Cogen")),FALSE, TRUE))</f>
        <v/>
      </c>
    </row>
    <row r="4284">
      <c r="A4284" s="129" t="n">
        <v>58574</v>
      </c>
      <c r="B4284" s="130" t="inlineStr">
        <is>
          <t>Eagle Valley Clean Energy LLC Biomass</t>
        </is>
      </c>
      <c r="C4284" s="130" t="inlineStr">
        <is>
          <t>Eagle Valley Clean Energy LLC</t>
        </is>
      </c>
      <c r="D4284" s="129" t="n">
        <v>58535</v>
      </c>
      <c r="E4284" s="130" t="inlineStr">
        <is>
          <t>CO</t>
        </is>
      </c>
      <c r="F4284" s="130" t="inlineStr">
        <is>
          <t>NAICS-22 Non-Cogen</t>
        </is>
      </c>
      <c r="G4284" s="130" t="inlineStr">
        <is>
          <t>ST</t>
        </is>
      </c>
      <c r="H4284" s="130" t="inlineStr">
        <is>
          <t>WDS</t>
        </is>
      </c>
      <c r="I4284" s="130" t="inlineStr">
        <is>
          <t>WWW</t>
        </is>
      </c>
      <c r="J4284" s="131" t="n">
        <v>92246</v>
      </c>
      <c r="K4284" s="129" t="n">
        <v>2020</v>
      </c>
      <c r="L4284" s="120">
        <f>IF(VLOOKUP(H4284,'Cross-Page Data'!$D$4:$F$48,3,FALSE)="natural gas",VLOOKUP(G4284,'Cross-Page Data'!$I$4:$J$19,2,FALSE),IF(VLOOKUP(H4284,'Cross-Page Data'!$D$4:$F$48,3,FALSE)="solar",IF(G4284="PV","solar PV","solar thermal"),IF(VLOOKUP(H4284,'Cross-Page Data'!$D$4:$F$48,3,FALSE)="wind",VLOOKUP(G4284,'Cross-Page Data'!$I$4:$J$19,2,FALSE),IF(VLOOKUP(H4284,'Cross-Page Data'!$D$4:$F$48,3,FALSE)="hydro",VLOOKUP(G4284,'Cross-Page Data'!$I$4:$J$19,2,FALSE),VLOOKUP(H4284,'Cross-Page Data'!$D$4:$F$48,3,FALSE)))))</f>
        <v/>
      </c>
      <c r="M4284" s="120">
        <f>IF(AND($P$2=FALSE,OR(F4284="Commercial NAICS Cogen",F4284="Industrial NAICS Cogen",F4284="NAICS-22 Cogen")),FALSE,IF(AND($P$3=FALSE,OR(F4284="Commercial NAICS Cogen",F4284="Commercial NAICS Non-Cogen",F4284="Industrial NAICS Cogen", F4284="industrial NAICS non-Cogen")),FALSE, TRUE))</f>
        <v/>
      </c>
    </row>
    <row r="4285">
      <c r="A4285" s="129" t="n">
        <v>58580</v>
      </c>
      <c r="B4285" s="130" t="inlineStr">
        <is>
          <t>Pheasant Run Wind LLC</t>
        </is>
      </c>
      <c r="C4285" s="130" t="inlineStr">
        <is>
          <t>Pheasant Run Wind LLC</t>
        </is>
      </c>
      <c r="D4285" s="129" t="n">
        <v>58539</v>
      </c>
      <c r="E4285" s="130" t="inlineStr">
        <is>
          <t>MI</t>
        </is>
      </c>
      <c r="F4285" s="130" t="inlineStr">
        <is>
          <t>NAICS-22 Non-Cogen</t>
        </is>
      </c>
      <c r="G4285" s="130" t="inlineStr">
        <is>
          <t>WT</t>
        </is>
      </c>
      <c r="H4285" s="130" t="inlineStr">
        <is>
          <t>WND</t>
        </is>
      </c>
      <c r="I4285" s="130" t="inlineStr">
        <is>
          <t>WND</t>
        </is>
      </c>
      <c r="J4285" s="131" t="n">
        <v>260035</v>
      </c>
      <c r="K4285" s="129" t="n">
        <v>2020</v>
      </c>
      <c r="L4285" s="120">
        <f>IF(VLOOKUP(H4285,'Cross-Page Data'!$D$4:$F$48,3,FALSE)="natural gas",VLOOKUP(G4285,'Cross-Page Data'!$I$4:$J$19,2,FALSE),IF(VLOOKUP(H4285,'Cross-Page Data'!$D$4:$F$48,3,FALSE)="solar",IF(G4285="PV","solar PV","solar thermal"),IF(VLOOKUP(H4285,'Cross-Page Data'!$D$4:$F$48,3,FALSE)="wind",VLOOKUP(G4285,'Cross-Page Data'!$I$4:$J$19,2,FALSE),IF(VLOOKUP(H4285,'Cross-Page Data'!$D$4:$F$48,3,FALSE)="hydro",VLOOKUP(G4285,'Cross-Page Data'!$I$4:$J$19,2,FALSE),VLOOKUP(H4285,'Cross-Page Data'!$D$4:$F$48,3,FALSE)))))</f>
        <v/>
      </c>
      <c r="M4285" s="120">
        <f>IF(AND($P$2=FALSE,OR(F4285="Commercial NAICS Cogen",F4285="Industrial NAICS Cogen",F4285="NAICS-22 Cogen")),FALSE,IF(AND($P$3=FALSE,OR(F4285="Commercial NAICS Cogen",F4285="Commercial NAICS Non-Cogen",F4285="Industrial NAICS Cogen", F4285="industrial NAICS non-Cogen")),FALSE, TRUE))</f>
        <v/>
      </c>
    </row>
    <row r="4286">
      <c r="A4286" s="129" t="n">
        <v>58584</v>
      </c>
      <c r="B4286" s="130" t="inlineStr">
        <is>
          <t>Princeton University Cogeneration</t>
        </is>
      </c>
      <c r="C4286" s="130" t="inlineStr">
        <is>
          <t>Trustees of Princeton University</t>
        </is>
      </c>
      <c r="D4286" s="129" t="n">
        <v>58542</v>
      </c>
      <c r="E4286" s="130" t="inlineStr">
        <is>
          <t>NJ</t>
        </is>
      </c>
      <c r="F4286" s="130" t="inlineStr">
        <is>
          <t>Commercial NAICS Cogen</t>
        </is>
      </c>
      <c r="G4286" s="130" t="inlineStr">
        <is>
          <t>GT</t>
        </is>
      </c>
      <c r="H4286" s="130" t="inlineStr">
        <is>
          <t>DFO</t>
        </is>
      </c>
      <c r="I4286" s="130" t="inlineStr">
        <is>
          <t>DFO</t>
        </is>
      </c>
      <c r="J4286" s="131" t="n">
        <v>1.976</v>
      </c>
      <c r="K4286" s="129" t="n">
        <v>2020</v>
      </c>
      <c r="L4286" s="120">
        <f>IF(VLOOKUP(H4286,'Cross-Page Data'!$D$4:$F$48,3,FALSE)="natural gas",VLOOKUP(G4286,'Cross-Page Data'!$I$4:$J$19,2,FALSE),IF(VLOOKUP(H4286,'Cross-Page Data'!$D$4:$F$48,3,FALSE)="solar",IF(G4286="PV","solar PV","solar thermal"),IF(VLOOKUP(H4286,'Cross-Page Data'!$D$4:$F$48,3,FALSE)="wind",VLOOKUP(G4286,'Cross-Page Data'!$I$4:$J$19,2,FALSE),IF(VLOOKUP(H4286,'Cross-Page Data'!$D$4:$F$48,3,FALSE)="hydro",VLOOKUP(G4286,'Cross-Page Data'!$I$4:$J$19,2,FALSE),VLOOKUP(H4286,'Cross-Page Data'!$D$4:$F$48,3,FALSE)))))</f>
        <v/>
      </c>
      <c r="M4286" s="120">
        <f>IF(AND($P$2=FALSE,OR(F4286="Commercial NAICS Cogen",F4286="Industrial NAICS Cogen",F4286="NAICS-22 Cogen")),FALSE,IF(AND($P$3=FALSE,OR(F4286="Commercial NAICS Cogen",F4286="Commercial NAICS Non-Cogen",F4286="Industrial NAICS Cogen", F4286="industrial NAICS non-Cogen")),FALSE, TRUE))</f>
        <v/>
      </c>
    </row>
    <row r="4287">
      <c r="A4287" s="129" t="n">
        <v>58584</v>
      </c>
      <c r="B4287" s="130" t="inlineStr">
        <is>
          <t>Princeton University Cogeneration</t>
        </is>
      </c>
      <c r="C4287" s="130" t="inlineStr">
        <is>
          <t>Trustees of Princeton University</t>
        </is>
      </c>
      <c r="D4287" s="129" t="n">
        <v>58542</v>
      </c>
      <c r="E4287" s="130" t="inlineStr">
        <is>
          <t>NJ</t>
        </is>
      </c>
      <c r="F4287" s="130" t="inlineStr">
        <is>
          <t>Commercial NAICS Cogen</t>
        </is>
      </c>
      <c r="G4287" s="130" t="inlineStr">
        <is>
          <t>GT</t>
        </is>
      </c>
      <c r="H4287" s="130" t="inlineStr">
        <is>
          <t>NG</t>
        </is>
      </c>
      <c r="I4287" s="130" t="inlineStr">
        <is>
          <t>NG</t>
        </is>
      </c>
      <c r="J4287" s="131" t="n">
        <v>31466.024</v>
      </c>
      <c r="K4287" s="129" t="n">
        <v>2020</v>
      </c>
      <c r="L4287" s="120">
        <f>IF(VLOOKUP(H4287,'Cross-Page Data'!$D$4:$F$48,3,FALSE)="natural gas",VLOOKUP(G4287,'Cross-Page Data'!$I$4:$J$19,2,FALSE),IF(VLOOKUP(H4287,'Cross-Page Data'!$D$4:$F$48,3,FALSE)="solar",IF(G4287="PV","solar PV","solar thermal"),IF(VLOOKUP(H4287,'Cross-Page Data'!$D$4:$F$48,3,FALSE)="wind",VLOOKUP(G4287,'Cross-Page Data'!$I$4:$J$19,2,FALSE),IF(VLOOKUP(H4287,'Cross-Page Data'!$D$4:$F$48,3,FALSE)="hydro",VLOOKUP(G4287,'Cross-Page Data'!$I$4:$J$19,2,FALSE),VLOOKUP(H4287,'Cross-Page Data'!$D$4:$F$48,3,FALSE)))))</f>
        <v/>
      </c>
      <c r="M4287" s="120">
        <f>IF(AND($P$2=FALSE,OR(F4287="Commercial NAICS Cogen",F4287="Industrial NAICS Cogen",F4287="NAICS-22 Cogen")),FALSE,IF(AND($P$3=FALSE,OR(F4287="Commercial NAICS Cogen",F4287="Commercial NAICS Non-Cogen",F4287="Industrial NAICS Cogen", F4287="industrial NAICS non-Cogen")),FALSE, TRUE))</f>
        <v/>
      </c>
    </row>
    <row r="4288">
      <c r="A4288" s="129" t="n">
        <v>58584</v>
      </c>
      <c r="B4288" s="130" t="inlineStr">
        <is>
          <t>Princeton University Cogeneration</t>
        </is>
      </c>
      <c r="C4288" s="130" t="inlineStr">
        <is>
          <t>Trustees of Princeton University</t>
        </is>
      </c>
      <c r="D4288" s="129" t="n">
        <v>58542</v>
      </c>
      <c r="E4288" s="130" t="inlineStr">
        <is>
          <t>NJ</t>
        </is>
      </c>
      <c r="F4288" s="130" t="inlineStr">
        <is>
          <t>Commercial NAICS Cogen</t>
        </is>
      </c>
      <c r="G4288" s="130" t="inlineStr">
        <is>
          <t>PV</t>
        </is>
      </c>
      <c r="H4288" s="130" t="inlineStr">
        <is>
          <t>SUN</t>
        </is>
      </c>
      <c r="I4288" s="130" t="inlineStr">
        <is>
          <t>SUN</t>
        </is>
      </c>
      <c r="J4288" s="131" t="n">
        <v>7287</v>
      </c>
      <c r="K4288" s="129" t="n">
        <v>2020</v>
      </c>
      <c r="L4288" s="120">
        <f>IF(VLOOKUP(H4288,'Cross-Page Data'!$D$4:$F$48,3,FALSE)="natural gas",VLOOKUP(G4288,'Cross-Page Data'!$I$4:$J$19,2,FALSE),IF(VLOOKUP(H4288,'Cross-Page Data'!$D$4:$F$48,3,FALSE)="solar",IF(G4288="PV","solar PV","solar thermal"),IF(VLOOKUP(H4288,'Cross-Page Data'!$D$4:$F$48,3,FALSE)="wind",VLOOKUP(G4288,'Cross-Page Data'!$I$4:$J$19,2,FALSE),IF(VLOOKUP(H4288,'Cross-Page Data'!$D$4:$F$48,3,FALSE)="hydro",VLOOKUP(G4288,'Cross-Page Data'!$I$4:$J$19,2,FALSE),VLOOKUP(H4288,'Cross-Page Data'!$D$4:$F$48,3,FALSE)))))</f>
        <v/>
      </c>
      <c r="M4288" s="120">
        <f>IF(AND($P$2=FALSE,OR(F4288="Commercial NAICS Cogen",F4288="Industrial NAICS Cogen",F4288="NAICS-22 Cogen")),FALSE,IF(AND($P$3=FALSE,OR(F4288="Commercial NAICS Cogen",F4288="Commercial NAICS Non-Cogen",F4288="Industrial NAICS Cogen", F4288="industrial NAICS non-Cogen")),FALSE, TRUE))</f>
        <v/>
      </c>
    </row>
    <row r="4289">
      <c r="A4289" s="129" t="n">
        <v>58587</v>
      </c>
      <c r="B4289" s="130" t="inlineStr">
        <is>
          <t>Tuscola Wind II LLC</t>
        </is>
      </c>
      <c r="C4289" s="130" t="inlineStr">
        <is>
          <t>Tuscola Wind II LLC</t>
        </is>
      </c>
      <c r="D4289" s="129" t="n">
        <v>58545</v>
      </c>
      <c r="E4289" s="130" t="inlineStr">
        <is>
          <t>MI</t>
        </is>
      </c>
      <c r="F4289" s="130" t="inlineStr">
        <is>
          <t>NAICS-22 Non-Cogen</t>
        </is>
      </c>
      <c r="G4289" s="130" t="inlineStr">
        <is>
          <t>WT</t>
        </is>
      </c>
      <c r="H4289" s="130" t="inlineStr">
        <is>
          <t>WND</t>
        </is>
      </c>
      <c r="I4289" s="130" t="inlineStr">
        <is>
          <t>WND</t>
        </is>
      </c>
      <c r="J4289" s="131" t="n">
        <v>281554</v>
      </c>
      <c r="K4289" s="129" t="n">
        <v>2020</v>
      </c>
      <c r="L4289" s="120">
        <f>IF(VLOOKUP(H4289,'Cross-Page Data'!$D$4:$F$48,3,FALSE)="natural gas",VLOOKUP(G4289,'Cross-Page Data'!$I$4:$J$19,2,FALSE),IF(VLOOKUP(H4289,'Cross-Page Data'!$D$4:$F$48,3,FALSE)="solar",IF(G4289="PV","solar PV","solar thermal"),IF(VLOOKUP(H4289,'Cross-Page Data'!$D$4:$F$48,3,FALSE)="wind",VLOOKUP(G4289,'Cross-Page Data'!$I$4:$J$19,2,FALSE),IF(VLOOKUP(H4289,'Cross-Page Data'!$D$4:$F$48,3,FALSE)="hydro",VLOOKUP(G4289,'Cross-Page Data'!$I$4:$J$19,2,FALSE),VLOOKUP(H4289,'Cross-Page Data'!$D$4:$F$48,3,FALSE)))))</f>
        <v/>
      </c>
      <c r="M4289" s="120">
        <f>IF(AND($P$2=FALSE,OR(F4289="Commercial NAICS Cogen",F4289="Industrial NAICS Cogen",F4289="NAICS-22 Cogen")),FALSE,IF(AND($P$3=FALSE,OR(F4289="Commercial NAICS Cogen",F4289="Commercial NAICS Non-Cogen",F4289="Industrial NAICS Cogen", F4289="industrial NAICS non-Cogen")),FALSE, TRUE))</f>
        <v/>
      </c>
    </row>
    <row r="4290">
      <c r="A4290" s="129" t="n">
        <v>58593</v>
      </c>
      <c r="B4290" s="130" t="inlineStr">
        <is>
          <t>DGS Central Utility Plant</t>
        </is>
      </c>
      <c r="C4290" s="130" t="inlineStr">
        <is>
          <t>State of CA DGS BPM</t>
        </is>
      </c>
      <c r="D4290" s="129" t="n">
        <v>58548</v>
      </c>
      <c r="E4290" s="130" t="inlineStr">
        <is>
          <t>CA</t>
        </is>
      </c>
      <c r="F4290" s="130" t="inlineStr">
        <is>
          <t>Commercial NAICS Cogen</t>
        </is>
      </c>
      <c r="G4290" s="130" t="inlineStr">
        <is>
          <t>IC</t>
        </is>
      </c>
      <c r="H4290" s="130" t="inlineStr">
        <is>
          <t>DFO</t>
        </is>
      </c>
      <c r="I4290" s="130" t="inlineStr">
        <is>
          <t>DFO</t>
        </is>
      </c>
      <c r="J4290" s="131" t="n">
        <v>0</v>
      </c>
      <c r="K4290" s="129" t="n">
        <v>2020</v>
      </c>
      <c r="L4290" s="120">
        <f>IF(VLOOKUP(H4290,'Cross-Page Data'!$D$4:$F$48,3,FALSE)="natural gas",VLOOKUP(G4290,'Cross-Page Data'!$I$4:$J$19,2,FALSE),IF(VLOOKUP(H4290,'Cross-Page Data'!$D$4:$F$48,3,FALSE)="solar",IF(G4290="PV","solar PV","solar thermal"),IF(VLOOKUP(H4290,'Cross-Page Data'!$D$4:$F$48,3,FALSE)="wind",VLOOKUP(G4290,'Cross-Page Data'!$I$4:$J$19,2,FALSE),IF(VLOOKUP(H4290,'Cross-Page Data'!$D$4:$F$48,3,FALSE)="hydro",VLOOKUP(G4290,'Cross-Page Data'!$I$4:$J$19,2,FALSE),VLOOKUP(H4290,'Cross-Page Data'!$D$4:$F$48,3,FALSE)))))</f>
        <v/>
      </c>
      <c r="M4290" s="120">
        <f>IF(AND($P$2=FALSE,OR(F4290="Commercial NAICS Cogen",F4290="Industrial NAICS Cogen",F4290="NAICS-22 Cogen")),FALSE,IF(AND($P$3=FALSE,OR(F4290="Commercial NAICS Cogen",F4290="Commercial NAICS Non-Cogen",F4290="Industrial NAICS Cogen", F4290="industrial NAICS non-Cogen")),FALSE, TRUE))</f>
        <v/>
      </c>
    </row>
    <row r="4291">
      <c r="A4291" s="129" t="n">
        <v>58593</v>
      </c>
      <c r="B4291" s="130" t="inlineStr">
        <is>
          <t>DGS Central Utility Plant</t>
        </is>
      </c>
      <c r="C4291" s="130" t="inlineStr">
        <is>
          <t>State of CA DGS BPM</t>
        </is>
      </c>
      <c r="D4291" s="129" t="n">
        <v>58548</v>
      </c>
      <c r="E4291" s="130" t="inlineStr">
        <is>
          <t>CA</t>
        </is>
      </c>
      <c r="F4291" s="130" t="inlineStr">
        <is>
          <t>Commercial NAICS Cogen</t>
        </is>
      </c>
      <c r="G4291" s="130" t="inlineStr">
        <is>
          <t>ST</t>
        </is>
      </c>
      <c r="H4291" s="130" t="inlineStr">
        <is>
          <t>DFO</t>
        </is>
      </c>
      <c r="I4291" s="130" t="inlineStr">
        <is>
          <t>DFO</t>
        </is>
      </c>
      <c r="J4291" s="131" t="n">
        <v>0</v>
      </c>
      <c r="K4291" s="129" t="n">
        <v>2020</v>
      </c>
      <c r="L4291" s="120">
        <f>IF(VLOOKUP(H4291,'Cross-Page Data'!$D$4:$F$48,3,FALSE)="natural gas",VLOOKUP(G4291,'Cross-Page Data'!$I$4:$J$19,2,FALSE),IF(VLOOKUP(H4291,'Cross-Page Data'!$D$4:$F$48,3,FALSE)="solar",IF(G4291="PV","solar PV","solar thermal"),IF(VLOOKUP(H4291,'Cross-Page Data'!$D$4:$F$48,3,FALSE)="wind",VLOOKUP(G4291,'Cross-Page Data'!$I$4:$J$19,2,FALSE),IF(VLOOKUP(H4291,'Cross-Page Data'!$D$4:$F$48,3,FALSE)="hydro",VLOOKUP(G4291,'Cross-Page Data'!$I$4:$J$19,2,FALSE),VLOOKUP(H4291,'Cross-Page Data'!$D$4:$F$48,3,FALSE)))))</f>
        <v/>
      </c>
      <c r="M4291" s="120">
        <f>IF(AND($P$2=FALSE,OR(F4291="Commercial NAICS Cogen",F4291="Industrial NAICS Cogen",F4291="NAICS-22 Cogen")),FALSE,IF(AND($P$3=FALSE,OR(F4291="Commercial NAICS Cogen",F4291="Commercial NAICS Non-Cogen",F4291="Industrial NAICS Cogen", F4291="industrial NAICS non-Cogen")),FALSE, TRUE))</f>
        <v/>
      </c>
    </row>
    <row r="4292">
      <c r="A4292" s="129" t="n">
        <v>58593</v>
      </c>
      <c r="B4292" s="130" t="inlineStr">
        <is>
          <t>DGS Central Utility Plant</t>
        </is>
      </c>
      <c r="C4292" s="130" t="inlineStr">
        <is>
          <t>State of CA DGS BPM</t>
        </is>
      </c>
      <c r="D4292" s="129" t="n">
        <v>58548</v>
      </c>
      <c r="E4292" s="130" t="inlineStr">
        <is>
          <t>CA</t>
        </is>
      </c>
      <c r="F4292" s="130" t="inlineStr">
        <is>
          <t>Commercial NAICS Cogen</t>
        </is>
      </c>
      <c r="G4292" s="130" t="inlineStr">
        <is>
          <t>ST</t>
        </is>
      </c>
      <c r="H4292" s="130" t="inlineStr">
        <is>
          <t>NG</t>
        </is>
      </c>
      <c r="I4292" s="130" t="inlineStr">
        <is>
          <t>NG</t>
        </is>
      </c>
      <c r="J4292" s="131" t="n">
        <v>0</v>
      </c>
      <c r="K4292" s="129" t="n">
        <v>2020</v>
      </c>
      <c r="L4292" s="120">
        <f>IF(VLOOKUP(H4292,'Cross-Page Data'!$D$4:$F$48,3,FALSE)="natural gas",VLOOKUP(G4292,'Cross-Page Data'!$I$4:$J$19,2,FALSE),IF(VLOOKUP(H4292,'Cross-Page Data'!$D$4:$F$48,3,FALSE)="solar",IF(G4292="PV","solar PV","solar thermal"),IF(VLOOKUP(H4292,'Cross-Page Data'!$D$4:$F$48,3,FALSE)="wind",VLOOKUP(G4292,'Cross-Page Data'!$I$4:$J$19,2,FALSE),IF(VLOOKUP(H4292,'Cross-Page Data'!$D$4:$F$48,3,FALSE)="hydro",VLOOKUP(G4292,'Cross-Page Data'!$I$4:$J$19,2,FALSE),VLOOKUP(H4292,'Cross-Page Data'!$D$4:$F$48,3,FALSE)))))</f>
        <v/>
      </c>
      <c r="M4292" s="120">
        <f>IF(AND($P$2=FALSE,OR(F4292="Commercial NAICS Cogen",F4292="Industrial NAICS Cogen",F4292="NAICS-22 Cogen")),FALSE,IF(AND($P$3=FALSE,OR(F4292="Commercial NAICS Cogen",F4292="Commercial NAICS Non-Cogen",F4292="Industrial NAICS Cogen", F4292="industrial NAICS non-Cogen")),FALSE, TRUE))</f>
        <v/>
      </c>
    </row>
    <row r="4293">
      <c r="A4293" s="129" t="n">
        <v>58594</v>
      </c>
      <c r="B4293" s="130" t="inlineStr">
        <is>
          <t>Steele Flats Wind Project LLC</t>
        </is>
      </c>
      <c r="C4293" s="130" t="inlineStr">
        <is>
          <t>Steele Flats Wind Project LLC</t>
        </is>
      </c>
      <c r="D4293" s="129" t="n">
        <v>58551</v>
      </c>
      <c r="E4293" s="130" t="inlineStr">
        <is>
          <t>NE</t>
        </is>
      </c>
      <c r="F4293" s="130" t="inlineStr">
        <is>
          <t>NAICS-22 Non-Cogen</t>
        </is>
      </c>
      <c r="G4293" s="130" t="inlineStr">
        <is>
          <t>WT</t>
        </is>
      </c>
      <c r="H4293" s="130" t="inlineStr">
        <is>
          <t>WND</t>
        </is>
      </c>
      <c r="I4293" s="130" t="inlineStr">
        <is>
          <t>WND</t>
        </is>
      </c>
      <c r="J4293" s="131" t="n">
        <v>316078</v>
      </c>
      <c r="K4293" s="129" t="n">
        <v>2020</v>
      </c>
      <c r="L4293" s="120">
        <f>IF(VLOOKUP(H4293,'Cross-Page Data'!$D$4:$F$48,3,FALSE)="natural gas",VLOOKUP(G4293,'Cross-Page Data'!$I$4:$J$19,2,FALSE),IF(VLOOKUP(H4293,'Cross-Page Data'!$D$4:$F$48,3,FALSE)="solar",IF(G4293="PV","solar PV","solar thermal"),IF(VLOOKUP(H4293,'Cross-Page Data'!$D$4:$F$48,3,FALSE)="wind",VLOOKUP(G4293,'Cross-Page Data'!$I$4:$J$19,2,FALSE),IF(VLOOKUP(H4293,'Cross-Page Data'!$D$4:$F$48,3,FALSE)="hydro",VLOOKUP(G4293,'Cross-Page Data'!$I$4:$J$19,2,FALSE),VLOOKUP(H4293,'Cross-Page Data'!$D$4:$F$48,3,FALSE)))))</f>
        <v/>
      </c>
      <c r="M4293" s="120">
        <f>IF(AND($P$2=FALSE,OR(F4293="Commercial NAICS Cogen",F4293="Industrial NAICS Cogen",F4293="NAICS-22 Cogen")),FALSE,IF(AND($P$3=FALSE,OR(F4293="Commercial NAICS Cogen",F4293="Commercial NAICS Non-Cogen",F4293="Industrial NAICS Cogen", F4293="industrial NAICS non-Cogen")),FALSE, TRUE))</f>
        <v/>
      </c>
    </row>
    <row r="4294">
      <c r="A4294" s="129" t="n">
        <v>58596</v>
      </c>
      <c r="B4294" s="130" t="inlineStr">
        <is>
          <t>Grandview Wind Farm, LLC</t>
        </is>
      </c>
      <c r="C4294" s="130" t="inlineStr">
        <is>
          <t>RWE Renewables Americas LLC</t>
        </is>
      </c>
      <c r="D4294" s="129" t="n">
        <v>56215</v>
      </c>
      <c r="E4294" s="130" t="inlineStr">
        <is>
          <t>TX</t>
        </is>
      </c>
      <c r="F4294" s="130" t="inlineStr">
        <is>
          <t>NAICS-22 Non-Cogen</t>
        </is>
      </c>
      <c r="G4294" s="130" t="inlineStr">
        <is>
          <t>WT</t>
        </is>
      </c>
      <c r="H4294" s="130" t="inlineStr">
        <is>
          <t>WND</t>
        </is>
      </c>
      <c r="I4294" s="130" t="inlineStr">
        <is>
          <t>WND</t>
        </is>
      </c>
      <c r="J4294" s="131" t="n">
        <v>887326</v>
      </c>
      <c r="K4294" s="129" t="n">
        <v>2020</v>
      </c>
      <c r="L4294" s="120">
        <f>IF(VLOOKUP(H4294,'Cross-Page Data'!$D$4:$F$48,3,FALSE)="natural gas",VLOOKUP(G4294,'Cross-Page Data'!$I$4:$J$19,2,FALSE),IF(VLOOKUP(H4294,'Cross-Page Data'!$D$4:$F$48,3,FALSE)="solar",IF(G4294="PV","solar PV","solar thermal"),IF(VLOOKUP(H4294,'Cross-Page Data'!$D$4:$F$48,3,FALSE)="wind",VLOOKUP(G4294,'Cross-Page Data'!$I$4:$J$19,2,FALSE),IF(VLOOKUP(H4294,'Cross-Page Data'!$D$4:$F$48,3,FALSE)="hydro",VLOOKUP(G4294,'Cross-Page Data'!$I$4:$J$19,2,FALSE),VLOOKUP(H4294,'Cross-Page Data'!$D$4:$F$48,3,FALSE)))))</f>
        <v/>
      </c>
      <c r="M4294" s="120">
        <f>IF(AND($P$2=FALSE,OR(F4294="Commercial NAICS Cogen",F4294="Industrial NAICS Cogen",F4294="NAICS-22 Cogen")),FALSE,IF(AND($P$3=FALSE,OR(F4294="Commercial NAICS Cogen",F4294="Commercial NAICS Non-Cogen",F4294="Industrial NAICS Cogen", F4294="industrial NAICS non-Cogen")),FALSE, TRUE))</f>
        <v/>
      </c>
    </row>
    <row r="4295">
      <c r="A4295" s="129" t="n">
        <v>58597</v>
      </c>
      <c r="B4295" s="130" t="inlineStr">
        <is>
          <t>HTW Plant 303 COGEN</t>
        </is>
      </c>
      <c r="C4295" s="130" t="inlineStr">
        <is>
          <t>The University of Utah</t>
        </is>
      </c>
      <c r="D4295" s="129" t="n">
        <v>58555</v>
      </c>
      <c r="E4295" s="130" t="inlineStr">
        <is>
          <t>UT</t>
        </is>
      </c>
      <c r="F4295" s="130" t="inlineStr">
        <is>
          <t>Commercial NAICS Cogen</t>
        </is>
      </c>
      <c r="G4295" s="130" t="inlineStr">
        <is>
          <t>GT</t>
        </is>
      </c>
      <c r="H4295" s="130" t="inlineStr">
        <is>
          <t>NG</t>
        </is>
      </c>
      <c r="I4295" s="130" t="inlineStr">
        <is>
          <t>NG</t>
        </is>
      </c>
      <c r="J4295" s="131" t="n">
        <v>28488</v>
      </c>
      <c r="K4295" s="129" t="n">
        <v>2020</v>
      </c>
      <c r="L4295" s="120">
        <f>IF(VLOOKUP(H4295,'Cross-Page Data'!$D$4:$F$48,3,FALSE)="natural gas",VLOOKUP(G4295,'Cross-Page Data'!$I$4:$J$19,2,FALSE),IF(VLOOKUP(H4295,'Cross-Page Data'!$D$4:$F$48,3,FALSE)="solar",IF(G4295="PV","solar PV","solar thermal"),IF(VLOOKUP(H4295,'Cross-Page Data'!$D$4:$F$48,3,FALSE)="wind",VLOOKUP(G4295,'Cross-Page Data'!$I$4:$J$19,2,FALSE),IF(VLOOKUP(H4295,'Cross-Page Data'!$D$4:$F$48,3,FALSE)="hydro",VLOOKUP(G4295,'Cross-Page Data'!$I$4:$J$19,2,FALSE),VLOOKUP(H4295,'Cross-Page Data'!$D$4:$F$48,3,FALSE)))))</f>
        <v/>
      </c>
      <c r="M4295" s="120">
        <f>IF(AND($P$2=FALSE,OR(F4295="Commercial NAICS Cogen",F4295="Industrial NAICS Cogen",F4295="NAICS-22 Cogen")),FALSE,IF(AND($P$3=FALSE,OR(F4295="Commercial NAICS Cogen",F4295="Commercial NAICS Non-Cogen",F4295="Industrial NAICS Cogen", F4295="industrial NAICS non-Cogen")),FALSE, TRUE))</f>
        <v/>
      </c>
    </row>
    <row r="4296">
      <c r="A4296" s="129" t="n">
        <v>58614</v>
      </c>
      <c r="B4296" s="130" t="inlineStr">
        <is>
          <t>Patriot Wind Farm</t>
        </is>
      </c>
      <c r="C4296" s="130" t="inlineStr">
        <is>
          <t>Avangrid Renewables LLC</t>
        </is>
      </c>
      <c r="D4296" s="129" t="n">
        <v>15399</v>
      </c>
      <c r="E4296" s="130" t="inlineStr">
        <is>
          <t>TX</t>
        </is>
      </c>
      <c r="F4296" s="130" t="inlineStr">
        <is>
          <t>NAICS-22 Non-Cogen</t>
        </is>
      </c>
      <c r="G4296" s="130" t="inlineStr">
        <is>
          <t>WT</t>
        </is>
      </c>
      <c r="H4296" s="130" t="inlineStr">
        <is>
          <t>WND</t>
        </is>
      </c>
      <c r="I4296" s="130" t="inlineStr">
        <is>
          <t>WND</t>
        </is>
      </c>
      <c r="J4296" s="131" t="n">
        <v>532276</v>
      </c>
      <c r="K4296" s="129" t="n">
        <v>2020</v>
      </c>
      <c r="L4296" s="120">
        <f>IF(VLOOKUP(H4296,'Cross-Page Data'!$D$4:$F$48,3,FALSE)="natural gas",VLOOKUP(G4296,'Cross-Page Data'!$I$4:$J$19,2,FALSE),IF(VLOOKUP(H4296,'Cross-Page Data'!$D$4:$F$48,3,FALSE)="solar",IF(G4296="PV","solar PV","solar thermal"),IF(VLOOKUP(H4296,'Cross-Page Data'!$D$4:$F$48,3,FALSE)="wind",VLOOKUP(G4296,'Cross-Page Data'!$I$4:$J$19,2,FALSE),IF(VLOOKUP(H4296,'Cross-Page Data'!$D$4:$F$48,3,FALSE)="hydro",VLOOKUP(G4296,'Cross-Page Data'!$I$4:$J$19,2,FALSE),VLOOKUP(H4296,'Cross-Page Data'!$D$4:$F$48,3,FALSE)))))</f>
        <v/>
      </c>
      <c r="M4296" s="120">
        <f>IF(AND($P$2=FALSE,OR(F4296="Commercial NAICS Cogen",F4296="Industrial NAICS Cogen",F4296="NAICS-22 Cogen")),FALSE,IF(AND($P$3=FALSE,OR(F4296="Commercial NAICS Cogen",F4296="Commercial NAICS Non-Cogen",F4296="Industrial NAICS Cogen", F4296="industrial NAICS non-Cogen")),FALSE, TRUE))</f>
        <v/>
      </c>
    </row>
    <row r="4297" ht="29" customHeight="1" s="157">
      <c r="A4297" s="129" t="n">
        <v>58622</v>
      </c>
      <c r="B4297" s="130" t="inlineStr">
        <is>
          <t>Carter Hydro</t>
        </is>
      </c>
      <c r="C4297" s="130" t="inlineStr">
        <is>
          <t>Northern Colorado Water Conservancy District</t>
        </is>
      </c>
      <c r="D4297" s="129" t="n">
        <v>58577</v>
      </c>
      <c r="E4297" s="130" t="inlineStr">
        <is>
          <t>CO</t>
        </is>
      </c>
      <c r="F4297" s="130" t="inlineStr">
        <is>
          <t>Commercial NAICS Non-Cogen</t>
        </is>
      </c>
      <c r="G4297" s="130" t="inlineStr">
        <is>
          <t>HY</t>
        </is>
      </c>
      <c r="H4297" s="130" t="inlineStr">
        <is>
          <t>WAT</t>
        </is>
      </c>
      <c r="I4297" s="130" t="inlineStr">
        <is>
          <t>HYC</t>
        </is>
      </c>
      <c r="J4297" s="131" t="n">
        <v>9421</v>
      </c>
      <c r="K4297" s="129" t="n">
        <v>2020</v>
      </c>
      <c r="L4297" s="120">
        <f>IF(VLOOKUP(H4297,'Cross-Page Data'!$D$4:$F$48,3,FALSE)="natural gas",VLOOKUP(G4297,'Cross-Page Data'!$I$4:$J$19,2,FALSE),IF(VLOOKUP(H4297,'Cross-Page Data'!$D$4:$F$48,3,FALSE)="solar",IF(G4297="PV","solar PV","solar thermal"),IF(VLOOKUP(H4297,'Cross-Page Data'!$D$4:$F$48,3,FALSE)="wind",VLOOKUP(G4297,'Cross-Page Data'!$I$4:$J$19,2,FALSE),IF(VLOOKUP(H4297,'Cross-Page Data'!$D$4:$F$48,3,FALSE)="hydro",VLOOKUP(G4297,'Cross-Page Data'!$I$4:$J$19,2,FALSE),VLOOKUP(H4297,'Cross-Page Data'!$D$4:$F$48,3,FALSE)))))</f>
        <v/>
      </c>
      <c r="M4297" s="120">
        <f>IF(AND($P$2=FALSE,OR(F4297="Commercial NAICS Cogen",F4297="Industrial NAICS Cogen",F4297="NAICS-22 Cogen")),FALSE,IF(AND($P$3=FALSE,OR(F4297="Commercial NAICS Cogen",F4297="Commercial NAICS Non-Cogen",F4297="Industrial NAICS Cogen", F4297="industrial NAICS non-Cogen")),FALSE, TRUE))</f>
        <v/>
      </c>
    </row>
    <row r="4298">
      <c r="A4298" s="129" t="n">
        <v>58629</v>
      </c>
      <c r="B4298" s="130" t="inlineStr">
        <is>
          <t>Lightning Dock Geothermal HI-01, LLC</t>
        </is>
      </c>
      <c r="C4298" s="130" t="inlineStr">
        <is>
          <t>Lightning Dock Geothermal HI-01, LLC</t>
        </is>
      </c>
      <c r="D4298" s="129" t="n">
        <v>58581</v>
      </c>
      <c r="E4298" s="130" t="inlineStr">
        <is>
          <t>NM</t>
        </is>
      </c>
      <c r="F4298" s="130" t="inlineStr">
        <is>
          <t>NAICS-22 Non-Cogen</t>
        </is>
      </c>
      <c r="G4298" s="130" t="inlineStr">
        <is>
          <t>BT</t>
        </is>
      </c>
      <c r="H4298" s="130" t="inlineStr">
        <is>
          <t>GEO</t>
        </is>
      </c>
      <c r="I4298" s="130" t="inlineStr">
        <is>
          <t>GEO</t>
        </is>
      </c>
      <c r="J4298" s="131" t="n">
        <v>53279</v>
      </c>
      <c r="K4298" s="129" t="n">
        <v>2020</v>
      </c>
      <c r="L4298" s="120">
        <f>IF(VLOOKUP(H4298,'Cross-Page Data'!$D$4:$F$48,3,FALSE)="natural gas",VLOOKUP(G4298,'Cross-Page Data'!$I$4:$J$19,2,FALSE),IF(VLOOKUP(H4298,'Cross-Page Data'!$D$4:$F$48,3,FALSE)="solar",IF(G4298="PV","solar PV","solar thermal"),IF(VLOOKUP(H4298,'Cross-Page Data'!$D$4:$F$48,3,FALSE)="wind",VLOOKUP(G4298,'Cross-Page Data'!$I$4:$J$19,2,FALSE),IF(VLOOKUP(H4298,'Cross-Page Data'!$D$4:$F$48,3,FALSE)="hydro",VLOOKUP(G4298,'Cross-Page Data'!$I$4:$J$19,2,FALSE),VLOOKUP(H4298,'Cross-Page Data'!$D$4:$F$48,3,FALSE)))))</f>
        <v/>
      </c>
      <c r="M4298" s="120">
        <f>IF(AND($P$2=FALSE,OR(F4298="Commercial NAICS Cogen",F4298="Industrial NAICS Cogen",F4298="NAICS-22 Cogen")),FALSE,IF(AND($P$3=FALSE,OR(F4298="Commercial NAICS Cogen",F4298="Commercial NAICS Non-Cogen",F4298="Industrial NAICS Cogen", F4298="industrial NAICS non-Cogen")),FALSE, TRUE))</f>
        <v/>
      </c>
    </row>
    <row r="4299">
      <c r="A4299" s="129" t="n">
        <v>58639</v>
      </c>
      <c r="B4299" s="130" t="inlineStr">
        <is>
          <t>KRS I Anahola Solar Hybrid</t>
        </is>
      </c>
      <c r="C4299" s="130" t="inlineStr">
        <is>
          <t>Kauai Island Utility Cooperative</t>
        </is>
      </c>
      <c r="D4299" s="129" t="n">
        <v>10071</v>
      </c>
      <c r="E4299" s="130" t="inlineStr">
        <is>
          <t>HI</t>
        </is>
      </c>
      <c r="F4299" s="130" t="inlineStr">
        <is>
          <t>Electric Utility</t>
        </is>
      </c>
      <c r="G4299" s="130" t="inlineStr">
        <is>
          <t>BA</t>
        </is>
      </c>
      <c r="H4299" s="130" t="inlineStr">
        <is>
          <t>MWH</t>
        </is>
      </c>
      <c r="I4299" s="130" t="inlineStr">
        <is>
          <t>OTH</t>
        </is>
      </c>
      <c r="J4299" s="131" t="n">
        <v>-349</v>
      </c>
      <c r="K4299" s="129" t="n">
        <v>2020</v>
      </c>
      <c r="L4299" s="120">
        <f>IF(VLOOKUP(H4299,'Cross-Page Data'!$D$4:$F$48,3,FALSE)="natural gas",VLOOKUP(G4299,'Cross-Page Data'!$I$4:$J$19,2,FALSE),IF(VLOOKUP(H4299,'Cross-Page Data'!$D$4:$F$48,3,FALSE)="solar",IF(G4299="PV","solar PV","solar thermal"),IF(VLOOKUP(H4299,'Cross-Page Data'!$D$4:$F$48,3,FALSE)="wind",VLOOKUP(G4299,'Cross-Page Data'!$I$4:$J$19,2,FALSE),IF(VLOOKUP(H4299,'Cross-Page Data'!$D$4:$F$48,3,FALSE)="hydro",VLOOKUP(G4299,'Cross-Page Data'!$I$4:$J$19,2,FALSE),VLOOKUP(H4299,'Cross-Page Data'!$D$4:$F$48,3,FALSE)))))</f>
        <v/>
      </c>
      <c r="M4299" s="120">
        <f>IF(AND($P$2=FALSE,OR(F4299="Commercial NAICS Cogen",F4299="Industrial NAICS Cogen",F4299="NAICS-22 Cogen")),FALSE,IF(AND($P$3=FALSE,OR(F4299="Commercial NAICS Cogen",F4299="Commercial NAICS Non-Cogen",F4299="Industrial NAICS Cogen", F4299="industrial NAICS non-Cogen")),FALSE, TRUE))</f>
        <v/>
      </c>
    </row>
    <row r="4300">
      <c r="A4300" s="129" t="n">
        <v>58639</v>
      </c>
      <c r="B4300" s="130" t="inlineStr">
        <is>
          <t>KRS I Anahola Solar Hybrid</t>
        </is>
      </c>
      <c r="C4300" s="130" t="inlineStr">
        <is>
          <t>Kauai Island Utility Cooperative</t>
        </is>
      </c>
      <c r="D4300" s="129" t="n">
        <v>10071</v>
      </c>
      <c r="E4300" s="130" t="inlineStr">
        <is>
          <t>HI</t>
        </is>
      </c>
      <c r="F4300" s="130" t="inlineStr">
        <is>
          <t>Electric Utility</t>
        </is>
      </c>
      <c r="G4300" s="130" t="inlineStr">
        <is>
          <t>PV</t>
        </is>
      </c>
      <c r="H4300" s="130" t="inlineStr">
        <is>
          <t>SUN</t>
        </is>
      </c>
      <c r="I4300" s="130" t="inlineStr">
        <is>
          <t>SUN</t>
        </is>
      </c>
      <c r="J4300" s="131" t="n">
        <v>20714</v>
      </c>
      <c r="K4300" s="129" t="n">
        <v>2020</v>
      </c>
      <c r="L4300" s="120">
        <f>IF(VLOOKUP(H4300,'Cross-Page Data'!$D$4:$F$48,3,FALSE)="natural gas",VLOOKUP(G4300,'Cross-Page Data'!$I$4:$J$19,2,FALSE),IF(VLOOKUP(H4300,'Cross-Page Data'!$D$4:$F$48,3,FALSE)="solar",IF(G4300="PV","solar PV","solar thermal"),IF(VLOOKUP(H4300,'Cross-Page Data'!$D$4:$F$48,3,FALSE)="wind",VLOOKUP(G4300,'Cross-Page Data'!$I$4:$J$19,2,FALSE),IF(VLOOKUP(H4300,'Cross-Page Data'!$D$4:$F$48,3,FALSE)="hydro",VLOOKUP(G4300,'Cross-Page Data'!$I$4:$J$19,2,FALSE),VLOOKUP(H4300,'Cross-Page Data'!$D$4:$F$48,3,FALSE)))))</f>
        <v/>
      </c>
      <c r="M4300" s="120">
        <f>IF(AND($P$2=FALSE,OR(F4300="Commercial NAICS Cogen",F4300="Industrial NAICS Cogen",F4300="NAICS-22 Cogen")),FALSE,IF(AND($P$3=FALSE,OR(F4300="Commercial NAICS Cogen",F4300="Commercial NAICS Non-Cogen",F4300="Industrial NAICS Cogen", F4300="industrial NAICS non-Cogen")),FALSE, TRUE))</f>
        <v/>
      </c>
    </row>
    <row r="4301">
      <c r="A4301" s="129" t="n">
        <v>58640</v>
      </c>
      <c r="B4301" s="130" t="inlineStr">
        <is>
          <t>KRS II Koloa Solar</t>
        </is>
      </c>
      <c r="C4301" s="130" t="inlineStr">
        <is>
          <t>Kauai Island Utility Cooperative</t>
        </is>
      </c>
      <c r="D4301" s="129" t="n">
        <v>10071</v>
      </c>
      <c r="E4301" s="130" t="inlineStr">
        <is>
          <t>HI</t>
        </is>
      </c>
      <c r="F4301" s="130" t="inlineStr">
        <is>
          <t>Electric Utility</t>
        </is>
      </c>
      <c r="G4301" s="130" t="inlineStr">
        <is>
          <t>PV</t>
        </is>
      </c>
      <c r="H4301" s="130" t="inlineStr">
        <is>
          <t>SUN</t>
        </is>
      </c>
      <c r="I4301" s="130" t="inlineStr">
        <is>
          <t>SUN</t>
        </is>
      </c>
      <c r="J4301" s="131" t="n">
        <v>21025</v>
      </c>
      <c r="K4301" s="129" t="n">
        <v>2020</v>
      </c>
      <c r="L4301" s="120">
        <f>IF(VLOOKUP(H4301,'Cross-Page Data'!$D$4:$F$48,3,FALSE)="natural gas",VLOOKUP(G4301,'Cross-Page Data'!$I$4:$J$19,2,FALSE),IF(VLOOKUP(H4301,'Cross-Page Data'!$D$4:$F$48,3,FALSE)="solar",IF(G4301="PV","solar PV","solar thermal"),IF(VLOOKUP(H4301,'Cross-Page Data'!$D$4:$F$48,3,FALSE)="wind",VLOOKUP(G4301,'Cross-Page Data'!$I$4:$J$19,2,FALSE),IF(VLOOKUP(H4301,'Cross-Page Data'!$D$4:$F$48,3,FALSE)="hydro",VLOOKUP(G4301,'Cross-Page Data'!$I$4:$J$19,2,FALSE),VLOOKUP(H4301,'Cross-Page Data'!$D$4:$F$48,3,FALSE)))))</f>
        <v/>
      </c>
      <c r="M4301" s="120">
        <f>IF(AND($P$2=FALSE,OR(F4301="Commercial NAICS Cogen",F4301="Industrial NAICS Cogen",F4301="NAICS-22 Cogen")),FALSE,IF(AND($P$3=FALSE,OR(F4301="Commercial NAICS Cogen",F4301="Commercial NAICS Non-Cogen",F4301="Industrial NAICS Cogen", F4301="industrial NAICS non-Cogen")),FALSE, TRUE))</f>
        <v/>
      </c>
    </row>
    <row r="4302">
      <c r="A4302" s="129" t="n">
        <v>58644</v>
      </c>
      <c r="B4302" s="130" t="inlineStr">
        <is>
          <t>Silver State Solar Power South</t>
        </is>
      </c>
      <c r="C4302" s="130" t="inlineStr">
        <is>
          <t>Silver State Solar Power South, LLC</t>
        </is>
      </c>
      <c r="D4302" s="129" t="n">
        <v>59363</v>
      </c>
      <c r="E4302" s="130" t="inlineStr">
        <is>
          <t>NV</t>
        </is>
      </c>
      <c r="F4302" s="130" t="inlineStr">
        <is>
          <t>NAICS-22 Non-Cogen</t>
        </is>
      </c>
      <c r="G4302" s="130" t="inlineStr">
        <is>
          <t>PV</t>
        </is>
      </c>
      <c r="H4302" s="130" t="inlineStr">
        <is>
          <t>SUN</t>
        </is>
      </c>
      <c r="I4302" s="130" t="inlineStr">
        <is>
          <t>SUN</t>
        </is>
      </c>
      <c r="J4302" s="131" t="n">
        <v>679951</v>
      </c>
      <c r="K4302" s="129" t="n">
        <v>2020</v>
      </c>
      <c r="L4302" s="120">
        <f>IF(VLOOKUP(H4302,'Cross-Page Data'!$D$4:$F$48,3,FALSE)="natural gas",VLOOKUP(G4302,'Cross-Page Data'!$I$4:$J$19,2,FALSE),IF(VLOOKUP(H4302,'Cross-Page Data'!$D$4:$F$48,3,FALSE)="solar",IF(G4302="PV","solar PV","solar thermal"),IF(VLOOKUP(H4302,'Cross-Page Data'!$D$4:$F$48,3,FALSE)="wind",VLOOKUP(G4302,'Cross-Page Data'!$I$4:$J$19,2,FALSE),IF(VLOOKUP(H4302,'Cross-Page Data'!$D$4:$F$48,3,FALSE)="hydro",VLOOKUP(G4302,'Cross-Page Data'!$I$4:$J$19,2,FALSE),VLOOKUP(H4302,'Cross-Page Data'!$D$4:$F$48,3,FALSE)))))</f>
        <v/>
      </c>
      <c r="M4302" s="120">
        <f>IF(AND($P$2=FALSE,OR(F4302="Commercial NAICS Cogen",F4302="Industrial NAICS Cogen",F4302="NAICS-22 Cogen")),FALSE,IF(AND($P$3=FALSE,OR(F4302="Commercial NAICS Cogen",F4302="Commercial NAICS Non-Cogen",F4302="Industrial NAICS Cogen", F4302="industrial NAICS non-Cogen")),FALSE, TRUE))</f>
        <v/>
      </c>
    </row>
    <row r="4303">
      <c r="A4303" s="129" t="n">
        <v>58645</v>
      </c>
      <c r="B4303" s="130" t="inlineStr">
        <is>
          <t>RC Thomas Hydroelectric Project</t>
        </is>
      </c>
      <c r="C4303" s="130" t="inlineStr">
        <is>
          <t>East Texas Electric Coop, Inc</t>
        </is>
      </c>
      <c r="D4303" s="129" t="n">
        <v>39347</v>
      </c>
      <c r="E4303" s="130" t="inlineStr">
        <is>
          <t>TX</t>
        </is>
      </c>
      <c r="F4303" s="130" t="inlineStr">
        <is>
          <t>Electric Utility</t>
        </is>
      </c>
      <c r="G4303" s="130" t="inlineStr">
        <is>
          <t>HY</t>
        </is>
      </c>
      <c r="H4303" s="130" t="inlineStr">
        <is>
          <t>WAT</t>
        </is>
      </c>
      <c r="I4303" s="130" t="inlineStr">
        <is>
          <t>HYC</t>
        </is>
      </c>
      <c r="J4303" s="131" t="n">
        <v>20486</v>
      </c>
      <c r="K4303" s="129" t="n">
        <v>2020</v>
      </c>
      <c r="L4303" s="120">
        <f>IF(VLOOKUP(H4303,'Cross-Page Data'!$D$4:$F$48,3,FALSE)="natural gas",VLOOKUP(G4303,'Cross-Page Data'!$I$4:$J$19,2,FALSE),IF(VLOOKUP(H4303,'Cross-Page Data'!$D$4:$F$48,3,FALSE)="solar",IF(G4303="PV","solar PV","solar thermal"),IF(VLOOKUP(H4303,'Cross-Page Data'!$D$4:$F$48,3,FALSE)="wind",VLOOKUP(G4303,'Cross-Page Data'!$I$4:$J$19,2,FALSE),IF(VLOOKUP(H4303,'Cross-Page Data'!$D$4:$F$48,3,FALSE)="hydro",VLOOKUP(G4303,'Cross-Page Data'!$I$4:$J$19,2,FALSE),VLOOKUP(H4303,'Cross-Page Data'!$D$4:$F$48,3,FALSE)))))</f>
        <v/>
      </c>
      <c r="M4303" s="120">
        <f>IF(AND($P$2=FALSE,OR(F4303="Commercial NAICS Cogen",F4303="Industrial NAICS Cogen",F4303="NAICS-22 Cogen")),FALSE,IF(AND($P$3=FALSE,OR(F4303="Commercial NAICS Cogen",F4303="Commercial NAICS Non-Cogen",F4303="Industrial NAICS Cogen", F4303="industrial NAICS non-Cogen")),FALSE, TRUE))</f>
        <v/>
      </c>
    </row>
    <row r="4304">
      <c r="A4304" s="129" t="n">
        <v>58658</v>
      </c>
      <c r="B4304" s="130" t="inlineStr">
        <is>
          <t>Courtenay Wind Farm</t>
        </is>
      </c>
      <c r="C4304" s="130" t="inlineStr">
        <is>
          <t>Northern States Power Co - Minnesota</t>
        </is>
      </c>
      <c r="D4304" s="129" t="n">
        <v>13781</v>
      </c>
      <c r="E4304" s="130" t="inlineStr">
        <is>
          <t>ND</t>
        </is>
      </c>
      <c r="F4304" s="130" t="inlineStr">
        <is>
          <t>Electric Utility</t>
        </is>
      </c>
      <c r="G4304" s="130" t="inlineStr">
        <is>
          <t>WT</t>
        </is>
      </c>
      <c r="H4304" s="130" t="inlineStr">
        <is>
          <t>WND</t>
        </is>
      </c>
      <c r="I4304" s="130" t="inlineStr">
        <is>
          <t>WND</t>
        </is>
      </c>
      <c r="J4304" s="131" t="n">
        <v>702466</v>
      </c>
      <c r="K4304" s="129" t="n">
        <v>2020</v>
      </c>
      <c r="L4304" s="120">
        <f>IF(VLOOKUP(H4304,'Cross-Page Data'!$D$4:$F$48,3,FALSE)="natural gas",VLOOKUP(G4304,'Cross-Page Data'!$I$4:$J$19,2,FALSE),IF(VLOOKUP(H4304,'Cross-Page Data'!$D$4:$F$48,3,FALSE)="solar",IF(G4304="PV","solar PV","solar thermal"),IF(VLOOKUP(H4304,'Cross-Page Data'!$D$4:$F$48,3,FALSE)="wind",VLOOKUP(G4304,'Cross-Page Data'!$I$4:$J$19,2,FALSE),IF(VLOOKUP(H4304,'Cross-Page Data'!$D$4:$F$48,3,FALSE)="hydro",VLOOKUP(G4304,'Cross-Page Data'!$I$4:$J$19,2,FALSE),VLOOKUP(H4304,'Cross-Page Data'!$D$4:$F$48,3,FALSE)))))</f>
        <v/>
      </c>
      <c r="M4304" s="120">
        <f>IF(AND($P$2=FALSE,OR(F4304="Commercial NAICS Cogen",F4304="Industrial NAICS Cogen",F4304="NAICS-22 Cogen")),FALSE,IF(AND($P$3=FALSE,OR(F4304="Commercial NAICS Cogen",F4304="Commercial NAICS Non-Cogen",F4304="Industrial NAICS Cogen", F4304="industrial NAICS non-Cogen")),FALSE, TRUE))</f>
        <v/>
      </c>
    </row>
    <row r="4305">
      <c r="A4305" s="129" t="n">
        <v>58661</v>
      </c>
      <c r="B4305" s="130" t="inlineStr">
        <is>
          <t>Cape Cod Air Force Station - 6 SWS</t>
        </is>
      </c>
      <c r="C4305" s="130" t="inlineStr">
        <is>
          <t>US Air Force</t>
        </is>
      </c>
      <c r="D4305" s="129" t="n">
        <v>58604</v>
      </c>
      <c r="E4305" s="130" t="inlineStr">
        <is>
          <t>MA</t>
        </is>
      </c>
      <c r="F4305" s="130" t="inlineStr">
        <is>
          <t>Commercial NAICS Non-Cogen</t>
        </is>
      </c>
      <c r="G4305" s="130" t="inlineStr">
        <is>
          <t>WT</t>
        </is>
      </c>
      <c r="H4305" s="130" t="inlineStr">
        <is>
          <t>WND</t>
        </is>
      </c>
      <c r="I4305" s="130" t="inlineStr">
        <is>
          <t>WND</t>
        </is>
      </c>
      <c r="J4305" s="131" t="n">
        <v>8627</v>
      </c>
      <c r="K4305" s="129" t="n">
        <v>2020</v>
      </c>
      <c r="L4305" s="120">
        <f>IF(VLOOKUP(H4305,'Cross-Page Data'!$D$4:$F$48,3,FALSE)="natural gas",VLOOKUP(G4305,'Cross-Page Data'!$I$4:$J$19,2,FALSE),IF(VLOOKUP(H4305,'Cross-Page Data'!$D$4:$F$48,3,FALSE)="solar",IF(G4305="PV","solar PV","solar thermal"),IF(VLOOKUP(H4305,'Cross-Page Data'!$D$4:$F$48,3,FALSE)="wind",VLOOKUP(G4305,'Cross-Page Data'!$I$4:$J$19,2,FALSE),IF(VLOOKUP(H4305,'Cross-Page Data'!$D$4:$F$48,3,FALSE)="hydro",VLOOKUP(G4305,'Cross-Page Data'!$I$4:$J$19,2,FALSE),VLOOKUP(H4305,'Cross-Page Data'!$D$4:$F$48,3,FALSE)))))</f>
        <v/>
      </c>
      <c r="M4305" s="120">
        <f>IF(AND($P$2=FALSE,OR(F4305="Commercial NAICS Cogen",F4305="Industrial NAICS Cogen",F4305="NAICS-22 Cogen")),FALSE,IF(AND($P$3=FALSE,OR(F4305="Commercial NAICS Cogen",F4305="Commercial NAICS Non-Cogen",F4305="Industrial NAICS Cogen", F4305="industrial NAICS non-Cogen")),FALSE, TRUE))</f>
        <v/>
      </c>
    </row>
    <row r="4306">
      <c r="A4306" s="129" t="n">
        <v>58664</v>
      </c>
      <c r="B4306" s="130" t="inlineStr">
        <is>
          <t>Frito Lay Incorporated</t>
        </is>
      </c>
      <c r="C4306" s="130" t="inlineStr">
        <is>
          <t>Frito Lay Incorporated Dayville</t>
        </is>
      </c>
      <c r="D4306" s="129" t="n">
        <v>58607</v>
      </c>
      <c r="E4306" s="130" t="inlineStr">
        <is>
          <t>CT</t>
        </is>
      </c>
      <c r="F4306" s="130" t="inlineStr">
        <is>
          <t>Industrial NAICS Non-Cogen</t>
        </is>
      </c>
      <c r="G4306" s="130" t="inlineStr">
        <is>
          <t>GT</t>
        </is>
      </c>
      <c r="H4306" s="130" t="inlineStr">
        <is>
          <t>NG</t>
        </is>
      </c>
      <c r="I4306" s="130" t="inlineStr">
        <is>
          <t>NG</t>
        </is>
      </c>
      <c r="J4306" s="131" t="n">
        <v>23134.86</v>
      </c>
      <c r="K4306" s="129" t="n">
        <v>2020</v>
      </c>
      <c r="L4306" s="120">
        <f>IF(VLOOKUP(H4306,'Cross-Page Data'!$D$4:$F$48,3,FALSE)="natural gas",VLOOKUP(G4306,'Cross-Page Data'!$I$4:$J$19,2,FALSE),IF(VLOOKUP(H4306,'Cross-Page Data'!$D$4:$F$48,3,FALSE)="solar",IF(G4306="PV","solar PV","solar thermal"),IF(VLOOKUP(H4306,'Cross-Page Data'!$D$4:$F$48,3,FALSE)="wind",VLOOKUP(G4306,'Cross-Page Data'!$I$4:$J$19,2,FALSE),IF(VLOOKUP(H4306,'Cross-Page Data'!$D$4:$F$48,3,FALSE)="hydro",VLOOKUP(G4306,'Cross-Page Data'!$I$4:$J$19,2,FALSE),VLOOKUP(H4306,'Cross-Page Data'!$D$4:$F$48,3,FALSE)))))</f>
        <v/>
      </c>
      <c r="M4306" s="120">
        <f>IF(AND($P$2=FALSE,OR(F4306="Commercial NAICS Cogen",F4306="Industrial NAICS Cogen",F4306="NAICS-22 Cogen")),FALSE,IF(AND($P$3=FALSE,OR(F4306="Commercial NAICS Cogen",F4306="Commercial NAICS Non-Cogen",F4306="Industrial NAICS Cogen", F4306="industrial NAICS non-Cogen")),FALSE, TRUE))</f>
        <v/>
      </c>
    </row>
    <row r="4307">
      <c r="A4307" s="129" t="n">
        <v>58686</v>
      </c>
      <c r="B4307" s="130" t="inlineStr">
        <is>
          <t>Hancock Wind Plant</t>
        </is>
      </c>
      <c r="C4307" s="130" t="inlineStr">
        <is>
          <t>Novatus Energy</t>
        </is>
      </c>
      <c r="D4307" s="129" t="n">
        <v>60453</v>
      </c>
      <c r="E4307" s="130" t="inlineStr">
        <is>
          <t>ME</t>
        </is>
      </c>
      <c r="F4307" s="130" t="inlineStr">
        <is>
          <t>NAICS-22 Non-Cogen</t>
        </is>
      </c>
      <c r="G4307" s="130" t="inlineStr">
        <is>
          <t>WT</t>
        </is>
      </c>
      <c r="H4307" s="130" t="inlineStr">
        <is>
          <t>WND</t>
        </is>
      </c>
      <c r="I4307" s="130" t="inlineStr">
        <is>
          <t>WND</t>
        </is>
      </c>
      <c r="J4307" s="131" t="n">
        <v>132561</v>
      </c>
      <c r="K4307" s="129" t="n">
        <v>2020</v>
      </c>
      <c r="L4307" s="120">
        <f>IF(VLOOKUP(H4307,'Cross-Page Data'!$D$4:$F$48,3,FALSE)="natural gas",VLOOKUP(G4307,'Cross-Page Data'!$I$4:$J$19,2,FALSE),IF(VLOOKUP(H4307,'Cross-Page Data'!$D$4:$F$48,3,FALSE)="solar",IF(G4307="PV","solar PV","solar thermal"),IF(VLOOKUP(H4307,'Cross-Page Data'!$D$4:$F$48,3,FALSE)="wind",VLOOKUP(G4307,'Cross-Page Data'!$I$4:$J$19,2,FALSE),IF(VLOOKUP(H4307,'Cross-Page Data'!$D$4:$F$48,3,FALSE)="hydro",VLOOKUP(G4307,'Cross-Page Data'!$I$4:$J$19,2,FALSE),VLOOKUP(H4307,'Cross-Page Data'!$D$4:$F$48,3,FALSE)))))</f>
        <v/>
      </c>
      <c r="M4307" s="120">
        <f>IF(AND($P$2=FALSE,OR(F4307="Commercial NAICS Cogen",F4307="Industrial NAICS Cogen",F4307="NAICS-22 Cogen")),FALSE,IF(AND($P$3=FALSE,OR(F4307="Commercial NAICS Cogen",F4307="Commercial NAICS Non-Cogen",F4307="Industrial NAICS Cogen", F4307="industrial NAICS non-Cogen")),FALSE, TRUE))</f>
        <v/>
      </c>
    </row>
    <row r="4308">
      <c r="A4308" s="129" t="n">
        <v>58690</v>
      </c>
      <c r="B4308" s="130" t="inlineStr">
        <is>
          <t>Apple Blossom Wind Farm</t>
        </is>
      </c>
      <c r="C4308" s="130" t="inlineStr">
        <is>
          <t>Apple Blossom Wind, LLC</t>
        </is>
      </c>
      <c r="D4308" s="129" t="n">
        <v>60456</v>
      </c>
      <c r="E4308" s="130" t="inlineStr">
        <is>
          <t>MI</t>
        </is>
      </c>
      <c r="F4308" s="130" t="inlineStr">
        <is>
          <t>NAICS-22 Non-Cogen</t>
        </is>
      </c>
      <c r="G4308" s="130" t="inlineStr">
        <is>
          <t>WT</t>
        </is>
      </c>
      <c r="H4308" s="130" t="inlineStr">
        <is>
          <t>WND</t>
        </is>
      </c>
      <c r="I4308" s="130" t="inlineStr">
        <is>
          <t>WND</t>
        </is>
      </c>
      <c r="J4308" s="131" t="n">
        <v>268996</v>
      </c>
      <c r="K4308" s="129" t="n">
        <v>2020</v>
      </c>
      <c r="L4308" s="120">
        <f>IF(VLOOKUP(H4308,'Cross-Page Data'!$D$4:$F$48,3,FALSE)="natural gas",VLOOKUP(G4308,'Cross-Page Data'!$I$4:$J$19,2,FALSE),IF(VLOOKUP(H4308,'Cross-Page Data'!$D$4:$F$48,3,FALSE)="solar",IF(G4308="PV","solar PV","solar thermal"),IF(VLOOKUP(H4308,'Cross-Page Data'!$D$4:$F$48,3,FALSE)="wind",VLOOKUP(G4308,'Cross-Page Data'!$I$4:$J$19,2,FALSE),IF(VLOOKUP(H4308,'Cross-Page Data'!$D$4:$F$48,3,FALSE)="hydro",VLOOKUP(G4308,'Cross-Page Data'!$I$4:$J$19,2,FALSE),VLOOKUP(H4308,'Cross-Page Data'!$D$4:$F$48,3,FALSE)))))</f>
        <v/>
      </c>
      <c r="M4308" s="120">
        <f>IF(AND($P$2=FALSE,OR(F4308="Commercial NAICS Cogen",F4308="Industrial NAICS Cogen",F4308="NAICS-22 Cogen")),FALSE,IF(AND($P$3=FALSE,OR(F4308="Commercial NAICS Cogen",F4308="Commercial NAICS Non-Cogen",F4308="Industrial NAICS Cogen", F4308="industrial NAICS non-Cogen")),FALSE, TRUE))</f>
        <v/>
      </c>
    </row>
    <row r="4309">
      <c r="A4309" s="129" t="n">
        <v>58692</v>
      </c>
      <c r="B4309" s="130" t="inlineStr">
        <is>
          <t>Black Oak Wind Farm</t>
        </is>
      </c>
      <c r="C4309" s="130" t="inlineStr">
        <is>
          <t>Black Oak Wind, LLC</t>
        </is>
      </c>
      <c r="D4309" s="129" t="n">
        <v>58625</v>
      </c>
      <c r="E4309" s="130" t="inlineStr">
        <is>
          <t>MN</t>
        </is>
      </c>
      <c r="F4309" s="130" t="inlineStr">
        <is>
          <t>NAICS-22 Non-Cogen</t>
        </is>
      </c>
      <c r="G4309" s="130" t="inlineStr">
        <is>
          <t>WT</t>
        </is>
      </c>
      <c r="H4309" s="130" t="inlineStr">
        <is>
          <t>WND</t>
        </is>
      </c>
      <c r="I4309" s="130" t="inlineStr">
        <is>
          <t>WND</t>
        </is>
      </c>
      <c r="J4309" s="131" t="n">
        <v>299149</v>
      </c>
      <c r="K4309" s="129" t="n">
        <v>2020</v>
      </c>
      <c r="L4309" s="120">
        <f>IF(VLOOKUP(H4309,'Cross-Page Data'!$D$4:$F$48,3,FALSE)="natural gas",VLOOKUP(G4309,'Cross-Page Data'!$I$4:$J$19,2,FALSE),IF(VLOOKUP(H4309,'Cross-Page Data'!$D$4:$F$48,3,FALSE)="solar",IF(G4309="PV","solar PV","solar thermal"),IF(VLOOKUP(H4309,'Cross-Page Data'!$D$4:$F$48,3,FALSE)="wind",VLOOKUP(G4309,'Cross-Page Data'!$I$4:$J$19,2,FALSE),IF(VLOOKUP(H4309,'Cross-Page Data'!$D$4:$F$48,3,FALSE)="hydro",VLOOKUP(G4309,'Cross-Page Data'!$I$4:$J$19,2,FALSE),VLOOKUP(H4309,'Cross-Page Data'!$D$4:$F$48,3,FALSE)))))</f>
        <v/>
      </c>
      <c r="M4309" s="120">
        <f>IF(AND($P$2=FALSE,OR(F4309="Commercial NAICS Cogen",F4309="Industrial NAICS Cogen",F4309="NAICS-22 Cogen")),FALSE,IF(AND($P$3=FALSE,OR(F4309="Commercial NAICS Cogen",F4309="Commercial NAICS Non-Cogen",F4309="Industrial NAICS Cogen", F4309="industrial NAICS non-Cogen")),FALSE, TRUE))</f>
        <v/>
      </c>
    </row>
    <row r="4310">
      <c r="A4310" s="129" t="n">
        <v>58694</v>
      </c>
      <c r="B4310" s="130" t="inlineStr">
        <is>
          <t>Walnut Ridge Wind Farm</t>
        </is>
      </c>
      <c r="C4310" s="130" t="inlineStr">
        <is>
          <t>BHE Renewables, LLC</t>
        </is>
      </c>
      <c r="D4310" s="129" t="n">
        <v>59359</v>
      </c>
      <c r="E4310" s="130" t="inlineStr">
        <is>
          <t>IL</t>
        </is>
      </c>
      <c r="F4310" s="130" t="inlineStr">
        <is>
          <t>NAICS-22 Non-Cogen</t>
        </is>
      </c>
      <c r="G4310" s="130" t="inlineStr">
        <is>
          <t>WT</t>
        </is>
      </c>
      <c r="H4310" s="130" t="inlineStr">
        <is>
          <t>WND</t>
        </is>
      </c>
      <c r="I4310" s="130" t="inlineStr">
        <is>
          <t>WND</t>
        </is>
      </c>
      <c r="J4310" s="131" t="n">
        <v>776916</v>
      </c>
      <c r="K4310" s="129" t="n">
        <v>2020</v>
      </c>
      <c r="L4310" s="120">
        <f>IF(VLOOKUP(H4310,'Cross-Page Data'!$D$4:$F$48,3,FALSE)="natural gas",VLOOKUP(G4310,'Cross-Page Data'!$I$4:$J$19,2,FALSE),IF(VLOOKUP(H4310,'Cross-Page Data'!$D$4:$F$48,3,FALSE)="solar",IF(G4310="PV","solar PV","solar thermal"),IF(VLOOKUP(H4310,'Cross-Page Data'!$D$4:$F$48,3,FALSE)="wind",VLOOKUP(G4310,'Cross-Page Data'!$I$4:$J$19,2,FALSE),IF(VLOOKUP(H4310,'Cross-Page Data'!$D$4:$F$48,3,FALSE)="hydro",VLOOKUP(G4310,'Cross-Page Data'!$I$4:$J$19,2,FALSE),VLOOKUP(H4310,'Cross-Page Data'!$D$4:$F$48,3,FALSE)))))</f>
        <v/>
      </c>
      <c r="M4310" s="120">
        <f>IF(AND($P$2=FALSE,OR(F4310="Commercial NAICS Cogen",F4310="Industrial NAICS Cogen",F4310="NAICS-22 Cogen")),FALSE,IF(AND($P$3=FALSE,OR(F4310="Commercial NAICS Cogen",F4310="Commercial NAICS Non-Cogen",F4310="Industrial NAICS Cogen", F4310="industrial NAICS non-Cogen")),FALSE, TRUE))</f>
        <v/>
      </c>
    </row>
    <row r="4311">
      <c r="A4311" s="129" t="n">
        <v>58695</v>
      </c>
      <c r="B4311" s="130" t="inlineStr">
        <is>
          <t>Grande Prairie Wind Farm</t>
        </is>
      </c>
      <c r="C4311" s="130" t="inlineStr">
        <is>
          <t>BHE Renewables, LLC</t>
        </is>
      </c>
      <c r="D4311" s="129" t="n">
        <v>59359</v>
      </c>
      <c r="E4311" s="130" t="inlineStr">
        <is>
          <t>NE</t>
        </is>
      </c>
      <c r="F4311" s="130" t="inlineStr">
        <is>
          <t>NAICS-22 Non-Cogen</t>
        </is>
      </c>
      <c r="G4311" s="130" t="inlineStr">
        <is>
          <t>WT</t>
        </is>
      </c>
      <c r="H4311" s="130" t="inlineStr">
        <is>
          <t>WND</t>
        </is>
      </c>
      <c r="I4311" s="130" t="inlineStr">
        <is>
          <t>WND</t>
        </is>
      </c>
      <c r="J4311" s="131" t="n">
        <v>1552416</v>
      </c>
      <c r="K4311" s="129" t="n">
        <v>2020</v>
      </c>
      <c r="L4311" s="120">
        <f>IF(VLOOKUP(H4311,'Cross-Page Data'!$D$4:$F$48,3,FALSE)="natural gas",VLOOKUP(G4311,'Cross-Page Data'!$I$4:$J$19,2,FALSE),IF(VLOOKUP(H4311,'Cross-Page Data'!$D$4:$F$48,3,FALSE)="solar",IF(G4311="PV","solar PV","solar thermal"),IF(VLOOKUP(H4311,'Cross-Page Data'!$D$4:$F$48,3,FALSE)="wind",VLOOKUP(G4311,'Cross-Page Data'!$I$4:$J$19,2,FALSE),IF(VLOOKUP(H4311,'Cross-Page Data'!$D$4:$F$48,3,FALSE)="hydro",VLOOKUP(G4311,'Cross-Page Data'!$I$4:$J$19,2,FALSE),VLOOKUP(H4311,'Cross-Page Data'!$D$4:$F$48,3,FALSE)))))</f>
        <v/>
      </c>
      <c r="M4311" s="120">
        <f>IF(AND($P$2=FALSE,OR(F4311="Commercial NAICS Cogen",F4311="Industrial NAICS Cogen",F4311="NAICS-22 Cogen")),FALSE,IF(AND($P$3=FALSE,OR(F4311="Commercial NAICS Cogen",F4311="Commercial NAICS Non-Cogen",F4311="Industrial NAICS Cogen", F4311="industrial NAICS non-Cogen")),FALSE, TRUE))</f>
        <v/>
      </c>
    </row>
    <row r="4312">
      <c r="A4312" s="129" t="n">
        <v>58697</v>
      </c>
      <c r="B4312" s="130" t="inlineStr">
        <is>
          <t>L V Sutton Combined Cycle</t>
        </is>
      </c>
      <c r="C4312" s="130" t="inlineStr">
        <is>
          <t>Duke Energy Progress - (NC)</t>
        </is>
      </c>
      <c r="D4312" s="129" t="n">
        <v>3046</v>
      </c>
      <c r="E4312" s="130" t="inlineStr">
        <is>
          <t>NC</t>
        </is>
      </c>
      <c r="F4312" s="130" t="inlineStr">
        <is>
          <t>Electric Utility</t>
        </is>
      </c>
      <c r="G4312" s="130" t="inlineStr">
        <is>
          <t>CA</t>
        </is>
      </c>
      <c r="H4312" s="130" t="inlineStr">
        <is>
          <t>DFO</t>
        </is>
      </c>
      <c r="I4312" s="130" t="inlineStr">
        <is>
          <t>DFO</t>
        </is>
      </c>
      <c r="J4312" s="131" t="n">
        <v>0</v>
      </c>
      <c r="K4312" s="129" t="n">
        <v>2020</v>
      </c>
      <c r="L4312" s="120">
        <f>IF(VLOOKUP(H4312,'Cross-Page Data'!$D$4:$F$48,3,FALSE)="natural gas",VLOOKUP(G4312,'Cross-Page Data'!$I$4:$J$19,2,FALSE),IF(VLOOKUP(H4312,'Cross-Page Data'!$D$4:$F$48,3,FALSE)="solar",IF(G4312="PV","solar PV","solar thermal"),IF(VLOOKUP(H4312,'Cross-Page Data'!$D$4:$F$48,3,FALSE)="wind",VLOOKUP(G4312,'Cross-Page Data'!$I$4:$J$19,2,FALSE),IF(VLOOKUP(H4312,'Cross-Page Data'!$D$4:$F$48,3,FALSE)="hydro",VLOOKUP(G4312,'Cross-Page Data'!$I$4:$J$19,2,FALSE),VLOOKUP(H4312,'Cross-Page Data'!$D$4:$F$48,3,FALSE)))))</f>
        <v/>
      </c>
      <c r="M4312" s="120">
        <f>IF(AND($P$2=FALSE,OR(F4312="Commercial NAICS Cogen",F4312="Industrial NAICS Cogen",F4312="NAICS-22 Cogen")),FALSE,IF(AND($P$3=FALSE,OR(F4312="Commercial NAICS Cogen",F4312="Commercial NAICS Non-Cogen",F4312="Industrial NAICS Cogen", F4312="industrial NAICS non-Cogen")),FALSE, TRUE))</f>
        <v/>
      </c>
    </row>
    <row r="4313">
      <c r="A4313" s="129" t="n">
        <v>58697</v>
      </c>
      <c r="B4313" s="130" t="inlineStr">
        <is>
          <t>L V Sutton Combined Cycle</t>
        </is>
      </c>
      <c r="C4313" s="130" t="inlineStr">
        <is>
          <t>Duke Energy Progress - (NC)</t>
        </is>
      </c>
      <c r="D4313" s="129" t="n">
        <v>3046</v>
      </c>
      <c r="E4313" s="130" t="inlineStr">
        <is>
          <t>NC</t>
        </is>
      </c>
      <c r="F4313" s="130" t="inlineStr">
        <is>
          <t>Electric Utility</t>
        </is>
      </c>
      <c r="G4313" s="130" t="inlineStr">
        <is>
          <t>CA</t>
        </is>
      </c>
      <c r="H4313" s="130" t="inlineStr">
        <is>
          <t>NG</t>
        </is>
      </c>
      <c r="I4313" s="130" t="inlineStr">
        <is>
          <t>NG</t>
        </is>
      </c>
      <c r="J4313" s="131" t="n">
        <v>1548834</v>
      </c>
      <c r="K4313" s="129" t="n">
        <v>2020</v>
      </c>
      <c r="L4313" s="120">
        <f>IF(VLOOKUP(H4313,'Cross-Page Data'!$D$4:$F$48,3,FALSE)="natural gas",VLOOKUP(G4313,'Cross-Page Data'!$I$4:$J$19,2,FALSE),IF(VLOOKUP(H4313,'Cross-Page Data'!$D$4:$F$48,3,FALSE)="solar",IF(G4313="PV","solar PV","solar thermal"),IF(VLOOKUP(H4313,'Cross-Page Data'!$D$4:$F$48,3,FALSE)="wind",VLOOKUP(G4313,'Cross-Page Data'!$I$4:$J$19,2,FALSE),IF(VLOOKUP(H4313,'Cross-Page Data'!$D$4:$F$48,3,FALSE)="hydro",VLOOKUP(G4313,'Cross-Page Data'!$I$4:$J$19,2,FALSE),VLOOKUP(H4313,'Cross-Page Data'!$D$4:$F$48,3,FALSE)))))</f>
        <v/>
      </c>
      <c r="M4313" s="120">
        <f>IF(AND($P$2=FALSE,OR(F4313="Commercial NAICS Cogen",F4313="Industrial NAICS Cogen",F4313="NAICS-22 Cogen")),FALSE,IF(AND($P$3=FALSE,OR(F4313="Commercial NAICS Cogen",F4313="Commercial NAICS Non-Cogen",F4313="Industrial NAICS Cogen", F4313="industrial NAICS non-Cogen")),FALSE, TRUE))</f>
        <v/>
      </c>
    </row>
    <row r="4314">
      <c r="A4314" s="129" t="n">
        <v>58697</v>
      </c>
      <c r="B4314" s="130" t="inlineStr">
        <is>
          <t>L V Sutton Combined Cycle</t>
        </is>
      </c>
      <c r="C4314" s="130" t="inlineStr">
        <is>
          <t>Duke Energy Progress - (NC)</t>
        </is>
      </c>
      <c r="D4314" s="129" t="n">
        <v>3046</v>
      </c>
      <c r="E4314" s="130" t="inlineStr">
        <is>
          <t>NC</t>
        </is>
      </c>
      <c r="F4314" s="130" t="inlineStr">
        <is>
          <t>Electric Utility</t>
        </is>
      </c>
      <c r="G4314" s="130" t="inlineStr">
        <is>
          <t>CT</t>
        </is>
      </c>
      <c r="H4314" s="130" t="inlineStr">
        <is>
          <t>DFO</t>
        </is>
      </c>
      <c r="I4314" s="130" t="inlineStr">
        <is>
          <t>DFO</t>
        </is>
      </c>
      <c r="J4314" s="131" t="n">
        <v>0</v>
      </c>
      <c r="K4314" s="129" t="n">
        <v>2020</v>
      </c>
      <c r="L4314" s="120">
        <f>IF(VLOOKUP(H4314,'Cross-Page Data'!$D$4:$F$48,3,FALSE)="natural gas",VLOOKUP(G4314,'Cross-Page Data'!$I$4:$J$19,2,FALSE),IF(VLOOKUP(H4314,'Cross-Page Data'!$D$4:$F$48,3,FALSE)="solar",IF(G4314="PV","solar PV","solar thermal"),IF(VLOOKUP(H4314,'Cross-Page Data'!$D$4:$F$48,3,FALSE)="wind",VLOOKUP(G4314,'Cross-Page Data'!$I$4:$J$19,2,FALSE),IF(VLOOKUP(H4314,'Cross-Page Data'!$D$4:$F$48,3,FALSE)="hydro",VLOOKUP(G4314,'Cross-Page Data'!$I$4:$J$19,2,FALSE),VLOOKUP(H4314,'Cross-Page Data'!$D$4:$F$48,3,FALSE)))))</f>
        <v/>
      </c>
      <c r="M4314" s="120">
        <f>IF(AND($P$2=FALSE,OR(F4314="Commercial NAICS Cogen",F4314="Industrial NAICS Cogen",F4314="NAICS-22 Cogen")),FALSE,IF(AND($P$3=FALSE,OR(F4314="Commercial NAICS Cogen",F4314="Commercial NAICS Non-Cogen",F4314="Industrial NAICS Cogen", F4314="industrial NAICS non-Cogen")),FALSE, TRUE))</f>
        <v/>
      </c>
    </row>
    <row r="4315">
      <c r="A4315" s="129" t="n">
        <v>58697</v>
      </c>
      <c r="B4315" s="130" t="inlineStr">
        <is>
          <t>L V Sutton Combined Cycle</t>
        </is>
      </c>
      <c r="C4315" s="130" t="inlineStr">
        <is>
          <t>Duke Energy Progress - (NC)</t>
        </is>
      </c>
      <c r="D4315" s="129" t="n">
        <v>3046</v>
      </c>
      <c r="E4315" s="130" t="inlineStr">
        <is>
          <t>NC</t>
        </is>
      </c>
      <c r="F4315" s="130" t="inlineStr">
        <is>
          <t>Electric Utility</t>
        </is>
      </c>
      <c r="G4315" s="130" t="inlineStr">
        <is>
          <t>CT</t>
        </is>
      </c>
      <c r="H4315" s="130" t="inlineStr">
        <is>
          <t>NG</t>
        </is>
      </c>
      <c r="I4315" s="130" t="inlineStr">
        <is>
          <t>NG</t>
        </is>
      </c>
      <c r="J4315" s="131" t="n">
        <v>2464860</v>
      </c>
      <c r="K4315" s="129" t="n">
        <v>2020</v>
      </c>
      <c r="L4315" s="120">
        <f>IF(VLOOKUP(H4315,'Cross-Page Data'!$D$4:$F$48,3,FALSE)="natural gas",VLOOKUP(G4315,'Cross-Page Data'!$I$4:$J$19,2,FALSE),IF(VLOOKUP(H4315,'Cross-Page Data'!$D$4:$F$48,3,FALSE)="solar",IF(G4315="PV","solar PV","solar thermal"),IF(VLOOKUP(H4315,'Cross-Page Data'!$D$4:$F$48,3,FALSE)="wind",VLOOKUP(G4315,'Cross-Page Data'!$I$4:$J$19,2,FALSE),IF(VLOOKUP(H4315,'Cross-Page Data'!$D$4:$F$48,3,FALSE)="hydro",VLOOKUP(G4315,'Cross-Page Data'!$I$4:$J$19,2,FALSE),VLOOKUP(H4315,'Cross-Page Data'!$D$4:$F$48,3,FALSE)))))</f>
        <v/>
      </c>
      <c r="M4315" s="120">
        <f>IF(AND($P$2=FALSE,OR(F4315="Commercial NAICS Cogen",F4315="Industrial NAICS Cogen",F4315="NAICS-22 Cogen")),FALSE,IF(AND($P$3=FALSE,OR(F4315="Commercial NAICS Cogen",F4315="Commercial NAICS Non-Cogen",F4315="Industrial NAICS Cogen", F4315="industrial NAICS non-Cogen")),FALSE, TRUE))</f>
        <v/>
      </c>
    </row>
    <row r="4316">
      <c r="A4316" s="129" t="n">
        <v>58697</v>
      </c>
      <c r="B4316" s="130" t="inlineStr">
        <is>
          <t>L V Sutton Combined Cycle</t>
        </is>
      </c>
      <c r="C4316" s="130" t="inlineStr">
        <is>
          <t>Duke Energy Progress - (NC)</t>
        </is>
      </c>
      <c r="D4316" s="129" t="n">
        <v>3046</v>
      </c>
      <c r="E4316" s="130" t="inlineStr">
        <is>
          <t>NC</t>
        </is>
      </c>
      <c r="F4316" s="130" t="inlineStr">
        <is>
          <t>Electric Utility</t>
        </is>
      </c>
      <c r="G4316" s="130" t="inlineStr">
        <is>
          <t>GT</t>
        </is>
      </c>
      <c r="H4316" s="130" t="inlineStr">
        <is>
          <t>DFO</t>
        </is>
      </c>
      <c r="I4316" s="130" t="inlineStr">
        <is>
          <t>DFO</t>
        </is>
      </c>
      <c r="J4316" s="131" t="n">
        <v>387.658</v>
      </c>
      <c r="K4316" s="129" t="n">
        <v>2020</v>
      </c>
      <c r="L4316" s="120">
        <f>IF(VLOOKUP(H4316,'Cross-Page Data'!$D$4:$F$48,3,FALSE)="natural gas",VLOOKUP(G4316,'Cross-Page Data'!$I$4:$J$19,2,FALSE),IF(VLOOKUP(H4316,'Cross-Page Data'!$D$4:$F$48,3,FALSE)="solar",IF(G4316="PV","solar PV","solar thermal"),IF(VLOOKUP(H4316,'Cross-Page Data'!$D$4:$F$48,3,FALSE)="wind",VLOOKUP(G4316,'Cross-Page Data'!$I$4:$J$19,2,FALSE),IF(VLOOKUP(H4316,'Cross-Page Data'!$D$4:$F$48,3,FALSE)="hydro",VLOOKUP(G4316,'Cross-Page Data'!$I$4:$J$19,2,FALSE),VLOOKUP(H4316,'Cross-Page Data'!$D$4:$F$48,3,FALSE)))))</f>
        <v/>
      </c>
      <c r="M4316" s="120">
        <f>IF(AND($P$2=FALSE,OR(F4316="Commercial NAICS Cogen",F4316="Industrial NAICS Cogen",F4316="NAICS-22 Cogen")),FALSE,IF(AND($P$3=FALSE,OR(F4316="Commercial NAICS Cogen",F4316="Commercial NAICS Non-Cogen",F4316="Industrial NAICS Cogen", F4316="industrial NAICS non-Cogen")),FALSE, TRUE))</f>
        <v/>
      </c>
    </row>
    <row r="4317">
      <c r="A4317" s="129" t="n">
        <v>58697</v>
      </c>
      <c r="B4317" s="130" t="inlineStr">
        <is>
          <t>L V Sutton Combined Cycle</t>
        </is>
      </c>
      <c r="C4317" s="130" t="inlineStr">
        <is>
          <t>Duke Energy Progress - (NC)</t>
        </is>
      </c>
      <c r="D4317" s="129" t="n">
        <v>3046</v>
      </c>
      <c r="E4317" s="130" t="inlineStr">
        <is>
          <t>NC</t>
        </is>
      </c>
      <c r="F4317" s="130" t="inlineStr">
        <is>
          <t>Electric Utility</t>
        </is>
      </c>
      <c r="G4317" s="130" t="inlineStr">
        <is>
          <t>GT</t>
        </is>
      </c>
      <c r="H4317" s="130" t="inlineStr">
        <is>
          <t>NG</t>
        </is>
      </c>
      <c r="I4317" s="130" t="inlineStr">
        <is>
          <t>NG</t>
        </is>
      </c>
      <c r="J4317" s="131" t="n">
        <v>64271.342</v>
      </c>
      <c r="K4317" s="129" t="n">
        <v>2020</v>
      </c>
      <c r="L4317" s="120">
        <f>IF(VLOOKUP(H4317,'Cross-Page Data'!$D$4:$F$48,3,FALSE)="natural gas",VLOOKUP(G4317,'Cross-Page Data'!$I$4:$J$19,2,FALSE),IF(VLOOKUP(H4317,'Cross-Page Data'!$D$4:$F$48,3,FALSE)="solar",IF(G4317="PV","solar PV","solar thermal"),IF(VLOOKUP(H4317,'Cross-Page Data'!$D$4:$F$48,3,FALSE)="wind",VLOOKUP(G4317,'Cross-Page Data'!$I$4:$J$19,2,FALSE),IF(VLOOKUP(H4317,'Cross-Page Data'!$D$4:$F$48,3,FALSE)="hydro",VLOOKUP(G4317,'Cross-Page Data'!$I$4:$J$19,2,FALSE),VLOOKUP(H4317,'Cross-Page Data'!$D$4:$F$48,3,FALSE)))))</f>
        <v/>
      </c>
      <c r="M4317" s="120">
        <f>IF(AND($P$2=FALSE,OR(F4317="Commercial NAICS Cogen",F4317="Industrial NAICS Cogen",F4317="NAICS-22 Cogen")),FALSE,IF(AND($P$3=FALSE,OR(F4317="Commercial NAICS Cogen",F4317="Commercial NAICS Non-Cogen",F4317="Industrial NAICS Cogen", F4317="industrial NAICS non-Cogen")),FALSE, TRUE))</f>
        <v/>
      </c>
    </row>
    <row r="4318">
      <c r="A4318" s="129" t="n">
        <v>58719</v>
      </c>
      <c r="B4318" s="130" t="inlineStr">
        <is>
          <t>Brookfield</t>
        </is>
      </c>
      <c r="C4318" s="130" t="inlineStr">
        <is>
          <t>DTE Electric Company</t>
        </is>
      </c>
      <c r="D4318" s="129" t="n">
        <v>5109</v>
      </c>
      <c r="E4318" s="130" t="inlineStr">
        <is>
          <t>MI</t>
        </is>
      </c>
      <c r="F4318" s="130" t="inlineStr">
        <is>
          <t>Electric Utility</t>
        </is>
      </c>
      <c r="G4318" s="130" t="inlineStr">
        <is>
          <t>WT</t>
        </is>
      </c>
      <c r="H4318" s="130" t="inlineStr">
        <is>
          <t>WND</t>
        </is>
      </c>
      <c r="I4318" s="130" t="inlineStr">
        <is>
          <t>WND</t>
        </is>
      </c>
      <c r="J4318" s="131" t="n">
        <v>254452</v>
      </c>
      <c r="K4318" s="129" t="n">
        <v>2020</v>
      </c>
      <c r="L4318" s="120">
        <f>IF(VLOOKUP(H4318,'Cross-Page Data'!$D$4:$F$48,3,FALSE)="natural gas",VLOOKUP(G4318,'Cross-Page Data'!$I$4:$J$19,2,FALSE),IF(VLOOKUP(H4318,'Cross-Page Data'!$D$4:$F$48,3,FALSE)="solar",IF(G4318="PV","solar PV","solar thermal"),IF(VLOOKUP(H4318,'Cross-Page Data'!$D$4:$F$48,3,FALSE)="wind",VLOOKUP(G4318,'Cross-Page Data'!$I$4:$J$19,2,FALSE),IF(VLOOKUP(H4318,'Cross-Page Data'!$D$4:$F$48,3,FALSE)="hydro",VLOOKUP(G4318,'Cross-Page Data'!$I$4:$J$19,2,FALSE),VLOOKUP(H4318,'Cross-Page Data'!$D$4:$F$48,3,FALSE)))))</f>
        <v/>
      </c>
      <c r="M4318" s="120">
        <f>IF(AND($P$2=FALSE,OR(F4318="Commercial NAICS Cogen",F4318="Industrial NAICS Cogen",F4318="NAICS-22 Cogen")),FALSE,IF(AND($P$3=FALSE,OR(F4318="Commercial NAICS Cogen",F4318="Commercial NAICS Non-Cogen",F4318="Industrial NAICS Cogen", F4318="industrial NAICS non-Cogen")),FALSE, TRUE))</f>
        <v/>
      </c>
    </row>
    <row r="4319">
      <c r="A4319" s="129" t="n">
        <v>58765</v>
      </c>
      <c r="B4319" s="130" t="inlineStr">
        <is>
          <t>Miami Wind Energy Center</t>
        </is>
      </c>
      <c r="C4319" s="130" t="inlineStr">
        <is>
          <t>Invenergy Services LLC</t>
        </is>
      </c>
      <c r="D4319" s="129" t="n">
        <v>49893</v>
      </c>
      <c r="E4319" s="130" t="inlineStr">
        <is>
          <t>TX</t>
        </is>
      </c>
      <c r="F4319" s="130" t="inlineStr">
        <is>
          <t>NAICS-22 Non-Cogen</t>
        </is>
      </c>
      <c r="G4319" s="130" t="inlineStr">
        <is>
          <t>WT</t>
        </is>
      </c>
      <c r="H4319" s="130" t="inlineStr">
        <is>
          <t>WND</t>
        </is>
      </c>
      <c r="I4319" s="130" t="inlineStr">
        <is>
          <t>WND</t>
        </is>
      </c>
      <c r="J4319" s="131" t="n">
        <v>1112891</v>
      </c>
      <c r="K4319" s="129" t="n">
        <v>2020</v>
      </c>
      <c r="L4319" s="120">
        <f>IF(VLOOKUP(H4319,'Cross-Page Data'!$D$4:$F$48,3,FALSE)="natural gas",VLOOKUP(G4319,'Cross-Page Data'!$I$4:$J$19,2,FALSE),IF(VLOOKUP(H4319,'Cross-Page Data'!$D$4:$F$48,3,FALSE)="solar",IF(G4319="PV","solar PV","solar thermal"),IF(VLOOKUP(H4319,'Cross-Page Data'!$D$4:$F$48,3,FALSE)="wind",VLOOKUP(G4319,'Cross-Page Data'!$I$4:$J$19,2,FALSE),IF(VLOOKUP(H4319,'Cross-Page Data'!$D$4:$F$48,3,FALSE)="hydro",VLOOKUP(G4319,'Cross-Page Data'!$I$4:$J$19,2,FALSE),VLOOKUP(H4319,'Cross-Page Data'!$D$4:$F$48,3,FALSE)))))</f>
        <v/>
      </c>
      <c r="M4319" s="120">
        <f>IF(AND($P$2=FALSE,OR(F4319="Commercial NAICS Cogen",F4319="Industrial NAICS Cogen",F4319="NAICS-22 Cogen")),FALSE,IF(AND($P$3=FALSE,OR(F4319="Commercial NAICS Cogen",F4319="Commercial NAICS Non-Cogen",F4319="Industrial NAICS Cogen", F4319="industrial NAICS non-Cogen")),FALSE, TRUE))</f>
        <v/>
      </c>
    </row>
    <row r="4320">
      <c r="A4320" s="129" t="n">
        <v>58767</v>
      </c>
      <c r="B4320" s="130" t="inlineStr">
        <is>
          <t>Buckeye Wind Energy Center</t>
        </is>
      </c>
      <c r="C4320" s="130" t="inlineStr">
        <is>
          <t>Invenergy Services LLC</t>
        </is>
      </c>
      <c r="D4320" s="129" t="n">
        <v>49893</v>
      </c>
      <c r="E4320" s="130" t="inlineStr">
        <is>
          <t>KS</t>
        </is>
      </c>
      <c r="F4320" s="130" t="inlineStr">
        <is>
          <t>NAICS-22 Non-Cogen</t>
        </is>
      </c>
      <c r="G4320" s="130" t="inlineStr">
        <is>
          <t>WT</t>
        </is>
      </c>
      <c r="H4320" s="130" t="inlineStr">
        <is>
          <t>WND</t>
        </is>
      </c>
      <c r="I4320" s="130" t="inlineStr">
        <is>
          <t>WND</t>
        </is>
      </c>
      <c r="J4320" s="131" t="n">
        <v>821619</v>
      </c>
      <c r="K4320" s="129" t="n">
        <v>2020</v>
      </c>
      <c r="L4320" s="120">
        <f>IF(VLOOKUP(H4320,'Cross-Page Data'!$D$4:$F$48,3,FALSE)="natural gas",VLOOKUP(G4320,'Cross-Page Data'!$I$4:$J$19,2,FALSE),IF(VLOOKUP(H4320,'Cross-Page Data'!$D$4:$F$48,3,FALSE)="solar",IF(G4320="PV","solar PV","solar thermal"),IF(VLOOKUP(H4320,'Cross-Page Data'!$D$4:$F$48,3,FALSE)="wind",VLOOKUP(G4320,'Cross-Page Data'!$I$4:$J$19,2,FALSE),IF(VLOOKUP(H4320,'Cross-Page Data'!$D$4:$F$48,3,FALSE)="hydro",VLOOKUP(G4320,'Cross-Page Data'!$I$4:$J$19,2,FALSE),VLOOKUP(H4320,'Cross-Page Data'!$D$4:$F$48,3,FALSE)))))</f>
        <v/>
      </c>
      <c r="M4320" s="120">
        <f>IF(AND($P$2=FALSE,OR(F4320="Commercial NAICS Cogen",F4320="Industrial NAICS Cogen",F4320="NAICS-22 Cogen")),FALSE,IF(AND($P$3=FALSE,OR(F4320="Commercial NAICS Cogen",F4320="Commercial NAICS Non-Cogen",F4320="Industrial NAICS Cogen", F4320="industrial NAICS non-Cogen")),FALSE, TRUE))</f>
        <v/>
      </c>
    </row>
    <row r="4321">
      <c r="A4321" s="129" t="n">
        <v>58771</v>
      </c>
      <c r="B4321" s="130" t="inlineStr">
        <is>
          <t>Roosevelt County</t>
        </is>
      </c>
      <c r="C4321" s="130" t="inlineStr">
        <is>
          <t>EDF Renewable Asset Holdings, Inc.</t>
        </is>
      </c>
      <c r="D4321" s="129" t="n">
        <v>57170</v>
      </c>
      <c r="E4321" s="130" t="inlineStr">
        <is>
          <t>NM</t>
        </is>
      </c>
      <c r="F4321" s="130" t="inlineStr">
        <is>
          <t>NAICS-22 Non-Cogen</t>
        </is>
      </c>
      <c r="G4321" s="130" t="inlineStr">
        <is>
          <t>WT</t>
        </is>
      </c>
      <c r="H4321" s="130" t="inlineStr">
        <is>
          <t>WND</t>
        </is>
      </c>
      <c r="I4321" s="130" t="inlineStr">
        <is>
          <t>WND</t>
        </is>
      </c>
      <c r="J4321" s="131" t="n">
        <v>1099277</v>
      </c>
      <c r="K4321" s="129" t="n">
        <v>2020</v>
      </c>
      <c r="L4321" s="120">
        <f>IF(VLOOKUP(H4321,'Cross-Page Data'!$D$4:$F$48,3,FALSE)="natural gas",VLOOKUP(G4321,'Cross-Page Data'!$I$4:$J$19,2,FALSE),IF(VLOOKUP(H4321,'Cross-Page Data'!$D$4:$F$48,3,FALSE)="solar",IF(G4321="PV","solar PV","solar thermal"),IF(VLOOKUP(H4321,'Cross-Page Data'!$D$4:$F$48,3,FALSE)="wind",VLOOKUP(G4321,'Cross-Page Data'!$I$4:$J$19,2,FALSE),IF(VLOOKUP(H4321,'Cross-Page Data'!$D$4:$F$48,3,FALSE)="hydro",VLOOKUP(G4321,'Cross-Page Data'!$I$4:$J$19,2,FALSE),VLOOKUP(H4321,'Cross-Page Data'!$D$4:$F$48,3,FALSE)))))</f>
        <v/>
      </c>
      <c r="M4321" s="120">
        <f>IF(AND($P$2=FALSE,OR(F4321="Commercial NAICS Cogen",F4321="Industrial NAICS Cogen",F4321="NAICS-22 Cogen")),FALSE,IF(AND($P$3=FALSE,OR(F4321="Commercial NAICS Cogen",F4321="Commercial NAICS Non-Cogen",F4321="Industrial NAICS Cogen", F4321="industrial NAICS non-Cogen")),FALSE, TRUE))</f>
        <v/>
      </c>
    </row>
    <row r="4322">
      <c r="A4322" s="129" t="n">
        <v>58772</v>
      </c>
      <c r="B4322" s="130" t="inlineStr">
        <is>
          <t>Longhorn Wind</t>
        </is>
      </c>
      <c r="C4322" s="130" t="inlineStr">
        <is>
          <t>EDF Renewable Asset Holdings, Inc.</t>
        </is>
      </c>
      <c r="D4322" s="129" t="n">
        <v>57170</v>
      </c>
      <c r="E4322" s="130" t="inlineStr">
        <is>
          <t>TX</t>
        </is>
      </c>
      <c r="F4322" s="130" t="inlineStr">
        <is>
          <t>NAICS-22 Non-Cogen</t>
        </is>
      </c>
      <c r="G4322" s="130" t="inlineStr">
        <is>
          <t>WT</t>
        </is>
      </c>
      <c r="H4322" s="130" t="inlineStr">
        <is>
          <t>WND</t>
        </is>
      </c>
      <c r="I4322" s="130" t="inlineStr">
        <is>
          <t>WND</t>
        </is>
      </c>
      <c r="J4322" s="131" t="n">
        <v>708998</v>
      </c>
      <c r="K4322" s="129" t="n">
        <v>2020</v>
      </c>
      <c r="L4322" s="120">
        <f>IF(VLOOKUP(H4322,'Cross-Page Data'!$D$4:$F$48,3,FALSE)="natural gas",VLOOKUP(G4322,'Cross-Page Data'!$I$4:$J$19,2,FALSE),IF(VLOOKUP(H4322,'Cross-Page Data'!$D$4:$F$48,3,FALSE)="solar",IF(G4322="PV","solar PV","solar thermal"),IF(VLOOKUP(H4322,'Cross-Page Data'!$D$4:$F$48,3,FALSE)="wind",VLOOKUP(G4322,'Cross-Page Data'!$I$4:$J$19,2,FALSE),IF(VLOOKUP(H4322,'Cross-Page Data'!$D$4:$F$48,3,FALSE)="hydro",VLOOKUP(G4322,'Cross-Page Data'!$I$4:$J$19,2,FALSE),VLOOKUP(H4322,'Cross-Page Data'!$D$4:$F$48,3,FALSE)))))</f>
        <v/>
      </c>
      <c r="M4322" s="120">
        <f>IF(AND($P$2=FALSE,OR(F4322="Commercial NAICS Cogen",F4322="Industrial NAICS Cogen",F4322="NAICS-22 Cogen")),FALSE,IF(AND($P$3=FALSE,OR(F4322="Commercial NAICS Cogen",F4322="Commercial NAICS Non-Cogen",F4322="Industrial NAICS Cogen", F4322="industrial NAICS non-Cogen")),FALSE, TRUE))</f>
        <v/>
      </c>
    </row>
    <row r="4323">
      <c r="A4323" s="129" t="n">
        <v>58773</v>
      </c>
      <c r="B4323" s="130" t="inlineStr">
        <is>
          <t>TX Hereford Wind</t>
        </is>
      </c>
      <c r="C4323" s="130" t="inlineStr">
        <is>
          <t>EDF Renewable Asset Holdings, Inc.</t>
        </is>
      </c>
      <c r="D4323" s="129" t="n">
        <v>57170</v>
      </c>
      <c r="E4323" s="130" t="inlineStr">
        <is>
          <t>TX</t>
        </is>
      </c>
      <c r="F4323" s="130" t="inlineStr">
        <is>
          <t>NAICS-22 Non-Cogen</t>
        </is>
      </c>
      <c r="G4323" s="130" t="inlineStr">
        <is>
          <t>WT</t>
        </is>
      </c>
      <c r="H4323" s="130" t="inlineStr">
        <is>
          <t>WND</t>
        </is>
      </c>
      <c r="I4323" s="130" t="inlineStr">
        <is>
          <t>WND</t>
        </is>
      </c>
      <c r="J4323" s="131" t="n">
        <v>753029</v>
      </c>
      <c r="K4323" s="129" t="n">
        <v>2020</v>
      </c>
      <c r="L4323" s="120">
        <f>IF(VLOOKUP(H4323,'Cross-Page Data'!$D$4:$F$48,3,FALSE)="natural gas",VLOOKUP(G4323,'Cross-Page Data'!$I$4:$J$19,2,FALSE),IF(VLOOKUP(H4323,'Cross-Page Data'!$D$4:$F$48,3,FALSE)="solar",IF(G4323="PV","solar PV","solar thermal"),IF(VLOOKUP(H4323,'Cross-Page Data'!$D$4:$F$48,3,FALSE)="wind",VLOOKUP(G4323,'Cross-Page Data'!$I$4:$J$19,2,FALSE),IF(VLOOKUP(H4323,'Cross-Page Data'!$D$4:$F$48,3,FALSE)="hydro",VLOOKUP(G4323,'Cross-Page Data'!$I$4:$J$19,2,FALSE),VLOOKUP(H4323,'Cross-Page Data'!$D$4:$F$48,3,FALSE)))))</f>
        <v/>
      </c>
      <c r="M4323" s="120">
        <f>IF(AND($P$2=FALSE,OR(F4323="Commercial NAICS Cogen",F4323="Industrial NAICS Cogen",F4323="NAICS-22 Cogen")),FALSE,IF(AND($P$3=FALSE,OR(F4323="Commercial NAICS Cogen",F4323="Commercial NAICS Non-Cogen",F4323="Industrial NAICS Cogen", F4323="industrial NAICS non-Cogen")),FALSE, TRUE))</f>
        <v/>
      </c>
    </row>
    <row r="4324">
      <c r="A4324" s="129" t="n">
        <v>58833</v>
      </c>
      <c r="B4324" s="130" t="inlineStr">
        <is>
          <t>Red Horse 2</t>
        </is>
      </c>
      <c r="C4324" s="130" t="inlineStr">
        <is>
          <t>Red Horse 2</t>
        </is>
      </c>
      <c r="D4324" s="129" t="n">
        <v>59146</v>
      </c>
      <c r="E4324" s="130" t="inlineStr">
        <is>
          <t>AZ</t>
        </is>
      </c>
      <c r="F4324" s="130" t="inlineStr">
        <is>
          <t>NAICS-22 Non-Cogen</t>
        </is>
      </c>
      <c r="G4324" s="130" t="inlineStr">
        <is>
          <t>PV</t>
        </is>
      </c>
      <c r="H4324" s="130" t="inlineStr">
        <is>
          <t>SUN</t>
        </is>
      </c>
      <c r="I4324" s="130" t="inlineStr">
        <is>
          <t>SUN</t>
        </is>
      </c>
      <c r="J4324" s="131" t="n">
        <v>157385</v>
      </c>
      <c r="K4324" s="129" t="n">
        <v>2020</v>
      </c>
      <c r="L4324" s="120">
        <f>IF(VLOOKUP(H4324,'Cross-Page Data'!$D$4:$F$48,3,FALSE)="natural gas",VLOOKUP(G4324,'Cross-Page Data'!$I$4:$J$19,2,FALSE),IF(VLOOKUP(H4324,'Cross-Page Data'!$D$4:$F$48,3,FALSE)="solar",IF(G4324="PV","solar PV","solar thermal"),IF(VLOOKUP(H4324,'Cross-Page Data'!$D$4:$F$48,3,FALSE)="wind",VLOOKUP(G4324,'Cross-Page Data'!$I$4:$J$19,2,FALSE),IF(VLOOKUP(H4324,'Cross-Page Data'!$D$4:$F$48,3,FALSE)="hydro",VLOOKUP(G4324,'Cross-Page Data'!$I$4:$J$19,2,FALSE),VLOOKUP(H4324,'Cross-Page Data'!$D$4:$F$48,3,FALSE)))))</f>
        <v/>
      </c>
      <c r="M4324" s="120">
        <f>IF(AND($P$2=FALSE,OR(F4324="Commercial NAICS Cogen",F4324="Industrial NAICS Cogen",F4324="NAICS-22 Cogen")),FALSE,IF(AND($P$3=FALSE,OR(F4324="Commercial NAICS Cogen",F4324="Commercial NAICS Non-Cogen",F4324="Industrial NAICS Cogen", F4324="industrial NAICS non-Cogen")),FALSE, TRUE))</f>
        <v/>
      </c>
    </row>
    <row r="4325">
      <c r="A4325" s="129" t="n">
        <v>58833</v>
      </c>
      <c r="B4325" s="130" t="inlineStr">
        <is>
          <t>Red Horse 2</t>
        </is>
      </c>
      <c r="C4325" s="130" t="inlineStr">
        <is>
          <t>Red Horse 2</t>
        </is>
      </c>
      <c r="D4325" s="129" t="n">
        <v>59146</v>
      </c>
      <c r="E4325" s="130" t="inlineStr">
        <is>
          <t>AZ</t>
        </is>
      </c>
      <c r="F4325" s="130" t="inlineStr">
        <is>
          <t>NAICS-22 Non-Cogen</t>
        </is>
      </c>
      <c r="G4325" s="130" t="inlineStr">
        <is>
          <t>WT</t>
        </is>
      </c>
      <c r="H4325" s="130" t="inlineStr">
        <is>
          <t>WND</t>
        </is>
      </c>
      <c r="I4325" s="130" t="inlineStr">
        <is>
          <t>WND</t>
        </is>
      </c>
      <c r="J4325" s="131" t="n">
        <v>68847</v>
      </c>
      <c r="K4325" s="129" t="n">
        <v>2020</v>
      </c>
      <c r="L4325" s="120">
        <f>IF(VLOOKUP(H4325,'Cross-Page Data'!$D$4:$F$48,3,FALSE)="natural gas",VLOOKUP(G4325,'Cross-Page Data'!$I$4:$J$19,2,FALSE),IF(VLOOKUP(H4325,'Cross-Page Data'!$D$4:$F$48,3,FALSE)="solar",IF(G4325="PV","solar PV","solar thermal"),IF(VLOOKUP(H4325,'Cross-Page Data'!$D$4:$F$48,3,FALSE)="wind",VLOOKUP(G4325,'Cross-Page Data'!$I$4:$J$19,2,FALSE),IF(VLOOKUP(H4325,'Cross-Page Data'!$D$4:$F$48,3,FALSE)="hydro",VLOOKUP(G4325,'Cross-Page Data'!$I$4:$J$19,2,FALSE),VLOOKUP(H4325,'Cross-Page Data'!$D$4:$F$48,3,FALSE)))))</f>
        <v/>
      </c>
      <c r="M4325" s="120">
        <f>IF(AND($P$2=FALSE,OR(F4325="Commercial NAICS Cogen",F4325="Industrial NAICS Cogen",F4325="NAICS-22 Cogen")),FALSE,IF(AND($P$3=FALSE,OR(F4325="Commercial NAICS Cogen",F4325="Commercial NAICS Non-Cogen",F4325="Industrial NAICS Cogen", F4325="industrial NAICS non-Cogen")),FALSE, TRUE))</f>
        <v/>
      </c>
    </row>
    <row r="4326">
      <c r="A4326" s="129" t="n">
        <v>58837</v>
      </c>
      <c r="B4326" s="130" t="inlineStr">
        <is>
          <t>Na Pua Makani Wind Project</t>
        </is>
      </c>
      <c r="C4326" s="130" t="inlineStr">
        <is>
          <t>Na Pua Makani Power Partners LLC</t>
        </is>
      </c>
      <c r="D4326" s="129" t="n">
        <v>58718</v>
      </c>
      <c r="E4326" s="130" t="inlineStr">
        <is>
          <t>HI</t>
        </is>
      </c>
      <c r="F4326" s="130" t="inlineStr">
        <is>
          <t>NAICS-22 Non-Cogen</t>
        </is>
      </c>
      <c r="G4326" s="130" t="inlineStr">
        <is>
          <t>WT</t>
        </is>
      </c>
      <c r="H4326" s="130" t="inlineStr">
        <is>
          <t>WND</t>
        </is>
      </c>
      <c r="I4326" s="130" t="inlineStr">
        <is>
          <t>WND</t>
        </is>
      </c>
      <c r="J4326" s="131" t="n">
        <v>5679</v>
      </c>
      <c r="K4326" s="129" t="n">
        <v>2020</v>
      </c>
      <c r="L4326" s="120">
        <f>IF(VLOOKUP(H4326,'Cross-Page Data'!$D$4:$F$48,3,FALSE)="natural gas",VLOOKUP(G4326,'Cross-Page Data'!$I$4:$J$19,2,FALSE),IF(VLOOKUP(H4326,'Cross-Page Data'!$D$4:$F$48,3,FALSE)="solar",IF(G4326="PV","solar PV","solar thermal"),IF(VLOOKUP(H4326,'Cross-Page Data'!$D$4:$F$48,3,FALSE)="wind",VLOOKUP(G4326,'Cross-Page Data'!$I$4:$J$19,2,FALSE),IF(VLOOKUP(H4326,'Cross-Page Data'!$D$4:$F$48,3,FALSE)="hydro",VLOOKUP(G4326,'Cross-Page Data'!$I$4:$J$19,2,FALSE),VLOOKUP(H4326,'Cross-Page Data'!$D$4:$F$48,3,FALSE)))))</f>
        <v/>
      </c>
      <c r="M4326" s="120">
        <f>IF(AND($P$2=FALSE,OR(F4326="Commercial NAICS Cogen",F4326="Industrial NAICS Cogen",F4326="NAICS-22 Cogen")),FALSE,IF(AND($P$3=FALSE,OR(F4326="Commercial NAICS Cogen",F4326="Commercial NAICS Non-Cogen",F4326="Industrial NAICS Cogen", F4326="industrial NAICS non-Cogen")),FALSE, TRUE))</f>
        <v/>
      </c>
    </row>
    <row r="4327">
      <c r="A4327" s="129" t="n">
        <v>58870</v>
      </c>
      <c r="B4327" s="130" t="inlineStr">
        <is>
          <t>Rentech Nitrogen Pasadena Cogeneration</t>
        </is>
      </c>
      <c r="C4327" s="130" t="inlineStr">
        <is>
          <t>PCI Nitrogen LLC</t>
        </is>
      </c>
      <c r="D4327" s="129" t="n">
        <v>58749</v>
      </c>
      <c r="E4327" s="130" t="inlineStr">
        <is>
          <t>TX</t>
        </is>
      </c>
      <c r="F4327" s="130" t="inlineStr">
        <is>
          <t>NAICS-22 Cogen</t>
        </is>
      </c>
      <c r="G4327" s="130" t="inlineStr">
        <is>
          <t>ST</t>
        </is>
      </c>
      <c r="H4327" s="130" t="inlineStr">
        <is>
          <t>WH</t>
        </is>
      </c>
      <c r="I4327" s="130" t="inlineStr">
        <is>
          <t>OTH</t>
        </is>
      </c>
      <c r="J4327" s="131" t="n">
        <v>83756</v>
      </c>
      <c r="K4327" s="129" t="n">
        <v>2020</v>
      </c>
      <c r="L4327" s="120">
        <f>IF(VLOOKUP(H4327,'Cross-Page Data'!$D$4:$F$48,3,FALSE)="natural gas",VLOOKUP(G4327,'Cross-Page Data'!$I$4:$J$19,2,FALSE),IF(VLOOKUP(H4327,'Cross-Page Data'!$D$4:$F$48,3,FALSE)="solar",IF(G4327="PV","solar PV","solar thermal"),IF(VLOOKUP(H4327,'Cross-Page Data'!$D$4:$F$48,3,FALSE)="wind",VLOOKUP(G4327,'Cross-Page Data'!$I$4:$J$19,2,FALSE),IF(VLOOKUP(H4327,'Cross-Page Data'!$D$4:$F$48,3,FALSE)="hydro",VLOOKUP(G4327,'Cross-Page Data'!$I$4:$J$19,2,FALSE),VLOOKUP(H4327,'Cross-Page Data'!$D$4:$F$48,3,FALSE)))))</f>
        <v/>
      </c>
      <c r="M4327" s="120">
        <f>IF(AND($P$2=FALSE,OR(F4327="Commercial NAICS Cogen",F4327="Industrial NAICS Cogen",F4327="NAICS-22 Cogen")),FALSE,IF(AND($P$3=FALSE,OR(F4327="Commercial NAICS Cogen",F4327="Commercial NAICS Non-Cogen",F4327="Industrial NAICS Cogen", F4327="industrial NAICS non-Cogen")),FALSE, TRUE))</f>
        <v/>
      </c>
    </row>
    <row r="4328">
      <c r="A4328" s="129" t="n">
        <v>58876</v>
      </c>
      <c r="B4328" s="130" t="inlineStr">
        <is>
          <t>Fusion Solar Center LLC</t>
        </is>
      </c>
      <c r="C4328" s="130" t="inlineStr">
        <is>
          <t>Fusion Solar Centre, L.L.C</t>
        </is>
      </c>
      <c r="D4328" s="129" t="n">
        <v>60556</v>
      </c>
      <c r="E4328" s="130" t="inlineStr">
        <is>
          <t>CT</t>
        </is>
      </c>
      <c r="F4328" s="130" t="inlineStr">
        <is>
          <t>NAICS-22 Non-Cogen</t>
        </is>
      </c>
      <c r="G4328" s="130" t="inlineStr">
        <is>
          <t>PV</t>
        </is>
      </c>
      <c r="H4328" s="130" t="inlineStr">
        <is>
          <t>SUN</t>
        </is>
      </c>
      <c r="I4328" s="130" t="inlineStr">
        <is>
          <t>SUN</t>
        </is>
      </c>
      <c r="J4328" s="131" t="n">
        <v>39397</v>
      </c>
      <c r="K4328" s="129" t="n">
        <v>2020</v>
      </c>
      <c r="L4328" s="120">
        <f>IF(VLOOKUP(H4328,'Cross-Page Data'!$D$4:$F$48,3,FALSE)="natural gas",VLOOKUP(G4328,'Cross-Page Data'!$I$4:$J$19,2,FALSE),IF(VLOOKUP(H4328,'Cross-Page Data'!$D$4:$F$48,3,FALSE)="solar",IF(G4328="PV","solar PV","solar thermal"),IF(VLOOKUP(H4328,'Cross-Page Data'!$D$4:$F$48,3,FALSE)="wind",VLOOKUP(G4328,'Cross-Page Data'!$I$4:$J$19,2,FALSE),IF(VLOOKUP(H4328,'Cross-Page Data'!$D$4:$F$48,3,FALSE)="hydro",VLOOKUP(G4328,'Cross-Page Data'!$I$4:$J$19,2,FALSE),VLOOKUP(H4328,'Cross-Page Data'!$D$4:$F$48,3,FALSE)))))</f>
        <v/>
      </c>
      <c r="M4328" s="120">
        <f>IF(AND($P$2=FALSE,OR(F4328="Commercial NAICS Cogen",F4328="Industrial NAICS Cogen",F4328="NAICS-22 Cogen")),FALSE,IF(AND($P$3=FALSE,OR(F4328="Commercial NAICS Cogen",F4328="Commercial NAICS Non-Cogen",F4328="Industrial NAICS Cogen", F4328="industrial NAICS non-Cogen")),FALSE, TRUE))</f>
        <v/>
      </c>
    </row>
    <row r="4329">
      <c r="A4329" s="129" t="n">
        <v>58883</v>
      </c>
      <c r="B4329" s="130" t="inlineStr">
        <is>
          <t>Highland Wind Project (IA)</t>
        </is>
      </c>
      <c r="C4329" s="130" t="inlineStr">
        <is>
          <t>MidAmerican Energy Co</t>
        </is>
      </c>
      <c r="D4329" s="129" t="n">
        <v>12341</v>
      </c>
      <c r="E4329" s="130" t="inlineStr">
        <is>
          <t>IA</t>
        </is>
      </c>
      <c r="F4329" s="130" t="inlineStr">
        <is>
          <t>Electric Utility</t>
        </is>
      </c>
      <c r="G4329" s="130" t="inlineStr">
        <is>
          <t>WT</t>
        </is>
      </c>
      <c r="H4329" s="130" t="inlineStr">
        <is>
          <t>WND</t>
        </is>
      </c>
      <c r="I4329" s="130" t="inlineStr">
        <is>
          <t>WND</t>
        </is>
      </c>
      <c r="J4329" s="131" t="n">
        <v>1518437</v>
      </c>
      <c r="K4329" s="129" t="n">
        <v>2020</v>
      </c>
      <c r="L4329" s="120">
        <f>IF(VLOOKUP(H4329,'Cross-Page Data'!$D$4:$F$48,3,FALSE)="natural gas",VLOOKUP(G4329,'Cross-Page Data'!$I$4:$J$19,2,FALSE),IF(VLOOKUP(H4329,'Cross-Page Data'!$D$4:$F$48,3,FALSE)="solar",IF(G4329="PV","solar PV","solar thermal"),IF(VLOOKUP(H4329,'Cross-Page Data'!$D$4:$F$48,3,FALSE)="wind",VLOOKUP(G4329,'Cross-Page Data'!$I$4:$J$19,2,FALSE),IF(VLOOKUP(H4329,'Cross-Page Data'!$D$4:$F$48,3,FALSE)="hydro",VLOOKUP(G4329,'Cross-Page Data'!$I$4:$J$19,2,FALSE),VLOOKUP(H4329,'Cross-Page Data'!$D$4:$F$48,3,FALSE)))))</f>
        <v/>
      </c>
      <c r="M4329" s="120">
        <f>IF(AND($P$2=FALSE,OR(F4329="Commercial NAICS Cogen",F4329="Industrial NAICS Cogen",F4329="NAICS-22 Cogen")),FALSE,IF(AND($P$3=FALSE,OR(F4329="Commercial NAICS Cogen",F4329="Commercial NAICS Non-Cogen",F4329="Industrial NAICS Cogen", F4329="industrial NAICS non-Cogen")),FALSE, TRUE))</f>
        <v/>
      </c>
    </row>
    <row r="4330">
      <c r="A4330" s="129" t="n">
        <v>58897</v>
      </c>
      <c r="B4330" s="130" t="inlineStr">
        <is>
          <t>Temple SEGF</t>
        </is>
      </c>
      <c r="C4330" s="130" t="inlineStr">
        <is>
          <t>Temple University</t>
        </is>
      </c>
      <c r="D4330" s="129" t="n">
        <v>58767</v>
      </c>
      <c r="E4330" s="130" t="inlineStr">
        <is>
          <t>PA</t>
        </is>
      </c>
      <c r="F4330" s="130" t="inlineStr">
        <is>
          <t>Commercial NAICS Non-Cogen</t>
        </is>
      </c>
      <c r="G4330" s="130" t="inlineStr">
        <is>
          <t>IC</t>
        </is>
      </c>
      <c r="H4330" s="130" t="inlineStr">
        <is>
          <t>NG</t>
        </is>
      </c>
      <c r="I4330" s="130" t="inlineStr">
        <is>
          <t>NG</t>
        </is>
      </c>
      <c r="J4330" s="131" t="n">
        <v>876</v>
      </c>
      <c r="K4330" s="129" t="n">
        <v>2020</v>
      </c>
      <c r="L4330" s="120">
        <f>IF(VLOOKUP(H4330,'Cross-Page Data'!$D$4:$F$48,3,FALSE)="natural gas",VLOOKUP(G4330,'Cross-Page Data'!$I$4:$J$19,2,FALSE),IF(VLOOKUP(H4330,'Cross-Page Data'!$D$4:$F$48,3,FALSE)="solar",IF(G4330="PV","solar PV","solar thermal"),IF(VLOOKUP(H4330,'Cross-Page Data'!$D$4:$F$48,3,FALSE)="wind",VLOOKUP(G4330,'Cross-Page Data'!$I$4:$J$19,2,FALSE),IF(VLOOKUP(H4330,'Cross-Page Data'!$D$4:$F$48,3,FALSE)="hydro",VLOOKUP(G4330,'Cross-Page Data'!$I$4:$J$19,2,FALSE),VLOOKUP(H4330,'Cross-Page Data'!$D$4:$F$48,3,FALSE)))))</f>
        <v/>
      </c>
      <c r="M4330" s="120">
        <f>IF(AND($P$2=FALSE,OR(F4330="Commercial NAICS Cogen",F4330="Industrial NAICS Cogen",F4330="NAICS-22 Cogen")),FALSE,IF(AND($P$3=FALSE,OR(F4330="Commercial NAICS Cogen",F4330="Commercial NAICS Non-Cogen",F4330="Industrial NAICS Cogen", F4330="industrial NAICS non-Cogen")),FALSE, TRUE))</f>
        <v/>
      </c>
    </row>
    <row r="4331">
      <c r="A4331" s="129" t="n">
        <v>58899</v>
      </c>
      <c r="B4331" s="130" t="inlineStr">
        <is>
          <t>Prosperity Energy Storage Facility Hybrid</t>
        </is>
      </c>
      <c r="C4331" s="130" t="inlineStr">
        <is>
          <t>Public Service Co of NM</t>
        </is>
      </c>
      <c r="D4331" s="129" t="n">
        <v>15473</v>
      </c>
      <c r="E4331" s="130" t="inlineStr">
        <is>
          <t>NM</t>
        </is>
      </c>
      <c r="F4331" s="130" t="inlineStr">
        <is>
          <t>Electric Utility</t>
        </is>
      </c>
      <c r="G4331" s="130" t="inlineStr">
        <is>
          <t>BA</t>
        </is>
      </c>
      <c r="H4331" s="130" t="inlineStr">
        <is>
          <t>MWH</t>
        </is>
      </c>
      <c r="I4331" s="130" t="inlineStr">
        <is>
          <t>OTH</t>
        </is>
      </c>
      <c r="J4331" s="131" t="n">
        <v>0</v>
      </c>
      <c r="K4331" s="129" t="n">
        <v>2020</v>
      </c>
      <c r="L4331" s="120">
        <f>IF(VLOOKUP(H4331,'Cross-Page Data'!$D$4:$F$48,3,FALSE)="natural gas",VLOOKUP(G4331,'Cross-Page Data'!$I$4:$J$19,2,FALSE),IF(VLOOKUP(H4331,'Cross-Page Data'!$D$4:$F$48,3,FALSE)="solar",IF(G4331="PV","solar PV","solar thermal"),IF(VLOOKUP(H4331,'Cross-Page Data'!$D$4:$F$48,3,FALSE)="wind",VLOOKUP(G4331,'Cross-Page Data'!$I$4:$J$19,2,FALSE),IF(VLOOKUP(H4331,'Cross-Page Data'!$D$4:$F$48,3,FALSE)="hydro",VLOOKUP(G4331,'Cross-Page Data'!$I$4:$J$19,2,FALSE),VLOOKUP(H4331,'Cross-Page Data'!$D$4:$F$48,3,FALSE)))))</f>
        <v/>
      </c>
      <c r="M4331" s="120">
        <f>IF(AND($P$2=FALSE,OR(F4331="Commercial NAICS Cogen",F4331="Industrial NAICS Cogen",F4331="NAICS-22 Cogen")),FALSE,IF(AND($P$3=FALSE,OR(F4331="Commercial NAICS Cogen",F4331="Commercial NAICS Non-Cogen",F4331="Industrial NAICS Cogen", F4331="industrial NAICS non-Cogen")),FALSE, TRUE))</f>
        <v/>
      </c>
    </row>
    <row r="4332">
      <c r="A4332" s="129" t="n">
        <v>58899</v>
      </c>
      <c r="B4332" s="130" t="inlineStr">
        <is>
          <t>Prosperity Energy Storage Facility Hybrid</t>
        </is>
      </c>
      <c r="C4332" s="130" t="inlineStr">
        <is>
          <t>Public Service Co of NM</t>
        </is>
      </c>
      <c r="D4332" s="129" t="n">
        <v>15473</v>
      </c>
      <c r="E4332" s="130" t="inlineStr">
        <is>
          <t>NM</t>
        </is>
      </c>
      <c r="F4332" s="130" t="inlineStr">
        <is>
          <t>Electric Utility</t>
        </is>
      </c>
      <c r="G4332" s="130" t="inlineStr">
        <is>
          <t>PV</t>
        </is>
      </c>
      <c r="H4332" s="130" t="inlineStr">
        <is>
          <t>SUN</t>
        </is>
      </c>
      <c r="I4332" s="130" t="inlineStr">
        <is>
          <t>SUN</t>
        </is>
      </c>
      <c r="J4332" s="131" t="n">
        <v>509</v>
      </c>
      <c r="K4332" s="129" t="n">
        <v>2020</v>
      </c>
      <c r="L4332" s="120">
        <f>IF(VLOOKUP(H4332,'Cross-Page Data'!$D$4:$F$48,3,FALSE)="natural gas",VLOOKUP(G4332,'Cross-Page Data'!$I$4:$J$19,2,FALSE),IF(VLOOKUP(H4332,'Cross-Page Data'!$D$4:$F$48,3,FALSE)="solar",IF(G4332="PV","solar PV","solar thermal"),IF(VLOOKUP(H4332,'Cross-Page Data'!$D$4:$F$48,3,FALSE)="wind",VLOOKUP(G4332,'Cross-Page Data'!$I$4:$J$19,2,FALSE),IF(VLOOKUP(H4332,'Cross-Page Data'!$D$4:$F$48,3,FALSE)="hydro",VLOOKUP(G4332,'Cross-Page Data'!$I$4:$J$19,2,FALSE),VLOOKUP(H4332,'Cross-Page Data'!$D$4:$F$48,3,FALSE)))))</f>
        <v/>
      </c>
      <c r="M4332" s="120">
        <f>IF(AND($P$2=FALSE,OR(F4332="Commercial NAICS Cogen",F4332="Industrial NAICS Cogen",F4332="NAICS-22 Cogen")),FALSE,IF(AND($P$3=FALSE,OR(F4332="Commercial NAICS Cogen",F4332="Commercial NAICS Non-Cogen",F4332="Industrial NAICS Cogen", F4332="industrial NAICS non-Cogen")),FALSE, TRUE))</f>
        <v/>
      </c>
    </row>
    <row r="4333">
      <c r="A4333" s="129" t="n">
        <v>58900</v>
      </c>
      <c r="B4333" s="130" t="inlineStr">
        <is>
          <t>Balko Wind LLC</t>
        </is>
      </c>
      <c r="C4333" s="130" t="inlineStr">
        <is>
          <t>Balko Wind LLC</t>
        </is>
      </c>
      <c r="D4333" s="129" t="n">
        <v>58770</v>
      </c>
      <c r="E4333" s="130" t="inlineStr">
        <is>
          <t>OK</t>
        </is>
      </c>
      <c r="F4333" s="130" t="inlineStr">
        <is>
          <t>NAICS-22 Non-Cogen</t>
        </is>
      </c>
      <c r="G4333" s="130" t="inlineStr">
        <is>
          <t>WT</t>
        </is>
      </c>
      <c r="H4333" s="130" t="inlineStr">
        <is>
          <t>WND</t>
        </is>
      </c>
      <c r="I4333" s="130" t="inlineStr">
        <is>
          <t>WND</t>
        </is>
      </c>
      <c r="J4333" s="131" t="n">
        <v>1140133</v>
      </c>
      <c r="K4333" s="129" t="n">
        <v>2020</v>
      </c>
      <c r="L4333" s="120">
        <f>IF(VLOOKUP(H4333,'Cross-Page Data'!$D$4:$F$48,3,FALSE)="natural gas",VLOOKUP(G4333,'Cross-Page Data'!$I$4:$J$19,2,FALSE),IF(VLOOKUP(H4333,'Cross-Page Data'!$D$4:$F$48,3,FALSE)="solar",IF(G4333="PV","solar PV","solar thermal"),IF(VLOOKUP(H4333,'Cross-Page Data'!$D$4:$F$48,3,FALSE)="wind",VLOOKUP(G4333,'Cross-Page Data'!$I$4:$J$19,2,FALSE),IF(VLOOKUP(H4333,'Cross-Page Data'!$D$4:$F$48,3,FALSE)="hydro",VLOOKUP(G4333,'Cross-Page Data'!$I$4:$J$19,2,FALSE),VLOOKUP(H4333,'Cross-Page Data'!$D$4:$F$48,3,FALSE)))))</f>
        <v/>
      </c>
      <c r="M4333" s="120">
        <f>IF(AND($P$2=FALSE,OR(F4333="Commercial NAICS Cogen",F4333="Industrial NAICS Cogen",F4333="NAICS-22 Cogen")),FALSE,IF(AND($P$3=FALSE,OR(F4333="Commercial NAICS Cogen",F4333="Commercial NAICS Non-Cogen",F4333="Industrial NAICS Cogen", F4333="industrial NAICS non-Cogen")),FALSE, TRUE))</f>
        <v/>
      </c>
    </row>
    <row r="4334">
      <c r="A4334" s="129" t="n">
        <v>58901</v>
      </c>
      <c r="B4334" s="130" t="inlineStr">
        <is>
          <t>Tri-County Water Hydropower Project</t>
        </is>
      </c>
      <c r="C4334" s="130" t="inlineStr">
        <is>
          <t>Tri-County Water Conservancy District</t>
        </is>
      </c>
      <c r="D4334" s="129" t="n">
        <v>58771</v>
      </c>
      <c r="E4334" s="130" t="inlineStr">
        <is>
          <t>CO</t>
        </is>
      </c>
      <c r="F4334" s="130" t="inlineStr">
        <is>
          <t>NAICS-22 Non-Cogen</t>
        </is>
      </c>
      <c r="G4334" s="130" t="inlineStr">
        <is>
          <t>HY</t>
        </is>
      </c>
      <c r="H4334" s="130" t="inlineStr">
        <is>
          <t>WAT</t>
        </is>
      </c>
      <c r="I4334" s="130" t="inlineStr">
        <is>
          <t>HYC</t>
        </is>
      </c>
      <c r="J4334" s="131" t="n">
        <v>14442</v>
      </c>
      <c r="K4334" s="129" t="n">
        <v>2020</v>
      </c>
      <c r="L4334" s="120">
        <f>IF(VLOOKUP(H4334,'Cross-Page Data'!$D$4:$F$48,3,FALSE)="natural gas",VLOOKUP(G4334,'Cross-Page Data'!$I$4:$J$19,2,FALSE),IF(VLOOKUP(H4334,'Cross-Page Data'!$D$4:$F$48,3,FALSE)="solar",IF(G4334="PV","solar PV","solar thermal"),IF(VLOOKUP(H4334,'Cross-Page Data'!$D$4:$F$48,3,FALSE)="wind",VLOOKUP(G4334,'Cross-Page Data'!$I$4:$J$19,2,FALSE),IF(VLOOKUP(H4334,'Cross-Page Data'!$D$4:$F$48,3,FALSE)="hydro",VLOOKUP(G4334,'Cross-Page Data'!$I$4:$J$19,2,FALSE),VLOOKUP(H4334,'Cross-Page Data'!$D$4:$F$48,3,FALSE)))))</f>
        <v/>
      </c>
      <c r="M4334" s="120">
        <f>IF(AND($P$2=FALSE,OR(F4334="Commercial NAICS Cogen",F4334="Industrial NAICS Cogen",F4334="NAICS-22 Cogen")),FALSE,IF(AND($P$3=FALSE,OR(F4334="Commercial NAICS Cogen",F4334="Commercial NAICS Non-Cogen",F4334="Industrial NAICS Cogen", F4334="industrial NAICS non-Cogen")),FALSE, TRUE))</f>
        <v/>
      </c>
    </row>
    <row r="4335">
      <c r="A4335" s="129" t="n">
        <v>58902</v>
      </c>
      <c r="B4335" s="130" t="inlineStr">
        <is>
          <t>Kingfisher Wind LLC</t>
        </is>
      </c>
      <c r="C4335" s="130" t="inlineStr">
        <is>
          <t>Kingfisher Wind LLC</t>
        </is>
      </c>
      <c r="D4335" s="129" t="n">
        <v>58773</v>
      </c>
      <c r="E4335" s="130" t="inlineStr">
        <is>
          <t>OK</t>
        </is>
      </c>
      <c r="F4335" s="130" t="inlineStr">
        <is>
          <t>NAICS-22 Non-Cogen</t>
        </is>
      </c>
      <c r="G4335" s="130" t="inlineStr">
        <is>
          <t>WT</t>
        </is>
      </c>
      <c r="H4335" s="130" t="inlineStr">
        <is>
          <t>WND</t>
        </is>
      </c>
      <c r="I4335" s="130" t="inlineStr">
        <is>
          <t>WND</t>
        </is>
      </c>
      <c r="J4335" s="131" t="n">
        <v>1066847</v>
      </c>
      <c r="K4335" s="129" t="n">
        <v>2020</v>
      </c>
      <c r="L4335" s="120">
        <f>IF(VLOOKUP(H4335,'Cross-Page Data'!$D$4:$F$48,3,FALSE)="natural gas",VLOOKUP(G4335,'Cross-Page Data'!$I$4:$J$19,2,FALSE),IF(VLOOKUP(H4335,'Cross-Page Data'!$D$4:$F$48,3,FALSE)="solar",IF(G4335="PV","solar PV","solar thermal"),IF(VLOOKUP(H4335,'Cross-Page Data'!$D$4:$F$48,3,FALSE)="wind",VLOOKUP(G4335,'Cross-Page Data'!$I$4:$J$19,2,FALSE),IF(VLOOKUP(H4335,'Cross-Page Data'!$D$4:$F$48,3,FALSE)="hydro",VLOOKUP(G4335,'Cross-Page Data'!$I$4:$J$19,2,FALSE),VLOOKUP(H4335,'Cross-Page Data'!$D$4:$F$48,3,FALSE)))))</f>
        <v/>
      </c>
      <c r="M4335" s="120">
        <f>IF(AND($P$2=FALSE,OR(F4335="Commercial NAICS Cogen",F4335="Industrial NAICS Cogen",F4335="NAICS-22 Cogen")),FALSE,IF(AND($P$3=FALSE,OR(F4335="Commercial NAICS Cogen",F4335="Commercial NAICS Non-Cogen",F4335="Industrial NAICS Cogen", F4335="industrial NAICS non-Cogen")),FALSE, TRUE))</f>
        <v/>
      </c>
    </row>
    <row r="4336">
      <c r="A4336" s="129" t="n">
        <v>58904</v>
      </c>
      <c r="B4336" s="130" t="inlineStr">
        <is>
          <t>Fourmile Ridge</t>
        </is>
      </c>
      <c r="C4336" s="130" t="inlineStr">
        <is>
          <t>Fourmile Wind Energy, LLC</t>
        </is>
      </c>
      <c r="D4336" s="129" t="n">
        <v>58784</v>
      </c>
      <c r="E4336" s="130" t="inlineStr">
        <is>
          <t>MD</t>
        </is>
      </c>
      <c r="F4336" s="130" t="inlineStr">
        <is>
          <t>NAICS-22 Non-Cogen</t>
        </is>
      </c>
      <c r="G4336" s="130" t="inlineStr">
        <is>
          <t>WT</t>
        </is>
      </c>
      <c r="H4336" s="130" t="inlineStr">
        <is>
          <t>WND</t>
        </is>
      </c>
      <c r="I4336" s="130" t="inlineStr">
        <is>
          <t>WND</t>
        </is>
      </c>
      <c r="J4336" s="131" t="n">
        <v>126412.11</v>
      </c>
      <c r="K4336" s="129" t="n">
        <v>2020</v>
      </c>
      <c r="L4336" s="120">
        <f>IF(VLOOKUP(H4336,'Cross-Page Data'!$D$4:$F$48,3,FALSE)="natural gas",VLOOKUP(G4336,'Cross-Page Data'!$I$4:$J$19,2,FALSE),IF(VLOOKUP(H4336,'Cross-Page Data'!$D$4:$F$48,3,FALSE)="solar",IF(G4336="PV","solar PV","solar thermal"),IF(VLOOKUP(H4336,'Cross-Page Data'!$D$4:$F$48,3,FALSE)="wind",VLOOKUP(G4336,'Cross-Page Data'!$I$4:$J$19,2,FALSE),IF(VLOOKUP(H4336,'Cross-Page Data'!$D$4:$F$48,3,FALSE)="hydro",VLOOKUP(G4336,'Cross-Page Data'!$I$4:$J$19,2,FALSE),VLOOKUP(H4336,'Cross-Page Data'!$D$4:$F$48,3,FALSE)))))</f>
        <v/>
      </c>
      <c r="M4336" s="120">
        <f>IF(AND($P$2=FALSE,OR(F4336="Commercial NAICS Cogen",F4336="Industrial NAICS Cogen",F4336="NAICS-22 Cogen")),FALSE,IF(AND($P$3=FALSE,OR(F4336="Commercial NAICS Cogen",F4336="Commercial NAICS Non-Cogen",F4336="Industrial NAICS Cogen", F4336="industrial NAICS non-Cogen")),FALSE, TRUE))</f>
        <v/>
      </c>
    </row>
    <row r="4337">
      <c r="A4337" s="129" t="n">
        <v>58915</v>
      </c>
      <c r="B4337" s="130" t="inlineStr">
        <is>
          <t>Copper Mountain Solar 3</t>
        </is>
      </c>
      <c r="C4337" s="130" t="inlineStr">
        <is>
          <t>Consolidated Edison Development Inc.</t>
        </is>
      </c>
      <c r="D4337" s="129" t="n">
        <v>56769</v>
      </c>
      <c r="E4337" s="130" t="inlineStr">
        <is>
          <t>NV</t>
        </is>
      </c>
      <c r="F4337" s="130" t="inlineStr">
        <is>
          <t>NAICS-22 Non-Cogen</t>
        </is>
      </c>
      <c r="G4337" s="130" t="inlineStr">
        <is>
          <t>PV</t>
        </is>
      </c>
      <c r="H4337" s="130" t="inlineStr">
        <is>
          <t>SUN</t>
        </is>
      </c>
      <c r="I4337" s="130" t="inlineStr">
        <is>
          <t>SUN</t>
        </is>
      </c>
      <c r="J4337" s="131" t="n">
        <v>629015</v>
      </c>
      <c r="K4337" s="129" t="n">
        <v>2020</v>
      </c>
      <c r="L4337" s="120">
        <f>IF(VLOOKUP(H4337,'Cross-Page Data'!$D$4:$F$48,3,FALSE)="natural gas",VLOOKUP(G4337,'Cross-Page Data'!$I$4:$J$19,2,FALSE),IF(VLOOKUP(H4337,'Cross-Page Data'!$D$4:$F$48,3,FALSE)="solar",IF(G4337="PV","solar PV","solar thermal"),IF(VLOOKUP(H4337,'Cross-Page Data'!$D$4:$F$48,3,FALSE)="wind",VLOOKUP(G4337,'Cross-Page Data'!$I$4:$J$19,2,FALSE),IF(VLOOKUP(H4337,'Cross-Page Data'!$D$4:$F$48,3,FALSE)="hydro",VLOOKUP(G4337,'Cross-Page Data'!$I$4:$J$19,2,FALSE),VLOOKUP(H4337,'Cross-Page Data'!$D$4:$F$48,3,FALSE)))))</f>
        <v/>
      </c>
      <c r="M4337" s="120">
        <f>IF(AND($P$2=FALSE,OR(F4337="Commercial NAICS Cogen",F4337="Industrial NAICS Cogen",F4337="NAICS-22 Cogen")),FALSE,IF(AND($P$3=FALSE,OR(F4337="Commercial NAICS Cogen",F4337="Commercial NAICS Non-Cogen",F4337="Industrial NAICS Cogen", F4337="industrial NAICS non-Cogen")),FALSE, TRUE))</f>
        <v/>
      </c>
    </row>
    <row r="4338">
      <c r="A4338" s="129" t="n">
        <v>58924</v>
      </c>
      <c r="B4338" s="130" t="inlineStr">
        <is>
          <t>Sugar Creek Wind One LLC</t>
        </is>
      </c>
      <c r="C4338" s="130" t="inlineStr">
        <is>
          <t>Sugar Creek Wind One LLC</t>
        </is>
      </c>
      <c r="D4338" s="129" t="n">
        <v>60568</v>
      </c>
      <c r="E4338" s="130" t="inlineStr">
        <is>
          <t>IL</t>
        </is>
      </c>
      <c r="F4338" s="130" t="inlineStr">
        <is>
          <t>NAICS-22 Non-Cogen</t>
        </is>
      </c>
      <c r="G4338" s="130" t="inlineStr">
        <is>
          <t>WT</t>
        </is>
      </c>
      <c r="H4338" s="130" t="inlineStr">
        <is>
          <t>WND</t>
        </is>
      </c>
      <c r="I4338" s="130" t="inlineStr">
        <is>
          <t>WND</t>
        </is>
      </c>
      <c r="J4338" s="131" t="n">
        <v>84206</v>
      </c>
      <c r="K4338" s="129" t="n">
        <v>2020</v>
      </c>
      <c r="L4338" s="120">
        <f>IF(VLOOKUP(H4338,'Cross-Page Data'!$D$4:$F$48,3,FALSE)="natural gas",VLOOKUP(G4338,'Cross-Page Data'!$I$4:$J$19,2,FALSE),IF(VLOOKUP(H4338,'Cross-Page Data'!$D$4:$F$48,3,FALSE)="solar",IF(G4338="PV","solar PV","solar thermal"),IF(VLOOKUP(H4338,'Cross-Page Data'!$D$4:$F$48,3,FALSE)="wind",VLOOKUP(G4338,'Cross-Page Data'!$I$4:$J$19,2,FALSE),IF(VLOOKUP(H4338,'Cross-Page Data'!$D$4:$F$48,3,FALSE)="hydro",VLOOKUP(G4338,'Cross-Page Data'!$I$4:$J$19,2,FALSE),VLOOKUP(H4338,'Cross-Page Data'!$D$4:$F$48,3,FALSE)))))</f>
        <v/>
      </c>
      <c r="M4338" s="120">
        <f>IF(AND($P$2=FALSE,OR(F4338="Commercial NAICS Cogen",F4338="Industrial NAICS Cogen",F4338="NAICS-22 Cogen")),FALSE,IF(AND($P$3=FALSE,OR(F4338="Commercial NAICS Cogen",F4338="Commercial NAICS Non-Cogen",F4338="Industrial NAICS Cogen", F4338="industrial NAICS non-Cogen")),FALSE, TRUE))</f>
        <v/>
      </c>
    </row>
    <row r="4339">
      <c r="A4339" s="129" t="n">
        <v>58944</v>
      </c>
      <c r="B4339" s="130" t="inlineStr">
        <is>
          <t>Woodville Renewable Power Project</t>
        </is>
      </c>
      <c r="C4339" s="130" t="inlineStr">
        <is>
          <t>East Texas Electric Coop, Inc</t>
        </is>
      </c>
      <c r="D4339" s="129" t="n">
        <v>39347</v>
      </c>
      <c r="E4339" s="130" t="inlineStr">
        <is>
          <t>TX</t>
        </is>
      </c>
      <c r="F4339" s="130" t="inlineStr">
        <is>
          <t>Electric Utility</t>
        </is>
      </c>
      <c r="G4339" s="130" t="inlineStr">
        <is>
          <t>ST</t>
        </is>
      </c>
      <c r="H4339" s="130" t="inlineStr">
        <is>
          <t>WDS</t>
        </is>
      </c>
      <c r="I4339" s="130" t="inlineStr">
        <is>
          <t>WWW</t>
        </is>
      </c>
      <c r="J4339" s="131" t="n">
        <v>0</v>
      </c>
      <c r="K4339" s="129" t="n">
        <v>2020</v>
      </c>
      <c r="L4339" s="120">
        <f>IF(VLOOKUP(H4339,'Cross-Page Data'!$D$4:$F$48,3,FALSE)="natural gas",VLOOKUP(G4339,'Cross-Page Data'!$I$4:$J$19,2,FALSE),IF(VLOOKUP(H4339,'Cross-Page Data'!$D$4:$F$48,3,FALSE)="solar",IF(G4339="PV","solar PV","solar thermal"),IF(VLOOKUP(H4339,'Cross-Page Data'!$D$4:$F$48,3,FALSE)="wind",VLOOKUP(G4339,'Cross-Page Data'!$I$4:$J$19,2,FALSE),IF(VLOOKUP(H4339,'Cross-Page Data'!$D$4:$F$48,3,FALSE)="hydro",VLOOKUP(G4339,'Cross-Page Data'!$I$4:$J$19,2,FALSE),VLOOKUP(H4339,'Cross-Page Data'!$D$4:$F$48,3,FALSE)))))</f>
        <v/>
      </c>
      <c r="M4339" s="120">
        <f>IF(AND($P$2=FALSE,OR(F4339="Commercial NAICS Cogen",F4339="Industrial NAICS Cogen",F4339="NAICS-22 Cogen")),FALSE,IF(AND($P$3=FALSE,OR(F4339="Commercial NAICS Cogen",F4339="Commercial NAICS Non-Cogen",F4339="Industrial NAICS Cogen", F4339="industrial NAICS non-Cogen")),FALSE, TRUE))</f>
        <v/>
      </c>
    </row>
    <row r="4340">
      <c r="A4340" s="129" t="n">
        <v>58959</v>
      </c>
      <c r="B4340" s="130" t="inlineStr">
        <is>
          <t>Butler Solar Power Project</t>
        </is>
      </c>
      <c r="C4340" s="130" t="inlineStr">
        <is>
          <t>MC Power Companies Inc</t>
        </is>
      </c>
      <c r="D4340" s="129" t="n">
        <v>58822</v>
      </c>
      <c r="E4340" s="130" t="inlineStr">
        <is>
          <t>MO</t>
        </is>
      </c>
      <c r="F4340" s="130" t="inlineStr">
        <is>
          <t>NAICS-22 Non-Cogen</t>
        </is>
      </c>
      <c r="G4340" s="130" t="inlineStr">
        <is>
          <t>PV</t>
        </is>
      </c>
      <c r="H4340" s="130" t="inlineStr">
        <is>
          <t>SUN</t>
        </is>
      </c>
      <c r="I4340" s="130" t="inlineStr">
        <is>
          <t>SUN</t>
        </is>
      </c>
      <c r="J4340" s="131" t="n">
        <v>4157</v>
      </c>
      <c r="K4340" s="129" t="n">
        <v>2020</v>
      </c>
      <c r="L4340" s="120">
        <f>IF(VLOOKUP(H4340,'Cross-Page Data'!$D$4:$F$48,3,FALSE)="natural gas",VLOOKUP(G4340,'Cross-Page Data'!$I$4:$J$19,2,FALSE),IF(VLOOKUP(H4340,'Cross-Page Data'!$D$4:$F$48,3,FALSE)="solar",IF(G4340="PV","solar PV","solar thermal"),IF(VLOOKUP(H4340,'Cross-Page Data'!$D$4:$F$48,3,FALSE)="wind",VLOOKUP(G4340,'Cross-Page Data'!$I$4:$J$19,2,FALSE),IF(VLOOKUP(H4340,'Cross-Page Data'!$D$4:$F$48,3,FALSE)="hydro",VLOOKUP(G4340,'Cross-Page Data'!$I$4:$J$19,2,FALSE),VLOOKUP(H4340,'Cross-Page Data'!$D$4:$F$48,3,FALSE)))))</f>
        <v/>
      </c>
      <c r="M4340" s="120">
        <f>IF(AND($P$2=FALSE,OR(F4340="Commercial NAICS Cogen",F4340="Industrial NAICS Cogen",F4340="NAICS-22 Cogen")),FALSE,IF(AND($P$3=FALSE,OR(F4340="Commercial NAICS Cogen",F4340="Commercial NAICS Non-Cogen",F4340="Industrial NAICS Cogen", F4340="industrial NAICS non-Cogen")),FALSE, TRUE))</f>
        <v/>
      </c>
    </row>
    <row r="4341">
      <c r="A4341" s="129" t="n">
        <v>58979</v>
      </c>
      <c r="B4341" s="130" t="inlineStr">
        <is>
          <t>Copenhagen Wind Farm</t>
        </is>
      </c>
      <c r="C4341" s="130" t="inlineStr">
        <is>
          <t>EDF Renewable Asset Holdings, Inc.</t>
        </is>
      </c>
      <c r="D4341" s="129" t="n">
        <v>57170</v>
      </c>
      <c r="E4341" s="130" t="inlineStr">
        <is>
          <t>NY</t>
        </is>
      </c>
      <c r="F4341" s="130" t="inlineStr">
        <is>
          <t>NAICS-22 Non-Cogen</t>
        </is>
      </c>
      <c r="G4341" s="130" t="inlineStr">
        <is>
          <t>WT</t>
        </is>
      </c>
      <c r="H4341" s="130" t="inlineStr">
        <is>
          <t>WND</t>
        </is>
      </c>
      <c r="I4341" s="130" t="inlineStr">
        <is>
          <t>WND</t>
        </is>
      </c>
      <c r="J4341" s="131" t="n">
        <v>274660</v>
      </c>
      <c r="K4341" s="129" t="n">
        <v>2020</v>
      </c>
      <c r="L4341" s="120">
        <f>IF(VLOOKUP(H4341,'Cross-Page Data'!$D$4:$F$48,3,FALSE)="natural gas",VLOOKUP(G4341,'Cross-Page Data'!$I$4:$J$19,2,FALSE),IF(VLOOKUP(H4341,'Cross-Page Data'!$D$4:$F$48,3,FALSE)="solar",IF(G4341="PV","solar PV","solar thermal"),IF(VLOOKUP(H4341,'Cross-Page Data'!$D$4:$F$48,3,FALSE)="wind",VLOOKUP(G4341,'Cross-Page Data'!$I$4:$J$19,2,FALSE),IF(VLOOKUP(H4341,'Cross-Page Data'!$D$4:$F$48,3,FALSE)="hydro",VLOOKUP(G4341,'Cross-Page Data'!$I$4:$J$19,2,FALSE),VLOOKUP(H4341,'Cross-Page Data'!$D$4:$F$48,3,FALSE)))))</f>
        <v/>
      </c>
      <c r="M4341" s="120">
        <f>IF(AND($P$2=FALSE,OR(F4341="Commercial NAICS Cogen",F4341="Industrial NAICS Cogen",F4341="NAICS-22 Cogen")),FALSE,IF(AND($P$3=FALSE,OR(F4341="Commercial NAICS Cogen",F4341="Commercial NAICS Non-Cogen",F4341="Industrial NAICS Cogen", F4341="industrial NAICS non-Cogen")),FALSE, TRUE))</f>
        <v/>
      </c>
    </row>
    <row r="4342">
      <c r="A4342" s="129" t="n">
        <v>58980</v>
      </c>
      <c r="B4342" s="130" t="inlineStr">
        <is>
          <t>Akron WRF</t>
        </is>
      </c>
      <c r="C4342" s="130" t="inlineStr">
        <is>
          <t>City of Akron</t>
        </is>
      </c>
      <c r="D4342" s="129" t="n">
        <v>222</v>
      </c>
      <c r="E4342" s="130" t="inlineStr">
        <is>
          <t>OH</t>
        </is>
      </c>
      <c r="F4342" s="130" t="inlineStr">
        <is>
          <t>Commercial NAICS Cogen</t>
        </is>
      </c>
      <c r="G4342" s="130" t="inlineStr">
        <is>
          <t>IC</t>
        </is>
      </c>
      <c r="H4342" s="130" t="inlineStr">
        <is>
          <t>OBG</t>
        </is>
      </c>
      <c r="I4342" s="130" t="inlineStr">
        <is>
          <t>ORW</t>
        </is>
      </c>
      <c r="J4342" s="131" t="n">
        <v>8129.1</v>
      </c>
      <c r="K4342" s="129" t="n">
        <v>2020</v>
      </c>
      <c r="L4342" s="120">
        <f>IF(VLOOKUP(H4342,'Cross-Page Data'!$D$4:$F$48,3,FALSE)="natural gas",VLOOKUP(G4342,'Cross-Page Data'!$I$4:$J$19,2,FALSE),IF(VLOOKUP(H4342,'Cross-Page Data'!$D$4:$F$48,3,FALSE)="solar",IF(G4342="PV","solar PV","solar thermal"),IF(VLOOKUP(H4342,'Cross-Page Data'!$D$4:$F$48,3,FALSE)="wind",VLOOKUP(G4342,'Cross-Page Data'!$I$4:$J$19,2,FALSE),IF(VLOOKUP(H4342,'Cross-Page Data'!$D$4:$F$48,3,FALSE)="hydro",VLOOKUP(G4342,'Cross-Page Data'!$I$4:$J$19,2,FALSE),VLOOKUP(H4342,'Cross-Page Data'!$D$4:$F$48,3,FALSE)))))</f>
        <v/>
      </c>
      <c r="M4342" s="120">
        <f>IF(AND($P$2=FALSE,OR(F4342="Commercial NAICS Cogen",F4342="Industrial NAICS Cogen",F4342="NAICS-22 Cogen")),FALSE,IF(AND($P$3=FALSE,OR(F4342="Commercial NAICS Cogen",F4342="Commercial NAICS Non-Cogen",F4342="Industrial NAICS Cogen", F4342="industrial NAICS non-Cogen")),FALSE, TRUE))</f>
        <v/>
      </c>
    </row>
    <row r="4343">
      <c r="A4343" s="129" t="n">
        <v>58992</v>
      </c>
      <c r="B4343" s="130" t="inlineStr">
        <is>
          <t>Dept of Corrections NCCI Wind</t>
        </is>
      </c>
      <c r="C4343" s="130" t="inlineStr">
        <is>
          <t>Dept of Corrections NCCI Wind</t>
        </is>
      </c>
      <c r="D4343" s="129" t="n">
        <v>58844</v>
      </c>
      <c r="E4343" s="130" t="inlineStr">
        <is>
          <t>MA</t>
        </is>
      </c>
      <c r="F4343" s="130" t="inlineStr">
        <is>
          <t>Commercial NAICS Non-Cogen</t>
        </is>
      </c>
      <c r="G4343" s="130" t="inlineStr">
        <is>
          <t>WT</t>
        </is>
      </c>
      <c r="H4343" s="130" t="inlineStr">
        <is>
          <t>WND</t>
        </is>
      </c>
      <c r="I4343" s="130" t="inlineStr">
        <is>
          <t>WND</t>
        </is>
      </c>
      <c r="J4343" s="131" t="n">
        <v>4298</v>
      </c>
      <c r="K4343" s="129" t="n">
        <v>2020</v>
      </c>
      <c r="L4343" s="120">
        <f>IF(VLOOKUP(H4343,'Cross-Page Data'!$D$4:$F$48,3,FALSE)="natural gas",VLOOKUP(G4343,'Cross-Page Data'!$I$4:$J$19,2,FALSE),IF(VLOOKUP(H4343,'Cross-Page Data'!$D$4:$F$48,3,FALSE)="solar",IF(G4343="PV","solar PV","solar thermal"),IF(VLOOKUP(H4343,'Cross-Page Data'!$D$4:$F$48,3,FALSE)="wind",VLOOKUP(G4343,'Cross-Page Data'!$I$4:$J$19,2,FALSE),IF(VLOOKUP(H4343,'Cross-Page Data'!$D$4:$F$48,3,FALSE)="hydro",VLOOKUP(G4343,'Cross-Page Data'!$I$4:$J$19,2,FALSE),VLOOKUP(H4343,'Cross-Page Data'!$D$4:$F$48,3,FALSE)))))</f>
        <v/>
      </c>
      <c r="M4343" s="120">
        <f>IF(AND($P$2=FALSE,OR(F4343="Commercial NAICS Cogen",F4343="Industrial NAICS Cogen",F4343="NAICS-22 Cogen")),FALSE,IF(AND($P$3=FALSE,OR(F4343="Commercial NAICS Cogen",F4343="Commercial NAICS Non-Cogen",F4343="Industrial NAICS Cogen", F4343="industrial NAICS non-Cogen")),FALSE, TRUE))</f>
        <v/>
      </c>
    </row>
    <row r="4344">
      <c r="A4344" s="129" t="n">
        <v>58998</v>
      </c>
      <c r="B4344" s="130" t="inlineStr">
        <is>
          <t>Goodwell Wind Project LLC</t>
        </is>
      </c>
      <c r="C4344" s="130" t="inlineStr">
        <is>
          <t>Enel Green Power NA, Inc.</t>
        </is>
      </c>
      <c r="D4344" s="129" t="n">
        <v>59380</v>
      </c>
      <c r="E4344" s="130" t="inlineStr">
        <is>
          <t>OK</t>
        </is>
      </c>
      <c r="F4344" s="130" t="inlineStr">
        <is>
          <t>NAICS-22 Non-Cogen</t>
        </is>
      </c>
      <c r="G4344" s="130" t="inlineStr">
        <is>
          <t>WT</t>
        </is>
      </c>
      <c r="H4344" s="130" t="inlineStr">
        <is>
          <t>WND</t>
        </is>
      </c>
      <c r="I4344" s="130" t="inlineStr">
        <is>
          <t>WND</t>
        </is>
      </c>
      <c r="J4344" s="131" t="n">
        <v>891936.29</v>
      </c>
      <c r="K4344" s="129" t="n">
        <v>2020</v>
      </c>
      <c r="L4344" s="120">
        <f>IF(VLOOKUP(H4344,'Cross-Page Data'!$D$4:$F$48,3,FALSE)="natural gas",VLOOKUP(G4344,'Cross-Page Data'!$I$4:$J$19,2,FALSE),IF(VLOOKUP(H4344,'Cross-Page Data'!$D$4:$F$48,3,FALSE)="solar",IF(G4344="PV","solar PV","solar thermal"),IF(VLOOKUP(H4344,'Cross-Page Data'!$D$4:$F$48,3,FALSE)="wind",VLOOKUP(G4344,'Cross-Page Data'!$I$4:$J$19,2,FALSE),IF(VLOOKUP(H4344,'Cross-Page Data'!$D$4:$F$48,3,FALSE)="hydro",VLOOKUP(G4344,'Cross-Page Data'!$I$4:$J$19,2,FALSE),VLOOKUP(H4344,'Cross-Page Data'!$D$4:$F$48,3,FALSE)))))</f>
        <v/>
      </c>
      <c r="M4344" s="120">
        <f>IF(AND($P$2=FALSE,OR(F4344="Commercial NAICS Cogen",F4344="Industrial NAICS Cogen",F4344="NAICS-22 Cogen")),FALSE,IF(AND($P$3=FALSE,OR(F4344="Commercial NAICS Cogen",F4344="Commercial NAICS Non-Cogen",F4344="Industrial NAICS Cogen", F4344="industrial NAICS non-Cogen")),FALSE, TRUE))</f>
        <v/>
      </c>
    </row>
    <row r="4345">
      <c r="A4345" s="129" t="n">
        <v>59002</v>
      </c>
      <c r="B4345" s="130" t="inlineStr">
        <is>
          <t>Carlsbad Energy Center</t>
        </is>
      </c>
      <c r="C4345" s="130" t="inlineStr">
        <is>
          <t>NRG California Peaker Operations LLC</t>
        </is>
      </c>
      <c r="D4345" s="129" t="n">
        <v>58847</v>
      </c>
      <c r="E4345" s="130" t="inlineStr">
        <is>
          <t>CA</t>
        </is>
      </c>
      <c r="F4345" s="130" t="inlineStr">
        <is>
          <t>NAICS-22 Non-Cogen</t>
        </is>
      </c>
      <c r="G4345" s="130" t="inlineStr">
        <is>
          <t>GT</t>
        </is>
      </c>
      <c r="H4345" s="130" t="inlineStr">
        <is>
          <t>NG</t>
        </is>
      </c>
      <c r="I4345" s="130" t="inlineStr">
        <is>
          <t>NG</t>
        </is>
      </c>
      <c r="J4345" s="131" t="n">
        <v>388042</v>
      </c>
      <c r="K4345" s="129" t="n">
        <v>2020</v>
      </c>
      <c r="L4345" s="120">
        <f>IF(VLOOKUP(H4345,'Cross-Page Data'!$D$4:$F$48,3,FALSE)="natural gas",VLOOKUP(G4345,'Cross-Page Data'!$I$4:$J$19,2,FALSE),IF(VLOOKUP(H4345,'Cross-Page Data'!$D$4:$F$48,3,FALSE)="solar",IF(G4345="PV","solar PV","solar thermal"),IF(VLOOKUP(H4345,'Cross-Page Data'!$D$4:$F$48,3,FALSE)="wind",VLOOKUP(G4345,'Cross-Page Data'!$I$4:$J$19,2,FALSE),IF(VLOOKUP(H4345,'Cross-Page Data'!$D$4:$F$48,3,FALSE)="hydro",VLOOKUP(G4345,'Cross-Page Data'!$I$4:$J$19,2,FALSE),VLOOKUP(H4345,'Cross-Page Data'!$D$4:$F$48,3,FALSE)))))</f>
        <v/>
      </c>
      <c r="M4345" s="120">
        <f>IF(AND($P$2=FALSE,OR(F4345="Commercial NAICS Cogen",F4345="Industrial NAICS Cogen",F4345="NAICS-22 Cogen")),FALSE,IF(AND($P$3=FALSE,OR(F4345="Commercial NAICS Cogen",F4345="Commercial NAICS Non-Cogen",F4345="Industrial NAICS Cogen", F4345="industrial NAICS non-Cogen")),FALSE, TRUE))</f>
        <v/>
      </c>
    </row>
    <row r="4346">
      <c r="A4346" s="129" t="n">
        <v>59004</v>
      </c>
      <c r="B4346" s="130" t="inlineStr">
        <is>
          <t>Stonewall</t>
        </is>
      </c>
      <c r="C4346" s="130" t="inlineStr">
        <is>
          <t>Green Energy Partners LLC</t>
        </is>
      </c>
      <c r="D4346" s="129" t="n">
        <v>58848</v>
      </c>
      <c r="E4346" s="130" t="inlineStr">
        <is>
          <t>VA</t>
        </is>
      </c>
      <c r="F4346" s="130" t="inlineStr">
        <is>
          <t>NAICS-22 Non-Cogen</t>
        </is>
      </c>
      <c r="G4346" s="130" t="inlineStr">
        <is>
          <t>CA</t>
        </is>
      </c>
      <c r="H4346" s="130" t="inlineStr">
        <is>
          <t>NG</t>
        </is>
      </c>
      <c r="I4346" s="130" t="inlineStr">
        <is>
          <t>NG</t>
        </is>
      </c>
      <c r="J4346" s="131" t="n">
        <v>1747722</v>
      </c>
      <c r="K4346" s="129" t="n">
        <v>2020</v>
      </c>
      <c r="L4346" s="120">
        <f>IF(VLOOKUP(H4346,'Cross-Page Data'!$D$4:$F$48,3,FALSE)="natural gas",VLOOKUP(G4346,'Cross-Page Data'!$I$4:$J$19,2,FALSE),IF(VLOOKUP(H4346,'Cross-Page Data'!$D$4:$F$48,3,FALSE)="solar",IF(G4346="PV","solar PV","solar thermal"),IF(VLOOKUP(H4346,'Cross-Page Data'!$D$4:$F$48,3,FALSE)="wind",VLOOKUP(G4346,'Cross-Page Data'!$I$4:$J$19,2,FALSE),IF(VLOOKUP(H4346,'Cross-Page Data'!$D$4:$F$48,3,FALSE)="hydro",VLOOKUP(G4346,'Cross-Page Data'!$I$4:$J$19,2,FALSE),VLOOKUP(H4346,'Cross-Page Data'!$D$4:$F$48,3,FALSE)))))</f>
        <v/>
      </c>
      <c r="M4346" s="120">
        <f>IF(AND($P$2=FALSE,OR(F4346="Commercial NAICS Cogen",F4346="Industrial NAICS Cogen",F4346="NAICS-22 Cogen")),FALSE,IF(AND($P$3=FALSE,OR(F4346="Commercial NAICS Cogen",F4346="Commercial NAICS Non-Cogen",F4346="Industrial NAICS Cogen", F4346="industrial NAICS non-Cogen")),FALSE, TRUE))</f>
        <v/>
      </c>
    </row>
    <row r="4347">
      <c r="A4347" s="129" t="n">
        <v>59004</v>
      </c>
      <c r="B4347" s="130" t="inlineStr">
        <is>
          <t>Stonewall</t>
        </is>
      </c>
      <c r="C4347" s="130" t="inlineStr">
        <is>
          <t>Green Energy Partners LLC</t>
        </is>
      </c>
      <c r="D4347" s="129" t="n">
        <v>58848</v>
      </c>
      <c r="E4347" s="130" t="inlineStr">
        <is>
          <t>VA</t>
        </is>
      </c>
      <c r="F4347" s="130" t="inlineStr">
        <is>
          <t>NAICS-22 Non-Cogen</t>
        </is>
      </c>
      <c r="G4347" s="130" t="inlineStr">
        <is>
          <t>CT</t>
        </is>
      </c>
      <c r="H4347" s="130" t="inlineStr">
        <is>
          <t>NG</t>
        </is>
      </c>
      <c r="I4347" s="130" t="inlineStr">
        <is>
          <t>NG</t>
        </is>
      </c>
      <c r="J4347" s="131" t="n">
        <v>3203820</v>
      </c>
      <c r="K4347" s="129" t="n">
        <v>2020</v>
      </c>
      <c r="L4347" s="120">
        <f>IF(VLOOKUP(H4347,'Cross-Page Data'!$D$4:$F$48,3,FALSE)="natural gas",VLOOKUP(G4347,'Cross-Page Data'!$I$4:$J$19,2,FALSE),IF(VLOOKUP(H4347,'Cross-Page Data'!$D$4:$F$48,3,FALSE)="solar",IF(G4347="PV","solar PV","solar thermal"),IF(VLOOKUP(H4347,'Cross-Page Data'!$D$4:$F$48,3,FALSE)="wind",VLOOKUP(G4347,'Cross-Page Data'!$I$4:$J$19,2,FALSE),IF(VLOOKUP(H4347,'Cross-Page Data'!$D$4:$F$48,3,FALSE)="hydro",VLOOKUP(G4347,'Cross-Page Data'!$I$4:$J$19,2,FALSE),VLOOKUP(H4347,'Cross-Page Data'!$D$4:$F$48,3,FALSE)))))</f>
        <v/>
      </c>
      <c r="M4347" s="120">
        <f>IF(AND($P$2=FALSE,OR(F4347="Commercial NAICS Cogen",F4347="Industrial NAICS Cogen",F4347="NAICS-22 Cogen")),FALSE,IF(AND($P$3=FALSE,OR(F4347="Commercial NAICS Cogen",F4347="Commercial NAICS Non-Cogen",F4347="Industrial NAICS Cogen", F4347="industrial NAICS non-Cogen")),FALSE, TRUE))</f>
        <v/>
      </c>
    </row>
    <row r="4348">
      <c r="A4348" s="129" t="n">
        <v>59012</v>
      </c>
      <c r="B4348" s="130" t="inlineStr">
        <is>
          <t>DC Water CHP</t>
        </is>
      </c>
      <c r="C4348" s="130" t="inlineStr">
        <is>
          <t>DC Water</t>
        </is>
      </c>
      <c r="D4348" s="129" t="n">
        <v>58862</v>
      </c>
      <c r="E4348" s="130" t="inlineStr">
        <is>
          <t>DC</t>
        </is>
      </c>
      <c r="F4348" s="130" t="inlineStr">
        <is>
          <t>Commercial NAICS Cogen</t>
        </is>
      </c>
      <c r="G4348" s="130" t="inlineStr">
        <is>
          <t>GT</t>
        </is>
      </c>
      <c r="H4348" s="130" t="inlineStr">
        <is>
          <t>NG</t>
        </is>
      </c>
      <c r="I4348" s="130" t="inlineStr">
        <is>
          <t>NG</t>
        </is>
      </c>
      <c r="J4348" s="131" t="n">
        <v>820.91</v>
      </c>
      <c r="K4348" s="129" t="n">
        <v>2020</v>
      </c>
      <c r="L4348" s="120">
        <f>IF(VLOOKUP(H4348,'Cross-Page Data'!$D$4:$F$48,3,FALSE)="natural gas",VLOOKUP(G4348,'Cross-Page Data'!$I$4:$J$19,2,FALSE),IF(VLOOKUP(H4348,'Cross-Page Data'!$D$4:$F$48,3,FALSE)="solar",IF(G4348="PV","solar PV","solar thermal"),IF(VLOOKUP(H4348,'Cross-Page Data'!$D$4:$F$48,3,FALSE)="wind",VLOOKUP(G4348,'Cross-Page Data'!$I$4:$J$19,2,FALSE),IF(VLOOKUP(H4348,'Cross-Page Data'!$D$4:$F$48,3,FALSE)="hydro",VLOOKUP(G4348,'Cross-Page Data'!$I$4:$J$19,2,FALSE),VLOOKUP(H4348,'Cross-Page Data'!$D$4:$F$48,3,FALSE)))))</f>
        <v/>
      </c>
      <c r="M4348" s="120">
        <f>IF(AND($P$2=FALSE,OR(F4348="Commercial NAICS Cogen",F4348="Industrial NAICS Cogen",F4348="NAICS-22 Cogen")),FALSE,IF(AND($P$3=FALSE,OR(F4348="Commercial NAICS Cogen",F4348="Commercial NAICS Non-Cogen",F4348="Industrial NAICS Cogen", F4348="industrial NAICS non-Cogen")),FALSE, TRUE))</f>
        <v/>
      </c>
    </row>
    <row r="4349">
      <c r="A4349" s="129" t="n">
        <v>59012</v>
      </c>
      <c r="B4349" s="130" t="inlineStr">
        <is>
          <t>DC Water CHP</t>
        </is>
      </c>
      <c r="C4349" s="130" t="inlineStr">
        <is>
          <t>DC Water</t>
        </is>
      </c>
      <c r="D4349" s="129" t="n">
        <v>58862</v>
      </c>
      <c r="E4349" s="130" t="inlineStr">
        <is>
          <t>DC</t>
        </is>
      </c>
      <c r="F4349" s="130" t="inlineStr">
        <is>
          <t>Commercial NAICS Cogen</t>
        </is>
      </c>
      <c r="G4349" s="130" t="inlineStr">
        <is>
          <t>GT</t>
        </is>
      </c>
      <c r="H4349" s="130" t="inlineStr">
        <is>
          <t>OBG</t>
        </is>
      </c>
      <c r="I4349" s="130" t="inlineStr">
        <is>
          <t>ORW</t>
        </is>
      </c>
      <c r="J4349" s="131" t="n">
        <v>54852.09</v>
      </c>
      <c r="K4349" s="129" t="n">
        <v>2020</v>
      </c>
      <c r="L4349" s="120">
        <f>IF(VLOOKUP(H4349,'Cross-Page Data'!$D$4:$F$48,3,FALSE)="natural gas",VLOOKUP(G4349,'Cross-Page Data'!$I$4:$J$19,2,FALSE),IF(VLOOKUP(H4349,'Cross-Page Data'!$D$4:$F$48,3,FALSE)="solar",IF(G4349="PV","solar PV","solar thermal"),IF(VLOOKUP(H4349,'Cross-Page Data'!$D$4:$F$48,3,FALSE)="wind",VLOOKUP(G4349,'Cross-Page Data'!$I$4:$J$19,2,FALSE),IF(VLOOKUP(H4349,'Cross-Page Data'!$D$4:$F$48,3,FALSE)="hydro",VLOOKUP(G4349,'Cross-Page Data'!$I$4:$J$19,2,FALSE),VLOOKUP(H4349,'Cross-Page Data'!$D$4:$F$48,3,FALSE)))))</f>
        <v/>
      </c>
      <c r="M4349" s="120">
        <f>IF(AND($P$2=FALSE,OR(F4349="Commercial NAICS Cogen",F4349="Industrial NAICS Cogen",F4349="NAICS-22 Cogen")),FALSE,IF(AND($P$3=FALSE,OR(F4349="Commercial NAICS Cogen",F4349="Commercial NAICS Non-Cogen",F4349="Industrial NAICS Cogen", F4349="industrial NAICS non-Cogen")),FALSE, TRUE))</f>
        <v/>
      </c>
    </row>
    <row r="4350">
      <c r="A4350" s="129" t="n">
        <v>59034</v>
      </c>
      <c r="B4350" s="130" t="inlineStr">
        <is>
          <t>Shannon Wind</t>
        </is>
      </c>
      <c r="C4350" s="130" t="inlineStr">
        <is>
          <t>Shannon Wind LLC</t>
        </is>
      </c>
      <c r="D4350" s="129" t="n">
        <v>58872</v>
      </c>
      <c r="E4350" s="130" t="inlineStr">
        <is>
          <t>TX</t>
        </is>
      </c>
      <c r="F4350" s="130" t="inlineStr">
        <is>
          <t>NAICS-22 Non-Cogen</t>
        </is>
      </c>
      <c r="G4350" s="130" t="inlineStr">
        <is>
          <t>WT</t>
        </is>
      </c>
      <c r="H4350" s="130" t="inlineStr">
        <is>
          <t>WND</t>
        </is>
      </c>
      <c r="I4350" s="130" t="inlineStr">
        <is>
          <t>WND</t>
        </is>
      </c>
      <c r="J4350" s="131" t="n">
        <v>684149</v>
      </c>
      <c r="K4350" s="129" t="n">
        <v>2020</v>
      </c>
      <c r="L4350" s="120">
        <f>IF(VLOOKUP(H4350,'Cross-Page Data'!$D$4:$F$48,3,FALSE)="natural gas",VLOOKUP(G4350,'Cross-Page Data'!$I$4:$J$19,2,FALSE),IF(VLOOKUP(H4350,'Cross-Page Data'!$D$4:$F$48,3,FALSE)="solar",IF(G4350="PV","solar PV","solar thermal"),IF(VLOOKUP(H4350,'Cross-Page Data'!$D$4:$F$48,3,FALSE)="wind",VLOOKUP(G4350,'Cross-Page Data'!$I$4:$J$19,2,FALSE),IF(VLOOKUP(H4350,'Cross-Page Data'!$D$4:$F$48,3,FALSE)="hydro",VLOOKUP(G4350,'Cross-Page Data'!$I$4:$J$19,2,FALSE),VLOOKUP(H4350,'Cross-Page Data'!$D$4:$F$48,3,FALSE)))))</f>
        <v/>
      </c>
      <c r="M4350" s="120">
        <f>IF(AND($P$2=FALSE,OR(F4350="Commercial NAICS Cogen",F4350="Industrial NAICS Cogen",F4350="NAICS-22 Cogen")),FALSE,IF(AND($P$3=FALSE,OR(F4350="Commercial NAICS Cogen",F4350="Commercial NAICS Non-Cogen",F4350="Industrial NAICS Cogen", F4350="industrial NAICS non-Cogen")),FALSE, TRUE))</f>
        <v/>
      </c>
    </row>
    <row r="4351">
      <c r="A4351" s="129" t="n">
        <v>59061</v>
      </c>
      <c r="B4351" s="130" t="inlineStr">
        <is>
          <t>Radfords Run Wind Farm</t>
        </is>
      </c>
      <c r="C4351" s="130" t="inlineStr">
        <is>
          <t>RWE Renewables Americas LLC</t>
        </is>
      </c>
      <c r="D4351" s="129" t="n">
        <v>56215</v>
      </c>
      <c r="E4351" s="130" t="inlineStr">
        <is>
          <t>IL</t>
        </is>
      </c>
      <c r="F4351" s="130" t="inlineStr">
        <is>
          <t>NAICS-22 Non-Cogen</t>
        </is>
      </c>
      <c r="G4351" s="130" t="inlineStr">
        <is>
          <t>WT</t>
        </is>
      </c>
      <c r="H4351" s="130" t="inlineStr">
        <is>
          <t>WND</t>
        </is>
      </c>
      <c r="I4351" s="130" t="inlineStr">
        <is>
          <t>WND</t>
        </is>
      </c>
      <c r="J4351" s="131" t="n">
        <v>1017939</v>
      </c>
      <c r="K4351" s="129" t="n">
        <v>2020</v>
      </c>
      <c r="L4351" s="120">
        <f>IF(VLOOKUP(H4351,'Cross-Page Data'!$D$4:$F$48,3,FALSE)="natural gas",VLOOKUP(G4351,'Cross-Page Data'!$I$4:$J$19,2,FALSE),IF(VLOOKUP(H4351,'Cross-Page Data'!$D$4:$F$48,3,FALSE)="solar",IF(G4351="PV","solar PV","solar thermal"),IF(VLOOKUP(H4351,'Cross-Page Data'!$D$4:$F$48,3,FALSE)="wind",VLOOKUP(G4351,'Cross-Page Data'!$I$4:$J$19,2,FALSE),IF(VLOOKUP(H4351,'Cross-Page Data'!$D$4:$F$48,3,FALSE)="hydro",VLOOKUP(G4351,'Cross-Page Data'!$I$4:$J$19,2,FALSE),VLOOKUP(H4351,'Cross-Page Data'!$D$4:$F$48,3,FALSE)))))</f>
        <v/>
      </c>
      <c r="M4351" s="120">
        <f>IF(AND($P$2=FALSE,OR(F4351="Commercial NAICS Cogen",F4351="Industrial NAICS Cogen",F4351="NAICS-22 Cogen")),FALSE,IF(AND($P$3=FALSE,OR(F4351="Commercial NAICS Cogen",F4351="Commercial NAICS Non-Cogen",F4351="Industrial NAICS Cogen", F4351="industrial NAICS non-Cogen")),FALSE, TRUE))</f>
        <v/>
      </c>
    </row>
    <row r="4352">
      <c r="A4352" s="129" t="n">
        <v>59063</v>
      </c>
      <c r="B4352" s="130" t="inlineStr">
        <is>
          <t>Stella Wind Farm</t>
        </is>
      </c>
      <c r="C4352" s="130" t="inlineStr">
        <is>
          <t>RWE Renewables Americas LLC</t>
        </is>
      </c>
      <c r="D4352" s="129" t="n">
        <v>56215</v>
      </c>
      <c r="E4352" s="130" t="inlineStr">
        <is>
          <t>TX</t>
        </is>
      </c>
      <c r="F4352" s="130" t="inlineStr">
        <is>
          <t>NAICS-22 Non-Cogen</t>
        </is>
      </c>
      <c r="G4352" s="130" t="inlineStr">
        <is>
          <t>WT</t>
        </is>
      </c>
      <c r="H4352" s="130" t="inlineStr">
        <is>
          <t>WND</t>
        </is>
      </c>
      <c r="I4352" s="130" t="inlineStr">
        <is>
          <t>WND</t>
        </is>
      </c>
      <c r="J4352" s="131" t="n">
        <v>617943</v>
      </c>
      <c r="K4352" s="129" t="n">
        <v>2020</v>
      </c>
      <c r="L4352" s="120">
        <f>IF(VLOOKUP(H4352,'Cross-Page Data'!$D$4:$F$48,3,FALSE)="natural gas",VLOOKUP(G4352,'Cross-Page Data'!$I$4:$J$19,2,FALSE),IF(VLOOKUP(H4352,'Cross-Page Data'!$D$4:$F$48,3,FALSE)="solar",IF(G4352="PV","solar PV","solar thermal"),IF(VLOOKUP(H4352,'Cross-Page Data'!$D$4:$F$48,3,FALSE)="wind",VLOOKUP(G4352,'Cross-Page Data'!$I$4:$J$19,2,FALSE),IF(VLOOKUP(H4352,'Cross-Page Data'!$D$4:$F$48,3,FALSE)="hydro",VLOOKUP(G4352,'Cross-Page Data'!$I$4:$J$19,2,FALSE),VLOOKUP(H4352,'Cross-Page Data'!$D$4:$F$48,3,FALSE)))))</f>
        <v/>
      </c>
      <c r="M4352" s="120">
        <f>IF(AND($P$2=FALSE,OR(F4352="Commercial NAICS Cogen",F4352="Industrial NAICS Cogen",F4352="NAICS-22 Cogen")),FALSE,IF(AND($P$3=FALSE,OR(F4352="Commercial NAICS Cogen",F4352="Commercial NAICS Non-Cogen",F4352="Industrial NAICS Cogen", F4352="industrial NAICS non-Cogen")),FALSE, TRUE))</f>
        <v/>
      </c>
    </row>
    <row r="4353">
      <c r="A4353" s="129" t="n">
        <v>59065</v>
      </c>
      <c r="B4353" s="130" t="inlineStr">
        <is>
          <t>Drift Sand Wind Project LLC</t>
        </is>
      </c>
      <c r="C4353" s="130" t="inlineStr">
        <is>
          <t>Enel Green Power NA, Inc.</t>
        </is>
      </c>
      <c r="D4353" s="129" t="n">
        <v>59380</v>
      </c>
      <c r="E4353" s="130" t="inlineStr">
        <is>
          <t>OK</t>
        </is>
      </c>
      <c r="F4353" s="130" t="inlineStr">
        <is>
          <t>NAICS-22 Non-Cogen</t>
        </is>
      </c>
      <c r="G4353" s="130" t="inlineStr">
        <is>
          <t>WT</t>
        </is>
      </c>
      <c r="H4353" s="130" t="inlineStr">
        <is>
          <t>WND</t>
        </is>
      </c>
      <c r="I4353" s="130" t="inlineStr">
        <is>
          <t>WND</t>
        </is>
      </c>
      <c r="J4353" s="131" t="n">
        <v>408761.05</v>
      </c>
      <c r="K4353" s="129" t="n">
        <v>2020</v>
      </c>
      <c r="L4353" s="120">
        <f>IF(VLOOKUP(H4353,'Cross-Page Data'!$D$4:$F$48,3,FALSE)="natural gas",VLOOKUP(G4353,'Cross-Page Data'!$I$4:$J$19,2,FALSE),IF(VLOOKUP(H4353,'Cross-Page Data'!$D$4:$F$48,3,FALSE)="solar",IF(G4353="PV","solar PV","solar thermal"),IF(VLOOKUP(H4353,'Cross-Page Data'!$D$4:$F$48,3,FALSE)="wind",VLOOKUP(G4353,'Cross-Page Data'!$I$4:$J$19,2,FALSE),IF(VLOOKUP(H4353,'Cross-Page Data'!$D$4:$F$48,3,FALSE)="hydro",VLOOKUP(G4353,'Cross-Page Data'!$I$4:$J$19,2,FALSE),VLOOKUP(H4353,'Cross-Page Data'!$D$4:$F$48,3,FALSE)))))</f>
        <v/>
      </c>
      <c r="M4353" s="120">
        <f>IF(AND($P$2=FALSE,OR(F4353="Commercial NAICS Cogen",F4353="Industrial NAICS Cogen",F4353="NAICS-22 Cogen")),FALSE,IF(AND($P$3=FALSE,OR(F4353="Commercial NAICS Cogen",F4353="Commercial NAICS Non-Cogen",F4353="Industrial NAICS Cogen", F4353="industrial NAICS non-Cogen")),FALSE, TRUE))</f>
        <v/>
      </c>
    </row>
    <row r="4354">
      <c r="A4354" s="129" t="n">
        <v>59066</v>
      </c>
      <c r="B4354" s="130" t="inlineStr">
        <is>
          <t>Bruennings Breeze Wind Farm</t>
        </is>
      </c>
      <c r="C4354" s="130" t="inlineStr">
        <is>
          <t>RWE Renewables Americas LLC</t>
        </is>
      </c>
      <c r="D4354" s="129" t="n">
        <v>56215</v>
      </c>
      <c r="E4354" s="130" t="inlineStr">
        <is>
          <t>TX</t>
        </is>
      </c>
      <c r="F4354" s="130" t="inlineStr">
        <is>
          <t>NAICS-22 Non-Cogen</t>
        </is>
      </c>
      <c r="G4354" s="130" t="inlineStr">
        <is>
          <t>WT</t>
        </is>
      </c>
      <c r="H4354" s="130" t="inlineStr">
        <is>
          <t>WND</t>
        </is>
      </c>
      <c r="I4354" s="130" t="inlineStr">
        <is>
          <t>WND</t>
        </is>
      </c>
      <c r="J4354" s="131" t="n">
        <v>535706</v>
      </c>
      <c r="K4354" s="129" t="n">
        <v>2020</v>
      </c>
      <c r="L4354" s="120">
        <f>IF(VLOOKUP(H4354,'Cross-Page Data'!$D$4:$F$48,3,FALSE)="natural gas",VLOOKUP(G4354,'Cross-Page Data'!$I$4:$J$19,2,FALSE),IF(VLOOKUP(H4354,'Cross-Page Data'!$D$4:$F$48,3,FALSE)="solar",IF(G4354="PV","solar PV","solar thermal"),IF(VLOOKUP(H4354,'Cross-Page Data'!$D$4:$F$48,3,FALSE)="wind",VLOOKUP(G4354,'Cross-Page Data'!$I$4:$J$19,2,FALSE),IF(VLOOKUP(H4354,'Cross-Page Data'!$D$4:$F$48,3,FALSE)="hydro",VLOOKUP(G4354,'Cross-Page Data'!$I$4:$J$19,2,FALSE),VLOOKUP(H4354,'Cross-Page Data'!$D$4:$F$48,3,FALSE)))))</f>
        <v/>
      </c>
      <c r="M4354" s="120">
        <f>IF(AND($P$2=FALSE,OR(F4354="Commercial NAICS Cogen",F4354="Industrial NAICS Cogen",F4354="NAICS-22 Cogen")),FALSE,IF(AND($P$3=FALSE,OR(F4354="Commercial NAICS Cogen",F4354="Commercial NAICS Non-Cogen",F4354="Industrial NAICS Cogen", F4354="industrial NAICS non-Cogen")),FALSE, TRUE))</f>
        <v/>
      </c>
    </row>
    <row r="4355">
      <c r="A4355" s="129" t="n">
        <v>59068</v>
      </c>
      <c r="B4355" s="130" t="inlineStr">
        <is>
          <t>Colbeck's Corner, LLC</t>
        </is>
      </c>
      <c r="C4355" s="130" t="inlineStr">
        <is>
          <t>RWE Renewables Americas LLC</t>
        </is>
      </c>
      <c r="D4355" s="129" t="n">
        <v>56215</v>
      </c>
      <c r="E4355" s="130" t="inlineStr">
        <is>
          <t>TX</t>
        </is>
      </c>
      <c r="F4355" s="130" t="inlineStr">
        <is>
          <t>NAICS-22 Non-Cogen</t>
        </is>
      </c>
      <c r="G4355" s="130" t="inlineStr">
        <is>
          <t>WT</t>
        </is>
      </c>
      <c r="H4355" s="130" t="inlineStr">
        <is>
          <t>WND</t>
        </is>
      </c>
      <c r="I4355" s="130" t="inlineStr">
        <is>
          <t>WND</t>
        </is>
      </c>
      <c r="J4355" s="131" t="n">
        <v>881253</v>
      </c>
      <c r="K4355" s="129" t="n">
        <v>2020</v>
      </c>
      <c r="L4355" s="120">
        <f>IF(VLOOKUP(H4355,'Cross-Page Data'!$D$4:$F$48,3,FALSE)="natural gas",VLOOKUP(G4355,'Cross-Page Data'!$I$4:$J$19,2,FALSE),IF(VLOOKUP(H4355,'Cross-Page Data'!$D$4:$F$48,3,FALSE)="solar",IF(G4355="PV","solar PV","solar thermal"),IF(VLOOKUP(H4355,'Cross-Page Data'!$D$4:$F$48,3,FALSE)="wind",VLOOKUP(G4355,'Cross-Page Data'!$I$4:$J$19,2,FALSE),IF(VLOOKUP(H4355,'Cross-Page Data'!$D$4:$F$48,3,FALSE)="hydro",VLOOKUP(G4355,'Cross-Page Data'!$I$4:$J$19,2,FALSE),VLOOKUP(H4355,'Cross-Page Data'!$D$4:$F$48,3,FALSE)))))</f>
        <v/>
      </c>
      <c r="M4355" s="120">
        <f>IF(AND($P$2=FALSE,OR(F4355="Commercial NAICS Cogen",F4355="Industrial NAICS Cogen",F4355="NAICS-22 Cogen")),FALSE,IF(AND($P$3=FALSE,OR(F4355="Commercial NAICS Cogen",F4355="Commercial NAICS Non-Cogen",F4355="Industrial NAICS Cogen", F4355="industrial NAICS non-Cogen")),FALSE, TRUE))</f>
        <v/>
      </c>
    </row>
    <row r="4356">
      <c r="A4356" s="129" t="n">
        <v>59070</v>
      </c>
      <c r="B4356" s="130" t="inlineStr">
        <is>
          <t>Jericho Power</t>
        </is>
      </c>
      <c r="C4356" s="130" t="inlineStr">
        <is>
          <t>Jericho Power LLC</t>
        </is>
      </c>
      <c r="D4356" s="129" t="n">
        <v>58891</v>
      </c>
      <c r="E4356" s="130" t="inlineStr">
        <is>
          <t>NH</t>
        </is>
      </c>
      <c r="F4356" s="130" t="inlineStr">
        <is>
          <t>NAICS-22 Non-Cogen</t>
        </is>
      </c>
      <c r="G4356" s="130" t="inlineStr">
        <is>
          <t>WT</t>
        </is>
      </c>
      <c r="H4356" s="130" t="inlineStr">
        <is>
          <t>WND</t>
        </is>
      </c>
      <c r="I4356" s="130" t="inlineStr">
        <is>
          <t>WND</t>
        </is>
      </c>
      <c r="J4356" s="131" t="n">
        <v>25284</v>
      </c>
      <c r="K4356" s="129" t="n">
        <v>2020</v>
      </c>
      <c r="L4356" s="120">
        <f>IF(VLOOKUP(H4356,'Cross-Page Data'!$D$4:$F$48,3,FALSE)="natural gas",VLOOKUP(G4356,'Cross-Page Data'!$I$4:$J$19,2,FALSE),IF(VLOOKUP(H4356,'Cross-Page Data'!$D$4:$F$48,3,FALSE)="solar",IF(G4356="PV","solar PV","solar thermal"),IF(VLOOKUP(H4356,'Cross-Page Data'!$D$4:$F$48,3,FALSE)="wind",VLOOKUP(G4356,'Cross-Page Data'!$I$4:$J$19,2,FALSE),IF(VLOOKUP(H4356,'Cross-Page Data'!$D$4:$F$48,3,FALSE)="hydro",VLOOKUP(G4356,'Cross-Page Data'!$I$4:$J$19,2,FALSE),VLOOKUP(H4356,'Cross-Page Data'!$D$4:$F$48,3,FALSE)))))</f>
        <v/>
      </c>
      <c r="M4356" s="120">
        <f>IF(AND($P$2=FALSE,OR(F4356="Commercial NAICS Cogen",F4356="Industrial NAICS Cogen",F4356="NAICS-22 Cogen")),FALSE,IF(AND($P$3=FALSE,OR(F4356="Commercial NAICS Cogen",F4356="Commercial NAICS Non-Cogen",F4356="Industrial NAICS Cogen", F4356="industrial NAICS non-Cogen")),FALSE, TRUE))</f>
        <v/>
      </c>
    </row>
    <row r="4357">
      <c r="A4357" s="129" t="n">
        <v>59073</v>
      </c>
      <c r="B4357" s="130" t="inlineStr">
        <is>
          <t>Cove Point LNG Terminal</t>
        </is>
      </c>
      <c r="C4357" s="130" t="inlineStr">
        <is>
          <t>Dominion Cove Point LNG, LP</t>
        </is>
      </c>
      <c r="D4357" s="129" t="n">
        <v>58889</v>
      </c>
      <c r="E4357" s="130" t="inlineStr">
        <is>
          <t>MD</t>
        </is>
      </c>
      <c r="F4357" s="130" t="inlineStr">
        <is>
          <t>Commercial NAICS Non-Cogen</t>
        </is>
      </c>
      <c r="G4357" s="130" t="inlineStr">
        <is>
          <t>GT</t>
        </is>
      </c>
      <c r="H4357" s="130" t="inlineStr">
        <is>
          <t>NG</t>
        </is>
      </c>
      <c r="I4357" s="130" t="inlineStr">
        <is>
          <t>NG</t>
        </is>
      </c>
      <c r="J4357" s="131" t="n">
        <v>144578</v>
      </c>
      <c r="K4357" s="129" t="n">
        <v>2020</v>
      </c>
      <c r="L4357" s="120">
        <f>IF(VLOOKUP(H4357,'Cross-Page Data'!$D$4:$F$48,3,FALSE)="natural gas",VLOOKUP(G4357,'Cross-Page Data'!$I$4:$J$19,2,FALSE),IF(VLOOKUP(H4357,'Cross-Page Data'!$D$4:$F$48,3,FALSE)="solar",IF(G4357="PV","solar PV","solar thermal"),IF(VLOOKUP(H4357,'Cross-Page Data'!$D$4:$F$48,3,FALSE)="wind",VLOOKUP(G4357,'Cross-Page Data'!$I$4:$J$19,2,FALSE),IF(VLOOKUP(H4357,'Cross-Page Data'!$D$4:$F$48,3,FALSE)="hydro",VLOOKUP(G4357,'Cross-Page Data'!$I$4:$J$19,2,FALSE),VLOOKUP(H4357,'Cross-Page Data'!$D$4:$F$48,3,FALSE)))))</f>
        <v/>
      </c>
      <c r="M4357" s="120">
        <f>IF(AND($P$2=FALSE,OR(F4357="Commercial NAICS Cogen",F4357="Industrial NAICS Cogen",F4357="NAICS-22 Cogen")),FALSE,IF(AND($P$3=FALSE,OR(F4357="Commercial NAICS Cogen",F4357="Commercial NAICS Non-Cogen",F4357="Industrial NAICS Cogen", F4357="industrial NAICS non-Cogen")),FALSE, TRUE))</f>
        <v/>
      </c>
    </row>
    <row r="4358">
      <c r="A4358" s="129" t="n">
        <v>59073</v>
      </c>
      <c r="B4358" s="130" t="inlineStr">
        <is>
          <t>Cove Point LNG Terminal</t>
        </is>
      </c>
      <c r="C4358" s="130" t="inlineStr">
        <is>
          <t>Dominion Cove Point LNG, LP</t>
        </is>
      </c>
      <c r="D4358" s="129" t="n">
        <v>58889</v>
      </c>
      <c r="E4358" s="130" t="inlineStr">
        <is>
          <t>MD</t>
        </is>
      </c>
      <c r="F4358" s="130" t="inlineStr">
        <is>
          <t>Commercial NAICS Non-Cogen</t>
        </is>
      </c>
      <c r="G4358" s="130" t="inlineStr">
        <is>
          <t>IC</t>
        </is>
      </c>
      <c r="H4358" s="130" t="inlineStr">
        <is>
          <t>DFO</t>
        </is>
      </c>
      <c r="I4358" s="130" t="inlineStr">
        <is>
          <t>DFO</t>
        </is>
      </c>
      <c r="J4358" s="131" t="n">
        <v>0</v>
      </c>
      <c r="K4358" s="129" t="n">
        <v>2020</v>
      </c>
      <c r="L4358" s="120">
        <f>IF(VLOOKUP(H4358,'Cross-Page Data'!$D$4:$F$48,3,FALSE)="natural gas",VLOOKUP(G4358,'Cross-Page Data'!$I$4:$J$19,2,FALSE),IF(VLOOKUP(H4358,'Cross-Page Data'!$D$4:$F$48,3,FALSE)="solar",IF(G4358="PV","solar PV","solar thermal"),IF(VLOOKUP(H4358,'Cross-Page Data'!$D$4:$F$48,3,FALSE)="wind",VLOOKUP(G4358,'Cross-Page Data'!$I$4:$J$19,2,FALSE),IF(VLOOKUP(H4358,'Cross-Page Data'!$D$4:$F$48,3,FALSE)="hydro",VLOOKUP(G4358,'Cross-Page Data'!$I$4:$J$19,2,FALSE),VLOOKUP(H4358,'Cross-Page Data'!$D$4:$F$48,3,FALSE)))))</f>
        <v/>
      </c>
      <c r="M4358" s="120">
        <f>IF(AND($P$2=FALSE,OR(F4358="Commercial NAICS Cogen",F4358="Industrial NAICS Cogen",F4358="NAICS-22 Cogen")),FALSE,IF(AND($P$3=FALSE,OR(F4358="Commercial NAICS Cogen",F4358="Commercial NAICS Non-Cogen",F4358="Industrial NAICS Cogen", F4358="industrial NAICS non-Cogen")),FALSE, TRUE))</f>
        <v/>
      </c>
    </row>
    <row r="4359">
      <c r="A4359" s="129" t="n">
        <v>59073</v>
      </c>
      <c r="B4359" s="130" t="inlineStr">
        <is>
          <t>Cove Point LNG Terminal</t>
        </is>
      </c>
      <c r="C4359" s="130" t="inlineStr">
        <is>
          <t>Dominion Cove Point LNG, LP</t>
        </is>
      </c>
      <c r="D4359" s="129" t="n">
        <v>58889</v>
      </c>
      <c r="E4359" s="130" t="inlineStr">
        <is>
          <t>MD</t>
        </is>
      </c>
      <c r="F4359" s="130" t="inlineStr">
        <is>
          <t>Commercial NAICS Non-Cogen</t>
        </is>
      </c>
      <c r="G4359" s="130" t="inlineStr">
        <is>
          <t>OT</t>
        </is>
      </c>
      <c r="H4359" s="130" t="inlineStr">
        <is>
          <t>OTH</t>
        </is>
      </c>
      <c r="I4359" s="130" t="inlineStr">
        <is>
          <t>OTH</t>
        </is>
      </c>
      <c r="J4359" s="131" t="n">
        <v>0</v>
      </c>
      <c r="K4359" s="129" t="n">
        <v>2020</v>
      </c>
      <c r="L4359" s="120">
        <f>IF(VLOOKUP(H4359,'Cross-Page Data'!$D$4:$F$48,3,FALSE)="natural gas",VLOOKUP(G4359,'Cross-Page Data'!$I$4:$J$19,2,FALSE),IF(VLOOKUP(H4359,'Cross-Page Data'!$D$4:$F$48,3,FALSE)="solar",IF(G4359="PV","solar PV","solar thermal"),IF(VLOOKUP(H4359,'Cross-Page Data'!$D$4:$F$48,3,FALSE)="wind",VLOOKUP(G4359,'Cross-Page Data'!$I$4:$J$19,2,FALSE),IF(VLOOKUP(H4359,'Cross-Page Data'!$D$4:$F$48,3,FALSE)="hydro",VLOOKUP(G4359,'Cross-Page Data'!$I$4:$J$19,2,FALSE),VLOOKUP(H4359,'Cross-Page Data'!$D$4:$F$48,3,FALSE)))))</f>
        <v/>
      </c>
      <c r="M4359" s="120">
        <f>IF(AND($P$2=FALSE,OR(F4359="Commercial NAICS Cogen",F4359="Industrial NAICS Cogen",F4359="NAICS-22 Cogen")),FALSE,IF(AND($P$3=FALSE,OR(F4359="Commercial NAICS Cogen",F4359="Commercial NAICS Non-Cogen",F4359="Industrial NAICS Cogen", F4359="industrial NAICS non-Cogen")),FALSE, TRUE))</f>
        <v/>
      </c>
    </row>
    <row r="4360">
      <c r="A4360" s="129" t="n">
        <v>59073</v>
      </c>
      <c r="B4360" s="130" t="inlineStr">
        <is>
          <t>Cove Point LNG Terminal</t>
        </is>
      </c>
      <c r="C4360" s="130" t="inlineStr">
        <is>
          <t>Dominion Cove Point LNG, LP</t>
        </is>
      </c>
      <c r="D4360" s="129" t="n">
        <v>58889</v>
      </c>
      <c r="E4360" s="130" t="inlineStr">
        <is>
          <t>MD</t>
        </is>
      </c>
      <c r="F4360" s="130" t="inlineStr">
        <is>
          <t>Commercial NAICS Non-Cogen</t>
        </is>
      </c>
      <c r="G4360" s="130" t="inlineStr">
        <is>
          <t>ST</t>
        </is>
      </c>
      <c r="H4360" s="130" t="inlineStr">
        <is>
          <t>NG</t>
        </is>
      </c>
      <c r="I4360" s="130" t="inlineStr">
        <is>
          <t>NG</t>
        </is>
      </c>
      <c r="J4360" s="131" t="n">
        <v>473149</v>
      </c>
      <c r="K4360" s="129" t="n">
        <v>2020</v>
      </c>
      <c r="L4360" s="120">
        <f>IF(VLOOKUP(H4360,'Cross-Page Data'!$D$4:$F$48,3,FALSE)="natural gas",VLOOKUP(G4360,'Cross-Page Data'!$I$4:$J$19,2,FALSE),IF(VLOOKUP(H4360,'Cross-Page Data'!$D$4:$F$48,3,FALSE)="solar",IF(G4360="PV","solar PV","solar thermal"),IF(VLOOKUP(H4360,'Cross-Page Data'!$D$4:$F$48,3,FALSE)="wind",VLOOKUP(G4360,'Cross-Page Data'!$I$4:$J$19,2,FALSE),IF(VLOOKUP(H4360,'Cross-Page Data'!$D$4:$F$48,3,FALSE)="hydro",VLOOKUP(G4360,'Cross-Page Data'!$I$4:$J$19,2,FALSE),VLOOKUP(H4360,'Cross-Page Data'!$D$4:$F$48,3,FALSE)))))</f>
        <v/>
      </c>
      <c r="M4360" s="120">
        <f>IF(AND($P$2=FALSE,OR(F4360="Commercial NAICS Cogen",F4360="Industrial NAICS Cogen",F4360="NAICS-22 Cogen")),FALSE,IF(AND($P$3=FALSE,OR(F4360="Commercial NAICS Cogen",F4360="Commercial NAICS Non-Cogen",F4360="Industrial NAICS Cogen", F4360="industrial NAICS non-Cogen")),FALSE, TRUE))</f>
        <v/>
      </c>
    </row>
    <row r="4361">
      <c r="A4361" s="129" t="n">
        <v>59074</v>
      </c>
      <c r="B4361" s="130" t="inlineStr">
        <is>
          <t>SC 1 Data Center, Phase 2</t>
        </is>
      </c>
      <c r="C4361" s="130" t="inlineStr">
        <is>
          <t>Xeres Ventures LLC</t>
        </is>
      </c>
      <c r="D4361" s="129" t="n">
        <v>58893</v>
      </c>
      <c r="E4361" s="130" t="inlineStr">
        <is>
          <t>CA</t>
        </is>
      </c>
      <c r="F4361" s="130" t="inlineStr">
        <is>
          <t>Commercial NAICS Non-Cogen</t>
        </is>
      </c>
      <c r="G4361" s="130" t="inlineStr">
        <is>
          <t>IC</t>
        </is>
      </c>
      <c r="H4361" s="130" t="inlineStr">
        <is>
          <t>DFO</t>
        </is>
      </c>
      <c r="I4361" s="130" t="inlineStr">
        <is>
          <t>DFO</t>
        </is>
      </c>
      <c r="J4361" s="131" t="n">
        <v>137.98</v>
      </c>
      <c r="K4361" s="129" t="n">
        <v>2020</v>
      </c>
      <c r="L4361" s="120">
        <f>IF(VLOOKUP(H4361,'Cross-Page Data'!$D$4:$F$48,3,FALSE)="natural gas",VLOOKUP(G4361,'Cross-Page Data'!$I$4:$J$19,2,FALSE),IF(VLOOKUP(H4361,'Cross-Page Data'!$D$4:$F$48,3,FALSE)="solar",IF(G4361="PV","solar PV","solar thermal"),IF(VLOOKUP(H4361,'Cross-Page Data'!$D$4:$F$48,3,FALSE)="wind",VLOOKUP(G4361,'Cross-Page Data'!$I$4:$J$19,2,FALSE),IF(VLOOKUP(H4361,'Cross-Page Data'!$D$4:$F$48,3,FALSE)="hydro",VLOOKUP(G4361,'Cross-Page Data'!$I$4:$J$19,2,FALSE),VLOOKUP(H4361,'Cross-Page Data'!$D$4:$F$48,3,FALSE)))))</f>
        <v/>
      </c>
      <c r="M4361" s="120">
        <f>IF(AND($P$2=FALSE,OR(F4361="Commercial NAICS Cogen",F4361="Industrial NAICS Cogen",F4361="NAICS-22 Cogen")),FALSE,IF(AND($P$3=FALSE,OR(F4361="Commercial NAICS Cogen",F4361="Commercial NAICS Non-Cogen",F4361="Industrial NAICS Cogen", F4361="industrial NAICS non-Cogen")),FALSE, TRUE))</f>
        <v/>
      </c>
    </row>
    <row r="4362">
      <c r="A4362" s="129" t="n">
        <v>59083</v>
      </c>
      <c r="B4362" s="130" t="inlineStr">
        <is>
          <t>Limon III Wind LLC</t>
        </is>
      </c>
      <c r="C4362" s="130" t="inlineStr">
        <is>
          <t>Limon</t>
        </is>
      </c>
      <c r="D4362" s="129" t="n">
        <v>57503</v>
      </c>
      <c r="E4362" s="130" t="inlineStr">
        <is>
          <t>CO</t>
        </is>
      </c>
      <c r="F4362" s="130" t="inlineStr">
        <is>
          <t>NAICS-22 Non-Cogen</t>
        </is>
      </c>
      <c r="G4362" s="130" t="inlineStr">
        <is>
          <t>WT</t>
        </is>
      </c>
      <c r="H4362" s="130" t="inlineStr">
        <is>
          <t>WND</t>
        </is>
      </c>
      <c r="I4362" s="130" t="inlineStr">
        <is>
          <t>WND</t>
        </is>
      </c>
      <c r="J4362" s="131" t="n">
        <v>811678</v>
      </c>
      <c r="K4362" s="129" t="n">
        <v>2020</v>
      </c>
      <c r="L4362" s="120">
        <f>IF(VLOOKUP(H4362,'Cross-Page Data'!$D$4:$F$48,3,FALSE)="natural gas",VLOOKUP(G4362,'Cross-Page Data'!$I$4:$J$19,2,FALSE),IF(VLOOKUP(H4362,'Cross-Page Data'!$D$4:$F$48,3,FALSE)="solar",IF(G4362="PV","solar PV","solar thermal"),IF(VLOOKUP(H4362,'Cross-Page Data'!$D$4:$F$48,3,FALSE)="wind",VLOOKUP(G4362,'Cross-Page Data'!$I$4:$J$19,2,FALSE),IF(VLOOKUP(H4362,'Cross-Page Data'!$D$4:$F$48,3,FALSE)="hydro",VLOOKUP(G4362,'Cross-Page Data'!$I$4:$J$19,2,FALSE),VLOOKUP(H4362,'Cross-Page Data'!$D$4:$F$48,3,FALSE)))))</f>
        <v/>
      </c>
      <c r="M4362" s="120">
        <f>IF(AND($P$2=FALSE,OR(F4362="Commercial NAICS Cogen",F4362="Industrial NAICS Cogen",F4362="NAICS-22 Cogen")),FALSE,IF(AND($P$3=FALSE,OR(F4362="Commercial NAICS Cogen",F4362="Commercial NAICS Non-Cogen",F4362="Industrial NAICS Cogen", F4362="industrial NAICS non-Cogen")),FALSE, TRUE))</f>
        <v/>
      </c>
    </row>
    <row r="4363">
      <c r="A4363" s="129" t="n">
        <v>59110</v>
      </c>
      <c r="B4363" s="130" t="inlineStr">
        <is>
          <t>Springfield Solar 1 LLC</t>
        </is>
      </c>
      <c r="C4363" s="130" t="inlineStr">
        <is>
          <t>Springfield Solar 1 LLC</t>
        </is>
      </c>
      <c r="D4363" s="129" t="n">
        <v>58916</v>
      </c>
      <c r="E4363" s="130" t="inlineStr">
        <is>
          <t>MO</t>
        </is>
      </c>
      <c r="F4363" s="130" t="inlineStr">
        <is>
          <t>NAICS-22 Non-Cogen</t>
        </is>
      </c>
      <c r="G4363" s="130" t="inlineStr">
        <is>
          <t>PV</t>
        </is>
      </c>
      <c r="H4363" s="130" t="inlineStr">
        <is>
          <t>SUN</t>
        </is>
      </c>
      <c r="I4363" s="130" t="inlineStr">
        <is>
          <t>SUN</t>
        </is>
      </c>
      <c r="J4363" s="131" t="n">
        <v>7120</v>
      </c>
      <c r="K4363" s="129" t="n">
        <v>2020</v>
      </c>
      <c r="L4363" s="120">
        <f>IF(VLOOKUP(H4363,'Cross-Page Data'!$D$4:$F$48,3,FALSE)="natural gas",VLOOKUP(G4363,'Cross-Page Data'!$I$4:$J$19,2,FALSE),IF(VLOOKUP(H4363,'Cross-Page Data'!$D$4:$F$48,3,FALSE)="solar",IF(G4363="PV","solar PV","solar thermal"),IF(VLOOKUP(H4363,'Cross-Page Data'!$D$4:$F$48,3,FALSE)="wind",VLOOKUP(G4363,'Cross-Page Data'!$I$4:$J$19,2,FALSE),IF(VLOOKUP(H4363,'Cross-Page Data'!$D$4:$F$48,3,FALSE)="hydro",VLOOKUP(G4363,'Cross-Page Data'!$I$4:$J$19,2,FALSE),VLOOKUP(H4363,'Cross-Page Data'!$D$4:$F$48,3,FALSE)))))</f>
        <v/>
      </c>
      <c r="M4363" s="120">
        <f>IF(AND($P$2=FALSE,OR(F4363="Commercial NAICS Cogen",F4363="Industrial NAICS Cogen",F4363="NAICS-22 Cogen")),FALSE,IF(AND($P$3=FALSE,OR(F4363="Commercial NAICS Cogen",F4363="Commercial NAICS Non-Cogen",F4363="Industrial NAICS Cogen", F4363="industrial NAICS non-Cogen")),FALSE, TRUE))</f>
        <v/>
      </c>
    </row>
    <row r="4364">
      <c r="A4364" s="129" t="n">
        <v>59147</v>
      </c>
      <c r="B4364" s="130" t="inlineStr">
        <is>
          <t>Fair Wind</t>
        </is>
      </c>
      <c r="C4364" s="130" t="inlineStr">
        <is>
          <t>Fair Wind Power Partners, LLC</t>
        </is>
      </c>
      <c r="D4364" s="129" t="n">
        <v>58962</v>
      </c>
      <c r="E4364" s="130" t="inlineStr">
        <is>
          <t>MD</t>
        </is>
      </c>
      <c r="F4364" s="130" t="inlineStr">
        <is>
          <t>NAICS-22 Non-Cogen</t>
        </is>
      </c>
      <c r="G4364" s="130" t="inlineStr">
        <is>
          <t>WT</t>
        </is>
      </c>
      <c r="H4364" s="130" t="inlineStr">
        <is>
          <t>WND</t>
        </is>
      </c>
      <c r="I4364" s="130" t="inlineStr">
        <is>
          <t>WND</t>
        </is>
      </c>
      <c r="J4364" s="131" t="n">
        <v>90454.57000000001</v>
      </c>
      <c r="K4364" s="129" t="n">
        <v>2020</v>
      </c>
      <c r="L4364" s="120">
        <f>IF(VLOOKUP(H4364,'Cross-Page Data'!$D$4:$F$48,3,FALSE)="natural gas",VLOOKUP(G4364,'Cross-Page Data'!$I$4:$J$19,2,FALSE),IF(VLOOKUP(H4364,'Cross-Page Data'!$D$4:$F$48,3,FALSE)="solar",IF(G4364="PV","solar PV","solar thermal"),IF(VLOOKUP(H4364,'Cross-Page Data'!$D$4:$F$48,3,FALSE)="wind",VLOOKUP(G4364,'Cross-Page Data'!$I$4:$J$19,2,FALSE),IF(VLOOKUP(H4364,'Cross-Page Data'!$D$4:$F$48,3,FALSE)="hydro",VLOOKUP(G4364,'Cross-Page Data'!$I$4:$J$19,2,FALSE),VLOOKUP(H4364,'Cross-Page Data'!$D$4:$F$48,3,FALSE)))))</f>
        <v/>
      </c>
      <c r="M4364" s="120">
        <f>IF(AND($P$2=FALSE,OR(F4364="Commercial NAICS Cogen",F4364="Industrial NAICS Cogen",F4364="NAICS-22 Cogen")),FALSE,IF(AND($P$3=FALSE,OR(F4364="Commercial NAICS Cogen",F4364="Commercial NAICS Non-Cogen",F4364="Industrial NAICS Cogen", F4364="industrial NAICS non-Cogen")),FALSE, TRUE))</f>
        <v/>
      </c>
    </row>
    <row r="4365">
      <c r="A4365" s="129" t="n">
        <v>59181</v>
      </c>
      <c r="B4365" s="130" t="inlineStr">
        <is>
          <t>AgriReNew</t>
        </is>
      </c>
      <c r="C4365" s="130" t="inlineStr">
        <is>
          <t>AgriReNew</t>
        </is>
      </c>
      <c r="D4365" s="129" t="n">
        <v>58986</v>
      </c>
      <c r="E4365" s="130" t="inlineStr">
        <is>
          <t>IA</t>
        </is>
      </c>
      <c r="F4365" s="130" t="inlineStr">
        <is>
          <t>NAICS-22 Cogen</t>
        </is>
      </c>
      <c r="G4365" s="130" t="inlineStr">
        <is>
          <t>GT</t>
        </is>
      </c>
      <c r="H4365" s="130" t="inlineStr">
        <is>
          <t>OBG</t>
        </is>
      </c>
      <c r="I4365" s="130" t="inlineStr">
        <is>
          <t>ORW</t>
        </is>
      </c>
      <c r="J4365" s="131" t="n">
        <v>2059</v>
      </c>
      <c r="K4365" s="129" t="n">
        <v>2020</v>
      </c>
      <c r="L4365" s="120">
        <f>IF(VLOOKUP(H4365,'Cross-Page Data'!$D$4:$F$48,3,FALSE)="natural gas",VLOOKUP(G4365,'Cross-Page Data'!$I$4:$J$19,2,FALSE),IF(VLOOKUP(H4365,'Cross-Page Data'!$D$4:$F$48,3,FALSE)="solar",IF(G4365="PV","solar PV","solar thermal"),IF(VLOOKUP(H4365,'Cross-Page Data'!$D$4:$F$48,3,FALSE)="wind",VLOOKUP(G4365,'Cross-Page Data'!$I$4:$J$19,2,FALSE),IF(VLOOKUP(H4365,'Cross-Page Data'!$D$4:$F$48,3,FALSE)="hydro",VLOOKUP(G4365,'Cross-Page Data'!$I$4:$J$19,2,FALSE),VLOOKUP(H4365,'Cross-Page Data'!$D$4:$F$48,3,FALSE)))))</f>
        <v/>
      </c>
      <c r="M4365" s="120">
        <f>IF(AND($P$2=FALSE,OR(F4365="Commercial NAICS Cogen",F4365="Industrial NAICS Cogen",F4365="NAICS-22 Cogen")),FALSE,IF(AND($P$3=FALSE,OR(F4365="Commercial NAICS Cogen",F4365="Commercial NAICS Non-Cogen",F4365="Industrial NAICS Cogen", F4365="industrial NAICS non-Cogen")),FALSE, TRUE))</f>
        <v/>
      </c>
    </row>
    <row r="4366">
      <c r="A4366" s="129" t="n">
        <v>59184</v>
      </c>
      <c r="B4366" s="130" t="inlineStr">
        <is>
          <t>Mulberry Farm LLC</t>
        </is>
      </c>
      <c r="C4366" s="130" t="inlineStr">
        <is>
          <t>Dominion Renewable Energy</t>
        </is>
      </c>
      <c r="D4366" s="129" t="n">
        <v>58468</v>
      </c>
      <c r="E4366" s="130" t="inlineStr">
        <is>
          <t>TN</t>
        </is>
      </c>
      <c r="F4366" s="130" t="inlineStr">
        <is>
          <t>NAICS-22 Non-Cogen</t>
        </is>
      </c>
      <c r="G4366" s="130" t="inlineStr">
        <is>
          <t>PV</t>
        </is>
      </c>
      <c r="H4366" s="130" t="inlineStr">
        <is>
          <t>SUN</t>
        </is>
      </c>
      <c r="I4366" s="130" t="inlineStr">
        <is>
          <t>SUN</t>
        </is>
      </c>
      <c r="J4366" s="131" t="n">
        <v>23895</v>
      </c>
      <c r="K4366" s="129" t="n">
        <v>2020</v>
      </c>
      <c r="L4366" s="120">
        <f>IF(VLOOKUP(H4366,'Cross-Page Data'!$D$4:$F$48,3,FALSE)="natural gas",VLOOKUP(G4366,'Cross-Page Data'!$I$4:$J$19,2,FALSE),IF(VLOOKUP(H4366,'Cross-Page Data'!$D$4:$F$48,3,FALSE)="solar",IF(G4366="PV","solar PV","solar thermal"),IF(VLOOKUP(H4366,'Cross-Page Data'!$D$4:$F$48,3,FALSE)="wind",VLOOKUP(G4366,'Cross-Page Data'!$I$4:$J$19,2,FALSE),IF(VLOOKUP(H4366,'Cross-Page Data'!$D$4:$F$48,3,FALSE)="hydro",VLOOKUP(G4366,'Cross-Page Data'!$I$4:$J$19,2,FALSE),VLOOKUP(H4366,'Cross-Page Data'!$D$4:$F$48,3,FALSE)))))</f>
        <v/>
      </c>
      <c r="M4366" s="120">
        <f>IF(AND($P$2=FALSE,OR(F4366="Commercial NAICS Cogen",F4366="Industrial NAICS Cogen",F4366="NAICS-22 Cogen")),FALSE,IF(AND($P$3=FALSE,OR(F4366="Commercial NAICS Cogen",F4366="Commercial NAICS Non-Cogen",F4366="Industrial NAICS Cogen", F4366="industrial NAICS non-Cogen")),FALSE, TRUE))</f>
        <v/>
      </c>
    </row>
    <row r="4367">
      <c r="A4367" s="129" t="n">
        <v>59188</v>
      </c>
      <c r="B4367" s="130" t="inlineStr">
        <is>
          <t>Selmer Farm LLC</t>
        </is>
      </c>
      <c r="C4367" s="130" t="inlineStr">
        <is>
          <t>Dominion Renewable Energy</t>
        </is>
      </c>
      <c r="D4367" s="129" t="n">
        <v>58468</v>
      </c>
      <c r="E4367" s="130" t="inlineStr">
        <is>
          <t>TN</t>
        </is>
      </c>
      <c r="F4367" s="130" t="inlineStr">
        <is>
          <t>NAICS-22 Non-Cogen</t>
        </is>
      </c>
      <c r="G4367" s="130" t="inlineStr">
        <is>
          <t>PV</t>
        </is>
      </c>
      <c r="H4367" s="130" t="inlineStr">
        <is>
          <t>SUN</t>
        </is>
      </c>
      <c r="I4367" s="130" t="inlineStr">
        <is>
          <t>SUN</t>
        </is>
      </c>
      <c r="J4367" s="131" t="n">
        <v>24453</v>
      </c>
      <c r="K4367" s="129" t="n">
        <v>2020</v>
      </c>
      <c r="L4367" s="120">
        <f>IF(VLOOKUP(H4367,'Cross-Page Data'!$D$4:$F$48,3,FALSE)="natural gas",VLOOKUP(G4367,'Cross-Page Data'!$I$4:$J$19,2,FALSE),IF(VLOOKUP(H4367,'Cross-Page Data'!$D$4:$F$48,3,FALSE)="solar",IF(G4367="PV","solar PV","solar thermal"),IF(VLOOKUP(H4367,'Cross-Page Data'!$D$4:$F$48,3,FALSE)="wind",VLOOKUP(G4367,'Cross-Page Data'!$I$4:$J$19,2,FALSE),IF(VLOOKUP(H4367,'Cross-Page Data'!$D$4:$F$48,3,FALSE)="hydro",VLOOKUP(G4367,'Cross-Page Data'!$I$4:$J$19,2,FALSE),VLOOKUP(H4367,'Cross-Page Data'!$D$4:$F$48,3,FALSE)))))</f>
        <v/>
      </c>
      <c r="M4367" s="120">
        <f>IF(AND($P$2=FALSE,OR(F4367="Commercial NAICS Cogen",F4367="Industrial NAICS Cogen",F4367="NAICS-22 Cogen")),FALSE,IF(AND($P$3=FALSE,OR(F4367="Commercial NAICS Cogen",F4367="Commercial NAICS Non-Cogen",F4367="Industrial NAICS Cogen", F4367="industrial NAICS non-Cogen")),FALSE, TRUE))</f>
        <v/>
      </c>
    </row>
    <row r="4368">
      <c r="A4368" s="129" t="n">
        <v>59206</v>
      </c>
      <c r="B4368" s="130" t="inlineStr">
        <is>
          <t>Alamo 6</t>
        </is>
      </c>
      <c r="C4368" s="130" t="inlineStr">
        <is>
          <t>BHE Renewables, LLC</t>
        </is>
      </c>
      <c r="D4368" s="129" t="n">
        <v>59359</v>
      </c>
      <c r="E4368" s="130" t="inlineStr">
        <is>
          <t>TX</t>
        </is>
      </c>
      <c r="F4368" s="130" t="inlineStr">
        <is>
          <t>NAICS-22 Non-Cogen</t>
        </is>
      </c>
      <c r="G4368" s="130" t="inlineStr">
        <is>
          <t>PV</t>
        </is>
      </c>
      <c r="H4368" s="130" t="inlineStr">
        <is>
          <t>SUN</t>
        </is>
      </c>
      <c r="I4368" s="130" t="inlineStr">
        <is>
          <t>SUN</t>
        </is>
      </c>
      <c r="J4368" s="131" t="n">
        <v>246760</v>
      </c>
      <c r="K4368" s="129" t="n">
        <v>2020</v>
      </c>
      <c r="L4368" s="120">
        <f>IF(VLOOKUP(H4368,'Cross-Page Data'!$D$4:$F$48,3,FALSE)="natural gas",VLOOKUP(G4368,'Cross-Page Data'!$I$4:$J$19,2,FALSE),IF(VLOOKUP(H4368,'Cross-Page Data'!$D$4:$F$48,3,FALSE)="solar",IF(G4368="PV","solar PV","solar thermal"),IF(VLOOKUP(H4368,'Cross-Page Data'!$D$4:$F$48,3,FALSE)="wind",VLOOKUP(G4368,'Cross-Page Data'!$I$4:$J$19,2,FALSE),IF(VLOOKUP(H4368,'Cross-Page Data'!$D$4:$F$48,3,FALSE)="hydro",VLOOKUP(G4368,'Cross-Page Data'!$I$4:$J$19,2,FALSE),VLOOKUP(H4368,'Cross-Page Data'!$D$4:$F$48,3,FALSE)))))</f>
        <v/>
      </c>
      <c r="M4368" s="120">
        <f>IF(AND($P$2=FALSE,OR(F4368="Commercial NAICS Cogen",F4368="Industrial NAICS Cogen",F4368="NAICS-22 Cogen")),FALSE,IF(AND($P$3=FALSE,OR(F4368="Commercial NAICS Cogen",F4368="Commercial NAICS Non-Cogen",F4368="Industrial NAICS Cogen", F4368="industrial NAICS non-Cogen")),FALSE, TRUE))</f>
        <v/>
      </c>
    </row>
    <row r="4369">
      <c r="A4369" s="129" t="n">
        <v>59220</v>
      </c>
      <c r="B4369" s="130" t="inlineStr">
        <is>
          <t>Wildcat Point Generation Facility</t>
        </is>
      </c>
      <c r="C4369" s="130" t="inlineStr">
        <is>
          <t>Old Dominion Electric Coop</t>
        </is>
      </c>
      <c r="D4369" s="129" t="n">
        <v>40229</v>
      </c>
      <c r="E4369" s="130" t="inlineStr">
        <is>
          <t>MD</t>
        </is>
      </c>
      <c r="F4369" s="130" t="inlineStr">
        <is>
          <t>Electric Utility</t>
        </is>
      </c>
      <c r="G4369" s="130" t="inlineStr">
        <is>
          <t>CA</t>
        </is>
      </c>
      <c r="H4369" s="130" t="inlineStr">
        <is>
          <t>NG</t>
        </is>
      </c>
      <c r="I4369" s="130" t="inlineStr">
        <is>
          <t>NG</t>
        </is>
      </c>
      <c r="J4369" s="131" t="n">
        <v>1202664</v>
      </c>
      <c r="K4369" s="129" t="n">
        <v>2020</v>
      </c>
      <c r="L4369" s="120">
        <f>IF(VLOOKUP(H4369,'Cross-Page Data'!$D$4:$F$48,3,FALSE)="natural gas",VLOOKUP(G4369,'Cross-Page Data'!$I$4:$J$19,2,FALSE),IF(VLOOKUP(H4369,'Cross-Page Data'!$D$4:$F$48,3,FALSE)="solar",IF(G4369="PV","solar PV","solar thermal"),IF(VLOOKUP(H4369,'Cross-Page Data'!$D$4:$F$48,3,FALSE)="wind",VLOOKUP(G4369,'Cross-Page Data'!$I$4:$J$19,2,FALSE),IF(VLOOKUP(H4369,'Cross-Page Data'!$D$4:$F$48,3,FALSE)="hydro",VLOOKUP(G4369,'Cross-Page Data'!$I$4:$J$19,2,FALSE),VLOOKUP(H4369,'Cross-Page Data'!$D$4:$F$48,3,FALSE)))))</f>
        <v/>
      </c>
      <c r="M4369" s="120">
        <f>IF(AND($P$2=FALSE,OR(F4369="Commercial NAICS Cogen",F4369="Industrial NAICS Cogen",F4369="NAICS-22 Cogen")),FALSE,IF(AND($P$3=FALSE,OR(F4369="Commercial NAICS Cogen",F4369="Commercial NAICS Non-Cogen",F4369="Industrial NAICS Cogen", F4369="industrial NAICS non-Cogen")),FALSE, TRUE))</f>
        <v/>
      </c>
    </row>
    <row r="4370">
      <c r="A4370" s="129" t="n">
        <v>59220</v>
      </c>
      <c r="B4370" s="130" t="inlineStr">
        <is>
          <t>Wildcat Point Generation Facility</t>
        </is>
      </c>
      <c r="C4370" s="130" t="inlineStr">
        <is>
          <t>Old Dominion Electric Coop</t>
        </is>
      </c>
      <c r="D4370" s="129" t="n">
        <v>40229</v>
      </c>
      <c r="E4370" s="130" t="inlineStr">
        <is>
          <t>MD</t>
        </is>
      </c>
      <c r="F4370" s="130" t="inlineStr">
        <is>
          <t>Electric Utility</t>
        </is>
      </c>
      <c r="G4370" s="130" t="inlineStr">
        <is>
          <t>CT</t>
        </is>
      </c>
      <c r="H4370" s="130" t="inlineStr">
        <is>
          <t>NG</t>
        </is>
      </c>
      <c r="I4370" s="130" t="inlineStr">
        <is>
          <t>NG</t>
        </is>
      </c>
      <c r="J4370" s="131" t="n">
        <v>1820433</v>
      </c>
      <c r="K4370" s="129" t="n">
        <v>2020</v>
      </c>
      <c r="L4370" s="120">
        <f>IF(VLOOKUP(H4370,'Cross-Page Data'!$D$4:$F$48,3,FALSE)="natural gas",VLOOKUP(G4370,'Cross-Page Data'!$I$4:$J$19,2,FALSE),IF(VLOOKUP(H4370,'Cross-Page Data'!$D$4:$F$48,3,FALSE)="solar",IF(G4370="PV","solar PV","solar thermal"),IF(VLOOKUP(H4370,'Cross-Page Data'!$D$4:$F$48,3,FALSE)="wind",VLOOKUP(G4370,'Cross-Page Data'!$I$4:$J$19,2,FALSE),IF(VLOOKUP(H4370,'Cross-Page Data'!$D$4:$F$48,3,FALSE)="hydro",VLOOKUP(G4370,'Cross-Page Data'!$I$4:$J$19,2,FALSE),VLOOKUP(H4370,'Cross-Page Data'!$D$4:$F$48,3,FALSE)))))</f>
        <v/>
      </c>
      <c r="M4370" s="120">
        <f>IF(AND($P$2=FALSE,OR(F4370="Commercial NAICS Cogen",F4370="Industrial NAICS Cogen",F4370="NAICS-22 Cogen")),FALSE,IF(AND($P$3=FALSE,OR(F4370="Commercial NAICS Cogen",F4370="Commercial NAICS Non-Cogen",F4370="Industrial NAICS Cogen", F4370="industrial NAICS non-Cogen")),FALSE, TRUE))</f>
        <v/>
      </c>
    </row>
    <row r="4371">
      <c r="A4371" s="129" t="n">
        <v>59222</v>
      </c>
      <c r="B4371" s="130" t="inlineStr">
        <is>
          <t>Passadumkeag Windpark LLC</t>
        </is>
      </c>
      <c r="C4371" s="130" t="inlineStr">
        <is>
          <t>Southern Power Co</t>
        </is>
      </c>
      <c r="D4371" s="129" t="n">
        <v>17650</v>
      </c>
      <c r="E4371" s="130" t="inlineStr">
        <is>
          <t>ME</t>
        </is>
      </c>
      <c r="F4371" s="130" t="inlineStr">
        <is>
          <t>NAICS-22 Non-Cogen</t>
        </is>
      </c>
      <c r="G4371" s="130" t="inlineStr">
        <is>
          <t>WT</t>
        </is>
      </c>
      <c r="H4371" s="130" t="inlineStr">
        <is>
          <t>WND</t>
        </is>
      </c>
      <c r="I4371" s="130" t="inlineStr">
        <is>
          <t>WND</t>
        </is>
      </c>
      <c r="J4371" s="131" t="n">
        <v>143332</v>
      </c>
      <c r="K4371" s="129" t="n">
        <v>2020</v>
      </c>
      <c r="L4371" s="120">
        <f>IF(VLOOKUP(H4371,'Cross-Page Data'!$D$4:$F$48,3,FALSE)="natural gas",VLOOKUP(G4371,'Cross-Page Data'!$I$4:$J$19,2,FALSE),IF(VLOOKUP(H4371,'Cross-Page Data'!$D$4:$F$48,3,FALSE)="solar",IF(G4371="PV","solar PV","solar thermal"),IF(VLOOKUP(H4371,'Cross-Page Data'!$D$4:$F$48,3,FALSE)="wind",VLOOKUP(G4371,'Cross-Page Data'!$I$4:$J$19,2,FALSE),IF(VLOOKUP(H4371,'Cross-Page Data'!$D$4:$F$48,3,FALSE)="hydro",VLOOKUP(G4371,'Cross-Page Data'!$I$4:$J$19,2,FALSE),VLOOKUP(H4371,'Cross-Page Data'!$D$4:$F$48,3,FALSE)))))</f>
        <v/>
      </c>
      <c r="M4371" s="120">
        <f>IF(AND($P$2=FALSE,OR(F4371="Commercial NAICS Cogen",F4371="Industrial NAICS Cogen",F4371="NAICS-22 Cogen")),FALSE,IF(AND($P$3=FALSE,OR(F4371="Commercial NAICS Cogen",F4371="Commercial NAICS Non-Cogen",F4371="Industrial NAICS Cogen", F4371="industrial NAICS non-Cogen")),FALSE, TRUE))</f>
        <v/>
      </c>
    </row>
    <row r="4372">
      <c r="A4372" s="129" t="n">
        <v>59233</v>
      </c>
      <c r="B4372" s="130" t="inlineStr">
        <is>
          <t>Cogeneration 2</t>
        </is>
      </c>
      <c r="C4372" s="130" t="inlineStr">
        <is>
          <t>University of Arizona</t>
        </is>
      </c>
      <c r="D4372" s="129" t="n">
        <v>49913</v>
      </c>
      <c r="E4372" s="130" t="inlineStr">
        <is>
          <t>AZ</t>
        </is>
      </c>
      <c r="F4372" s="130" t="inlineStr">
        <is>
          <t>Commercial NAICS Cogen</t>
        </is>
      </c>
      <c r="G4372" s="130" t="inlineStr">
        <is>
          <t>CS</t>
        </is>
      </c>
      <c r="H4372" s="130" t="inlineStr">
        <is>
          <t>NG</t>
        </is>
      </c>
      <c r="I4372" s="130" t="inlineStr">
        <is>
          <t>NG</t>
        </is>
      </c>
      <c r="J4372" s="131" t="n">
        <v>40300.59</v>
      </c>
      <c r="K4372" s="129" t="n">
        <v>2020</v>
      </c>
      <c r="L4372" s="120">
        <f>IF(VLOOKUP(H4372,'Cross-Page Data'!$D$4:$F$48,3,FALSE)="natural gas",VLOOKUP(G4372,'Cross-Page Data'!$I$4:$J$19,2,FALSE),IF(VLOOKUP(H4372,'Cross-Page Data'!$D$4:$F$48,3,FALSE)="solar",IF(G4372="PV","solar PV","solar thermal"),IF(VLOOKUP(H4372,'Cross-Page Data'!$D$4:$F$48,3,FALSE)="wind",VLOOKUP(G4372,'Cross-Page Data'!$I$4:$J$19,2,FALSE),IF(VLOOKUP(H4372,'Cross-Page Data'!$D$4:$F$48,3,FALSE)="hydro",VLOOKUP(G4372,'Cross-Page Data'!$I$4:$J$19,2,FALSE),VLOOKUP(H4372,'Cross-Page Data'!$D$4:$F$48,3,FALSE)))))</f>
        <v/>
      </c>
      <c r="M4372" s="120">
        <f>IF(AND($P$2=FALSE,OR(F4372="Commercial NAICS Cogen",F4372="Industrial NAICS Cogen",F4372="NAICS-22 Cogen")),FALSE,IF(AND($P$3=FALSE,OR(F4372="Commercial NAICS Cogen",F4372="Commercial NAICS Non-Cogen",F4372="Industrial NAICS Cogen", F4372="industrial NAICS non-Cogen")),FALSE, TRUE))</f>
        <v/>
      </c>
    </row>
    <row r="4373">
      <c r="A4373" s="129" t="n">
        <v>59244</v>
      </c>
      <c r="B4373" s="130" t="inlineStr">
        <is>
          <t>Lorenzo Wind</t>
        </is>
      </c>
      <c r="C4373" s="130" t="inlineStr">
        <is>
          <t>Lorenzo Wind, LLC</t>
        </is>
      </c>
      <c r="D4373" s="129" t="n">
        <v>61133</v>
      </c>
      <c r="E4373" s="130" t="inlineStr">
        <is>
          <t>TX</t>
        </is>
      </c>
      <c r="F4373" s="130" t="inlineStr">
        <is>
          <t>NAICS-22 Non-Cogen</t>
        </is>
      </c>
      <c r="G4373" s="130" t="inlineStr">
        <is>
          <t>WT</t>
        </is>
      </c>
      <c r="H4373" s="130" t="inlineStr">
        <is>
          <t>WND</t>
        </is>
      </c>
      <c r="I4373" s="130" t="inlineStr">
        <is>
          <t>WND</t>
        </is>
      </c>
      <c r="J4373" s="131" t="n">
        <v>374283</v>
      </c>
      <c r="K4373" s="129" t="n">
        <v>2020</v>
      </c>
      <c r="L4373" s="120">
        <f>IF(VLOOKUP(H4373,'Cross-Page Data'!$D$4:$F$48,3,FALSE)="natural gas",VLOOKUP(G4373,'Cross-Page Data'!$I$4:$J$19,2,FALSE),IF(VLOOKUP(H4373,'Cross-Page Data'!$D$4:$F$48,3,FALSE)="solar",IF(G4373="PV","solar PV","solar thermal"),IF(VLOOKUP(H4373,'Cross-Page Data'!$D$4:$F$48,3,FALSE)="wind",VLOOKUP(G4373,'Cross-Page Data'!$I$4:$J$19,2,FALSE),IF(VLOOKUP(H4373,'Cross-Page Data'!$D$4:$F$48,3,FALSE)="hydro",VLOOKUP(G4373,'Cross-Page Data'!$I$4:$J$19,2,FALSE),VLOOKUP(H4373,'Cross-Page Data'!$D$4:$F$48,3,FALSE)))))</f>
        <v/>
      </c>
      <c r="M4373" s="120">
        <f>IF(AND($P$2=FALSE,OR(F4373="Commercial NAICS Cogen",F4373="Industrial NAICS Cogen",F4373="NAICS-22 Cogen")),FALSE,IF(AND($P$3=FALSE,OR(F4373="Commercial NAICS Cogen",F4373="Commercial NAICS Non-Cogen",F4373="Industrial NAICS Cogen", F4373="industrial NAICS non-Cogen")),FALSE, TRUE))</f>
        <v/>
      </c>
    </row>
    <row r="4374">
      <c r="A4374" s="129" t="n">
        <v>59245</v>
      </c>
      <c r="B4374" s="130" t="inlineStr">
        <is>
          <t>Fluvanna</t>
        </is>
      </c>
      <c r="C4374" s="130" t="inlineStr">
        <is>
          <t>Fluvanna Wind Energy LLC</t>
        </is>
      </c>
      <c r="D4374" s="129" t="n">
        <v>60042</v>
      </c>
      <c r="E4374" s="130" t="inlineStr">
        <is>
          <t>TX</t>
        </is>
      </c>
      <c r="F4374" s="130" t="inlineStr">
        <is>
          <t>NAICS-22 Non-Cogen</t>
        </is>
      </c>
      <c r="G4374" s="130" t="inlineStr">
        <is>
          <t>WT</t>
        </is>
      </c>
      <c r="H4374" s="130" t="inlineStr">
        <is>
          <t>WND</t>
        </is>
      </c>
      <c r="I4374" s="130" t="inlineStr">
        <is>
          <t>WND</t>
        </is>
      </c>
      <c r="J4374" s="131" t="n">
        <v>614226</v>
      </c>
      <c r="K4374" s="129" t="n">
        <v>2020</v>
      </c>
      <c r="L4374" s="120">
        <f>IF(VLOOKUP(H4374,'Cross-Page Data'!$D$4:$F$48,3,FALSE)="natural gas",VLOOKUP(G4374,'Cross-Page Data'!$I$4:$J$19,2,FALSE),IF(VLOOKUP(H4374,'Cross-Page Data'!$D$4:$F$48,3,FALSE)="solar",IF(G4374="PV","solar PV","solar thermal"),IF(VLOOKUP(H4374,'Cross-Page Data'!$D$4:$F$48,3,FALSE)="wind",VLOOKUP(G4374,'Cross-Page Data'!$I$4:$J$19,2,FALSE),IF(VLOOKUP(H4374,'Cross-Page Data'!$D$4:$F$48,3,FALSE)="hydro",VLOOKUP(G4374,'Cross-Page Data'!$I$4:$J$19,2,FALSE),VLOOKUP(H4374,'Cross-Page Data'!$D$4:$F$48,3,FALSE)))))</f>
        <v/>
      </c>
      <c r="M4374" s="120">
        <f>IF(AND($P$2=FALSE,OR(F4374="Commercial NAICS Cogen",F4374="Industrial NAICS Cogen",F4374="NAICS-22 Cogen")),FALSE,IF(AND($P$3=FALSE,OR(F4374="Commercial NAICS Cogen",F4374="Commercial NAICS Non-Cogen",F4374="Industrial NAICS Cogen", F4374="industrial NAICS non-Cogen")),FALSE, TRUE))</f>
        <v/>
      </c>
    </row>
    <row r="4375">
      <c r="A4375" s="129" t="n">
        <v>59247</v>
      </c>
      <c r="B4375" s="130" t="inlineStr">
        <is>
          <t>Hale Community Wind Farm</t>
        </is>
      </c>
      <c r="C4375" s="130" t="inlineStr">
        <is>
          <t>Hale Wind Energy</t>
        </is>
      </c>
      <c r="D4375" s="129" t="n">
        <v>60040</v>
      </c>
      <c r="E4375" s="130" t="inlineStr">
        <is>
          <t>TX</t>
        </is>
      </c>
      <c r="F4375" s="130" t="inlineStr">
        <is>
          <t>NAICS-22 Non-Cogen</t>
        </is>
      </c>
      <c r="G4375" s="130" t="inlineStr">
        <is>
          <t>WT</t>
        </is>
      </c>
      <c r="H4375" s="130" t="inlineStr">
        <is>
          <t>WND</t>
        </is>
      </c>
      <c r="I4375" s="130" t="inlineStr">
        <is>
          <t>WND</t>
        </is>
      </c>
      <c r="J4375" s="131" t="n">
        <v>2083677</v>
      </c>
      <c r="K4375" s="129" t="n">
        <v>2020</v>
      </c>
      <c r="L4375" s="120">
        <f>IF(VLOOKUP(H4375,'Cross-Page Data'!$D$4:$F$48,3,FALSE)="natural gas",VLOOKUP(G4375,'Cross-Page Data'!$I$4:$J$19,2,FALSE),IF(VLOOKUP(H4375,'Cross-Page Data'!$D$4:$F$48,3,FALSE)="solar",IF(G4375="PV","solar PV","solar thermal"),IF(VLOOKUP(H4375,'Cross-Page Data'!$D$4:$F$48,3,FALSE)="wind",VLOOKUP(G4375,'Cross-Page Data'!$I$4:$J$19,2,FALSE),IF(VLOOKUP(H4375,'Cross-Page Data'!$D$4:$F$48,3,FALSE)="hydro",VLOOKUP(G4375,'Cross-Page Data'!$I$4:$J$19,2,FALSE),VLOOKUP(H4375,'Cross-Page Data'!$D$4:$F$48,3,FALSE)))))</f>
        <v/>
      </c>
      <c r="M4375" s="120">
        <f>IF(AND($P$2=FALSE,OR(F4375="Commercial NAICS Cogen",F4375="Industrial NAICS Cogen",F4375="NAICS-22 Cogen")),FALSE,IF(AND($P$3=FALSE,OR(F4375="Commercial NAICS Cogen",F4375="Commercial NAICS Non-Cogen",F4375="Industrial NAICS Cogen", F4375="industrial NAICS non-Cogen")),FALSE, TRUE))</f>
        <v/>
      </c>
    </row>
    <row r="4376">
      <c r="A4376" s="129" t="n">
        <v>59251</v>
      </c>
      <c r="B4376" s="130" t="inlineStr">
        <is>
          <t>Caprock Solar 1 LLC</t>
        </is>
      </c>
      <c r="C4376" s="130" t="inlineStr">
        <is>
          <t>Caprock Solar 1, LLC</t>
        </is>
      </c>
      <c r="D4376" s="129" t="n">
        <v>59991</v>
      </c>
      <c r="E4376" s="130" t="inlineStr">
        <is>
          <t>NM</t>
        </is>
      </c>
      <c r="F4376" s="130" t="inlineStr">
        <is>
          <t>NAICS-22 Non-Cogen</t>
        </is>
      </c>
      <c r="G4376" s="130" t="inlineStr">
        <is>
          <t>PV</t>
        </is>
      </c>
      <c r="H4376" s="130" t="inlineStr">
        <is>
          <t>SUN</t>
        </is>
      </c>
      <c r="I4376" s="130" t="inlineStr">
        <is>
          <t>SUN</t>
        </is>
      </c>
      <c r="J4376" s="131" t="n">
        <v>61763</v>
      </c>
      <c r="K4376" s="129" t="n">
        <v>2020</v>
      </c>
      <c r="L4376" s="120">
        <f>IF(VLOOKUP(H4376,'Cross-Page Data'!$D$4:$F$48,3,FALSE)="natural gas",VLOOKUP(G4376,'Cross-Page Data'!$I$4:$J$19,2,FALSE),IF(VLOOKUP(H4376,'Cross-Page Data'!$D$4:$F$48,3,FALSE)="solar",IF(G4376="PV","solar PV","solar thermal"),IF(VLOOKUP(H4376,'Cross-Page Data'!$D$4:$F$48,3,FALSE)="wind",VLOOKUP(G4376,'Cross-Page Data'!$I$4:$J$19,2,FALSE),IF(VLOOKUP(H4376,'Cross-Page Data'!$D$4:$F$48,3,FALSE)="hydro",VLOOKUP(G4376,'Cross-Page Data'!$I$4:$J$19,2,FALSE),VLOOKUP(H4376,'Cross-Page Data'!$D$4:$F$48,3,FALSE)))))</f>
        <v/>
      </c>
      <c r="M4376" s="120">
        <f>IF(AND($P$2=FALSE,OR(F4376="Commercial NAICS Cogen",F4376="Industrial NAICS Cogen",F4376="NAICS-22 Cogen")),FALSE,IF(AND($P$3=FALSE,OR(F4376="Commercial NAICS Cogen",F4376="Commercial NAICS Non-Cogen",F4376="Industrial NAICS Cogen", F4376="industrial NAICS non-Cogen")),FALSE, TRUE))</f>
        <v/>
      </c>
    </row>
    <row r="4377">
      <c r="A4377" s="129" t="n">
        <v>59254</v>
      </c>
      <c r="B4377" s="130" t="inlineStr">
        <is>
          <t>Johnston LFG Turbine Plant</t>
        </is>
      </c>
      <c r="C4377" s="130" t="inlineStr">
        <is>
          <t>Rhode Island LFG Genco</t>
        </is>
      </c>
      <c r="D4377" s="129" t="n">
        <v>56889</v>
      </c>
      <c r="E4377" s="130" t="inlineStr">
        <is>
          <t>RI</t>
        </is>
      </c>
      <c r="F4377" s="130" t="inlineStr">
        <is>
          <t>NAICS-22 Non-Cogen</t>
        </is>
      </c>
      <c r="G4377" s="130" t="inlineStr">
        <is>
          <t>CA</t>
        </is>
      </c>
      <c r="H4377" s="130" t="inlineStr">
        <is>
          <t>LFG</t>
        </is>
      </c>
      <c r="I4377" s="130" t="inlineStr">
        <is>
          <t>MLG</t>
        </is>
      </c>
      <c r="J4377" s="131" t="n">
        <v>58904.22</v>
      </c>
      <c r="K4377" s="129" t="n">
        <v>2020</v>
      </c>
      <c r="L4377" s="120">
        <f>IF(VLOOKUP(H4377,'Cross-Page Data'!$D$4:$F$48,3,FALSE)="natural gas",VLOOKUP(G4377,'Cross-Page Data'!$I$4:$J$19,2,FALSE),IF(VLOOKUP(H4377,'Cross-Page Data'!$D$4:$F$48,3,FALSE)="solar",IF(G4377="PV","solar PV","solar thermal"),IF(VLOOKUP(H4377,'Cross-Page Data'!$D$4:$F$48,3,FALSE)="wind",VLOOKUP(G4377,'Cross-Page Data'!$I$4:$J$19,2,FALSE),IF(VLOOKUP(H4377,'Cross-Page Data'!$D$4:$F$48,3,FALSE)="hydro",VLOOKUP(G4377,'Cross-Page Data'!$I$4:$J$19,2,FALSE),VLOOKUP(H4377,'Cross-Page Data'!$D$4:$F$48,3,FALSE)))))</f>
        <v/>
      </c>
      <c r="M4377" s="120">
        <f>IF(AND($P$2=FALSE,OR(F4377="Commercial NAICS Cogen",F4377="Industrial NAICS Cogen",F4377="NAICS-22 Cogen")),FALSE,IF(AND($P$3=FALSE,OR(F4377="Commercial NAICS Cogen",F4377="Commercial NAICS Non-Cogen",F4377="Industrial NAICS Cogen", F4377="industrial NAICS non-Cogen")),FALSE, TRUE))</f>
        <v/>
      </c>
    </row>
    <row r="4378">
      <c r="A4378" s="129" t="n">
        <v>59254</v>
      </c>
      <c r="B4378" s="130" t="inlineStr">
        <is>
          <t>Johnston LFG Turbine Plant</t>
        </is>
      </c>
      <c r="C4378" s="130" t="inlineStr">
        <is>
          <t>Rhode Island LFG Genco</t>
        </is>
      </c>
      <c r="D4378" s="129" t="n">
        <v>56889</v>
      </c>
      <c r="E4378" s="130" t="inlineStr">
        <is>
          <t>RI</t>
        </is>
      </c>
      <c r="F4378" s="130" t="inlineStr">
        <is>
          <t>NAICS-22 Non-Cogen</t>
        </is>
      </c>
      <c r="G4378" s="130" t="inlineStr">
        <is>
          <t>CT</t>
        </is>
      </c>
      <c r="H4378" s="130" t="inlineStr">
        <is>
          <t>LFG</t>
        </is>
      </c>
      <c r="I4378" s="130" t="inlineStr">
        <is>
          <t>MLG</t>
        </is>
      </c>
      <c r="J4378" s="131" t="n">
        <v>148795.09</v>
      </c>
      <c r="K4378" s="129" t="n">
        <v>2020</v>
      </c>
      <c r="L4378" s="120">
        <f>IF(VLOOKUP(H4378,'Cross-Page Data'!$D$4:$F$48,3,FALSE)="natural gas",VLOOKUP(G4378,'Cross-Page Data'!$I$4:$J$19,2,FALSE),IF(VLOOKUP(H4378,'Cross-Page Data'!$D$4:$F$48,3,FALSE)="solar",IF(G4378="PV","solar PV","solar thermal"),IF(VLOOKUP(H4378,'Cross-Page Data'!$D$4:$F$48,3,FALSE)="wind",VLOOKUP(G4378,'Cross-Page Data'!$I$4:$J$19,2,FALSE),IF(VLOOKUP(H4378,'Cross-Page Data'!$D$4:$F$48,3,FALSE)="hydro",VLOOKUP(G4378,'Cross-Page Data'!$I$4:$J$19,2,FALSE),VLOOKUP(H4378,'Cross-Page Data'!$D$4:$F$48,3,FALSE)))))</f>
        <v/>
      </c>
      <c r="M4378" s="120">
        <f>IF(AND($P$2=FALSE,OR(F4378="Commercial NAICS Cogen",F4378="Industrial NAICS Cogen",F4378="NAICS-22 Cogen")),FALSE,IF(AND($P$3=FALSE,OR(F4378="Commercial NAICS Cogen",F4378="Commercial NAICS Non-Cogen",F4378="Industrial NAICS Cogen", F4378="industrial NAICS non-Cogen")),FALSE, TRUE))</f>
        <v/>
      </c>
    </row>
    <row r="4379">
      <c r="A4379" s="129" t="n">
        <v>59256</v>
      </c>
      <c r="B4379" s="130" t="inlineStr">
        <is>
          <t>Vaca Dixon Battery Storage System</t>
        </is>
      </c>
      <c r="C4379" s="130" t="inlineStr">
        <is>
          <t>Pacific Gas &amp; Electric Co.</t>
        </is>
      </c>
      <c r="D4379" s="129" t="n">
        <v>14328</v>
      </c>
      <c r="E4379" s="130" t="inlineStr">
        <is>
          <t>CA</t>
        </is>
      </c>
      <c r="F4379" s="130" t="inlineStr">
        <is>
          <t>Electric Utility</t>
        </is>
      </c>
      <c r="G4379" s="130" t="inlineStr">
        <is>
          <t>BA</t>
        </is>
      </c>
      <c r="H4379" s="130" t="inlineStr">
        <is>
          <t>MWH</t>
        </is>
      </c>
      <c r="I4379" s="130" t="inlineStr">
        <is>
          <t>OTH</t>
        </is>
      </c>
      <c r="J4379" s="131" t="n">
        <v>-685</v>
      </c>
      <c r="K4379" s="129" t="n">
        <v>2020</v>
      </c>
      <c r="L4379" s="120">
        <f>IF(VLOOKUP(H4379,'Cross-Page Data'!$D$4:$F$48,3,FALSE)="natural gas",VLOOKUP(G4379,'Cross-Page Data'!$I$4:$J$19,2,FALSE),IF(VLOOKUP(H4379,'Cross-Page Data'!$D$4:$F$48,3,FALSE)="solar",IF(G4379="PV","solar PV","solar thermal"),IF(VLOOKUP(H4379,'Cross-Page Data'!$D$4:$F$48,3,FALSE)="wind",VLOOKUP(G4379,'Cross-Page Data'!$I$4:$J$19,2,FALSE),IF(VLOOKUP(H4379,'Cross-Page Data'!$D$4:$F$48,3,FALSE)="hydro",VLOOKUP(G4379,'Cross-Page Data'!$I$4:$J$19,2,FALSE),VLOOKUP(H4379,'Cross-Page Data'!$D$4:$F$48,3,FALSE)))))</f>
        <v/>
      </c>
      <c r="M4379" s="120">
        <f>IF(AND($P$2=FALSE,OR(F4379="Commercial NAICS Cogen",F4379="Industrial NAICS Cogen",F4379="NAICS-22 Cogen")),FALSE,IF(AND($P$3=FALSE,OR(F4379="Commercial NAICS Cogen",F4379="Commercial NAICS Non-Cogen",F4379="Industrial NAICS Cogen", F4379="industrial NAICS non-Cogen")),FALSE, TRUE))</f>
        <v/>
      </c>
    </row>
    <row r="4380">
      <c r="A4380" s="129" t="n">
        <v>59257</v>
      </c>
      <c r="B4380" s="130" t="inlineStr">
        <is>
          <t>Yerba Buena</t>
        </is>
      </c>
      <c r="C4380" s="130" t="inlineStr">
        <is>
          <t>Pacific Gas &amp; Electric Co.</t>
        </is>
      </c>
      <c r="D4380" s="129" t="n">
        <v>14328</v>
      </c>
      <c r="E4380" s="130" t="inlineStr">
        <is>
          <t>CA</t>
        </is>
      </c>
      <c r="F4380" s="130" t="inlineStr">
        <is>
          <t>Electric Utility</t>
        </is>
      </c>
      <c r="G4380" s="130" t="inlineStr">
        <is>
          <t>BA</t>
        </is>
      </c>
      <c r="H4380" s="130" t="inlineStr">
        <is>
          <t>MWH</t>
        </is>
      </c>
      <c r="I4380" s="130" t="inlineStr">
        <is>
          <t>OTH</t>
        </is>
      </c>
      <c r="J4380" s="131" t="n">
        <v>-2277</v>
      </c>
      <c r="K4380" s="129" t="n">
        <v>2020</v>
      </c>
      <c r="L4380" s="120">
        <f>IF(VLOOKUP(H4380,'Cross-Page Data'!$D$4:$F$48,3,FALSE)="natural gas",VLOOKUP(G4380,'Cross-Page Data'!$I$4:$J$19,2,FALSE),IF(VLOOKUP(H4380,'Cross-Page Data'!$D$4:$F$48,3,FALSE)="solar",IF(G4380="PV","solar PV","solar thermal"),IF(VLOOKUP(H4380,'Cross-Page Data'!$D$4:$F$48,3,FALSE)="wind",VLOOKUP(G4380,'Cross-Page Data'!$I$4:$J$19,2,FALSE),IF(VLOOKUP(H4380,'Cross-Page Data'!$D$4:$F$48,3,FALSE)="hydro",VLOOKUP(G4380,'Cross-Page Data'!$I$4:$J$19,2,FALSE),VLOOKUP(H4380,'Cross-Page Data'!$D$4:$F$48,3,FALSE)))))</f>
        <v/>
      </c>
      <c r="M4380" s="120">
        <f>IF(AND($P$2=FALSE,OR(F4380="Commercial NAICS Cogen",F4380="Industrial NAICS Cogen",F4380="NAICS-22 Cogen")),FALSE,IF(AND($P$3=FALSE,OR(F4380="Commercial NAICS Cogen",F4380="Commercial NAICS Non-Cogen",F4380="Industrial NAICS Cogen", F4380="industrial NAICS non-Cogen")),FALSE, TRUE))</f>
        <v/>
      </c>
    </row>
    <row r="4381">
      <c r="A4381" s="129" t="n">
        <v>59281</v>
      </c>
      <c r="B4381" s="130" t="inlineStr">
        <is>
          <t>eBay - South Jordan</t>
        </is>
      </c>
      <c r="C4381" s="130" t="inlineStr">
        <is>
          <t>Bloom Energy</t>
        </is>
      </c>
      <c r="D4381" s="129" t="n">
        <v>57128</v>
      </c>
      <c r="E4381" s="130" t="inlineStr">
        <is>
          <t>UT</t>
        </is>
      </c>
      <c r="F4381" s="130" t="inlineStr">
        <is>
          <t>NAICS-22 Non-Cogen</t>
        </is>
      </c>
      <c r="G4381" s="130" t="inlineStr">
        <is>
          <t>FC</t>
        </is>
      </c>
      <c r="H4381" s="130" t="inlineStr">
        <is>
          <t>NG</t>
        </is>
      </c>
      <c r="I4381" s="130" t="inlineStr">
        <is>
          <t>NG</t>
        </is>
      </c>
      <c r="J4381" s="131" t="n">
        <v>38113</v>
      </c>
      <c r="K4381" s="129" t="n">
        <v>2020</v>
      </c>
      <c r="L4381" s="120">
        <f>IF(VLOOKUP(H4381,'Cross-Page Data'!$D$4:$F$48,3,FALSE)="natural gas",VLOOKUP(G4381,'Cross-Page Data'!$I$4:$J$19,2,FALSE),IF(VLOOKUP(H4381,'Cross-Page Data'!$D$4:$F$48,3,FALSE)="solar",IF(G4381="PV","solar PV","solar thermal"),IF(VLOOKUP(H4381,'Cross-Page Data'!$D$4:$F$48,3,FALSE)="wind",VLOOKUP(G4381,'Cross-Page Data'!$I$4:$J$19,2,FALSE),IF(VLOOKUP(H4381,'Cross-Page Data'!$D$4:$F$48,3,FALSE)="hydro",VLOOKUP(G4381,'Cross-Page Data'!$I$4:$J$19,2,FALSE),VLOOKUP(H4381,'Cross-Page Data'!$D$4:$F$48,3,FALSE)))))</f>
        <v/>
      </c>
      <c r="M4381" s="120">
        <f>IF(AND($P$2=FALSE,OR(F4381="Commercial NAICS Cogen",F4381="Industrial NAICS Cogen",F4381="NAICS-22 Cogen")),FALSE,IF(AND($P$3=FALSE,OR(F4381="Commercial NAICS Cogen",F4381="Commercial NAICS Non-Cogen",F4381="Industrial NAICS Cogen", F4381="industrial NAICS non-Cogen")),FALSE, TRUE))</f>
        <v/>
      </c>
    </row>
    <row r="4382">
      <c r="A4382" s="129" t="n">
        <v>59292</v>
      </c>
      <c r="B4382" s="130" t="inlineStr">
        <is>
          <t>Rattlesnake Creek Wind Project</t>
        </is>
      </c>
      <c r="C4382" s="130" t="inlineStr">
        <is>
          <t>Rattlesnake Creek Wind Project, LLC</t>
        </is>
      </c>
      <c r="D4382" s="129" t="n">
        <v>61414</v>
      </c>
      <c r="E4382" s="130" t="inlineStr">
        <is>
          <t>NE</t>
        </is>
      </c>
      <c r="F4382" s="130" t="inlineStr">
        <is>
          <t>NAICS-22 Non-Cogen</t>
        </is>
      </c>
      <c r="G4382" s="130" t="inlineStr">
        <is>
          <t>WT</t>
        </is>
      </c>
      <c r="H4382" s="130" t="inlineStr">
        <is>
          <t>WND</t>
        </is>
      </c>
      <c r="I4382" s="130" t="inlineStr">
        <is>
          <t>WND</t>
        </is>
      </c>
      <c r="J4382" s="131" t="n">
        <v>1204081.9</v>
      </c>
      <c r="K4382" s="129" t="n">
        <v>2020</v>
      </c>
      <c r="L4382" s="120">
        <f>IF(VLOOKUP(H4382,'Cross-Page Data'!$D$4:$F$48,3,FALSE)="natural gas",VLOOKUP(G4382,'Cross-Page Data'!$I$4:$J$19,2,FALSE),IF(VLOOKUP(H4382,'Cross-Page Data'!$D$4:$F$48,3,FALSE)="solar",IF(G4382="PV","solar PV","solar thermal"),IF(VLOOKUP(H4382,'Cross-Page Data'!$D$4:$F$48,3,FALSE)="wind",VLOOKUP(G4382,'Cross-Page Data'!$I$4:$J$19,2,FALSE),IF(VLOOKUP(H4382,'Cross-Page Data'!$D$4:$F$48,3,FALSE)="hydro",VLOOKUP(G4382,'Cross-Page Data'!$I$4:$J$19,2,FALSE),VLOOKUP(H4382,'Cross-Page Data'!$D$4:$F$48,3,FALSE)))))</f>
        <v/>
      </c>
      <c r="M4382" s="120">
        <f>IF(AND($P$2=FALSE,OR(F4382="Commercial NAICS Cogen",F4382="Industrial NAICS Cogen",F4382="NAICS-22 Cogen")),FALSE,IF(AND($P$3=FALSE,OR(F4382="Commercial NAICS Cogen",F4382="Commercial NAICS Non-Cogen",F4382="Industrial NAICS Cogen", F4382="industrial NAICS non-Cogen")),FALSE, TRUE))</f>
        <v/>
      </c>
    </row>
    <row r="4383">
      <c r="A4383" s="129" t="n">
        <v>59296</v>
      </c>
      <c r="B4383" s="130" t="inlineStr">
        <is>
          <t>Northwest Ohio Wind</t>
        </is>
      </c>
      <c r="C4383" s="130" t="inlineStr">
        <is>
          <t>Northwest Ohio Wind, LLC</t>
        </is>
      </c>
      <c r="D4383" s="129" t="n">
        <v>59098</v>
      </c>
      <c r="E4383" s="130" t="inlineStr">
        <is>
          <t>OH</t>
        </is>
      </c>
      <c r="F4383" s="130" t="inlineStr">
        <is>
          <t>NAICS-22 Non-Cogen</t>
        </is>
      </c>
      <c r="G4383" s="130" t="inlineStr">
        <is>
          <t>WT</t>
        </is>
      </c>
      <c r="H4383" s="130" t="inlineStr">
        <is>
          <t>WND</t>
        </is>
      </c>
      <c r="I4383" s="130" t="inlineStr">
        <is>
          <t>WND</t>
        </is>
      </c>
      <c r="J4383" s="131" t="n">
        <v>285440</v>
      </c>
      <c r="K4383" s="129" t="n">
        <v>2020</v>
      </c>
      <c r="L4383" s="120">
        <f>IF(VLOOKUP(H4383,'Cross-Page Data'!$D$4:$F$48,3,FALSE)="natural gas",VLOOKUP(G4383,'Cross-Page Data'!$I$4:$J$19,2,FALSE),IF(VLOOKUP(H4383,'Cross-Page Data'!$D$4:$F$48,3,FALSE)="solar",IF(G4383="PV","solar PV","solar thermal"),IF(VLOOKUP(H4383,'Cross-Page Data'!$D$4:$F$48,3,FALSE)="wind",VLOOKUP(G4383,'Cross-Page Data'!$I$4:$J$19,2,FALSE),IF(VLOOKUP(H4383,'Cross-Page Data'!$D$4:$F$48,3,FALSE)="hydro",VLOOKUP(G4383,'Cross-Page Data'!$I$4:$J$19,2,FALSE),VLOOKUP(H4383,'Cross-Page Data'!$D$4:$F$48,3,FALSE)))))</f>
        <v/>
      </c>
      <c r="M4383" s="120">
        <f>IF(AND($P$2=FALSE,OR(F4383="Commercial NAICS Cogen",F4383="Industrial NAICS Cogen",F4383="NAICS-22 Cogen")),FALSE,IF(AND($P$3=FALSE,OR(F4383="Commercial NAICS Cogen",F4383="Commercial NAICS Non-Cogen",F4383="Industrial NAICS Cogen", F4383="industrial NAICS non-Cogen")),FALSE, TRUE))</f>
        <v/>
      </c>
    </row>
    <row r="4384">
      <c r="A4384" s="129" t="n">
        <v>59302</v>
      </c>
      <c r="B4384" s="130" t="inlineStr">
        <is>
          <t>WED Coventry 2</t>
        </is>
      </c>
      <c r="C4384" s="130" t="inlineStr">
        <is>
          <t>WED Coventry Two, LLC</t>
        </is>
      </c>
      <c r="D4384" s="129" t="n">
        <v>59106</v>
      </c>
      <c r="E4384" s="130" t="inlineStr">
        <is>
          <t>RI</t>
        </is>
      </c>
      <c r="F4384" s="130" t="inlineStr">
        <is>
          <t>NAICS-22 Non-Cogen</t>
        </is>
      </c>
      <c r="G4384" s="130" t="inlineStr">
        <is>
          <t>WT</t>
        </is>
      </c>
      <c r="H4384" s="130" t="inlineStr">
        <is>
          <t>WND</t>
        </is>
      </c>
      <c r="I4384" s="130" t="inlineStr">
        <is>
          <t>WND</t>
        </is>
      </c>
      <c r="J4384" s="131" t="n">
        <v>10225</v>
      </c>
      <c r="K4384" s="129" t="n">
        <v>2020</v>
      </c>
      <c r="L4384" s="120">
        <f>IF(VLOOKUP(H4384,'Cross-Page Data'!$D$4:$F$48,3,FALSE)="natural gas",VLOOKUP(G4384,'Cross-Page Data'!$I$4:$J$19,2,FALSE),IF(VLOOKUP(H4384,'Cross-Page Data'!$D$4:$F$48,3,FALSE)="solar",IF(G4384="PV","solar PV","solar thermal"),IF(VLOOKUP(H4384,'Cross-Page Data'!$D$4:$F$48,3,FALSE)="wind",VLOOKUP(G4384,'Cross-Page Data'!$I$4:$J$19,2,FALSE),IF(VLOOKUP(H4384,'Cross-Page Data'!$D$4:$F$48,3,FALSE)="hydro",VLOOKUP(G4384,'Cross-Page Data'!$I$4:$J$19,2,FALSE),VLOOKUP(H4384,'Cross-Page Data'!$D$4:$F$48,3,FALSE)))))</f>
        <v/>
      </c>
      <c r="M4384" s="120">
        <f>IF(AND($P$2=FALSE,OR(F4384="Commercial NAICS Cogen",F4384="Industrial NAICS Cogen",F4384="NAICS-22 Cogen")),FALSE,IF(AND($P$3=FALSE,OR(F4384="Commercial NAICS Cogen",F4384="Commercial NAICS Non-Cogen",F4384="Industrial NAICS Cogen", F4384="industrial NAICS non-Cogen")),FALSE, TRUE))</f>
        <v/>
      </c>
    </row>
    <row r="4385">
      <c r="A4385" s="129" t="n">
        <v>59308</v>
      </c>
      <c r="B4385" s="130" t="inlineStr">
        <is>
          <t>Beacon Solar Plant Site 5</t>
        </is>
      </c>
      <c r="C4385" s="130" t="inlineStr">
        <is>
          <t>CD Global Solar Holdings, LLC</t>
        </is>
      </c>
      <c r="D4385" s="129" t="n">
        <v>60865</v>
      </c>
      <c r="E4385" s="130" t="inlineStr">
        <is>
          <t>CA</t>
        </is>
      </c>
      <c r="F4385" s="130" t="inlineStr">
        <is>
          <t>NAICS-22 Non-Cogen</t>
        </is>
      </c>
      <c r="G4385" s="130" t="inlineStr">
        <is>
          <t>PV</t>
        </is>
      </c>
      <c r="H4385" s="130" t="inlineStr">
        <is>
          <t>SUN</t>
        </is>
      </c>
      <c r="I4385" s="130" t="inlineStr">
        <is>
          <t>SUN</t>
        </is>
      </c>
      <c r="J4385" s="131" t="n">
        <v>100871</v>
      </c>
      <c r="K4385" s="129" t="n">
        <v>2020</v>
      </c>
      <c r="L4385" s="120">
        <f>IF(VLOOKUP(H4385,'Cross-Page Data'!$D$4:$F$48,3,FALSE)="natural gas",VLOOKUP(G4385,'Cross-Page Data'!$I$4:$J$19,2,FALSE),IF(VLOOKUP(H4385,'Cross-Page Data'!$D$4:$F$48,3,FALSE)="solar",IF(G4385="PV","solar PV","solar thermal"),IF(VLOOKUP(H4385,'Cross-Page Data'!$D$4:$F$48,3,FALSE)="wind",VLOOKUP(G4385,'Cross-Page Data'!$I$4:$J$19,2,FALSE),IF(VLOOKUP(H4385,'Cross-Page Data'!$D$4:$F$48,3,FALSE)="hydro",VLOOKUP(G4385,'Cross-Page Data'!$I$4:$J$19,2,FALSE),VLOOKUP(H4385,'Cross-Page Data'!$D$4:$F$48,3,FALSE)))))</f>
        <v/>
      </c>
      <c r="M4385" s="120">
        <f>IF(AND($P$2=FALSE,OR(F4385="Commercial NAICS Cogen",F4385="Industrial NAICS Cogen",F4385="NAICS-22 Cogen")),FALSE,IF(AND($P$3=FALSE,OR(F4385="Commercial NAICS Cogen",F4385="Commercial NAICS Non-Cogen",F4385="Industrial NAICS Cogen", F4385="industrial NAICS non-Cogen")),FALSE, TRUE))</f>
        <v/>
      </c>
    </row>
    <row r="4386">
      <c r="A4386" s="129" t="n">
        <v>59309</v>
      </c>
      <c r="B4386" s="130" t="inlineStr">
        <is>
          <t>Beacon Solar Plant Site 2</t>
        </is>
      </c>
      <c r="C4386" s="130" t="inlineStr">
        <is>
          <t>CD Global Solar Holdings, LLC</t>
        </is>
      </c>
      <c r="D4386" s="129" t="n">
        <v>60865</v>
      </c>
      <c r="E4386" s="130" t="inlineStr">
        <is>
          <t>CA</t>
        </is>
      </c>
      <c r="F4386" s="130" t="inlineStr">
        <is>
          <t>NAICS-22 Non-Cogen</t>
        </is>
      </c>
      <c r="G4386" s="130" t="inlineStr">
        <is>
          <t>PV</t>
        </is>
      </c>
      <c r="H4386" s="130" t="inlineStr">
        <is>
          <t>SUN</t>
        </is>
      </c>
      <c r="I4386" s="130" t="inlineStr">
        <is>
          <t>SUN</t>
        </is>
      </c>
      <c r="J4386" s="131" t="n">
        <v>124835</v>
      </c>
      <c r="K4386" s="129" t="n">
        <v>2020</v>
      </c>
      <c r="L4386" s="120">
        <f>IF(VLOOKUP(H4386,'Cross-Page Data'!$D$4:$F$48,3,FALSE)="natural gas",VLOOKUP(G4386,'Cross-Page Data'!$I$4:$J$19,2,FALSE),IF(VLOOKUP(H4386,'Cross-Page Data'!$D$4:$F$48,3,FALSE)="solar",IF(G4386="PV","solar PV","solar thermal"),IF(VLOOKUP(H4386,'Cross-Page Data'!$D$4:$F$48,3,FALSE)="wind",VLOOKUP(G4386,'Cross-Page Data'!$I$4:$J$19,2,FALSE),IF(VLOOKUP(H4386,'Cross-Page Data'!$D$4:$F$48,3,FALSE)="hydro",VLOOKUP(G4386,'Cross-Page Data'!$I$4:$J$19,2,FALSE),VLOOKUP(H4386,'Cross-Page Data'!$D$4:$F$48,3,FALSE)))))</f>
        <v/>
      </c>
      <c r="M4386" s="120">
        <f>IF(AND($P$2=FALSE,OR(F4386="Commercial NAICS Cogen",F4386="Industrial NAICS Cogen",F4386="NAICS-22 Cogen")),FALSE,IF(AND($P$3=FALSE,OR(F4386="Commercial NAICS Cogen",F4386="Commercial NAICS Non-Cogen",F4386="Industrial NAICS Cogen", F4386="industrial NAICS non-Cogen")),FALSE, TRUE))</f>
        <v/>
      </c>
    </row>
    <row r="4387">
      <c r="A4387" s="129" t="n">
        <v>59314</v>
      </c>
      <c r="B4387" s="130" t="inlineStr">
        <is>
          <t>WED Coventry 6</t>
        </is>
      </c>
      <c r="C4387" s="130" t="inlineStr">
        <is>
          <t>WED Coventry Six, LLC</t>
        </is>
      </c>
      <c r="D4387" s="129" t="n">
        <v>59117</v>
      </c>
      <c r="E4387" s="130" t="inlineStr">
        <is>
          <t>RI</t>
        </is>
      </c>
      <c r="F4387" s="130" t="inlineStr">
        <is>
          <t>NAICS-22 Non-Cogen</t>
        </is>
      </c>
      <c r="G4387" s="130" t="inlineStr">
        <is>
          <t>WT</t>
        </is>
      </c>
      <c r="H4387" s="130" t="inlineStr">
        <is>
          <t>WND</t>
        </is>
      </c>
      <c r="I4387" s="130" t="inlineStr">
        <is>
          <t>WND</t>
        </is>
      </c>
      <c r="J4387" s="131" t="n">
        <v>9266</v>
      </c>
      <c r="K4387" s="129" t="n">
        <v>2020</v>
      </c>
      <c r="L4387" s="120">
        <f>IF(VLOOKUP(H4387,'Cross-Page Data'!$D$4:$F$48,3,FALSE)="natural gas",VLOOKUP(G4387,'Cross-Page Data'!$I$4:$J$19,2,FALSE),IF(VLOOKUP(H4387,'Cross-Page Data'!$D$4:$F$48,3,FALSE)="solar",IF(G4387="PV","solar PV","solar thermal"),IF(VLOOKUP(H4387,'Cross-Page Data'!$D$4:$F$48,3,FALSE)="wind",VLOOKUP(G4387,'Cross-Page Data'!$I$4:$J$19,2,FALSE),IF(VLOOKUP(H4387,'Cross-Page Data'!$D$4:$F$48,3,FALSE)="hydro",VLOOKUP(G4387,'Cross-Page Data'!$I$4:$J$19,2,FALSE),VLOOKUP(H4387,'Cross-Page Data'!$D$4:$F$48,3,FALSE)))))</f>
        <v/>
      </c>
      <c r="M4387" s="120">
        <f>IF(AND($P$2=FALSE,OR(F4387="Commercial NAICS Cogen",F4387="Industrial NAICS Cogen",F4387="NAICS-22 Cogen")),FALSE,IF(AND($P$3=FALSE,OR(F4387="Commercial NAICS Cogen",F4387="Commercial NAICS Non-Cogen",F4387="Industrial NAICS Cogen", F4387="industrial NAICS non-Cogen")),FALSE, TRUE))</f>
        <v/>
      </c>
    </row>
    <row r="4388">
      <c r="A4388" s="129" t="n">
        <v>59315</v>
      </c>
      <c r="B4388" s="130" t="inlineStr">
        <is>
          <t>Hecate Energy Beacon Solar 1</t>
        </is>
      </c>
      <c r="C4388" s="130" t="inlineStr">
        <is>
          <t>Sustainable Power Group, LLC</t>
        </is>
      </c>
      <c r="D4388" s="129" t="n">
        <v>58661</v>
      </c>
      <c r="E4388" s="130" t="inlineStr">
        <is>
          <t>CA</t>
        </is>
      </c>
      <c r="F4388" s="130" t="inlineStr">
        <is>
          <t>NAICS-22 Non-Cogen</t>
        </is>
      </c>
      <c r="G4388" s="130" t="inlineStr">
        <is>
          <t>PV</t>
        </is>
      </c>
      <c r="H4388" s="130" t="inlineStr">
        <is>
          <t>SUN</t>
        </is>
      </c>
      <c r="I4388" s="130" t="inlineStr">
        <is>
          <t>SUN</t>
        </is>
      </c>
      <c r="J4388" s="131" t="n">
        <v>139420</v>
      </c>
      <c r="K4388" s="129" t="n">
        <v>2020</v>
      </c>
      <c r="L4388" s="120">
        <f>IF(VLOOKUP(H4388,'Cross-Page Data'!$D$4:$F$48,3,FALSE)="natural gas",VLOOKUP(G4388,'Cross-Page Data'!$I$4:$J$19,2,FALSE),IF(VLOOKUP(H4388,'Cross-Page Data'!$D$4:$F$48,3,FALSE)="solar",IF(G4388="PV","solar PV","solar thermal"),IF(VLOOKUP(H4388,'Cross-Page Data'!$D$4:$F$48,3,FALSE)="wind",VLOOKUP(G4388,'Cross-Page Data'!$I$4:$J$19,2,FALSE),IF(VLOOKUP(H4388,'Cross-Page Data'!$D$4:$F$48,3,FALSE)="hydro",VLOOKUP(G4388,'Cross-Page Data'!$I$4:$J$19,2,FALSE),VLOOKUP(H4388,'Cross-Page Data'!$D$4:$F$48,3,FALSE)))))</f>
        <v/>
      </c>
      <c r="M4388" s="120">
        <f>IF(AND($P$2=FALSE,OR(F4388="Commercial NAICS Cogen",F4388="Industrial NAICS Cogen",F4388="NAICS-22 Cogen")),FALSE,IF(AND($P$3=FALSE,OR(F4388="Commercial NAICS Cogen",F4388="Commercial NAICS Non-Cogen",F4388="Industrial NAICS Cogen", F4388="industrial NAICS non-Cogen")),FALSE, TRUE))</f>
        <v/>
      </c>
    </row>
    <row r="4389">
      <c r="A4389" s="129" t="n">
        <v>59316</v>
      </c>
      <c r="B4389" s="130" t="inlineStr">
        <is>
          <t>Hecate Energy Beacon Solar 3</t>
        </is>
      </c>
      <c r="C4389" s="130" t="inlineStr">
        <is>
          <t>Sustainable Power Group, LLC</t>
        </is>
      </c>
      <c r="D4389" s="129" t="n">
        <v>58661</v>
      </c>
      <c r="E4389" s="130" t="inlineStr">
        <is>
          <t>CA</t>
        </is>
      </c>
      <c r="F4389" s="130" t="inlineStr">
        <is>
          <t>NAICS-22 Non-Cogen</t>
        </is>
      </c>
      <c r="G4389" s="130" t="inlineStr">
        <is>
          <t>PV</t>
        </is>
      </c>
      <c r="H4389" s="130" t="inlineStr">
        <is>
          <t>SUN</t>
        </is>
      </c>
      <c r="I4389" s="130" t="inlineStr">
        <is>
          <t>SUN</t>
        </is>
      </c>
      <c r="J4389" s="131" t="n">
        <v>138418</v>
      </c>
      <c r="K4389" s="129" t="n">
        <v>2020</v>
      </c>
      <c r="L4389" s="120">
        <f>IF(VLOOKUP(H4389,'Cross-Page Data'!$D$4:$F$48,3,FALSE)="natural gas",VLOOKUP(G4389,'Cross-Page Data'!$I$4:$J$19,2,FALSE),IF(VLOOKUP(H4389,'Cross-Page Data'!$D$4:$F$48,3,FALSE)="solar",IF(G4389="PV","solar PV","solar thermal"),IF(VLOOKUP(H4389,'Cross-Page Data'!$D$4:$F$48,3,FALSE)="wind",VLOOKUP(G4389,'Cross-Page Data'!$I$4:$J$19,2,FALSE),IF(VLOOKUP(H4389,'Cross-Page Data'!$D$4:$F$48,3,FALSE)="hydro",VLOOKUP(G4389,'Cross-Page Data'!$I$4:$J$19,2,FALSE),VLOOKUP(H4389,'Cross-Page Data'!$D$4:$F$48,3,FALSE)))))</f>
        <v/>
      </c>
      <c r="M4389" s="120">
        <f>IF(AND($P$2=FALSE,OR(F4389="Commercial NAICS Cogen",F4389="Industrial NAICS Cogen",F4389="NAICS-22 Cogen")),FALSE,IF(AND($P$3=FALSE,OR(F4389="Commercial NAICS Cogen",F4389="Commercial NAICS Non-Cogen",F4389="Industrial NAICS Cogen", F4389="industrial NAICS non-Cogen")),FALSE, TRUE))</f>
        <v/>
      </c>
    </row>
    <row r="4390">
      <c r="A4390" s="129" t="n">
        <v>59317</v>
      </c>
      <c r="B4390" s="130" t="inlineStr">
        <is>
          <t>Hecate Energy Beacon Solar 4</t>
        </is>
      </c>
      <c r="C4390" s="130" t="inlineStr">
        <is>
          <t>Sustainable Power Group, LLC</t>
        </is>
      </c>
      <c r="D4390" s="129" t="n">
        <v>58661</v>
      </c>
      <c r="E4390" s="130" t="inlineStr">
        <is>
          <t>CA</t>
        </is>
      </c>
      <c r="F4390" s="130" t="inlineStr">
        <is>
          <t>NAICS-22 Non-Cogen</t>
        </is>
      </c>
      <c r="G4390" s="130" t="inlineStr">
        <is>
          <t>PV</t>
        </is>
      </c>
      <c r="H4390" s="130" t="inlineStr">
        <is>
          <t>SUN</t>
        </is>
      </c>
      <c r="I4390" s="130" t="inlineStr">
        <is>
          <t>SUN</t>
        </is>
      </c>
      <c r="J4390" s="131" t="n">
        <v>123052</v>
      </c>
      <c r="K4390" s="129" t="n">
        <v>2020</v>
      </c>
      <c r="L4390" s="120">
        <f>IF(VLOOKUP(H4390,'Cross-Page Data'!$D$4:$F$48,3,FALSE)="natural gas",VLOOKUP(G4390,'Cross-Page Data'!$I$4:$J$19,2,FALSE),IF(VLOOKUP(H4390,'Cross-Page Data'!$D$4:$F$48,3,FALSE)="solar",IF(G4390="PV","solar PV","solar thermal"),IF(VLOOKUP(H4390,'Cross-Page Data'!$D$4:$F$48,3,FALSE)="wind",VLOOKUP(G4390,'Cross-Page Data'!$I$4:$J$19,2,FALSE),IF(VLOOKUP(H4390,'Cross-Page Data'!$D$4:$F$48,3,FALSE)="hydro",VLOOKUP(G4390,'Cross-Page Data'!$I$4:$J$19,2,FALSE),VLOOKUP(H4390,'Cross-Page Data'!$D$4:$F$48,3,FALSE)))))</f>
        <v/>
      </c>
      <c r="M4390" s="120">
        <f>IF(AND($P$2=FALSE,OR(F4390="Commercial NAICS Cogen",F4390="Industrial NAICS Cogen",F4390="NAICS-22 Cogen")),FALSE,IF(AND($P$3=FALSE,OR(F4390="Commercial NAICS Cogen",F4390="Commercial NAICS Non-Cogen",F4390="Industrial NAICS Cogen", F4390="industrial NAICS non-Cogen")),FALSE, TRUE))</f>
        <v/>
      </c>
    </row>
    <row r="4391">
      <c r="A4391" s="129" t="n">
        <v>59320</v>
      </c>
      <c r="B4391" s="130" t="inlineStr">
        <is>
          <t>Los Vientos Windpower III</t>
        </is>
      </c>
      <c r="C4391" s="130" t="inlineStr">
        <is>
          <t>Los Vientos Windpower III, LLC</t>
        </is>
      </c>
      <c r="D4391" s="129" t="n">
        <v>59119</v>
      </c>
      <c r="E4391" s="130" t="inlineStr">
        <is>
          <t>TX</t>
        </is>
      </c>
      <c r="F4391" s="130" t="inlineStr">
        <is>
          <t>NAICS-22 Non-Cogen</t>
        </is>
      </c>
      <c r="G4391" s="130" t="inlineStr">
        <is>
          <t>WT</t>
        </is>
      </c>
      <c r="H4391" s="130" t="inlineStr">
        <is>
          <t>WND</t>
        </is>
      </c>
      <c r="I4391" s="130" t="inlineStr">
        <is>
          <t>WND</t>
        </is>
      </c>
      <c r="J4391" s="131" t="n">
        <v>571467</v>
      </c>
      <c r="K4391" s="129" t="n">
        <v>2020</v>
      </c>
      <c r="L4391" s="120">
        <f>IF(VLOOKUP(H4391,'Cross-Page Data'!$D$4:$F$48,3,FALSE)="natural gas",VLOOKUP(G4391,'Cross-Page Data'!$I$4:$J$19,2,FALSE),IF(VLOOKUP(H4391,'Cross-Page Data'!$D$4:$F$48,3,FALSE)="solar",IF(G4391="PV","solar PV","solar thermal"),IF(VLOOKUP(H4391,'Cross-Page Data'!$D$4:$F$48,3,FALSE)="wind",VLOOKUP(G4391,'Cross-Page Data'!$I$4:$J$19,2,FALSE),IF(VLOOKUP(H4391,'Cross-Page Data'!$D$4:$F$48,3,FALSE)="hydro",VLOOKUP(G4391,'Cross-Page Data'!$I$4:$J$19,2,FALSE),VLOOKUP(H4391,'Cross-Page Data'!$D$4:$F$48,3,FALSE)))))</f>
        <v/>
      </c>
      <c r="M4391" s="120">
        <f>IF(AND($P$2=FALSE,OR(F4391="Commercial NAICS Cogen",F4391="Industrial NAICS Cogen",F4391="NAICS-22 Cogen")),FALSE,IF(AND($P$3=FALSE,OR(F4391="Commercial NAICS Cogen",F4391="Commercial NAICS Non-Cogen",F4391="Industrial NAICS Cogen", F4391="industrial NAICS non-Cogen")),FALSE, TRUE))</f>
        <v/>
      </c>
    </row>
    <row r="4392">
      <c r="A4392" s="129" t="n">
        <v>59321</v>
      </c>
      <c r="B4392" s="130" t="inlineStr">
        <is>
          <t>Los Vientos Windpower IV</t>
        </is>
      </c>
      <c r="C4392" s="130" t="inlineStr">
        <is>
          <t>Los Vientos Windpower IV, LLC</t>
        </is>
      </c>
      <c r="D4392" s="129" t="n">
        <v>59120</v>
      </c>
      <c r="E4392" s="130" t="inlineStr">
        <is>
          <t>TX</t>
        </is>
      </c>
      <c r="F4392" s="130" t="inlineStr">
        <is>
          <t>NAICS-22 Non-Cogen</t>
        </is>
      </c>
      <c r="G4392" s="130" t="inlineStr">
        <is>
          <t>WT</t>
        </is>
      </c>
      <c r="H4392" s="130" t="inlineStr">
        <is>
          <t>WND</t>
        </is>
      </c>
      <c r="I4392" s="130" t="inlineStr">
        <is>
          <t>WND</t>
        </is>
      </c>
      <c r="J4392" s="131" t="n">
        <v>601003</v>
      </c>
      <c r="K4392" s="129" t="n">
        <v>2020</v>
      </c>
      <c r="L4392" s="120">
        <f>IF(VLOOKUP(H4392,'Cross-Page Data'!$D$4:$F$48,3,FALSE)="natural gas",VLOOKUP(G4392,'Cross-Page Data'!$I$4:$J$19,2,FALSE),IF(VLOOKUP(H4392,'Cross-Page Data'!$D$4:$F$48,3,FALSE)="solar",IF(G4392="PV","solar PV","solar thermal"),IF(VLOOKUP(H4392,'Cross-Page Data'!$D$4:$F$48,3,FALSE)="wind",VLOOKUP(G4392,'Cross-Page Data'!$I$4:$J$19,2,FALSE),IF(VLOOKUP(H4392,'Cross-Page Data'!$D$4:$F$48,3,FALSE)="hydro",VLOOKUP(G4392,'Cross-Page Data'!$I$4:$J$19,2,FALSE),VLOOKUP(H4392,'Cross-Page Data'!$D$4:$F$48,3,FALSE)))))</f>
        <v/>
      </c>
      <c r="M4392" s="120">
        <f>IF(AND($P$2=FALSE,OR(F4392="Commercial NAICS Cogen",F4392="Industrial NAICS Cogen",F4392="NAICS-22 Cogen")),FALSE,IF(AND($P$3=FALSE,OR(F4392="Commercial NAICS Cogen",F4392="Commercial NAICS Non-Cogen",F4392="Industrial NAICS Cogen", F4392="industrial NAICS non-Cogen")),FALSE, TRUE))</f>
        <v/>
      </c>
    </row>
    <row r="4393">
      <c r="A4393" s="129" t="n">
        <v>59325</v>
      </c>
      <c r="B4393" s="130" t="inlineStr">
        <is>
          <t>Kings Mountain Energy Center</t>
        </is>
      </c>
      <c r="C4393" s="130" t="inlineStr">
        <is>
          <t>NTE Carolinas, LLC</t>
        </is>
      </c>
      <c r="D4393" s="129" t="n">
        <v>59123</v>
      </c>
      <c r="E4393" s="130" t="inlineStr">
        <is>
          <t>NC</t>
        </is>
      </c>
      <c r="F4393" s="130" t="inlineStr">
        <is>
          <t>NAICS-22 Non-Cogen</t>
        </is>
      </c>
      <c r="G4393" s="130" t="inlineStr">
        <is>
          <t>CA</t>
        </is>
      </c>
      <c r="H4393" s="130" t="inlineStr">
        <is>
          <t>NG</t>
        </is>
      </c>
      <c r="I4393" s="130" t="inlineStr">
        <is>
          <t>NG</t>
        </is>
      </c>
      <c r="J4393" s="131" t="n">
        <v>1133603</v>
      </c>
      <c r="K4393" s="129" t="n">
        <v>2020</v>
      </c>
      <c r="L4393" s="120">
        <f>IF(VLOOKUP(H4393,'Cross-Page Data'!$D$4:$F$48,3,FALSE)="natural gas",VLOOKUP(G4393,'Cross-Page Data'!$I$4:$J$19,2,FALSE),IF(VLOOKUP(H4393,'Cross-Page Data'!$D$4:$F$48,3,FALSE)="solar",IF(G4393="PV","solar PV","solar thermal"),IF(VLOOKUP(H4393,'Cross-Page Data'!$D$4:$F$48,3,FALSE)="wind",VLOOKUP(G4393,'Cross-Page Data'!$I$4:$J$19,2,FALSE),IF(VLOOKUP(H4393,'Cross-Page Data'!$D$4:$F$48,3,FALSE)="hydro",VLOOKUP(G4393,'Cross-Page Data'!$I$4:$J$19,2,FALSE),VLOOKUP(H4393,'Cross-Page Data'!$D$4:$F$48,3,FALSE)))))</f>
        <v/>
      </c>
      <c r="M4393" s="120">
        <f>IF(AND($P$2=FALSE,OR(F4393="Commercial NAICS Cogen",F4393="Industrial NAICS Cogen",F4393="NAICS-22 Cogen")),FALSE,IF(AND($P$3=FALSE,OR(F4393="Commercial NAICS Cogen",F4393="Commercial NAICS Non-Cogen",F4393="Industrial NAICS Cogen", F4393="industrial NAICS non-Cogen")),FALSE, TRUE))</f>
        <v/>
      </c>
    </row>
    <row r="4394">
      <c r="A4394" s="129" t="n">
        <v>59325</v>
      </c>
      <c r="B4394" s="130" t="inlineStr">
        <is>
          <t>Kings Mountain Energy Center</t>
        </is>
      </c>
      <c r="C4394" s="130" t="inlineStr">
        <is>
          <t>NTE Carolinas, LLC</t>
        </is>
      </c>
      <c r="D4394" s="129" t="n">
        <v>59123</v>
      </c>
      <c r="E4394" s="130" t="inlineStr">
        <is>
          <t>NC</t>
        </is>
      </c>
      <c r="F4394" s="130" t="inlineStr">
        <is>
          <t>NAICS-22 Non-Cogen</t>
        </is>
      </c>
      <c r="G4394" s="130" t="inlineStr">
        <is>
          <t>CT</t>
        </is>
      </c>
      <c r="H4394" s="130" t="inlineStr">
        <is>
          <t>NG</t>
        </is>
      </c>
      <c r="I4394" s="130" t="inlineStr">
        <is>
          <t>NG</t>
        </is>
      </c>
      <c r="J4394" s="131" t="n">
        <v>1803388</v>
      </c>
      <c r="K4394" s="129" t="n">
        <v>2020</v>
      </c>
      <c r="L4394" s="120">
        <f>IF(VLOOKUP(H4394,'Cross-Page Data'!$D$4:$F$48,3,FALSE)="natural gas",VLOOKUP(G4394,'Cross-Page Data'!$I$4:$J$19,2,FALSE),IF(VLOOKUP(H4394,'Cross-Page Data'!$D$4:$F$48,3,FALSE)="solar",IF(G4394="PV","solar PV","solar thermal"),IF(VLOOKUP(H4394,'Cross-Page Data'!$D$4:$F$48,3,FALSE)="wind",VLOOKUP(G4394,'Cross-Page Data'!$I$4:$J$19,2,FALSE),IF(VLOOKUP(H4394,'Cross-Page Data'!$D$4:$F$48,3,FALSE)="hydro",VLOOKUP(G4394,'Cross-Page Data'!$I$4:$J$19,2,FALSE),VLOOKUP(H4394,'Cross-Page Data'!$D$4:$F$48,3,FALSE)))))</f>
        <v/>
      </c>
      <c r="M4394" s="120">
        <f>IF(AND($P$2=FALSE,OR(F4394="Commercial NAICS Cogen",F4394="Industrial NAICS Cogen",F4394="NAICS-22 Cogen")),FALSE,IF(AND($P$3=FALSE,OR(F4394="Commercial NAICS Cogen",F4394="Commercial NAICS Non-Cogen",F4394="Industrial NAICS Cogen", F4394="industrial NAICS non-Cogen")),FALSE, TRUE))</f>
        <v/>
      </c>
    </row>
    <row r="4395">
      <c r="A4395" s="129" t="n">
        <v>59326</v>
      </c>
      <c r="B4395" s="130" t="inlineStr">
        <is>
          <t>Middletown Energy Center</t>
        </is>
      </c>
      <c r="C4395" s="130" t="inlineStr">
        <is>
          <t>NTE Ohio LLC</t>
        </is>
      </c>
      <c r="D4395" s="129" t="n">
        <v>59124</v>
      </c>
      <c r="E4395" s="130" t="inlineStr">
        <is>
          <t>OH</t>
        </is>
      </c>
      <c r="F4395" s="130" t="inlineStr">
        <is>
          <t>NAICS-22 Non-Cogen</t>
        </is>
      </c>
      <c r="G4395" s="130" t="inlineStr">
        <is>
          <t>CA</t>
        </is>
      </c>
      <c r="H4395" s="130" t="inlineStr">
        <is>
          <t>NG</t>
        </is>
      </c>
      <c r="I4395" s="130" t="inlineStr">
        <is>
          <t>NG</t>
        </is>
      </c>
      <c r="J4395" s="131" t="n">
        <v>1277817</v>
      </c>
      <c r="K4395" s="129" t="n">
        <v>2020</v>
      </c>
      <c r="L4395" s="120">
        <f>IF(VLOOKUP(H4395,'Cross-Page Data'!$D$4:$F$48,3,FALSE)="natural gas",VLOOKUP(G4395,'Cross-Page Data'!$I$4:$J$19,2,FALSE),IF(VLOOKUP(H4395,'Cross-Page Data'!$D$4:$F$48,3,FALSE)="solar",IF(G4395="PV","solar PV","solar thermal"),IF(VLOOKUP(H4395,'Cross-Page Data'!$D$4:$F$48,3,FALSE)="wind",VLOOKUP(G4395,'Cross-Page Data'!$I$4:$J$19,2,FALSE),IF(VLOOKUP(H4395,'Cross-Page Data'!$D$4:$F$48,3,FALSE)="hydro",VLOOKUP(G4395,'Cross-Page Data'!$I$4:$J$19,2,FALSE),VLOOKUP(H4395,'Cross-Page Data'!$D$4:$F$48,3,FALSE)))))</f>
        <v/>
      </c>
      <c r="M4395" s="120">
        <f>IF(AND($P$2=FALSE,OR(F4395="Commercial NAICS Cogen",F4395="Industrial NAICS Cogen",F4395="NAICS-22 Cogen")),FALSE,IF(AND($P$3=FALSE,OR(F4395="Commercial NAICS Cogen",F4395="Commercial NAICS Non-Cogen",F4395="Industrial NAICS Cogen", F4395="industrial NAICS non-Cogen")),FALSE, TRUE))</f>
        <v/>
      </c>
    </row>
    <row r="4396">
      <c r="A4396" s="129" t="n">
        <v>59326</v>
      </c>
      <c r="B4396" s="130" t="inlineStr">
        <is>
          <t>Middletown Energy Center</t>
        </is>
      </c>
      <c r="C4396" s="130" t="inlineStr">
        <is>
          <t>NTE Ohio LLC</t>
        </is>
      </c>
      <c r="D4396" s="129" t="n">
        <v>59124</v>
      </c>
      <c r="E4396" s="130" t="inlineStr">
        <is>
          <t>OH</t>
        </is>
      </c>
      <c r="F4396" s="130" t="inlineStr">
        <is>
          <t>NAICS-22 Non-Cogen</t>
        </is>
      </c>
      <c r="G4396" s="130" t="inlineStr">
        <is>
          <t>CT</t>
        </is>
      </c>
      <c r="H4396" s="130" t="inlineStr">
        <is>
          <t>NG</t>
        </is>
      </c>
      <c r="I4396" s="130" t="inlineStr">
        <is>
          <t>NG</t>
        </is>
      </c>
      <c r="J4396" s="131" t="n">
        <v>2108322</v>
      </c>
      <c r="K4396" s="129" t="n">
        <v>2020</v>
      </c>
      <c r="L4396" s="120">
        <f>IF(VLOOKUP(H4396,'Cross-Page Data'!$D$4:$F$48,3,FALSE)="natural gas",VLOOKUP(G4396,'Cross-Page Data'!$I$4:$J$19,2,FALSE),IF(VLOOKUP(H4396,'Cross-Page Data'!$D$4:$F$48,3,FALSE)="solar",IF(G4396="PV","solar PV","solar thermal"),IF(VLOOKUP(H4396,'Cross-Page Data'!$D$4:$F$48,3,FALSE)="wind",VLOOKUP(G4396,'Cross-Page Data'!$I$4:$J$19,2,FALSE),IF(VLOOKUP(H4396,'Cross-Page Data'!$D$4:$F$48,3,FALSE)="hydro",VLOOKUP(G4396,'Cross-Page Data'!$I$4:$J$19,2,FALSE),VLOOKUP(H4396,'Cross-Page Data'!$D$4:$F$48,3,FALSE)))))</f>
        <v/>
      </c>
      <c r="M4396" s="120">
        <f>IF(AND($P$2=FALSE,OR(F4396="Commercial NAICS Cogen",F4396="Industrial NAICS Cogen",F4396="NAICS-22 Cogen")),FALSE,IF(AND($P$3=FALSE,OR(F4396="Commercial NAICS Cogen",F4396="Commercial NAICS Non-Cogen",F4396="Industrial NAICS Cogen", F4396="industrial NAICS non-Cogen")),FALSE, TRUE))</f>
        <v/>
      </c>
    </row>
    <row r="4397">
      <c r="A4397" s="129" t="n">
        <v>59328</v>
      </c>
      <c r="B4397" s="130" t="inlineStr">
        <is>
          <t>Golden Acorn Casino</t>
        </is>
      </c>
      <c r="C4397" s="130" t="inlineStr">
        <is>
          <t>Foundation CA Fund VII Manager, LLC</t>
        </is>
      </c>
      <c r="D4397" s="129" t="n">
        <v>59129</v>
      </c>
      <c r="E4397" s="130" t="inlineStr">
        <is>
          <t>CA</t>
        </is>
      </c>
      <c r="F4397" s="130" t="inlineStr">
        <is>
          <t>Commercial NAICS Non-Cogen</t>
        </is>
      </c>
      <c r="G4397" s="130" t="inlineStr">
        <is>
          <t>WT</t>
        </is>
      </c>
      <c r="H4397" s="130" t="inlineStr">
        <is>
          <t>WND</t>
        </is>
      </c>
      <c r="I4397" s="130" t="inlineStr">
        <is>
          <t>WND</t>
        </is>
      </c>
      <c r="J4397" s="131" t="n">
        <v>4390</v>
      </c>
      <c r="K4397" s="129" t="n">
        <v>2020</v>
      </c>
      <c r="L4397" s="120">
        <f>IF(VLOOKUP(H4397,'Cross-Page Data'!$D$4:$F$48,3,FALSE)="natural gas",VLOOKUP(G4397,'Cross-Page Data'!$I$4:$J$19,2,FALSE),IF(VLOOKUP(H4397,'Cross-Page Data'!$D$4:$F$48,3,FALSE)="solar",IF(G4397="PV","solar PV","solar thermal"),IF(VLOOKUP(H4397,'Cross-Page Data'!$D$4:$F$48,3,FALSE)="wind",VLOOKUP(G4397,'Cross-Page Data'!$I$4:$J$19,2,FALSE),IF(VLOOKUP(H4397,'Cross-Page Data'!$D$4:$F$48,3,FALSE)="hydro",VLOOKUP(G4397,'Cross-Page Data'!$I$4:$J$19,2,FALSE),VLOOKUP(H4397,'Cross-Page Data'!$D$4:$F$48,3,FALSE)))))</f>
        <v/>
      </c>
      <c r="M4397" s="120">
        <f>IF(AND($P$2=FALSE,OR(F4397="Commercial NAICS Cogen",F4397="Industrial NAICS Cogen",F4397="NAICS-22 Cogen")),FALSE,IF(AND($P$3=FALSE,OR(F4397="Commercial NAICS Cogen",F4397="Commercial NAICS Non-Cogen",F4397="Industrial NAICS Cogen", F4397="industrial NAICS non-Cogen")),FALSE, TRUE))</f>
        <v/>
      </c>
    </row>
    <row r="4398">
      <c r="A4398" s="129" t="n">
        <v>59331</v>
      </c>
      <c r="B4398" s="130" t="inlineStr">
        <is>
          <t>Anheuser-Busch #2</t>
        </is>
      </c>
      <c r="C4398" s="130" t="inlineStr">
        <is>
          <t>Foundation CA Fund VII Manager, LLC</t>
        </is>
      </c>
      <c r="D4398" s="129" t="n">
        <v>59129</v>
      </c>
      <c r="E4398" s="130" t="inlineStr">
        <is>
          <t>CA</t>
        </is>
      </c>
      <c r="F4398" s="130" t="inlineStr">
        <is>
          <t>Industrial NAICS Non-Cogen</t>
        </is>
      </c>
      <c r="G4398" s="130" t="inlineStr">
        <is>
          <t>WT</t>
        </is>
      </c>
      <c r="H4398" s="130" t="inlineStr">
        <is>
          <t>WND</t>
        </is>
      </c>
      <c r="I4398" s="130" t="inlineStr">
        <is>
          <t>WND</t>
        </is>
      </c>
      <c r="J4398" s="131" t="n">
        <v>3400</v>
      </c>
      <c r="K4398" s="129" t="n">
        <v>2020</v>
      </c>
      <c r="L4398" s="120">
        <f>IF(VLOOKUP(H4398,'Cross-Page Data'!$D$4:$F$48,3,FALSE)="natural gas",VLOOKUP(G4398,'Cross-Page Data'!$I$4:$J$19,2,FALSE),IF(VLOOKUP(H4398,'Cross-Page Data'!$D$4:$F$48,3,FALSE)="solar",IF(G4398="PV","solar PV","solar thermal"),IF(VLOOKUP(H4398,'Cross-Page Data'!$D$4:$F$48,3,FALSE)="wind",VLOOKUP(G4398,'Cross-Page Data'!$I$4:$J$19,2,FALSE),IF(VLOOKUP(H4398,'Cross-Page Data'!$D$4:$F$48,3,FALSE)="hydro",VLOOKUP(G4398,'Cross-Page Data'!$I$4:$J$19,2,FALSE),VLOOKUP(H4398,'Cross-Page Data'!$D$4:$F$48,3,FALSE)))))</f>
        <v/>
      </c>
      <c r="M4398" s="120">
        <f>IF(AND($P$2=FALSE,OR(F4398="Commercial NAICS Cogen",F4398="Industrial NAICS Cogen",F4398="NAICS-22 Cogen")),FALSE,IF(AND($P$3=FALSE,OR(F4398="Commercial NAICS Cogen",F4398="Commercial NAICS Non-Cogen",F4398="Industrial NAICS Cogen", F4398="industrial NAICS non-Cogen")),FALSE, TRUE))</f>
        <v/>
      </c>
    </row>
    <row r="4399">
      <c r="A4399" s="129" t="n">
        <v>59332</v>
      </c>
      <c r="B4399" s="130" t="inlineStr">
        <is>
          <t>Mesquite Creek Wind</t>
        </is>
      </c>
      <c r="C4399" s="130" t="inlineStr">
        <is>
          <t>Mesquite Creek Wind, LLC</t>
        </is>
      </c>
      <c r="D4399" s="129" t="n">
        <v>59900</v>
      </c>
      <c r="E4399" s="130" t="inlineStr">
        <is>
          <t>TX</t>
        </is>
      </c>
      <c r="F4399" s="130" t="inlineStr">
        <is>
          <t>NAICS-22 Non-Cogen</t>
        </is>
      </c>
      <c r="G4399" s="130" t="inlineStr">
        <is>
          <t>WT</t>
        </is>
      </c>
      <c r="H4399" s="130" t="inlineStr">
        <is>
          <t>WND</t>
        </is>
      </c>
      <c r="I4399" s="130" t="inlineStr">
        <is>
          <t>WND</t>
        </is>
      </c>
      <c r="J4399" s="131" t="n">
        <v>721908</v>
      </c>
      <c r="K4399" s="129" t="n">
        <v>2020</v>
      </c>
      <c r="L4399" s="120">
        <f>IF(VLOOKUP(H4399,'Cross-Page Data'!$D$4:$F$48,3,FALSE)="natural gas",VLOOKUP(G4399,'Cross-Page Data'!$I$4:$J$19,2,FALSE),IF(VLOOKUP(H4399,'Cross-Page Data'!$D$4:$F$48,3,FALSE)="solar",IF(G4399="PV","solar PV","solar thermal"),IF(VLOOKUP(H4399,'Cross-Page Data'!$D$4:$F$48,3,FALSE)="wind",VLOOKUP(G4399,'Cross-Page Data'!$I$4:$J$19,2,FALSE),IF(VLOOKUP(H4399,'Cross-Page Data'!$D$4:$F$48,3,FALSE)="hydro",VLOOKUP(G4399,'Cross-Page Data'!$I$4:$J$19,2,FALSE),VLOOKUP(H4399,'Cross-Page Data'!$D$4:$F$48,3,FALSE)))))</f>
        <v/>
      </c>
      <c r="M4399" s="120">
        <f>IF(AND($P$2=FALSE,OR(F4399="Commercial NAICS Cogen",F4399="Industrial NAICS Cogen",F4399="NAICS-22 Cogen")),FALSE,IF(AND($P$3=FALSE,OR(F4399="Commercial NAICS Cogen",F4399="Commercial NAICS Non-Cogen",F4399="Industrial NAICS Cogen", F4399="industrial NAICS non-Cogen")),FALSE, TRUE))</f>
        <v/>
      </c>
    </row>
    <row r="4400">
      <c r="A4400" s="129" t="n">
        <v>59338</v>
      </c>
      <c r="B4400" s="130" t="inlineStr">
        <is>
          <t>Gila River Power Block 1</t>
        </is>
      </c>
      <c r="C4400" s="130" t="inlineStr">
        <is>
          <t>Salt River Project</t>
        </is>
      </c>
      <c r="D4400" s="129" t="n">
        <v>16572</v>
      </c>
      <c r="E4400" s="130" t="inlineStr">
        <is>
          <t>AZ</t>
        </is>
      </c>
      <c r="F4400" s="130" t="inlineStr">
        <is>
          <t>Electric Utility</t>
        </is>
      </c>
      <c r="G4400" s="130" t="inlineStr">
        <is>
          <t>CA</t>
        </is>
      </c>
      <c r="H4400" s="130" t="inlineStr">
        <is>
          <t>NG</t>
        </is>
      </c>
      <c r="I4400" s="130" t="inlineStr">
        <is>
          <t>NG</t>
        </is>
      </c>
      <c r="J4400" s="131" t="n">
        <v>1276463</v>
      </c>
      <c r="K4400" s="129" t="n">
        <v>2020</v>
      </c>
      <c r="L4400" s="120">
        <f>IF(VLOOKUP(H4400,'Cross-Page Data'!$D$4:$F$48,3,FALSE)="natural gas",VLOOKUP(G4400,'Cross-Page Data'!$I$4:$J$19,2,FALSE),IF(VLOOKUP(H4400,'Cross-Page Data'!$D$4:$F$48,3,FALSE)="solar",IF(G4400="PV","solar PV","solar thermal"),IF(VLOOKUP(H4400,'Cross-Page Data'!$D$4:$F$48,3,FALSE)="wind",VLOOKUP(G4400,'Cross-Page Data'!$I$4:$J$19,2,FALSE),IF(VLOOKUP(H4400,'Cross-Page Data'!$D$4:$F$48,3,FALSE)="hydro",VLOOKUP(G4400,'Cross-Page Data'!$I$4:$J$19,2,FALSE),VLOOKUP(H4400,'Cross-Page Data'!$D$4:$F$48,3,FALSE)))))</f>
        <v/>
      </c>
      <c r="M4400" s="120">
        <f>IF(AND($P$2=FALSE,OR(F4400="Commercial NAICS Cogen",F4400="Industrial NAICS Cogen",F4400="NAICS-22 Cogen")),FALSE,IF(AND($P$3=FALSE,OR(F4400="Commercial NAICS Cogen",F4400="Commercial NAICS Non-Cogen",F4400="Industrial NAICS Cogen", F4400="industrial NAICS non-Cogen")),FALSE, TRUE))</f>
        <v/>
      </c>
    </row>
    <row r="4401">
      <c r="A4401" s="129" t="n">
        <v>59338</v>
      </c>
      <c r="B4401" s="130" t="inlineStr">
        <is>
          <t>Gila River Power Block 1</t>
        </is>
      </c>
      <c r="C4401" s="130" t="inlineStr">
        <is>
          <t>Salt River Project</t>
        </is>
      </c>
      <c r="D4401" s="129" t="n">
        <v>16572</v>
      </c>
      <c r="E4401" s="130" t="inlineStr">
        <is>
          <t>AZ</t>
        </is>
      </c>
      <c r="F4401" s="130" t="inlineStr">
        <is>
          <t>Electric Utility</t>
        </is>
      </c>
      <c r="G4401" s="130" t="inlineStr">
        <is>
          <t>CT</t>
        </is>
      </c>
      <c r="H4401" s="130" t="inlineStr">
        <is>
          <t>NG</t>
        </is>
      </c>
      <c r="I4401" s="130" t="inlineStr">
        <is>
          <t>NG</t>
        </is>
      </c>
      <c r="J4401" s="131" t="n">
        <v>1888801</v>
      </c>
      <c r="K4401" s="129" t="n">
        <v>2020</v>
      </c>
      <c r="L4401" s="120">
        <f>IF(VLOOKUP(H4401,'Cross-Page Data'!$D$4:$F$48,3,FALSE)="natural gas",VLOOKUP(G4401,'Cross-Page Data'!$I$4:$J$19,2,FALSE),IF(VLOOKUP(H4401,'Cross-Page Data'!$D$4:$F$48,3,FALSE)="solar",IF(G4401="PV","solar PV","solar thermal"),IF(VLOOKUP(H4401,'Cross-Page Data'!$D$4:$F$48,3,FALSE)="wind",VLOOKUP(G4401,'Cross-Page Data'!$I$4:$J$19,2,FALSE),IF(VLOOKUP(H4401,'Cross-Page Data'!$D$4:$F$48,3,FALSE)="hydro",VLOOKUP(G4401,'Cross-Page Data'!$I$4:$J$19,2,FALSE),VLOOKUP(H4401,'Cross-Page Data'!$D$4:$F$48,3,FALSE)))))</f>
        <v/>
      </c>
      <c r="M4401" s="120">
        <f>IF(AND($P$2=FALSE,OR(F4401="Commercial NAICS Cogen",F4401="Industrial NAICS Cogen",F4401="NAICS-22 Cogen")),FALSE,IF(AND($P$3=FALSE,OR(F4401="Commercial NAICS Cogen",F4401="Commercial NAICS Non-Cogen",F4401="Industrial NAICS Cogen", F4401="industrial NAICS non-Cogen")),FALSE, TRUE))</f>
        <v/>
      </c>
    </row>
    <row r="4402">
      <c r="A4402" s="129" t="n">
        <v>59373</v>
      </c>
      <c r="B4402" s="130" t="inlineStr">
        <is>
          <t>Broshco Fabricated Products</t>
        </is>
      </c>
      <c r="C4402" s="130" t="inlineStr">
        <is>
          <t>Broshco Fabricated Products</t>
        </is>
      </c>
      <c r="D4402" s="129" t="n">
        <v>59147</v>
      </c>
      <c r="E4402" s="130" t="inlineStr">
        <is>
          <t>OH</t>
        </is>
      </c>
      <c r="F4402" s="130" t="inlineStr">
        <is>
          <t>Industrial NAICS Cogen</t>
        </is>
      </c>
      <c r="G4402" s="130" t="inlineStr">
        <is>
          <t>GT</t>
        </is>
      </c>
      <c r="H4402" s="130" t="inlineStr">
        <is>
          <t>NG</t>
        </is>
      </c>
      <c r="I4402" s="130" t="inlineStr">
        <is>
          <t>NG</t>
        </is>
      </c>
      <c r="J4402" s="131" t="n">
        <v>2472</v>
      </c>
      <c r="K4402" s="129" t="n">
        <v>2020</v>
      </c>
      <c r="L4402" s="120">
        <f>IF(VLOOKUP(H4402,'Cross-Page Data'!$D$4:$F$48,3,FALSE)="natural gas",VLOOKUP(G4402,'Cross-Page Data'!$I$4:$J$19,2,FALSE),IF(VLOOKUP(H4402,'Cross-Page Data'!$D$4:$F$48,3,FALSE)="solar",IF(G4402="PV","solar PV","solar thermal"),IF(VLOOKUP(H4402,'Cross-Page Data'!$D$4:$F$48,3,FALSE)="wind",VLOOKUP(G4402,'Cross-Page Data'!$I$4:$J$19,2,FALSE),IF(VLOOKUP(H4402,'Cross-Page Data'!$D$4:$F$48,3,FALSE)="hydro",VLOOKUP(G4402,'Cross-Page Data'!$I$4:$J$19,2,FALSE),VLOOKUP(H4402,'Cross-Page Data'!$D$4:$F$48,3,FALSE)))))</f>
        <v/>
      </c>
      <c r="M4402" s="120">
        <f>IF(AND($P$2=FALSE,OR(F4402="Commercial NAICS Cogen",F4402="Industrial NAICS Cogen",F4402="NAICS-22 Cogen")),FALSE,IF(AND($P$3=FALSE,OR(F4402="Commercial NAICS Cogen",F4402="Commercial NAICS Non-Cogen",F4402="Industrial NAICS Cogen", F4402="industrial NAICS non-Cogen")),FALSE, TRUE))</f>
        <v/>
      </c>
    </row>
    <row r="4403" ht="29" customHeight="1" s="157">
      <c r="A4403" s="129" t="n">
        <v>59379</v>
      </c>
      <c r="B4403" s="130" t="inlineStr">
        <is>
          <t>Wapsie Valley Creamery Back Up Generator</t>
        </is>
      </c>
      <c r="C4403" s="130" t="inlineStr">
        <is>
          <t>Wapsie Valley Creamery</t>
        </is>
      </c>
      <c r="D4403" s="129" t="n">
        <v>59156</v>
      </c>
      <c r="E4403" s="130" t="inlineStr">
        <is>
          <t>IA</t>
        </is>
      </c>
      <c r="F4403" s="130" t="inlineStr">
        <is>
          <t>Industrial NAICS Non-Cogen</t>
        </is>
      </c>
      <c r="G4403" s="130" t="inlineStr">
        <is>
          <t>IC</t>
        </is>
      </c>
      <c r="H4403" s="130" t="inlineStr">
        <is>
          <t>DFO</t>
        </is>
      </c>
      <c r="I4403" s="130" t="inlineStr">
        <is>
          <t>DFO</t>
        </is>
      </c>
      <c r="J4403" s="131" t="n">
        <v>0</v>
      </c>
      <c r="K4403" s="129" t="n">
        <v>2020</v>
      </c>
      <c r="L4403" s="120">
        <f>IF(VLOOKUP(H4403,'Cross-Page Data'!$D$4:$F$48,3,FALSE)="natural gas",VLOOKUP(G4403,'Cross-Page Data'!$I$4:$J$19,2,FALSE),IF(VLOOKUP(H4403,'Cross-Page Data'!$D$4:$F$48,3,FALSE)="solar",IF(G4403="PV","solar PV","solar thermal"),IF(VLOOKUP(H4403,'Cross-Page Data'!$D$4:$F$48,3,FALSE)="wind",VLOOKUP(G4403,'Cross-Page Data'!$I$4:$J$19,2,FALSE),IF(VLOOKUP(H4403,'Cross-Page Data'!$D$4:$F$48,3,FALSE)="hydro",VLOOKUP(G4403,'Cross-Page Data'!$I$4:$J$19,2,FALSE),VLOOKUP(H4403,'Cross-Page Data'!$D$4:$F$48,3,FALSE)))))</f>
        <v/>
      </c>
      <c r="M4403" s="120">
        <f>IF(AND($P$2=FALSE,OR(F4403="Commercial NAICS Cogen",F4403="Industrial NAICS Cogen",F4403="NAICS-22 Cogen")),FALSE,IF(AND($P$3=FALSE,OR(F4403="Commercial NAICS Cogen",F4403="Commercial NAICS Non-Cogen",F4403="Industrial NAICS Cogen", F4403="industrial NAICS non-Cogen")),FALSE, TRUE))</f>
        <v/>
      </c>
    </row>
    <row r="4404">
      <c r="A4404" s="129" t="n">
        <v>59382</v>
      </c>
      <c r="B4404" s="130" t="inlineStr">
        <is>
          <t>Paisley Geothermal Generating Plant</t>
        </is>
      </c>
      <c r="C4404" s="130" t="inlineStr">
        <is>
          <t>Surprise Valley Electrification</t>
        </is>
      </c>
      <c r="D4404" s="129" t="n">
        <v>18260</v>
      </c>
      <c r="E4404" s="130" t="inlineStr">
        <is>
          <t>OR</t>
        </is>
      </c>
      <c r="F4404" s="130" t="inlineStr">
        <is>
          <t>Electric Utility</t>
        </is>
      </c>
      <c r="G4404" s="130" t="inlineStr">
        <is>
          <t>ST</t>
        </is>
      </c>
      <c r="H4404" s="130" t="inlineStr">
        <is>
          <t>GEO</t>
        </is>
      </c>
      <c r="I4404" s="130" t="inlineStr">
        <is>
          <t>GEO</t>
        </is>
      </c>
      <c r="J4404" s="131" t="n">
        <v>0</v>
      </c>
      <c r="K4404" s="129" t="n">
        <v>2020</v>
      </c>
      <c r="L4404" s="120">
        <f>IF(VLOOKUP(H4404,'Cross-Page Data'!$D$4:$F$48,3,FALSE)="natural gas",VLOOKUP(G4404,'Cross-Page Data'!$I$4:$J$19,2,FALSE),IF(VLOOKUP(H4404,'Cross-Page Data'!$D$4:$F$48,3,FALSE)="solar",IF(G4404="PV","solar PV","solar thermal"),IF(VLOOKUP(H4404,'Cross-Page Data'!$D$4:$F$48,3,FALSE)="wind",VLOOKUP(G4404,'Cross-Page Data'!$I$4:$J$19,2,FALSE),IF(VLOOKUP(H4404,'Cross-Page Data'!$D$4:$F$48,3,FALSE)="hydro",VLOOKUP(G4404,'Cross-Page Data'!$I$4:$J$19,2,FALSE),VLOOKUP(H4404,'Cross-Page Data'!$D$4:$F$48,3,FALSE)))))</f>
        <v/>
      </c>
      <c r="M4404" s="120">
        <f>IF(AND($P$2=FALSE,OR(F4404="Commercial NAICS Cogen",F4404="Industrial NAICS Cogen",F4404="NAICS-22 Cogen")),FALSE,IF(AND($P$3=FALSE,OR(F4404="Commercial NAICS Cogen",F4404="Commercial NAICS Non-Cogen",F4404="Industrial NAICS Cogen", F4404="industrial NAICS non-Cogen")),FALSE, TRUE))</f>
        <v/>
      </c>
    </row>
    <row r="4405">
      <c r="A4405" s="129" t="n">
        <v>59383</v>
      </c>
      <c r="B4405" s="130" t="inlineStr">
        <is>
          <t>East Kansas Agri-Energy, LLC</t>
        </is>
      </c>
      <c r="C4405" s="130" t="inlineStr">
        <is>
          <t>East Kansas Agri-Energy, LLC</t>
        </is>
      </c>
      <c r="D4405" s="129" t="n">
        <v>59160</v>
      </c>
      <c r="E4405" s="130" t="inlineStr">
        <is>
          <t>KS</t>
        </is>
      </c>
      <c r="F4405" s="130" t="inlineStr">
        <is>
          <t>Industrial NAICS Non-Cogen</t>
        </is>
      </c>
      <c r="G4405" s="130" t="inlineStr">
        <is>
          <t>ST</t>
        </is>
      </c>
      <c r="H4405" s="130" t="inlineStr">
        <is>
          <t>WH</t>
        </is>
      </c>
      <c r="I4405" s="130" t="inlineStr">
        <is>
          <t>OTH</t>
        </is>
      </c>
      <c r="J4405" s="131" t="n">
        <v>4971</v>
      </c>
      <c r="K4405" s="129" t="n">
        <v>2020</v>
      </c>
      <c r="L4405" s="120">
        <f>IF(VLOOKUP(H4405,'Cross-Page Data'!$D$4:$F$48,3,FALSE)="natural gas",VLOOKUP(G4405,'Cross-Page Data'!$I$4:$J$19,2,FALSE),IF(VLOOKUP(H4405,'Cross-Page Data'!$D$4:$F$48,3,FALSE)="solar",IF(G4405="PV","solar PV","solar thermal"),IF(VLOOKUP(H4405,'Cross-Page Data'!$D$4:$F$48,3,FALSE)="wind",VLOOKUP(G4405,'Cross-Page Data'!$I$4:$J$19,2,FALSE),IF(VLOOKUP(H4405,'Cross-Page Data'!$D$4:$F$48,3,FALSE)="hydro",VLOOKUP(G4405,'Cross-Page Data'!$I$4:$J$19,2,FALSE),VLOOKUP(H4405,'Cross-Page Data'!$D$4:$F$48,3,FALSE)))))</f>
        <v/>
      </c>
      <c r="M4405" s="120">
        <f>IF(AND($P$2=FALSE,OR(F4405="Commercial NAICS Cogen",F4405="Industrial NAICS Cogen",F4405="NAICS-22 Cogen")),FALSE,IF(AND($P$3=FALSE,OR(F4405="Commercial NAICS Cogen",F4405="Commercial NAICS Non-Cogen",F4405="Industrial NAICS Cogen", F4405="industrial NAICS non-Cogen")),FALSE, TRUE))</f>
        <v/>
      </c>
    </row>
    <row r="4406">
      <c r="A4406" s="129" t="n">
        <v>59384</v>
      </c>
      <c r="B4406" s="130" t="inlineStr">
        <is>
          <t>South Plains Wind Phase I</t>
        </is>
      </c>
      <c r="C4406" s="130" t="inlineStr">
        <is>
          <t>Evergreen Wind, LLC</t>
        </is>
      </c>
      <c r="D4406" s="129" t="n">
        <v>59155</v>
      </c>
      <c r="E4406" s="130" t="inlineStr">
        <is>
          <t>TX</t>
        </is>
      </c>
      <c r="F4406" s="130" t="inlineStr">
        <is>
          <t>NAICS-22 Non-Cogen</t>
        </is>
      </c>
      <c r="G4406" s="130" t="inlineStr">
        <is>
          <t>WT</t>
        </is>
      </c>
      <c r="H4406" s="130" t="inlineStr">
        <is>
          <t>WND</t>
        </is>
      </c>
      <c r="I4406" s="130" t="inlineStr">
        <is>
          <t>WND</t>
        </is>
      </c>
      <c r="J4406" s="131" t="n">
        <v>808225</v>
      </c>
      <c r="K4406" s="129" t="n">
        <v>2020</v>
      </c>
      <c r="L4406" s="120">
        <f>IF(VLOOKUP(H4406,'Cross-Page Data'!$D$4:$F$48,3,FALSE)="natural gas",VLOOKUP(G4406,'Cross-Page Data'!$I$4:$J$19,2,FALSE),IF(VLOOKUP(H4406,'Cross-Page Data'!$D$4:$F$48,3,FALSE)="solar",IF(G4406="PV","solar PV","solar thermal"),IF(VLOOKUP(H4406,'Cross-Page Data'!$D$4:$F$48,3,FALSE)="wind",VLOOKUP(G4406,'Cross-Page Data'!$I$4:$J$19,2,FALSE),IF(VLOOKUP(H4406,'Cross-Page Data'!$D$4:$F$48,3,FALSE)="hydro",VLOOKUP(G4406,'Cross-Page Data'!$I$4:$J$19,2,FALSE),VLOOKUP(H4406,'Cross-Page Data'!$D$4:$F$48,3,FALSE)))))</f>
        <v/>
      </c>
      <c r="M4406" s="120">
        <f>IF(AND($P$2=FALSE,OR(F4406="Commercial NAICS Cogen",F4406="Industrial NAICS Cogen",F4406="NAICS-22 Cogen")),FALSE,IF(AND($P$3=FALSE,OR(F4406="Commercial NAICS Cogen",F4406="Commercial NAICS Non-Cogen",F4406="Industrial NAICS Cogen", F4406="industrial NAICS non-Cogen")),FALSE, TRUE))</f>
        <v/>
      </c>
    </row>
    <row r="4407">
      <c r="A4407" s="129" t="n">
        <v>59386</v>
      </c>
      <c r="B4407" s="130" t="inlineStr">
        <is>
          <t>Enterprise Solar, LLC</t>
        </is>
      </c>
      <c r="C4407" s="130" t="inlineStr">
        <is>
          <t>Dominion Renewable Energy</t>
        </is>
      </c>
      <c r="D4407" s="129" t="n">
        <v>58468</v>
      </c>
      <c r="E4407" s="130" t="inlineStr">
        <is>
          <t>UT</t>
        </is>
      </c>
      <c r="F4407" s="130" t="inlineStr">
        <is>
          <t>NAICS-22 Non-Cogen</t>
        </is>
      </c>
      <c r="G4407" s="130" t="inlineStr">
        <is>
          <t>PV</t>
        </is>
      </c>
      <c r="H4407" s="130" t="inlineStr">
        <is>
          <t>SUN</t>
        </is>
      </c>
      <c r="I4407" s="130" t="inlineStr">
        <is>
          <t>SUN</t>
        </is>
      </c>
      <c r="J4407" s="131" t="n">
        <v>234940</v>
      </c>
      <c r="K4407" s="129" t="n">
        <v>2020</v>
      </c>
      <c r="L4407" s="120">
        <f>IF(VLOOKUP(H4407,'Cross-Page Data'!$D$4:$F$48,3,FALSE)="natural gas",VLOOKUP(G4407,'Cross-Page Data'!$I$4:$J$19,2,FALSE),IF(VLOOKUP(H4407,'Cross-Page Data'!$D$4:$F$48,3,FALSE)="solar",IF(G4407="PV","solar PV","solar thermal"),IF(VLOOKUP(H4407,'Cross-Page Data'!$D$4:$F$48,3,FALSE)="wind",VLOOKUP(G4407,'Cross-Page Data'!$I$4:$J$19,2,FALSE),IF(VLOOKUP(H4407,'Cross-Page Data'!$D$4:$F$48,3,FALSE)="hydro",VLOOKUP(G4407,'Cross-Page Data'!$I$4:$J$19,2,FALSE),VLOOKUP(H4407,'Cross-Page Data'!$D$4:$F$48,3,FALSE)))))</f>
        <v/>
      </c>
      <c r="M4407" s="120">
        <f>IF(AND($P$2=FALSE,OR(F4407="Commercial NAICS Cogen",F4407="Industrial NAICS Cogen",F4407="NAICS-22 Cogen")),FALSE,IF(AND($P$3=FALSE,OR(F4407="Commercial NAICS Cogen",F4407="Commercial NAICS Non-Cogen",F4407="Industrial NAICS Cogen", F4407="industrial NAICS non-Cogen")),FALSE, TRUE))</f>
        <v/>
      </c>
    </row>
    <row r="4408">
      <c r="A4408" s="129" t="n">
        <v>59387</v>
      </c>
      <c r="B4408" s="130" t="inlineStr">
        <is>
          <t>Escalante Solar I, LLC</t>
        </is>
      </c>
      <c r="C4408" s="130" t="inlineStr">
        <is>
          <t>Dominion Renewable Energy</t>
        </is>
      </c>
      <c r="D4408" s="129" t="n">
        <v>58468</v>
      </c>
      <c r="E4408" s="130" t="inlineStr">
        <is>
          <t>UT</t>
        </is>
      </c>
      <c r="F4408" s="130" t="inlineStr">
        <is>
          <t>NAICS-22 Non-Cogen</t>
        </is>
      </c>
      <c r="G4408" s="130" t="inlineStr">
        <is>
          <t>PV</t>
        </is>
      </c>
      <c r="H4408" s="130" t="inlineStr">
        <is>
          <t>SUN</t>
        </is>
      </c>
      <c r="I4408" s="130" t="inlineStr">
        <is>
          <t>SUN</t>
        </is>
      </c>
      <c r="J4408" s="131" t="n">
        <v>197910</v>
      </c>
      <c r="K4408" s="129" t="n">
        <v>2020</v>
      </c>
      <c r="L4408" s="120">
        <f>IF(VLOOKUP(H4408,'Cross-Page Data'!$D$4:$F$48,3,FALSE)="natural gas",VLOOKUP(G4408,'Cross-Page Data'!$I$4:$J$19,2,FALSE),IF(VLOOKUP(H4408,'Cross-Page Data'!$D$4:$F$48,3,FALSE)="solar",IF(G4408="PV","solar PV","solar thermal"),IF(VLOOKUP(H4408,'Cross-Page Data'!$D$4:$F$48,3,FALSE)="wind",VLOOKUP(G4408,'Cross-Page Data'!$I$4:$J$19,2,FALSE),IF(VLOOKUP(H4408,'Cross-Page Data'!$D$4:$F$48,3,FALSE)="hydro",VLOOKUP(G4408,'Cross-Page Data'!$I$4:$J$19,2,FALSE),VLOOKUP(H4408,'Cross-Page Data'!$D$4:$F$48,3,FALSE)))))</f>
        <v/>
      </c>
      <c r="M4408" s="120">
        <f>IF(AND($P$2=FALSE,OR(F4408="Commercial NAICS Cogen",F4408="Industrial NAICS Cogen",F4408="NAICS-22 Cogen")),FALSE,IF(AND($P$3=FALSE,OR(F4408="Commercial NAICS Cogen",F4408="Commercial NAICS Non-Cogen",F4408="Industrial NAICS Cogen", F4408="industrial NAICS non-Cogen")),FALSE, TRUE))</f>
        <v/>
      </c>
    </row>
    <row r="4409">
      <c r="A4409" s="129" t="n">
        <v>59388</v>
      </c>
      <c r="B4409" s="130" t="inlineStr">
        <is>
          <t>Escalante Solar II, LLC</t>
        </is>
      </c>
      <c r="C4409" s="130" t="inlineStr">
        <is>
          <t>Dominion Renewable Energy</t>
        </is>
      </c>
      <c r="D4409" s="129" t="n">
        <v>58468</v>
      </c>
      <c r="E4409" s="130" t="inlineStr">
        <is>
          <t>UT</t>
        </is>
      </c>
      <c r="F4409" s="130" t="inlineStr">
        <is>
          <t>NAICS-22 Non-Cogen</t>
        </is>
      </c>
      <c r="G4409" s="130" t="inlineStr">
        <is>
          <t>PV</t>
        </is>
      </c>
      <c r="H4409" s="130" t="inlineStr">
        <is>
          <t>SUN</t>
        </is>
      </c>
      <c r="I4409" s="130" t="inlineStr">
        <is>
          <t>SUN</t>
        </is>
      </c>
      <c r="J4409" s="131" t="n">
        <v>218376</v>
      </c>
      <c r="K4409" s="129" t="n">
        <v>2020</v>
      </c>
      <c r="L4409" s="120">
        <f>IF(VLOOKUP(H4409,'Cross-Page Data'!$D$4:$F$48,3,FALSE)="natural gas",VLOOKUP(G4409,'Cross-Page Data'!$I$4:$J$19,2,FALSE),IF(VLOOKUP(H4409,'Cross-Page Data'!$D$4:$F$48,3,FALSE)="solar",IF(G4409="PV","solar PV","solar thermal"),IF(VLOOKUP(H4409,'Cross-Page Data'!$D$4:$F$48,3,FALSE)="wind",VLOOKUP(G4409,'Cross-Page Data'!$I$4:$J$19,2,FALSE),IF(VLOOKUP(H4409,'Cross-Page Data'!$D$4:$F$48,3,FALSE)="hydro",VLOOKUP(G4409,'Cross-Page Data'!$I$4:$J$19,2,FALSE),VLOOKUP(H4409,'Cross-Page Data'!$D$4:$F$48,3,FALSE)))))</f>
        <v/>
      </c>
      <c r="M4409" s="120">
        <f>IF(AND($P$2=FALSE,OR(F4409="Commercial NAICS Cogen",F4409="Industrial NAICS Cogen",F4409="NAICS-22 Cogen")),FALSE,IF(AND($P$3=FALSE,OR(F4409="Commercial NAICS Cogen",F4409="Commercial NAICS Non-Cogen",F4409="Industrial NAICS Cogen", F4409="industrial NAICS non-Cogen")),FALSE, TRUE))</f>
        <v/>
      </c>
    </row>
    <row r="4410">
      <c r="A4410" s="129" t="n">
        <v>59389</v>
      </c>
      <c r="B4410" s="130" t="inlineStr">
        <is>
          <t>Escalante Solar III, LLC</t>
        </is>
      </c>
      <c r="C4410" s="130" t="inlineStr">
        <is>
          <t>Dominion Renewable Energy</t>
        </is>
      </c>
      <c r="D4410" s="129" t="n">
        <v>58468</v>
      </c>
      <c r="E4410" s="130" t="inlineStr">
        <is>
          <t>UT</t>
        </is>
      </c>
      <c r="F4410" s="130" t="inlineStr">
        <is>
          <t>NAICS-22 Non-Cogen</t>
        </is>
      </c>
      <c r="G4410" s="130" t="inlineStr">
        <is>
          <t>PV</t>
        </is>
      </c>
      <c r="H4410" s="130" t="inlineStr">
        <is>
          <t>SUN</t>
        </is>
      </c>
      <c r="I4410" s="130" t="inlineStr">
        <is>
          <t>SUN</t>
        </is>
      </c>
      <c r="J4410" s="131" t="n">
        <v>213740</v>
      </c>
      <c r="K4410" s="129" t="n">
        <v>2020</v>
      </c>
      <c r="L4410" s="120">
        <f>IF(VLOOKUP(H4410,'Cross-Page Data'!$D$4:$F$48,3,FALSE)="natural gas",VLOOKUP(G4410,'Cross-Page Data'!$I$4:$J$19,2,FALSE),IF(VLOOKUP(H4410,'Cross-Page Data'!$D$4:$F$48,3,FALSE)="solar",IF(G4410="PV","solar PV","solar thermal"),IF(VLOOKUP(H4410,'Cross-Page Data'!$D$4:$F$48,3,FALSE)="wind",VLOOKUP(G4410,'Cross-Page Data'!$I$4:$J$19,2,FALSE),IF(VLOOKUP(H4410,'Cross-Page Data'!$D$4:$F$48,3,FALSE)="hydro",VLOOKUP(G4410,'Cross-Page Data'!$I$4:$J$19,2,FALSE),VLOOKUP(H4410,'Cross-Page Data'!$D$4:$F$48,3,FALSE)))))</f>
        <v/>
      </c>
      <c r="M4410" s="120">
        <f>IF(AND($P$2=FALSE,OR(F4410="Commercial NAICS Cogen",F4410="Industrial NAICS Cogen",F4410="NAICS-22 Cogen")),FALSE,IF(AND($P$3=FALSE,OR(F4410="Commercial NAICS Cogen",F4410="Commercial NAICS Non-Cogen",F4410="Industrial NAICS Cogen", F4410="industrial NAICS non-Cogen")),FALSE, TRUE))</f>
        <v/>
      </c>
    </row>
    <row r="4411">
      <c r="A4411" s="129" t="n">
        <v>59391</v>
      </c>
      <c r="B4411" s="130" t="inlineStr">
        <is>
          <t>Red Gate Power Plant</t>
        </is>
      </c>
      <c r="C4411" s="130" t="inlineStr">
        <is>
          <t>South Texas Electric Coop, Inc</t>
        </is>
      </c>
      <c r="D4411" s="129" t="n">
        <v>17583</v>
      </c>
      <c r="E4411" s="130" t="inlineStr">
        <is>
          <t>TX</t>
        </is>
      </c>
      <c r="F4411" s="130" t="inlineStr">
        <is>
          <t>Electric Utility</t>
        </is>
      </c>
      <c r="G4411" s="130" t="inlineStr">
        <is>
          <t>IC</t>
        </is>
      </c>
      <c r="H4411" s="130" t="inlineStr">
        <is>
          <t>NG</t>
        </is>
      </c>
      <c r="I4411" s="130" t="inlineStr">
        <is>
          <t>NG</t>
        </is>
      </c>
      <c r="J4411" s="131" t="n">
        <v>215400</v>
      </c>
      <c r="K4411" s="129" t="n">
        <v>2020</v>
      </c>
      <c r="L4411" s="120">
        <f>IF(VLOOKUP(H4411,'Cross-Page Data'!$D$4:$F$48,3,FALSE)="natural gas",VLOOKUP(G4411,'Cross-Page Data'!$I$4:$J$19,2,FALSE),IF(VLOOKUP(H4411,'Cross-Page Data'!$D$4:$F$48,3,FALSE)="solar",IF(G4411="PV","solar PV","solar thermal"),IF(VLOOKUP(H4411,'Cross-Page Data'!$D$4:$F$48,3,FALSE)="wind",VLOOKUP(G4411,'Cross-Page Data'!$I$4:$J$19,2,FALSE),IF(VLOOKUP(H4411,'Cross-Page Data'!$D$4:$F$48,3,FALSE)="hydro",VLOOKUP(G4411,'Cross-Page Data'!$I$4:$J$19,2,FALSE),VLOOKUP(H4411,'Cross-Page Data'!$D$4:$F$48,3,FALSE)))))</f>
        <v/>
      </c>
      <c r="M4411" s="120">
        <f>IF(AND($P$2=FALSE,OR(F4411="Commercial NAICS Cogen",F4411="Industrial NAICS Cogen",F4411="NAICS-22 Cogen")),FALSE,IF(AND($P$3=FALSE,OR(F4411="Commercial NAICS Cogen",F4411="Commercial NAICS Non-Cogen",F4411="Industrial NAICS Cogen", F4411="industrial NAICS non-Cogen")),FALSE, TRUE))</f>
        <v/>
      </c>
    </row>
    <row r="4412">
      <c r="A4412" s="129" t="n">
        <v>59392</v>
      </c>
      <c r="B4412" s="130" t="inlineStr">
        <is>
          <t>Blue Ridge Generating</t>
        </is>
      </c>
      <c r="C4412" s="130" t="inlineStr">
        <is>
          <t>North American Biofuels, LLC</t>
        </is>
      </c>
      <c r="D4412" s="129" t="n">
        <v>59170</v>
      </c>
      <c r="E4412" s="130" t="inlineStr">
        <is>
          <t>KY</t>
        </is>
      </c>
      <c r="F4412" s="130" t="inlineStr">
        <is>
          <t>NAICS-22 Non-Cogen</t>
        </is>
      </c>
      <c r="G4412" s="130" t="inlineStr">
        <is>
          <t>IC</t>
        </is>
      </c>
      <c r="H4412" s="130" t="inlineStr">
        <is>
          <t>LFG</t>
        </is>
      </c>
      <c r="I4412" s="130" t="inlineStr">
        <is>
          <t>MLG</t>
        </is>
      </c>
      <c r="J4412" s="131" t="n">
        <v>6049</v>
      </c>
      <c r="K4412" s="129" t="n">
        <v>2020</v>
      </c>
      <c r="L4412" s="120">
        <f>IF(VLOOKUP(H4412,'Cross-Page Data'!$D$4:$F$48,3,FALSE)="natural gas",VLOOKUP(G4412,'Cross-Page Data'!$I$4:$J$19,2,FALSE),IF(VLOOKUP(H4412,'Cross-Page Data'!$D$4:$F$48,3,FALSE)="solar",IF(G4412="PV","solar PV","solar thermal"),IF(VLOOKUP(H4412,'Cross-Page Data'!$D$4:$F$48,3,FALSE)="wind",VLOOKUP(G4412,'Cross-Page Data'!$I$4:$J$19,2,FALSE),IF(VLOOKUP(H4412,'Cross-Page Data'!$D$4:$F$48,3,FALSE)="hydro",VLOOKUP(G4412,'Cross-Page Data'!$I$4:$J$19,2,FALSE),VLOOKUP(H4412,'Cross-Page Data'!$D$4:$F$48,3,FALSE)))))</f>
        <v/>
      </c>
      <c r="M4412" s="120">
        <f>IF(AND($P$2=FALSE,OR(F4412="Commercial NAICS Cogen",F4412="Industrial NAICS Cogen",F4412="NAICS-22 Cogen")),FALSE,IF(AND($P$3=FALSE,OR(F4412="Commercial NAICS Cogen",F4412="Commercial NAICS Non-Cogen",F4412="Industrial NAICS Cogen", F4412="industrial NAICS non-Cogen")),FALSE, TRUE))</f>
        <v/>
      </c>
    </row>
    <row r="4413">
      <c r="A4413" s="129" t="n">
        <v>59415</v>
      </c>
      <c r="B4413" s="130" t="inlineStr">
        <is>
          <t>Backus Microgrid Project</t>
        </is>
      </c>
      <c r="C4413" s="130" t="inlineStr">
        <is>
          <t>Connecticut Mun Elec Engy Coop</t>
        </is>
      </c>
      <c r="D4413" s="129" t="n">
        <v>4180</v>
      </c>
      <c r="E4413" s="130" t="inlineStr">
        <is>
          <t>CT</t>
        </is>
      </c>
      <c r="F4413" s="130" t="inlineStr">
        <is>
          <t>Electric Utility</t>
        </is>
      </c>
      <c r="G4413" s="130" t="inlineStr">
        <is>
          <t>IC</t>
        </is>
      </c>
      <c r="H4413" s="130" t="inlineStr">
        <is>
          <t>DFO</t>
        </is>
      </c>
      <c r="I4413" s="130" t="inlineStr">
        <is>
          <t>DFO</t>
        </is>
      </c>
      <c r="J4413" s="131" t="n">
        <v>1307</v>
      </c>
      <c r="K4413" s="129" t="n">
        <v>2020</v>
      </c>
      <c r="L4413" s="120">
        <f>IF(VLOOKUP(H4413,'Cross-Page Data'!$D$4:$F$48,3,FALSE)="natural gas",VLOOKUP(G4413,'Cross-Page Data'!$I$4:$J$19,2,FALSE),IF(VLOOKUP(H4413,'Cross-Page Data'!$D$4:$F$48,3,FALSE)="solar",IF(G4413="PV","solar PV","solar thermal"),IF(VLOOKUP(H4413,'Cross-Page Data'!$D$4:$F$48,3,FALSE)="wind",VLOOKUP(G4413,'Cross-Page Data'!$I$4:$J$19,2,FALSE),IF(VLOOKUP(H4413,'Cross-Page Data'!$D$4:$F$48,3,FALSE)="hydro",VLOOKUP(G4413,'Cross-Page Data'!$I$4:$J$19,2,FALSE),VLOOKUP(H4413,'Cross-Page Data'!$D$4:$F$48,3,FALSE)))))</f>
        <v/>
      </c>
      <c r="M4413" s="120">
        <f>IF(AND($P$2=FALSE,OR(F4413="Commercial NAICS Cogen",F4413="Industrial NAICS Cogen",F4413="NAICS-22 Cogen")),FALSE,IF(AND($P$3=FALSE,OR(F4413="Commercial NAICS Cogen",F4413="Commercial NAICS Non-Cogen",F4413="Industrial NAICS Cogen", F4413="industrial NAICS non-Cogen")),FALSE, TRUE))</f>
        <v/>
      </c>
    </row>
    <row r="4414">
      <c r="A4414" s="129" t="n">
        <v>59425</v>
      </c>
      <c r="B4414" s="130" t="inlineStr">
        <is>
          <t>Zimmerman Energy</t>
        </is>
      </c>
      <c r="C4414" s="130" t="inlineStr">
        <is>
          <t>Landfill Energy Systems</t>
        </is>
      </c>
      <c r="D4414" s="129" t="n">
        <v>59195</v>
      </c>
      <c r="E4414" s="130" t="inlineStr">
        <is>
          <t>IN</t>
        </is>
      </c>
      <c r="F4414" s="130" t="inlineStr">
        <is>
          <t>NAICS-22 Non-Cogen</t>
        </is>
      </c>
      <c r="G4414" s="130" t="inlineStr">
        <is>
          <t>IC</t>
        </is>
      </c>
      <c r="H4414" s="130" t="inlineStr">
        <is>
          <t>LFG</t>
        </is>
      </c>
      <c r="I4414" s="130" t="inlineStr">
        <is>
          <t>MLG</t>
        </is>
      </c>
      <c r="J4414" s="131" t="n">
        <v>46543</v>
      </c>
      <c r="K4414" s="129" t="n">
        <v>2020</v>
      </c>
      <c r="L4414" s="120">
        <f>IF(VLOOKUP(H4414,'Cross-Page Data'!$D$4:$F$48,3,FALSE)="natural gas",VLOOKUP(G4414,'Cross-Page Data'!$I$4:$J$19,2,FALSE),IF(VLOOKUP(H4414,'Cross-Page Data'!$D$4:$F$48,3,FALSE)="solar",IF(G4414="PV","solar PV","solar thermal"),IF(VLOOKUP(H4414,'Cross-Page Data'!$D$4:$F$48,3,FALSE)="wind",VLOOKUP(G4414,'Cross-Page Data'!$I$4:$J$19,2,FALSE),IF(VLOOKUP(H4414,'Cross-Page Data'!$D$4:$F$48,3,FALSE)="hydro",VLOOKUP(G4414,'Cross-Page Data'!$I$4:$J$19,2,FALSE),VLOOKUP(H4414,'Cross-Page Data'!$D$4:$F$48,3,FALSE)))))</f>
        <v/>
      </c>
      <c r="M4414" s="120">
        <f>IF(AND($P$2=FALSE,OR(F4414="Commercial NAICS Cogen",F4414="Industrial NAICS Cogen",F4414="NAICS-22 Cogen")),FALSE,IF(AND($P$3=FALSE,OR(F4414="Commercial NAICS Cogen",F4414="Commercial NAICS Non-Cogen",F4414="Industrial NAICS Cogen", F4414="industrial NAICS non-Cogen")),FALSE, TRUE))</f>
        <v/>
      </c>
    </row>
    <row r="4415">
      <c r="A4415" s="129" t="n">
        <v>59442</v>
      </c>
      <c r="B4415" s="130" t="inlineStr">
        <is>
          <t>Logans Gap Wind LLC</t>
        </is>
      </c>
      <c r="C4415" s="130" t="inlineStr">
        <is>
          <t>Pattern Operators LP</t>
        </is>
      </c>
      <c r="D4415" s="129" t="n">
        <v>56545</v>
      </c>
      <c r="E4415" s="130" t="inlineStr">
        <is>
          <t>TX</t>
        </is>
      </c>
      <c r="F4415" s="130" t="inlineStr">
        <is>
          <t>NAICS-22 Non-Cogen</t>
        </is>
      </c>
      <c r="G4415" s="130" t="inlineStr">
        <is>
          <t>WT</t>
        </is>
      </c>
      <c r="H4415" s="130" t="inlineStr">
        <is>
          <t>WND</t>
        </is>
      </c>
      <c r="I4415" s="130" t="inlineStr">
        <is>
          <t>WND</t>
        </is>
      </c>
      <c r="J4415" s="131" t="n">
        <v>677882</v>
      </c>
      <c r="K4415" s="129" t="n">
        <v>2020</v>
      </c>
      <c r="L4415" s="120">
        <f>IF(VLOOKUP(H4415,'Cross-Page Data'!$D$4:$F$48,3,FALSE)="natural gas",VLOOKUP(G4415,'Cross-Page Data'!$I$4:$J$19,2,FALSE),IF(VLOOKUP(H4415,'Cross-Page Data'!$D$4:$F$48,3,FALSE)="solar",IF(G4415="PV","solar PV","solar thermal"),IF(VLOOKUP(H4415,'Cross-Page Data'!$D$4:$F$48,3,FALSE)="wind",VLOOKUP(G4415,'Cross-Page Data'!$I$4:$J$19,2,FALSE),IF(VLOOKUP(H4415,'Cross-Page Data'!$D$4:$F$48,3,FALSE)="hydro",VLOOKUP(G4415,'Cross-Page Data'!$I$4:$J$19,2,FALSE),VLOOKUP(H4415,'Cross-Page Data'!$D$4:$F$48,3,FALSE)))))</f>
        <v/>
      </c>
      <c r="M4415" s="120">
        <f>IF(AND($P$2=FALSE,OR(F4415="Commercial NAICS Cogen",F4415="Industrial NAICS Cogen",F4415="NAICS-22 Cogen")),FALSE,IF(AND($P$3=FALSE,OR(F4415="Commercial NAICS Cogen",F4415="Commercial NAICS Non-Cogen",F4415="Industrial NAICS Cogen", F4415="industrial NAICS non-Cogen")),FALSE, TRUE))</f>
        <v/>
      </c>
    </row>
    <row r="4416">
      <c r="A4416" s="129" t="n">
        <v>59448</v>
      </c>
      <c r="B4416" s="130" t="inlineStr">
        <is>
          <t>Waxdale</t>
        </is>
      </c>
      <c r="C4416" s="130" t="inlineStr">
        <is>
          <t>S.C. Johnson &amp; Son, Inc.</t>
        </is>
      </c>
      <c r="D4416" s="129" t="n">
        <v>59216</v>
      </c>
      <c r="E4416" s="130" t="inlineStr">
        <is>
          <t>WI</t>
        </is>
      </c>
      <c r="F4416" s="130" t="inlineStr">
        <is>
          <t>Industrial NAICS Cogen</t>
        </is>
      </c>
      <c r="G4416" s="130" t="inlineStr">
        <is>
          <t>GT</t>
        </is>
      </c>
      <c r="H4416" s="130" t="inlineStr">
        <is>
          <t>LFG</t>
        </is>
      </c>
      <c r="I4416" s="130" t="inlineStr">
        <is>
          <t>MLG</t>
        </is>
      </c>
      <c r="J4416" s="131" t="n">
        <v>19240.245</v>
      </c>
      <c r="K4416" s="129" t="n">
        <v>2020</v>
      </c>
      <c r="L4416" s="120">
        <f>IF(VLOOKUP(H4416,'Cross-Page Data'!$D$4:$F$48,3,FALSE)="natural gas",VLOOKUP(G4416,'Cross-Page Data'!$I$4:$J$19,2,FALSE),IF(VLOOKUP(H4416,'Cross-Page Data'!$D$4:$F$48,3,FALSE)="solar",IF(G4416="PV","solar PV","solar thermal"),IF(VLOOKUP(H4416,'Cross-Page Data'!$D$4:$F$48,3,FALSE)="wind",VLOOKUP(G4416,'Cross-Page Data'!$I$4:$J$19,2,FALSE),IF(VLOOKUP(H4416,'Cross-Page Data'!$D$4:$F$48,3,FALSE)="hydro",VLOOKUP(G4416,'Cross-Page Data'!$I$4:$J$19,2,FALSE),VLOOKUP(H4416,'Cross-Page Data'!$D$4:$F$48,3,FALSE)))))</f>
        <v/>
      </c>
      <c r="M4416" s="120">
        <f>IF(AND($P$2=FALSE,OR(F4416="Commercial NAICS Cogen",F4416="Industrial NAICS Cogen",F4416="NAICS-22 Cogen")),FALSE,IF(AND($P$3=FALSE,OR(F4416="Commercial NAICS Cogen",F4416="Commercial NAICS Non-Cogen",F4416="Industrial NAICS Cogen", F4416="industrial NAICS non-Cogen")),FALSE, TRUE))</f>
        <v/>
      </c>
    </row>
    <row r="4417">
      <c r="A4417" s="129" t="n">
        <v>59448</v>
      </c>
      <c r="B4417" s="130" t="inlineStr">
        <is>
          <t>Waxdale</t>
        </is>
      </c>
      <c r="C4417" s="130" t="inlineStr">
        <is>
          <t>S.C. Johnson &amp; Son, Inc.</t>
        </is>
      </c>
      <c r="D4417" s="129" t="n">
        <v>59216</v>
      </c>
      <c r="E4417" s="130" t="inlineStr">
        <is>
          <t>WI</t>
        </is>
      </c>
      <c r="F4417" s="130" t="inlineStr">
        <is>
          <t>Industrial NAICS Cogen</t>
        </is>
      </c>
      <c r="G4417" s="130" t="inlineStr">
        <is>
          <t>GT</t>
        </is>
      </c>
      <c r="H4417" s="130" t="inlineStr">
        <is>
          <t>NG</t>
        </is>
      </c>
      <c r="I4417" s="130" t="inlineStr">
        <is>
          <t>NG</t>
        </is>
      </c>
      <c r="J4417" s="131" t="n">
        <v>21312.755</v>
      </c>
      <c r="K4417" s="129" t="n">
        <v>2020</v>
      </c>
      <c r="L4417" s="120">
        <f>IF(VLOOKUP(H4417,'Cross-Page Data'!$D$4:$F$48,3,FALSE)="natural gas",VLOOKUP(G4417,'Cross-Page Data'!$I$4:$J$19,2,FALSE),IF(VLOOKUP(H4417,'Cross-Page Data'!$D$4:$F$48,3,FALSE)="solar",IF(G4417="PV","solar PV","solar thermal"),IF(VLOOKUP(H4417,'Cross-Page Data'!$D$4:$F$48,3,FALSE)="wind",VLOOKUP(G4417,'Cross-Page Data'!$I$4:$J$19,2,FALSE),IF(VLOOKUP(H4417,'Cross-Page Data'!$D$4:$F$48,3,FALSE)="hydro",VLOOKUP(G4417,'Cross-Page Data'!$I$4:$J$19,2,FALSE),VLOOKUP(H4417,'Cross-Page Data'!$D$4:$F$48,3,FALSE)))))</f>
        <v/>
      </c>
      <c r="M4417" s="120">
        <f>IF(AND($P$2=FALSE,OR(F4417="Commercial NAICS Cogen",F4417="Industrial NAICS Cogen",F4417="NAICS-22 Cogen")),FALSE,IF(AND($P$3=FALSE,OR(F4417="Commercial NAICS Cogen",F4417="Commercial NAICS Non-Cogen",F4417="Industrial NAICS Cogen", F4417="industrial NAICS non-Cogen")),FALSE, TRUE))</f>
        <v/>
      </c>
    </row>
    <row r="4418">
      <c r="A4418" s="129" t="n">
        <v>59448</v>
      </c>
      <c r="B4418" s="130" t="inlineStr">
        <is>
          <t>Waxdale</t>
        </is>
      </c>
      <c r="C4418" s="130" t="inlineStr">
        <is>
          <t>S.C. Johnson &amp; Son, Inc.</t>
        </is>
      </c>
      <c r="D4418" s="129" t="n">
        <v>59216</v>
      </c>
      <c r="E4418" s="130" t="inlineStr">
        <is>
          <t>WI</t>
        </is>
      </c>
      <c r="F4418" s="130" t="inlineStr">
        <is>
          <t>Industrial NAICS Cogen</t>
        </is>
      </c>
      <c r="G4418" s="130" t="inlineStr">
        <is>
          <t>WT</t>
        </is>
      </c>
      <c r="H4418" s="130" t="inlineStr">
        <is>
          <t>WND</t>
        </is>
      </c>
      <c r="I4418" s="130" t="inlineStr">
        <is>
          <t>WND</t>
        </is>
      </c>
      <c r="J4418" s="131" t="n">
        <v>7121</v>
      </c>
      <c r="K4418" s="129" t="n">
        <v>2020</v>
      </c>
      <c r="L4418" s="120">
        <f>IF(VLOOKUP(H4418,'Cross-Page Data'!$D$4:$F$48,3,FALSE)="natural gas",VLOOKUP(G4418,'Cross-Page Data'!$I$4:$J$19,2,FALSE),IF(VLOOKUP(H4418,'Cross-Page Data'!$D$4:$F$48,3,FALSE)="solar",IF(G4418="PV","solar PV","solar thermal"),IF(VLOOKUP(H4418,'Cross-Page Data'!$D$4:$F$48,3,FALSE)="wind",VLOOKUP(G4418,'Cross-Page Data'!$I$4:$J$19,2,FALSE),IF(VLOOKUP(H4418,'Cross-Page Data'!$D$4:$F$48,3,FALSE)="hydro",VLOOKUP(G4418,'Cross-Page Data'!$I$4:$J$19,2,FALSE),VLOOKUP(H4418,'Cross-Page Data'!$D$4:$F$48,3,FALSE)))))</f>
        <v/>
      </c>
      <c r="M4418" s="120">
        <f>IF(AND($P$2=FALSE,OR(F4418="Commercial NAICS Cogen",F4418="Industrial NAICS Cogen",F4418="NAICS-22 Cogen")),FALSE,IF(AND($P$3=FALSE,OR(F4418="Commercial NAICS Cogen",F4418="Commercial NAICS Non-Cogen",F4418="Industrial NAICS Cogen", F4418="industrial NAICS non-Cogen")),FALSE, TRUE))</f>
        <v/>
      </c>
    </row>
    <row r="4419">
      <c r="A4419" s="129" t="n">
        <v>59456</v>
      </c>
      <c r="B4419" s="130" t="inlineStr">
        <is>
          <t>P Plant</t>
        </is>
      </c>
      <c r="C4419" s="130" t="inlineStr">
        <is>
          <t>Qualcomm Incorporated</t>
        </is>
      </c>
      <c r="D4419" s="129" t="n">
        <v>59222</v>
      </c>
      <c r="E4419" s="130" t="inlineStr">
        <is>
          <t>CA</t>
        </is>
      </c>
      <c r="F4419" s="130" t="inlineStr">
        <is>
          <t>Commercial NAICS Cogen</t>
        </is>
      </c>
      <c r="G4419" s="130" t="inlineStr">
        <is>
          <t>GT</t>
        </is>
      </c>
      <c r="H4419" s="130" t="inlineStr">
        <is>
          <t>NG</t>
        </is>
      </c>
      <c r="I4419" s="130" t="inlineStr">
        <is>
          <t>NG</t>
        </is>
      </c>
      <c r="J4419" s="131" t="n">
        <v>36290</v>
      </c>
      <c r="K4419" s="129" t="n">
        <v>2020</v>
      </c>
      <c r="L4419" s="120">
        <f>IF(VLOOKUP(H4419,'Cross-Page Data'!$D$4:$F$48,3,FALSE)="natural gas",VLOOKUP(G4419,'Cross-Page Data'!$I$4:$J$19,2,FALSE),IF(VLOOKUP(H4419,'Cross-Page Data'!$D$4:$F$48,3,FALSE)="solar",IF(G4419="PV","solar PV","solar thermal"),IF(VLOOKUP(H4419,'Cross-Page Data'!$D$4:$F$48,3,FALSE)="wind",VLOOKUP(G4419,'Cross-Page Data'!$I$4:$J$19,2,FALSE),IF(VLOOKUP(H4419,'Cross-Page Data'!$D$4:$F$48,3,FALSE)="hydro",VLOOKUP(G4419,'Cross-Page Data'!$I$4:$J$19,2,FALSE),VLOOKUP(H4419,'Cross-Page Data'!$D$4:$F$48,3,FALSE)))))</f>
        <v/>
      </c>
      <c r="M4419" s="120">
        <f>IF(AND($P$2=FALSE,OR(F4419="Commercial NAICS Cogen",F4419="Industrial NAICS Cogen",F4419="NAICS-22 Cogen")),FALSE,IF(AND($P$3=FALSE,OR(F4419="Commercial NAICS Cogen",F4419="Commercial NAICS Non-Cogen",F4419="Industrial NAICS Cogen", F4419="industrial NAICS non-Cogen")),FALSE, TRUE))</f>
        <v/>
      </c>
    </row>
    <row r="4420">
      <c r="A4420" s="129" t="n">
        <v>59457</v>
      </c>
      <c r="B4420" s="130" t="inlineStr">
        <is>
          <t>Q Plant</t>
        </is>
      </c>
      <c r="C4420" s="130" t="inlineStr">
        <is>
          <t>Qualcomm Incorporated</t>
        </is>
      </c>
      <c r="D4420" s="129" t="n">
        <v>59222</v>
      </c>
      <c r="E4420" s="130" t="inlineStr">
        <is>
          <t>CA</t>
        </is>
      </c>
      <c r="F4420" s="130" t="inlineStr">
        <is>
          <t>Commercial NAICS Cogen</t>
        </is>
      </c>
      <c r="G4420" s="130" t="inlineStr">
        <is>
          <t>GT</t>
        </is>
      </c>
      <c r="H4420" s="130" t="inlineStr">
        <is>
          <t>NG</t>
        </is>
      </c>
      <c r="I4420" s="130" t="inlineStr">
        <is>
          <t>NG</t>
        </is>
      </c>
      <c r="J4420" s="131" t="n">
        <v>36094</v>
      </c>
      <c r="K4420" s="129" t="n">
        <v>2020</v>
      </c>
      <c r="L4420" s="120">
        <f>IF(VLOOKUP(H4420,'Cross-Page Data'!$D$4:$F$48,3,FALSE)="natural gas",VLOOKUP(G4420,'Cross-Page Data'!$I$4:$J$19,2,FALSE),IF(VLOOKUP(H4420,'Cross-Page Data'!$D$4:$F$48,3,FALSE)="solar",IF(G4420="PV","solar PV","solar thermal"),IF(VLOOKUP(H4420,'Cross-Page Data'!$D$4:$F$48,3,FALSE)="wind",VLOOKUP(G4420,'Cross-Page Data'!$I$4:$J$19,2,FALSE),IF(VLOOKUP(H4420,'Cross-Page Data'!$D$4:$F$48,3,FALSE)="hydro",VLOOKUP(G4420,'Cross-Page Data'!$I$4:$J$19,2,FALSE),VLOOKUP(H4420,'Cross-Page Data'!$D$4:$F$48,3,FALSE)))))</f>
        <v/>
      </c>
      <c r="M4420" s="120">
        <f>IF(AND($P$2=FALSE,OR(F4420="Commercial NAICS Cogen",F4420="Industrial NAICS Cogen",F4420="NAICS-22 Cogen")),FALSE,IF(AND($P$3=FALSE,OR(F4420="Commercial NAICS Cogen",F4420="Commercial NAICS Non-Cogen",F4420="Industrial NAICS Cogen", F4420="industrial NAICS non-Cogen")),FALSE, TRUE))</f>
        <v/>
      </c>
    </row>
    <row r="4421">
      <c r="A4421" s="129" t="n">
        <v>59458</v>
      </c>
      <c r="B4421" s="130" t="inlineStr">
        <is>
          <t>W Plant</t>
        </is>
      </c>
      <c r="C4421" s="130" t="inlineStr">
        <is>
          <t>Qualcomm Incorporated</t>
        </is>
      </c>
      <c r="D4421" s="129" t="n">
        <v>59222</v>
      </c>
      <c r="E4421" s="130" t="inlineStr">
        <is>
          <t>CA</t>
        </is>
      </c>
      <c r="F4421" s="130" t="inlineStr">
        <is>
          <t>Commercial NAICS Cogen</t>
        </is>
      </c>
      <c r="G4421" s="130" t="inlineStr">
        <is>
          <t>GT</t>
        </is>
      </c>
      <c r="H4421" s="130" t="inlineStr">
        <is>
          <t>NG</t>
        </is>
      </c>
      <c r="I4421" s="130" t="inlineStr">
        <is>
          <t>NG</t>
        </is>
      </c>
      <c r="J4421" s="131" t="n">
        <v>34485</v>
      </c>
      <c r="K4421" s="129" t="n">
        <v>2020</v>
      </c>
      <c r="L4421" s="120">
        <f>IF(VLOOKUP(H4421,'Cross-Page Data'!$D$4:$F$48,3,FALSE)="natural gas",VLOOKUP(G4421,'Cross-Page Data'!$I$4:$J$19,2,FALSE),IF(VLOOKUP(H4421,'Cross-Page Data'!$D$4:$F$48,3,FALSE)="solar",IF(G4421="PV","solar PV","solar thermal"),IF(VLOOKUP(H4421,'Cross-Page Data'!$D$4:$F$48,3,FALSE)="wind",VLOOKUP(G4421,'Cross-Page Data'!$I$4:$J$19,2,FALSE),IF(VLOOKUP(H4421,'Cross-Page Data'!$D$4:$F$48,3,FALSE)="hydro",VLOOKUP(G4421,'Cross-Page Data'!$I$4:$J$19,2,FALSE),VLOOKUP(H4421,'Cross-Page Data'!$D$4:$F$48,3,FALSE)))))</f>
        <v/>
      </c>
      <c r="M4421" s="120">
        <f>IF(AND($P$2=FALSE,OR(F4421="Commercial NAICS Cogen",F4421="Industrial NAICS Cogen",F4421="NAICS-22 Cogen")),FALSE,IF(AND($P$3=FALSE,OR(F4421="Commercial NAICS Cogen",F4421="Commercial NAICS Non-Cogen",F4421="Industrial NAICS Cogen", F4421="industrial NAICS non-Cogen")),FALSE, TRUE))</f>
        <v/>
      </c>
    </row>
    <row r="4422">
      <c r="A4422" s="129" t="n">
        <v>59460</v>
      </c>
      <c r="B4422" s="130" t="inlineStr">
        <is>
          <t>Kay Wind, LLC</t>
        </is>
      </c>
      <c r="C4422" s="130" t="inlineStr">
        <is>
          <t>Southern Power Co</t>
        </is>
      </c>
      <c r="D4422" s="129" t="n">
        <v>17650</v>
      </c>
      <c r="E4422" s="130" t="inlineStr">
        <is>
          <t>OK</t>
        </is>
      </c>
      <c r="F4422" s="130" t="inlineStr">
        <is>
          <t>NAICS-22 Non-Cogen</t>
        </is>
      </c>
      <c r="G4422" s="130" t="inlineStr">
        <is>
          <t>WT</t>
        </is>
      </c>
      <c r="H4422" s="130" t="inlineStr">
        <is>
          <t>WND</t>
        </is>
      </c>
      <c r="I4422" s="130" t="inlineStr">
        <is>
          <t>WND</t>
        </is>
      </c>
      <c r="J4422" s="131" t="n">
        <v>977348</v>
      </c>
      <c r="K4422" s="129" t="n">
        <v>2020</v>
      </c>
      <c r="L4422" s="120">
        <f>IF(VLOOKUP(H4422,'Cross-Page Data'!$D$4:$F$48,3,FALSE)="natural gas",VLOOKUP(G4422,'Cross-Page Data'!$I$4:$J$19,2,FALSE),IF(VLOOKUP(H4422,'Cross-Page Data'!$D$4:$F$48,3,FALSE)="solar",IF(G4422="PV","solar PV","solar thermal"),IF(VLOOKUP(H4422,'Cross-Page Data'!$D$4:$F$48,3,FALSE)="wind",VLOOKUP(G4422,'Cross-Page Data'!$I$4:$J$19,2,FALSE),IF(VLOOKUP(H4422,'Cross-Page Data'!$D$4:$F$48,3,FALSE)="hydro",VLOOKUP(G4422,'Cross-Page Data'!$I$4:$J$19,2,FALSE),VLOOKUP(H4422,'Cross-Page Data'!$D$4:$F$48,3,FALSE)))))</f>
        <v/>
      </c>
      <c r="M4422" s="120">
        <f>IF(AND($P$2=FALSE,OR(F4422="Commercial NAICS Cogen",F4422="Industrial NAICS Cogen",F4422="NAICS-22 Cogen")),FALSE,IF(AND($P$3=FALSE,OR(F4422="Commercial NAICS Cogen",F4422="Commercial NAICS Non-Cogen",F4422="Industrial NAICS Cogen", F4422="industrial NAICS non-Cogen")),FALSE, TRUE))</f>
        <v/>
      </c>
    </row>
    <row r="4423">
      <c r="A4423" s="129" t="n">
        <v>59475</v>
      </c>
      <c r="B4423" s="130" t="inlineStr">
        <is>
          <t>Palo Duro Wind</t>
        </is>
      </c>
      <c r="C4423" s="130" t="inlineStr">
        <is>
          <t>Palo Duro Wind</t>
        </is>
      </c>
      <c r="D4423" s="129" t="n">
        <v>59238</v>
      </c>
      <c r="E4423" s="130" t="inlineStr">
        <is>
          <t>TX</t>
        </is>
      </c>
      <c r="F4423" s="130" t="inlineStr">
        <is>
          <t>NAICS-22 Non-Cogen</t>
        </is>
      </c>
      <c r="G4423" s="130" t="inlineStr">
        <is>
          <t>WT</t>
        </is>
      </c>
      <c r="H4423" s="130" t="inlineStr">
        <is>
          <t>WND</t>
        </is>
      </c>
      <c r="I4423" s="130" t="inlineStr">
        <is>
          <t>WND</t>
        </is>
      </c>
      <c r="J4423" s="131" t="n">
        <v>1138946</v>
      </c>
      <c r="K4423" s="129" t="n">
        <v>2020</v>
      </c>
      <c r="L4423" s="120">
        <f>IF(VLOOKUP(H4423,'Cross-Page Data'!$D$4:$F$48,3,FALSE)="natural gas",VLOOKUP(G4423,'Cross-Page Data'!$I$4:$J$19,2,FALSE),IF(VLOOKUP(H4423,'Cross-Page Data'!$D$4:$F$48,3,FALSE)="solar",IF(G4423="PV","solar PV","solar thermal"),IF(VLOOKUP(H4423,'Cross-Page Data'!$D$4:$F$48,3,FALSE)="wind",VLOOKUP(G4423,'Cross-Page Data'!$I$4:$J$19,2,FALSE),IF(VLOOKUP(H4423,'Cross-Page Data'!$D$4:$F$48,3,FALSE)="hydro",VLOOKUP(G4423,'Cross-Page Data'!$I$4:$J$19,2,FALSE),VLOOKUP(H4423,'Cross-Page Data'!$D$4:$F$48,3,FALSE)))))</f>
        <v/>
      </c>
      <c r="M4423" s="120">
        <f>IF(AND($P$2=FALSE,OR(F4423="Commercial NAICS Cogen",F4423="Industrial NAICS Cogen",F4423="NAICS-22 Cogen")),FALSE,IF(AND($P$3=FALSE,OR(F4423="Commercial NAICS Cogen",F4423="Commercial NAICS Non-Cogen",F4423="Industrial NAICS Cogen", F4423="industrial NAICS non-Cogen")),FALSE, TRUE))</f>
        <v/>
      </c>
    </row>
    <row r="4424">
      <c r="A4424" s="129" t="n">
        <v>59495</v>
      </c>
      <c r="B4424" s="130" t="inlineStr">
        <is>
          <t>Antares-GRE 314 East Lyme LLC</t>
        </is>
      </c>
      <c r="C4424" s="130" t="inlineStr">
        <is>
          <t>GRE 314 East Lyme LLC</t>
        </is>
      </c>
      <c r="D4424" s="129" t="n">
        <v>59252</v>
      </c>
      <c r="E4424" s="130" t="inlineStr">
        <is>
          <t>CT</t>
        </is>
      </c>
      <c r="F4424" s="130" t="inlineStr">
        <is>
          <t>NAICS-22 Non-Cogen</t>
        </is>
      </c>
      <c r="G4424" s="130" t="inlineStr">
        <is>
          <t>PV</t>
        </is>
      </c>
      <c r="H4424" s="130" t="inlineStr">
        <is>
          <t>SUN</t>
        </is>
      </c>
      <c r="I4424" s="130" t="inlineStr">
        <is>
          <t>SUN</t>
        </is>
      </c>
      <c r="J4424" s="131" t="n">
        <v>5368</v>
      </c>
      <c r="K4424" s="129" t="n">
        <v>2020</v>
      </c>
      <c r="L4424" s="120">
        <f>IF(VLOOKUP(H4424,'Cross-Page Data'!$D$4:$F$48,3,FALSE)="natural gas",VLOOKUP(G4424,'Cross-Page Data'!$I$4:$J$19,2,FALSE),IF(VLOOKUP(H4424,'Cross-Page Data'!$D$4:$F$48,3,FALSE)="solar",IF(G4424="PV","solar PV","solar thermal"),IF(VLOOKUP(H4424,'Cross-Page Data'!$D$4:$F$48,3,FALSE)="wind",VLOOKUP(G4424,'Cross-Page Data'!$I$4:$J$19,2,FALSE),IF(VLOOKUP(H4424,'Cross-Page Data'!$D$4:$F$48,3,FALSE)="hydro",VLOOKUP(G4424,'Cross-Page Data'!$I$4:$J$19,2,FALSE),VLOOKUP(H4424,'Cross-Page Data'!$D$4:$F$48,3,FALSE)))))</f>
        <v/>
      </c>
      <c r="M4424" s="120">
        <f>IF(AND($P$2=FALSE,OR(F4424="Commercial NAICS Cogen",F4424="Industrial NAICS Cogen",F4424="NAICS-22 Cogen")),FALSE,IF(AND($P$3=FALSE,OR(F4424="Commercial NAICS Cogen",F4424="Commercial NAICS Non-Cogen",F4424="Industrial NAICS Cogen", F4424="industrial NAICS non-Cogen")),FALSE, TRUE))</f>
        <v/>
      </c>
    </row>
    <row r="4425">
      <c r="A4425" s="129" t="n">
        <v>59496</v>
      </c>
      <c r="B4425" s="130" t="inlineStr">
        <is>
          <t>BYUI Central Energy Facility</t>
        </is>
      </c>
      <c r="C4425" s="130" t="inlineStr">
        <is>
          <t>Brigham Young Univ Idaho</t>
        </is>
      </c>
      <c r="D4425" s="129" t="n">
        <v>59251</v>
      </c>
      <c r="E4425" s="130" t="inlineStr">
        <is>
          <t>ID</t>
        </is>
      </c>
      <c r="F4425" s="130" t="inlineStr">
        <is>
          <t>Commercial NAICS Cogen</t>
        </is>
      </c>
      <c r="G4425" s="130" t="inlineStr">
        <is>
          <t>GT</t>
        </is>
      </c>
      <c r="H4425" s="130" t="inlineStr">
        <is>
          <t>DFO</t>
        </is>
      </c>
      <c r="I4425" s="130" t="inlineStr">
        <is>
          <t>DFO</t>
        </is>
      </c>
      <c r="J4425" s="131" t="n">
        <v>0</v>
      </c>
      <c r="K4425" s="129" t="n">
        <v>2020</v>
      </c>
      <c r="L4425" s="120">
        <f>IF(VLOOKUP(H4425,'Cross-Page Data'!$D$4:$F$48,3,FALSE)="natural gas",VLOOKUP(G4425,'Cross-Page Data'!$I$4:$J$19,2,FALSE),IF(VLOOKUP(H4425,'Cross-Page Data'!$D$4:$F$48,3,FALSE)="solar",IF(G4425="PV","solar PV","solar thermal"),IF(VLOOKUP(H4425,'Cross-Page Data'!$D$4:$F$48,3,FALSE)="wind",VLOOKUP(G4425,'Cross-Page Data'!$I$4:$J$19,2,FALSE),IF(VLOOKUP(H4425,'Cross-Page Data'!$D$4:$F$48,3,FALSE)="hydro",VLOOKUP(G4425,'Cross-Page Data'!$I$4:$J$19,2,FALSE),VLOOKUP(H4425,'Cross-Page Data'!$D$4:$F$48,3,FALSE)))))</f>
        <v/>
      </c>
      <c r="M4425" s="120">
        <f>IF(AND($P$2=FALSE,OR(F4425="Commercial NAICS Cogen",F4425="Industrial NAICS Cogen",F4425="NAICS-22 Cogen")),FALSE,IF(AND($P$3=FALSE,OR(F4425="Commercial NAICS Cogen",F4425="Commercial NAICS Non-Cogen",F4425="Industrial NAICS Cogen", F4425="industrial NAICS non-Cogen")),FALSE, TRUE))</f>
        <v/>
      </c>
    </row>
    <row r="4426">
      <c r="A4426" s="129" t="n">
        <v>59496</v>
      </c>
      <c r="B4426" s="130" t="inlineStr">
        <is>
          <t>BYUI Central Energy Facility</t>
        </is>
      </c>
      <c r="C4426" s="130" t="inlineStr">
        <is>
          <t>Brigham Young Univ Idaho</t>
        </is>
      </c>
      <c r="D4426" s="129" t="n">
        <v>59251</v>
      </c>
      <c r="E4426" s="130" t="inlineStr">
        <is>
          <t>ID</t>
        </is>
      </c>
      <c r="F4426" s="130" t="inlineStr">
        <is>
          <t>Commercial NAICS Cogen</t>
        </is>
      </c>
      <c r="G4426" s="130" t="inlineStr">
        <is>
          <t>GT</t>
        </is>
      </c>
      <c r="H4426" s="130" t="inlineStr">
        <is>
          <t>NG</t>
        </is>
      </c>
      <c r="I4426" s="130" t="inlineStr">
        <is>
          <t>NG</t>
        </is>
      </c>
      <c r="J4426" s="131" t="n">
        <v>39864.88</v>
      </c>
      <c r="K4426" s="129" t="n">
        <v>2020</v>
      </c>
      <c r="L4426" s="120">
        <f>IF(VLOOKUP(H4426,'Cross-Page Data'!$D$4:$F$48,3,FALSE)="natural gas",VLOOKUP(G4426,'Cross-Page Data'!$I$4:$J$19,2,FALSE),IF(VLOOKUP(H4426,'Cross-Page Data'!$D$4:$F$48,3,FALSE)="solar",IF(G4426="PV","solar PV","solar thermal"),IF(VLOOKUP(H4426,'Cross-Page Data'!$D$4:$F$48,3,FALSE)="wind",VLOOKUP(G4426,'Cross-Page Data'!$I$4:$J$19,2,FALSE),IF(VLOOKUP(H4426,'Cross-Page Data'!$D$4:$F$48,3,FALSE)="hydro",VLOOKUP(G4426,'Cross-Page Data'!$I$4:$J$19,2,FALSE),VLOOKUP(H4426,'Cross-Page Data'!$D$4:$F$48,3,FALSE)))))</f>
        <v/>
      </c>
      <c r="M4426" s="120">
        <f>IF(AND($P$2=FALSE,OR(F4426="Commercial NAICS Cogen",F4426="Industrial NAICS Cogen",F4426="NAICS-22 Cogen")),FALSE,IF(AND($P$3=FALSE,OR(F4426="Commercial NAICS Cogen",F4426="Commercial NAICS Non-Cogen",F4426="Industrial NAICS Cogen", F4426="industrial NAICS non-Cogen")),FALSE, TRUE))</f>
        <v/>
      </c>
    </row>
    <row r="4427">
      <c r="A4427" s="129" t="n">
        <v>59525</v>
      </c>
      <c r="B4427" s="130" t="inlineStr">
        <is>
          <t>Wright Solar Park</t>
        </is>
      </c>
      <c r="C4427" s="130" t="inlineStr">
        <is>
          <t>Wright Solar Park LLC</t>
        </is>
      </c>
      <c r="D4427" s="129" t="n">
        <v>59260</v>
      </c>
      <c r="E4427" s="130" t="inlineStr">
        <is>
          <t>CA</t>
        </is>
      </c>
      <c r="F4427" s="130" t="inlineStr">
        <is>
          <t>NAICS-22 Non-Cogen</t>
        </is>
      </c>
      <c r="G4427" s="130" t="inlineStr">
        <is>
          <t>PV</t>
        </is>
      </c>
      <c r="H4427" s="130" t="inlineStr">
        <is>
          <t>SUN</t>
        </is>
      </c>
      <c r="I4427" s="130" t="inlineStr">
        <is>
          <t>SUN</t>
        </is>
      </c>
      <c r="J4427" s="131" t="n">
        <v>432637</v>
      </c>
      <c r="K4427" s="129" t="n">
        <v>2020</v>
      </c>
      <c r="L4427" s="120">
        <f>IF(VLOOKUP(H4427,'Cross-Page Data'!$D$4:$F$48,3,FALSE)="natural gas",VLOOKUP(G4427,'Cross-Page Data'!$I$4:$J$19,2,FALSE),IF(VLOOKUP(H4427,'Cross-Page Data'!$D$4:$F$48,3,FALSE)="solar",IF(G4427="PV","solar PV","solar thermal"),IF(VLOOKUP(H4427,'Cross-Page Data'!$D$4:$F$48,3,FALSE)="wind",VLOOKUP(G4427,'Cross-Page Data'!$I$4:$J$19,2,FALSE),IF(VLOOKUP(H4427,'Cross-Page Data'!$D$4:$F$48,3,FALSE)="hydro",VLOOKUP(G4427,'Cross-Page Data'!$I$4:$J$19,2,FALSE),VLOOKUP(H4427,'Cross-Page Data'!$D$4:$F$48,3,FALSE)))))</f>
        <v/>
      </c>
      <c r="M4427" s="120">
        <f>IF(AND($P$2=FALSE,OR(F4427="Commercial NAICS Cogen",F4427="Industrial NAICS Cogen",F4427="NAICS-22 Cogen")),FALSE,IF(AND($P$3=FALSE,OR(F4427="Commercial NAICS Cogen",F4427="Commercial NAICS Non-Cogen",F4427="Industrial NAICS Cogen", F4427="industrial NAICS non-Cogen")),FALSE, TRUE))</f>
        <v/>
      </c>
    </row>
    <row r="4428">
      <c r="A4428" s="129" t="n">
        <v>59529</v>
      </c>
      <c r="B4428" s="130" t="inlineStr">
        <is>
          <t>Bannock County LFG to Energy</t>
        </is>
      </c>
      <c r="C4428" s="130" t="inlineStr">
        <is>
          <t>Bannock County Landfill</t>
        </is>
      </c>
      <c r="D4428" s="129" t="n">
        <v>59239</v>
      </c>
      <c r="E4428" s="130" t="inlineStr">
        <is>
          <t>ID</t>
        </is>
      </c>
      <c r="F4428" s="130" t="inlineStr">
        <is>
          <t>Commercial NAICS Non-Cogen</t>
        </is>
      </c>
      <c r="G4428" s="130" t="inlineStr">
        <is>
          <t>IC</t>
        </is>
      </c>
      <c r="H4428" s="130" t="inlineStr">
        <is>
          <t>LFG</t>
        </is>
      </c>
      <c r="I4428" s="130" t="inlineStr">
        <is>
          <t>MLG</t>
        </is>
      </c>
      <c r="J4428" s="131" t="n">
        <v>11529</v>
      </c>
      <c r="K4428" s="129" t="n">
        <v>2020</v>
      </c>
      <c r="L4428" s="120">
        <f>IF(VLOOKUP(H4428,'Cross-Page Data'!$D$4:$F$48,3,FALSE)="natural gas",VLOOKUP(G4428,'Cross-Page Data'!$I$4:$J$19,2,FALSE),IF(VLOOKUP(H4428,'Cross-Page Data'!$D$4:$F$48,3,FALSE)="solar",IF(G4428="PV","solar PV","solar thermal"),IF(VLOOKUP(H4428,'Cross-Page Data'!$D$4:$F$48,3,FALSE)="wind",VLOOKUP(G4428,'Cross-Page Data'!$I$4:$J$19,2,FALSE),IF(VLOOKUP(H4428,'Cross-Page Data'!$D$4:$F$48,3,FALSE)="hydro",VLOOKUP(G4428,'Cross-Page Data'!$I$4:$J$19,2,FALSE),VLOOKUP(H4428,'Cross-Page Data'!$D$4:$F$48,3,FALSE)))))</f>
        <v/>
      </c>
      <c r="M4428" s="120">
        <f>IF(AND($P$2=FALSE,OR(F4428="Commercial NAICS Cogen",F4428="Industrial NAICS Cogen",F4428="NAICS-22 Cogen")),FALSE,IF(AND($P$3=FALSE,OR(F4428="Commercial NAICS Cogen",F4428="Commercial NAICS Non-Cogen",F4428="Industrial NAICS Cogen", F4428="industrial NAICS non-Cogen")),FALSE, TRUE))</f>
        <v/>
      </c>
    </row>
    <row r="4429">
      <c r="A4429" s="129" t="n">
        <v>59531</v>
      </c>
      <c r="B4429" s="130" t="inlineStr">
        <is>
          <t>Borden Solar Farm</t>
        </is>
      </c>
      <c r="C4429" s="130" t="inlineStr">
        <is>
          <t>41MB 8me, LLC</t>
        </is>
      </c>
      <c r="D4429" s="129" t="n">
        <v>59272</v>
      </c>
      <c r="E4429" s="130" t="inlineStr">
        <is>
          <t>CA</t>
        </is>
      </c>
      <c r="F4429" s="130" t="inlineStr">
        <is>
          <t>NAICS-22 Non-Cogen</t>
        </is>
      </c>
      <c r="G4429" s="130" t="inlineStr">
        <is>
          <t>PV</t>
        </is>
      </c>
      <c r="H4429" s="130" t="inlineStr">
        <is>
          <t>SUN</t>
        </is>
      </c>
      <c r="I4429" s="130" t="inlineStr">
        <is>
          <t>SUN</t>
        </is>
      </c>
      <c r="J4429" s="131" t="n">
        <v>77043</v>
      </c>
      <c r="K4429" s="129" t="n">
        <v>2020</v>
      </c>
      <c r="L4429" s="120">
        <f>IF(VLOOKUP(H4429,'Cross-Page Data'!$D$4:$F$48,3,FALSE)="natural gas",VLOOKUP(G4429,'Cross-Page Data'!$I$4:$J$19,2,FALSE),IF(VLOOKUP(H4429,'Cross-Page Data'!$D$4:$F$48,3,FALSE)="solar",IF(G4429="PV","solar PV","solar thermal"),IF(VLOOKUP(H4429,'Cross-Page Data'!$D$4:$F$48,3,FALSE)="wind",VLOOKUP(G4429,'Cross-Page Data'!$I$4:$J$19,2,FALSE),IF(VLOOKUP(H4429,'Cross-Page Data'!$D$4:$F$48,3,FALSE)="hydro",VLOOKUP(G4429,'Cross-Page Data'!$I$4:$J$19,2,FALSE),VLOOKUP(H4429,'Cross-Page Data'!$D$4:$F$48,3,FALSE)))))</f>
        <v/>
      </c>
      <c r="M4429" s="120">
        <f>IF(AND($P$2=FALSE,OR(F4429="Commercial NAICS Cogen",F4429="Industrial NAICS Cogen",F4429="NAICS-22 Cogen")),FALSE,IF(AND($P$3=FALSE,OR(F4429="Commercial NAICS Cogen",F4429="Commercial NAICS Non-Cogen",F4429="Industrial NAICS Cogen", F4429="industrial NAICS non-Cogen")),FALSE, TRUE))</f>
        <v/>
      </c>
    </row>
    <row r="4430">
      <c r="A4430" s="129" t="n">
        <v>59547</v>
      </c>
      <c r="B4430" s="130" t="inlineStr">
        <is>
          <t>Fowler Ridge IV Wind Farm LLC</t>
        </is>
      </c>
      <c r="C4430" s="130" t="inlineStr">
        <is>
          <t>Pattern Operators LP</t>
        </is>
      </c>
      <c r="D4430" s="129" t="n">
        <v>56545</v>
      </c>
      <c r="E4430" s="130" t="inlineStr">
        <is>
          <t>IN</t>
        </is>
      </c>
      <c r="F4430" s="130" t="inlineStr">
        <is>
          <t>NAICS-22 Non-Cogen</t>
        </is>
      </c>
      <c r="G4430" s="130" t="inlineStr">
        <is>
          <t>WT</t>
        </is>
      </c>
      <c r="H4430" s="130" t="inlineStr">
        <is>
          <t>WND</t>
        </is>
      </c>
      <c r="I4430" s="130" t="inlineStr">
        <is>
          <t>WND</t>
        </is>
      </c>
      <c r="J4430" s="131" t="n">
        <v>409410</v>
      </c>
      <c r="K4430" s="129" t="n">
        <v>2020</v>
      </c>
      <c r="L4430" s="120">
        <f>IF(VLOOKUP(H4430,'Cross-Page Data'!$D$4:$F$48,3,FALSE)="natural gas",VLOOKUP(G4430,'Cross-Page Data'!$I$4:$J$19,2,FALSE),IF(VLOOKUP(H4430,'Cross-Page Data'!$D$4:$F$48,3,FALSE)="solar",IF(G4430="PV","solar PV","solar thermal"),IF(VLOOKUP(H4430,'Cross-Page Data'!$D$4:$F$48,3,FALSE)="wind",VLOOKUP(G4430,'Cross-Page Data'!$I$4:$J$19,2,FALSE),IF(VLOOKUP(H4430,'Cross-Page Data'!$D$4:$F$48,3,FALSE)="hydro",VLOOKUP(G4430,'Cross-Page Data'!$I$4:$J$19,2,FALSE),VLOOKUP(H4430,'Cross-Page Data'!$D$4:$F$48,3,FALSE)))))</f>
        <v/>
      </c>
      <c r="M4430" s="120">
        <f>IF(AND($P$2=FALSE,OR(F4430="Commercial NAICS Cogen",F4430="Industrial NAICS Cogen",F4430="NAICS-22 Cogen")),FALSE,IF(AND($P$3=FALSE,OR(F4430="Commercial NAICS Cogen",F4430="Commercial NAICS Non-Cogen",F4430="Industrial NAICS Cogen", F4430="industrial NAICS non-Cogen")),FALSE, TRUE))</f>
        <v/>
      </c>
    </row>
    <row r="4431">
      <c r="A4431" s="129" t="n">
        <v>59589</v>
      </c>
      <c r="B4431" s="130" t="inlineStr">
        <is>
          <t>Rutherford Farm</t>
        </is>
      </c>
      <c r="C4431" s="130" t="inlineStr">
        <is>
          <t>Southern Power Co</t>
        </is>
      </c>
      <c r="D4431" s="129" t="n">
        <v>17650</v>
      </c>
      <c r="E4431" s="130" t="inlineStr">
        <is>
          <t>NC</t>
        </is>
      </c>
      <c r="F4431" s="130" t="inlineStr">
        <is>
          <t>NAICS-22 Non-Cogen</t>
        </is>
      </c>
      <c r="G4431" s="130" t="inlineStr">
        <is>
          <t>PV</t>
        </is>
      </c>
      <c r="H4431" s="130" t="inlineStr">
        <is>
          <t>SUN</t>
        </is>
      </c>
      <c r="I4431" s="130" t="inlineStr">
        <is>
          <t>SUN</t>
        </is>
      </c>
      <c r="J4431" s="131" t="n">
        <v>131378</v>
      </c>
      <c r="K4431" s="129" t="n">
        <v>2020</v>
      </c>
      <c r="L4431" s="120">
        <f>IF(VLOOKUP(H4431,'Cross-Page Data'!$D$4:$F$48,3,FALSE)="natural gas",VLOOKUP(G4431,'Cross-Page Data'!$I$4:$J$19,2,FALSE),IF(VLOOKUP(H4431,'Cross-Page Data'!$D$4:$F$48,3,FALSE)="solar",IF(G4431="PV","solar PV","solar thermal"),IF(VLOOKUP(H4431,'Cross-Page Data'!$D$4:$F$48,3,FALSE)="wind",VLOOKUP(G4431,'Cross-Page Data'!$I$4:$J$19,2,FALSE),IF(VLOOKUP(H4431,'Cross-Page Data'!$D$4:$F$48,3,FALSE)="hydro",VLOOKUP(G4431,'Cross-Page Data'!$I$4:$J$19,2,FALSE),VLOOKUP(H4431,'Cross-Page Data'!$D$4:$F$48,3,FALSE)))))</f>
        <v/>
      </c>
      <c r="M4431" s="120">
        <f>IF(AND($P$2=FALSE,OR(F4431="Commercial NAICS Cogen",F4431="Industrial NAICS Cogen",F4431="NAICS-22 Cogen")),FALSE,IF(AND($P$3=FALSE,OR(F4431="Commercial NAICS Cogen",F4431="Commercial NAICS Non-Cogen",F4431="Industrial NAICS Cogen", F4431="industrial NAICS non-Cogen")),FALSE, TRUE))</f>
        <v/>
      </c>
    </row>
    <row r="4432">
      <c r="A4432" s="129" t="n">
        <v>59613</v>
      </c>
      <c r="B4432" s="130" t="inlineStr">
        <is>
          <t>Town of Williamson Landfill PV</t>
        </is>
      </c>
      <c r="C4432" s="130" t="inlineStr">
        <is>
          <t>SSA Solar of NY LLC</t>
        </is>
      </c>
      <c r="D4432" s="129" t="n">
        <v>59356</v>
      </c>
      <c r="E4432" s="130" t="inlineStr">
        <is>
          <t>NY</t>
        </is>
      </c>
      <c r="F4432" s="130" t="inlineStr">
        <is>
          <t>Commercial NAICS Non-Cogen</t>
        </is>
      </c>
      <c r="G4432" s="130" t="inlineStr">
        <is>
          <t>PV</t>
        </is>
      </c>
      <c r="H4432" s="130" t="inlineStr">
        <is>
          <t>SUN</t>
        </is>
      </c>
      <c r="I4432" s="130" t="inlineStr">
        <is>
          <t>SUN</t>
        </is>
      </c>
      <c r="J4432" s="131" t="n">
        <v>1698.4</v>
      </c>
      <c r="K4432" s="129" t="n">
        <v>2020</v>
      </c>
      <c r="L4432" s="120">
        <f>IF(VLOOKUP(H4432,'Cross-Page Data'!$D$4:$F$48,3,FALSE)="natural gas",VLOOKUP(G4432,'Cross-Page Data'!$I$4:$J$19,2,FALSE),IF(VLOOKUP(H4432,'Cross-Page Data'!$D$4:$F$48,3,FALSE)="solar",IF(G4432="PV","solar PV","solar thermal"),IF(VLOOKUP(H4432,'Cross-Page Data'!$D$4:$F$48,3,FALSE)="wind",VLOOKUP(G4432,'Cross-Page Data'!$I$4:$J$19,2,FALSE),IF(VLOOKUP(H4432,'Cross-Page Data'!$D$4:$F$48,3,FALSE)="hydro",VLOOKUP(G4432,'Cross-Page Data'!$I$4:$J$19,2,FALSE),VLOOKUP(H4432,'Cross-Page Data'!$D$4:$F$48,3,FALSE)))))</f>
        <v/>
      </c>
      <c r="M4432" s="120">
        <f>IF(AND($P$2=FALSE,OR(F4432="Commercial NAICS Cogen",F4432="Industrial NAICS Cogen",F4432="NAICS-22 Cogen")),FALSE,IF(AND($P$3=FALSE,OR(F4432="Commercial NAICS Cogen",F4432="Commercial NAICS Non-Cogen",F4432="Industrial NAICS Cogen", F4432="industrial NAICS non-Cogen")),FALSE, TRUE))</f>
        <v/>
      </c>
    </row>
    <row r="4433">
      <c r="A4433" s="129" t="n">
        <v>59621</v>
      </c>
      <c r="B4433" s="130" t="inlineStr">
        <is>
          <t>TX Jumbo Road Wind</t>
        </is>
      </c>
      <c r="C4433" s="130" t="inlineStr">
        <is>
          <t>TX Jumbo Road Wind, LLC</t>
        </is>
      </c>
      <c r="D4433" s="129" t="n">
        <v>59871</v>
      </c>
      <c r="E4433" s="130" t="inlineStr">
        <is>
          <t>TX</t>
        </is>
      </c>
      <c r="F4433" s="130" t="inlineStr">
        <is>
          <t>NAICS-22 Non-Cogen</t>
        </is>
      </c>
      <c r="G4433" s="130" t="inlineStr">
        <is>
          <t>WT</t>
        </is>
      </c>
      <c r="H4433" s="130" t="inlineStr">
        <is>
          <t>WND</t>
        </is>
      </c>
      <c r="I4433" s="130" t="inlineStr">
        <is>
          <t>WND</t>
        </is>
      </c>
      <c r="J4433" s="131" t="n">
        <v>1013056</v>
      </c>
      <c r="K4433" s="129" t="n">
        <v>2020</v>
      </c>
      <c r="L4433" s="120">
        <f>IF(VLOOKUP(H4433,'Cross-Page Data'!$D$4:$F$48,3,FALSE)="natural gas",VLOOKUP(G4433,'Cross-Page Data'!$I$4:$J$19,2,FALSE),IF(VLOOKUP(H4433,'Cross-Page Data'!$D$4:$F$48,3,FALSE)="solar",IF(G4433="PV","solar PV","solar thermal"),IF(VLOOKUP(H4433,'Cross-Page Data'!$D$4:$F$48,3,FALSE)="wind",VLOOKUP(G4433,'Cross-Page Data'!$I$4:$J$19,2,FALSE),IF(VLOOKUP(H4433,'Cross-Page Data'!$D$4:$F$48,3,FALSE)="hydro",VLOOKUP(G4433,'Cross-Page Data'!$I$4:$J$19,2,FALSE),VLOOKUP(H4433,'Cross-Page Data'!$D$4:$F$48,3,FALSE)))))</f>
        <v/>
      </c>
      <c r="M4433" s="120">
        <f>IF(AND($P$2=FALSE,OR(F4433="Commercial NAICS Cogen",F4433="Industrial NAICS Cogen",F4433="NAICS-22 Cogen")),FALSE,IF(AND($P$3=FALSE,OR(F4433="Commercial NAICS Cogen",F4433="Commercial NAICS Non-Cogen",F4433="Industrial NAICS Cogen", F4433="industrial NAICS non-Cogen")),FALSE, TRUE))</f>
        <v/>
      </c>
    </row>
    <row r="4434">
      <c r="A4434" s="129" t="n">
        <v>59629</v>
      </c>
      <c r="B4434" s="130" t="inlineStr">
        <is>
          <t>Jericho Rise Wind Farm LLC</t>
        </is>
      </c>
      <c r="C4434" s="130" t="inlineStr">
        <is>
          <t>Jericho Rise Wind Farm LLC</t>
        </is>
      </c>
      <c r="D4434" s="129" t="n">
        <v>59362</v>
      </c>
      <c r="E4434" s="130" t="inlineStr">
        <is>
          <t>NY</t>
        </is>
      </c>
      <c r="F4434" s="130" t="inlineStr">
        <is>
          <t>NAICS-22 Non-Cogen</t>
        </is>
      </c>
      <c r="G4434" s="130" t="inlineStr">
        <is>
          <t>WT</t>
        </is>
      </c>
      <c r="H4434" s="130" t="inlineStr">
        <is>
          <t>WND</t>
        </is>
      </c>
      <c r="I4434" s="130" t="inlineStr">
        <is>
          <t>WND</t>
        </is>
      </c>
      <c r="J4434" s="131" t="n">
        <v>224860</v>
      </c>
      <c r="K4434" s="129" t="n">
        <v>2020</v>
      </c>
      <c r="L4434" s="120">
        <f>IF(VLOOKUP(H4434,'Cross-Page Data'!$D$4:$F$48,3,FALSE)="natural gas",VLOOKUP(G4434,'Cross-Page Data'!$I$4:$J$19,2,FALSE),IF(VLOOKUP(H4434,'Cross-Page Data'!$D$4:$F$48,3,FALSE)="solar",IF(G4434="PV","solar PV","solar thermal"),IF(VLOOKUP(H4434,'Cross-Page Data'!$D$4:$F$48,3,FALSE)="wind",VLOOKUP(G4434,'Cross-Page Data'!$I$4:$J$19,2,FALSE),IF(VLOOKUP(H4434,'Cross-Page Data'!$D$4:$F$48,3,FALSE)="hydro",VLOOKUP(G4434,'Cross-Page Data'!$I$4:$J$19,2,FALSE),VLOOKUP(H4434,'Cross-Page Data'!$D$4:$F$48,3,FALSE)))))</f>
        <v/>
      </c>
      <c r="M4434" s="120">
        <f>IF(AND($P$2=FALSE,OR(F4434="Commercial NAICS Cogen",F4434="Industrial NAICS Cogen",F4434="NAICS-22 Cogen")),FALSE,IF(AND($P$3=FALSE,OR(F4434="Commercial NAICS Cogen",F4434="Commercial NAICS Non-Cogen",F4434="Industrial NAICS Cogen", F4434="industrial NAICS non-Cogen")),FALSE, TRUE))</f>
        <v/>
      </c>
    </row>
    <row r="4435">
      <c r="A4435" s="129" t="n">
        <v>59632</v>
      </c>
      <c r="B4435" s="130" t="inlineStr">
        <is>
          <t>Midwest Energy Community Solar Array</t>
        </is>
      </c>
      <c r="C4435" s="130" t="inlineStr">
        <is>
          <t>Midwest Energy Inc</t>
        </is>
      </c>
      <c r="D4435" s="129" t="n">
        <v>12524</v>
      </c>
      <c r="E4435" s="130" t="inlineStr">
        <is>
          <t>KS</t>
        </is>
      </c>
      <c r="F4435" s="130" t="inlineStr">
        <is>
          <t>NAICS-22 Non-Cogen</t>
        </is>
      </c>
      <c r="G4435" s="130" t="inlineStr">
        <is>
          <t>PV</t>
        </is>
      </c>
      <c r="H4435" s="130" t="inlineStr">
        <is>
          <t>SUN</t>
        </is>
      </c>
      <c r="I4435" s="130" t="inlineStr">
        <is>
          <t>SUN</t>
        </is>
      </c>
      <c r="J4435" s="131" t="n">
        <v>724</v>
      </c>
      <c r="K4435" s="129" t="n">
        <v>2020</v>
      </c>
      <c r="L4435" s="120">
        <f>IF(VLOOKUP(H4435,'Cross-Page Data'!$D$4:$F$48,3,FALSE)="natural gas",VLOOKUP(G4435,'Cross-Page Data'!$I$4:$J$19,2,FALSE),IF(VLOOKUP(H4435,'Cross-Page Data'!$D$4:$F$48,3,FALSE)="solar",IF(G4435="PV","solar PV","solar thermal"),IF(VLOOKUP(H4435,'Cross-Page Data'!$D$4:$F$48,3,FALSE)="wind",VLOOKUP(G4435,'Cross-Page Data'!$I$4:$J$19,2,FALSE),IF(VLOOKUP(H4435,'Cross-Page Data'!$D$4:$F$48,3,FALSE)="hydro",VLOOKUP(G4435,'Cross-Page Data'!$I$4:$J$19,2,FALSE),VLOOKUP(H4435,'Cross-Page Data'!$D$4:$F$48,3,FALSE)))))</f>
        <v/>
      </c>
      <c r="M4435" s="120">
        <f>IF(AND($P$2=FALSE,OR(F4435="Commercial NAICS Cogen",F4435="Industrial NAICS Cogen",F4435="NAICS-22 Cogen")),FALSE,IF(AND($P$3=FALSE,OR(F4435="Commercial NAICS Cogen",F4435="Commercial NAICS Non-Cogen",F4435="Industrial NAICS Cogen", F4435="industrial NAICS non-Cogen")),FALSE, TRUE))</f>
        <v/>
      </c>
    </row>
    <row r="4436">
      <c r="A4436" s="129" t="n">
        <v>59635</v>
      </c>
      <c r="B4436" s="130" t="inlineStr">
        <is>
          <t>Clinton LFGTE</t>
        </is>
      </c>
      <c r="C4436" s="130" t="inlineStr">
        <is>
          <t>Wabash Valley Power Assn, Inc</t>
        </is>
      </c>
      <c r="D4436" s="129" t="n">
        <v>40211</v>
      </c>
      <c r="E4436" s="130" t="inlineStr">
        <is>
          <t>IL</t>
        </is>
      </c>
      <c r="F4436" s="130" t="inlineStr">
        <is>
          <t>Electric Utility</t>
        </is>
      </c>
      <c r="G4436" s="130" t="inlineStr">
        <is>
          <t>IC</t>
        </is>
      </c>
      <c r="H4436" s="130" t="inlineStr">
        <is>
          <t>LFG</t>
        </is>
      </c>
      <c r="I4436" s="130" t="inlineStr">
        <is>
          <t>MLG</t>
        </is>
      </c>
      <c r="J4436" s="131" t="n">
        <v>22612</v>
      </c>
      <c r="K4436" s="129" t="n">
        <v>2020</v>
      </c>
      <c r="L4436" s="120">
        <f>IF(VLOOKUP(H4436,'Cross-Page Data'!$D$4:$F$48,3,FALSE)="natural gas",VLOOKUP(G4436,'Cross-Page Data'!$I$4:$J$19,2,FALSE),IF(VLOOKUP(H4436,'Cross-Page Data'!$D$4:$F$48,3,FALSE)="solar",IF(G4436="PV","solar PV","solar thermal"),IF(VLOOKUP(H4436,'Cross-Page Data'!$D$4:$F$48,3,FALSE)="wind",VLOOKUP(G4436,'Cross-Page Data'!$I$4:$J$19,2,FALSE),IF(VLOOKUP(H4436,'Cross-Page Data'!$D$4:$F$48,3,FALSE)="hydro",VLOOKUP(G4436,'Cross-Page Data'!$I$4:$J$19,2,FALSE),VLOOKUP(H4436,'Cross-Page Data'!$D$4:$F$48,3,FALSE)))))</f>
        <v/>
      </c>
      <c r="M4436" s="120">
        <f>IF(AND($P$2=FALSE,OR(F4436="Commercial NAICS Cogen",F4436="Industrial NAICS Cogen",F4436="NAICS-22 Cogen")),FALSE,IF(AND($P$3=FALSE,OR(F4436="Commercial NAICS Cogen",F4436="Commercial NAICS Non-Cogen",F4436="Industrial NAICS Cogen", F4436="industrial NAICS non-Cogen")),FALSE, TRUE))</f>
        <v/>
      </c>
    </row>
    <row r="4437">
      <c r="A4437" s="129" t="n">
        <v>59656</v>
      </c>
      <c r="B4437" s="130" t="inlineStr">
        <is>
          <t>Comanche Solar</t>
        </is>
      </c>
      <c r="C4437" s="130" t="inlineStr">
        <is>
          <t>Novatus Energy</t>
        </is>
      </c>
      <c r="D4437" s="129" t="n">
        <v>60453</v>
      </c>
      <c r="E4437" s="130" t="inlineStr">
        <is>
          <t>CO</t>
        </is>
      </c>
      <c r="F4437" s="130" t="inlineStr">
        <is>
          <t>NAICS-22 Non-Cogen</t>
        </is>
      </c>
      <c r="G4437" s="130" t="inlineStr">
        <is>
          <t>PV</t>
        </is>
      </c>
      <c r="H4437" s="130" t="inlineStr">
        <is>
          <t>SUN</t>
        </is>
      </c>
      <c r="I4437" s="130" t="inlineStr">
        <is>
          <t>SUN</t>
        </is>
      </c>
      <c r="J4437" s="131" t="n">
        <v>290731</v>
      </c>
      <c r="K4437" s="129" t="n">
        <v>2020</v>
      </c>
      <c r="L4437" s="120">
        <f>IF(VLOOKUP(H4437,'Cross-Page Data'!$D$4:$F$48,3,FALSE)="natural gas",VLOOKUP(G4437,'Cross-Page Data'!$I$4:$J$19,2,FALSE),IF(VLOOKUP(H4437,'Cross-Page Data'!$D$4:$F$48,3,FALSE)="solar",IF(G4437="PV","solar PV","solar thermal"),IF(VLOOKUP(H4437,'Cross-Page Data'!$D$4:$F$48,3,FALSE)="wind",VLOOKUP(G4437,'Cross-Page Data'!$I$4:$J$19,2,FALSE),IF(VLOOKUP(H4437,'Cross-Page Data'!$D$4:$F$48,3,FALSE)="hydro",VLOOKUP(G4437,'Cross-Page Data'!$I$4:$J$19,2,FALSE),VLOOKUP(H4437,'Cross-Page Data'!$D$4:$F$48,3,FALSE)))))</f>
        <v/>
      </c>
      <c r="M4437" s="120">
        <f>IF(AND($P$2=FALSE,OR(F4437="Commercial NAICS Cogen",F4437="Industrial NAICS Cogen",F4437="NAICS-22 Cogen")),FALSE,IF(AND($P$3=FALSE,OR(F4437="Commercial NAICS Cogen",F4437="Commercial NAICS Non-Cogen",F4437="Industrial NAICS Cogen", F4437="industrial NAICS non-Cogen")),FALSE, TRUE))</f>
        <v/>
      </c>
    </row>
    <row r="4438">
      <c r="A4438" s="129" t="n">
        <v>59665</v>
      </c>
      <c r="B4438" s="130" t="inlineStr">
        <is>
          <t>Innovative Solar 37</t>
        </is>
      </c>
      <c r="C4438" s="130" t="inlineStr">
        <is>
          <t>Dominion Renewable Energy</t>
        </is>
      </c>
      <c r="D4438" s="129" t="n">
        <v>58468</v>
      </c>
      <c r="E4438" s="130" t="inlineStr">
        <is>
          <t>NC</t>
        </is>
      </c>
      <c r="F4438" s="130" t="inlineStr">
        <is>
          <t>NAICS-22 Non-Cogen</t>
        </is>
      </c>
      <c r="G4438" s="130" t="inlineStr">
        <is>
          <t>PV</t>
        </is>
      </c>
      <c r="H4438" s="130" t="inlineStr">
        <is>
          <t>SUN</t>
        </is>
      </c>
      <c r="I4438" s="130" t="inlineStr">
        <is>
          <t>SUN</t>
        </is>
      </c>
      <c r="J4438" s="131" t="n">
        <v>138233</v>
      </c>
      <c r="K4438" s="129" t="n">
        <v>2020</v>
      </c>
      <c r="L4438" s="120">
        <f>IF(VLOOKUP(H4438,'Cross-Page Data'!$D$4:$F$48,3,FALSE)="natural gas",VLOOKUP(G4438,'Cross-Page Data'!$I$4:$J$19,2,FALSE),IF(VLOOKUP(H4438,'Cross-Page Data'!$D$4:$F$48,3,FALSE)="solar",IF(G4438="PV","solar PV","solar thermal"),IF(VLOOKUP(H4438,'Cross-Page Data'!$D$4:$F$48,3,FALSE)="wind",VLOOKUP(G4438,'Cross-Page Data'!$I$4:$J$19,2,FALSE),IF(VLOOKUP(H4438,'Cross-Page Data'!$D$4:$F$48,3,FALSE)="hydro",VLOOKUP(G4438,'Cross-Page Data'!$I$4:$J$19,2,FALSE),VLOOKUP(H4438,'Cross-Page Data'!$D$4:$F$48,3,FALSE)))))</f>
        <v/>
      </c>
      <c r="M4438" s="120">
        <f>IF(AND($P$2=FALSE,OR(F4438="Commercial NAICS Cogen",F4438="Industrial NAICS Cogen",F4438="NAICS-22 Cogen")),FALSE,IF(AND($P$3=FALSE,OR(F4438="Commercial NAICS Cogen",F4438="Commercial NAICS Non-Cogen",F4438="Industrial NAICS Cogen", F4438="industrial NAICS non-Cogen")),FALSE, TRUE))</f>
        <v/>
      </c>
    </row>
    <row r="4439">
      <c r="A4439" s="129" t="n">
        <v>59666</v>
      </c>
      <c r="B4439" s="130" t="inlineStr">
        <is>
          <t>Innovative Solar 47</t>
        </is>
      </c>
      <c r="C4439" s="130" t="inlineStr">
        <is>
          <t>Innovative Solar 47, LLC</t>
        </is>
      </c>
      <c r="D4439" s="129" t="n">
        <v>59436</v>
      </c>
      <c r="E4439" s="130" t="inlineStr">
        <is>
          <t>NC</t>
        </is>
      </c>
      <c r="F4439" s="130" t="inlineStr">
        <is>
          <t>NAICS-22 Non-Cogen</t>
        </is>
      </c>
      <c r="G4439" s="130" t="inlineStr">
        <is>
          <t>PV</t>
        </is>
      </c>
      <c r="H4439" s="130" t="inlineStr">
        <is>
          <t>SUN</t>
        </is>
      </c>
      <c r="I4439" s="130" t="inlineStr">
        <is>
          <t>SUN</t>
        </is>
      </c>
      <c r="J4439" s="131" t="n">
        <v>68312</v>
      </c>
      <c r="K4439" s="129" t="n">
        <v>2020</v>
      </c>
      <c r="L4439" s="120">
        <f>IF(VLOOKUP(H4439,'Cross-Page Data'!$D$4:$F$48,3,FALSE)="natural gas",VLOOKUP(G4439,'Cross-Page Data'!$I$4:$J$19,2,FALSE),IF(VLOOKUP(H4439,'Cross-Page Data'!$D$4:$F$48,3,FALSE)="solar",IF(G4439="PV","solar PV","solar thermal"),IF(VLOOKUP(H4439,'Cross-Page Data'!$D$4:$F$48,3,FALSE)="wind",VLOOKUP(G4439,'Cross-Page Data'!$I$4:$J$19,2,FALSE),IF(VLOOKUP(H4439,'Cross-Page Data'!$D$4:$F$48,3,FALSE)="hydro",VLOOKUP(G4439,'Cross-Page Data'!$I$4:$J$19,2,FALSE),VLOOKUP(H4439,'Cross-Page Data'!$D$4:$F$48,3,FALSE)))))</f>
        <v/>
      </c>
      <c r="M4439" s="120">
        <f>IF(AND($P$2=FALSE,OR(F4439="Commercial NAICS Cogen",F4439="Industrial NAICS Cogen",F4439="NAICS-22 Cogen")),FALSE,IF(AND($P$3=FALSE,OR(F4439="Commercial NAICS Cogen",F4439="Commercial NAICS Non-Cogen",F4439="Industrial NAICS Cogen", F4439="industrial NAICS non-Cogen")),FALSE, TRUE))</f>
        <v/>
      </c>
    </row>
    <row r="4440">
      <c r="A4440" s="129" t="n">
        <v>59669</v>
      </c>
      <c r="B4440" s="130" t="inlineStr">
        <is>
          <t>Innovative Solar 54</t>
        </is>
      </c>
      <c r="C4440" s="130" t="inlineStr">
        <is>
          <t>John Laing US Solar Corp.</t>
        </is>
      </c>
      <c r="D4440" s="129" t="n">
        <v>61694</v>
      </c>
      <c r="E4440" s="130" t="inlineStr">
        <is>
          <t>NC</t>
        </is>
      </c>
      <c r="F4440" s="130" t="inlineStr">
        <is>
          <t>NAICS-22 Non-Cogen</t>
        </is>
      </c>
      <c r="G4440" s="130" t="inlineStr">
        <is>
          <t>PV</t>
        </is>
      </c>
      <c r="H4440" s="130" t="inlineStr">
        <is>
          <t>SUN</t>
        </is>
      </c>
      <c r="I4440" s="130" t="inlineStr">
        <is>
          <t>SUN</t>
        </is>
      </c>
      <c r="J4440" s="131" t="n">
        <v>96161</v>
      </c>
      <c r="K4440" s="129" t="n">
        <v>2020</v>
      </c>
      <c r="L4440" s="120">
        <f>IF(VLOOKUP(H4440,'Cross-Page Data'!$D$4:$F$48,3,FALSE)="natural gas",VLOOKUP(G4440,'Cross-Page Data'!$I$4:$J$19,2,FALSE),IF(VLOOKUP(H4440,'Cross-Page Data'!$D$4:$F$48,3,FALSE)="solar",IF(G4440="PV","solar PV","solar thermal"),IF(VLOOKUP(H4440,'Cross-Page Data'!$D$4:$F$48,3,FALSE)="wind",VLOOKUP(G4440,'Cross-Page Data'!$I$4:$J$19,2,FALSE),IF(VLOOKUP(H4440,'Cross-Page Data'!$D$4:$F$48,3,FALSE)="hydro",VLOOKUP(G4440,'Cross-Page Data'!$I$4:$J$19,2,FALSE),VLOOKUP(H4440,'Cross-Page Data'!$D$4:$F$48,3,FALSE)))))</f>
        <v/>
      </c>
      <c r="M4440" s="120">
        <f>IF(AND($P$2=FALSE,OR(F4440="Commercial NAICS Cogen",F4440="Industrial NAICS Cogen",F4440="NAICS-22 Cogen")),FALSE,IF(AND($P$3=FALSE,OR(F4440="Commercial NAICS Cogen",F4440="Commercial NAICS Non-Cogen",F4440="Industrial NAICS Cogen", F4440="industrial NAICS non-Cogen")),FALSE, TRUE))</f>
        <v/>
      </c>
    </row>
    <row r="4441">
      <c r="A4441" s="129" t="n">
        <v>59671</v>
      </c>
      <c r="B4441" s="130" t="inlineStr">
        <is>
          <t>Innovative Solar 46</t>
        </is>
      </c>
      <c r="C4441" s="130" t="inlineStr">
        <is>
          <t>Cypress Creek Renewables</t>
        </is>
      </c>
      <c r="D4441" s="129" t="n">
        <v>61060</v>
      </c>
      <c r="E4441" s="130" t="inlineStr">
        <is>
          <t>NC</t>
        </is>
      </c>
      <c r="F4441" s="130" t="inlineStr">
        <is>
          <t>NAICS-22 Non-Cogen</t>
        </is>
      </c>
      <c r="G4441" s="130" t="inlineStr">
        <is>
          <t>PV</t>
        </is>
      </c>
      <c r="H4441" s="130" t="inlineStr">
        <is>
          <t>SUN</t>
        </is>
      </c>
      <c r="I4441" s="130" t="inlineStr">
        <is>
          <t>SUN</t>
        </is>
      </c>
      <c r="J4441" s="131" t="n">
        <v>148569</v>
      </c>
      <c r="K4441" s="129" t="n">
        <v>2020</v>
      </c>
      <c r="L4441" s="120">
        <f>IF(VLOOKUP(H4441,'Cross-Page Data'!$D$4:$F$48,3,FALSE)="natural gas",VLOOKUP(G4441,'Cross-Page Data'!$I$4:$J$19,2,FALSE),IF(VLOOKUP(H4441,'Cross-Page Data'!$D$4:$F$48,3,FALSE)="solar",IF(G4441="PV","solar PV","solar thermal"),IF(VLOOKUP(H4441,'Cross-Page Data'!$D$4:$F$48,3,FALSE)="wind",VLOOKUP(G4441,'Cross-Page Data'!$I$4:$J$19,2,FALSE),IF(VLOOKUP(H4441,'Cross-Page Data'!$D$4:$F$48,3,FALSE)="hydro",VLOOKUP(G4441,'Cross-Page Data'!$I$4:$J$19,2,FALSE),VLOOKUP(H4441,'Cross-Page Data'!$D$4:$F$48,3,FALSE)))))</f>
        <v/>
      </c>
      <c r="M4441" s="120">
        <f>IF(AND($P$2=FALSE,OR(F4441="Commercial NAICS Cogen",F4441="Industrial NAICS Cogen",F4441="NAICS-22 Cogen")),FALSE,IF(AND($P$3=FALSE,OR(F4441="Commercial NAICS Cogen",F4441="Commercial NAICS Non-Cogen",F4441="Industrial NAICS Cogen", F4441="industrial NAICS non-Cogen")),FALSE, TRUE))</f>
        <v/>
      </c>
    </row>
    <row r="4442">
      <c r="A4442" s="129" t="n">
        <v>59678</v>
      </c>
      <c r="B4442" s="130" t="inlineStr">
        <is>
          <t>Innovative Solar 67</t>
        </is>
      </c>
      <c r="C4442" s="130" t="inlineStr">
        <is>
          <t>John Laing US Solar Corp.</t>
        </is>
      </c>
      <c r="D4442" s="129" t="n">
        <v>61694</v>
      </c>
      <c r="E4442" s="130" t="inlineStr">
        <is>
          <t>NC</t>
        </is>
      </c>
      <c r="F4442" s="130" t="inlineStr">
        <is>
          <t>NAICS-22 Non-Cogen</t>
        </is>
      </c>
      <c r="G4442" s="130" t="inlineStr">
        <is>
          <t>PV</t>
        </is>
      </c>
      <c r="H4442" s="130" t="inlineStr">
        <is>
          <t>SUN</t>
        </is>
      </c>
      <c r="I4442" s="130" t="inlineStr">
        <is>
          <t>SUN</t>
        </is>
      </c>
      <c r="J4442" s="131" t="n">
        <v>65197</v>
      </c>
      <c r="K4442" s="129" t="n">
        <v>2020</v>
      </c>
      <c r="L4442" s="120">
        <f>IF(VLOOKUP(H4442,'Cross-Page Data'!$D$4:$F$48,3,FALSE)="natural gas",VLOOKUP(G4442,'Cross-Page Data'!$I$4:$J$19,2,FALSE),IF(VLOOKUP(H4442,'Cross-Page Data'!$D$4:$F$48,3,FALSE)="solar",IF(G4442="PV","solar PV","solar thermal"),IF(VLOOKUP(H4442,'Cross-Page Data'!$D$4:$F$48,3,FALSE)="wind",VLOOKUP(G4442,'Cross-Page Data'!$I$4:$J$19,2,FALSE),IF(VLOOKUP(H4442,'Cross-Page Data'!$D$4:$F$48,3,FALSE)="hydro",VLOOKUP(G4442,'Cross-Page Data'!$I$4:$J$19,2,FALSE),VLOOKUP(H4442,'Cross-Page Data'!$D$4:$F$48,3,FALSE)))))</f>
        <v/>
      </c>
      <c r="M4442" s="120">
        <f>IF(AND($P$2=FALSE,OR(F4442="Commercial NAICS Cogen",F4442="Industrial NAICS Cogen",F4442="NAICS-22 Cogen")),FALSE,IF(AND($P$3=FALSE,OR(F4442="Commercial NAICS Cogen",F4442="Commercial NAICS Non-Cogen",F4442="Industrial NAICS Cogen", F4442="industrial NAICS non-Cogen")),FALSE, TRUE))</f>
        <v/>
      </c>
    </row>
    <row r="4443">
      <c r="A4443" s="129" t="n">
        <v>59683</v>
      </c>
      <c r="B4443" s="130" t="inlineStr">
        <is>
          <t>Lordstown Motor Corp</t>
        </is>
      </c>
      <c r="C4443" s="130" t="inlineStr">
        <is>
          <t>Lordstown Motors Corp</t>
        </is>
      </c>
      <c r="D4443" s="129" t="n">
        <v>63438</v>
      </c>
      <c r="E4443" s="130" t="inlineStr">
        <is>
          <t>OH</t>
        </is>
      </c>
      <c r="F4443" s="130" t="inlineStr">
        <is>
          <t>Industrial NAICS Non-Cogen</t>
        </is>
      </c>
      <c r="G4443" s="130" t="inlineStr">
        <is>
          <t>PV</t>
        </is>
      </c>
      <c r="H4443" s="130" t="inlineStr">
        <is>
          <t>SUN</t>
        </is>
      </c>
      <c r="I4443" s="130" t="inlineStr">
        <is>
          <t>SUN</t>
        </is>
      </c>
      <c r="J4443" s="131" t="n">
        <v>2079</v>
      </c>
      <c r="K4443" s="129" t="n">
        <v>2020</v>
      </c>
      <c r="L4443" s="120">
        <f>IF(VLOOKUP(H4443,'Cross-Page Data'!$D$4:$F$48,3,FALSE)="natural gas",VLOOKUP(G4443,'Cross-Page Data'!$I$4:$J$19,2,FALSE),IF(VLOOKUP(H4443,'Cross-Page Data'!$D$4:$F$48,3,FALSE)="solar",IF(G4443="PV","solar PV","solar thermal"),IF(VLOOKUP(H4443,'Cross-Page Data'!$D$4:$F$48,3,FALSE)="wind",VLOOKUP(G4443,'Cross-Page Data'!$I$4:$J$19,2,FALSE),IF(VLOOKUP(H4443,'Cross-Page Data'!$D$4:$F$48,3,FALSE)="hydro",VLOOKUP(G4443,'Cross-Page Data'!$I$4:$J$19,2,FALSE),VLOOKUP(H4443,'Cross-Page Data'!$D$4:$F$48,3,FALSE)))))</f>
        <v/>
      </c>
      <c r="M4443" s="120">
        <f>IF(AND($P$2=FALSE,OR(F4443="Commercial NAICS Cogen",F4443="Industrial NAICS Cogen",F4443="NAICS-22 Cogen")),FALSE,IF(AND($P$3=FALSE,OR(F4443="Commercial NAICS Cogen",F4443="Commercial NAICS Non-Cogen",F4443="Industrial NAICS Cogen", F4443="industrial NAICS non-Cogen")),FALSE, TRUE))</f>
        <v/>
      </c>
    </row>
    <row r="4444">
      <c r="A4444" s="129" t="n">
        <v>59684</v>
      </c>
      <c r="B4444" s="130" t="inlineStr">
        <is>
          <t>Lindahl Wind Project, LLC</t>
        </is>
      </c>
      <c r="C4444" s="130" t="inlineStr">
        <is>
          <t>Enel Green Power NA, Inc.</t>
        </is>
      </c>
      <c r="D4444" s="129" t="n">
        <v>59380</v>
      </c>
      <c r="E4444" s="130" t="inlineStr">
        <is>
          <t>ND</t>
        </is>
      </c>
      <c r="F4444" s="130" t="inlineStr">
        <is>
          <t>NAICS-22 Non-Cogen</t>
        </is>
      </c>
      <c r="G4444" s="130" t="inlineStr">
        <is>
          <t>WT</t>
        </is>
      </c>
      <c r="H4444" s="130" t="inlineStr">
        <is>
          <t>WND</t>
        </is>
      </c>
      <c r="I4444" s="130" t="inlineStr">
        <is>
          <t>WND</t>
        </is>
      </c>
      <c r="J4444" s="131" t="n">
        <v>630116.78</v>
      </c>
      <c r="K4444" s="129" t="n">
        <v>2020</v>
      </c>
      <c r="L4444" s="120">
        <f>IF(VLOOKUP(H4444,'Cross-Page Data'!$D$4:$F$48,3,FALSE)="natural gas",VLOOKUP(G4444,'Cross-Page Data'!$I$4:$J$19,2,FALSE),IF(VLOOKUP(H4444,'Cross-Page Data'!$D$4:$F$48,3,FALSE)="solar",IF(G4444="PV","solar PV","solar thermal"),IF(VLOOKUP(H4444,'Cross-Page Data'!$D$4:$F$48,3,FALSE)="wind",VLOOKUP(G4444,'Cross-Page Data'!$I$4:$J$19,2,FALSE),IF(VLOOKUP(H4444,'Cross-Page Data'!$D$4:$F$48,3,FALSE)="hydro",VLOOKUP(G4444,'Cross-Page Data'!$I$4:$J$19,2,FALSE),VLOOKUP(H4444,'Cross-Page Data'!$D$4:$F$48,3,FALSE)))))</f>
        <v/>
      </c>
      <c r="M4444" s="120">
        <f>IF(AND($P$2=FALSE,OR(F4444="Commercial NAICS Cogen",F4444="Industrial NAICS Cogen",F4444="NAICS-22 Cogen")),FALSE,IF(AND($P$3=FALSE,OR(F4444="Commercial NAICS Cogen",F4444="Commercial NAICS Non-Cogen",F4444="Industrial NAICS Cogen", F4444="industrial NAICS non-Cogen")),FALSE, TRUE))</f>
        <v/>
      </c>
    </row>
    <row r="4445">
      <c r="A4445" s="129" t="n">
        <v>59689</v>
      </c>
      <c r="B4445" s="130" t="inlineStr">
        <is>
          <t>Gulf Coast Solar Center I</t>
        </is>
      </c>
      <c r="C4445" s="130" t="inlineStr">
        <is>
          <t>CD Arevon USA, Inc.</t>
        </is>
      </c>
      <c r="D4445" s="129" t="n">
        <v>61230</v>
      </c>
      <c r="E4445" s="130" t="inlineStr">
        <is>
          <t>FL</t>
        </is>
      </c>
      <c r="F4445" s="130" t="inlineStr">
        <is>
          <t>NAICS-22 Non-Cogen</t>
        </is>
      </c>
      <c r="G4445" s="130" t="inlineStr">
        <is>
          <t>PV</t>
        </is>
      </c>
      <c r="H4445" s="130" t="inlineStr">
        <is>
          <t>SUN</t>
        </is>
      </c>
      <c r="I4445" s="130" t="inlineStr">
        <is>
          <t>SUN</t>
        </is>
      </c>
      <c r="J4445" s="131" t="n">
        <v>58989</v>
      </c>
      <c r="K4445" s="129" t="n">
        <v>2020</v>
      </c>
      <c r="L4445" s="120">
        <f>IF(VLOOKUP(H4445,'Cross-Page Data'!$D$4:$F$48,3,FALSE)="natural gas",VLOOKUP(G4445,'Cross-Page Data'!$I$4:$J$19,2,FALSE),IF(VLOOKUP(H4445,'Cross-Page Data'!$D$4:$F$48,3,FALSE)="solar",IF(G4445="PV","solar PV","solar thermal"),IF(VLOOKUP(H4445,'Cross-Page Data'!$D$4:$F$48,3,FALSE)="wind",VLOOKUP(G4445,'Cross-Page Data'!$I$4:$J$19,2,FALSE),IF(VLOOKUP(H4445,'Cross-Page Data'!$D$4:$F$48,3,FALSE)="hydro",VLOOKUP(G4445,'Cross-Page Data'!$I$4:$J$19,2,FALSE),VLOOKUP(H4445,'Cross-Page Data'!$D$4:$F$48,3,FALSE)))))</f>
        <v/>
      </c>
      <c r="M4445" s="120">
        <f>IF(AND($P$2=FALSE,OR(F4445="Commercial NAICS Cogen",F4445="Industrial NAICS Cogen",F4445="NAICS-22 Cogen")),FALSE,IF(AND($P$3=FALSE,OR(F4445="Commercial NAICS Cogen",F4445="Commercial NAICS Non-Cogen",F4445="Industrial NAICS Cogen", F4445="industrial NAICS non-Cogen")),FALSE, TRUE))</f>
        <v/>
      </c>
    </row>
    <row r="4446">
      <c r="A4446" s="129" t="n">
        <v>59690</v>
      </c>
      <c r="B4446" s="130" t="inlineStr">
        <is>
          <t>Gulf Coast Solar Center II</t>
        </is>
      </c>
      <c r="C4446" s="130" t="inlineStr">
        <is>
          <t>CD Arevon USA, Inc.</t>
        </is>
      </c>
      <c r="D4446" s="129" t="n">
        <v>61230</v>
      </c>
      <c r="E4446" s="130" t="inlineStr">
        <is>
          <t>FL</t>
        </is>
      </c>
      <c r="F4446" s="130" t="inlineStr">
        <is>
          <t>NAICS-22 Non-Cogen</t>
        </is>
      </c>
      <c r="G4446" s="130" t="inlineStr">
        <is>
          <t>PV</t>
        </is>
      </c>
      <c r="H4446" s="130" t="inlineStr">
        <is>
          <t>SUN</t>
        </is>
      </c>
      <c r="I4446" s="130" t="inlineStr">
        <is>
          <t>SUN</t>
        </is>
      </c>
      <c r="J4446" s="131" t="n">
        <v>81357</v>
      </c>
      <c r="K4446" s="129" t="n">
        <v>2020</v>
      </c>
      <c r="L4446" s="120">
        <f>IF(VLOOKUP(H4446,'Cross-Page Data'!$D$4:$F$48,3,FALSE)="natural gas",VLOOKUP(G4446,'Cross-Page Data'!$I$4:$J$19,2,FALSE),IF(VLOOKUP(H4446,'Cross-Page Data'!$D$4:$F$48,3,FALSE)="solar",IF(G4446="PV","solar PV","solar thermal"),IF(VLOOKUP(H4446,'Cross-Page Data'!$D$4:$F$48,3,FALSE)="wind",VLOOKUP(G4446,'Cross-Page Data'!$I$4:$J$19,2,FALSE),IF(VLOOKUP(H4446,'Cross-Page Data'!$D$4:$F$48,3,FALSE)="hydro",VLOOKUP(G4446,'Cross-Page Data'!$I$4:$J$19,2,FALSE),VLOOKUP(H4446,'Cross-Page Data'!$D$4:$F$48,3,FALSE)))))</f>
        <v/>
      </c>
      <c r="M4446" s="120">
        <f>IF(AND($P$2=FALSE,OR(F4446="Commercial NAICS Cogen",F4446="Industrial NAICS Cogen",F4446="NAICS-22 Cogen")),FALSE,IF(AND($P$3=FALSE,OR(F4446="Commercial NAICS Cogen",F4446="Commercial NAICS Non-Cogen",F4446="Industrial NAICS Cogen", F4446="industrial NAICS non-Cogen")),FALSE, TRUE))</f>
        <v/>
      </c>
    </row>
    <row r="4447">
      <c r="A4447" s="129" t="n">
        <v>59691</v>
      </c>
      <c r="B4447" s="130" t="inlineStr">
        <is>
          <t>Gulf Coast Solar Center III</t>
        </is>
      </c>
      <c r="C4447" s="130" t="inlineStr">
        <is>
          <t>CD Arevon USA, Inc.</t>
        </is>
      </c>
      <c r="D4447" s="129" t="n">
        <v>61230</v>
      </c>
      <c r="E4447" s="130" t="inlineStr">
        <is>
          <t>FL</t>
        </is>
      </c>
      <c r="F4447" s="130" t="inlineStr">
        <is>
          <t>NAICS-22 Non-Cogen</t>
        </is>
      </c>
      <c r="G4447" s="130" t="inlineStr">
        <is>
          <t>PV</t>
        </is>
      </c>
      <c r="H4447" s="130" t="inlineStr">
        <is>
          <t>SUN</t>
        </is>
      </c>
      <c r="I4447" s="130" t="inlineStr">
        <is>
          <t>SUN</t>
        </is>
      </c>
      <c r="J4447" s="131" t="n">
        <v>91363</v>
      </c>
      <c r="K4447" s="129" t="n">
        <v>2020</v>
      </c>
      <c r="L4447" s="120">
        <f>IF(VLOOKUP(H4447,'Cross-Page Data'!$D$4:$F$48,3,FALSE)="natural gas",VLOOKUP(G4447,'Cross-Page Data'!$I$4:$J$19,2,FALSE),IF(VLOOKUP(H4447,'Cross-Page Data'!$D$4:$F$48,3,FALSE)="solar",IF(G4447="PV","solar PV","solar thermal"),IF(VLOOKUP(H4447,'Cross-Page Data'!$D$4:$F$48,3,FALSE)="wind",VLOOKUP(G4447,'Cross-Page Data'!$I$4:$J$19,2,FALSE),IF(VLOOKUP(H4447,'Cross-Page Data'!$D$4:$F$48,3,FALSE)="hydro",VLOOKUP(G4447,'Cross-Page Data'!$I$4:$J$19,2,FALSE),VLOOKUP(H4447,'Cross-Page Data'!$D$4:$F$48,3,FALSE)))))</f>
        <v/>
      </c>
      <c r="M4447" s="120">
        <f>IF(AND($P$2=FALSE,OR(F4447="Commercial NAICS Cogen",F4447="Industrial NAICS Cogen",F4447="NAICS-22 Cogen")),FALSE,IF(AND($P$3=FALSE,OR(F4447="Commercial NAICS Cogen",F4447="Commercial NAICS Non-Cogen",F4447="Industrial NAICS Cogen", F4447="industrial NAICS non-Cogen")),FALSE, TRUE))</f>
        <v/>
      </c>
    </row>
    <row r="4448">
      <c r="A4448" s="129" t="n">
        <v>59692</v>
      </c>
      <c r="B4448" s="130" t="inlineStr">
        <is>
          <t>NBC Field's Point Wind Farm</t>
        </is>
      </c>
      <c r="C4448" s="130" t="inlineStr">
        <is>
          <t>Narragansett Bay Commission</t>
        </is>
      </c>
      <c r="D4448" s="129" t="n">
        <v>59463</v>
      </c>
      <c r="E4448" s="130" t="inlineStr">
        <is>
          <t>RI</t>
        </is>
      </c>
      <c r="F4448" s="130" t="inlineStr">
        <is>
          <t>Commercial NAICS Non-Cogen</t>
        </is>
      </c>
      <c r="G4448" s="130" t="inlineStr">
        <is>
          <t>WT</t>
        </is>
      </c>
      <c r="H4448" s="130" t="inlineStr">
        <is>
          <t>WND</t>
        </is>
      </c>
      <c r="I4448" s="130" t="inlineStr">
        <is>
          <t>WND</t>
        </is>
      </c>
      <c r="J4448" s="131" t="n">
        <v>7368</v>
      </c>
      <c r="K4448" s="129" t="n">
        <v>2020</v>
      </c>
      <c r="L4448" s="120">
        <f>IF(VLOOKUP(H4448,'Cross-Page Data'!$D$4:$F$48,3,FALSE)="natural gas",VLOOKUP(G4448,'Cross-Page Data'!$I$4:$J$19,2,FALSE),IF(VLOOKUP(H4448,'Cross-Page Data'!$D$4:$F$48,3,FALSE)="solar",IF(G4448="PV","solar PV","solar thermal"),IF(VLOOKUP(H4448,'Cross-Page Data'!$D$4:$F$48,3,FALSE)="wind",VLOOKUP(G4448,'Cross-Page Data'!$I$4:$J$19,2,FALSE),IF(VLOOKUP(H4448,'Cross-Page Data'!$D$4:$F$48,3,FALSE)="hydro",VLOOKUP(G4448,'Cross-Page Data'!$I$4:$J$19,2,FALSE),VLOOKUP(H4448,'Cross-Page Data'!$D$4:$F$48,3,FALSE)))))</f>
        <v/>
      </c>
      <c r="M4448" s="120">
        <f>IF(AND($P$2=FALSE,OR(F4448="Commercial NAICS Cogen",F4448="Industrial NAICS Cogen",F4448="NAICS-22 Cogen")),FALSE,IF(AND($P$3=FALSE,OR(F4448="Commercial NAICS Cogen",F4448="Commercial NAICS Non-Cogen",F4448="Industrial NAICS Cogen", F4448="industrial NAICS non-Cogen")),FALSE, TRUE))</f>
        <v/>
      </c>
    </row>
    <row r="4449">
      <c r="A4449" s="129" t="n">
        <v>59702</v>
      </c>
      <c r="B4449" s="130" t="inlineStr">
        <is>
          <t>Pavant Solar, LLC</t>
        </is>
      </c>
      <c r="C4449" s="130" t="inlineStr">
        <is>
          <t>Dominion Renewable Energy</t>
        </is>
      </c>
      <c r="D4449" s="129" t="n">
        <v>58468</v>
      </c>
      <c r="E4449" s="130" t="inlineStr">
        <is>
          <t>UT</t>
        </is>
      </c>
      <c r="F4449" s="130" t="inlineStr">
        <is>
          <t>NAICS-22 Non-Cogen</t>
        </is>
      </c>
      <c r="G4449" s="130" t="inlineStr">
        <is>
          <t>PV</t>
        </is>
      </c>
      <c r="H4449" s="130" t="inlineStr">
        <is>
          <t>SUN</t>
        </is>
      </c>
      <c r="I4449" s="130" t="inlineStr">
        <is>
          <t>SUN</t>
        </is>
      </c>
      <c r="J4449" s="131" t="n">
        <v>119321</v>
      </c>
      <c r="K4449" s="129" t="n">
        <v>2020</v>
      </c>
      <c r="L4449" s="120">
        <f>IF(VLOOKUP(H4449,'Cross-Page Data'!$D$4:$F$48,3,FALSE)="natural gas",VLOOKUP(G4449,'Cross-Page Data'!$I$4:$J$19,2,FALSE),IF(VLOOKUP(H4449,'Cross-Page Data'!$D$4:$F$48,3,FALSE)="solar",IF(G4449="PV","solar PV","solar thermal"),IF(VLOOKUP(H4449,'Cross-Page Data'!$D$4:$F$48,3,FALSE)="wind",VLOOKUP(G4449,'Cross-Page Data'!$I$4:$J$19,2,FALSE),IF(VLOOKUP(H4449,'Cross-Page Data'!$D$4:$F$48,3,FALSE)="hydro",VLOOKUP(G4449,'Cross-Page Data'!$I$4:$J$19,2,FALSE),VLOOKUP(H4449,'Cross-Page Data'!$D$4:$F$48,3,FALSE)))))</f>
        <v/>
      </c>
      <c r="M4449" s="120">
        <f>IF(AND($P$2=FALSE,OR(F4449="Commercial NAICS Cogen",F4449="Industrial NAICS Cogen",F4449="NAICS-22 Cogen")),FALSE,IF(AND($P$3=FALSE,OR(F4449="Commercial NAICS Cogen",F4449="Commercial NAICS Non-Cogen",F4449="Industrial NAICS Cogen", F4449="industrial NAICS non-Cogen")),FALSE, TRUE))</f>
        <v/>
      </c>
    </row>
    <row r="4450">
      <c r="A4450" s="129" t="n">
        <v>59705</v>
      </c>
      <c r="B4450" s="130" t="inlineStr">
        <is>
          <t>Steel Sun</t>
        </is>
      </c>
      <c r="C4450" s="130" t="inlineStr">
        <is>
          <t>BQ Energy LLC</t>
        </is>
      </c>
      <c r="D4450" s="129" t="n">
        <v>59474</v>
      </c>
      <c r="E4450" s="130" t="inlineStr">
        <is>
          <t>NY</t>
        </is>
      </c>
      <c r="F4450" s="130" t="inlineStr">
        <is>
          <t>NAICS-22 Non-Cogen</t>
        </is>
      </c>
      <c r="G4450" s="130" t="inlineStr">
        <is>
          <t>PV</t>
        </is>
      </c>
      <c r="H4450" s="130" t="inlineStr">
        <is>
          <t>SUN</t>
        </is>
      </c>
      <c r="I4450" s="130" t="inlineStr">
        <is>
          <t>SUN</t>
        </is>
      </c>
      <c r="J4450" s="131" t="n">
        <v>4840</v>
      </c>
      <c r="K4450" s="129" t="n">
        <v>2020</v>
      </c>
      <c r="L4450" s="120">
        <f>IF(VLOOKUP(H4450,'Cross-Page Data'!$D$4:$F$48,3,FALSE)="natural gas",VLOOKUP(G4450,'Cross-Page Data'!$I$4:$J$19,2,FALSE),IF(VLOOKUP(H4450,'Cross-Page Data'!$D$4:$F$48,3,FALSE)="solar",IF(G4450="PV","solar PV","solar thermal"),IF(VLOOKUP(H4450,'Cross-Page Data'!$D$4:$F$48,3,FALSE)="wind",VLOOKUP(G4450,'Cross-Page Data'!$I$4:$J$19,2,FALSE),IF(VLOOKUP(H4450,'Cross-Page Data'!$D$4:$F$48,3,FALSE)="hydro",VLOOKUP(G4450,'Cross-Page Data'!$I$4:$J$19,2,FALSE),VLOOKUP(H4450,'Cross-Page Data'!$D$4:$F$48,3,FALSE)))))</f>
        <v/>
      </c>
      <c r="M4450" s="120">
        <f>IF(AND($P$2=FALSE,OR(F4450="Commercial NAICS Cogen",F4450="Industrial NAICS Cogen",F4450="NAICS-22 Cogen")),FALSE,IF(AND($P$3=FALSE,OR(F4450="Commercial NAICS Cogen",F4450="Commercial NAICS Non-Cogen",F4450="Industrial NAICS Cogen", F4450="industrial NAICS non-Cogen")),FALSE, TRUE))</f>
        <v/>
      </c>
    </row>
    <row r="4451">
      <c r="A4451" s="129" t="n">
        <v>59709</v>
      </c>
      <c r="B4451" s="130" t="inlineStr">
        <is>
          <t>St. Paul Intl Airport Red &amp; Blue Parking</t>
        </is>
      </c>
      <c r="C4451" s="130" t="inlineStr">
        <is>
          <t>Metropolitan Airports Commission</t>
        </is>
      </c>
      <c r="D4451" s="129" t="n">
        <v>59483</v>
      </c>
      <c r="E4451" s="130" t="inlineStr">
        <is>
          <t>MN</t>
        </is>
      </c>
      <c r="F4451" s="130" t="inlineStr">
        <is>
          <t>NAICS-22 Non-Cogen</t>
        </is>
      </c>
      <c r="G4451" s="130" t="inlineStr">
        <is>
          <t>PV</t>
        </is>
      </c>
      <c r="H4451" s="130" t="inlineStr">
        <is>
          <t>SUN</t>
        </is>
      </c>
      <c r="I4451" s="130" t="inlineStr">
        <is>
          <t>SUN</t>
        </is>
      </c>
      <c r="J4451" s="131" t="n">
        <v>2800</v>
      </c>
      <c r="K4451" s="129" t="n">
        <v>2020</v>
      </c>
      <c r="L4451" s="120">
        <f>IF(VLOOKUP(H4451,'Cross-Page Data'!$D$4:$F$48,3,FALSE)="natural gas",VLOOKUP(G4451,'Cross-Page Data'!$I$4:$J$19,2,FALSE),IF(VLOOKUP(H4451,'Cross-Page Data'!$D$4:$F$48,3,FALSE)="solar",IF(G4451="PV","solar PV","solar thermal"),IF(VLOOKUP(H4451,'Cross-Page Data'!$D$4:$F$48,3,FALSE)="wind",VLOOKUP(G4451,'Cross-Page Data'!$I$4:$J$19,2,FALSE),IF(VLOOKUP(H4451,'Cross-Page Data'!$D$4:$F$48,3,FALSE)="hydro",VLOOKUP(G4451,'Cross-Page Data'!$I$4:$J$19,2,FALSE),VLOOKUP(H4451,'Cross-Page Data'!$D$4:$F$48,3,FALSE)))))</f>
        <v/>
      </c>
      <c r="M4451" s="120">
        <f>IF(AND($P$2=FALSE,OR(F4451="Commercial NAICS Cogen",F4451="Industrial NAICS Cogen",F4451="NAICS-22 Cogen")),FALSE,IF(AND($P$3=FALSE,OR(F4451="Commercial NAICS Cogen",F4451="Commercial NAICS Non-Cogen",F4451="Industrial NAICS Cogen", F4451="industrial NAICS non-Cogen")),FALSE, TRUE))</f>
        <v/>
      </c>
    </row>
    <row r="4452">
      <c r="A4452" s="129" t="n">
        <v>59712</v>
      </c>
      <c r="B4452" s="130" t="inlineStr">
        <is>
          <t>San Roman Wind I, LLC</t>
        </is>
      </c>
      <c r="C4452" s="130" t="inlineStr">
        <is>
          <t>Acciona Energy USA Global, LLC</t>
        </is>
      </c>
      <c r="D4452" s="129" t="n">
        <v>57416</v>
      </c>
      <c r="E4452" s="130" t="inlineStr">
        <is>
          <t>TX</t>
        </is>
      </c>
      <c r="F4452" s="130" t="inlineStr">
        <is>
          <t>NAICS-22 Non-Cogen</t>
        </is>
      </c>
      <c r="G4452" s="130" t="inlineStr">
        <is>
          <t>WT</t>
        </is>
      </c>
      <c r="H4452" s="130" t="inlineStr">
        <is>
          <t>WND</t>
        </is>
      </c>
      <c r="I4452" s="130" t="inlineStr">
        <is>
          <t>WND</t>
        </is>
      </c>
      <c r="J4452" s="131" t="n">
        <v>268675</v>
      </c>
      <c r="K4452" s="129" t="n">
        <v>2020</v>
      </c>
      <c r="L4452" s="120">
        <f>IF(VLOOKUP(H4452,'Cross-Page Data'!$D$4:$F$48,3,FALSE)="natural gas",VLOOKUP(G4452,'Cross-Page Data'!$I$4:$J$19,2,FALSE),IF(VLOOKUP(H4452,'Cross-Page Data'!$D$4:$F$48,3,FALSE)="solar",IF(G4452="PV","solar PV","solar thermal"),IF(VLOOKUP(H4452,'Cross-Page Data'!$D$4:$F$48,3,FALSE)="wind",VLOOKUP(G4452,'Cross-Page Data'!$I$4:$J$19,2,FALSE),IF(VLOOKUP(H4452,'Cross-Page Data'!$D$4:$F$48,3,FALSE)="hydro",VLOOKUP(G4452,'Cross-Page Data'!$I$4:$J$19,2,FALSE),VLOOKUP(H4452,'Cross-Page Data'!$D$4:$F$48,3,FALSE)))))</f>
        <v/>
      </c>
      <c r="M4452" s="120">
        <f>IF(AND($P$2=FALSE,OR(F4452="Commercial NAICS Cogen",F4452="Industrial NAICS Cogen",F4452="NAICS-22 Cogen")),FALSE,IF(AND($P$3=FALSE,OR(F4452="Commercial NAICS Cogen",F4452="Commercial NAICS Non-Cogen",F4452="Industrial NAICS Cogen", F4452="industrial NAICS non-Cogen")),FALSE, TRUE))</f>
        <v/>
      </c>
    </row>
    <row r="4453">
      <c r="A4453" s="129" t="n">
        <v>59713</v>
      </c>
      <c r="B4453" s="130" t="inlineStr">
        <is>
          <t>Holdrege Solar Center</t>
        </is>
      </c>
      <c r="C4453" s="130" t="inlineStr">
        <is>
          <t>Adapture Renewables, Inc.</t>
        </is>
      </c>
      <c r="D4453" s="129" t="n">
        <v>60496</v>
      </c>
      <c r="E4453" s="130" t="inlineStr">
        <is>
          <t>NE</t>
        </is>
      </c>
      <c r="F4453" s="130" t="inlineStr">
        <is>
          <t>NAICS-22 Non-Cogen</t>
        </is>
      </c>
      <c r="G4453" s="130" t="inlineStr">
        <is>
          <t>PV</t>
        </is>
      </c>
      <c r="H4453" s="130" t="inlineStr">
        <is>
          <t>SUN</t>
        </is>
      </c>
      <c r="I4453" s="130" t="inlineStr">
        <is>
          <t>SUN</t>
        </is>
      </c>
      <c r="J4453" s="131" t="n">
        <v>6507</v>
      </c>
      <c r="K4453" s="129" t="n">
        <v>2020</v>
      </c>
      <c r="L4453" s="120">
        <f>IF(VLOOKUP(H4453,'Cross-Page Data'!$D$4:$F$48,3,FALSE)="natural gas",VLOOKUP(G4453,'Cross-Page Data'!$I$4:$J$19,2,FALSE),IF(VLOOKUP(H4453,'Cross-Page Data'!$D$4:$F$48,3,FALSE)="solar",IF(G4453="PV","solar PV","solar thermal"),IF(VLOOKUP(H4453,'Cross-Page Data'!$D$4:$F$48,3,FALSE)="wind",VLOOKUP(G4453,'Cross-Page Data'!$I$4:$J$19,2,FALSE),IF(VLOOKUP(H4453,'Cross-Page Data'!$D$4:$F$48,3,FALSE)="hydro",VLOOKUP(G4453,'Cross-Page Data'!$I$4:$J$19,2,FALSE),VLOOKUP(H4453,'Cross-Page Data'!$D$4:$F$48,3,FALSE)))))</f>
        <v/>
      </c>
      <c r="M4453" s="120">
        <f>IF(AND($P$2=FALSE,OR(F4453="Commercial NAICS Cogen",F4453="Industrial NAICS Cogen",F4453="NAICS-22 Cogen")),FALSE,IF(AND($P$3=FALSE,OR(F4453="Commercial NAICS Cogen",F4453="Commercial NAICS Non-Cogen",F4453="Industrial NAICS Cogen", F4453="industrial NAICS non-Cogen")),FALSE, TRUE))</f>
        <v/>
      </c>
    </row>
    <row r="4454">
      <c r="A4454" s="129" t="n">
        <v>59714</v>
      </c>
      <c r="B4454" s="130" t="inlineStr">
        <is>
          <t>IKEA St. Louis 410</t>
        </is>
      </c>
      <c r="C4454" s="130" t="inlineStr">
        <is>
          <t>IKEA Property Inc</t>
        </is>
      </c>
      <c r="D4454" s="129" t="n">
        <v>57389</v>
      </c>
      <c r="E4454" s="130" t="inlineStr">
        <is>
          <t>MO</t>
        </is>
      </c>
      <c r="F4454" s="130" t="inlineStr">
        <is>
          <t>Commercial NAICS Non-Cogen</t>
        </is>
      </c>
      <c r="G4454" s="130" t="inlineStr">
        <is>
          <t>PV</t>
        </is>
      </c>
      <c r="H4454" s="130" t="inlineStr">
        <is>
          <t>SUN</t>
        </is>
      </c>
      <c r="I4454" s="130" t="inlineStr">
        <is>
          <t>SUN</t>
        </is>
      </c>
      <c r="J4454" s="131" t="n">
        <v>613</v>
      </c>
      <c r="K4454" s="129" t="n">
        <v>2020</v>
      </c>
      <c r="L4454" s="120">
        <f>IF(VLOOKUP(H4454,'Cross-Page Data'!$D$4:$F$48,3,FALSE)="natural gas",VLOOKUP(G4454,'Cross-Page Data'!$I$4:$J$19,2,FALSE),IF(VLOOKUP(H4454,'Cross-Page Data'!$D$4:$F$48,3,FALSE)="solar",IF(G4454="PV","solar PV","solar thermal"),IF(VLOOKUP(H4454,'Cross-Page Data'!$D$4:$F$48,3,FALSE)="wind",VLOOKUP(G4454,'Cross-Page Data'!$I$4:$J$19,2,FALSE),IF(VLOOKUP(H4454,'Cross-Page Data'!$D$4:$F$48,3,FALSE)="hydro",VLOOKUP(G4454,'Cross-Page Data'!$I$4:$J$19,2,FALSE),VLOOKUP(H4454,'Cross-Page Data'!$D$4:$F$48,3,FALSE)))))</f>
        <v/>
      </c>
      <c r="M4454" s="120">
        <f>IF(AND($P$2=FALSE,OR(F4454="Commercial NAICS Cogen",F4454="Industrial NAICS Cogen",F4454="NAICS-22 Cogen")),FALSE,IF(AND($P$3=FALSE,OR(F4454="Commercial NAICS Cogen",F4454="Commercial NAICS Non-Cogen",F4454="Industrial NAICS Cogen", F4454="industrial NAICS non-Cogen")),FALSE, TRUE))</f>
        <v/>
      </c>
    </row>
    <row r="4455">
      <c r="A4455" s="129" t="n">
        <v>59717</v>
      </c>
      <c r="B4455" s="130" t="inlineStr">
        <is>
          <t>Framingham State University Plant</t>
        </is>
      </c>
      <c r="C4455" s="130" t="inlineStr">
        <is>
          <t>Framingham State University</t>
        </is>
      </c>
      <c r="D4455" s="129" t="n">
        <v>59484</v>
      </c>
      <c r="E4455" s="130" t="inlineStr">
        <is>
          <t>MA</t>
        </is>
      </c>
      <c r="F4455" s="130" t="inlineStr">
        <is>
          <t>Commercial NAICS Non-Cogen</t>
        </is>
      </c>
      <c r="G4455" s="130" t="inlineStr">
        <is>
          <t>IC</t>
        </is>
      </c>
      <c r="H4455" s="130" t="inlineStr">
        <is>
          <t>DFO</t>
        </is>
      </c>
      <c r="I4455" s="130" t="inlineStr">
        <is>
          <t>DFO</t>
        </is>
      </c>
      <c r="J4455" s="131" t="n">
        <v>11</v>
      </c>
      <c r="K4455" s="129" t="n">
        <v>2020</v>
      </c>
      <c r="L4455" s="120">
        <f>IF(VLOOKUP(H4455,'Cross-Page Data'!$D$4:$F$48,3,FALSE)="natural gas",VLOOKUP(G4455,'Cross-Page Data'!$I$4:$J$19,2,FALSE),IF(VLOOKUP(H4455,'Cross-Page Data'!$D$4:$F$48,3,FALSE)="solar",IF(G4455="PV","solar PV","solar thermal"),IF(VLOOKUP(H4455,'Cross-Page Data'!$D$4:$F$48,3,FALSE)="wind",VLOOKUP(G4455,'Cross-Page Data'!$I$4:$J$19,2,FALSE),IF(VLOOKUP(H4455,'Cross-Page Data'!$D$4:$F$48,3,FALSE)="hydro",VLOOKUP(G4455,'Cross-Page Data'!$I$4:$J$19,2,FALSE),VLOOKUP(H4455,'Cross-Page Data'!$D$4:$F$48,3,FALSE)))))</f>
        <v/>
      </c>
      <c r="M4455" s="120">
        <f>IF(AND($P$2=FALSE,OR(F4455="Commercial NAICS Cogen",F4455="Industrial NAICS Cogen",F4455="NAICS-22 Cogen")),FALSE,IF(AND($P$3=FALSE,OR(F4455="Commercial NAICS Cogen",F4455="Commercial NAICS Non-Cogen",F4455="Industrial NAICS Cogen", F4455="industrial NAICS non-Cogen")),FALSE, TRUE))</f>
        <v/>
      </c>
    </row>
    <row r="4456">
      <c r="A4456" s="129" t="n">
        <v>59717</v>
      </c>
      <c r="B4456" s="130" t="inlineStr">
        <is>
          <t>Framingham State University Plant</t>
        </is>
      </c>
      <c r="C4456" s="130" t="inlineStr">
        <is>
          <t>Framingham State University</t>
        </is>
      </c>
      <c r="D4456" s="129" t="n">
        <v>59484</v>
      </c>
      <c r="E4456" s="130" t="inlineStr">
        <is>
          <t>MA</t>
        </is>
      </c>
      <c r="F4456" s="130" t="inlineStr">
        <is>
          <t>Commercial NAICS Non-Cogen</t>
        </is>
      </c>
      <c r="G4456" s="130" t="inlineStr">
        <is>
          <t>IC</t>
        </is>
      </c>
      <c r="H4456" s="130" t="inlineStr">
        <is>
          <t>NG</t>
        </is>
      </c>
      <c r="I4456" s="130" t="inlineStr">
        <is>
          <t>NG</t>
        </is>
      </c>
      <c r="J4456" s="131" t="n">
        <v>0</v>
      </c>
      <c r="K4456" s="129" t="n">
        <v>2020</v>
      </c>
      <c r="L4456" s="120">
        <f>IF(VLOOKUP(H4456,'Cross-Page Data'!$D$4:$F$48,3,FALSE)="natural gas",VLOOKUP(G4456,'Cross-Page Data'!$I$4:$J$19,2,FALSE),IF(VLOOKUP(H4456,'Cross-Page Data'!$D$4:$F$48,3,FALSE)="solar",IF(G4456="PV","solar PV","solar thermal"),IF(VLOOKUP(H4456,'Cross-Page Data'!$D$4:$F$48,3,FALSE)="wind",VLOOKUP(G4456,'Cross-Page Data'!$I$4:$J$19,2,FALSE),IF(VLOOKUP(H4456,'Cross-Page Data'!$D$4:$F$48,3,FALSE)="hydro",VLOOKUP(G4456,'Cross-Page Data'!$I$4:$J$19,2,FALSE),VLOOKUP(H4456,'Cross-Page Data'!$D$4:$F$48,3,FALSE)))))</f>
        <v/>
      </c>
      <c r="M4456" s="120">
        <f>IF(AND($P$2=FALSE,OR(F4456="Commercial NAICS Cogen",F4456="Industrial NAICS Cogen",F4456="NAICS-22 Cogen")),FALSE,IF(AND($P$3=FALSE,OR(F4456="Commercial NAICS Cogen",F4456="Commercial NAICS Non-Cogen",F4456="Industrial NAICS Cogen", F4456="industrial NAICS non-Cogen")),FALSE, TRUE))</f>
        <v/>
      </c>
    </row>
    <row r="4457">
      <c r="A4457" s="129" t="n">
        <v>59717</v>
      </c>
      <c r="B4457" s="130" t="inlineStr">
        <is>
          <t>Framingham State University Plant</t>
        </is>
      </c>
      <c r="C4457" s="130" t="inlineStr">
        <is>
          <t>Framingham State University</t>
        </is>
      </c>
      <c r="D4457" s="129" t="n">
        <v>59484</v>
      </c>
      <c r="E4457" s="130" t="inlineStr">
        <is>
          <t>MA</t>
        </is>
      </c>
      <c r="F4457" s="130" t="inlineStr">
        <is>
          <t>Commercial NAICS Non-Cogen</t>
        </is>
      </c>
      <c r="G4457" s="130" t="inlineStr">
        <is>
          <t>PV</t>
        </is>
      </c>
      <c r="H4457" s="130" t="inlineStr">
        <is>
          <t>SUN</t>
        </is>
      </c>
      <c r="I4457" s="130" t="inlineStr">
        <is>
          <t>SUN</t>
        </is>
      </c>
      <c r="J4457" s="131" t="n">
        <v>62</v>
      </c>
      <c r="K4457" s="129" t="n">
        <v>2020</v>
      </c>
      <c r="L4457" s="120">
        <f>IF(VLOOKUP(H4457,'Cross-Page Data'!$D$4:$F$48,3,FALSE)="natural gas",VLOOKUP(G4457,'Cross-Page Data'!$I$4:$J$19,2,FALSE),IF(VLOOKUP(H4457,'Cross-Page Data'!$D$4:$F$48,3,FALSE)="solar",IF(G4457="PV","solar PV","solar thermal"),IF(VLOOKUP(H4457,'Cross-Page Data'!$D$4:$F$48,3,FALSE)="wind",VLOOKUP(G4457,'Cross-Page Data'!$I$4:$J$19,2,FALSE),IF(VLOOKUP(H4457,'Cross-Page Data'!$D$4:$F$48,3,FALSE)="hydro",VLOOKUP(G4457,'Cross-Page Data'!$I$4:$J$19,2,FALSE),VLOOKUP(H4457,'Cross-Page Data'!$D$4:$F$48,3,FALSE)))))</f>
        <v/>
      </c>
      <c r="M4457" s="120">
        <f>IF(AND($P$2=FALSE,OR(F4457="Commercial NAICS Cogen",F4457="Industrial NAICS Cogen",F4457="NAICS-22 Cogen")),FALSE,IF(AND($P$3=FALSE,OR(F4457="Commercial NAICS Cogen",F4457="Commercial NAICS Non-Cogen",F4457="Industrial NAICS Cogen", F4457="industrial NAICS non-Cogen")),FALSE, TRUE))</f>
        <v/>
      </c>
    </row>
    <row r="4458">
      <c r="A4458" s="129" t="n">
        <v>59729</v>
      </c>
      <c r="B4458" s="130" t="inlineStr">
        <is>
          <t>Macon Solar Power Project</t>
        </is>
      </c>
      <c r="C4458" s="130" t="inlineStr">
        <is>
          <t>MC Power Companies Inc</t>
        </is>
      </c>
      <c r="D4458" s="129" t="n">
        <v>58822</v>
      </c>
      <c r="E4458" s="130" t="inlineStr">
        <is>
          <t>MO</t>
        </is>
      </c>
      <c r="F4458" s="130" t="inlineStr">
        <is>
          <t>NAICS-22 Non-Cogen</t>
        </is>
      </c>
      <c r="G4458" s="130" t="inlineStr">
        <is>
          <t>PV</t>
        </is>
      </c>
      <c r="H4458" s="130" t="inlineStr">
        <is>
          <t>SUN</t>
        </is>
      </c>
      <c r="I4458" s="130" t="inlineStr">
        <is>
          <t>SUN</t>
        </is>
      </c>
      <c r="J4458" s="131" t="n">
        <v>3897</v>
      </c>
      <c r="K4458" s="129" t="n">
        <v>2020</v>
      </c>
      <c r="L4458" s="120">
        <f>IF(VLOOKUP(H4458,'Cross-Page Data'!$D$4:$F$48,3,FALSE)="natural gas",VLOOKUP(G4458,'Cross-Page Data'!$I$4:$J$19,2,FALSE),IF(VLOOKUP(H4458,'Cross-Page Data'!$D$4:$F$48,3,FALSE)="solar",IF(G4458="PV","solar PV","solar thermal"),IF(VLOOKUP(H4458,'Cross-Page Data'!$D$4:$F$48,3,FALSE)="wind",VLOOKUP(G4458,'Cross-Page Data'!$I$4:$J$19,2,FALSE),IF(VLOOKUP(H4458,'Cross-Page Data'!$D$4:$F$48,3,FALSE)="hydro",VLOOKUP(G4458,'Cross-Page Data'!$I$4:$J$19,2,FALSE),VLOOKUP(H4458,'Cross-Page Data'!$D$4:$F$48,3,FALSE)))))</f>
        <v/>
      </c>
      <c r="M4458" s="120">
        <f>IF(AND($P$2=FALSE,OR(F4458="Commercial NAICS Cogen",F4458="Industrial NAICS Cogen",F4458="NAICS-22 Cogen")),FALSE,IF(AND($P$3=FALSE,OR(F4458="Commercial NAICS Cogen",F4458="Commercial NAICS Non-Cogen",F4458="Industrial NAICS Cogen", F4458="industrial NAICS non-Cogen")),FALSE, TRUE))</f>
        <v/>
      </c>
    </row>
    <row r="4459">
      <c r="A4459" s="129" t="n">
        <v>59764</v>
      </c>
      <c r="B4459" s="130" t="inlineStr">
        <is>
          <t>Oregon Clean Energy Center</t>
        </is>
      </c>
      <c r="C4459" s="130" t="inlineStr">
        <is>
          <t>Oregon Clean Energy Center</t>
        </is>
      </c>
      <c r="D4459" s="129" t="n">
        <v>59534</v>
      </c>
      <c r="E4459" s="130" t="inlineStr">
        <is>
          <t>OH</t>
        </is>
      </c>
      <c r="F4459" s="130" t="inlineStr">
        <is>
          <t>NAICS-22 Non-Cogen</t>
        </is>
      </c>
      <c r="G4459" s="130" t="inlineStr">
        <is>
          <t>CA</t>
        </is>
      </c>
      <c r="H4459" s="130" t="inlineStr">
        <is>
          <t>NG</t>
        </is>
      </c>
      <c r="I4459" s="130" t="inlineStr">
        <is>
          <t>NG</t>
        </is>
      </c>
      <c r="J4459" s="131" t="n">
        <v>2028136</v>
      </c>
      <c r="K4459" s="129" t="n">
        <v>2020</v>
      </c>
      <c r="L4459" s="120">
        <f>IF(VLOOKUP(H4459,'Cross-Page Data'!$D$4:$F$48,3,FALSE)="natural gas",VLOOKUP(G4459,'Cross-Page Data'!$I$4:$J$19,2,FALSE),IF(VLOOKUP(H4459,'Cross-Page Data'!$D$4:$F$48,3,FALSE)="solar",IF(G4459="PV","solar PV","solar thermal"),IF(VLOOKUP(H4459,'Cross-Page Data'!$D$4:$F$48,3,FALSE)="wind",VLOOKUP(G4459,'Cross-Page Data'!$I$4:$J$19,2,FALSE),IF(VLOOKUP(H4459,'Cross-Page Data'!$D$4:$F$48,3,FALSE)="hydro",VLOOKUP(G4459,'Cross-Page Data'!$I$4:$J$19,2,FALSE),VLOOKUP(H4459,'Cross-Page Data'!$D$4:$F$48,3,FALSE)))))</f>
        <v/>
      </c>
      <c r="M4459" s="120">
        <f>IF(AND($P$2=FALSE,OR(F4459="Commercial NAICS Cogen",F4459="Industrial NAICS Cogen",F4459="NAICS-22 Cogen")),FALSE,IF(AND($P$3=FALSE,OR(F4459="Commercial NAICS Cogen",F4459="Commercial NAICS Non-Cogen",F4459="Industrial NAICS Cogen", F4459="industrial NAICS non-Cogen")),FALSE, TRUE))</f>
        <v/>
      </c>
    </row>
    <row r="4460">
      <c r="A4460" s="129" t="n">
        <v>59764</v>
      </c>
      <c r="B4460" s="130" t="inlineStr">
        <is>
          <t>Oregon Clean Energy Center</t>
        </is>
      </c>
      <c r="C4460" s="130" t="inlineStr">
        <is>
          <t>Oregon Clean Energy Center</t>
        </is>
      </c>
      <c r="D4460" s="129" t="n">
        <v>59534</v>
      </c>
      <c r="E4460" s="130" t="inlineStr">
        <is>
          <t>OH</t>
        </is>
      </c>
      <c r="F4460" s="130" t="inlineStr">
        <is>
          <t>NAICS-22 Non-Cogen</t>
        </is>
      </c>
      <c r="G4460" s="130" t="inlineStr">
        <is>
          <t>CT</t>
        </is>
      </c>
      <c r="H4460" s="130" t="inlineStr">
        <is>
          <t>NG</t>
        </is>
      </c>
      <c r="I4460" s="130" t="inlineStr">
        <is>
          <t>NG</t>
        </is>
      </c>
      <c r="J4460" s="131" t="n">
        <v>3635711</v>
      </c>
      <c r="K4460" s="129" t="n">
        <v>2020</v>
      </c>
      <c r="L4460" s="120">
        <f>IF(VLOOKUP(H4460,'Cross-Page Data'!$D$4:$F$48,3,FALSE)="natural gas",VLOOKUP(G4460,'Cross-Page Data'!$I$4:$J$19,2,FALSE),IF(VLOOKUP(H4460,'Cross-Page Data'!$D$4:$F$48,3,FALSE)="solar",IF(G4460="PV","solar PV","solar thermal"),IF(VLOOKUP(H4460,'Cross-Page Data'!$D$4:$F$48,3,FALSE)="wind",VLOOKUP(G4460,'Cross-Page Data'!$I$4:$J$19,2,FALSE),IF(VLOOKUP(H4460,'Cross-Page Data'!$D$4:$F$48,3,FALSE)="hydro",VLOOKUP(G4460,'Cross-Page Data'!$I$4:$J$19,2,FALSE),VLOOKUP(H4460,'Cross-Page Data'!$D$4:$F$48,3,FALSE)))))</f>
        <v/>
      </c>
      <c r="M4460" s="120">
        <f>IF(AND($P$2=FALSE,OR(F4460="Commercial NAICS Cogen",F4460="Industrial NAICS Cogen",F4460="NAICS-22 Cogen")),FALSE,IF(AND($P$3=FALSE,OR(F4460="Commercial NAICS Cogen",F4460="Commercial NAICS Non-Cogen",F4460="Industrial NAICS Cogen", F4460="industrial NAICS non-Cogen")),FALSE, TRUE))</f>
        <v/>
      </c>
    </row>
    <row r="4461">
      <c r="A4461" s="129" t="n">
        <v>59764</v>
      </c>
      <c r="B4461" s="130" t="inlineStr">
        <is>
          <t>Oregon Clean Energy Center</t>
        </is>
      </c>
      <c r="C4461" s="130" t="inlineStr">
        <is>
          <t>Oregon Clean Energy Center</t>
        </is>
      </c>
      <c r="D4461" s="129" t="n">
        <v>59534</v>
      </c>
      <c r="E4461" s="130" t="inlineStr">
        <is>
          <t>OH</t>
        </is>
      </c>
      <c r="F4461" s="130" t="inlineStr">
        <is>
          <t>NAICS-22 Non-Cogen</t>
        </is>
      </c>
      <c r="G4461" s="130" t="inlineStr">
        <is>
          <t>IC</t>
        </is>
      </c>
      <c r="H4461" s="130" t="inlineStr">
        <is>
          <t>NG</t>
        </is>
      </c>
      <c r="I4461" s="130" t="inlineStr">
        <is>
          <t>NG</t>
        </is>
      </c>
      <c r="J4461" s="131" t="n">
        <v>0</v>
      </c>
      <c r="K4461" s="129" t="n">
        <v>2020</v>
      </c>
      <c r="L4461" s="120">
        <f>IF(VLOOKUP(H4461,'Cross-Page Data'!$D$4:$F$48,3,FALSE)="natural gas",VLOOKUP(G4461,'Cross-Page Data'!$I$4:$J$19,2,FALSE),IF(VLOOKUP(H4461,'Cross-Page Data'!$D$4:$F$48,3,FALSE)="solar",IF(G4461="PV","solar PV","solar thermal"),IF(VLOOKUP(H4461,'Cross-Page Data'!$D$4:$F$48,3,FALSE)="wind",VLOOKUP(G4461,'Cross-Page Data'!$I$4:$J$19,2,FALSE),IF(VLOOKUP(H4461,'Cross-Page Data'!$D$4:$F$48,3,FALSE)="hydro",VLOOKUP(G4461,'Cross-Page Data'!$I$4:$J$19,2,FALSE),VLOOKUP(H4461,'Cross-Page Data'!$D$4:$F$48,3,FALSE)))))</f>
        <v/>
      </c>
      <c r="M4461" s="120">
        <f>IF(AND($P$2=FALSE,OR(F4461="Commercial NAICS Cogen",F4461="Industrial NAICS Cogen",F4461="NAICS-22 Cogen")),FALSE,IF(AND($P$3=FALSE,OR(F4461="Commercial NAICS Cogen",F4461="Commercial NAICS Non-Cogen",F4461="Industrial NAICS Cogen", F4461="industrial NAICS non-Cogen")),FALSE, TRUE))</f>
        <v/>
      </c>
    </row>
    <row r="4462">
      <c r="A4462" s="129" t="n">
        <v>59773</v>
      </c>
      <c r="B4462" s="130" t="inlineStr">
        <is>
          <t>Carroll County Energy</t>
        </is>
      </c>
      <c r="C4462" s="130" t="inlineStr">
        <is>
          <t>Carroll County Energy LLC</t>
        </is>
      </c>
      <c r="D4462" s="129" t="n">
        <v>59541</v>
      </c>
      <c r="E4462" s="130" t="inlineStr">
        <is>
          <t>OH</t>
        </is>
      </c>
      <c r="F4462" s="130" t="inlineStr">
        <is>
          <t>NAICS-22 Non-Cogen</t>
        </is>
      </c>
      <c r="G4462" s="130" t="inlineStr">
        <is>
          <t>CA</t>
        </is>
      </c>
      <c r="H4462" s="130" t="inlineStr">
        <is>
          <t>NG</t>
        </is>
      </c>
      <c r="I4462" s="130" t="inlineStr">
        <is>
          <t>NG</t>
        </is>
      </c>
      <c r="J4462" s="131" t="n">
        <v>2088174</v>
      </c>
      <c r="K4462" s="129" t="n">
        <v>2020</v>
      </c>
      <c r="L4462" s="120">
        <f>IF(VLOOKUP(H4462,'Cross-Page Data'!$D$4:$F$48,3,FALSE)="natural gas",VLOOKUP(G4462,'Cross-Page Data'!$I$4:$J$19,2,FALSE),IF(VLOOKUP(H4462,'Cross-Page Data'!$D$4:$F$48,3,FALSE)="solar",IF(G4462="PV","solar PV","solar thermal"),IF(VLOOKUP(H4462,'Cross-Page Data'!$D$4:$F$48,3,FALSE)="wind",VLOOKUP(G4462,'Cross-Page Data'!$I$4:$J$19,2,FALSE),IF(VLOOKUP(H4462,'Cross-Page Data'!$D$4:$F$48,3,FALSE)="hydro",VLOOKUP(G4462,'Cross-Page Data'!$I$4:$J$19,2,FALSE),VLOOKUP(H4462,'Cross-Page Data'!$D$4:$F$48,3,FALSE)))))</f>
        <v/>
      </c>
      <c r="M4462" s="120">
        <f>IF(AND($P$2=FALSE,OR(F4462="Commercial NAICS Cogen",F4462="Industrial NAICS Cogen",F4462="NAICS-22 Cogen")),FALSE,IF(AND($P$3=FALSE,OR(F4462="Commercial NAICS Cogen",F4462="Commercial NAICS Non-Cogen",F4462="Industrial NAICS Cogen", F4462="industrial NAICS non-Cogen")),FALSE, TRUE))</f>
        <v/>
      </c>
    </row>
    <row r="4463">
      <c r="A4463" s="129" t="n">
        <v>59773</v>
      </c>
      <c r="B4463" s="130" t="inlineStr">
        <is>
          <t>Carroll County Energy</t>
        </is>
      </c>
      <c r="C4463" s="130" t="inlineStr">
        <is>
          <t>Carroll County Energy LLC</t>
        </is>
      </c>
      <c r="D4463" s="129" t="n">
        <v>59541</v>
      </c>
      <c r="E4463" s="130" t="inlineStr">
        <is>
          <t>OH</t>
        </is>
      </c>
      <c r="F4463" s="130" t="inlineStr">
        <is>
          <t>NAICS-22 Non-Cogen</t>
        </is>
      </c>
      <c r="G4463" s="130" t="inlineStr">
        <is>
          <t>CT</t>
        </is>
      </c>
      <c r="H4463" s="130" t="inlineStr">
        <is>
          <t>NG</t>
        </is>
      </c>
      <c r="I4463" s="130" t="inlineStr">
        <is>
          <t>NG</t>
        </is>
      </c>
      <c r="J4463" s="131" t="n">
        <v>3180517</v>
      </c>
      <c r="K4463" s="129" t="n">
        <v>2020</v>
      </c>
      <c r="L4463" s="120">
        <f>IF(VLOOKUP(H4463,'Cross-Page Data'!$D$4:$F$48,3,FALSE)="natural gas",VLOOKUP(G4463,'Cross-Page Data'!$I$4:$J$19,2,FALSE),IF(VLOOKUP(H4463,'Cross-Page Data'!$D$4:$F$48,3,FALSE)="solar",IF(G4463="PV","solar PV","solar thermal"),IF(VLOOKUP(H4463,'Cross-Page Data'!$D$4:$F$48,3,FALSE)="wind",VLOOKUP(G4463,'Cross-Page Data'!$I$4:$J$19,2,FALSE),IF(VLOOKUP(H4463,'Cross-Page Data'!$D$4:$F$48,3,FALSE)="hydro",VLOOKUP(G4463,'Cross-Page Data'!$I$4:$J$19,2,FALSE),VLOOKUP(H4463,'Cross-Page Data'!$D$4:$F$48,3,FALSE)))))</f>
        <v/>
      </c>
      <c r="M4463" s="120">
        <f>IF(AND($P$2=FALSE,OR(F4463="Commercial NAICS Cogen",F4463="Industrial NAICS Cogen",F4463="NAICS-22 Cogen")),FALSE,IF(AND($P$3=FALSE,OR(F4463="Commercial NAICS Cogen",F4463="Commercial NAICS Non-Cogen",F4463="Industrial NAICS Cogen", F4463="industrial NAICS non-Cogen")),FALSE, TRUE))</f>
        <v/>
      </c>
    </row>
    <row r="4464">
      <c r="A4464" s="129" t="n">
        <v>59782</v>
      </c>
      <c r="B4464" s="130" t="inlineStr">
        <is>
          <t>Waynoka Gas Processing Plant</t>
        </is>
      </c>
      <c r="C4464" s="130" t="inlineStr">
        <is>
          <t>Targa Pipeline Mid-Continent West OK LLC</t>
        </is>
      </c>
      <c r="D4464" s="129" t="n">
        <v>59549</v>
      </c>
      <c r="E4464" s="130" t="inlineStr">
        <is>
          <t>OK</t>
        </is>
      </c>
      <c r="F4464" s="130" t="inlineStr">
        <is>
          <t>Industrial NAICS Non-Cogen</t>
        </is>
      </c>
      <c r="G4464" s="130" t="inlineStr">
        <is>
          <t>IC</t>
        </is>
      </c>
      <c r="H4464" s="130" t="inlineStr">
        <is>
          <t>NG</t>
        </is>
      </c>
      <c r="I4464" s="130" t="inlineStr">
        <is>
          <t>NG</t>
        </is>
      </c>
      <c r="J4464" s="131" t="n">
        <v>19737.2</v>
      </c>
      <c r="K4464" s="129" t="n">
        <v>2020</v>
      </c>
      <c r="L4464" s="120">
        <f>IF(VLOOKUP(H4464,'Cross-Page Data'!$D$4:$F$48,3,FALSE)="natural gas",VLOOKUP(G4464,'Cross-Page Data'!$I$4:$J$19,2,FALSE),IF(VLOOKUP(H4464,'Cross-Page Data'!$D$4:$F$48,3,FALSE)="solar",IF(G4464="PV","solar PV","solar thermal"),IF(VLOOKUP(H4464,'Cross-Page Data'!$D$4:$F$48,3,FALSE)="wind",VLOOKUP(G4464,'Cross-Page Data'!$I$4:$J$19,2,FALSE),IF(VLOOKUP(H4464,'Cross-Page Data'!$D$4:$F$48,3,FALSE)="hydro",VLOOKUP(G4464,'Cross-Page Data'!$I$4:$J$19,2,FALSE),VLOOKUP(H4464,'Cross-Page Data'!$D$4:$F$48,3,FALSE)))))</f>
        <v/>
      </c>
      <c r="M4464" s="120">
        <f>IF(AND($P$2=FALSE,OR(F4464="Commercial NAICS Cogen",F4464="Industrial NAICS Cogen",F4464="NAICS-22 Cogen")),FALSE,IF(AND($P$3=FALSE,OR(F4464="Commercial NAICS Cogen",F4464="Commercial NAICS Non-Cogen",F4464="Industrial NAICS Cogen", F4464="industrial NAICS non-Cogen")),FALSE, TRUE))</f>
        <v/>
      </c>
    </row>
    <row r="4465">
      <c r="A4465" s="129" t="n">
        <v>59784</v>
      </c>
      <c r="B4465" s="130" t="inlineStr">
        <is>
          <t>Gila River Power Block 3</t>
        </is>
      </c>
      <c r="C4465" s="130" t="inlineStr">
        <is>
          <t>Salt River Project</t>
        </is>
      </c>
      <c r="D4465" s="129" t="n">
        <v>16572</v>
      </c>
      <c r="E4465" s="130" t="inlineStr">
        <is>
          <t>AZ</t>
        </is>
      </c>
      <c r="F4465" s="130" t="inlineStr">
        <is>
          <t>Electric Utility</t>
        </is>
      </c>
      <c r="G4465" s="130" t="inlineStr">
        <is>
          <t>CA</t>
        </is>
      </c>
      <c r="H4465" s="130" t="inlineStr">
        <is>
          <t>NG</t>
        </is>
      </c>
      <c r="I4465" s="130" t="inlineStr">
        <is>
          <t>NG</t>
        </is>
      </c>
      <c r="J4465" s="131" t="n">
        <v>1139257</v>
      </c>
      <c r="K4465" s="129" t="n">
        <v>2020</v>
      </c>
      <c r="L4465" s="120">
        <f>IF(VLOOKUP(H4465,'Cross-Page Data'!$D$4:$F$48,3,FALSE)="natural gas",VLOOKUP(G4465,'Cross-Page Data'!$I$4:$J$19,2,FALSE),IF(VLOOKUP(H4465,'Cross-Page Data'!$D$4:$F$48,3,FALSE)="solar",IF(G4465="PV","solar PV","solar thermal"),IF(VLOOKUP(H4465,'Cross-Page Data'!$D$4:$F$48,3,FALSE)="wind",VLOOKUP(G4465,'Cross-Page Data'!$I$4:$J$19,2,FALSE),IF(VLOOKUP(H4465,'Cross-Page Data'!$D$4:$F$48,3,FALSE)="hydro",VLOOKUP(G4465,'Cross-Page Data'!$I$4:$J$19,2,FALSE),VLOOKUP(H4465,'Cross-Page Data'!$D$4:$F$48,3,FALSE)))))</f>
        <v/>
      </c>
      <c r="M4465" s="120">
        <f>IF(AND($P$2=FALSE,OR(F4465="Commercial NAICS Cogen",F4465="Industrial NAICS Cogen",F4465="NAICS-22 Cogen")),FALSE,IF(AND($P$3=FALSE,OR(F4465="Commercial NAICS Cogen",F4465="Commercial NAICS Non-Cogen",F4465="Industrial NAICS Cogen", F4465="industrial NAICS non-Cogen")),FALSE, TRUE))</f>
        <v/>
      </c>
    </row>
    <row r="4466">
      <c r="A4466" s="129" t="n">
        <v>59784</v>
      </c>
      <c r="B4466" s="130" t="inlineStr">
        <is>
          <t>Gila River Power Block 3</t>
        </is>
      </c>
      <c r="C4466" s="130" t="inlineStr">
        <is>
          <t>Salt River Project</t>
        </is>
      </c>
      <c r="D4466" s="129" t="n">
        <v>16572</v>
      </c>
      <c r="E4466" s="130" t="inlineStr">
        <is>
          <t>AZ</t>
        </is>
      </c>
      <c r="F4466" s="130" t="inlineStr">
        <is>
          <t>Electric Utility</t>
        </is>
      </c>
      <c r="G4466" s="130" t="inlineStr">
        <is>
          <t>CT</t>
        </is>
      </c>
      <c r="H4466" s="130" t="inlineStr">
        <is>
          <t>NG</t>
        </is>
      </c>
      <c r="I4466" s="130" t="inlineStr">
        <is>
          <t>NG</t>
        </is>
      </c>
      <c r="J4466" s="131" t="n">
        <v>1696359</v>
      </c>
      <c r="K4466" s="129" t="n">
        <v>2020</v>
      </c>
      <c r="L4466" s="120">
        <f>IF(VLOOKUP(H4466,'Cross-Page Data'!$D$4:$F$48,3,FALSE)="natural gas",VLOOKUP(G4466,'Cross-Page Data'!$I$4:$J$19,2,FALSE),IF(VLOOKUP(H4466,'Cross-Page Data'!$D$4:$F$48,3,FALSE)="solar",IF(G4466="PV","solar PV","solar thermal"),IF(VLOOKUP(H4466,'Cross-Page Data'!$D$4:$F$48,3,FALSE)="wind",VLOOKUP(G4466,'Cross-Page Data'!$I$4:$J$19,2,FALSE),IF(VLOOKUP(H4466,'Cross-Page Data'!$D$4:$F$48,3,FALSE)="hydro",VLOOKUP(G4466,'Cross-Page Data'!$I$4:$J$19,2,FALSE),VLOOKUP(H4466,'Cross-Page Data'!$D$4:$F$48,3,FALSE)))))</f>
        <v/>
      </c>
      <c r="M4466" s="120">
        <f>IF(AND($P$2=FALSE,OR(F4466="Commercial NAICS Cogen",F4466="Industrial NAICS Cogen",F4466="NAICS-22 Cogen")),FALSE,IF(AND($P$3=FALSE,OR(F4466="Commercial NAICS Cogen",F4466="Commercial NAICS Non-Cogen",F4466="Industrial NAICS Cogen", F4466="industrial NAICS non-Cogen")),FALSE, TRUE))</f>
        <v/>
      </c>
    </row>
    <row r="4467">
      <c r="A4467" s="129" t="n">
        <v>59809</v>
      </c>
      <c r="B4467" s="130" t="inlineStr">
        <is>
          <t>Mountain Home Energy Center</t>
        </is>
      </c>
      <c r="C4467" s="130" t="inlineStr">
        <is>
          <t>Energy Systems Group LLC</t>
        </is>
      </c>
      <c r="D4467" s="129" t="n">
        <v>58303</v>
      </c>
      <c r="E4467" s="130" t="inlineStr">
        <is>
          <t>TN</t>
        </is>
      </c>
      <c r="F4467" s="130" t="inlineStr">
        <is>
          <t>NAICS-22 Non-Cogen</t>
        </is>
      </c>
      <c r="G4467" s="130" t="inlineStr">
        <is>
          <t>IC</t>
        </is>
      </c>
      <c r="H4467" s="130" t="inlineStr">
        <is>
          <t>DFO</t>
        </is>
      </c>
      <c r="I4467" s="130" t="inlineStr">
        <is>
          <t>DFO</t>
        </is>
      </c>
      <c r="J4467" s="131" t="n">
        <v>372.265</v>
      </c>
      <c r="K4467" s="129" t="n">
        <v>2020</v>
      </c>
      <c r="L4467" s="120">
        <f>IF(VLOOKUP(H4467,'Cross-Page Data'!$D$4:$F$48,3,FALSE)="natural gas",VLOOKUP(G4467,'Cross-Page Data'!$I$4:$J$19,2,FALSE),IF(VLOOKUP(H4467,'Cross-Page Data'!$D$4:$F$48,3,FALSE)="solar",IF(G4467="PV","solar PV","solar thermal"),IF(VLOOKUP(H4467,'Cross-Page Data'!$D$4:$F$48,3,FALSE)="wind",VLOOKUP(G4467,'Cross-Page Data'!$I$4:$J$19,2,FALSE),IF(VLOOKUP(H4467,'Cross-Page Data'!$D$4:$F$48,3,FALSE)="hydro",VLOOKUP(G4467,'Cross-Page Data'!$I$4:$J$19,2,FALSE),VLOOKUP(H4467,'Cross-Page Data'!$D$4:$F$48,3,FALSE)))))</f>
        <v/>
      </c>
      <c r="M4467" s="120">
        <f>IF(AND($P$2=FALSE,OR(F4467="Commercial NAICS Cogen",F4467="Industrial NAICS Cogen",F4467="NAICS-22 Cogen")),FALSE,IF(AND($P$3=FALSE,OR(F4467="Commercial NAICS Cogen",F4467="Commercial NAICS Non-Cogen",F4467="Industrial NAICS Cogen", F4467="industrial NAICS non-Cogen")),FALSE, TRUE))</f>
        <v/>
      </c>
    </row>
    <row r="4468">
      <c r="A4468" s="129" t="n">
        <v>59809</v>
      </c>
      <c r="B4468" s="130" t="inlineStr">
        <is>
          <t>Mountain Home Energy Center</t>
        </is>
      </c>
      <c r="C4468" s="130" t="inlineStr">
        <is>
          <t>Energy Systems Group LLC</t>
        </is>
      </c>
      <c r="D4468" s="129" t="n">
        <v>58303</v>
      </c>
      <c r="E4468" s="130" t="inlineStr">
        <is>
          <t>TN</t>
        </is>
      </c>
      <c r="F4468" s="130" t="inlineStr">
        <is>
          <t>NAICS-22 Non-Cogen</t>
        </is>
      </c>
      <c r="G4468" s="130" t="inlineStr">
        <is>
          <t>IC</t>
        </is>
      </c>
      <c r="H4468" s="130" t="inlineStr">
        <is>
          <t>LFG</t>
        </is>
      </c>
      <c r="I4468" s="130" t="inlineStr">
        <is>
          <t>MLG</t>
        </is>
      </c>
      <c r="J4468" s="131" t="n">
        <v>0</v>
      </c>
      <c r="K4468" s="129" t="n">
        <v>2020</v>
      </c>
      <c r="L4468" s="120">
        <f>IF(VLOOKUP(H4468,'Cross-Page Data'!$D$4:$F$48,3,FALSE)="natural gas",VLOOKUP(G4468,'Cross-Page Data'!$I$4:$J$19,2,FALSE),IF(VLOOKUP(H4468,'Cross-Page Data'!$D$4:$F$48,3,FALSE)="solar",IF(G4468="PV","solar PV","solar thermal"),IF(VLOOKUP(H4468,'Cross-Page Data'!$D$4:$F$48,3,FALSE)="wind",VLOOKUP(G4468,'Cross-Page Data'!$I$4:$J$19,2,FALSE),IF(VLOOKUP(H4468,'Cross-Page Data'!$D$4:$F$48,3,FALSE)="hydro",VLOOKUP(G4468,'Cross-Page Data'!$I$4:$J$19,2,FALSE),VLOOKUP(H4468,'Cross-Page Data'!$D$4:$F$48,3,FALSE)))))</f>
        <v/>
      </c>
      <c r="M4468" s="120">
        <f>IF(AND($P$2=FALSE,OR(F4468="Commercial NAICS Cogen",F4468="Industrial NAICS Cogen",F4468="NAICS-22 Cogen")),FALSE,IF(AND($P$3=FALSE,OR(F4468="Commercial NAICS Cogen",F4468="Commercial NAICS Non-Cogen",F4468="Industrial NAICS Cogen", F4468="industrial NAICS non-Cogen")),FALSE, TRUE))</f>
        <v/>
      </c>
    </row>
    <row r="4469">
      <c r="A4469" s="129" t="n">
        <v>59809</v>
      </c>
      <c r="B4469" s="130" t="inlineStr">
        <is>
          <t>Mountain Home Energy Center</t>
        </is>
      </c>
      <c r="C4469" s="130" t="inlineStr">
        <is>
          <t>Energy Systems Group LLC</t>
        </is>
      </c>
      <c r="D4469" s="129" t="n">
        <v>58303</v>
      </c>
      <c r="E4469" s="130" t="inlineStr">
        <is>
          <t>TN</t>
        </is>
      </c>
      <c r="F4469" s="130" t="inlineStr">
        <is>
          <t>NAICS-22 Non-Cogen</t>
        </is>
      </c>
      <c r="G4469" s="130" t="inlineStr">
        <is>
          <t>IC</t>
        </is>
      </c>
      <c r="H4469" s="130" t="inlineStr">
        <is>
          <t>NG</t>
        </is>
      </c>
      <c r="I4469" s="130" t="inlineStr">
        <is>
          <t>NG</t>
        </is>
      </c>
      <c r="J4469" s="131" t="n">
        <v>16906.735</v>
      </c>
      <c r="K4469" s="129" t="n">
        <v>2020</v>
      </c>
      <c r="L4469" s="120">
        <f>IF(VLOOKUP(H4469,'Cross-Page Data'!$D$4:$F$48,3,FALSE)="natural gas",VLOOKUP(G4469,'Cross-Page Data'!$I$4:$J$19,2,FALSE),IF(VLOOKUP(H4469,'Cross-Page Data'!$D$4:$F$48,3,FALSE)="solar",IF(G4469="PV","solar PV","solar thermal"),IF(VLOOKUP(H4469,'Cross-Page Data'!$D$4:$F$48,3,FALSE)="wind",VLOOKUP(G4469,'Cross-Page Data'!$I$4:$J$19,2,FALSE),IF(VLOOKUP(H4469,'Cross-Page Data'!$D$4:$F$48,3,FALSE)="hydro",VLOOKUP(G4469,'Cross-Page Data'!$I$4:$J$19,2,FALSE),VLOOKUP(H4469,'Cross-Page Data'!$D$4:$F$48,3,FALSE)))))</f>
        <v/>
      </c>
      <c r="M4469" s="120">
        <f>IF(AND($P$2=FALSE,OR(F4469="Commercial NAICS Cogen",F4469="Industrial NAICS Cogen",F4469="NAICS-22 Cogen")),FALSE,IF(AND($P$3=FALSE,OR(F4469="Commercial NAICS Cogen",F4469="Commercial NAICS Non-Cogen",F4469="Industrial NAICS Cogen", F4469="industrial NAICS non-Cogen")),FALSE, TRUE))</f>
        <v/>
      </c>
    </row>
    <row r="4470">
      <c r="A4470" s="129" t="n">
        <v>59812</v>
      </c>
      <c r="B4470" s="130" t="inlineStr">
        <is>
          <t>Wolf Hollow II</t>
        </is>
      </c>
      <c r="C4470" s="130" t="inlineStr">
        <is>
          <t>Exelon Power</t>
        </is>
      </c>
      <c r="D4470" s="129" t="n">
        <v>6035</v>
      </c>
      <c r="E4470" s="130" t="inlineStr">
        <is>
          <t>TX</t>
        </is>
      </c>
      <c r="F4470" s="130" t="inlineStr">
        <is>
          <t>NAICS-22 Non-Cogen</t>
        </is>
      </c>
      <c r="G4470" s="130" t="inlineStr">
        <is>
          <t>CA</t>
        </is>
      </c>
      <c r="H4470" s="130" t="inlineStr">
        <is>
          <t>NG</t>
        </is>
      </c>
      <c r="I4470" s="130" t="inlineStr">
        <is>
          <t>NG</t>
        </is>
      </c>
      <c r="J4470" s="131" t="n">
        <v>1842716</v>
      </c>
      <c r="K4470" s="129" t="n">
        <v>2020</v>
      </c>
      <c r="L4470" s="120">
        <f>IF(VLOOKUP(H4470,'Cross-Page Data'!$D$4:$F$48,3,FALSE)="natural gas",VLOOKUP(G4470,'Cross-Page Data'!$I$4:$J$19,2,FALSE),IF(VLOOKUP(H4470,'Cross-Page Data'!$D$4:$F$48,3,FALSE)="solar",IF(G4470="PV","solar PV","solar thermal"),IF(VLOOKUP(H4470,'Cross-Page Data'!$D$4:$F$48,3,FALSE)="wind",VLOOKUP(G4470,'Cross-Page Data'!$I$4:$J$19,2,FALSE),IF(VLOOKUP(H4470,'Cross-Page Data'!$D$4:$F$48,3,FALSE)="hydro",VLOOKUP(G4470,'Cross-Page Data'!$I$4:$J$19,2,FALSE),VLOOKUP(H4470,'Cross-Page Data'!$D$4:$F$48,3,FALSE)))))</f>
        <v/>
      </c>
      <c r="M4470" s="120">
        <f>IF(AND($P$2=FALSE,OR(F4470="Commercial NAICS Cogen",F4470="Industrial NAICS Cogen",F4470="NAICS-22 Cogen")),FALSE,IF(AND($P$3=FALSE,OR(F4470="Commercial NAICS Cogen",F4470="Commercial NAICS Non-Cogen",F4470="Industrial NAICS Cogen", F4470="industrial NAICS non-Cogen")),FALSE, TRUE))</f>
        <v/>
      </c>
    </row>
    <row r="4471">
      <c r="A4471" s="129" t="n">
        <v>59812</v>
      </c>
      <c r="B4471" s="130" t="inlineStr">
        <is>
          <t>Wolf Hollow II</t>
        </is>
      </c>
      <c r="C4471" s="130" t="inlineStr">
        <is>
          <t>Exelon Power</t>
        </is>
      </c>
      <c r="D4471" s="129" t="n">
        <v>6035</v>
      </c>
      <c r="E4471" s="130" t="inlineStr">
        <is>
          <t>TX</t>
        </is>
      </c>
      <c r="F4471" s="130" t="inlineStr">
        <is>
          <t>NAICS-22 Non-Cogen</t>
        </is>
      </c>
      <c r="G4471" s="130" t="inlineStr">
        <is>
          <t>CT</t>
        </is>
      </c>
      <c r="H4471" s="130" t="inlineStr">
        <is>
          <t>NG</t>
        </is>
      </c>
      <c r="I4471" s="130" t="inlineStr">
        <is>
          <t>NG</t>
        </is>
      </c>
      <c r="J4471" s="131" t="n">
        <v>3474135</v>
      </c>
      <c r="K4471" s="129" t="n">
        <v>2020</v>
      </c>
      <c r="L4471" s="120">
        <f>IF(VLOOKUP(H4471,'Cross-Page Data'!$D$4:$F$48,3,FALSE)="natural gas",VLOOKUP(G4471,'Cross-Page Data'!$I$4:$J$19,2,FALSE),IF(VLOOKUP(H4471,'Cross-Page Data'!$D$4:$F$48,3,FALSE)="solar",IF(G4471="PV","solar PV","solar thermal"),IF(VLOOKUP(H4471,'Cross-Page Data'!$D$4:$F$48,3,FALSE)="wind",VLOOKUP(G4471,'Cross-Page Data'!$I$4:$J$19,2,FALSE),IF(VLOOKUP(H4471,'Cross-Page Data'!$D$4:$F$48,3,FALSE)="hydro",VLOOKUP(G4471,'Cross-Page Data'!$I$4:$J$19,2,FALSE),VLOOKUP(H4471,'Cross-Page Data'!$D$4:$F$48,3,FALSE)))))</f>
        <v/>
      </c>
      <c r="M4471" s="120">
        <f>IF(AND($P$2=FALSE,OR(F4471="Commercial NAICS Cogen",F4471="Industrial NAICS Cogen",F4471="NAICS-22 Cogen")),FALSE,IF(AND($P$3=FALSE,OR(F4471="Commercial NAICS Cogen",F4471="Commercial NAICS Non-Cogen",F4471="Industrial NAICS Cogen", F4471="industrial NAICS non-Cogen")),FALSE, TRUE))</f>
        <v/>
      </c>
    </row>
    <row r="4472">
      <c r="A4472" s="129" t="n">
        <v>59826</v>
      </c>
      <c r="B4472" s="130" t="inlineStr">
        <is>
          <t>Sunshine Valley Solar</t>
        </is>
      </c>
      <c r="C4472" s="130" t="inlineStr">
        <is>
          <t>EDP Renewables North America LLC</t>
        </is>
      </c>
      <c r="D4472" s="129" t="n">
        <v>61785</v>
      </c>
      <c r="E4472" s="130" t="inlineStr">
        <is>
          <t>AZ</t>
        </is>
      </c>
      <c r="F4472" s="130" t="inlineStr">
        <is>
          <t>NAICS-22 Non-Cogen</t>
        </is>
      </c>
      <c r="G4472" s="130" t="inlineStr">
        <is>
          <t>PV</t>
        </is>
      </c>
      <c r="H4472" s="130" t="inlineStr">
        <is>
          <t>SUN</t>
        </is>
      </c>
      <c r="I4472" s="130" t="inlineStr">
        <is>
          <t>SUN</t>
        </is>
      </c>
      <c r="J4472" s="131" t="n">
        <v>190842</v>
      </c>
      <c r="K4472" s="129" t="n">
        <v>2020</v>
      </c>
      <c r="L4472" s="120">
        <f>IF(VLOOKUP(H4472,'Cross-Page Data'!$D$4:$F$48,3,FALSE)="natural gas",VLOOKUP(G4472,'Cross-Page Data'!$I$4:$J$19,2,FALSE),IF(VLOOKUP(H4472,'Cross-Page Data'!$D$4:$F$48,3,FALSE)="solar",IF(G4472="PV","solar PV","solar thermal"),IF(VLOOKUP(H4472,'Cross-Page Data'!$D$4:$F$48,3,FALSE)="wind",VLOOKUP(G4472,'Cross-Page Data'!$I$4:$J$19,2,FALSE),IF(VLOOKUP(H4472,'Cross-Page Data'!$D$4:$F$48,3,FALSE)="hydro",VLOOKUP(G4472,'Cross-Page Data'!$I$4:$J$19,2,FALSE),VLOOKUP(H4472,'Cross-Page Data'!$D$4:$F$48,3,FALSE)))))</f>
        <v/>
      </c>
      <c r="M4472" s="120">
        <f>IF(AND($P$2=FALSE,OR(F4472="Commercial NAICS Cogen",F4472="Industrial NAICS Cogen",F4472="NAICS-22 Cogen")),FALSE,IF(AND($P$3=FALSE,OR(F4472="Commercial NAICS Cogen",F4472="Commercial NAICS Non-Cogen",F4472="Industrial NAICS Cogen", F4472="industrial NAICS non-Cogen")),FALSE, TRUE))</f>
        <v/>
      </c>
    </row>
    <row r="4473">
      <c r="A4473" s="129" t="n">
        <v>59827</v>
      </c>
      <c r="B4473" s="130" t="inlineStr">
        <is>
          <t>Playa Solar 1, LLC</t>
        </is>
      </c>
      <c r="C4473" s="130" t="inlineStr">
        <is>
          <t>EDF Renewable Asset Holdings, Inc.</t>
        </is>
      </c>
      <c r="D4473" s="129" t="n">
        <v>57170</v>
      </c>
      <c r="E4473" s="130" t="inlineStr">
        <is>
          <t>NV</t>
        </is>
      </c>
      <c r="F4473" s="130" t="inlineStr">
        <is>
          <t>NAICS-22 Non-Cogen</t>
        </is>
      </c>
      <c r="G4473" s="130" t="inlineStr">
        <is>
          <t>PV</t>
        </is>
      </c>
      <c r="H4473" s="130" t="inlineStr">
        <is>
          <t>SUN</t>
        </is>
      </c>
      <c r="I4473" s="130" t="inlineStr">
        <is>
          <t>SUN</t>
        </is>
      </c>
      <c r="J4473" s="131" t="n">
        <v>211500</v>
      </c>
      <c r="K4473" s="129" t="n">
        <v>2020</v>
      </c>
      <c r="L4473" s="120">
        <f>IF(VLOOKUP(H4473,'Cross-Page Data'!$D$4:$F$48,3,FALSE)="natural gas",VLOOKUP(G4473,'Cross-Page Data'!$I$4:$J$19,2,FALSE),IF(VLOOKUP(H4473,'Cross-Page Data'!$D$4:$F$48,3,FALSE)="solar",IF(G4473="PV","solar PV","solar thermal"),IF(VLOOKUP(H4473,'Cross-Page Data'!$D$4:$F$48,3,FALSE)="wind",VLOOKUP(G4473,'Cross-Page Data'!$I$4:$J$19,2,FALSE),IF(VLOOKUP(H4473,'Cross-Page Data'!$D$4:$F$48,3,FALSE)="hydro",VLOOKUP(G4473,'Cross-Page Data'!$I$4:$J$19,2,FALSE),VLOOKUP(H4473,'Cross-Page Data'!$D$4:$F$48,3,FALSE)))))</f>
        <v/>
      </c>
      <c r="M4473" s="120">
        <f>IF(AND($P$2=FALSE,OR(F4473="Commercial NAICS Cogen",F4473="Industrial NAICS Cogen",F4473="NAICS-22 Cogen")),FALSE,IF(AND($P$3=FALSE,OR(F4473="Commercial NAICS Cogen",F4473="Commercial NAICS Non-Cogen",F4473="Industrial NAICS Cogen", F4473="industrial NAICS non-Cogen")),FALSE, TRUE))</f>
        <v/>
      </c>
    </row>
    <row r="4474">
      <c r="A4474" s="129" t="n">
        <v>59839</v>
      </c>
      <c r="B4474" s="130" t="inlineStr">
        <is>
          <t>Spring Hill Road</t>
        </is>
      </c>
      <c r="C4474" s="130" t="inlineStr">
        <is>
          <t>Sustainable Power Group, LLC</t>
        </is>
      </c>
      <c r="D4474" s="129" t="n">
        <v>58661</v>
      </c>
      <c r="E4474" s="130" t="inlineStr">
        <is>
          <t>MA</t>
        </is>
      </c>
      <c r="F4474" s="130" t="inlineStr">
        <is>
          <t>NAICS-22 Non-Cogen</t>
        </is>
      </c>
      <c r="G4474" s="130" t="inlineStr">
        <is>
          <t>PV</t>
        </is>
      </c>
      <c r="H4474" s="130" t="inlineStr">
        <is>
          <t>SUN</t>
        </is>
      </c>
      <c r="I4474" s="130" t="inlineStr">
        <is>
          <t>SUN</t>
        </is>
      </c>
      <c r="J4474" s="131" t="n">
        <v>2657</v>
      </c>
      <c r="K4474" s="129" t="n">
        <v>2020</v>
      </c>
      <c r="L4474" s="120">
        <f>IF(VLOOKUP(H4474,'Cross-Page Data'!$D$4:$F$48,3,FALSE)="natural gas",VLOOKUP(G4474,'Cross-Page Data'!$I$4:$J$19,2,FALSE),IF(VLOOKUP(H4474,'Cross-Page Data'!$D$4:$F$48,3,FALSE)="solar",IF(G4474="PV","solar PV","solar thermal"),IF(VLOOKUP(H4474,'Cross-Page Data'!$D$4:$F$48,3,FALSE)="wind",VLOOKUP(G4474,'Cross-Page Data'!$I$4:$J$19,2,FALSE),IF(VLOOKUP(H4474,'Cross-Page Data'!$D$4:$F$48,3,FALSE)="hydro",VLOOKUP(G4474,'Cross-Page Data'!$I$4:$J$19,2,FALSE),VLOOKUP(H4474,'Cross-Page Data'!$D$4:$F$48,3,FALSE)))))</f>
        <v/>
      </c>
      <c r="M4474" s="120">
        <f>IF(AND($P$2=FALSE,OR(F4474="Commercial NAICS Cogen",F4474="Industrial NAICS Cogen",F4474="NAICS-22 Cogen")),FALSE,IF(AND($P$3=FALSE,OR(F4474="Commercial NAICS Cogen",F4474="Commercial NAICS Non-Cogen",F4474="Industrial NAICS Cogen", F4474="industrial NAICS non-Cogen")),FALSE, TRUE))</f>
        <v/>
      </c>
    </row>
    <row r="4475">
      <c r="A4475" s="129" t="n">
        <v>59851</v>
      </c>
      <c r="B4475" s="130" t="inlineStr">
        <is>
          <t>Great Bay Solar 1</t>
        </is>
      </c>
      <c r="C4475" s="130" t="inlineStr">
        <is>
          <t>Great Bay Solar I LLC</t>
        </is>
      </c>
      <c r="D4475" s="129" t="n">
        <v>59633</v>
      </c>
      <c r="E4475" s="130" t="inlineStr">
        <is>
          <t>MD</t>
        </is>
      </c>
      <c r="F4475" s="130" t="inlineStr">
        <is>
          <t>NAICS-22 Non-Cogen</t>
        </is>
      </c>
      <c r="G4475" s="130" t="inlineStr">
        <is>
          <t>PV</t>
        </is>
      </c>
      <c r="H4475" s="130" t="inlineStr">
        <is>
          <t>SUN</t>
        </is>
      </c>
      <c r="I4475" s="130" t="inlineStr">
        <is>
          <t>SUN</t>
        </is>
      </c>
      <c r="J4475" s="131" t="n">
        <v>130761</v>
      </c>
      <c r="K4475" s="129" t="n">
        <v>2020</v>
      </c>
      <c r="L4475" s="120">
        <f>IF(VLOOKUP(H4475,'Cross-Page Data'!$D$4:$F$48,3,FALSE)="natural gas",VLOOKUP(G4475,'Cross-Page Data'!$I$4:$J$19,2,FALSE),IF(VLOOKUP(H4475,'Cross-Page Data'!$D$4:$F$48,3,FALSE)="solar",IF(G4475="PV","solar PV","solar thermal"),IF(VLOOKUP(H4475,'Cross-Page Data'!$D$4:$F$48,3,FALSE)="wind",VLOOKUP(G4475,'Cross-Page Data'!$I$4:$J$19,2,FALSE),IF(VLOOKUP(H4475,'Cross-Page Data'!$D$4:$F$48,3,FALSE)="hydro",VLOOKUP(G4475,'Cross-Page Data'!$I$4:$J$19,2,FALSE),VLOOKUP(H4475,'Cross-Page Data'!$D$4:$F$48,3,FALSE)))))</f>
        <v/>
      </c>
      <c r="M4475" s="120">
        <f>IF(AND($P$2=FALSE,OR(F4475="Commercial NAICS Cogen",F4475="Industrial NAICS Cogen",F4475="NAICS-22 Cogen")),FALSE,IF(AND($P$3=FALSE,OR(F4475="Commercial NAICS Cogen",F4475="Commercial NAICS Non-Cogen",F4475="Industrial NAICS Cogen", F4475="industrial NAICS non-Cogen")),FALSE, TRUE))</f>
        <v/>
      </c>
    </row>
    <row r="4476">
      <c r="A4476" s="129" t="n">
        <v>59852</v>
      </c>
      <c r="B4476" s="130" t="inlineStr">
        <is>
          <t>North Star Solar Project</t>
        </is>
      </c>
      <c r="C4476" s="130" t="inlineStr">
        <is>
          <t>North Star Solar PV LLC</t>
        </is>
      </c>
      <c r="D4476" s="129" t="n">
        <v>59634</v>
      </c>
      <c r="E4476" s="130" t="inlineStr">
        <is>
          <t>MN</t>
        </is>
      </c>
      <c r="F4476" s="130" t="inlineStr">
        <is>
          <t>NAICS-22 Non-Cogen</t>
        </is>
      </c>
      <c r="G4476" s="130" t="inlineStr">
        <is>
          <t>PV</t>
        </is>
      </c>
      <c r="H4476" s="130" t="inlineStr">
        <is>
          <t>SUN</t>
        </is>
      </c>
      <c r="I4476" s="130" t="inlineStr">
        <is>
          <t>SUN</t>
        </is>
      </c>
      <c r="J4476" s="131" t="n">
        <v>198006</v>
      </c>
      <c r="K4476" s="129" t="n">
        <v>2020</v>
      </c>
      <c r="L4476" s="120">
        <f>IF(VLOOKUP(H4476,'Cross-Page Data'!$D$4:$F$48,3,FALSE)="natural gas",VLOOKUP(G4476,'Cross-Page Data'!$I$4:$J$19,2,FALSE),IF(VLOOKUP(H4476,'Cross-Page Data'!$D$4:$F$48,3,FALSE)="solar",IF(G4476="PV","solar PV","solar thermal"),IF(VLOOKUP(H4476,'Cross-Page Data'!$D$4:$F$48,3,FALSE)="wind",VLOOKUP(G4476,'Cross-Page Data'!$I$4:$J$19,2,FALSE),IF(VLOOKUP(H4476,'Cross-Page Data'!$D$4:$F$48,3,FALSE)="hydro",VLOOKUP(G4476,'Cross-Page Data'!$I$4:$J$19,2,FALSE),VLOOKUP(H4476,'Cross-Page Data'!$D$4:$F$48,3,FALSE)))))</f>
        <v/>
      </c>
      <c r="M4476" s="120">
        <f>IF(AND($P$2=FALSE,OR(F4476="Commercial NAICS Cogen",F4476="Industrial NAICS Cogen",F4476="NAICS-22 Cogen")),FALSE,IF(AND($P$3=FALSE,OR(F4476="Commercial NAICS Cogen",F4476="Commercial NAICS Non-Cogen",F4476="Industrial NAICS Cogen", F4476="industrial NAICS non-Cogen")),FALSE, TRUE))</f>
        <v/>
      </c>
    </row>
    <row r="4477">
      <c r="A4477" s="129" t="n">
        <v>59854</v>
      </c>
      <c r="B4477" s="130" t="inlineStr">
        <is>
          <t>OlivePV</t>
        </is>
      </c>
      <c r="C4477" s="130" t="inlineStr">
        <is>
          <t>Indiana Michigan Power Co</t>
        </is>
      </c>
      <c r="D4477" s="129" t="n">
        <v>9324</v>
      </c>
      <c r="E4477" s="130" t="inlineStr">
        <is>
          <t>IN</t>
        </is>
      </c>
      <c r="F4477" s="130" t="inlineStr">
        <is>
          <t>Electric Utility</t>
        </is>
      </c>
      <c r="G4477" s="130" t="inlineStr">
        <is>
          <t>PV</t>
        </is>
      </c>
      <c r="H4477" s="130" t="inlineStr">
        <is>
          <t>SUN</t>
        </is>
      </c>
      <c r="I4477" s="130" t="inlineStr">
        <is>
          <t>SUN</t>
        </is>
      </c>
      <c r="J4477" s="131" t="n">
        <v>7760</v>
      </c>
      <c r="K4477" s="129" t="n">
        <v>2020</v>
      </c>
      <c r="L4477" s="120">
        <f>IF(VLOOKUP(H4477,'Cross-Page Data'!$D$4:$F$48,3,FALSE)="natural gas",VLOOKUP(G4477,'Cross-Page Data'!$I$4:$J$19,2,FALSE),IF(VLOOKUP(H4477,'Cross-Page Data'!$D$4:$F$48,3,FALSE)="solar",IF(G4477="PV","solar PV","solar thermal"),IF(VLOOKUP(H4477,'Cross-Page Data'!$D$4:$F$48,3,FALSE)="wind",VLOOKUP(G4477,'Cross-Page Data'!$I$4:$J$19,2,FALSE),IF(VLOOKUP(H4477,'Cross-Page Data'!$D$4:$F$48,3,FALSE)="hydro",VLOOKUP(G4477,'Cross-Page Data'!$I$4:$J$19,2,FALSE),VLOOKUP(H4477,'Cross-Page Data'!$D$4:$F$48,3,FALSE)))))</f>
        <v/>
      </c>
      <c r="M4477" s="120">
        <f>IF(AND($P$2=FALSE,OR(F4477="Commercial NAICS Cogen",F4477="Industrial NAICS Cogen",F4477="NAICS-22 Cogen")),FALSE,IF(AND($P$3=FALSE,OR(F4477="Commercial NAICS Cogen",F4477="Commercial NAICS Non-Cogen",F4477="Industrial NAICS Cogen", F4477="industrial NAICS non-Cogen")),FALSE, TRUE))</f>
        <v/>
      </c>
    </row>
    <row r="4478">
      <c r="A4478" s="129" t="n">
        <v>59855</v>
      </c>
      <c r="B4478" s="130" t="inlineStr">
        <is>
          <t>Deer Creek PV</t>
        </is>
      </c>
      <c r="C4478" s="130" t="inlineStr">
        <is>
          <t>Indiana Michigan Power Co</t>
        </is>
      </c>
      <c r="D4478" s="129" t="n">
        <v>9324</v>
      </c>
      <c r="E4478" s="130" t="inlineStr">
        <is>
          <t>IN</t>
        </is>
      </c>
      <c r="F4478" s="130" t="inlineStr">
        <is>
          <t>Electric Utility</t>
        </is>
      </c>
      <c r="G4478" s="130" t="inlineStr">
        <is>
          <t>PV</t>
        </is>
      </c>
      <c r="H4478" s="130" t="inlineStr">
        <is>
          <t>SUN</t>
        </is>
      </c>
      <c r="I4478" s="130" t="inlineStr">
        <is>
          <t>SUN</t>
        </is>
      </c>
      <c r="J4478" s="131" t="n">
        <v>2985</v>
      </c>
      <c r="K4478" s="129" t="n">
        <v>2020</v>
      </c>
      <c r="L4478" s="120">
        <f>IF(VLOOKUP(H4478,'Cross-Page Data'!$D$4:$F$48,3,FALSE)="natural gas",VLOOKUP(G4478,'Cross-Page Data'!$I$4:$J$19,2,FALSE),IF(VLOOKUP(H4478,'Cross-Page Data'!$D$4:$F$48,3,FALSE)="solar",IF(G4478="PV","solar PV","solar thermal"),IF(VLOOKUP(H4478,'Cross-Page Data'!$D$4:$F$48,3,FALSE)="wind",VLOOKUP(G4478,'Cross-Page Data'!$I$4:$J$19,2,FALSE),IF(VLOOKUP(H4478,'Cross-Page Data'!$D$4:$F$48,3,FALSE)="hydro",VLOOKUP(G4478,'Cross-Page Data'!$I$4:$J$19,2,FALSE),VLOOKUP(H4478,'Cross-Page Data'!$D$4:$F$48,3,FALSE)))))</f>
        <v/>
      </c>
      <c r="M4478" s="120">
        <f>IF(AND($P$2=FALSE,OR(F4478="Commercial NAICS Cogen",F4478="Industrial NAICS Cogen",F4478="NAICS-22 Cogen")),FALSE,IF(AND($P$3=FALSE,OR(F4478="Commercial NAICS Cogen",F4478="Commercial NAICS Non-Cogen",F4478="Industrial NAICS Cogen", F4478="industrial NAICS non-Cogen")),FALSE, TRUE))</f>
        <v/>
      </c>
    </row>
    <row r="4479">
      <c r="A4479" s="129" t="n">
        <v>59860</v>
      </c>
      <c r="B4479" s="130" t="inlineStr">
        <is>
          <t>HP Hood CT</t>
        </is>
      </c>
      <c r="C4479" s="130" t="inlineStr">
        <is>
          <t>HP Hood LLC</t>
        </is>
      </c>
      <c r="D4479" s="129" t="n">
        <v>59636</v>
      </c>
      <c r="E4479" s="130" t="inlineStr">
        <is>
          <t>VA</t>
        </is>
      </c>
      <c r="F4479" s="130" t="inlineStr">
        <is>
          <t>Industrial NAICS Cogen</t>
        </is>
      </c>
      <c r="G4479" s="130" t="inlineStr">
        <is>
          <t>GT</t>
        </is>
      </c>
      <c r="H4479" s="130" t="inlineStr">
        <is>
          <t>NG</t>
        </is>
      </c>
      <c r="I4479" s="130" t="inlineStr">
        <is>
          <t>NG</t>
        </is>
      </c>
      <c r="J4479" s="131" t="n">
        <v>86897</v>
      </c>
      <c r="K4479" s="129" t="n">
        <v>2020</v>
      </c>
      <c r="L4479" s="120">
        <f>IF(VLOOKUP(H4479,'Cross-Page Data'!$D$4:$F$48,3,FALSE)="natural gas",VLOOKUP(G4479,'Cross-Page Data'!$I$4:$J$19,2,FALSE),IF(VLOOKUP(H4479,'Cross-Page Data'!$D$4:$F$48,3,FALSE)="solar",IF(G4479="PV","solar PV","solar thermal"),IF(VLOOKUP(H4479,'Cross-Page Data'!$D$4:$F$48,3,FALSE)="wind",VLOOKUP(G4479,'Cross-Page Data'!$I$4:$J$19,2,FALSE),IF(VLOOKUP(H4479,'Cross-Page Data'!$D$4:$F$48,3,FALSE)="hydro",VLOOKUP(G4479,'Cross-Page Data'!$I$4:$J$19,2,FALSE),VLOOKUP(H4479,'Cross-Page Data'!$D$4:$F$48,3,FALSE)))))</f>
        <v/>
      </c>
      <c r="M4479" s="120">
        <f>IF(AND($P$2=FALSE,OR(F4479="Commercial NAICS Cogen",F4479="Industrial NAICS Cogen",F4479="NAICS-22 Cogen")),FALSE,IF(AND($P$3=FALSE,OR(F4479="Commercial NAICS Cogen",F4479="Commercial NAICS Non-Cogen",F4479="Industrial NAICS Cogen", F4479="industrial NAICS non-Cogen")),FALSE, TRUE))</f>
        <v/>
      </c>
    </row>
    <row r="4480">
      <c r="A4480" s="129" t="n">
        <v>59861</v>
      </c>
      <c r="B4480" s="130" t="inlineStr">
        <is>
          <t>Twin Branch PV</t>
        </is>
      </c>
      <c r="C4480" s="130" t="inlineStr">
        <is>
          <t>Indiana Michigan Power Co</t>
        </is>
      </c>
      <c r="D4480" s="129" t="n">
        <v>9324</v>
      </c>
      <c r="E4480" s="130" t="inlineStr">
        <is>
          <t>IN</t>
        </is>
      </c>
      <c r="F4480" s="130" t="inlineStr">
        <is>
          <t>Electric Utility</t>
        </is>
      </c>
      <c r="G4480" s="130" t="inlineStr">
        <is>
          <t>PV</t>
        </is>
      </c>
      <c r="H4480" s="130" t="inlineStr">
        <is>
          <t>SUN</t>
        </is>
      </c>
      <c r="I4480" s="130" t="inlineStr">
        <is>
          <t>SUN</t>
        </is>
      </c>
      <c r="J4480" s="131" t="n">
        <v>3061</v>
      </c>
      <c r="K4480" s="129" t="n">
        <v>2020</v>
      </c>
      <c r="L4480" s="120">
        <f>IF(VLOOKUP(H4480,'Cross-Page Data'!$D$4:$F$48,3,FALSE)="natural gas",VLOOKUP(G4480,'Cross-Page Data'!$I$4:$J$19,2,FALSE),IF(VLOOKUP(H4480,'Cross-Page Data'!$D$4:$F$48,3,FALSE)="solar",IF(G4480="PV","solar PV","solar thermal"),IF(VLOOKUP(H4480,'Cross-Page Data'!$D$4:$F$48,3,FALSE)="wind",VLOOKUP(G4480,'Cross-Page Data'!$I$4:$J$19,2,FALSE),IF(VLOOKUP(H4480,'Cross-Page Data'!$D$4:$F$48,3,FALSE)="hydro",VLOOKUP(G4480,'Cross-Page Data'!$I$4:$J$19,2,FALSE),VLOOKUP(H4480,'Cross-Page Data'!$D$4:$F$48,3,FALSE)))))</f>
        <v/>
      </c>
      <c r="M4480" s="120">
        <f>IF(AND($P$2=FALSE,OR(F4480="Commercial NAICS Cogen",F4480="Industrial NAICS Cogen",F4480="NAICS-22 Cogen")),FALSE,IF(AND($P$3=FALSE,OR(F4480="Commercial NAICS Cogen",F4480="Commercial NAICS Non-Cogen",F4480="Industrial NAICS Cogen", F4480="industrial NAICS non-Cogen")),FALSE, TRUE))</f>
        <v/>
      </c>
    </row>
    <row r="4481">
      <c r="A4481" s="129" t="n">
        <v>59862</v>
      </c>
      <c r="B4481" s="130" t="inlineStr">
        <is>
          <t>Fort Benning Solar Facility</t>
        </is>
      </c>
      <c r="C4481" s="130" t="inlineStr">
        <is>
          <t>Georgia Power Co</t>
        </is>
      </c>
      <c r="D4481" s="129" t="n">
        <v>7140</v>
      </c>
      <c r="E4481" s="130" t="inlineStr">
        <is>
          <t>GA</t>
        </is>
      </c>
      <c r="F4481" s="130" t="inlineStr">
        <is>
          <t>Electric Utility</t>
        </is>
      </c>
      <c r="G4481" s="130" t="inlineStr">
        <is>
          <t>PV</t>
        </is>
      </c>
      <c r="H4481" s="130" t="inlineStr">
        <is>
          <t>SUN</t>
        </is>
      </c>
      <c r="I4481" s="130" t="inlineStr">
        <is>
          <t>SUN</t>
        </is>
      </c>
      <c r="J4481" s="131" t="n">
        <v>50915</v>
      </c>
      <c r="K4481" s="129" t="n">
        <v>2020</v>
      </c>
      <c r="L4481" s="120">
        <f>IF(VLOOKUP(H4481,'Cross-Page Data'!$D$4:$F$48,3,FALSE)="natural gas",VLOOKUP(G4481,'Cross-Page Data'!$I$4:$J$19,2,FALSE),IF(VLOOKUP(H4481,'Cross-Page Data'!$D$4:$F$48,3,FALSE)="solar",IF(G4481="PV","solar PV","solar thermal"),IF(VLOOKUP(H4481,'Cross-Page Data'!$D$4:$F$48,3,FALSE)="wind",VLOOKUP(G4481,'Cross-Page Data'!$I$4:$J$19,2,FALSE),IF(VLOOKUP(H4481,'Cross-Page Data'!$D$4:$F$48,3,FALSE)="hydro",VLOOKUP(G4481,'Cross-Page Data'!$I$4:$J$19,2,FALSE),VLOOKUP(H4481,'Cross-Page Data'!$D$4:$F$48,3,FALSE)))))</f>
        <v/>
      </c>
      <c r="M4481" s="120">
        <f>IF(AND($P$2=FALSE,OR(F4481="Commercial NAICS Cogen",F4481="Industrial NAICS Cogen",F4481="NAICS-22 Cogen")),FALSE,IF(AND($P$3=FALSE,OR(F4481="Commercial NAICS Cogen",F4481="Commercial NAICS Non-Cogen",F4481="Industrial NAICS Cogen", F4481="industrial NAICS non-Cogen")),FALSE, TRUE))</f>
        <v/>
      </c>
    </row>
    <row r="4482">
      <c r="A4482" s="129" t="n">
        <v>59864</v>
      </c>
      <c r="B4482" s="130" t="inlineStr">
        <is>
          <t>Kings Bay Solar Facility</t>
        </is>
      </c>
      <c r="C4482" s="130" t="inlineStr">
        <is>
          <t>Georgia Power Co</t>
        </is>
      </c>
      <c r="D4482" s="129" t="n">
        <v>7140</v>
      </c>
      <c r="E4482" s="130" t="inlineStr">
        <is>
          <t>GA</t>
        </is>
      </c>
      <c r="F4482" s="130" t="inlineStr">
        <is>
          <t>Electric Utility</t>
        </is>
      </c>
      <c r="G4482" s="130" t="inlineStr">
        <is>
          <t>PV</t>
        </is>
      </c>
      <c r="H4482" s="130" t="inlineStr">
        <is>
          <t>SUN</t>
        </is>
      </c>
      <c r="I4482" s="130" t="inlineStr">
        <is>
          <t>SUN</t>
        </is>
      </c>
      <c r="J4482" s="131" t="n">
        <v>55713</v>
      </c>
      <c r="K4482" s="129" t="n">
        <v>2020</v>
      </c>
      <c r="L4482" s="120">
        <f>IF(VLOOKUP(H4482,'Cross-Page Data'!$D$4:$F$48,3,FALSE)="natural gas",VLOOKUP(G4482,'Cross-Page Data'!$I$4:$J$19,2,FALSE),IF(VLOOKUP(H4482,'Cross-Page Data'!$D$4:$F$48,3,FALSE)="solar",IF(G4482="PV","solar PV","solar thermal"),IF(VLOOKUP(H4482,'Cross-Page Data'!$D$4:$F$48,3,FALSE)="wind",VLOOKUP(G4482,'Cross-Page Data'!$I$4:$J$19,2,FALSE),IF(VLOOKUP(H4482,'Cross-Page Data'!$D$4:$F$48,3,FALSE)="hydro",VLOOKUP(G4482,'Cross-Page Data'!$I$4:$J$19,2,FALSE),VLOOKUP(H4482,'Cross-Page Data'!$D$4:$F$48,3,FALSE)))))</f>
        <v/>
      </c>
      <c r="M4482" s="120">
        <f>IF(AND($P$2=FALSE,OR(F4482="Commercial NAICS Cogen",F4482="Industrial NAICS Cogen",F4482="NAICS-22 Cogen")),FALSE,IF(AND($P$3=FALSE,OR(F4482="Commercial NAICS Cogen",F4482="Commercial NAICS Non-Cogen",F4482="Industrial NAICS Cogen", F4482="industrial NAICS non-Cogen")),FALSE, TRUE))</f>
        <v/>
      </c>
    </row>
    <row r="4483">
      <c r="A4483" s="129" t="n">
        <v>59870</v>
      </c>
      <c r="B4483" s="130" t="inlineStr">
        <is>
          <t>Little Bear Solar 1, LLC</t>
        </is>
      </c>
      <c r="C4483" s="130" t="inlineStr">
        <is>
          <t>Longroad Energy Services LLC</t>
        </is>
      </c>
      <c r="D4483" s="129" t="n">
        <v>61219</v>
      </c>
      <c r="E4483" s="130" t="inlineStr">
        <is>
          <t>CA</t>
        </is>
      </c>
      <c r="F4483" s="130" t="inlineStr">
        <is>
          <t>NAICS-22 Non-Cogen</t>
        </is>
      </c>
      <c r="G4483" s="130" t="inlineStr">
        <is>
          <t>PV</t>
        </is>
      </c>
      <c r="H4483" s="130" t="inlineStr">
        <is>
          <t>SUN</t>
        </is>
      </c>
      <c r="I4483" s="130" t="inlineStr">
        <is>
          <t>SUN</t>
        </is>
      </c>
      <c r="J4483" s="131" t="n">
        <v>4662</v>
      </c>
      <c r="K4483" s="129" t="n">
        <v>2020</v>
      </c>
      <c r="L4483" s="120">
        <f>IF(VLOOKUP(H4483,'Cross-Page Data'!$D$4:$F$48,3,FALSE)="natural gas",VLOOKUP(G4483,'Cross-Page Data'!$I$4:$J$19,2,FALSE),IF(VLOOKUP(H4483,'Cross-Page Data'!$D$4:$F$48,3,FALSE)="solar",IF(G4483="PV","solar PV","solar thermal"),IF(VLOOKUP(H4483,'Cross-Page Data'!$D$4:$F$48,3,FALSE)="wind",VLOOKUP(G4483,'Cross-Page Data'!$I$4:$J$19,2,FALSE),IF(VLOOKUP(H4483,'Cross-Page Data'!$D$4:$F$48,3,FALSE)="hydro",VLOOKUP(G4483,'Cross-Page Data'!$I$4:$J$19,2,FALSE),VLOOKUP(H4483,'Cross-Page Data'!$D$4:$F$48,3,FALSE)))))</f>
        <v/>
      </c>
      <c r="M4483" s="120">
        <f>IF(AND($P$2=FALSE,OR(F4483="Commercial NAICS Cogen",F4483="Industrial NAICS Cogen",F4483="NAICS-22 Cogen")),FALSE,IF(AND($P$3=FALSE,OR(F4483="Commercial NAICS Cogen",F4483="Commercial NAICS Non-Cogen",F4483="Industrial NAICS Cogen", F4483="industrial NAICS non-Cogen")),FALSE, TRUE))</f>
        <v/>
      </c>
    </row>
    <row r="4484">
      <c r="A4484" s="129" t="n">
        <v>59875</v>
      </c>
      <c r="B4484" s="130" t="inlineStr">
        <is>
          <t>Marshall Solar Energy Project</t>
        </is>
      </c>
      <c r="C4484" s="130" t="inlineStr">
        <is>
          <t>Marshall Solar Energy Project</t>
        </is>
      </c>
      <c r="D4484" s="129" t="n">
        <v>59973</v>
      </c>
      <c r="E4484" s="130" t="inlineStr">
        <is>
          <t>MN</t>
        </is>
      </c>
      <c r="F4484" s="130" t="inlineStr">
        <is>
          <t>NAICS-22 Non-Cogen</t>
        </is>
      </c>
      <c r="G4484" s="130" t="inlineStr">
        <is>
          <t>PV</t>
        </is>
      </c>
      <c r="H4484" s="130" t="inlineStr">
        <is>
          <t>SUN</t>
        </is>
      </c>
      <c r="I4484" s="130" t="inlineStr">
        <is>
          <t>SUN</t>
        </is>
      </c>
      <c r="J4484" s="131" t="n">
        <v>104390</v>
      </c>
      <c r="K4484" s="129" t="n">
        <v>2020</v>
      </c>
      <c r="L4484" s="120">
        <f>IF(VLOOKUP(H4484,'Cross-Page Data'!$D$4:$F$48,3,FALSE)="natural gas",VLOOKUP(G4484,'Cross-Page Data'!$I$4:$J$19,2,FALSE),IF(VLOOKUP(H4484,'Cross-Page Data'!$D$4:$F$48,3,FALSE)="solar",IF(G4484="PV","solar PV","solar thermal"),IF(VLOOKUP(H4484,'Cross-Page Data'!$D$4:$F$48,3,FALSE)="wind",VLOOKUP(G4484,'Cross-Page Data'!$I$4:$J$19,2,FALSE),IF(VLOOKUP(H4484,'Cross-Page Data'!$D$4:$F$48,3,FALSE)="hydro",VLOOKUP(G4484,'Cross-Page Data'!$I$4:$J$19,2,FALSE),VLOOKUP(H4484,'Cross-Page Data'!$D$4:$F$48,3,FALSE)))))</f>
        <v/>
      </c>
      <c r="M4484" s="120">
        <f>IF(AND($P$2=FALSE,OR(F4484="Commercial NAICS Cogen",F4484="Industrial NAICS Cogen",F4484="NAICS-22 Cogen")),FALSE,IF(AND($P$3=FALSE,OR(F4484="Commercial NAICS Cogen",F4484="Commercial NAICS Non-Cogen",F4484="Industrial NAICS Cogen", F4484="industrial NAICS non-Cogen")),FALSE, TRUE))</f>
        <v/>
      </c>
    </row>
    <row r="4485">
      <c r="A4485" s="129" t="n">
        <v>59876</v>
      </c>
      <c r="B4485" s="130" t="inlineStr">
        <is>
          <t>Marine Corps Logistics Base Solar</t>
        </is>
      </c>
      <c r="C4485" s="130" t="inlineStr">
        <is>
          <t>Georgia Power Co</t>
        </is>
      </c>
      <c r="D4485" s="129" t="n">
        <v>7140</v>
      </c>
      <c r="E4485" s="130" t="inlineStr">
        <is>
          <t>GA</t>
        </is>
      </c>
      <c r="F4485" s="130" t="inlineStr">
        <is>
          <t>Electric Utility</t>
        </is>
      </c>
      <c r="G4485" s="130" t="inlineStr">
        <is>
          <t>PV</t>
        </is>
      </c>
      <c r="H4485" s="130" t="inlineStr">
        <is>
          <t>SUN</t>
        </is>
      </c>
      <c r="I4485" s="130" t="inlineStr">
        <is>
          <t>SUN</t>
        </is>
      </c>
      <c r="J4485" s="131" t="n">
        <v>55725</v>
      </c>
      <c r="K4485" s="129" t="n">
        <v>2020</v>
      </c>
      <c r="L4485" s="120">
        <f>IF(VLOOKUP(H4485,'Cross-Page Data'!$D$4:$F$48,3,FALSE)="natural gas",VLOOKUP(G4485,'Cross-Page Data'!$I$4:$J$19,2,FALSE),IF(VLOOKUP(H4485,'Cross-Page Data'!$D$4:$F$48,3,FALSE)="solar",IF(G4485="PV","solar PV","solar thermal"),IF(VLOOKUP(H4485,'Cross-Page Data'!$D$4:$F$48,3,FALSE)="wind",VLOOKUP(G4485,'Cross-Page Data'!$I$4:$J$19,2,FALSE),IF(VLOOKUP(H4485,'Cross-Page Data'!$D$4:$F$48,3,FALSE)="hydro",VLOOKUP(G4485,'Cross-Page Data'!$I$4:$J$19,2,FALSE),VLOOKUP(H4485,'Cross-Page Data'!$D$4:$F$48,3,FALSE)))))</f>
        <v/>
      </c>
      <c r="M4485" s="120">
        <f>IF(AND($P$2=FALSE,OR(F4485="Commercial NAICS Cogen",F4485="Industrial NAICS Cogen",F4485="NAICS-22 Cogen")),FALSE,IF(AND($P$3=FALSE,OR(F4485="Commercial NAICS Cogen",F4485="Commercial NAICS Non-Cogen",F4485="Industrial NAICS Cogen", F4485="industrial NAICS non-Cogen")),FALSE, TRUE))</f>
        <v/>
      </c>
    </row>
    <row r="4486">
      <c r="A4486" s="129" t="n">
        <v>59879</v>
      </c>
      <c r="B4486" s="130" t="inlineStr">
        <is>
          <t>North Rosamond Solar LLC</t>
        </is>
      </c>
      <c r="C4486" s="130" t="inlineStr">
        <is>
          <t>North Rosamond Solar, LLC</t>
        </is>
      </c>
      <c r="D4486" s="129" t="n">
        <v>61943</v>
      </c>
      <c r="E4486" s="130" t="inlineStr">
        <is>
          <t>CA</t>
        </is>
      </c>
      <c r="F4486" s="130" t="inlineStr">
        <is>
          <t>NAICS-22 Non-Cogen</t>
        </is>
      </c>
      <c r="G4486" s="130" t="inlineStr">
        <is>
          <t>PV</t>
        </is>
      </c>
      <c r="H4486" s="130" t="inlineStr">
        <is>
          <t>SUN</t>
        </is>
      </c>
      <c r="I4486" s="130" t="inlineStr">
        <is>
          <t>SUN</t>
        </is>
      </c>
      <c r="J4486" s="131" t="n">
        <v>354247</v>
      </c>
      <c r="K4486" s="129" t="n">
        <v>2020</v>
      </c>
      <c r="L4486" s="120">
        <f>IF(VLOOKUP(H4486,'Cross-Page Data'!$D$4:$F$48,3,FALSE)="natural gas",VLOOKUP(G4486,'Cross-Page Data'!$I$4:$J$19,2,FALSE),IF(VLOOKUP(H4486,'Cross-Page Data'!$D$4:$F$48,3,FALSE)="solar",IF(G4486="PV","solar PV","solar thermal"),IF(VLOOKUP(H4486,'Cross-Page Data'!$D$4:$F$48,3,FALSE)="wind",VLOOKUP(G4486,'Cross-Page Data'!$I$4:$J$19,2,FALSE),IF(VLOOKUP(H4486,'Cross-Page Data'!$D$4:$F$48,3,FALSE)="hydro",VLOOKUP(G4486,'Cross-Page Data'!$I$4:$J$19,2,FALSE),VLOOKUP(H4486,'Cross-Page Data'!$D$4:$F$48,3,FALSE)))))</f>
        <v/>
      </c>
      <c r="M4486" s="120">
        <f>IF(AND($P$2=FALSE,OR(F4486="Commercial NAICS Cogen",F4486="Industrial NAICS Cogen",F4486="NAICS-22 Cogen")),FALSE,IF(AND($P$3=FALSE,OR(F4486="Commercial NAICS Cogen",F4486="Commercial NAICS Non-Cogen",F4486="Industrial NAICS Cogen", F4486="industrial NAICS non-Cogen")),FALSE, TRUE))</f>
        <v/>
      </c>
    </row>
    <row r="4487">
      <c r="A4487" s="129" t="n">
        <v>59882</v>
      </c>
      <c r="B4487" s="130" t="inlineStr">
        <is>
          <t>Exelon West Medway II LLC</t>
        </is>
      </c>
      <c r="C4487" s="130" t="inlineStr">
        <is>
          <t>Exelon Power</t>
        </is>
      </c>
      <c r="D4487" s="129" t="n">
        <v>6035</v>
      </c>
      <c r="E4487" s="130" t="inlineStr">
        <is>
          <t>MA</t>
        </is>
      </c>
      <c r="F4487" s="130" t="inlineStr">
        <is>
          <t>NAICS-22 Non-Cogen</t>
        </is>
      </c>
      <c r="G4487" s="130" t="inlineStr">
        <is>
          <t>GT</t>
        </is>
      </c>
      <c r="H4487" s="130" t="inlineStr">
        <is>
          <t>DFO</t>
        </is>
      </c>
      <c r="I4487" s="130" t="inlineStr">
        <is>
          <t>DFO</t>
        </is>
      </c>
      <c r="J4487" s="131" t="n">
        <v>2509.45</v>
      </c>
      <c r="K4487" s="129" t="n">
        <v>2020</v>
      </c>
      <c r="L4487" s="120">
        <f>IF(VLOOKUP(H4487,'Cross-Page Data'!$D$4:$F$48,3,FALSE)="natural gas",VLOOKUP(G4487,'Cross-Page Data'!$I$4:$J$19,2,FALSE),IF(VLOOKUP(H4487,'Cross-Page Data'!$D$4:$F$48,3,FALSE)="solar",IF(G4487="PV","solar PV","solar thermal"),IF(VLOOKUP(H4487,'Cross-Page Data'!$D$4:$F$48,3,FALSE)="wind",VLOOKUP(G4487,'Cross-Page Data'!$I$4:$J$19,2,FALSE),IF(VLOOKUP(H4487,'Cross-Page Data'!$D$4:$F$48,3,FALSE)="hydro",VLOOKUP(G4487,'Cross-Page Data'!$I$4:$J$19,2,FALSE),VLOOKUP(H4487,'Cross-Page Data'!$D$4:$F$48,3,FALSE)))))</f>
        <v/>
      </c>
      <c r="M4487" s="120">
        <f>IF(AND($P$2=FALSE,OR(F4487="Commercial NAICS Cogen",F4487="Industrial NAICS Cogen",F4487="NAICS-22 Cogen")),FALSE,IF(AND($P$3=FALSE,OR(F4487="Commercial NAICS Cogen",F4487="Commercial NAICS Non-Cogen",F4487="Industrial NAICS Cogen", F4487="industrial NAICS non-Cogen")),FALSE, TRUE))</f>
        <v/>
      </c>
    </row>
    <row r="4488">
      <c r="A4488" s="129" t="n">
        <v>59882</v>
      </c>
      <c r="B4488" s="130" t="inlineStr">
        <is>
          <t>Exelon West Medway II LLC</t>
        </is>
      </c>
      <c r="C4488" s="130" t="inlineStr">
        <is>
          <t>Exelon Power</t>
        </is>
      </c>
      <c r="D4488" s="129" t="n">
        <v>6035</v>
      </c>
      <c r="E4488" s="130" t="inlineStr">
        <is>
          <t>MA</t>
        </is>
      </c>
      <c r="F4488" s="130" t="inlineStr">
        <is>
          <t>NAICS-22 Non-Cogen</t>
        </is>
      </c>
      <c r="G4488" s="130" t="inlineStr">
        <is>
          <t>GT</t>
        </is>
      </c>
      <c r="H4488" s="130" t="inlineStr">
        <is>
          <t>NG</t>
        </is>
      </c>
      <c r="I4488" s="130" t="inlineStr">
        <is>
          <t>NG</t>
        </is>
      </c>
      <c r="J4488" s="131" t="n">
        <v>193102.55</v>
      </c>
      <c r="K4488" s="129" t="n">
        <v>2020</v>
      </c>
      <c r="L4488" s="120">
        <f>IF(VLOOKUP(H4488,'Cross-Page Data'!$D$4:$F$48,3,FALSE)="natural gas",VLOOKUP(G4488,'Cross-Page Data'!$I$4:$J$19,2,FALSE),IF(VLOOKUP(H4488,'Cross-Page Data'!$D$4:$F$48,3,FALSE)="solar",IF(G4488="PV","solar PV","solar thermal"),IF(VLOOKUP(H4488,'Cross-Page Data'!$D$4:$F$48,3,FALSE)="wind",VLOOKUP(G4488,'Cross-Page Data'!$I$4:$J$19,2,FALSE),IF(VLOOKUP(H4488,'Cross-Page Data'!$D$4:$F$48,3,FALSE)="hydro",VLOOKUP(G4488,'Cross-Page Data'!$I$4:$J$19,2,FALSE),VLOOKUP(H4488,'Cross-Page Data'!$D$4:$F$48,3,FALSE)))))</f>
        <v/>
      </c>
      <c r="M4488" s="120">
        <f>IF(AND($P$2=FALSE,OR(F4488="Commercial NAICS Cogen",F4488="Industrial NAICS Cogen",F4488="NAICS-22 Cogen")),FALSE,IF(AND($P$3=FALSE,OR(F4488="Commercial NAICS Cogen",F4488="Commercial NAICS Non-Cogen",F4488="Industrial NAICS Cogen", F4488="industrial NAICS non-Cogen")),FALSE, TRUE))</f>
        <v/>
      </c>
    </row>
    <row r="4489">
      <c r="A4489" s="129" t="n">
        <v>59888</v>
      </c>
      <c r="B4489" s="130" t="inlineStr">
        <is>
          <t>CP Bloom Wind LLC</t>
        </is>
      </c>
      <c r="C4489" s="130" t="inlineStr">
        <is>
          <t>Capital Power Corporation</t>
        </is>
      </c>
      <c r="D4489" s="129" t="n">
        <v>59365</v>
      </c>
      <c r="E4489" s="130" t="inlineStr">
        <is>
          <t>KS</t>
        </is>
      </c>
      <c r="F4489" s="130" t="inlineStr">
        <is>
          <t>NAICS-22 Non-Cogen</t>
        </is>
      </c>
      <c r="G4489" s="130" t="inlineStr">
        <is>
          <t>WT</t>
        </is>
      </c>
      <c r="H4489" s="130" t="inlineStr">
        <is>
          <t>WND</t>
        </is>
      </c>
      <c r="I4489" s="130" t="inlineStr">
        <is>
          <t>WND</t>
        </is>
      </c>
      <c r="J4489" s="131" t="n">
        <v>727651</v>
      </c>
      <c r="K4489" s="129" t="n">
        <v>2020</v>
      </c>
      <c r="L4489" s="120">
        <f>IF(VLOOKUP(H4489,'Cross-Page Data'!$D$4:$F$48,3,FALSE)="natural gas",VLOOKUP(G4489,'Cross-Page Data'!$I$4:$J$19,2,FALSE),IF(VLOOKUP(H4489,'Cross-Page Data'!$D$4:$F$48,3,FALSE)="solar",IF(G4489="PV","solar PV","solar thermal"),IF(VLOOKUP(H4489,'Cross-Page Data'!$D$4:$F$48,3,FALSE)="wind",VLOOKUP(G4489,'Cross-Page Data'!$I$4:$J$19,2,FALSE),IF(VLOOKUP(H4489,'Cross-Page Data'!$D$4:$F$48,3,FALSE)="hydro",VLOOKUP(G4489,'Cross-Page Data'!$I$4:$J$19,2,FALSE),VLOOKUP(H4489,'Cross-Page Data'!$D$4:$F$48,3,FALSE)))))</f>
        <v/>
      </c>
      <c r="M4489" s="120">
        <f>IF(AND($P$2=FALSE,OR(F4489="Commercial NAICS Cogen",F4489="Industrial NAICS Cogen",F4489="NAICS-22 Cogen")),FALSE,IF(AND($P$3=FALSE,OR(F4489="Commercial NAICS Cogen",F4489="Commercial NAICS Non-Cogen",F4489="Industrial NAICS Cogen", F4489="industrial NAICS non-Cogen")),FALSE, TRUE))</f>
        <v/>
      </c>
    </row>
    <row r="4490">
      <c r="A4490" s="129" t="n">
        <v>59896</v>
      </c>
      <c r="B4490" s="130" t="inlineStr">
        <is>
          <t>Butler Solar Project 103</t>
        </is>
      </c>
      <c r="C4490" s="130" t="inlineStr">
        <is>
          <t>Southern Power Co</t>
        </is>
      </c>
      <c r="D4490" s="129" t="n">
        <v>17650</v>
      </c>
      <c r="E4490" s="130" t="inlineStr">
        <is>
          <t>GA</t>
        </is>
      </c>
      <c r="F4490" s="130" t="inlineStr">
        <is>
          <t>NAICS-22 Non-Cogen</t>
        </is>
      </c>
      <c r="G4490" s="130" t="inlineStr">
        <is>
          <t>PV</t>
        </is>
      </c>
      <c r="H4490" s="130" t="inlineStr">
        <is>
          <t>SUN</t>
        </is>
      </c>
      <c r="I4490" s="130" t="inlineStr">
        <is>
          <t>SUN</t>
        </is>
      </c>
      <c r="J4490" s="131" t="n">
        <v>218068</v>
      </c>
      <c r="K4490" s="129" t="n">
        <v>2020</v>
      </c>
      <c r="L4490" s="120">
        <f>IF(VLOOKUP(H4490,'Cross-Page Data'!$D$4:$F$48,3,FALSE)="natural gas",VLOOKUP(G4490,'Cross-Page Data'!$I$4:$J$19,2,FALSE),IF(VLOOKUP(H4490,'Cross-Page Data'!$D$4:$F$48,3,FALSE)="solar",IF(G4490="PV","solar PV","solar thermal"),IF(VLOOKUP(H4490,'Cross-Page Data'!$D$4:$F$48,3,FALSE)="wind",VLOOKUP(G4490,'Cross-Page Data'!$I$4:$J$19,2,FALSE),IF(VLOOKUP(H4490,'Cross-Page Data'!$D$4:$F$48,3,FALSE)="hydro",VLOOKUP(G4490,'Cross-Page Data'!$I$4:$J$19,2,FALSE),VLOOKUP(H4490,'Cross-Page Data'!$D$4:$F$48,3,FALSE)))))</f>
        <v/>
      </c>
      <c r="M4490" s="120">
        <f>IF(AND($P$2=FALSE,OR(F4490="Commercial NAICS Cogen",F4490="Industrial NAICS Cogen",F4490="NAICS-22 Cogen")),FALSE,IF(AND($P$3=FALSE,OR(F4490="Commercial NAICS Cogen",F4490="Commercial NAICS Non-Cogen",F4490="Industrial NAICS Cogen", F4490="industrial NAICS non-Cogen")),FALSE, TRUE))</f>
        <v/>
      </c>
    </row>
    <row r="4491">
      <c r="A4491" s="129" t="n">
        <v>59902</v>
      </c>
      <c r="B4491" s="130" t="inlineStr">
        <is>
          <t>Cardinal Point LLC</t>
        </is>
      </c>
      <c r="C4491" s="130" t="inlineStr">
        <is>
          <t>Capital Power Corporation</t>
        </is>
      </c>
      <c r="D4491" s="129" t="n">
        <v>59365</v>
      </c>
      <c r="E4491" s="130" t="inlineStr">
        <is>
          <t>IL</t>
        </is>
      </c>
      <c r="F4491" s="130" t="inlineStr">
        <is>
          <t>NAICS-22 Non-Cogen</t>
        </is>
      </c>
      <c r="G4491" s="130" t="inlineStr">
        <is>
          <t>WT</t>
        </is>
      </c>
      <c r="H4491" s="130" t="inlineStr">
        <is>
          <t>WND</t>
        </is>
      </c>
      <c r="I4491" s="130" t="inlineStr">
        <is>
          <t>WND</t>
        </is>
      </c>
      <c r="J4491" s="131" t="n">
        <v>431002</v>
      </c>
      <c r="K4491" s="129" t="n">
        <v>2020</v>
      </c>
      <c r="L4491" s="120">
        <f>IF(VLOOKUP(H4491,'Cross-Page Data'!$D$4:$F$48,3,FALSE)="natural gas",VLOOKUP(G4491,'Cross-Page Data'!$I$4:$J$19,2,FALSE),IF(VLOOKUP(H4491,'Cross-Page Data'!$D$4:$F$48,3,FALSE)="solar",IF(G4491="PV","solar PV","solar thermal"),IF(VLOOKUP(H4491,'Cross-Page Data'!$D$4:$F$48,3,FALSE)="wind",VLOOKUP(G4491,'Cross-Page Data'!$I$4:$J$19,2,FALSE),IF(VLOOKUP(H4491,'Cross-Page Data'!$D$4:$F$48,3,FALSE)="hydro",VLOOKUP(G4491,'Cross-Page Data'!$I$4:$J$19,2,FALSE),VLOOKUP(H4491,'Cross-Page Data'!$D$4:$F$48,3,FALSE)))))</f>
        <v/>
      </c>
      <c r="M4491" s="120">
        <f>IF(AND($P$2=FALSE,OR(F4491="Commercial NAICS Cogen",F4491="Industrial NAICS Cogen",F4491="NAICS-22 Cogen")),FALSE,IF(AND($P$3=FALSE,OR(F4491="Commercial NAICS Cogen",F4491="Commercial NAICS Non-Cogen",F4491="Industrial NAICS Cogen", F4491="industrial NAICS non-Cogen")),FALSE, TRUE))</f>
        <v/>
      </c>
    </row>
    <row r="4492">
      <c r="A4492" s="129" t="n">
        <v>59903</v>
      </c>
      <c r="B4492" s="130" t="inlineStr">
        <is>
          <t>New Frontier Wind</t>
        </is>
      </c>
      <c r="C4492" s="130" t="inlineStr">
        <is>
          <t>Capital Power Corporation</t>
        </is>
      </c>
      <c r="D4492" s="129" t="n">
        <v>59365</v>
      </c>
      <c r="E4492" s="130" t="inlineStr">
        <is>
          <t>ND</t>
        </is>
      </c>
      <c r="F4492" s="130" t="inlineStr">
        <is>
          <t>NAICS-22 Non-Cogen</t>
        </is>
      </c>
      <c r="G4492" s="130" t="inlineStr">
        <is>
          <t>WT</t>
        </is>
      </c>
      <c r="H4492" s="130" t="inlineStr">
        <is>
          <t>WND</t>
        </is>
      </c>
      <c r="I4492" s="130" t="inlineStr">
        <is>
          <t>WND</t>
        </is>
      </c>
      <c r="J4492" s="131" t="n">
        <v>426535</v>
      </c>
      <c r="K4492" s="129" t="n">
        <v>2020</v>
      </c>
      <c r="L4492" s="120">
        <f>IF(VLOOKUP(H4492,'Cross-Page Data'!$D$4:$F$48,3,FALSE)="natural gas",VLOOKUP(G4492,'Cross-Page Data'!$I$4:$J$19,2,FALSE),IF(VLOOKUP(H4492,'Cross-Page Data'!$D$4:$F$48,3,FALSE)="solar",IF(G4492="PV","solar PV","solar thermal"),IF(VLOOKUP(H4492,'Cross-Page Data'!$D$4:$F$48,3,FALSE)="wind",VLOOKUP(G4492,'Cross-Page Data'!$I$4:$J$19,2,FALSE),IF(VLOOKUP(H4492,'Cross-Page Data'!$D$4:$F$48,3,FALSE)="hydro",VLOOKUP(G4492,'Cross-Page Data'!$I$4:$J$19,2,FALSE),VLOOKUP(H4492,'Cross-Page Data'!$D$4:$F$48,3,FALSE)))))</f>
        <v/>
      </c>
      <c r="M4492" s="120">
        <f>IF(AND($P$2=FALSE,OR(F4492="Commercial NAICS Cogen",F4492="Industrial NAICS Cogen",F4492="NAICS-22 Cogen")),FALSE,IF(AND($P$3=FALSE,OR(F4492="Commercial NAICS Cogen",F4492="Commercial NAICS Non-Cogen",F4492="Industrial NAICS Cogen", F4492="industrial NAICS non-Cogen")),FALSE, TRUE))</f>
        <v/>
      </c>
    </row>
    <row r="4493">
      <c r="A4493" s="129" t="n">
        <v>59904</v>
      </c>
      <c r="B4493" s="130" t="inlineStr">
        <is>
          <t>Western Branch High School</t>
        </is>
      </c>
      <c r="C4493" s="130" t="inlineStr">
        <is>
          <t>Virginia Electric &amp; Power Co</t>
        </is>
      </c>
      <c r="D4493" s="129" t="n">
        <v>19876</v>
      </c>
      <c r="E4493" s="130" t="inlineStr">
        <is>
          <t>VA</t>
        </is>
      </c>
      <c r="F4493" s="130" t="inlineStr">
        <is>
          <t>Electric Utility</t>
        </is>
      </c>
      <c r="G4493" s="130" t="inlineStr">
        <is>
          <t>PV</t>
        </is>
      </c>
      <c r="H4493" s="130" t="inlineStr">
        <is>
          <t>SUN</t>
        </is>
      </c>
      <c r="I4493" s="130" t="inlineStr">
        <is>
          <t>SUN</t>
        </is>
      </c>
      <c r="J4493" s="131" t="n">
        <v>118</v>
      </c>
      <c r="K4493" s="129" t="n">
        <v>2020</v>
      </c>
      <c r="L4493" s="120">
        <f>IF(VLOOKUP(H4493,'Cross-Page Data'!$D$4:$F$48,3,FALSE)="natural gas",VLOOKUP(G4493,'Cross-Page Data'!$I$4:$J$19,2,FALSE),IF(VLOOKUP(H4493,'Cross-Page Data'!$D$4:$F$48,3,FALSE)="solar",IF(G4493="PV","solar PV","solar thermal"),IF(VLOOKUP(H4493,'Cross-Page Data'!$D$4:$F$48,3,FALSE)="wind",VLOOKUP(G4493,'Cross-Page Data'!$I$4:$J$19,2,FALSE),IF(VLOOKUP(H4493,'Cross-Page Data'!$D$4:$F$48,3,FALSE)="hydro",VLOOKUP(G4493,'Cross-Page Data'!$I$4:$J$19,2,FALSE),VLOOKUP(H4493,'Cross-Page Data'!$D$4:$F$48,3,FALSE)))))</f>
        <v/>
      </c>
      <c r="M4493" s="120">
        <f>IF(AND($P$2=FALSE,OR(F4493="Commercial NAICS Cogen",F4493="Industrial NAICS Cogen",F4493="NAICS-22 Cogen")),FALSE,IF(AND($P$3=FALSE,OR(F4493="Commercial NAICS Cogen",F4493="Commercial NAICS Non-Cogen",F4493="Industrial NAICS Cogen", F4493="industrial NAICS non-Cogen")),FALSE, TRUE))</f>
        <v/>
      </c>
    </row>
    <row r="4494">
      <c r="A4494" s="129" t="n">
        <v>59906</v>
      </c>
      <c r="B4494" s="130" t="inlineStr">
        <is>
          <t>Moxie Freedom Generation Plant</t>
        </is>
      </c>
      <c r="C4494" s="130" t="inlineStr">
        <is>
          <t>Moxie Freedom LLC</t>
        </is>
      </c>
      <c r="D4494" s="129" t="n">
        <v>59675</v>
      </c>
      <c r="E4494" s="130" t="inlineStr">
        <is>
          <t>PA</t>
        </is>
      </c>
      <c r="F4494" s="130" t="inlineStr">
        <is>
          <t>NAICS-22 Non-Cogen</t>
        </is>
      </c>
      <c r="G4494" s="130" t="inlineStr">
        <is>
          <t>CS</t>
        </is>
      </c>
      <c r="H4494" s="130" t="inlineStr">
        <is>
          <t>NG</t>
        </is>
      </c>
      <c r="I4494" s="130" t="inlineStr">
        <is>
          <t>NG</t>
        </is>
      </c>
      <c r="J4494" s="131" t="n">
        <v>5700469</v>
      </c>
      <c r="K4494" s="129" t="n">
        <v>2020</v>
      </c>
      <c r="L4494" s="120">
        <f>IF(VLOOKUP(H4494,'Cross-Page Data'!$D$4:$F$48,3,FALSE)="natural gas",VLOOKUP(G4494,'Cross-Page Data'!$I$4:$J$19,2,FALSE),IF(VLOOKUP(H4494,'Cross-Page Data'!$D$4:$F$48,3,FALSE)="solar",IF(G4494="PV","solar PV","solar thermal"),IF(VLOOKUP(H4494,'Cross-Page Data'!$D$4:$F$48,3,FALSE)="wind",VLOOKUP(G4494,'Cross-Page Data'!$I$4:$J$19,2,FALSE),IF(VLOOKUP(H4494,'Cross-Page Data'!$D$4:$F$48,3,FALSE)="hydro",VLOOKUP(G4494,'Cross-Page Data'!$I$4:$J$19,2,FALSE),VLOOKUP(H4494,'Cross-Page Data'!$D$4:$F$48,3,FALSE)))))</f>
        <v/>
      </c>
      <c r="M4494" s="120">
        <f>IF(AND($P$2=FALSE,OR(F4494="Commercial NAICS Cogen",F4494="Industrial NAICS Cogen",F4494="NAICS-22 Cogen")),FALSE,IF(AND($P$3=FALSE,OR(F4494="Commercial NAICS Cogen",F4494="Commercial NAICS Non-Cogen",F4494="Industrial NAICS Cogen", F4494="industrial NAICS non-Cogen")),FALSE, TRUE))</f>
        <v/>
      </c>
    </row>
    <row r="4495">
      <c r="A4495" s="129" t="n">
        <v>59911</v>
      </c>
      <c r="B4495" s="130" t="inlineStr">
        <is>
          <t>Philip Morris</t>
        </is>
      </c>
      <c r="C4495" s="130" t="inlineStr">
        <is>
          <t>Virginia Electric &amp; Power Co</t>
        </is>
      </c>
      <c r="D4495" s="129" t="n">
        <v>19876</v>
      </c>
      <c r="E4495" s="130" t="inlineStr">
        <is>
          <t>VA</t>
        </is>
      </c>
      <c r="F4495" s="130" t="inlineStr">
        <is>
          <t>Electric Utility</t>
        </is>
      </c>
      <c r="G4495" s="130" t="inlineStr">
        <is>
          <t>PV</t>
        </is>
      </c>
      <c r="H4495" s="130" t="inlineStr">
        <is>
          <t>SUN</t>
        </is>
      </c>
      <c r="I4495" s="130" t="inlineStr">
        <is>
          <t>SUN</t>
        </is>
      </c>
      <c r="J4495" s="131" t="n">
        <v>2904</v>
      </c>
      <c r="K4495" s="129" t="n">
        <v>2020</v>
      </c>
      <c r="L4495" s="120">
        <f>IF(VLOOKUP(H4495,'Cross-Page Data'!$D$4:$F$48,3,FALSE)="natural gas",VLOOKUP(G4495,'Cross-Page Data'!$I$4:$J$19,2,FALSE),IF(VLOOKUP(H4495,'Cross-Page Data'!$D$4:$F$48,3,FALSE)="solar",IF(G4495="PV","solar PV","solar thermal"),IF(VLOOKUP(H4495,'Cross-Page Data'!$D$4:$F$48,3,FALSE)="wind",VLOOKUP(G4495,'Cross-Page Data'!$I$4:$J$19,2,FALSE),IF(VLOOKUP(H4495,'Cross-Page Data'!$D$4:$F$48,3,FALSE)="hydro",VLOOKUP(G4495,'Cross-Page Data'!$I$4:$J$19,2,FALSE),VLOOKUP(H4495,'Cross-Page Data'!$D$4:$F$48,3,FALSE)))))</f>
        <v/>
      </c>
      <c r="M4495" s="120">
        <f>IF(AND($P$2=FALSE,OR(F4495="Commercial NAICS Cogen",F4495="Industrial NAICS Cogen",F4495="NAICS-22 Cogen")),FALSE,IF(AND($P$3=FALSE,OR(F4495="Commercial NAICS Cogen",F4495="Commercial NAICS Non-Cogen",F4495="Industrial NAICS Cogen", F4495="industrial NAICS non-Cogen")),FALSE, TRUE))</f>
        <v/>
      </c>
    </row>
    <row r="4496">
      <c r="A4496" s="129" t="n">
        <v>59913</v>
      </c>
      <c r="B4496" s="130" t="inlineStr">
        <is>
          <t>Greensville County Power Station</t>
        </is>
      </c>
      <c r="C4496" s="130" t="inlineStr">
        <is>
          <t>Virginia Electric &amp; Power Co</t>
        </is>
      </c>
      <c r="D4496" s="129" t="n">
        <v>19876</v>
      </c>
      <c r="E4496" s="130" t="inlineStr">
        <is>
          <t>VA</t>
        </is>
      </c>
      <c r="F4496" s="130" t="inlineStr">
        <is>
          <t>Electric Utility</t>
        </is>
      </c>
      <c r="G4496" s="130" t="inlineStr">
        <is>
          <t>CA</t>
        </is>
      </c>
      <c r="H4496" s="130" t="inlineStr">
        <is>
          <t>NG</t>
        </is>
      </c>
      <c r="I4496" s="130" t="inlineStr">
        <is>
          <t>NG</t>
        </is>
      </c>
      <c r="J4496" s="131" t="n">
        <v>0</v>
      </c>
      <c r="K4496" s="129" t="n">
        <v>2020</v>
      </c>
      <c r="L4496" s="120">
        <f>IF(VLOOKUP(H4496,'Cross-Page Data'!$D$4:$F$48,3,FALSE)="natural gas",VLOOKUP(G4496,'Cross-Page Data'!$I$4:$J$19,2,FALSE),IF(VLOOKUP(H4496,'Cross-Page Data'!$D$4:$F$48,3,FALSE)="solar",IF(G4496="PV","solar PV","solar thermal"),IF(VLOOKUP(H4496,'Cross-Page Data'!$D$4:$F$48,3,FALSE)="wind",VLOOKUP(G4496,'Cross-Page Data'!$I$4:$J$19,2,FALSE),IF(VLOOKUP(H4496,'Cross-Page Data'!$D$4:$F$48,3,FALSE)="hydro",VLOOKUP(G4496,'Cross-Page Data'!$I$4:$J$19,2,FALSE),VLOOKUP(H4496,'Cross-Page Data'!$D$4:$F$48,3,FALSE)))))</f>
        <v/>
      </c>
      <c r="M4496" s="120">
        <f>IF(AND($P$2=FALSE,OR(F4496="Commercial NAICS Cogen",F4496="Industrial NAICS Cogen",F4496="NAICS-22 Cogen")),FALSE,IF(AND($P$3=FALSE,OR(F4496="Commercial NAICS Cogen",F4496="Commercial NAICS Non-Cogen",F4496="Industrial NAICS Cogen", F4496="industrial NAICS non-Cogen")),FALSE, TRUE))</f>
        <v/>
      </c>
    </row>
    <row r="4497">
      <c r="A4497" s="129" t="n">
        <v>59913</v>
      </c>
      <c r="B4497" s="130" t="inlineStr">
        <is>
          <t>Greensville County Power Station</t>
        </is>
      </c>
      <c r="C4497" s="130" t="inlineStr">
        <is>
          <t>Virginia Electric &amp; Power Co</t>
        </is>
      </c>
      <c r="D4497" s="129" t="n">
        <v>19876</v>
      </c>
      <c r="E4497" s="130" t="inlineStr">
        <is>
          <t>VA</t>
        </is>
      </c>
      <c r="F4497" s="130" t="inlineStr">
        <is>
          <t>Electric Utility</t>
        </is>
      </c>
      <c r="G4497" s="130" t="inlineStr">
        <is>
          <t>CT</t>
        </is>
      </c>
      <c r="H4497" s="130" t="inlineStr">
        <is>
          <t>NG</t>
        </is>
      </c>
      <c r="I4497" s="130" t="inlineStr">
        <is>
          <t>NG</t>
        </is>
      </c>
      <c r="J4497" s="131" t="n">
        <v>10675865</v>
      </c>
      <c r="K4497" s="129" t="n">
        <v>2020</v>
      </c>
      <c r="L4497" s="120">
        <f>IF(VLOOKUP(H4497,'Cross-Page Data'!$D$4:$F$48,3,FALSE)="natural gas",VLOOKUP(G4497,'Cross-Page Data'!$I$4:$J$19,2,FALSE),IF(VLOOKUP(H4497,'Cross-Page Data'!$D$4:$F$48,3,FALSE)="solar",IF(G4497="PV","solar PV","solar thermal"),IF(VLOOKUP(H4497,'Cross-Page Data'!$D$4:$F$48,3,FALSE)="wind",VLOOKUP(G4497,'Cross-Page Data'!$I$4:$J$19,2,FALSE),IF(VLOOKUP(H4497,'Cross-Page Data'!$D$4:$F$48,3,FALSE)="hydro",VLOOKUP(G4497,'Cross-Page Data'!$I$4:$J$19,2,FALSE),VLOOKUP(H4497,'Cross-Page Data'!$D$4:$F$48,3,FALSE)))))</f>
        <v/>
      </c>
      <c r="M4497" s="120">
        <f>IF(AND($P$2=FALSE,OR(F4497="Commercial NAICS Cogen",F4497="Industrial NAICS Cogen",F4497="NAICS-22 Cogen")),FALSE,IF(AND($P$3=FALSE,OR(F4497="Commercial NAICS Cogen",F4497="Commercial NAICS Non-Cogen",F4497="Industrial NAICS Cogen", F4497="industrial NAICS non-Cogen")),FALSE, TRUE))</f>
        <v/>
      </c>
    </row>
    <row r="4498">
      <c r="A4498" s="129" t="n">
        <v>59919</v>
      </c>
      <c r="B4498" s="130" t="inlineStr">
        <is>
          <t>Nellis Solar PV II</t>
        </is>
      </c>
      <c r="C4498" s="130" t="inlineStr">
        <is>
          <t>Nevada Power Co</t>
        </is>
      </c>
      <c r="D4498" s="129" t="n">
        <v>13407</v>
      </c>
      <c r="E4498" s="130" t="inlineStr">
        <is>
          <t>NV</t>
        </is>
      </c>
      <c r="F4498" s="130" t="inlineStr">
        <is>
          <t>Electric Utility</t>
        </is>
      </c>
      <c r="G4498" s="130" t="inlineStr">
        <is>
          <t>PV</t>
        </is>
      </c>
      <c r="H4498" s="130" t="inlineStr">
        <is>
          <t>SUN</t>
        </is>
      </c>
      <c r="I4498" s="130" t="inlineStr">
        <is>
          <t>SUN</t>
        </is>
      </c>
      <c r="J4498" s="131" t="n">
        <v>40088</v>
      </c>
      <c r="K4498" s="129" t="n">
        <v>2020</v>
      </c>
      <c r="L4498" s="120">
        <f>IF(VLOOKUP(H4498,'Cross-Page Data'!$D$4:$F$48,3,FALSE)="natural gas",VLOOKUP(G4498,'Cross-Page Data'!$I$4:$J$19,2,FALSE),IF(VLOOKUP(H4498,'Cross-Page Data'!$D$4:$F$48,3,FALSE)="solar",IF(G4498="PV","solar PV","solar thermal"),IF(VLOOKUP(H4498,'Cross-Page Data'!$D$4:$F$48,3,FALSE)="wind",VLOOKUP(G4498,'Cross-Page Data'!$I$4:$J$19,2,FALSE),IF(VLOOKUP(H4498,'Cross-Page Data'!$D$4:$F$48,3,FALSE)="hydro",VLOOKUP(G4498,'Cross-Page Data'!$I$4:$J$19,2,FALSE),VLOOKUP(H4498,'Cross-Page Data'!$D$4:$F$48,3,FALSE)))))</f>
        <v/>
      </c>
      <c r="M4498" s="120">
        <f>IF(AND($P$2=FALSE,OR(F4498="Commercial NAICS Cogen",F4498="Industrial NAICS Cogen",F4498="NAICS-22 Cogen")),FALSE,IF(AND($P$3=FALSE,OR(F4498="Commercial NAICS Cogen",F4498="Commercial NAICS Non-Cogen",F4498="Industrial NAICS Cogen", F4498="industrial NAICS non-Cogen")),FALSE, TRUE))</f>
        <v/>
      </c>
    </row>
    <row r="4499">
      <c r="A4499" s="129" t="n">
        <v>59940</v>
      </c>
      <c r="B4499" s="130" t="inlineStr">
        <is>
          <t>Great Valley Solar Portfolio Holdings, LLC</t>
        </is>
      </c>
      <c r="C4499" s="130" t="inlineStr">
        <is>
          <t>Consolidated Edison Development Inc.</t>
        </is>
      </c>
      <c r="D4499" s="129" t="n">
        <v>56769</v>
      </c>
      <c r="E4499" s="130" t="inlineStr">
        <is>
          <t>CA</t>
        </is>
      </c>
      <c r="F4499" s="130" t="inlineStr">
        <is>
          <t>NAICS-22 Non-Cogen</t>
        </is>
      </c>
      <c r="G4499" s="130" t="inlineStr">
        <is>
          <t>PV</t>
        </is>
      </c>
      <c r="H4499" s="130" t="inlineStr">
        <is>
          <t>SUN</t>
        </is>
      </c>
      <c r="I4499" s="130" t="inlineStr">
        <is>
          <t>SUN</t>
        </is>
      </c>
      <c r="J4499" s="131" t="n">
        <v>530525</v>
      </c>
      <c r="K4499" s="129" t="n">
        <v>2020</v>
      </c>
      <c r="L4499" s="120">
        <f>IF(VLOOKUP(H4499,'Cross-Page Data'!$D$4:$F$48,3,FALSE)="natural gas",VLOOKUP(G4499,'Cross-Page Data'!$I$4:$J$19,2,FALSE),IF(VLOOKUP(H4499,'Cross-Page Data'!$D$4:$F$48,3,FALSE)="solar",IF(G4499="PV","solar PV","solar thermal"),IF(VLOOKUP(H4499,'Cross-Page Data'!$D$4:$F$48,3,FALSE)="wind",VLOOKUP(G4499,'Cross-Page Data'!$I$4:$J$19,2,FALSE),IF(VLOOKUP(H4499,'Cross-Page Data'!$D$4:$F$48,3,FALSE)="hydro",VLOOKUP(G4499,'Cross-Page Data'!$I$4:$J$19,2,FALSE),VLOOKUP(H4499,'Cross-Page Data'!$D$4:$F$48,3,FALSE)))))</f>
        <v/>
      </c>
      <c r="M4499" s="120">
        <f>IF(AND($P$2=FALSE,OR(F4499="Commercial NAICS Cogen",F4499="Industrial NAICS Cogen",F4499="NAICS-22 Cogen")),FALSE,IF(AND($P$3=FALSE,OR(F4499="Commercial NAICS Cogen",F4499="Commercial NAICS Non-Cogen",F4499="Industrial NAICS Cogen", F4499="industrial NAICS non-Cogen")),FALSE, TRUE))</f>
        <v/>
      </c>
    </row>
    <row r="4500">
      <c r="A4500" s="129" t="n">
        <v>59941</v>
      </c>
      <c r="B4500" s="130" t="inlineStr">
        <is>
          <t>Iron Springs Solar, LLC</t>
        </is>
      </c>
      <c r="C4500" s="130" t="inlineStr">
        <is>
          <t>Dominion Renewable Energy</t>
        </is>
      </c>
      <c r="D4500" s="129" t="n">
        <v>58468</v>
      </c>
      <c r="E4500" s="130" t="inlineStr">
        <is>
          <t>UT</t>
        </is>
      </c>
      <c r="F4500" s="130" t="inlineStr">
        <is>
          <t>NAICS-22 Non-Cogen</t>
        </is>
      </c>
      <c r="G4500" s="130" t="inlineStr">
        <is>
          <t>PV</t>
        </is>
      </c>
      <c r="H4500" s="130" t="inlineStr">
        <is>
          <t>SUN</t>
        </is>
      </c>
      <c r="I4500" s="130" t="inlineStr">
        <is>
          <t>SUN</t>
        </is>
      </c>
      <c r="J4500" s="131" t="n">
        <v>219756</v>
      </c>
      <c r="K4500" s="129" t="n">
        <v>2020</v>
      </c>
      <c r="L4500" s="120">
        <f>IF(VLOOKUP(H4500,'Cross-Page Data'!$D$4:$F$48,3,FALSE)="natural gas",VLOOKUP(G4500,'Cross-Page Data'!$I$4:$J$19,2,FALSE),IF(VLOOKUP(H4500,'Cross-Page Data'!$D$4:$F$48,3,FALSE)="solar",IF(G4500="PV","solar PV","solar thermal"),IF(VLOOKUP(H4500,'Cross-Page Data'!$D$4:$F$48,3,FALSE)="wind",VLOOKUP(G4500,'Cross-Page Data'!$I$4:$J$19,2,FALSE),IF(VLOOKUP(H4500,'Cross-Page Data'!$D$4:$F$48,3,FALSE)="hydro",VLOOKUP(G4500,'Cross-Page Data'!$I$4:$J$19,2,FALSE),VLOOKUP(H4500,'Cross-Page Data'!$D$4:$F$48,3,FALSE)))))</f>
        <v/>
      </c>
      <c r="M4500" s="120">
        <f>IF(AND($P$2=FALSE,OR(F4500="Commercial NAICS Cogen",F4500="Industrial NAICS Cogen",F4500="NAICS-22 Cogen")),FALSE,IF(AND($P$3=FALSE,OR(F4500="Commercial NAICS Cogen",F4500="Commercial NAICS Non-Cogen",F4500="Industrial NAICS Cogen", F4500="industrial NAICS non-Cogen")),FALSE, TRUE))</f>
        <v/>
      </c>
    </row>
    <row r="4501">
      <c r="A4501" s="129" t="n">
        <v>59943</v>
      </c>
      <c r="B4501" s="130" t="inlineStr">
        <is>
          <t>Rattlesnake Den</t>
        </is>
      </c>
      <c r="C4501" s="130" t="inlineStr">
        <is>
          <t>SunEdison LLC</t>
        </is>
      </c>
      <c r="D4501" s="129" t="n">
        <v>59139</v>
      </c>
      <c r="E4501" s="130" t="inlineStr">
        <is>
          <t>TX</t>
        </is>
      </c>
      <c r="F4501" s="130" t="inlineStr">
        <is>
          <t>NAICS-22 Non-Cogen</t>
        </is>
      </c>
      <c r="G4501" s="130" t="inlineStr">
        <is>
          <t>WT</t>
        </is>
      </c>
      <c r="H4501" s="130" t="inlineStr">
        <is>
          <t>WND</t>
        </is>
      </c>
      <c r="I4501" s="130" t="inlineStr">
        <is>
          <t>WND</t>
        </is>
      </c>
      <c r="J4501" s="131" t="n">
        <v>688790.04</v>
      </c>
      <c r="K4501" s="129" t="n">
        <v>2020</v>
      </c>
      <c r="L4501" s="120">
        <f>IF(VLOOKUP(H4501,'Cross-Page Data'!$D$4:$F$48,3,FALSE)="natural gas",VLOOKUP(G4501,'Cross-Page Data'!$I$4:$J$19,2,FALSE),IF(VLOOKUP(H4501,'Cross-Page Data'!$D$4:$F$48,3,FALSE)="solar",IF(G4501="PV","solar PV","solar thermal"),IF(VLOOKUP(H4501,'Cross-Page Data'!$D$4:$F$48,3,FALSE)="wind",VLOOKUP(G4501,'Cross-Page Data'!$I$4:$J$19,2,FALSE),IF(VLOOKUP(H4501,'Cross-Page Data'!$D$4:$F$48,3,FALSE)="hydro",VLOOKUP(G4501,'Cross-Page Data'!$I$4:$J$19,2,FALSE),VLOOKUP(H4501,'Cross-Page Data'!$D$4:$F$48,3,FALSE)))))</f>
        <v/>
      </c>
      <c r="M4501" s="120">
        <f>IF(AND($P$2=FALSE,OR(F4501="Commercial NAICS Cogen",F4501="Industrial NAICS Cogen",F4501="NAICS-22 Cogen")),FALSE,IF(AND($P$3=FALSE,OR(F4501="Commercial NAICS Cogen",F4501="Commercial NAICS Non-Cogen",F4501="Industrial NAICS Cogen", F4501="industrial NAICS non-Cogen")),FALSE, TRUE))</f>
        <v/>
      </c>
    </row>
    <row r="4502">
      <c r="A4502" s="129" t="n">
        <v>59945</v>
      </c>
      <c r="B4502" s="130" t="inlineStr">
        <is>
          <t>Granite Mountain Solar West, LLC</t>
        </is>
      </c>
      <c r="C4502" s="130" t="inlineStr">
        <is>
          <t>Dominion Renewable Energy</t>
        </is>
      </c>
      <c r="D4502" s="129" t="n">
        <v>58468</v>
      </c>
      <c r="E4502" s="130" t="inlineStr">
        <is>
          <t>UT</t>
        </is>
      </c>
      <c r="F4502" s="130" t="inlineStr">
        <is>
          <t>NAICS-22 Non-Cogen</t>
        </is>
      </c>
      <c r="G4502" s="130" t="inlineStr">
        <is>
          <t>PV</t>
        </is>
      </c>
      <c r="H4502" s="130" t="inlineStr">
        <is>
          <t>SUN</t>
        </is>
      </c>
      <c r="I4502" s="130" t="inlineStr">
        <is>
          <t>SUN</t>
        </is>
      </c>
      <c r="J4502" s="131" t="n">
        <v>131285</v>
      </c>
      <c r="K4502" s="129" t="n">
        <v>2020</v>
      </c>
      <c r="L4502" s="120">
        <f>IF(VLOOKUP(H4502,'Cross-Page Data'!$D$4:$F$48,3,FALSE)="natural gas",VLOOKUP(G4502,'Cross-Page Data'!$I$4:$J$19,2,FALSE),IF(VLOOKUP(H4502,'Cross-Page Data'!$D$4:$F$48,3,FALSE)="solar",IF(G4502="PV","solar PV","solar thermal"),IF(VLOOKUP(H4502,'Cross-Page Data'!$D$4:$F$48,3,FALSE)="wind",VLOOKUP(G4502,'Cross-Page Data'!$I$4:$J$19,2,FALSE),IF(VLOOKUP(H4502,'Cross-Page Data'!$D$4:$F$48,3,FALSE)="hydro",VLOOKUP(G4502,'Cross-Page Data'!$I$4:$J$19,2,FALSE),VLOOKUP(H4502,'Cross-Page Data'!$D$4:$F$48,3,FALSE)))))</f>
        <v/>
      </c>
      <c r="M4502" s="120">
        <f>IF(AND($P$2=FALSE,OR(F4502="Commercial NAICS Cogen",F4502="Industrial NAICS Cogen",F4502="NAICS-22 Cogen")),FALSE,IF(AND($P$3=FALSE,OR(F4502="Commercial NAICS Cogen",F4502="Commercial NAICS Non-Cogen",F4502="Industrial NAICS Cogen", F4502="industrial NAICS non-Cogen")),FALSE, TRUE))</f>
        <v/>
      </c>
    </row>
    <row r="4503">
      <c r="A4503" s="129" t="n">
        <v>59946</v>
      </c>
      <c r="B4503" s="130" t="inlineStr">
        <is>
          <t>Granite Mountain Solar East, LLC</t>
        </is>
      </c>
      <c r="C4503" s="130" t="inlineStr">
        <is>
          <t>Dominion Renewable Energy</t>
        </is>
      </c>
      <c r="D4503" s="129" t="n">
        <v>58468</v>
      </c>
      <c r="E4503" s="130" t="inlineStr">
        <is>
          <t>UT</t>
        </is>
      </c>
      <c r="F4503" s="130" t="inlineStr">
        <is>
          <t>NAICS-22 Non-Cogen</t>
        </is>
      </c>
      <c r="G4503" s="130" t="inlineStr">
        <is>
          <t>PV</t>
        </is>
      </c>
      <c r="H4503" s="130" t="inlineStr">
        <is>
          <t>SUN</t>
        </is>
      </c>
      <c r="I4503" s="130" t="inlineStr">
        <is>
          <t>SUN</t>
        </is>
      </c>
      <c r="J4503" s="131" t="n">
        <v>215828</v>
      </c>
      <c r="K4503" s="129" t="n">
        <v>2020</v>
      </c>
      <c r="L4503" s="120">
        <f>IF(VLOOKUP(H4503,'Cross-Page Data'!$D$4:$F$48,3,FALSE)="natural gas",VLOOKUP(G4503,'Cross-Page Data'!$I$4:$J$19,2,FALSE),IF(VLOOKUP(H4503,'Cross-Page Data'!$D$4:$F$48,3,FALSE)="solar",IF(G4503="PV","solar PV","solar thermal"),IF(VLOOKUP(H4503,'Cross-Page Data'!$D$4:$F$48,3,FALSE)="wind",VLOOKUP(G4503,'Cross-Page Data'!$I$4:$J$19,2,FALSE),IF(VLOOKUP(H4503,'Cross-Page Data'!$D$4:$F$48,3,FALSE)="hydro",VLOOKUP(G4503,'Cross-Page Data'!$I$4:$J$19,2,FALSE),VLOOKUP(H4503,'Cross-Page Data'!$D$4:$F$48,3,FALSE)))))</f>
        <v/>
      </c>
      <c r="M4503" s="120">
        <f>IF(AND($P$2=FALSE,OR(F4503="Commercial NAICS Cogen",F4503="Industrial NAICS Cogen",F4503="NAICS-22 Cogen")),FALSE,IF(AND($P$3=FALSE,OR(F4503="Commercial NAICS Cogen",F4503="Commercial NAICS Non-Cogen",F4503="Industrial NAICS Cogen", F4503="industrial NAICS non-Cogen")),FALSE, TRUE))</f>
        <v/>
      </c>
    </row>
    <row r="4504">
      <c r="A4504" s="129" t="n">
        <v>59947</v>
      </c>
      <c r="B4504" s="130" t="inlineStr">
        <is>
          <t>SR Camden</t>
        </is>
      </c>
      <c r="C4504" s="130" t="inlineStr">
        <is>
          <t>SR Camden, LLC</t>
        </is>
      </c>
      <c r="D4504" s="129" t="n">
        <v>59710</v>
      </c>
      <c r="E4504" s="130" t="inlineStr">
        <is>
          <t>AR</t>
        </is>
      </c>
      <c r="F4504" s="130" t="inlineStr">
        <is>
          <t>NAICS-22 Non-Cogen</t>
        </is>
      </c>
      <c r="G4504" s="130" t="inlineStr">
        <is>
          <t>PV</t>
        </is>
      </c>
      <c r="H4504" s="130" t="inlineStr">
        <is>
          <t>SUN</t>
        </is>
      </c>
      <c r="I4504" s="130" t="inlineStr">
        <is>
          <t>SUN</t>
        </is>
      </c>
      <c r="J4504" s="131" t="n">
        <v>24175.86</v>
      </c>
      <c r="K4504" s="129" t="n">
        <v>2020</v>
      </c>
      <c r="L4504" s="120">
        <f>IF(VLOOKUP(H4504,'Cross-Page Data'!$D$4:$F$48,3,FALSE)="natural gas",VLOOKUP(G4504,'Cross-Page Data'!$I$4:$J$19,2,FALSE),IF(VLOOKUP(H4504,'Cross-Page Data'!$D$4:$F$48,3,FALSE)="solar",IF(G4504="PV","solar PV","solar thermal"),IF(VLOOKUP(H4504,'Cross-Page Data'!$D$4:$F$48,3,FALSE)="wind",VLOOKUP(G4504,'Cross-Page Data'!$I$4:$J$19,2,FALSE),IF(VLOOKUP(H4504,'Cross-Page Data'!$D$4:$F$48,3,FALSE)="hydro",VLOOKUP(G4504,'Cross-Page Data'!$I$4:$J$19,2,FALSE),VLOOKUP(H4504,'Cross-Page Data'!$D$4:$F$48,3,FALSE)))))</f>
        <v/>
      </c>
      <c r="M4504" s="120">
        <f>IF(AND($P$2=FALSE,OR(F4504="Commercial NAICS Cogen",F4504="Industrial NAICS Cogen",F4504="NAICS-22 Cogen")),FALSE,IF(AND($P$3=FALSE,OR(F4504="Commercial NAICS Cogen",F4504="Commercial NAICS Non-Cogen",F4504="Industrial NAICS Cogen", F4504="industrial NAICS non-Cogen")),FALSE, TRUE))</f>
        <v/>
      </c>
    </row>
    <row r="4505">
      <c r="A4505" s="129" t="n">
        <v>59949</v>
      </c>
      <c r="B4505" s="130" t="inlineStr">
        <is>
          <t>AES Warrior Run Energy Storage Project</t>
        </is>
      </c>
      <c r="C4505" s="130" t="inlineStr">
        <is>
          <t>AES Tait LLC</t>
        </is>
      </c>
      <c r="D4505" s="129" t="n">
        <v>59712</v>
      </c>
      <c r="E4505" s="130" t="inlineStr">
        <is>
          <t>MD</t>
        </is>
      </c>
      <c r="F4505" s="130" t="inlineStr">
        <is>
          <t>NAICS-22 Non-Cogen</t>
        </is>
      </c>
      <c r="G4505" s="130" t="inlineStr">
        <is>
          <t>BA</t>
        </is>
      </c>
      <c r="H4505" s="130" t="inlineStr">
        <is>
          <t>MWH</t>
        </is>
      </c>
      <c r="I4505" s="130" t="inlineStr">
        <is>
          <t>OTH</t>
        </is>
      </c>
      <c r="J4505" s="131" t="n">
        <v>-1920</v>
      </c>
      <c r="K4505" s="129" t="n">
        <v>2020</v>
      </c>
      <c r="L4505" s="120">
        <f>IF(VLOOKUP(H4505,'Cross-Page Data'!$D$4:$F$48,3,FALSE)="natural gas",VLOOKUP(G4505,'Cross-Page Data'!$I$4:$J$19,2,FALSE),IF(VLOOKUP(H4505,'Cross-Page Data'!$D$4:$F$48,3,FALSE)="solar",IF(G4505="PV","solar PV","solar thermal"),IF(VLOOKUP(H4505,'Cross-Page Data'!$D$4:$F$48,3,FALSE)="wind",VLOOKUP(G4505,'Cross-Page Data'!$I$4:$J$19,2,FALSE),IF(VLOOKUP(H4505,'Cross-Page Data'!$D$4:$F$48,3,FALSE)="hydro",VLOOKUP(G4505,'Cross-Page Data'!$I$4:$J$19,2,FALSE),VLOOKUP(H4505,'Cross-Page Data'!$D$4:$F$48,3,FALSE)))))</f>
        <v/>
      </c>
      <c r="M4505" s="120">
        <f>IF(AND($P$2=FALSE,OR(F4505="Commercial NAICS Cogen",F4505="Industrial NAICS Cogen",F4505="NAICS-22 Cogen")),FALSE,IF(AND($P$3=FALSE,OR(F4505="Commercial NAICS Cogen",F4505="Commercial NAICS Non-Cogen",F4505="Industrial NAICS Cogen", F4505="industrial NAICS non-Cogen")),FALSE, TRUE))</f>
        <v/>
      </c>
    </row>
    <row r="4506">
      <c r="A4506" s="129" t="n">
        <v>59953</v>
      </c>
      <c r="B4506" s="130" t="inlineStr">
        <is>
          <t>Antrim Wind</t>
        </is>
      </c>
      <c r="C4506" s="130" t="inlineStr">
        <is>
          <t>Antrim Wind Energy LLC</t>
        </is>
      </c>
      <c r="D4506" s="129" t="n">
        <v>59714</v>
      </c>
      <c r="E4506" s="130" t="inlineStr">
        <is>
          <t>NH</t>
        </is>
      </c>
      <c r="F4506" s="130" t="inlineStr">
        <is>
          <t>NAICS-22 Non-Cogen</t>
        </is>
      </c>
      <c r="G4506" s="130" t="inlineStr">
        <is>
          <t>WT</t>
        </is>
      </c>
      <c r="H4506" s="130" t="inlineStr">
        <is>
          <t>WND</t>
        </is>
      </c>
      <c r="I4506" s="130" t="inlineStr">
        <is>
          <t>WND</t>
        </is>
      </c>
      <c r="J4506" s="131" t="n">
        <v>80222</v>
      </c>
      <c r="K4506" s="129" t="n">
        <v>2020</v>
      </c>
      <c r="L4506" s="120">
        <f>IF(VLOOKUP(H4506,'Cross-Page Data'!$D$4:$F$48,3,FALSE)="natural gas",VLOOKUP(G4506,'Cross-Page Data'!$I$4:$J$19,2,FALSE),IF(VLOOKUP(H4506,'Cross-Page Data'!$D$4:$F$48,3,FALSE)="solar",IF(G4506="PV","solar PV","solar thermal"),IF(VLOOKUP(H4506,'Cross-Page Data'!$D$4:$F$48,3,FALSE)="wind",VLOOKUP(G4506,'Cross-Page Data'!$I$4:$J$19,2,FALSE),IF(VLOOKUP(H4506,'Cross-Page Data'!$D$4:$F$48,3,FALSE)="hydro",VLOOKUP(G4506,'Cross-Page Data'!$I$4:$J$19,2,FALSE),VLOOKUP(H4506,'Cross-Page Data'!$D$4:$F$48,3,FALSE)))))</f>
        <v/>
      </c>
      <c r="M4506" s="120">
        <f>IF(AND($P$2=FALSE,OR(F4506="Commercial NAICS Cogen",F4506="Industrial NAICS Cogen",F4506="NAICS-22 Cogen")),FALSE,IF(AND($P$3=FALSE,OR(F4506="Commercial NAICS Cogen",F4506="Commercial NAICS Non-Cogen",F4506="Industrial NAICS Cogen", F4506="industrial NAICS non-Cogen")),FALSE, TRUE))</f>
        <v/>
      </c>
    </row>
    <row r="4507">
      <c r="A4507" s="129" t="n">
        <v>59957</v>
      </c>
      <c r="B4507" s="130" t="inlineStr">
        <is>
          <t>Grand Ridge Battery Projects</t>
        </is>
      </c>
      <c r="C4507" s="130" t="inlineStr">
        <is>
          <t>Invenergy Services LLC</t>
        </is>
      </c>
      <c r="D4507" s="129" t="n">
        <v>49893</v>
      </c>
      <c r="E4507" s="130" t="inlineStr">
        <is>
          <t>IL</t>
        </is>
      </c>
      <c r="F4507" s="130" t="inlineStr">
        <is>
          <t>NAICS-22 Non-Cogen</t>
        </is>
      </c>
      <c r="G4507" s="130" t="inlineStr">
        <is>
          <t>BA</t>
        </is>
      </c>
      <c r="H4507" s="130" t="inlineStr">
        <is>
          <t>MWH</t>
        </is>
      </c>
      <c r="I4507" s="130" t="inlineStr">
        <is>
          <t>OTH</t>
        </is>
      </c>
      <c r="J4507" s="131" t="n">
        <v>-13286</v>
      </c>
      <c r="K4507" s="129" t="n">
        <v>2020</v>
      </c>
      <c r="L4507" s="120">
        <f>IF(VLOOKUP(H4507,'Cross-Page Data'!$D$4:$F$48,3,FALSE)="natural gas",VLOOKUP(G4507,'Cross-Page Data'!$I$4:$J$19,2,FALSE),IF(VLOOKUP(H4507,'Cross-Page Data'!$D$4:$F$48,3,FALSE)="solar",IF(G4507="PV","solar PV","solar thermal"),IF(VLOOKUP(H4507,'Cross-Page Data'!$D$4:$F$48,3,FALSE)="wind",VLOOKUP(G4507,'Cross-Page Data'!$I$4:$J$19,2,FALSE),IF(VLOOKUP(H4507,'Cross-Page Data'!$D$4:$F$48,3,FALSE)="hydro",VLOOKUP(G4507,'Cross-Page Data'!$I$4:$J$19,2,FALSE),VLOOKUP(H4507,'Cross-Page Data'!$D$4:$F$48,3,FALSE)))))</f>
        <v/>
      </c>
      <c r="M4507" s="120">
        <f>IF(AND($P$2=FALSE,OR(F4507="Commercial NAICS Cogen",F4507="Industrial NAICS Cogen",F4507="NAICS-22 Cogen")),FALSE,IF(AND($P$3=FALSE,OR(F4507="Commercial NAICS Cogen",F4507="Commercial NAICS Non-Cogen",F4507="Industrial NAICS Cogen", F4507="industrial NAICS non-Cogen")),FALSE, TRUE))</f>
        <v/>
      </c>
    </row>
    <row r="4508">
      <c r="A4508" s="129" t="n">
        <v>59959</v>
      </c>
      <c r="B4508" s="130" t="inlineStr">
        <is>
          <t>Elwood Energy Storage Center</t>
        </is>
      </c>
      <c r="C4508" s="130" t="inlineStr">
        <is>
          <t>West Chicago Battery Storage LLC</t>
        </is>
      </c>
      <c r="D4508" s="129" t="n">
        <v>59718</v>
      </c>
      <c r="E4508" s="130" t="inlineStr">
        <is>
          <t>IL</t>
        </is>
      </c>
      <c r="F4508" s="130" t="inlineStr">
        <is>
          <t>NAICS-22 Non-Cogen</t>
        </is>
      </c>
      <c r="G4508" s="130" t="inlineStr">
        <is>
          <t>BA</t>
        </is>
      </c>
      <c r="H4508" s="130" t="inlineStr">
        <is>
          <t>MWH</t>
        </is>
      </c>
      <c r="I4508" s="130" t="inlineStr">
        <is>
          <t>OTH</t>
        </is>
      </c>
      <c r="J4508" s="131" t="n">
        <v>-1580</v>
      </c>
      <c r="K4508" s="129" t="n">
        <v>2020</v>
      </c>
      <c r="L4508" s="120">
        <f>IF(VLOOKUP(H4508,'Cross-Page Data'!$D$4:$F$48,3,FALSE)="natural gas",VLOOKUP(G4508,'Cross-Page Data'!$I$4:$J$19,2,FALSE),IF(VLOOKUP(H4508,'Cross-Page Data'!$D$4:$F$48,3,FALSE)="solar",IF(G4508="PV","solar PV","solar thermal"),IF(VLOOKUP(H4508,'Cross-Page Data'!$D$4:$F$48,3,FALSE)="wind",VLOOKUP(G4508,'Cross-Page Data'!$I$4:$J$19,2,FALSE),IF(VLOOKUP(H4508,'Cross-Page Data'!$D$4:$F$48,3,FALSE)="hydro",VLOOKUP(G4508,'Cross-Page Data'!$I$4:$J$19,2,FALSE),VLOOKUP(H4508,'Cross-Page Data'!$D$4:$F$48,3,FALSE)))))</f>
        <v/>
      </c>
      <c r="M4508" s="120">
        <f>IF(AND($P$2=FALSE,OR(F4508="Commercial NAICS Cogen",F4508="Industrial NAICS Cogen",F4508="NAICS-22 Cogen")),FALSE,IF(AND($P$3=FALSE,OR(F4508="Commercial NAICS Cogen",F4508="Commercial NAICS Non-Cogen",F4508="Industrial NAICS Cogen", F4508="industrial NAICS non-Cogen")),FALSE, TRUE))</f>
        <v/>
      </c>
    </row>
    <row r="4509">
      <c r="A4509" s="129" t="n">
        <v>59960</v>
      </c>
      <c r="B4509" s="130" t="inlineStr">
        <is>
          <t>Jake Energy Storage Center</t>
        </is>
      </c>
      <c r="C4509" s="130" t="inlineStr">
        <is>
          <t>Joliet Battery Storage LLC</t>
        </is>
      </c>
      <c r="D4509" s="129" t="n">
        <v>59717</v>
      </c>
      <c r="E4509" s="130" t="inlineStr">
        <is>
          <t>IL</t>
        </is>
      </c>
      <c r="F4509" s="130" t="inlineStr">
        <is>
          <t>NAICS-22 Non-Cogen</t>
        </is>
      </c>
      <c r="G4509" s="130" t="inlineStr">
        <is>
          <t>BA</t>
        </is>
      </c>
      <c r="H4509" s="130" t="inlineStr">
        <is>
          <t>MWH</t>
        </is>
      </c>
      <c r="I4509" s="130" t="inlineStr">
        <is>
          <t>OTH</t>
        </is>
      </c>
      <c r="J4509" s="131" t="n">
        <v>-848</v>
      </c>
      <c r="K4509" s="129" t="n">
        <v>2020</v>
      </c>
      <c r="L4509" s="120">
        <f>IF(VLOOKUP(H4509,'Cross-Page Data'!$D$4:$F$48,3,FALSE)="natural gas",VLOOKUP(G4509,'Cross-Page Data'!$I$4:$J$19,2,FALSE),IF(VLOOKUP(H4509,'Cross-Page Data'!$D$4:$F$48,3,FALSE)="solar",IF(G4509="PV","solar PV","solar thermal"),IF(VLOOKUP(H4509,'Cross-Page Data'!$D$4:$F$48,3,FALSE)="wind",VLOOKUP(G4509,'Cross-Page Data'!$I$4:$J$19,2,FALSE),IF(VLOOKUP(H4509,'Cross-Page Data'!$D$4:$F$48,3,FALSE)="hydro",VLOOKUP(G4509,'Cross-Page Data'!$I$4:$J$19,2,FALSE),VLOOKUP(H4509,'Cross-Page Data'!$D$4:$F$48,3,FALSE)))))</f>
        <v/>
      </c>
      <c r="M4509" s="120">
        <f>IF(AND($P$2=FALSE,OR(F4509="Commercial NAICS Cogen",F4509="Industrial NAICS Cogen",F4509="NAICS-22 Cogen")),FALSE,IF(AND($P$3=FALSE,OR(F4509="Commercial NAICS Cogen",F4509="Commercial NAICS Non-Cogen",F4509="Industrial NAICS Cogen", F4509="industrial NAICS non-Cogen")),FALSE, TRUE))</f>
        <v/>
      </c>
    </row>
    <row r="4510">
      <c r="A4510" s="129" t="n">
        <v>59964</v>
      </c>
      <c r="B4510" s="130" t="inlineStr">
        <is>
          <t>Elevation Solar C</t>
        </is>
      </c>
      <c r="C4510" s="130" t="inlineStr">
        <is>
          <t>Sustainable Power Group, LLC</t>
        </is>
      </c>
      <c r="D4510" s="129" t="n">
        <v>58661</v>
      </c>
      <c r="E4510" s="130" t="inlineStr">
        <is>
          <t>CA</t>
        </is>
      </c>
      <c r="F4510" s="130" t="inlineStr">
        <is>
          <t>NAICS-22 Non-Cogen</t>
        </is>
      </c>
      <c r="G4510" s="130" t="inlineStr">
        <is>
          <t>PV</t>
        </is>
      </c>
      <c r="H4510" s="130" t="inlineStr">
        <is>
          <t>SUN</t>
        </is>
      </c>
      <c r="I4510" s="130" t="inlineStr">
        <is>
          <t>SUN</t>
        </is>
      </c>
      <c r="J4510" s="131" t="n">
        <v>110491</v>
      </c>
      <c r="K4510" s="129" t="n">
        <v>2020</v>
      </c>
      <c r="L4510" s="120">
        <f>IF(VLOOKUP(H4510,'Cross-Page Data'!$D$4:$F$48,3,FALSE)="natural gas",VLOOKUP(G4510,'Cross-Page Data'!$I$4:$J$19,2,FALSE),IF(VLOOKUP(H4510,'Cross-Page Data'!$D$4:$F$48,3,FALSE)="solar",IF(G4510="PV","solar PV","solar thermal"),IF(VLOOKUP(H4510,'Cross-Page Data'!$D$4:$F$48,3,FALSE)="wind",VLOOKUP(G4510,'Cross-Page Data'!$I$4:$J$19,2,FALSE),IF(VLOOKUP(H4510,'Cross-Page Data'!$D$4:$F$48,3,FALSE)="hydro",VLOOKUP(G4510,'Cross-Page Data'!$I$4:$J$19,2,FALSE),VLOOKUP(H4510,'Cross-Page Data'!$D$4:$F$48,3,FALSE)))))</f>
        <v/>
      </c>
      <c r="M4510" s="120">
        <f>IF(AND($P$2=FALSE,OR(F4510="Commercial NAICS Cogen",F4510="Industrial NAICS Cogen",F4510="NAICS-22 Cogen")),FALSE,IF(AND($P$3=FALSE,OR(F4510="Commercial NAICS Cogen",F4510="Commercial NAICS Non-Cogen",F4510="Industrial NAICS Cogen", F4510="industrial NAICS non-Cogen")),FALSE, TRUE))</f>
        <v/>
      </c>
    </row>
    <row r="4511">
      <c r="A4511" s="129" t="n">
        <v>59965</v>
      </c>
      <c r="B4511" s="130" t="inlineStr">
        <is>
          <t>Latigo Wind Park</t>
        </is>
      </c>
      <c r="C4511" s="130" t="inlineStr">
        <is>
          <t>Sustainable Power Group, LLC</t>
        </is>
      </c>
      <c r="D4511" s="129" t="n">
        <v>58661</v>
      </c>
      <c r="E4511" s="130" t="inlineStr">
        <is>
          <t>UT</t>
        </is>
      </c>
      <c r="F4511" s="130" t="inlineStr">
        <is>
          <t>NAICS-22 Non-Cogen</t>
        </is>
      </c>
      <c r="G4511" s="130" t="inlineStr">
        <is>
          <t>WT</t>
        </is>
      </c>
      <c r="H4511" s="130" t="inlineStr">
        <is>
          <t>WND</t>
        </is>
      </c>
      <c r="I4511" s="130" t="inlineStr">
        <is>
          <t>WND</t>
        </is>
      </c>
      <c r="J4511" s="131" t="n">
        <v>163084</v>
      </c>
      <c r="K4511" s="129" t="n">
        <v>2020</v>
      </c>
      <c r="L4511" s="120">
        <f>IF(VLOOKUP(H4511,'Cross-Page Data'!$D$4:$F$48,3,FALSE)="natural gas",VLOOKUP(G4511,'Cross-Page Data'!$I$4:$J$19,2,FALSE),IF(VLOOKUP(H4511,'Cross-Page Data'!$D$4:$F$48,3,FALSE)="solar",IF(G4511="PV","solar PV","solar thermal"),IF(VLOOKUP(H4511,'Cross-Page Data'!$D$4:$F$48,3,FALSE)="wind",VLOOKUP(G4511,'Cross-Page Data'!$I$4:$J$19,2,FALSE),IF(VLOOKUP(H4511,'Cross-Page Data'!$D$4:$F$48,3,FALSE)="hydro",VLOOKUP(G4511,'Cross-Page Data'!$I$4:$J$19,2,FALSE),VLOOKUP(H4511,'Cross-Page Data'!$D$4:$F$48,3,FALSE)))))</f>
        <v/>
      </c>
      <c r="M4511" s="120">
        <f>IF(AND($P$2=FALSE,OR(F4511="Commercial NAICS Cogen",F4511="Industrial NAICS Cogen",F4511="NAICS-22 Cogen")),FALSE,IF(AND($P$3=FALSE,OR(F4511="Commercial NAICS Cogen",F4511="Commercial NAICS Non-Cogen",F4511="Industrial NAICS Cogen", F4511="industrial NAICS non-Cogen")),FALSE, TRUE))</f>
        <v/>
      </c>
    </row>
    <row r="4512">
      <c r="A4512" s="129" t="n">
        <v>59968</v>
      </c>
      <c r="B4512" s="130" t="inlineStr">
        <is>
          <t>Desert Wind Farm, LLC</t>
        </is>
      </c>
      <c r="C4512" s="130" t="inlineStr">
        <is>
          <t>Avangrid Renewables LLC</t>
        </is>
      </c>
      <c r="D4512" s="129" t="n">
        <v>15399</v>
      </c>
      <c r="E4512" s="130" t="inlineStr">
        <is>
          <t>NC</t>
        </is>
      </c>
      <c r="F4512" s="130" t="inlineStr">
        <is>
          <t>NAICS-22 Non-Cogen</t>
        </is>
      </c>
      <c r="G4512" s="130" t="inlineStr">
        <is>
          <t>WT</t>
        </is>
      </c>
      <c r="H4512" s="130" t="inlineStr">
        <is>
          <t>WND</t>
        </is>
      </c>
      <c r="I4512" s="130" t="inlineStr">
        <is>
          <t>WND</t>
        </is>
      </c>
      <c r="J4512" s="131" t="n">
        <v>546267</v>
      </c>
      <c r="K4512" s="129" t="n">
        <v>2020</v>
      </c>
      <c r="L4512" s="120">
        <f>IF(VLOOKUP(H4512,'Cross-Page Data'!$D$4:$F$48,3,FALSE)="natural gas",VLOOKUP(G4512,'Cross-Page Data'!$I$4:$J$19,2,FALSE),IF(VLOOKUP(H4512,'Cross-Page Data'!$D$4:$F$48,3,FALSE)="solar",IF(G4512="PV","solar PV","solar thermal"),IF(VLOOKUP(H4512,'Cross-Page Data'!$D$4:$F$48,3,FALSE)="wind",VLOOKUP(G4512,'Cross-Page Data'!$I$4:$J$19,2,FALSE),IF(VLOOKUP(H4512,'Cross-Page Data'!$D$4:$F$48,3,FALSE)="hydro",VLOOKUP(G4512,'Cross-Page Data'!$I$4:$J$19,2,FALSE),VLOOKUP(H4512,'Cross-Page Data'!$D$4:$F$48,3,FALSE)))))</f>
        <v/>
      </c>
      <c r="M4512" s="120">
        <f>IF(AND($P$2=FALSE,OR(F4512="Commercial NAICS Cogen",F4512="Industrial NAICS Cogen",F4512="NAICS-22 Cogen")),FALSE,IF(AND($P$3=FALSE,OR(F4512="Commercial NAICS Cogen",F4512="Commercial NAICS Non-Cogen",F4512="Industrial NAICS Cogen", F4512="industrial NAICS non-Cogen")),FALSE, TRUE))</f>
        <v/>
      </c>
    </row>
    <row r="4513">
      <c r="A4513" s="129" t="n">
        <v>59972</v>
      </c>
      <c r="B4513" s="130" t="inlineStr">
        <is>
          <t>Bearkat</t>
        </is>
      </c>
      <c r="C4513" s="130" t="inlineStr">
        <is>
          <t>Bearkat Wind Energy 1, LLC</t>
        </is>
      </c>
      <c r="D4513" s="129" t="n">
        <v>63428</v>
      </c>
      <c r="E4513" s="130" t="inlineStr">
        <is>
          <t>TX</t>
        </is>
      </c>
      <c r="F4513" s="130" t="inlineStr">
        <is>
          <t>NAICS-22 Non-Cogen</t>
        </is>
      </c>
      <c r="G4513" s="130" t="inlineStr">
        <is>
          <t>WT</t>
        </is>
      </c>
      <c r="H4513" s="130" t="inlineStr">
        <is>
          <t>WND</t>
        </is>
      </c>
      <c r="I4513" s="130" t="inlineStr">
        <is>
          <t>WND</t>
        </is>
      </c>
      <c r="J4513" s="131" t="n">
        <v>683808</v>
      </c>
      <c r="K4513" s="129" t="n">
        <v>2020</v>
      </c>
      <c r="L4513" s="120">
        <f>IF(VLOOKUP(H4513,'Cross-Page Data'!$D$4:$F$48,3,FALSE)="natural gas",VLOOKUP(G4513,'Cross-Page Data'!$I$4:$J$19,2,FALSE),IF(VLOOKUP(H4513,'Cross-Page Data'!$D$4:$F$48,3,FALSE)="solar",IF(G4513="PV","solar PV","solar thermal"),IF(VLOOKUP(H4513,'Cross-Page Data'!$D$4:$F$48,3,FALSE)="wind",VLOOKUP(G4513,'Cross-Page Data'!$I$4:$J$19,2,FALSE),IF(VLOOKUP(H4513,'Cross-Page Data'!$D$4:$F$48,3,FALSE)="hydro",VLOOKUP(G4513,'Cross-Page Data'!$I$4:$J$19,2,FALSE),VLOOKUP(H4513,'Cross-Page Data'!$D$4:$F$48,3,FALSE)))))</f>
        <v/>
      </c>
      <c r="M4513" s="120">
        <f>IF(AND($P$2=FALSE,OR(F4513="Commercial NAICS Cogen",F4513="Industrial NAICS Cogen",F4513="NAICS-22 Cogen")),FALSE,IF(AND($P$3=FALSE,OR(F4513="Commercial NAICS Cogen",F4513="Commercial NAICS Non-Cogen",F4513="Industrial NAICS Cogen", F4513="industrial NAICS non-Cogen")),FALSE, TRUE))</f>
        <v/>
      </c>
    </row>
    <row r="4514">
      <c r="A4514" s="129" t="n">
        <v>59974</v>
      </c>
      <c r="B4514" s="130" t="inlineStr">
        <is>
          <t>Golden West Power Partners LLC</t>
        </is>
      </c>
      <c r="C4514" s="130" t="inlineStr">
        <is>
          <t>Golden West Power Partners, LLC</t>
        </is>
      </c>
      <c r="D4514" s="129" t="n">
        <v>59729</v>
      </c>
      <c r="E4514" s="130" t="inlineStr">
        <is>
          <t>CO</t>
        </is>
      </c>
      <c r="F4514" s="130" t="inlineStr">
        <is>
          <t>NAICS-22 Non-Cogen</t>
        </is>
      </c>
      <c r="G4514" s="130" t="inlineStr">
        <is>
          <t>WT</t>
        </is>
      </c>
      <c r="H4514" s="130" t="inlineStr">
        <is>
          <t>WND</t>
        </is>
      </c>
      <c r="I4514" s="130" t="inlineStr">
        <is>
          <t>WND</t>
        </is>
      </c>
      <c r="J4514" s="131" t="n">
        <v>836444</v>
      </c>
      <c r="K4514" s="129" t="n">
        <v>2020</v>
      </c>
      <c r="L4514" s="120">
        <f>IF(VLOOKUP(H4514,'Cross-Page Data'!$D$4:$F$48,3,FALSE)="natural gas",VLOOKUP(G4514,'Cross-Page Data'!$I$4:$J$19,2,FALSE),IF(VLOOKUP(H4514,'Cross-Page Data'!$D$4:$F$48,3,FALSE)="solar",IF(G4514="PV","solar PV","solar thermal"),IF(VLOOKUP(H4514,'Cross-Page Data'!$D$4:$F$48,3,FALSE)="wind",VLOOKUP(G4514,'Cross-Page Data'!$I$4:$J$19,2,FALSE),IF(VLOOKUP(H4514,'Cross-Page Data'!$D$4:$F$48,3,FALSE)="hydro",VLOOKUP(G4514,'Cross-Page Data'!$I$4:$J$19,2,FALSE),VLOOKUP(H4514,'Cross-Page Data'!$D$4:$F$48,3,FALSE)))))</f>
        <v/>
      </c>
      <c r="M4514" s="120">
        <f>IF(AND($P$2=FALSE,OR(F4514="Commercial NAICS Cogen",F4514="Industrial NAICS Cogen",F4514="NAICS-22 Cogen")),FALSE,IF(AND($P$3=FALSE,OR(F4514="Commercial NAICS Cogen",F4514="Commercial NAICS Non-Cogen",F4514="Industrial NAICS Cogen", F4514="industrial NAICS non-Cogen")),FALSE, TRUE))</f>
        <v/>
      </c>
    </row>
    <row r="4515">
      <c r="A4515" s="129" t="n">
        <v>59976</v>
      </c>
      <c r="B4515" s="130" t="inlineStr">
        <is>
          <t>RE Astoria</t>
        </is>
      </c>
      <c r="C4515" s="130" t="inlineStr">
        <is>
          <t>RE Astoria LLC</t>
        </is>
      </c>
      <c r="D4515" s="129" t="n">
        <v>59727</v>
      </c>
      <c r="E4515" s="130" t="inlineStr">
        <is>
          <t>CA</t>
        </is>
      </c>
      <c r="F4515" s="130" t="inlineStr">
        <is>
          <t>NAICS-22 Non-Cogen</t>
        </is>
      </c>
      <c r="G4515" s="130" t="inlineStr">
        <is>
          <t>PV</t>
        </is>
      </c>
      <c r="H4515" s="130" t="inlineStr">
        <is>
          <t>SUN</t>
        </is>
      </c>
      <c r="I4515" s="130" t="inlineStr">
        <is>
          <t>SUN</t>
        </is>
      </c>
      <c r="J4515" s="131" t="n">
        <v>286961</v>
      </c>
      <c r="K4515" s="129" t="n">
        <v>2020</v>
      </c>
      <c r="L4515" s="120">
        <f>IF(VLOOKUP(H4515,'Cross-Page Data'!$D$4:$F$48,3,FALSE)="natural gas",VLOOKUP(G4515,'Cross-Page Data'!$I$4:$J$19,2,FALSE),IF(VLOOKUP(H4515,'Cross-Page Data'!$D$4:$F$48,3,FALSE)="solar",IF(G4515="PV","solar PV","solar thermal"),IF(VLOOKUP(H4515,'Cross-Page Data'!$D$4:$F$48,3,FALSE)="wind",VLOOKUP(G4515,'Cross-Page Data'!$I$4:$J$19,2,FALSE),IF(VLOOKUP(H4515,'Cross-Page Data'!$D$4:$F$48,3,FALSE)="hydro",VLOOKUP(G4515,'Cross-Page Data'!$I$4:$J$19,2,FALSE),VLOOKUP(H4515,'Cross-Page Data'!$D$4:$F$48,3,FALSE)))))</f>
        <v/>
      </c>
      <c r="M4515" s="120">
        <f>IF(AND($P$2=FALSE,OR(F4515="Commercial NAICS Cogen",F4515="Industrial NAICS Cogen",F4515="NAICS-22 Cogen")),FALSE,IF(AND($P$3=FALSE,OR(F4515="Commercial NAICS Cogen",F4515="Commercial NAICS Non-Cogen",F4515="Industrial NAICS Cogen", F4515="industrial NAICS non-Cogen")),FALSE, TRUE))</f>
        <v/>
      </c>
    </row>
    <row r="4516">
      <c r="A4516" s="129" t="n">
        <v>59977</v>
      </c>
      <c r="B4516" s="130" t="inlineStr">
        <is>
          <t>RE Astoria 2</t>
        </is>
      </c>
      <c r="C4516" s="130" t="inlineStr">
        <is>
          <t>RE Astoria 2 LLC</t>
        </is>
      </c>
      <c r="D4516" s="129" t="n">
        <v>59728</v>
      </c>
      <c r="E4516" s="130" t="inlineStr">
        <is>
          <t>CA</t>
        </is>
      </c>
      <c r="F4516" s="130" t="inlineStr">
        <is>
          <t>NAICS-22 Non-Cogen</t>
        </is>
      </c>
      <c r="G4516" s="130" t="inlineStr">
        <is>
          <t>PV</t>
        </is>
      </c>
      <c r="H4516" s="130" t="inlineStr">
        <is>
          <t>SUN</t>
        </is>
      </c>
      <c r="I4516" s="130" t="inlineStr">
        <is>
          <t>SUN</t>
        </is>
      </c>
      <c r="J4516" s="131" t="n">
        <v>221110</v>
      </c>
      <c r="K4516" s="129" t="n">
        <v>2020</v>
      </c>
      <c r="L4516" s="120">
        <f>IF(VLOOKUP(H4516,'Cross-Page Data'!$D$4:$F$48,3,FALSE)="natural gas",VLOOKUP(G4516,'Cross-Page Data'!$I$4:$J$19,2,FALSE),IF(VLOOKUP(H4516,'Cross-Page Data'!$D$4:$F$48,3,FALSE)="solar",IF(G4516="PV","solar PV","solar thermal"),IF(VLOOKUP(H4516,'Cross-Page Data'!$D$4:$F$48,3,FALSE)="wind",VLOOKUP(G4516,'Cross-Page Data'!$I$4:$J$19,2,FALSE),IF(VLOOKUP(H4516,'Cross-Page Data'!$D$4:$F$48,3,FALSE)="hydro",VLOOKUP(G4516,'Cross-Page Data'!$I$4:$J$19,2,FALSE),VLOOKUP(H4516,'Cross-Page Data'!$D$4:$F$48,3,FALSE)))))</f>
        <v/>
      </c>
      <c r="M4516" s="120">
        <f>IF(AND($P$2=FALSE,OR(F4516="Commercial NAICS Cogen",F4516="Industrial NAICS Cogen",F4516="NAICS-22 Cogen")),FALSE,IF(AND($P$3=FALSE,OR(F4516="Commercial NAICS Cogen",F4516="Commercial NAICS Non-Cogen",F4516="Industrial NAICS Cogen", F4516="industrial NAICS non-Cogen")),FALSE, TRUE))</f>
        <v/>
      </c>
    </row>
    <row r="4517">
      <c r="A4517" s="129" t="n">
        <v>59993</v>
      </c>
      <c r="B4517" s="130" t="inlineStr">
        <is>
          <t>Babcock Solar Energy Center Hybrid</t>
        </is>
      </c>
      <c r="C4517" s="130" t="inlineStr">
        <is>
          <t>Florida Power &amp; Light Co</t>
        </is>
      </c>
      <c r="D4517" s="129" t="n">
        <v>6452</v>
      </c>
      <c r="E4517" s="130" t="inlineStr">
        <is>
          <t>FL</t>
        </is>
      </c>
      <c r="F4517" s="130" t="inlineStr">
        <is>
          <t>Electric Utility</t>
        </is>
      </c>
      <c r="G4517" s="130" t="inlineStr">
        <is>
          <t>BA</t>
        </is>
      </c>
      <c r="H4517" s="130" t="inlineStr">
        <is>
          <t>MWH</t>
        </is>
      </c>
      <c r="I4517" s="130" t="inlineStr">
        <is>
          <t>OTH</t>
        </is>
      </c>
      <c r="J4517" s="131" t="n">
        <v>-1793</v>
      </c>
      <c r="K4517" s="129" t="n">
        <v>2020</v>
      </c>
      <c r="L4517" s="120">
        <f>IF(VLOOKUP(H4517,'Cross-Page Data'!$D$4:$F$48,3,FALSE)="natural gas",VLOOKUP(G4517,'Cross-Page Data'!$I$4:$J$19,2,FALSE),IF(VLOOKUP(H4517,'Cross-Page Data'!$D$4:$F$48,3,FALSE)="solar",IF(G4517="PV","solar PV","solar thermal"),IF(VLOOKUP(H4517,'Cross-Page Data'!$D$4:$F$48,3,FALSE)="wind",VLOOKUP(G4517,'Cross-Page Data'!$I$4:$J$19,2,FALSE),IF(VLOOKUP(H4517,'Cross-Page Data'!$D$4:$F$48,3,FALSE)="hydro",VLOOKUP(G4517,'Cross-Page Data'!$I$4:$J$19,2,FALSE),VLOOKUP(H4517,'Cross-Page Data'!$D$4:$F$48,3,FALSE)))))</f>
        <v/>
      </c>
      <c r="M4517" s="120">
        <f>IF(AND($P$2=FALSE,OR(F4517="Commercial NAICS Cogen",F4517="Industrial NAICS Cogen",F4517="NAICS-22 Cogen")),FALSE,IF(AND($P$3=FALSE,OR(F4517="Commercial NAICS Cogen",F4517="Commercial NAICS Non-Cogen",F4517="Industrial NAICS Cogen", F4517="industrial NAICS non-Cogen")),FALSE, TRUE))</f>
        <v/>
      </c>
    </row>
    <row r="4518">
      <c r="A4518" s="129" t="n">
        <v>59993</v>
      </c>
      <c r="B4518" s="130" t="inlineStr">
        <is>
          <t>Babcock Solar Energy Center Hybrid</t>
        </is>
      </c>
      <c r="C4518" s="130" t="inlineStr">
        <is>
          <t>Florida Power &amp; Light Co</t>
        </is>
      </c>
      <c r="D4518" s="129" t="n">
        <v>6452</v>
      </c>
      <c r="E4518" s="130" t="inlineStr">
        <is>
          <t>FL</t>
        </is>
      </c>
      <c r="F4518" s="130" t="inlineStr">
        <is>
          <t>Electric Utility</t>
        </is>
      </c>
      <c r="G4518" s="130" t="inlineStr">
        <is>
          <t>PV</t>
        </is>
      </c>
      <c r="H4518" s="130" t="inlineStr">
        <is>
          <t>SUN</t>
        </is>
      </c>
      <c r="I4518" s="130" t="inlineStr">
        <is>
          <t>SUN</t>
        </is>
      </c>
      <c r="J4518" s="131" t="n">
        <v>157073</v>
      </c>
      <c r="K4518" s="129" t="n">
        <v>2020</v>
      </c>
      <c r="L4518" s="120">
        <f>IF(VLOOKUP(H4518,'Cross-Page Data'!$D$4:$F$48,3,FALSE)="natural gas",VLOOKUP(G4518,'Cross-Page Data'!$I$4:$J$19,2,FALSE),IF(VLOOKUP(H4518,'Cross-Page Data'!$D$4:$F$48,3,FALSE)="solar",IF(G4518="PV","solar PV","solar thermal"),IF(VLOOKUP(H4518,'Cross-Page Data'!$D$4:$F$48,3,FALSE)="wind",VLOOKUP(G4518,'Cross-Page Data'!$I$4:$J$19,2,FALSE),IF(VLOOKUP(H4518,'Cross-Page Data'!$D$4:$F$48,3,FALSE)="hydro",VLOOKUP(G4518,'Cross-Page Data'!$I$4:$J$19,2,FALSE),VLOOKUP(H4518,'Cross-Page Data'!$D$4:$F$48,3,FALSE)))))</f>
        <v/>
      </c>
      <c r="M4518" s="120">
        <f>IF(AND($P$2=FALSE,OR(F4518="Commercial NAICS Cogen",F4518="Industrial NAICS Cogen",F4518="NAICS-22 Cogen")),FALSE,IF(AND($P$3=FALSE,OR(F4518="Commercial NAICS Cogen",F4518="Commercial NAICS Non-Cogen",F4518="Industrial NAICS Cogen", F4518="industrial NAICS non-Cogen")),FALSE, TRUE))</f>
        <v/>
      </c>
    </row>
    <row r="4519">
      <c r="A4519" s="129" t="n">
        <v>59994</v>
      </c>
      <c r="B4519" s="130" t="inlineStr">
        <is>
          <t>RE Roserock</t>
        </is>
      </c>
      <c r="C4519" s="130" t="inlineStr">
        <is>
          <t>Southern Power Co</t>
        </is>
      </c>
      <c r="D4519" s="129" t="n">
        <v>17650</v>
      </c>
      <c r="E4519" s="130" t="inlineStr">
        <is>
          <t>TX</t>
        </is>
      </c>
      <c r="F4519" s="130" t="inlineStr">
        <is>
          <t>NAICS-22 Non-Cogen</t>
        </is>
      </c>
      <c r="G4519" s="130" t="inlineStr">
        <is>
          <t>PV</t>
        </is>
      </c>
      <c r="H4519" s="130" t="inlineStr">
        <is>
          <t>SUN</t>
        </is>
      </c>
      <c r="I4519" s="130" t="inlineStr">
        <is>
          <t>SUN</t>
        </is>
      </c>
      <c r="J4519" s="131" t="n">
        <v>414578</v>
      </c>
      <c r="K4519" s="129" t="n">
        <v>2020</v>
      </c>
      <c r="L4519" s="120">
        <f>IF(VLOOKUP(H4519,'Cross-Page Data'!$D$4:$F$48,3,FALSE)="natural gas",VLOOKUP(G4519,'Cross-Page Data'!$I$4:$J$19,2,FALSE),IF(VLOOKUP(H4519,'Cross-Page Data'!$D$4:$F$48,3,FALSE)="solar",IF(G4519="PV","solar PV","solar thermal"),IF(VLOOKUP(H4519,'Cross-Page Data'!$D$4:$F$48,3,FALSE)="wind",VLOOKUP(G4519,'Cross-Page Data'!$I$4:$J$19,2,FALSE),IF(VLOOKUP(H4519,'Cross-Page Data'!$D$4:$F$48,3,FALSE)="hydro",VLOOKUP(G4519,'Cross-Page Data'!$I$4:$J$19,2,FALSE),VLOOKUP(H4519,'Cross-Page Data'!$D$4:$F$48,3,FALSE)))))</f>
        <v/>
      </c>
      <c r="M4519" s="120">
        <f>IF(AND($P$2=FALSE,OR(F4519="Commercial NAICS Cogen",F4519="Industrial NAICS Cogen",F4519="NAICS-22 Cogen")),FALSE,IF(AND($P$3=FALSE,OR(F4519="Commercial NAICS Cogen",F4519="Commercial NAICS Non-Cogen",F4519="Industrial NAICS Cogen", F4519="industrial NAICS non-Cogen")),FALSE, TRUE))</f>
        <v/>
      </c>
    </row>
    <row r="4520">
      <c r="A4520" s="129" t="n">
        <v>60009</v>
      </c>
      <c r="B4520" s="130" t="inlineStr">
        <is>
          <t>Murphy Flat Solar</t>
        </is>
      </c>
      <c r="C4520" s="130" t="inlineStr">
        <is>
          <t>Murphy Flat Power, LLC</t>
        </is>
      </c>
      <c r="D4520" s="129" t="n">
        <v>59755</v>
      </c>
      <c r="E4520" s="130" t="inlineStr">
        <is>
          <t>ID</t>
        </is>
      </c>
      <c r="F4520" s="130" t="inlineStr">
        <is>
          <t>NAICS-22 Non-Cogen</t>
        </is>
      </c>
      <c r="G4520" s="130" t="inlineStr">
        <is>
          <t>PV</t>
        </is>
      </c>
      <c r="H4520" s="130" t="inlineStr">
        <is>
          <t>SUN</t>
        </is>
      </c>
      <c r="I4520" s="130" t="inlineStr">
        <is>
          <t>SUN</t>
        </is>
      </c>
      <c r="J4520" s="131" t="n">
        <v>45900</v>
      </c>
      <c r="K4520" s="129" t="n">
        <v>2020</v>
      </c>
      <c r="L4520" s="120">
        <f>IF(VLOOKUP(H4520,'Cross-Page Data'!$D$4:$F$48,3,FALSE)="natural gas",VLOOKUP(G4520,'Cross-Page Data'!$I$4:$J$19,2,FALSE),IF(VLOOKUP(H4520,'Cross-Page Data'!$D$4:$F$48,3,FALSE)="solar",IF(G4520="PV","solar PV","solar thermal"),IF(VLOOKUP(H4520,'Cross-Page Data'!$D$4:$F$48,3,FALSE)="wind",VLOOKUP(G4520,'Cross-Page Data'!$I$4:$J$19,2,FALSE),IF(VLOOKUP(H4520,'Cross-Page Data'!$D$4:$F$48,3,FALSE)="hydro",VLOOKUP(G4520,'Cross-Page Data'!$I$4:$J$19,2,FALSE),VLOOKUP(H4520,'Cross-Page Data'!$D$4:$F$48,3,FALSE)))))</f>
        <v/>
      </c>
      <c r="M4520" s="120">
        <f>IF(AND($P$2=FALSE,OR(F4520="Commercial NAICS Cogen",F4520="Industrial NAICS Cogen",F4520="NAICS-22 Cogen")),FALSE,IF(AND($P$3=FALSE,OR(F4520="Commercial NAICS Cogen",F4520="Commercial NAICS Non-Cogen",F4520="Industrial NAICS Cogen", F4520="industrial NAICS non-Cogen")),FALSE, TRUE))</f>
        <v/>
      </c>
    </row>
    <row r="4521">
      <c r="A4521" s="129" t="n">
        <v>60010</v>
      </c>
      <c r="B4521" s="130" t="inlineStr">
        <is>
          <t>Orchard Ranch Solar</t>
        </is>
      </c>
      <c r="C4521" s="130" t="inlineStr">
        <is>
          <t>Orchard Ranch Solar, LLC</t>
        </is>
      </c>
      <c r="D4521" s="129" t="n">
        <v>59756</v>
      </c>
      <c r="E4521" s="130" t="inlineStr">
        <is>
          <t>ID</t>
        </is>
      </c>
      <c r="F4521" s="130" t="inlineStr">
        <is>
          <t>NAICS-22 Non-Cogen</t>
        </is>
      </c>
      <c r="G4521" s="130" t="inlineStr">
        <is>
          <t>PV</t>
        </is>
      </c>
      <c r="H4521" s="130" t="inlineStr">
        <is>
          <t>SUN</t>
        </is>
      </c>
      <c r="I4521" s="130" t="inlineStr">
        <is>
          <t>SUN</t>
        </is>
      </c>
      <c r="J4521" s="131" t="n">
        <v>46852</v>
      </c>
      <c r="K4521" s="129" t="n">
        <v>2020</v>
      </c>
      <c r="L4521" s="120">
        <f>IF(VLOOKUP(H4521,'Cross-Page Data'!$D$4:$F$48,3,FALSE)="natural gas",VLOOKUP(G4521,'Cross-Page Data'!$I$4:$J$19,2,FALSE),IF(VLOOKUP(H4521,'Cross-Page Data'!$D$4:$F$48,3,FALSE)="solar",IF(G4521="PV","solar PV","solar thermal"),IF(VLOOKUP(H4521,'Cross-Page Data'!$D$4:$F$48,3,FALSE)="wind",VLOOKUP(G4521,'Cross-Page Data'!$I$4:$J$19,2,FALSE),IF(VLOOKUP(H4521,'Cross-Page Data'!$D$4:$F$48,3,FALSE)="hydro",VLOOKUP(G4521,'Cross-Page Data'!$I$4:$J$19,2,FALSE),VLOOKUP(H4521,'Cross-Page Data'!$D$4:$F$48,3,FALSE)))))</f>
        <v/>
      </c>
      <c r="M4521" s="120">
        <f>IF(AND($P$2=FALSE,OR(F4521="Commercial NAICS Cogen",F4521="Industrial NAICS Cogen",F4521="NAICS-22 Cogen")),FALSE,IF(AND($P$3=FALSE,OR(F4521="Commercial NAICS Cogen",F4521="Commercial NAICS Non-Cogen",F4521="Industrial NAICS Cogen", F4521="industrial NAICS non-Cogen")),FALSE, TRUE))</f>
        <v/>
      </c>
    </row>
    <row r="4522">
      <c r="A4522" s="129" t="n">
        <v>60011</v>
      </c>
      <c r="B4522" s="130" t="inlineStr">
        <is>
          <t>American Falls Solar</t>
        </is>
      </c>
      <c r="C4522" s="130" t="inlineStr">
        <is>
          <t>American Falls Solar LLC</t>
        </is>
      </c>
      <c r="D4522" s="129" t="n">
        <v>59757</v>
      </c>
      <c r="E4522" s="130" t="inlineStr">
        <is>
          <t>ID</t>
        </is>
      </c>
      <c r="F4522" s="130" t="inlineStr">
        <is>
          <t>NAICS-22 Non-Cogen</t>
        </is>
      </c>
      <c r="G4522" s="130" t="inlineStr">
        <is>
          <t>PV</t>
        </is>
      </c>
      <c r="H4522" s="130" t="inlineStr">
        <is>
          <t>SUN</t>
        </is>
      </c>
      <c r="I4522" s="130" t="inlineStr">
        <is>
          <t>SUN</t>
        </is>
      </c>
      <c r="J4522" s="131" t="n">
        <v>45758</v>
      </c>
      <c r="K4522" s="129" t="n">
        <v>2020</v>
      </c>
      <c r="L4522" s="120">
        <f>IF(VLOOKUP(H4522,'Cross-Page Data'!$D$4:$F$48,3,FALSE)="natural gas",VLOOKUP(G4522,'Cross-Page Data'!$I$4:$J$19,2,FALSE),IF(VLOOKUP(H4522,'Cross-Page Data'!$D$4:$F$48,3,FALSE)="solar",IF(G4522="PV","solar PV","solar thermal"),IF(VLOOKUP(H4522,'Cross-Page Data'!$D$4:$F$48,3,FALSE)="wind",VLOOKUP(G4522,'Cross-Page Data'!$I$4:$J$19,2,FALSE),IF(VLOOKUP(H4522,'Cross-Page Data'!$D$4:$F$48,3,FALSE)="hydro",VLOOKUP(G4522,'Cross-Page Data'!$I$4:$J$19,2,FALSE),VLOOKUP(H4522,'Cross-Page Data'!$D$4:$F$48,3,FALSE)))))</f>
        <v/>
      </c>
      <c r="M4522" s="120">
        <f>IF(AND($P$2=FALSE,OR(F4522="Commercial NAICS Cogen",F4522="Industrial NAICS Cogen",F4522="NAICS-22 Cogen")),FALSE,IF(AND($P$3=FALSE,OR(F4522="Commercial NAICS Cogen",F4522="Commercial NAICS Non-Cogen",F4522="Industrial NAICS Cogen", F4522="industrial NAICS non-Cogen")),FALSE, TRUE))</f>
        <v/>
      </c>
    </row>
    <row r="4523">
      <c r="A4523" s="129" t="n">
        <v>60012</v>
      </c>
      <c r="B4523" s="130" t="inlineStr">
        <is>
          <t>American Falls Solar II</t>
        </is>
      </c>
      <c r="C4523" s="130" t="inlineStr">
        <is>
          <t>American Falls Solar II, LLC</t>
        </is>
      </c>
      <c r="D4523" s="129" t="n">
        <v>59758</v>
      </c>
      <c r="E4523" s="130" t="inlineStr">
        <is>
          <t>ID</t>
        </is>
      </c>
      <c r="F4523" s="130" t="inlineStr">
        <is>
          <t>NAICS-22 Non-Cogen</t>
        </is>
      </c>
      <c r="G4523" s="130" t="inlineStr">
        <is>
          <t>PV</t>
        </is>
      </c>
      <c r="H4523" s="130" t="inlineStr">
        <is>
          <t>SUN</t>
        </is>
      </c>
      <c r="I4523" s="130" t="inlineStr">
        <is>
          <t>SUN</t>
        </is>
      </c>
      <c r="J4523" s="131" t="n">
        <v>46501</v>
      </c>
      <c r="K4523" s="129" t="n">
        <v>2020</v>
      </c>
      <c r="L4523" s="120">
        <f>IF(VLOOKUP(H4523,'Cross-Page Data'!$D$4:$F$48,3,FALSE)="natural gas",VLOOKUP(G4523,'Cross-Page Data'!$I$4:$J$19,2,FALSE),IF(VLOOKUP(H4523,'Cross-Page Data'!$D$4:$F$48,3,FALSE)="solar",IF(G4523="PV","solar PV","solar thermal"),IF(VLOOKUP(H4523,'Cross-Page Data'!$D$4:$F$48,3,FALSE)="wind",VLOOKUP(G4523,'Cross-Page Data'!$I$4:$J$19,2,FALSE),IF(VLOOKUP(H4523,'Cross-Page Data'!$D$4:$F$48,3,FALSE)="hydro",VLOOKUP(G4523,'Cross-Page Data'!$I$4:$J$19,2,FALSE),VLOOKUP(H4523,'Cross-Page Data'!$D$4:$F$48,3,FALSE)))))</f>
        <v/>
      </c>
      <c r="M4523" s="120">
        <f>IF(AND($P$2=FALSE,OR(F4523="Commercial NAICS Cogen",F4523="Industrial NAICS Cogen",F4523="NAICS-22 Cogen")),FALSE,IF(AND($P$3=FALSE,OR(F4523="Commercial NAICS Cogen",F4523="Commercial NAICS Non-Cogen",F4523="Industrial NAICS Cogen", F4523="industrial NAICS non-Cogen")),FALSE, TRUE))</f>
        <v/>
      </c>
    </row>
    <row r="4524">
      <c r="A4524" s="129" t="n">
        <v>60014</v>
      </c>
      <c r="B4524" s="130" t="inlineStr">
        <is>
          <t>Manatee Solar Energy Center</t>
        </is>
      </c>
      <c r="C4524" s="130" t="inlineStr">
        <is>
          <t>Florida Power &amp; Light Co</t>
        </is>
      </c>
      <c r="D4524" s="129" t="n">
        <v>6452</v>
      </c>
      <c r="E4524" s="130" t="inlineStr">
        <is>
          <t>FL</t>
        </is>
      </c>
      <c r="F4524" s="130" t="inlineStr">
        <is>
          <t>Electric Utility</t>
        </is>
      </c>
      <c r="G4524" s="130" t="inlineStr">
        <is>
          <t>PV</t>
        </is>
      </c>
      <c r="H4524" s="130" t="inlineStr">
        <is>
          <t>SUN</t>
        </is>
      </c>
      <c r="I4524" s="130" t="inlineStr">
        <is>
          <t>SUN</t>
        </is>
      </c>
      <c r="J4524" s="131" t="n">
        <v>161541</v>
      </c>
      <c r="K4524" s="129" t="n">
        <v>2020</v>
      </c>
      <c r="L4524" s="120">
        <f>IF(VLOOKUP(H4524,'Cross-Page Data'!$D$4:$F$48,3,FALSE)="natural gas",VLOOKUP(G4524,'Cross-Page Data'!$I$4:$J$19,2,FALSE),IF(VLOOKUP(H4524,'Cross-Page Data'!$D$4:$F$48,3,FALSE)="solar",IF(G4524="PV","solar PV","solar thermal"),IF(VLOOKUP(H4524,'Cross-Page Data'!$D$4:$F$48,3,FALSE)="wind",VLOOKUP(G4524,'Cross-Page Data'!$I$4:$J$19,2,FALSE),IF(VLOOKUP(H4524,'Cross-Page Data'!$D$4:$F$48,3,FALSE)="hydro",VLOOKUP(G4524,'Cross-Page Data'!$I$4:$J$19,2,FALSE),VLOOKUP(H4524,'Cross-Page Data'!$D$4:$F$48,3,FALSE)))))</f>
        <v/>
      </c>
      <c r="M4524" s="120">
        <f>IF(AND($P$2=FALSE,OR(F4524="Commercial NAICS Cogen",F4524="Industrial NAICS Cogen",F4524="NAICS-22 Cogen")),FALSE,IF(AND($P$3=FALSE,OR(F4524="Commercial NAICS Cogen",F4524="Commercial NAICS Non-Cogen",F4524="Industrial NAICS Cogen", F4524="industrial NAICS non-Cogen")),FALSE, TRUE))</f>
        <v/>
      </c>
    </row>
    <row r="4525">
      <c r="A4525" s="129" t="n">
        <v>60016</v>
      </c>
      <c r="B4525" s="130" t="inlineStr">
        <is>
          <t>MESA 1</t>
        </is>
      </c>
      <c r="C4525" s="130" t="inlineStr">
        <is>
          <t>PUD 1 of Snohomish County</t>
        </is>
      </c>
      <c r="D4525" s="129" t="n">
        <v>17470</v>
      </c>
      <c r="E4525" s="130" t="inlineStr">
        <is>
          <t>WA</t>
        </is>
      </c>
      <c r="F4525" s="130" t="inlineStr">
        <is>
          <t>Electric Utility</t>
        </is>
      </c>
      <c r="G4525" s="130" t="inlineStr">
        <is>
          <t>BA</t>
        </is>
      </c>
      <c r="H4525" s="130" t="inlineStr">
        <is>
          <t>MWH</t>
        </is>
      </c>
      <c r="I4525" s="130" t="inlineStr">
        <is>
          <t>OTH</t>
        </is>
      </c>
      <c r="J4525" s="131" t="n">
        <v>0</v>
      </c>
      <c r="K4525" s="129" t="n">
        <v>2020</v>
      </c>
      <c r="L4525" s="120">
        <f>IF(VLOOKUP(H4525,'Cross-Page Data'!$D$4:$F$48,3,FALSE)="natural gas",VLOOKUP(G4525,'Cross-Page Data'!$I$4:$J$19,2,FALSE),IF(VLOOKUP(H4525,'Cross-Page Data'!$D$4:$F$48,3,FALSE)="solar",IF(G4525="PV","solar PV","solar thermal"),IF(VLOOKUP(H4525,'Cross-Page Data'!$D$4:$F$48,3,FALSE)="wind",VLOOKUP(G4525,'Cross-Page Data'!$I$4:$J$19,2,FALSE),IF(VLOOKUP(H4525,'Cross-Page Data'!$D$4:$F$48,3,FALSE)="hydro",VLOOKUP(G4525,'Cross-Page Data'!$I$4:$J$19,2,FALSE),VLOOKUP(H4525,'Cross-Page Data'!$D$4:$F$48,3,FALSE)))))</f>
        <v/>
      </c>
      <c r="M4525" s="120">
        <f>IF(AND($P$2=FALSE,OR(F4525="Commercial NAICS Cogen",F4525="Industrial NAICS Cogen",F4525="NAICS-22 Cogen")),FALSE,IF(AND($P$3=FALSE,OR(F4525="Commercial NAICS Cogen",F4525="Commercial NAICS Non-Cogen",F4525="Industrial NAICS Cogen", F4525="industrial NAICS non-Cogen")),FALSE, TRUE))</f>
        <v/>
      </c>
    </row>
    <row r="4526">
      <c r="A4526" s="129" t="n">
        <v>60017</v>
      </c>
      <c r="B4526" s="130" t="inlineStr">
        <is>
          <t>Domino Farms Solar</t>
        </is>
      </c>
      <c r="C4526" s="130" t="inlineStr">
        <is>
          <t>DTE Electric Company</t>
        </is>
      </c>
      <c r="D4526" s="129" t="n">
        <v>5109</v>
      </c>
      <c r="E4526" s="130" t="inlineStr">
        <is>
          <t>MI</t>
        </is>
      </c>
      <c r="F4526" s="130" t="inlineStr">
        <is>
          <t>Electric Utility</t>
        </is>
      </c>
      <c r="G4526" s="130" t="inlineStr">
        <is>
          <t>PV</t>
        </is>
      </c>
      <c r="H4526" s="130" t="inlineStr">
        <is>
          <t>SUN</t>
        </is>
      </c>
      <c r="I4526" s="130" t="inlineStr">
        <is>
          <t>SUN</t>
        </is>
      </c>
      <c r="J4526" s="131" t="n">
        <v>1253</v>
      </c>
      <c r="K4526" s="129" t="n">
        <v>2020</v>
      </c>
      <c r="L4526" s="120">
        <f>IF(VLOOKUP(H4526,'Cross-Page Data'!$D$4:$F$48,3,FALSE)="natural gas",VLOOKUP(G4526,'Cross-Page Data'!$I$4:$J$19,2,FALSE),IF(VLOOKUP(H4526,'Cross-Page Data'!$D$4:$F$48,3,FALSE)="solar",IF(G4526="PV","solar PV","solar thermal"),IF(VLOOKUP(H4526,'Cross-Page Data'!$D$4:$F$48,3,FALSE)="wind",VLOOKUP(G4526,'Cross-Page Data'!$I$4:$J$19,2,FALSE),IF(VLOOKUP(H4526,'Cross-Page Data'!$D$4:$F$48,3,FALSE)="hydro",VLOOKUP(G4526,'Cross-Page Data'!$I$4:$J$19,2,FALSE),VLOOKUP(H4526,'Cross-Page Data'!$D$4:$F$48,3,FALSE)))))</f>
        <v/>
      </c>
      <c r="M4526" s="120">
        <f>IF(AND($P$2=FALSE,OR(F4526="Commercial NAICS Cogen",F4526="Industrial NAICS Cogen",F4526="NAICS-22 Cogen")),FALSE,IF(AND($P$3=FALSE,OR(F4526="Commercial NAICS Cogen",F4526="Commercial NAICS Non-Cogen",F4526="Industrial NAICS Cogen", F4526="industrial NAICS non-Cogen")),FALSE, TRUE))</f>
        <v/>
      </c>
    </row>
    <row r="4527">
      <c r="A4527" s="129" t="n">
        <v>60018</v>
      </c>
      <c r="B4527" s="130" t="inlineStr">
        <is>
          <t>Ford World Headquarters</t>
        </is>
      </c>
      <c r="C4527" s="130" t="inlineStr">
        <is>
          <t>DTE Electric Company</t>
        </is>
      </c>
      <c r="D4527" s="129" t="n">
        <v>5109</v>
      </c>
      <c r="E4527" s="130" t="inlineStr">
        <is>
          <t>MI</t>
        </is>
      </c>
      <c r="F4527" s="130" t="inlineStr">
        <is>
          <t>Electric Utility</t>
        </is>
      </c>
      <c r="G4527" s="130" t="inlineStr">
        <is>
          <t>PV</t>
        </is>
      </c>
      <c r="H4527" s="130" t="inlineStr">
        <is>
          <t>SUN</t>
        </is>
      </c>
      <c r="I4527" s="130" t="inlineStr">
        <is>
          <t>SUN</t>
        </is>
      </c>
      <c r="J4527" s="131" t="n">
        <v>810</v>
      </c>
      <c r="K4527" s="129" t="n">
        <v>2020</v>
      </c>
      <c r="L4527" s="120">
        <f>IF(VLOOKUP(H4527,'Cross-Page Data'!$D$4:$F$48,3,FALSE)="natural gas",VLOOKUP(G4527,'Cross-Page Data'!$I$4:$J$19,2,FALSE),IF(VLOOKUP(H4527,'Cross-Page Data'!$D$4:$F$48,3,FALSE)="solar",IF(G4527="PV","solar PV","solar thermal"),IF(VLOOKUP(H4527,'Cross-Page Data'!$D$4:$F$48,3,FALSE)="wind",VLOOKUP(G4527,'Cross-Page Data'!$I$4:$J$19,2,FALSE),IF(VLOOKUP(H4527,'Cross-Page Data'!$D$4:$F$48,3,FALSE)="hydro",VLOOKUP(G4527,'Cross-Page Data'!$I$4:$J$19,2,FALSE),VLOOKUP(H4527,'Cross-Page Data'!$D$4:$F$48,3,FALSE)))))</f>
        <v/>
      </c>
      <c r="M4527" s="120">
        <f>IF(AND($P$2=FALSE,OR(F4527="Commercial NAICS Cogen",F4527="Industrial NAICS Cogen",F4527="NAICS-22 Cogen")),FALSE,IF(AND($P$3=FALSE,OR(F4527="Commercial NAICS Cogen",F4527="Commercial NAICS Non-Cogen",F4527="Industrial NAICS Cogen", F4527="industrial NAICS non-Cogen")),FALSE, TRUE))</f>
        <v/>
      </c>
    </row>
    <row r="4528">
      <c r="A4528" s="129" t="n">
        <v>60019</v>
      </c>
      <c r="B4528" s="130" t="inlineStr">
        <is>
          <t>Greenwood Solar Farm</t>
        </is>
      </c>
      <c r="C4528" s="130" t="inlineStr">
        <is>
          <t>DTE Electric Company</t>
        </is>
      </c>
      <c r="D4528" s="129" t="n">
        <v>5109</v>
      </c>
      <c r="E4528" s="130" t="inlineStr">
        <is>
          <t>MI</t>
        </is>
      </c>
      <c r="F4528" s="130" t="inlineStr">
        <is>
          <t>Electric Utility</t>
        </is>
      </c>
      <c r="G4528" s="130" t="inlineStr">
        <is>
          <t>PV</t>
        </is>
      </c>
      <c r="H4528" s="130" t="inlineStr">
        <is>
          <t>SUN</t>
        </is>
      </c>
      <c r="I4528" s="130" t="inlineStr">
        <is>
          <t>SUN</t>
        </is>
      </c>
      <c r="J4528" s="131" t="n">
        <v>2640</v>
      </c>
      <c r="K4528" s="129" t="n">
        <v>2020</v>
      </c>
      <c r="L4528" s="120">
        <f>IF(VLOOKUP(H4528,'Cross-Page Data'!$D$4:$F$48,3,FALSE)="natural gas",VLOOKUP(G4528,'Cross-Page Data'!$I$4:$J$19,2,FALSE),IF(VLOOKUP(H4528,'Cross-Page Data'!$D$4:$F$48,3,FALSE)="solar",IF(G4528="PV","solar PV","solar thermal"),IF(VLOOKUP(H4528,'Cross-Page Data'!$D$4:$F$48,3,FALSE)="wind",VLOOKUP(G4528,'Cross-Page Data'!$I$4:$J$19,2,FALSE),IF(VLOOKUP(H4528,'Cross-Page Data'!$D$4:$F$48,3,FALSE)="hydro",VLOOKUP(G4528,'Cross-Page Data'!$I$4:$J$19,2,FALSE),VLOOKUP(H4528,'Cross-Page Data'!$D$4:$F$48,3,FALSE)))))</f>
        <v/>
      </c>
      <c r="M4528" s="120">
        <f>IF(AND($P$2=FALSE,OR(F4528="Commercial NAICS Cogen",F4528="Industrial NAICS Cogen",F4528="NAICS-22 Cogen")),FALSE,IF(AND($P$3=FALSE,OR(F4528="Commercial NAICS Cogen",F4528="Commercial NAICS Non-Cogen",F4528="Industrial NAICS Cogen", F4528="industrial NAICS non-Cogen")),FALSE, TRUE))</f>
        <v/>
      </c>
    </row>
    <row r="4529">
      <c r="A4529" s="129" t="n">
        <v>60024</v>
      </c>
      <c r="B4529" s="130" t="inlineStr">
        <is>
          <t>Waipio Solar</t>
        </is>
      </c>
      <c r="C4529" s="130" t="inlineStr">
        <is>
          <t>Waipio PV, LLC</t>
        </is>
      </c>
      <c r="D4529" s="129" t="n">
        <v>59764</v>
      </c>
      <c r="E4529" s="130" t="inlineStr">
        <is>
          <t>HI</t>
        </is>
      </c>
      <c r="F4529" s="130" t="inlineStr">
        <is>
          <t>NAICS-22 Non-Cogen</t>
        </is>
      </c>
      <c r="G4529" s="130" t="inlineStr">
        <is>
          <t>PV</t>
        </is>
      </c>
      <c r="H4529" s="130" t="inlineStr">
        <is>
          <t>SUN</t>
        </is>
      </c>
      <c r="I4529" s="130" t="inlineStr">
        <is>
          <t>SUN</t>
        </is>
      </c>
      <c r="J4529" s="131" t="n">
        <v>79737</v>
      </c>
      <c r="K4529" s="129" t="n">
        <v>2020</v>
      </c>
      <c r="L4529" s="120">
        <f>IF(VLOOKUP(H4529,'Cross-Page Data'!$D$4:$F$48,3,FALSE)="natural gas",VLOOKUP(G4529,'Cross-Page Data'!$I$4:$J$19,2,FALSE),IF(VLOOKUP(H4529,'Cross-Page Data'!$D$4:$F$48,3,FALSE)="solar",IF(G4529="PV","solar PV","solar thermal"),IF(VLOOKUP(H4529,'Cross-Page Data'!$D$4:$F$48,3,FALSE)="wind",VLOOKUP(G4529,'Cross-Page Data'!$I$4:$J$19,2,FALSE),IF(VLOOKUP(H4529,'Cross-Page Data'!$D$4:$F$48,3,FALSE)="hydro",VLOOKUP(G4529,'Cross-Page Data'!$I$4:$J$19,2,FALSE),VLOOKUP(H4529,'Cross-Page Data'!$D$4:$F$48,3,FALSE)))))</f>
        <v/>
      </c>
      <c r="M4529" s="120">
        <f>IF(AND($P$2=FALSE,OR(F4529="Commercial NAICS Cogen",F4529="Industrial NAICS Cogen",F4529="NAICS-22 Cogen")),FALSE,IF(AND($P$3=FALSE,OR(F4529="Commercial NAICS Cogen",F4529="Commercial NAICS Non-Cogen",F4529="Industrial NAICS Cogen", F4529="industrial NAICS non-Cogen")),FALSE, TRUE))</f>
        <v/>
      </c>
    </row>
    <row r="4530">
      <c r="A4530" s="129" t="n">
        <v>60030</v>
      </c>
      <c r="B4530" s="130" t="inlineStr">
        <is>
          <t>Pecan Solar</t>
        </is>
      </c>
      <c r="C4530" s="130" t="inlineStr">
        <is>
          <t>Dominion Renewable Energy</t>
        </is>
      </c>
      <c r="D4530" s="129" t="n">
        <v>58468</v>
      </c>
      <c r="E4530" s="130" t="inlineStr">
        <is>
          <t>NC</t>
        </is>
      </c>
      <c r="F4530" s="130" t="inlineStr">
        <is>
          <t>NAICS-22 Non-Cogen</t>
        </is>
      </c>
      <c r="G4530" s="130" t="inlineStr">
        <is>
          <t>PV</t>
        </is>
      </c>
      <c r="H4530" s="130" t="inlineStr">
        <is>
          <t>SUN</t>
        </is>
      </c>
      <c r="I4530" s="130" t="inlineStr">
        <is>
          <t>SUN</t>
        </is>
      </c>
      <c r="J4530" s="131" t="n">
        <v>158084</v>
      </c>
      <c r="K4530" s="129" t="n">
        <v>2020</v>
      </c>
      <c r="L4530" s="120">
        <f>IF(VLOOKUP(H4530,'Cross-Page Data'!$D$4:$F$48,3,FALSE)="natural gas",VLOOKUP(G4530,'Cross-Page Data'!$I$4:$J$19,2,FALSE),IF(VLOOKUP(H4530,'Cross-Page Data'!$D$4:$F$48,3,FALSE)="solar",IF(G4530="PV","solar PV","solar thermal"),IF(VLOOKUP(H4530,'Cross-Page Data'!$D$4:$F$48,3,FALSE)="wind",VLOOKUP(G4530,'Cross-Page Data'!$I$4:$J$19,2,FALSE),IF(VLOOKUP(H4530,'Cross-Page Data'!$D$4:$F$48,3,FALSE)="hydro",VLOOKUP(G4530,'Cross-Page Data'!$I$4:$J$19,2,FALSE),VLOOKUP(H4530,'Cross-Page Data'!$D$4:$F$48,3,FALSE)))))</f>
        <v/>
      </c>
      <c r="M4530" s="120">
        <f>IF(AND($P$2=FALSE,OR(F4530="Commercial NAICS Cogen",F4530="Industrial NAICS Cogen",F4530="NAICS-22 Cogen")),FALSE,IF(AND($P$3=FALSE,OR(F4530="Commercial NAICS Cogen",F4530="Commercial NAICS Non-Cogen",F4530="Industrial NAICS Cogen", F4530="industrial NAICS non-Cogen")),FALSE, TRUE))</f>
        <v/>
      </c>
    </row>
    <row r="4531">
      <c r="A4531" s="129" t="n">
        <v>60033</v>
      </c>
      <c r="B4531" s="130" t="inlineStr">
        <is>
          <t>CA Flats Solar 130, LLC</t>
        </is>
      </c>
      <c r="C4531" s="130" t="inlineStr">
        <is>
          <t>California Flats Solar 130, LLC</t>
        </is>
      </c>
      <c r="D4531" s="129" t="n">
        <v>61423</v>
      </c>
      <c r="E4531" s="130" t="inlineStr">
        <is>
          <t>CA</t>
        </is>
      </c>
      <c r="F4531" s="130" t="inlineStr">
        <is>
          <t>NAICS-22 Non-Cogen</t>
        </is>
      </c>
      <c r="G4531" s="130" t="inlineStr">
        <is>
          <t>PV</t>
        </is>
      </c>
      <c r="H4531" s="130" t="inlineStr">
        <is>
          <t>SUN</t>
        </is>
      </c>
      <c r="I4531" s="130" t="inlineStr">
        <is>
          <t>SUN</t>
        </is>
      </c>
      <c r="J4531" s="131" t="n">
        <v>340841</v>
      </c>
      <c r="K4531" s="129" t="n">
        <v>2020</v>
      </c>
      <c r="L4531" s="120">
        <f>IF(VLOOKUP(H4531,'Cross-Page Data'!$D$4:$F$48,3,FALSE)="natural gas",VLOOKUP(G4531,'Cross-Page Data'!$I$4:$J$19,2,FALSE),IF(VLOOKUP(H4531,'Cross-Page Data'!$D$4:$F$48,3,FALSE)="solar",IF(G4531="PV","solar PV","solar thermal"),IF(VLOOKUP(H4531,'Cross-Page Data'!$D$4:$F$48,3,FALSE)="wind",VLOOKUP(G4531,'Cross-Page Data'!$I$4:$J$19,2,FALSE),IF(VLOOKUP(H4531,'Cross-Page Data'!$D$4:$F$48,3,FALSE)="hydro",VLOOKUP(G4531,'Cross-Page Data'!$I$4:$J$19,2,FALSE),VLOOKUP(H4531,'Cross-Page Data'!$D$4:$F$48,3,FALSE)))))</f>
        <v/>
      </c>
      <c r="M4531" s="120">
        <f>IF(AND($P$2=FALSE,OR(F4531="Commercial NAICS Cogen",F4531="Industrial NAICS Cogen",F4531="NAICS-22 Cogen")),FALSE,IF(AND($P$3=FALSE,OR(F4531="Commercial NAICS Cogen",F4531="Commercial NAICS Non-Cogen",F4531="Industrial NAICS Cogen", F4531="industrial NAICS non-Cogen")),FALSE, TRUE))</f>
        <v/>
      </c>
    </row>
    <row r="4532">
      <c r="A4532" s="129" t="n">
        <v>60034</v>
      </c>
      <c r="B4532" s="130" t="inlineStr">
        <is>
          <t>CA Flats Solar 150, LLC</t>
        </is>
      </c>
      <c r="C4532" s="130" t="inlineStr">
        <is>
          <t>CD Arevon USA, Inc.</t>
        </is>
      </c>
      <c r="D4532" s="129" t="n">
        <v>61230</v>
      </c>
      <c r="E4532" s="130" t="inlineStr">
        <is>
          <t>CA</t>
        </is>
      </c>
      <c r="F4532" s="130" t="inlineStr">
        <is>
          <t>NAICS-22 Non-Cogen</t>
        </is>
      </c>
      <c r="G4532" s="130" t="inlineStr">
        <is>
          <t>PV</t>
        </is>
      </c>
      <c r="H4532" s="130" t="inlineStr">
        <is>
          <t>SUN</t>
        </is>
      </c>
      <c r="I4532" s="130" t="inlineStr">
        <is>
          <t>SUN</t>
        </is>
      </c>
      <c r="J4532" s="131" t="n">
        <v>370059</v>
      </c>
      <c r="K4532" s="129" t="n">
        <v>2020</v>
      </c>
      <c r="L4532" s="120">
        <f>IF(VLOOKUP(H4532,'Cross-Page Data'!$D$4:$F$48,3,FALSE)="natural gas",VLOOKUP(G4532,'Cross-Page Data'!$I$4:$J$19,2,FALSE),IF(VLOOKUP(H4532,'Cross-Page Data'!$D$4:$F$48,3,FALSE)="solar",IF(G4532="PV","solar PV","solar thermal"),IF(VLOOKUP(H4532,'Cross-Page Data'!$D$4:$F$48,3,FALSE)="wind",VLOOKUP(G4532,'Cross-Page Data'!$I$4:$J$19,2,FALSE),IF(VLOOKUP(H4532,'Cross-Page Data'!$D$4:$F$48,3,FALSE)="hydro",VLOOKUP(G4532,'Cross-Page Data'!$I$4:$J$19,2,FALSE),VLOOKUP(H4532,'Cross-Page Data'!$D$4:$F$48,3,FALSE)))))</f>
        <v/>
      </c>
      <c r="M4532" s="120">
        <f>IF(AND($P$2=FALSE,OR(F4532="Commercial NAICS Cogen",F4532="Industrial NAICS Cogen",F4532="NAICS-22 Cogen")),FALSE,IF(AND($P$3=FALSE,OR(F4532="Commercial NAICS Cogen",F4532="Commercial NAICS Non-Cogen",F4532="Industrial NAICS Cogen", F4532="industrial NAICS non-Cogen")),FALSE, TRUE))</f>
        <v/>
      </c>
    </row>
    <row r="4533">
      <c r="A4533" s="129" t="n">
        <v>60040</v>
      </c>
      <c r="B4533" s="130" t="inlineStr">
        <is>
          <t>UI RCP New Haven Fuel Cell</t>
        </is>
      </c>
      <c r="C4533" s="130" t="inlineStr">
        <is>
          <t>United Illuminating Co</t>
        </is>
      </c>
      <c r="D4533" s="129" t="n">
        <v>19497</v>
      </c>
      <c r="E4533" s="130" t="inlineStr">
        <is>
          <t>CT</t>
        </is>
      </c>
      <c r="F4533" s="130" t="inlineStr">
        <is>
          <t>Electric Utility</t>
        </is>
      </c>
      <c r="G4533" s="130" t="inlineStr">
        <is>
          <t>FC</t>
        </is>
      </c>
      <c r="H4533" s="130" t="inlineStr">
        <is>
          <t>NG</t>
        </is>
      </c>
      <c r="I4533" s="130" t="inlineStr">
        <is>
          <t>NG</t>
        </is>
      </c>
      <c r="J4533" s="131" t="n">
        <v>18895</v>
      </c>
      <c r="K4533" s="129" t="n">
        <v>2020</v>
      </c>
      <c r="L4533" s="120">
        <f>IF(VLOOKUP(H4533,'Cross-Page Data'!$D$4:$F$48,3,FALSE)="natural gas",VLOOKUP(G4533,'Cross-Page Data'!$I$4:$J$19,2,FALSE),IF(VLOOKUP(H4533,'Cross-Page Data'!$D$4:$F$48,3,FALSE)="solar",IF(G4533="PV","solar PV","solar thermal"),IF(VLOOKUP(H4533,'Cross-Page Data'!$D$4:$F$48,3,FALSE)="wind",VLOOKUP(G4533,'Cross-Page Data'!$I$4:$J$19,2,FALSE),IF(VLOOKUP(H4533,'Cross-Page Data'!$D$4:$F$48,3,FALSE)="hydro",VLOOKUP(G4533,'Cross-Page Data'!$I$4:$J$19,2,FALSE),VLOOKUP(H4533,'Cross-Page Data'!$D$4:$F$48,3,FALSE)))))</f>
        <v/>
      </c>
      <c r="M4533" s="120">
        <f>IF(AND($P$2=FALSE,OR(F4533="Commercial NAICS Cogen",F4533="Industrial NAICS Cogen",F4533="NAICS-22 Cogen")),FALSE,IF(AND($P$3=FALSE,OR(F4533="Commercial NAICS Cogen",F4533="Commercial NAICS Non-Cogen",F4533="Industrial NAICS Cogen", F4533="industrial NAICS non-Cogen")),FALSE, TRUE))</f>
        <v/>
      </c>
    </row>
    <row r="4534">
      <c r="A4534" s="129" t="n">
        <v>60043</v>
      </c>
      <c r="B4534" s="130" t="inlineStr">
        <is>
          <t>Cuyama Solar, LLC</t>
        </is>
      </c>
      <c r="C4534" s="130" t="inlineStr">
        <is>
          <t>Cuyama Solar, LLC</t>
        </is>
      </c>
      <c r="D4534" s="129" t="n">
        <v>61112</v>
      </c>
      <c r="E4534" s="130" t="inlineStr">
        <is>
          <t>CA</t>
        </is>
      </c>
      <c r="F4534" s="130" t="inlineStr">
        <is>
          <t>NAICS-22 Non-Cogen</t>
        </is>
      </c>
      <c r="G4534" s="130" t="inlineStr">
        <is>
          <t>PV</t>
        </is>
      </c>
      <c r="H4534" s="130" t="inlineStr">
        <is>
          <t>SUN</t>
        </is>
      </c>
      <c r="I4534" s="130" t="inlineStr">
        <is>
          <t>SUN</t>
        </is>
      </c>
      <c r="J4534" s="131" t="n">
        <v>93242</v>
      </c>
      <c r="K4534" s="129" t="n">
        <v>2020</v>
      </c>
      <c r="L4534" s="120">
        <f>IF(VLOOKUP(H4534,'Cross-Page Data'!$D$4:$F$48,3,FALSE)="natural gas",VLOOKUP(G4534,'Cross-Page Data'!$I$4:$J$19,2,FALSE),IF(VLOOKUP(H4534,'Cross-Page Data'!$D$4:$F$48,3,FALSE)="solar",IF(G4534="PV","solar PV","solar thermal"),IF(VLOOKUP(H4534,'Cross-Page Data'!$D$4:$F$48,3,FALSE)="wind",VLOOKUP(G4534,'Cross-Page Data'!$I$4:$J$19,2,FALSE),IF(VLOOKUP(H4534,'Cross-Page Data'!$D$4:$F$48,3,FALSE)="hydro",VLOOKUP(G4534,'Cross-Page Data'!$I$4:$J$19,2,FALSE),VLOOKUP(H4534,'Cross-Page Data'!$D$4:$F$48,3,FALSE)))))</f>
        <v/>
      </c>
      <c r="M4534" s="120">
        <f>IF(AND($P$2=FALSE,OR(F4534="Commercial NAICS Cogen",F4534="Industrial NAICS Cogen",F4534="NAICS-22 Cogen")),FALSE,IF(AND($P$3=FALSE,OR(F4534="Commercial NAICS Cogen",F4534="Commercial NAICS Non-Cogen",F4534="Industrial NAICS Cogen", F4534="industrial NAICS non-Cogen")),FALSE, TRUE))</f>
        <v/>
      </c>
    </row>
    <row r="4535">
      <c r="A4535" s="129" t="n">
        <v>60044</v>
      </c>
      <c r="B4535" s="130" t="inlineStr">
        <is>
          <t>Buckthorn Westex</t>
        </is>
      </c>
      <c r="C4535" s="130" t="inlineStr">
        <is>
          <t>Buckthorn Westex, LLC</t>
        </is>
      </c>
      <c r="D4535" s="129" t="n">
        <v>59777</v>
      </c>
      <c r="E4535" s="130" t="inlineStr">
        <is>
          <t>TX</t>
        </is>
      </c>
      <c r="F4535" s="130" t="inlineStr">
        <is>
          <t>NAICS-22 Non-Cogen</t>
        </is>
      </c>
      <c r="G4535" s="130" t="inlineStr">
        <is>
          <t>PV</t>
        </is>
      </c>
      <c r="H4535" s="130" t="inlineStr">
        <is>
          <t>SUN</t>
        </is>
      </c>
      <c r="I4535" s="130" t="inlineStr">
        <is>
          <t>SUN</t>
        </is>
      </c>
      <c r="J4535" s="131" t="n">
        <v>363498</v>
      </c>
      <c r="K4535" s="129" t="n">
        <v>2020</v>
      </c>
      <c r="L4535" s="120">
        <f>IF(VLOOKUP(H4535,'Cross-Page Data'!$D$4:$F$48,3,FALSE)="natural gas",VLOOKUP(G4535,'Cross-Page Data'!$I$4:$J$19,2,FALSE),IF(VLOOKUP(H4535,'Cross-Page Data'!$D$4:$F$48,3,FALSE)="solar",IF(G4535="PV","solar PV","solar thermal"),IF(VLOOKUP(H4535,'Cross-Page Data'!$D$4:$F$48,3,FALSE)="wind",VLOOKUP(G4535,'Cross-Page Data'!$I$4:$J$19,2,FALSE),IF(VLOOKUP(H4535,'Cross-Page Data'!$D$4:$F$48,3,FALSE)="hydro",VLOOKUP(G4535,'Cross-Page Data'!$I$4:$J$19,2,FALSE),VLOOKUP(H4535,'Cross-Page Data'!$D$4:$F$48,3,FALSE)))))</f>
        <v/>
      </c>
      <c r="M4535" s="120">
        <f>IF(AND($P$2=FALSE,OR(F4535="Commercial NAICS Cogen",F4535="Industrial NAICS Cogen",F4535="NAICS-22 Cogen")),FALSE,IF(AND($P$3=FALSE,OR(F4535="Commercial NAICS Cogen",F4535="Commercial NAICS Non-Cogen",F4535="Industrial NAICS Cogen", F4535="industrial NAICS non-Cogen")),FALSE, TRUE))</f>
        <v/>
      </c>
    </row>
    <row r="4536">
      <c r="A4536" s="129" t="n">
        <v>60045</v>
      </c>
      <c r="B4536" s="130" t="inlineStr">
        <is>
          <t>Shoreham Solar Commons</t>
        </is>
      </c>
      <c r="C4536" s="130" t="inlineStr">
        <is>
          <t>Invenergy Services LLC</t>
        </is>
      </c>
      <c r="D4536" s="129" t="n">
        <v>49893</v>
      </c>
      <c r="E4536" s="130" t="inlineStr">
        <is>
          <t>NY</t>
        </is>
      </c>
      <c r="F4536" s="130" t="inlineStr">
        <is>
          <t>NAICS-22 Non-Cogen</t>
        </is>
      </c>
      <c r="G4536" s="130" t="inlineStr">
        <is>
          <t>PV</t>
        </is>
      </c>
      <c r="H4536" s="130" t="inlineStr">
        <is>
          <t>SUN</t>
        </is>
      </c>
      <c r="I4536" s="130" t="inlineStr">
        <is>
          <t>SUN</t>
        </is>
      </c>
      <c r="J4536" s="131" t="n">
        <v>51045</v>
      </c>
      <c r="K4536" s="129" t="n">
        <v>2020</v>
      </c>
      <c r="L4536" s="120">
        <f>IF(VLOOKUP(H4536,'Cross-Page Data'!$D$4:$F$48,3,FALSE)="natural gas",VLOOKUP(G4536,'Cross-Page Data'!$I$4:$J$19,2,FALSE),IF(VLOOKUP(H4536,'Cross-Page Data'!$D$4:$F$48,3,FALSE)="solar",IF(G4536="PV","solar PV","solar thermal"),IF(VLOOKUP(H4536,'Cross-Page Data'!$D$4:$F$48,3,FALSE)="wind",VLOOKUP(G4536,'Cross-Page Data'!$I$4:$J$19,2,FALSE),IF(VLOOKUP(H4536,'Cross-Page Data'!$D$4:$F$48,3,FALSE)="hydro",VLOOKUP(G4536,'Cross-Page Data'!$I$4:$J$19,2,FALSE),VLOOKUP(H4536,'Cross-Page Data'!$D$4:$F$48,3,FALSE)))))</f>
        <v/>
      </c>
      <c r="M4536" s="120">
        <f>IF(AND($P$2=FALSE,OR(F4536="Commercial NAICS Cogen",F4536="Industrial NAICS Cogen",F4536="NAICS-22 Cogen")),FALSE,IF(AND($P$3=FALSE,OR(F4536="Commercial NAICS Cogen",F4536="Commercial NAICS Non-Cogen",F4536="Industrial NAICS Cogen", F4536="industrial NAICS non-Cogen")),FALSE, TRUE))</f>
        <v/>
      </c>
    </row>
    <row r="4537">
      <c r="A4537" s="129" t="n">
        <v>60054</v>
      </c>
      <c r="B4537" s="130" t="inlineStr">
        <is>
          <t>UI RCP Bridgeport Seaside</t>
        </is>
      </c>
      <c r="C4537" s="130" t="inlineStr">
        <is>
          <t>United Illuminating Co</t>
        </is>
      </c>
      <c r="D4537" s="129" t="n">
        <v>19497</v>
      </c>
      <c r="E4537" s="130" t="inlineStr">
        <is>
          <t>CT</t>
        </is>
      </c>
      <c r="F4537" s="130" t="inlineStr">
        <is>
          <t>Electric Utility</t>
        </is>
      </c>
      <c r="G4537" s="130" t="inlineStr">
        <is>
          <t>FC</t>
        </is>
      </c>
      <c r="H4537" s="130" t="inlineStr">
        <is>
          <t>NG</t>
        </is>
      </c>
      <c r="I4537" s="130" t="inlineStr">
        <is>
          <t>NG</t>
        </is>
      </c>
      <c r="J4537" s="131" t="n">
        <v>19073</v>
      </c>
      <c r="K4537" s="129" t="n">
        <v>2020</v>
      </c>
      <c r="L4537" s="120">
        <f>IF(VLOOKUP(H4537,'Cross-Page Data'!$D$4:$F$48,3,FALSE)="natural gas",VLOOKUP(G4537,'Cross-Page Data'!$I$4:$J$19,2,FALSE),IF(VLOOKUP(H4537,'Cross-Page Data'!$D$4:$F$48,3,FALSE)="solar",IF(G4537="PV","solar PV","solar thermal"),IF(VLOOKUP(H4537,'Cross-Page Data'!$D$4:$F$48,3,FALSE)="wind",VLOOKUP(G4537,'Cross-Page Data'!$I$4:$J$19,2,FALSE),IF(VLOOKUP(H4537,'Cross-Page Data'!$D$4:$F$48,3,FALSE)="hydro",VLOOKUP(G4537,'Cross-Page Data'!$I$4:$J$19,2,FALSE),VLOOKUP(H4537,'Cross-Page Data'!$D$4:$F$48,3,FALSE)))))</f>
        <v/>
      </c>
      <c r="M4537" s="120">
        <f>IF(AND($P$2=FALSE,OR(F4537="Commercial NAICS Cogen",F4537="Industrial NAICS Cogen",F4537="NAICS-22 Cogen")),FALSE,IF(AND($P$3=FALSE,OR(F4537="Commercial NAICS Cogen",F4537="Commercial NAICS Non-Cogen",F4537="Industrial NAICS Cogen", F4537="industrial NAICS non-Cogen")),FALSE, TRUE))</f>
        <v/>
      </c>
    </row>
    <row r="4538">
      <c r="A4538" s="129" t="n">
        <v>60054</v>
      </c>
      <c r="B4538" s="130" t="inlineStr">
        <is>
          <t>UI RCP Bridgeport Seaside</t>
        </is>
      </c>
      <c r="C4538" s="130" t="inlineStr">
        <is>
          <t>United Illuminating Co</t>
        </is>
      </c>
      <c r="D4538" s="129" t="n">
        <v>19497</v>
      </c>
      <c r="E4538" s="130" t="inlineStr">
        <is>
          <t>CT</t>
        </is>
      </c>
      <c r="F4538" s="130" t="inlineStr">
        <is>
          <t>Electric Utility</t>
        </is>
      </c>
      <c r="G4538" s="130" t="inlineStr">
        <is>
          <t>PV</t>
        </is>
      </c>
      <c r="H4538" s="130" t="inlineStr">
        <is>
          <t>SUN</t>
        </is>
      </c>
      <c r="I4538" s="130" t="inlineStr">
        <is>
          <t>SUN</t>
        </is>
      </c>
      <c r="J4538" s="131" t="n">
        <v>3122</v>
      </c>
      <c r="K4538" s="129" t="n">
        <v>2020</v>
      </c>
      <c r="L4538" s="120">
        <f>IF(VLOOKUP(H4538,'Cross-Page Data'!$D$4:$F$48,3,FALSE)="natural gas",VLOOKUP(G4538,'Cross-Page Data'!$I$4:$J$19,2,FALSE),IF(VLOOKUP(H4538,'Cross-Page Data'!$D$4:$F$48,3,FALSE)="solar",IF(G4538="PV","solar PV","solar thermal"),IF(VLOOKUP(H4538,'Cross-Page Data'!$D$4:$F$48,3,FALSE)="wind",VLOOKUP(G4538,'Cross-Page Data'!$I$4:$J$19,2,FALSE),IF(VLOOKUP(H4538,'Cross-Page Data'!$D$4:$F$48,3,FALSE)="hydro",VLOOKUP(G4538,'Cross-Page Data'!$I$4:$J$19,2,FALSE),VLOOKUP(H4538,'Cross-Page Data'!$D$4:$F$48,3,FALSE)))))</f>
        <v/>
      </c>
      <c r="M4538" s="120">
        <f>IF(AND($P$2=FALSE,OR(F4538="Commercial NAICS Cogen",F4538="Industrial NAICS Cogen",F4538="NAICS-22 Cogen")),FALSE,IF(AND($P$3=FALSE,OR(F4538="Commercial NAICS Cogen",F4538="Commercial NAICS Non-Cogen",F4538="Industrial NAICS Cogen", F4538="industrial NAICS non-Cogen")),FALSE, TRUE))</f>
        <v/>
      </c>
    </row>
    <row r="4539">
      <c r="A4539" s="129" t="n">
        <v>60058</v>
      </c>
      <c r="B4539" s="130" t="inlineStr">
        <is>
          <t>River Bend Solar, LLC</t>
        </is>
      </c>
      <c r="C4539" s="130" t="inlineStr">
        <is>
          <t>River Bend Solar, LLC</t>
        </is>
      </c>
      <c r="D4539" s="129" t="n">
        <v>59790</v>
      </c>
      <c r="E4539" s="130" t="inlineStr">
        <is>
          <t>AL</t>
        </is>
      </c>
      <c r="F4539" s="130" t="inlineStr">
        <is>
          <t>NAICS-22 Non-Cogen</t>
        </is>
      </c>
      <c r="G4539" s="130" t="inlineStr">
        <is>
          <t>PV</t>
        </is>
      </c>
      <c r="H4539" s="130" t="inlineStr">
        <is>
          <t>SUN</t>
        </is>
      </c>
      <c r="I4539" s="130" t="inlineStr">
        <is>
          <t>SUN</t>
        </is>
      </c>
      <c r="J4539" s="131" t="n">
        <v>130714</v>
      </c>
      <c r="K4539" s="129" t="n">
        <v>2020</v>
      </c>
      <c r="L4539" s="120">
        <f>IF(VLOOKUP(H4539,'Cross-Page Data'!$D$4:$F$48,3,FALSE)="natural gas",VLOOKUP(G4539,'Cross-Page Data'!$I$4:$J$19,2,FALSE),IF(VLOOKUP(H4539,'Cross-Page Data'!$D$4:$F$48,3,FALSE)="solar",IF(G4539="PV","solar PV","solar thermal"),IF(VLOOKUP(H4539,'Cross-Page Data'!$D$4:$F$48,3,FALSE)="wind",VLOOKUP(G4539,'Cross-Page Data'!$I$4:$J$19,2,FALSE),IF(VLOOKUP(H4539,'Cross-Page Data'!$D$4:$F$48,3,FALSE)="hydro",VLOOKUP(G4539,'Cross-Page Data'!$I$4:$J$19,2,FALSE),VLOOKUP(H4539,'Cross-Page Data'!$D$4:$F$48,3,FALSE)))))</f>
        <v/>
      </c>
      <c r="M4539" s="120">
        <f>IF(AND($P$2=FALSE,OR(F4539="Commercial NAICS Cogen",F4539="Industrial NAICS Cogen",F4539="NAICS-22 Cogen")),FALSE,IF(AND($P$3=FALSE,OR(F4539="Commercial NAICS Cogen",F4539="Commercial NAICS Non-Cogen",F4539="Industrial NAICS Cogen", F4539="industrial NAICS non-Cogen")),FALSE, TRUE))</f>
        <v/>
      </c>
    </row>
    <row r="4540">
      <c r="A4540" s="129" t="n">
        <v>60061</v>
      </c>
      <c r="B4540" s="130" t="inlineStr">
        <is>
          <t>Citrus Solar Energy Center Hybrid</t>
        </is>
      </c>
      <c r="C4540" s="130" t="inlineStr">
        <is>
          <t>Florida Power &amp; Light Co</t>
        </is>
      </c>
      <c r="D4540" s="129" t="n">
        <v>6452</v>
      </c>
      <c r="E4540" s="130" t="inlineStr">
        <is>
          <t>FL</t>
        </is>
      </c>
      <c r="F4540" s="130" t="inlineStr">
        <is>
          <t>Electric Utility</t>
        </is>
      </c>
      <c r="G4540" s="130" t="inlineStr">
        <is>
          <t>BA</t>
        </is>
      </c>
      <c r="H4540" s="130" t="inlineStr">
        <is>
          <t>MWH</t>
        </is>
      </c>
      <c r="I4540" s="130" t="inlineStr">
        <is>
          <t>OTH</t>
        </is>
      </c>
      <c r="J4540" s="131" t="n">
        <v>-242</v>
      </c>
      <c r="K4540" s="129" t="n">
        <v>2020</v>
      </c>
      <c r="L4540" s="120">
        <f>IF(VLOOKUP(H4540,'Cross-Page Data'!$D$4:$F$48,3,FALSE)="natural gas",VLOOKUP(G4540,'Cross-Page Data'!$I$4:$J$19,2,FALSE),IF(VLOOKUP(H4540,'Cross-Page Data'!$D$4:$F$48,3,FALSE)="solar",IF(G4540="PV","solar PV","solar thermal"),IF(VLOOKUP(H4540,'Cross-Page Data'!$D$4:$F$48,3,FALSE)="wind",VLOOKUP(G4540,'Cross-Page Data'!$I$4:$J$19,2,FALSE),IF(VLOOKUP(H4540,'Cross-Page Data'!$D$4:$F$48,3,FALSE)="hydro",VLOOKUP(G4540,'Cross-Page Data'!$I$4:$J$19,2,FALSE),VLOOKUP(H4540,'Cross-Page Data'!$D$4:$F$48,3,FALSE)))))</f>
        <v/>
      </c>
      <c r="M4540" s="120">
        <f>IF(AND($P$2=FALSE,OR(F4540="Commercial NAICS Cogen",F4540="Industrial NAICS Cogen",F4540="NAICS-22 Cogen")),FALSE,IF(AND($P$3=FALSE,OR(F4540="Commercial NAICS Cogen",F4540="Commercial NAICS Non-Cogen",F4540="Industrial NAICS Cogen", F4540="industrial NAICS non-Cogen")),FALSE, TRUE))</f>
        <v/>
      </c>
    </row>
    <row r="4541">
      <c r="A4541" s="129" t="n">
        <v>60061</v>
      </c>
      <c r="B4541" s="130" t="inlineStr">
        <is>
          <t>Citrus Solar Energy Center Hybrid</t>
        </is>
      </c>
      <c r="C4541" s="130" t="inlineStr">
        <is>
          <t>Florida Power &amp; Light Co</t>
        </is>
      </c>
      <c r="D4541" s="129" t="n">
        <v>6452</v>
      </c>
      <c r="E4541" s="130" t="inlineStr">
        <is>
          <t>FL</t>
        </is>
      </c>
      <c r="F4541" s="130" t="inlineStr">
        <is>
          <t>Electric Utility</t>
        </is>
      </c>
      <c r="G4541" s="130" t="inlineStr">
        <is>
          <t>PV</t>
        </is>
      </c>
      <c r="H4541" s="130" t="inlineStr">
        <is>
          <t>SUN</t>
        </is>
      </c>
      <c r="I4541" s="130" t="inlineStr">
        <is>
          <t>SUN</t>
        </is>
      </c>
      <c r="J4541" s="131" t="n">
        <v>155917</v>
      </c>
      <c r="K4541" s="129" t="n">
        <v>2020</v>
      </c>
      <c r="L4541" s="120">
        <f>IF(VLOOKUP(H4541,'Cross-Page Data'!$D$4:$F$48,3,FALSE)="natural gas",VLOOKUP(G4541,'Cross-Page Data'!$I$4:$J$19,2,FALSE),IF(VLOOKUP(H4541,'Cross-Page Data'!$D$4:$F$48,3,FALSE)="solar",IF(G4541="PV","solar PV","solar thermal"),IF(VLOOKUP(H4541,'Cross-Page Data'!$D$4:$F$48,3,FALSE)="wind",VLOOKUP(G4541,'Cross-Page Data'!$I$4:$J$19,2,FALSE),IF(VLOOKUP(H4541,'Cross-Page Data'!$D$4:$F$48,3,FALSE)="hydro",VLOOKUP(G4541,'Cross-Page Data'!$I$4:$J$19,2,FALSE),VLOOKUP(H4541,'Cross-Page Data'!$D$4:$F$48,3,FALSE)))))</f>
        <v/>
      </c>
      <c r="M4541" s="120">
        <f>IF(AND($P$2=FALSE,OR(F4541="Commercial NAICS Cogen",F4541="Industrial NAICS Cogen",F4541="NAICS-22 Cogen")),FALSE,IF(AND($P$3=FALSE,OR(F4541="Commercial NAICS Cogen",F4541="Commercial NAICS Non-Cogen",F4541="Industrial NAICS Cogen", F4541="industrial NAICS non-Cogen")),FALSE, TRUE))</f>
        <v/>
      </c>
    </row>
    <row r="4542">
      <c r="A4542" s="129" t="n">
        <v>60063</v>
      </c>
      <c r="B4542" s="130" t="inlineStr">
        <is>
          <t>Live Oak Solar, LLC</t>
        </is>
      </c>
      <c r="C4542" s="130" t="inlineStr">
        <is>
          <t>Live Oak Solar, LLC</t>
        </is>
      </c>
      <c r="D4542" s="129" t="n">
        <v>59802</v>
      </c>
      <c r="E4542" s="130" t="inlineStr">
        <is>
          <t>GA</t>
        </is>
      </c>
      <c r="F4542" s="130" t="inlineStr">
        <is>
          <t>NAICS-22 Non-Cogen</t>
        </is>
      </c>
      <c r="G4542" s="130" t="inlineStr">
        <is>
          <t>PV</t>
        </is>
      </c>
      <c r="H4542" s="130" t="inlineStr">
        <is>
          <t>SUN</t>
        </is>
      </c>
      <c r="I4542" s="130" t="inlineStr">
        <is>
          <t>SUN</t>
        </is>
      </c>
      <c r="J4542" s="131" t="n">
        <v>98209</v>
      </c>
      <c r="K4542" s="129" t="n">
        <v>2020</v>
      </c>
      <c r="L4542" s="120">
        <f>IF(VLOOKUP(H4542,'Cross-Page Data'!$D$4:$F$48,3,FALSE)="natural gas",VLOOKUP(G4542,'Cross-Page Data'!$I$4:$J$19,2,FALSE),IF(VLOOKUP(H4542,'Cross-Page Data'!$D$4:$F$48,3,FALSE)="solar",IF(G4542="PV","solar PV","solar thermal"),IF(VLOOKUP(H4542,'Cross-Page Data'!$D$4:$F$48,3,FALSE)="wind",VLOOKUP(G4542,'Cross-Page Data'!$I$4:$J$19,2,FALSE),IF(VLOOKUP(H4542,'Cross-Page Data'!$D$4:$F$48,3,FALSE)="hydro",VLOOKUP(G4542,'Cross-Page Data'!$I$4:$J$19,2,FALSE),VLOOKUP(H4542,'Cross-Page Data'!$D$4:$F$48,3,FALSE)))))</f>
        <v/>
      </c>
      <c r="M4542" s="120">
        <f>IF(AND($P$2=FALSE,OR(F4542="Commercial NAICS Cogen",F4542="Industrial NAICS Cogen",F4542="NAICS-22 Cogen")),FALSE,IF(AND($P$3=FALSE,OR(F4542="Commercial NAICS Cogen",F4542="Commercial NAICS Non-Cogen",F4542="Industrial NAICS Cogen", F4542="industrial NAICS non-Cogen")),FALSE, TRUE))</f>
        <v/>
      </c>
    </row>
    <row r="4543">
      <c r="A4543" s="129" t="n">
        <v>60068</v>
      </c>
      <c r="B4543" s="130" t="inlineStr">
        <is>
          <t>Grand View Solar Two</t>
        </is>
      </c>
      <c r="C4543" s="130" t="inlineStr">
        <is>
          <t>Grand View PV Solar Two, LLC</t>
        </is>
      </c>
      <c r="D4543" s="129" t="n">
        <v>59806</v>
      </c>
      <c r="E4543" s="130" t="inlineStr">
        <is>
          <t>ID</t>
        </is>
      </c>
      <c r="F4543" s="130" t="inlineStr">
        <is>
          <t>NAICS-22 Non-Cogen</t>
        </is>
      </c>
      <c r="G4543" s="130" t="inlineStr">
        <is>
          <t>PV</t>
        </is>
      </c>
      <c r="H4543" s="130" t="inlineStr">
        <is>
          <t>SUN</t>
        </is>
      </c>
      <c r="I4543" s="130" t="inlineStr">
        <is>
          <t>SUN</t>
        </is>
      </c>
      <c r="J4543" s="131" t="n">
        <v>186520</v>
      </c>
      <c r="K4543" s="129" t="n">
        <v>2020</v>
      </c>
      <c r="L4543" s="120">
        <f>IF(VLOOKUP(H4543,'Cross-Page Data'!$D$4:$F$48,3,FALSE)="natural gas",VLOOKUP(G4543,'Cross-Page Data'!$I$4:$J$19,2,FALSE),IF(VLOOKUP(H4543,'Cross-Page Data'!$D$4:$F$48,3,FALSE)="solar",IF(G4543="PV","solar PV","solar thermal"),IF(VLOOKUP(H4543,'Cross-Page Data'!$D$4:$F$48,3,FALSE)="wind",VLOOKUP(G4543,'Cross-Page Data'!$I$4:$J$19,2,FALSE),IF(VLOOKUP(H4543,'Cross-Page Data'!$D$4:$F$48,3,FALSE)="hydro",VLOOKUP(G4543,'Cross-Page Data'!$I$4:$J$19,2,FALSE),VLOOKUP(H4543,'Cross-Page Data'!$D$4:$F$48,3,FALSE)))))</f>
        <v/>
      </c>
      <c r="M4543" s="120">
        <f>IF(AND($P$2=FALSE,OR(F4543="Commercial NAICS Cogen",F4543="Industrial NAICS Cogen",F4543="NAICS-22 Cogen")),FALSE,IF(AND($P$3=FALSE,OR(F4543="Commercial NAICS Cogen",F4543="Commercial NAICS Non-Cogen",F4543="Industrial NAICS Cogen", F4543="industrial NAICS non-Cogen")),FALSE, TRUE))</f>
        <v/>
      </c>
    </row>
    <row r="4544">
      <c r="A4544" s="129" t="n">
        <v>60087</v>
      </c>
      <c r="B4544" s="130" t="inlineStr">
        <is>
          <t>South Plains II</t>
        </is>
      </c>
      <c r="C4544" s="130" t="inlineStr">
        <is>
          <t>Novatus Energy</t>
        </is>
      </c>
      <c r="D4544" s="129" t="n">
        <v>60453</v>
      </c>
      <c r="E4544" s="130" t="inlineStr">
        <is>
          <t>TX</t>
        </is>
      </c>
      <c r="F4544" s="130" t="inlineStr">
        <is>
          <t>NAICS-22 Non-Cogen</t>
        </is>
      </c>
      <c r="G4544" s="130" t="inlineStr">
        <is>
          <t>WT</t>
        </is>
      </c>
      <c r="H4544" s="130" t="inlineStr">
        <is>
          <t>WND</t>
        </is>
      </c>
      <c r="I4544" s="130" t="inlineStr">
        <is>
          <t>WND</t>
        </is>
      </c>
      <c r="J4544" s="131" t="n">
        <v>1076693</v>
      </c>
      <c r="K4544" s="129" t="n">
        <v>2020</v>
      </c>
      <c r="L4544" s="120">
        <f>IF(VLOOKUP(H4544,'Cross-Page Data'!$D$4:$F$48,3,FALSE)="natural gas",VLOOKUP(G4544,'Cross-Page Data'!$I$4:$J$19,2,FALSE),IF(VLOOKUP(H4544,'Cross-Page Data'!$D$4:$F$48,3,FALSE)="solar",IF(G4544="PV","solar PV","solar thermal"),IF(VLOOKUP(H4544,'Cross-Page Data'!$D$4:$F$48,3,FALSE)="wind",VLOOKUP(G4544,'Cross-Page Data'!$I$4:$J$19,2,FALSE),IF(VLOOKUP(H4544,'Cross-Page Data'!$D$4:$F$48,3,FALSE)="hydro",VLOOKUP(G4544,'Cross-Page Data'!$I$4:$J$19,2,FALSE),VLOOKUP(H4544,'Cross-Page Data'!$D$4:$F$48,3,FALSE)))))</f>
        <v/>
      </c>
      <c r="M4544" s="120">
        <f>IF(AND($P$2=FALSE,OR(F4544="Commercial NAICS Cogen",F4544="Industrial NAICS Cogen",F4544="NAICS-22 Cogen")),FALSE,IF(AND($P$3=FALSE,OR(F4544="Commercial NAICS Cogen",F4544="Commercial NAICS Non-Cogen",F4544="Industrial NAICS Cogen", F4544="industrial NAICS non-Cogen")),FALSE, TRUE))</f>
        <v/>
      </c>
    </row>
    <row r="4545">
      <c r="A4545" s="129" t="n">
        <v>60088</v>
      </c>
      <c r="B4545" s="130" t="inlineStr">
        <is>
          <t>Sunflower Wind Project</t>
        </is>
      </c>
      <c r="C4545" s="130" t="inlineStr">
        <is>
          <t>Novatus Energy</t>
        </is>
      </c>
      <c r="D4545" s="129" t="n">
        <v>60453</v>
      </c>
      <c r="E4545" s="130" t="inlineStr">
        <is>
          <t>ND</t>
        </is>
      </c>
      <c r="F4545" s="130" t="inlineStr">
        <is>
          <t>NAICS-22 Non-Cogen</t>
        </is>
      </c>
      <c r="G4545" s="130" t="inlineStr">
        <is>
          <t>WT</t>
        </is>
      </c>
      <c r="H4545" s="130" t="inlineStr">
        <is>
          <t>WND</t>
        </is>
      </c>
      <c r="I4545" s="130" t="inlineStr">
        <is>
          <t>WND</t>
        </is>
      </c>
      <c r="J4545" s="131" t="n">
        <v>464376</v>
      </c>
      <c r="K4545" s="129" t="n">
        <v>2020</v>
      </c>
      <c r="L4545" s="120">
        <f>IF(VLOOKUP(H4545,'Cross-Page Data'!$D$4:$F$48,3,FALSE)="natural gas",VLOOKUP(G4545,'Cross-Page Data'!$I$4:$J$19,2,FALSE),IF(VLOOKUP(H4545,'Cross-Page Data'!$D$4:$F$48,3,FALSE)="solar",IF(G4545="PV","solar PV","solar thermal"),IF(VLOOKUP(H4545,'Cross-Page Data'!$D$4:$F$48,3,FALSE)="wind",VLOOKUP(G4545,'Cross-Page Data'!$I$4:$J$19,2,FALSE),IF(VLOOKUP(H4545,'Cross-Page Data'!$D$4:$F$48,3,FALSE)="hydro",VLOOKUP(G4545,'Cross-Page Data'!$I$4:$J$19,2,FALSE),VLOOKUP(H4545,'Cross-Page Data'!$D$4:$F$48,3,FALSE)))))</f>
        <v/>
      </c>
      <c r="M4545" s="120">
        <f>IF(AND($P$2=FALSE,OR(F4545="Commercial NAICS Cogen",F4545="Industrial NAICS Cogen",F4545="NAICS-22 Cogen")),FALSE,IF(AND($P$3=FALSE,OR(F4545="Commercial NAICS Cogen",F4545="Commercial NAICS Non-Cogen",F4545="Industrial NAICS Cogen", F4545="industrial NAICS non-Cogen")),FALSE, TRUE))</f>
        <v/>
      </c>
    </row>
    <row r="4546">
      <c r="A4546" s="129" t="n">
        <v>60094</v>
      </c>
      <c r="B4546" s="130" t="inlineStr">
        <is>
          <t>Blythe Solar III, LLC Hybrid</t>
        </is>
      </c>
      <c r="C4546" s="130" t="inlineStr">
        <is>
          <t>Blythe Solar III, LLC</t>
        </is>
      </c>
      <c r="D4546" s="129" t="n">
        <v>59844</v>
      </c>
      <c r="E4546" s="130" t="inlineStr">
        <is>
          <t>CA</t>
        </is>
      </c>
      <c r="F4546" s="130" t="inlineStr">
        <is>
          <t>NAICS-22 Non-Cogen</t>
        </is>
      </c>
      <c r="G4546" s="130" t="inlineStr">
        <is>
          <t>PV</t>
        </is>
      </c>
      <c r="H4546" s="130" t="inlineStr">
        <is>
          <t>SUN</t>
        </is>
      </c>
      <c r="I4546" s="130" t="inlineStr">
        <is>
          <t>SUN</t>
        </is>
      </c>
      <c r="J4546" s="131" t="n">
        <v>223126</v>
      </c>
      <c r="K4546" s="129" t="n">
        <v>2020</v>
      </c>
      <c r="L4546" s="120">
        <f>IF(VLOOKUP(H4546,'Cross-Page Data'!$D$4:$F$48,3,FALSE)="natural gas",VLOOKUP(G4546,'Cross-Page Data'!$I$4:$J$19,2,FALSE),IF(VLOOKUP(H4546,'Cross-Page Data'!$D$4:$F$48,3,FALSE)="solar",IF(G4546="PV","solar PV","solar thermal"),IF(VLOOKUP(H4546,'Cross-Page Data'!$D$4:$F$48,3,FALSE)="wind",VLOOKUP(G4546,'Cross-Page Data'!$I$4:$J$19,2,FALSE),IF(VLOOKUP(H4546,'Cross-Page Data'!$D$4:$F$48,3,FALSE)="hydro",VLOOKUP(G4546,'Cross-Page Data'!$I$4:$J$19,2,FALSE),VLOOKUP(H4546,'Cross-Page Data'!$D$4:$F$48,3,FALSE)))))</f>
        <v/>
      </c>
      <c r="M4546" s="120">
        <f>IF(AND($P$2=FALSE,OR(F4546="Commercial NAICS Cogen",F4546="Industrial NAICS Cogen",F4546="NAICS-22 Cogen")),FALSE,IF(AND($P$3=FALSE,OR(F4546="Commercial NAICS Cogen",F4546="Commercial NAICS Non-Cogen",F4546="Industrial NAICS Cogen", F4546="industrial NAICS non-Cogen")),FALSE, TRUE))</f>
        <v/>
      </c>
    </row>
    <row r="4547">
      <c r="A4547" s="129" t="n">
        <v>60095</v>
      </c>
      <c r="B4547" s="130" t="inlineStr">
        <is>
          <t>Blythe Solar IV, LLC</t>
        </is>
      </c>
      <c r="C4547" s="130" t="inlineStr">
        <is>
          <t>Blythe Solar IV, LLC</t>
        </is>
      </c>
      <c r="D4547" s="129" t="n">
        <v>59845</v>
      </c>
      <c r="E4547" s="130" t="inlineStr">
        <is>
          <t>CA</t>
        </is>
      </c>
      <c r="F4547" s="130" t="inlineStr">
        <is>
          <t>NAICS-22 Non-Cogen</t>
        </is>
      </c>
      <c r="G4547" s="130" t="inlineStr">
        <is>
          <t>PV</t>
        </is>
      </c>
      <c r="H4547" s="130" t="inlineStr">
        <is>
          <t>SUN</t>
        </is>
      </c>
      <c r="I4547" s="130" t="inlineStr">
        <is>
          <t>SUN</t>
        </is>
      </c>
      <c r="J4547" s="131" t="n">
        <v>37090</v>
      </c>
      <c r="K4547" s="129" t="n">
        <v>2020</v>
      </c>
      <c r="L4547" s="120">
        <f>IF(VLOOKUP(H4547,'Cross-Page Data'!$D$4:$F$48,3,FALSE)="natural gas",VLOOKUP(G4547,'Cross-Page Data'!$I$4:$J$19,2,FALSE),IF(VLOOKUP(H4547,'Cross-Page Data'!$D$4:$F$48,3,FALSE)="solar",IF(G4547="PV","solar PV","solar thermal"),IF(VLOOKUP(H4547,'Cross-Page Data'!$D$4:$F$48,3,FALSE)="wind",VLOOKUP(G4547,'Cross-Page Data'!$I$4:$J$19,2,FALSE),IF(VLOOKUP(H4547,'Cross-Page Data'!$D$4:$F$48,3,FALSE)="hydro",VLOOKUP(G4547,'Cross-Page Data'!$I$4:$J$19,2,FALSE),VLOOKUP(H4547,'Cross-Page Data'!$D$4:$F$48,3,FALSE)))))</f>
        <v/>
      </c>
      <c r="M4547" s="120">
        <f>IF(AND($P$2=FALSE,OR(F4547="Commercial NAICS Cogen",F4547="Industrial NAICS Cogen",F4547="NAICS-22 Cogen")),FALSE,IF(AND($P$3=FALSE,OR(F4547="Commercial NAICS Cogen",F4547="Commercial NAICS Non-Cogen",F4547="Industrial NAICS Cogen", F4547="industrial NAICS non-Cogen")),FALSE, TRUE))</f>
        <v/>
      </c>
    </row>
    <row r="4548">
      <c r="A4548" s="129" t="n">
        <v>60104</v>
      </c>
      <c r="B4548" s="130" t="inlineStr">
        <is>
          <t>Javelina Wind Energy, LLC</t>
        </is>
      </c>
      <c r="C4548" s="130" t="inlineStr">
        <is>
          <t>Javelina Wind Energy, LLC</t>
        </is>
      </c>
      <c r="D4548" s="129" t="n">
        <v>59882</v>
      </c>
      <c r="E4548" s="130" t="inlineStr">
        <is>
          <t>TX</t>
        </is>
      </c>
      <c r="F4548" s="130" t="inlineStr">
        <is>
          <t>NAICS-22 Non-Cogen</t>
        </is>
      </c>
      <c r="G4548" s="130" t="inlineStr">
        <is>
          <t>WT</t>
        </is>
      </c>
      <c r="H4548" s="130" t="inlineStr">
        <is>
          <t>WND</t>
        </is>
      </c>
      <c r="I4548" s="130" t="inlineStr">
        <is>
          <t>WND</t>
        </is>
      </c>
      <c r="J4548" s="131" t="n">
        <v>945992</v>
      </c>
      <c r="K4548" s="129" t="n">
        <v>2020</v>
      </c>
      <c r="L4548" s="120">
        <f>IF(VLOOKUP(H4548,'Cross-Page Data'!$D$4:$F$48,3,FALSE)="natural gas",VLOOKUP(G4548,'Cross-Page Data'!$I$4:$J$19,2,FALSE),IF(VLOOKUP(H4548,'Cross-Page Data'!$D$4:$F$48,3,FALSE)="solar",IF(G4548="PV","solar PV","solar thermal"),IF(VLOOKUP(H4548,'Cross-Page Data'!$D$4:$F$48,3,FALSE)="wind",VLOOKUP(G4548,'Cross-Page Data'!$I$4:$J$19,2,FALSE),IF(VLOOKUP(H4548,'Cross-Page Data'!$D$4:$F$48,3,FALSE)="hydro",VLOOKUP(G4548,'Cross-Page Data'!$I$4:$J$19,2,FALSE),VLOOKUP(H4548,'Cross-Page Data'!$D$4:$F$48,3,FALSE)))))</f>
        <v/>
      </c>
      <c r="M4548" s="120">
        <f>IF(AND($P$2=FALSE,OR(F4548="Commercial NAICS Cogen",F4548="Industrial NAICS Cogen",F4548="NAICS-22 Cogen")),FALSE,IF(AND($P$3=FALSE,OR(F4548="Commercial NAICS Cogen",F4548="Commercial NAICS Non-Cogen",F4548="Industrial NAICS Cogen", F4548="industrial NAICS non-Cogen")),FALSE, TRUE))</f>
        <v/>
      </c>
    </row>
    <row r="4549">
      <c r="A4549" s="129" t="n">
        <v>60117</v>
      </c>
      <c r="B4549" s="130" t="inlineStr">
        <is>
          <t>Western Michigan Solar Gardens</t>
        </is>
      </c>
      <c r="C4549" s="130" t="inlineStr">
        <is>
          <t>Consumers Energy Co</t>
        </is>
      </c>
      <c r="D4549" s="129" t="n">
        <v>4254</v>
      </c>
      <c r="E4549" s="130" t="inlineStr">
        <is>
          <t>MI</t>
        </is>
      </c>
      <c r="F4549" s="130" t="inlineStr">
        <is>
          <t>Electric Utility</t>
        </is>
      </c>
      <c r="G4549" s="130" t="inlineStr">
        <is>
          <t>PV</t>
        </is>
      </c>
      <c r="H4549" s="130" t="inlineStr">
        <is>
          <t>SUN</t>
        </is>
      </c>
      <c r="I4549" s="130" t="inlineStr">
        <is>
          <t>SUN</t>
        </is>
      </c>
      <c r="J4549" s="131" t="n">
        <v>1545</v>
      </c>
      <c r="K4549" s="129" t="n">
        <v>2020</v>
      </c>
      <c r="L4549" s="120">
        <f>IF(VLOOKUP(H4549,'Cross-Page Data'!$D$4:$F$48,3,FALSE)="natural gas",VLOOKUP(G4549,'Cross-Page Data'!$I$4:$J$19,2,FALSE),IF(VLOOKUP(H4549,'Cross-Page Data'!$D$4:$F$48,3,FALSE)="solar",IF(G4549="PV","solar PV","solar thermal"),IF(VLOOKUP(H4549,'Cross-Page Data'!$D$4:$F$48,3,FALSE)="wind",VLOOKUP(G4549,'Cross-Page Data'!$I$4:$J$19,2,FALSE),IF(VLOOKUP(H4549,'Cross-Page Data'!$D$4:$F$48,3,FALSE)="hydro",VLOOKUP(G4549,'Cross-Page Data'!$I$4:$J$19,2,FALSE),VLOOKUP(H4549,'Cross-Page Data'!$D$4:$F$48,3,FALSE)))))</f>
        <v/>
      </c>
      <c r="M4549" s="120">
        <f>IF(AND($P$2=FALSE,OR(F4549="Commercial NAICS Cogen",F4549="Industrial NAICS Cogen",F4549="NAICS-22 Cogen")),FALSE,IF(AND($P$3=FALSE,OR(F4549="Commercial NAICS Cogen",F4549="Commercial NAICS Non-Cogen",F4549="Industrial NAICS Cogen", F4549="industrial NAICS non-Cogen")),FALSE, TRUE))</f>
        <v/>
      </c>
    </row>
    <row r="4550">
      <c r="A4550" s="129" t="n">
        <v>60118</v>
      </c>
      <c r="B4550" s="130" t="inlineStr">
        <is>
          <t>Grand Valley Solar Gardens</t>
        </is>
      </c>
      <c r="C4550" s="130" t="inlineStr">
        <is>
          <t>Consumers Energy Co</t>
        </is>
      </c>
      <c r="D4550" s="129" t="n">
        <v>4254</v>
      </c>
      <c r="E4550" s="130" t="inlineStr">
        <is>
          <t>MI</t>
        </is>
      </c>
      <c r="F4550" s="130" t="inlineStr">
        <is>
          <t>Electric Utility</t>
        </is>
      </c>
      <c r="G4550" s="130" t="inlineStr">
        <is>
          <t>PV</t>
        </is>
      </c>
      <c r="H4550" s="130" t="inlineStr">
        <is>
          <t>SUN</t>
        </is>
      </c>
      <c r="I4550" s="130" t="inlineStr">
        <is>
          <t>SUN</t>
        </is>
      </c>
      <c r="J4550" s="131" t="n">
        <v>4105</v>
      </c>
      <c r="K4550" s="129" t="n">
        <v>2020</v>
      </c>
      <c r="L4550" s="120">
        <f>IF(VLOOKUP(H4550,'Cross-Page Data'!$D$4:$F$48,3,FALSE)="natural gas",VLOOKUP(G4550,'Cross-Page Data'!$I$4:$J$19,2,FALSE),IF(VLOOKUP(H4550,'Cross-Page Data'!$D$4:$F$48,3,FALSE)="solar",IF(G4550="PV","solar PV","solar thermal"),IF(VLOOKUP(H4550,'Cross-Page Data'!$D$4:$F$48,3,FALSE)="wind",VLOOKUP(G4550,'Cross-Page Data'!$I$4:$J$19,2,FALSE),IF(VLOOKUP(H4550,'Cross-Page Data'!$D$4:$F$48,3,FALSE)="hydro",VLOOKUP(G4550,'Cross-Page Data'!$I$4:$J$19,2,FALSE),VLOOKUP(H4550,'Cross-Page Data'!$D$4:$F$48,3,FALSE)))))</f>
        <v/>
      </c>
      <c r="M4550" s="120">
        <f>IF(AND($P$2=FALSE,OR(F4550="Commercial NAICS Cogen",F4550="Industrial NAICS Cogen",F4550="NAICS-22 Cogen")),FALSE,IF(AND($P$3=FALSE,OR(F4550="Commercial NAICS Cogen",F4550="Commercial NAICS Non-Cogen",F4550="Industrial NAICS Cogen", F4550="industrial NAICS non-Cogen")),FALSE, TRUE))</f>
        <v/>
      </c>
    </row>
    <row r="4551">
      <c r="A4551" s="129" t="n">
        <v>60119</v>
      </c>
      <c r="B4551" s="130" t="inlineStr">
        <is>
          <t>Granby Hydro</t>
        </is>
      </c>
      <c r="C4551" s="130" t="inlineStr">
        <is>
          <t>Northern Water Hydropower Enterprise</t>
        </is>
      </c>
      <c r="D4551" s="129" t="n">
        <v>59893</v>
      </c>
      <c r="E4551" s="130" t="inlineStr">
        <is>
          <t>CO</t>
        </is>
      </c>
      <c r="F4551" s="130" t="inlineStr">
        <is>
          <t>Commercial NAICS Non-Cogen</t>
        </is>
      </c>
      <c r="G4551" s="130" t="inlineStr">
        <is>
          <t>HY</t>
        </is>
      </c>
      <c r="H4551" s="130" t="inlineStr">
        <is>
          <t>WAT</t>
        </is>
      </c>
      <c r="I4551" s="130" t="inlineStr">
        <is>
          <t>HYC</t>
        </is>
      </c>
      <c r="J4551" s="131" t="n">
        <v>5133</v>
      </c>
      <c r="K4551" s="129" t="n">
        <v>2020</v>
      </c>
      <c r="L4551" s="120">
        <f>IF(VLOOKUP(H4551,'Cross-Page Data'!$D$4:$F$48,3,FALSE)="natural gas",VLOOKUP(G4551,'Cross-Page Data'!$I$4:$J$19,2,FALSE),IF(VLOOKUP(H4551,'Cross-Page Data'!$D$4:$F$48,3,FALSE)="solar",IF(G4551="PV","solar PV","solar thermal"),IF(VLOOKUP(H4551,'Cross-Page Data'!$D$4:$F$48,3,FALSE)="wind",VLOOKUP(G4551,'Cross-Page Data'!$I$4:$J$19,2,FALSE),IF(VLOOKUP(H4551,'Cross-Page Data'!$D$4:$F$48,3,FALSE)="hydro",VLOOKUP(G4551,'Cross-Page Data'!$I$4:$J$19,2,FALSE),VLOOKUP(H4551,'Cross-Page Data'!$D$4:$F$48,3,FALSE)))))</f>
        <v/>
      </c>
      <c r="M4551" s="120">
        <f>IF(AND($P$2=FALSE,OR(F4551="Commercial NAICS Cogen",F4551="Industrial NAICS Cogen",F4551="NAICS-22 Cogen")),FALSE,IF(AND($P$3=FALSE,OR(F4551="Commercial NAICS Cogen",F4551="Commercial NAICS Non-Cogen",F4551="Industrial NAICS Cogen", F4551="industrial NAICS non-Cogen")),FALSE, TRUE))</f>
        <v/>
      </c>
    </row>
    <row r="4552">
      <c r="A4552" s="129" t="n">
        <v>60122</v>
      </c>
      <c r="B4552" s="130" t="inlineStr">
        <is>
          <t>Colorado Bend II</t>
        </is>
      </c>
      <c r="C4552" s="130" t="inlineStr">
        <is>
          <t>Exelon Power</t>
        </is>
      </c>
      <c r="D4552" s="129" t="n">
        <v>6035</v>
      </c>
      <c r="E4552" s="130" t="inlineStr">
        <is>
          <t>TX</t>
        </is>
      </c>
      <c r="F4552" s="130" t="inlineStr">
        <is>
          <t>NAICS-22 Non-Cogen</t>
        </is>
      </c>
      <c r="G4552" s="130" t="inlineStr">
        <is>
          <t>CA</t>
        </is>
      </c>
      <c r="H4552" s="130" t="inlineStr">
        <is>
          <t>NG</t>
        </is>
      </c>
      <c r="I4552" s="130" t="inlineStr">
        <is>
          <t>NG</t>
        </is>
      </c>
      <c r="J4552" s="131" t="n">
        <v>2041116</v>
      </c>
      <c r="K4552" s="129" t="n">
        <v>2020</v>
      </c>
      <c r="L4552" s="120">
        <f>IF(VLOOKUP(H4552,'Cross-Page Data'!$D$4:$F$48,3,FALSE)="natural gas",VLOOKUP(G4552,'Cross-Page Data'!$I$4:$J$19,2,FALSE),IF(VLOOKUP(H4552,'Cross-Page Data'!$D$4:$F$48,3,FALSE)="solar",IF(G4552="PV","solar PV","solar thermal"),IF(VLOOKUP(H4552,'Cross-Page Data'!$D$4:$F$48,3,FALSE)="wind",VLOOKUP(G4552,'Cross-Page Data'!$I$4:$J$19,2,FALSE),IF(VLOOKUP(H4552,'Cross-Page Data'!$D$4:$F$48,3,FALSE)="hydro",VLOOKUP(G4552,'Cross-Page Data'!$I$4:$J$19,2,FALSE),VLOOKUP(H4552,'Cross-Page Data'!$D$4:$F$48,3,FALSE)))))</f>
        <v/>
      </c>
      <c r="M4552" s="120">
        <f>IF(AND($P$2=FALSE,OR(F4552="Commercial NAICS Cogen",F4552="Industrial NAICS Cogen",F4552="NAICS-22 Cogen")),FALSE,IF(AND($P$3=FALSE,OR(F4552="Commercial NAICS Cogen",F4552="Commercial NAICS Non-Cogen",F4552="Industrial NAICS Cogen", F4552="industrial NAICS non-Cogen")),FALSE, TRUE))</f>
        <v/>
      </c>
    </row>
    <row r="4553">
      <c r="A4553" s="129" t="n">
        <v>60122</v>
      </c>
      <c r="B4553" s="130" t="inlineStr">
        <is>
          <t>Colorado Bend II</t>
        </is>
      </c>
      <c r="C4553" s="130" t="inlineStr">
        <is>
          <t>Exelon Power</t>
        </is>
      </c>
      <c r="D4553" s="129" t="n">
        <v>6035</v>
      </c>
      <c r="E4553" s="130" t="inlineStr">
        <is>
          <t>TX</t>
        </is>
      </c>
      <c r="F4553" s="130" t="inlineStr">
        <is>
          <t>NAICS-22 Non-Cogen</t>
        </is>
      </c>
      <c r="G4553" s="130" t="inlineStr">
        <is>
          <t>CT</t>
        </is>
      </c>
      <c r="H4553" s="130" t="inlineStr">
        <is>
          <t>NG</t>
        </is>
      </c>
      <c r="I4553" s="130" t="inlineStr">
        <is>
          <t>NG</t>
        </is>
      </c>
      <c r="J4553" s="131" t="n">
        <v>3557401</v>
      </c>
      <c r="K4553" s="129" t="n">
        <v>2020</v>
      </c>
      <c r="L4553" s="120">
        <f>IF(VLOOKUP(H4553,'Cross-Page Data'!$D$4:$F$48,3,FALSE)="natural gas",VLOOKUP(G4553,'Cross-Page Data'!$I$4:$J$19,2,FALSE),IF(VLOOKUP(H4553,'Cross-Page Data'!$D$4:$F$48,3,FALSE)="solar",IF(G4553="PV","solar PV","solar thermal"),IF(VLOOKUP(H4553,'Cross-Page Data'!$D$4:$F$48,3,FALSE)="wind",VLOOKUP(G4553,'Cross-Page Data'!$I$4:$J$19,2,FALSE),IF(VLOOKUP(H4553,'Cross-Page Data'!$D$4:$F$48,3,FALSE)="hydro",VLOOKUP(G4553,'Cross-Page Data'!$I$4:$J$19,2,FALSE),VLOOKUP(H4553,'Cross-Page Data'!$D$4:$F$48,3,FALSE)))))</f>
        <v/>
      </c>
      <c r="M4553" s="120">
        <f>IF(AND($P$2=FALSE,OR(F4553="Commercial NAICS Cogen",F4553="Industrial NAICS Cogen",F4553="NAICS-22 Cogen")),FALSE,IF(AND($P$3=FALSE,OR(F4553="Commercial NAICS Cogen",F4553="Commercial NAICS Non-Cogen",F4553="Industrial NAICS Cogen", F4553="industrial NAICS non-Cogen")),FALSE, TRUE))</f>
        <v/>
      </c>
    </row>
    <row r="4554">
      <c r="A4554" s="129" t="n">
        <v>60123</v>
      </c>
      <c r="B4554" s="130" t="inlineStr">
        <is>
          <t>Castle Gap Solar Hybrid</t>
        </is>
      </c>
      <c r="C4554" s="130" t="inlineStr">
        <is>
          <t>Upton County Solar 2 LLC</t>
        </is>
      </c>
      <c r="D4554" s="129" t="n">
        <v>61123</v>
      </c>
      <c r="E4554" s="130" t="inlineStr">
        <is>
          <t>TX</t>
        </is>
      </c>
      <c r="F4554" s="130" t="inlineStr">
        <is>
          <t>NAICS-22 Non-Cogen</t>
        </is>
      </c>
      <c r="G4554" s="130" t="inlineStr">
        <is>
          <t>BA</t>
        </is>
      </c>
      <c r="H4554" s="130" t="inlineStr">
        <is>
          <t>MWH</t>
        </is>
      </c>
      <c r="I4554" s="130" t="inlineStr">
        <is>
          <t>OTH</t>
        </is>
      </c>
      <c r="J4554" s="131" t="n">
        <v>-14204</v>
      </c>
      <c r="K4554" s="129" t="n">
        <v>2020</v>
      </c>
      <c r="L4554" s="120">
        <f>IF(VLOOKUP(H4554,'Cross-Page Data'!$D$4:$F$48,3,FALSE)="natural gas",VLOOKUP(G4554,'Cross-Page Data'!$I$4:$J$19,2,FALSE),IF(VLOOKUP(H4554,'Cross-Page Data'!$D$4:$F$48,3,FALSE)="solar",IF(G4554="PV","solar PV","solar thermal"),IF(VLOOKUP(H4554,'Cross-Page Data'!$D$4:$F$48,3,FALSE)="wind",VLOOKUP(G4554,'Cross-Page Data'!$I$4:$J$19,2,FALSE),IF(VLOOKUP(H4554,'Cross-Page Data'!$D$4:$F$48,3,FALSE)="hydro",VLOOKUP(G4554,'Cross-Page Data'!$I$4:$J$19,2,FALSE),VLOOKUP(H4554,'Cross-Page Data'!$D$4:$F$48,3,FALSE)))))</f>
        <v/>
      </c>
      <c r="M4554" s="120">
        <f>IF(AND($P$2=FALSE,OR(F4554="Commercial NAICS Cogen",F4554="Industrial NAICS Cogen",F4554="NAICS-22 Cogen")),FALSE,IF(AND($P$3=FALSE,OR(F4554="Commercial NAICS Cogen",F4554="Commercial NAICS Non-Cogen",F4554="Industrial NAICS Cogen", F4554="industrial NAICS non-Cogen")),FALSE, TRUE))</f>
        <v/>
      </c>
    </row>
    <row r="4555">
      <c r="A4555" s="129" t="n">
        <v>60123</v>
      </c>
      <c r="B4555" s="130" t="inlineStr">
        <is>
          <t>Castle Gap Solar Hybrid</t>
        </is>
      </c>
      <c r="C4555" s="130" t="inlineStr">
        <is>
          <t>Upton County Solar 2 LLC</t>
        </is>
      </c>
      <c r="D4555" s="129" t="n">
        <v>61123</v>
      </c>
      <c r="E4555" s="130" t="inlineStr">
        <is>
          <t>TX</t>
        </is>
      </c>
      <c r="F4555" s="130" t="inlineStr">
        <is>
          <t>NAICS-22 Non-Cogen</t>
        </is>
      </c>
      <c r="G4555" s="130" t="inlineStr">
        <is>
          <t>PV</t>
        </is>
      </c>
      <c r="H4555" s="130" t="inlineStr">
        <is>
          <t>SUN</t>
        </is>
      </c>
      <c r="I4555" s="130" t="inlineStr">
        <is>
          <t>SUN</t>
        </is>
      </c>
      <c r="J4555" s="131" t="n">
        <v>422348</v>
      </c>
      <c r="K4555" s="129" t="n">
        <v>2020</v>
      </c>
      <c r="L4555" s="120">
        <f>IF(VLOOKUP(H4555,'Cross-Page Data'!$D$4:$F$48,3,FALSE)="natural gas",VLOOKUP(G4555,'Cross-Page Data'!$I$4:$J$19,2,FALSE),IF(VLOOKUP(H4555,'Cross-Page Data'!$D$4:$F$48,3,FALSE)="solar",IF(G4555="PV","solar PV","solar thermal"),IF(VLOOKUP(H4555,'Cross-Page Data'!$D$4:$F$48,3,FALSE)="wind",VLOOKUP(G4555,'Cross-Page Data'!$I$4:$J$19,2,FALSE),IF(VLOOKUP(H4555,'Cross-Page Data'!$D$4:$F$48,3,FALSE)="hydro",VLOOKUP(G4555,'Cross-Page Data'!$I$4:$J$19,2,FALSE),VLOOKUP(H4555,'Cross-Page Data'!$D$4:$F$48,3,FALSE)))))</f>
        <v/>
      </c>
      <c r="M4555" s="120">
        <f>IF(AND($P$2=FALSE,OR(F4555="Commercial NAICS Cogen",F4555="Industrial NAICS Cogen",F4555="NAICS-22 Cogen")),FALSE,IF(AND($P$3=FALSE,OR(F4555="Commercial NAICS Cogen",F4555="Commercial NAICS Non-Cogen",F4555="Industrial NAICS Cogen", F4555="industrial NAICS non-Cogen")),FALSE, TRUE))</f>
        <v/>
      </c>
    </row>
    <row r="4556">
      <c r="A4556" s="129" t="n">
        <v>60125</v>
      </c>
      <c r="B4556" s="130" t="inlineStr">
        <is>
          <t>Kawailoa Solar</t>
        </is>
      </c>
      <c r="C4556" s="130" t="inlineStr">
        <is>
          <t>Kawailoa Solar, LLC</t>
        </is>
      </c>
      <c r="D4556" s="129" t="n">
        <v>59898</v>
      </c>
      <c r="E4556" s="130" t="inlineStr">
        <is>
          <t>HI</t>
        </is>
      </c>
      <c r="F4556" s="130" t="inlineStr">
        <is>
          <t>NAICS-22 Non-Cogen</t>
        </is>
      </c>
      <c r="G4556" s="130" t="inlineStr">
        <is>
          <t>PV</t>
        </is>
      </c>
      <c r="H4556" s="130" t="inlineStr">
        <is>
          <t>SUN</t>
        </is>
      </c>
      <c r="I4556" s="130" t="inlineStr">
        <is>
          <t>SUN</t>
        </is>
      </c>
      <c r="J4556" s="131" t="n">
        <v>78891</v>
      </c>
      <c r="K4556" s="129" t="n">
        <v>2020</v>
      </c>
      <c r="L4556" s="120">
        <f>IF(VLOOKUP(H4556,'Cross-Page Data'!$D$4:$F$48,3,FALSE)="natural gas",VLOOKUP(G4556,'Cross-Page Data'!$I$4:$J$19,2,FALSE),IF(VLOOKUP(H4556,'Cross-Page Data'!$D$4:$F$48,3,FALSE)="solar",IF(G4556="PV","solar PV","solar thermal"),IF(VLOOKUP(H4556,'Cross-Page Data'!$D$4:$F$48,3,FALSE)="wind",VLOOKUP(G4556,'Cross-Page Data'!$I$4:$J$19,2,FALSE),IF(VLOOKUP(H4556,'Cross-Page Data'!$D$4:$F$48,3,FALSE)="hydro",VLOOKUP(G4556,'Cross-Page Data'!$I$4:$J$19,2,FALSE),VLOOKUP(H4556,'Cross-Page Data'!$D$4:$F$48,3,FALSE)))))</f>
        <v/>
      </c>
      <c r="M4556" s="120">
        <f>IF(AND($P$2=FALSE,OR(F4556="Commercial NAICS Cogen",F4556="Industrial NAICS Cogen",F4556="NAICS-22 Cogen")),FALSE,IF(AND($P$3=FALSE,OR(F4556="Commercial NAICS Cogen",F4556="Commercial NAICS Non-Cogen",F4556="Industrial NAICS Cogen", F4556="industrial NAICS non-Cogen")),FALSE, TRUE))</f>
        <v/>
      </c>
    </row>
    <row r="4557">
      <c r="A4557" s="129" t="n">
        <v>60126</v>
      </c>
      <c r="B4557" s="130" t="inlineStr">
        <is>
          <t>Harpster Wind</t>
        </is>
      </c>
      <c r="C4557" s="130" t="inlineStr">
        <is>
          <t>OEE XVII, LLC</t>
        </is>
      </c>
      <c r="D4557" s="129" t="n">
        <v>59899</v>
      </c>
      <c r="E4557" s="130" t="inlineStr">
        <is>
          <t>OH</t>
        </is>
      </c>
      <c r="F4557" s="130" t="inlineStr">
        <is>
          <t>Commercial NAICS Non-Cogen</t>
        </is>
      </c>
      <c r="G4557" s="130" t="inlineStr">
        <is>
          <t>WT</t>
        </is>
      </c>
      <c r="H4557" s="130" t="inlineStr">
        <is>
          <t>WND</t>
        </is>
      </c>
      <c r="I4557" s="130" t="inlineStr">
        <is>
          <t>WND</t>
        </is>
      </c>
      <c r="J4557" s="131" t="n">
        <v>3319</v>
      </c>
      <c r="K4557" s="129" t="n">
        <v>2020</v>
      </c>
      <c r="L4557" s="120">
        <f>IF(VLOOKUP(H4557,'Cross-Page Data'!$D$4:$F$48,3,FALSE)="natural gas",VLOOKUP(G4557,'Cross-Page Data'!$I$4:$J$19,2,FALSE),IF(VLOOKUP(H4557,'Cross-Page Data'!$D$4:$F$48,3,FALSE)="solar",IF(G4557="PV","solar PV","solar thermal"),IF(VLOOKUP(H4557,'Cross-Page Data'!$D$4:$F$48,3,FALSE)="wind",VLOOKUP(G4557,'Cross-Page Data'!$I$4:$J$19,2,FALSE),IF(VLOOKUP(H4557,'Cross-Page Data'!$D$4:$F$48,3,FALSE)="hydro",VLOOKUP(G4557,'Cross-Page Data'!$I$4:$J$19,2,FALSE),VLOOKUP(H4557,'Cross-Page Data'!$D$4:$F$48,3,FALSE)))))</f>
        <v/>
      </c>
      <c r="M4557" s="120">
        <f>IF(AND($P$2=FALSE,OR(F4557="Commercial NAICS Cogen",F4557="Industrial NAICS Cogen",F4557="NAICS-22 Cogen")),FALSE,IF(AND($P$3=FALSE,OR(F4557="Commercial NAICS Cogen",F4557="Commercial NAICS Non-Cogen",F4557="Industrial NAICS Cogen", F4557="industrial NAICS non-Cogen")),FALSE, TRUE))</f>
        <v/>
      </c>
    </row>
    <row r="4558">
      <c r="A4558" s="129" t="n">
        <v>60127</v>
      </c>
      <c r="B4558" s="130" t="inlineStr">
        <is>
          <t>Eastern Shore Solar, LLC</t>
        </is>
      </c>
      <c r="C4558" s="130" t="inlineStr">
        <is>
          <t>Dominion Renewable Energy</t>
        </is>
      </c>
      <c r="D4558" s="129" t="n">
        <v>58468</v>
      </c>
      <c r="E4558" s="130" t="inlineStr">
        <is>
          <t>VA</t>
        </is>
      </c>
      <c r="F4558" s="130" t="inlineStr">
        <is>
          <t>NAICS-22 Non-Cogen</t>
        </is>
      </c>
      <c r="G4558" s="130" t="inlineStr">
        <is>
          <t>PV</t>
        </is>
      </c>
      <c r="H4558" s="130" t="inlineStr">
        <is>
          <t>SUN</t>
        </is>
      </c>
      <c r="I4558" s="130" t="inlineStr">
        <is>
          <t>SUN</t>
        </is>
      </c>
      <c r="J4558" s="131" t="n">
        <v>155430</v>
      </c>
      <c r="K4558" s="129" t="n">
        <v>2020</v>
      </c>
      <c r="L4558" s="120">
        <f>IF(VLOOKUP(H4558,'Cross-Page Data'!$D$4:$F$48,3,FALSE)="natural gas",VLOOKUP(G4558,'Cross-Page Data'!$I$4:$J$19,2,FALSE),IF(VLOOKUP(H4558,'Cross-Page Data'!$D$4:$F$48,3,FALSE)="solar",IF(G4558="PV","solar PV","solar thermal"),IF(VLOOKUP(H4558,'Cross-Page Data'!$D$4:$F$48,3,FALSE)="wind",VLOOKUP(G4558,'Cross-Page Data'!$I$4:$J$19,2,FALSE),IF(VLOOKUP(H4558,'Cross-Page Data'!$D$4:$F$48,3,FALSE)="hydro",VLOOKUP(G4558,'Cross-Page Data'!$I$4:$J$19,2,FALSE),VLOOKUP(H4558,'Cross-Page Data'!$D$4:$F$48,3,FALSE)))))</f>
        <v/>
      </c>
      <c r="M4558" s="120">
        <f>IF(AND($P$2=FALSE,OR(F4558="Commercial NAICS Cogen",F4558="Industrial NAICS Cogen",F4558="NAICS-22 Cogen")),FALSE,IF(AND($P$3=FALSE,OR(F4558="Commercial NAICS Cogen",F4558="Commercial NAICS Non-Cogen",F4558="Industrial NAICS Cogen", F4558="industrial NAICS non-Cogen")),FALSE, TRUE))</f>
        <v/>
      </c>
    </row>
    <row r="4559">
      <c r="A4559" s="129" t="n">
        <v>60130</v>
      </c>
      <c r="B4559" s="130" t="inlineStr">
        <is>
          <t>Big Sand Draw Plant</t>
        </is>
      </c>
      <c r="C4559" s="130" t="inlineStr">
        <is>
          <t>Devon Energy Production Co</t>
        </is>
      </c>
      <c r="D4559" s="129" t="n">
        <v>5199</v>
      </c>
      <c r="E4559" s="130" t="inlineStr">
        <is>
          <t>WY</t>
        </is>
      </c>
      <c r="F4559" s="130" t="inlineStr">
        <is>
          <t>Industrial NAICS Non-Cogen</t>
        </is>
      </c>
      <c r="G4559" s="130" t="inlineStr">
        <is>
          <t>IC</t>
        </is>
      </c>
      <c r="H4559" s="130" t="inlineStr">
        <is>
          <t>NG</t>
        </is>
      </c>
      <c r="I4559" s="130" t="inlineStr">
        <is>
          <t>NG</t>
        </is>
      </c>
      <c r="J4559" s="131" t="n">
        <v>27254</v>
      </c>
      <c r="K4559" s="129" t="n">
        <v>2020</v>
      </c>
      <c r="L4559" s="120">
        <f>IF(VLOOKUP(H4559,'Cross-Page Data'!$D$4:$F$48,3,FALSE)="natural gas",VLOOKUP(G4559,'Cross-Page Data'!$I$4:$J$19,2,FALSE),IF(VLOOKUP(H4559,'Cross-Page Data'!$D$4:$F$48,3,FALSE)="solar",IF(G4559="PV","solar PV","solar thermal"),IF(VLOOKUP(H4559,'Cross-Page Data'!$D$4:$F$48,3,FALSE)="wind",VLOOKUP(G4559,'Cross-Page Data'!$I$4:$J$19,2,FALSE),IF(VLOOKUP(H4559,'Cross-Page Data'!$D$4:$F$48,3,FALSE)="hydro",VLOOKUP(G4559,'Cross-Page Data'!$I$4:$J$19,2,FALSE),VLOOKUP(H4559,'Cross-Page Data'!$D$4:$F$48,3,FALSE)))))</f>
        <v/>
      </c>
      <c r="M4559" s="120">
        <f>IF(AND($P$2=FALSE,OR(F4559="Commercial NAICS Cogen",F4559="Industrial NAICS Cogen",F4559="NAICS-22 Cogen")),FALSE,IF(AND($P$3=FALSE,OR(F4559="Commercial NAICS Cogen",F4559="Commercial NAICS Non-Cogen",F4559="Industrial NAICS Cogen", F4559="industrial NAICS non-Cogen")),FALSE, TRUE))</f>
        <v/>
      </c>
    </row>
    <row r="4560">
      <c r="A4560" s="129" t="n">
        <v>60132</v>
      </c>
      <c r="B4560" s="130" t="inlineStr">
        <is>
          <t>New Creek Wind</t>
        </is>
      </c>
      <c r="C4560" s="130" t="inlineStr">
        <is>
          <t>New Creek Wind, LLC</t>
        </is>
      </c>
      <c r="D4560" s="129" t="n">
        <v>62967</v>
      </c>
      <c r="E4560" s="130" t="inlineStr">
        <is>
          <t>WV</t>
        </is>
      </c>
      <c r="F4560" s="130" t="inlineStr">
        <is>
          <t>NAICS-22 Non-Cogen</t>
        </is>
      </c>
      <c r="G4560" s="130" t="inlineStr">
        <is>
          <t>WT</t>
        </is>
      </c>
      <c r="H4560" s="130" t="inlineStr">
        <is>
          <t>WND</t>
        </is>
      </c>
      <c r="I4560" s="130" t="inlineStr">
        <is>
          <t>WND</t>
        </is>
      </c>
      <c r="J4560" s="131" t="n">
        <v>323582</v>
      </c>
      <c r="K4560" s="129" t="n">
        <v>2020</v>
      </c>
      <c r="L4560" s="120">
        <f>IF(VLOOKUP(H4560,'Cross-Page Data'!$D$4:$F$48,3,FALSE)="natural gas",VLOOKUP(G4560,'Cross-Page Data'!$I$4:$J$19,2,FALSE),IF(VLOOKUP(H4560,'Cross-Page Data'!$D$4:$F$48,3,FALSE)="solar",IF(G4560="PV","solar PV","solar thermal"),IF(VLOOKUP(H4560,'Cross-Page Data'!$D$4:$F$48,3,FALSE)="wind",VLOOKUP(G4560,'Cross-Page Data'!$I$4:$J$19,2,FALSE),IF(VLOOKUP(H4560,'Cross-Page Data'!$D$4:$F$48,3,FALSE)="hydro",VLOOKUP(G4560,'Cross-Page Data'!$I$4:$J$19,2,FALSE),VLOOKUP(H4560,'Cross-Page Data'!$D$4:$F$48,3,FALSE)))))</f>
        <v/>
      </c>
      <c r="M4560" s="120">
        <f>IF(AND($P$2=FALSE,OR(F4560="Commercial NAICS Cogen",F4560="Industrial NAICS Cogen",F4560="NAICS-22 Cogen")),FALSE,IF(AND($P$3=FALSE,OR(F4560="Commercial NAICS Cogen",F4560="Commercial NAICS Non-Cogen",F4560="Industrial NAICS Cogen", F4560="industrial NAICS non-Cogen")),FALSE, TRUE))</f>
        <v/>
      </c>
    </row>
    <row r="4561">
      <c r="A4561" s="129" t="n">
        <v>60145</v>
      </c>
      <c r="B4561" s="130" t="inlineStr">
        <is>
          <t>Broadview Energy JN, LLC</t>
        </is>
      </c>
      <c r="C4561" s="130" t="inlineStr">
        <is>
          <t>Pattern Operators LP</t>
        </is>
      </c>
      <c r="D4561" s="129" t="n">
        <v>56545</v>
      </c>
      <c r="E4561" s="130" t="inlineStr">
        <is>
          <t>NM</t>
        </is>
      </c>
      <c r="F4561" s="130" t="inlineStr">
        <is>
          <t>NAICS-22 Non-Cogen</t>
        </is>
      </c>
      <c r="G4561" s="130" t="inlineStr">
        <is>
          <t>WT</t>
        </is>
      </c>
      <c r="H4561" s="130" t="inlineStr">
        <is>
          <t>WND</t>
        </is>
      </c>
      <c r="I4561" s="130" t="inlineStr">
        <is>
          <t>WND</t>
        </is>
      </c>
      <c r="J4561" s="131" t="n">
        <v>683441</v>
      </c>
      <c r="K4561" s="129" t="n">
        <v>2020</v>
      </c>
      <c r="L4561" s="120">
        <f>IF(VLOOKUP(H4561,'Cross-Page Data'!$D$4:$F$48,3,FALSE)="natural gas",VLOOKUP(G4561,'Cross-Page Data'!$I$4:$J$19,2,FALSE),IF(VLOOKUP(H4561,'Cross-Page Data'!$D$4:$F$48,3,FALSE)="solar",IF(G4561="PV","solar PV","solar thermal"),IF(VLOOKUP(H4561,'Cross-Page Data'!$D$4:$F$48,3,FALSE)="wind",VLOOKUP(G4561,'Cross-Page Data'!$I$4:$J$19,2,FALSE),IF(VLOOKUP(H4561,'Cross-Page Data'!$D$4:$F$48,3,FALSE)="hydro",VLOOKUP(G4561,'Cross-Page Data'!$I$4:$J$19,2,FALSE),VLOOKUP(H4561,'Cross-Page Data'!$D$4:$F$48,3,FALSE)))))</f>
        <v/>
      </c>
      <c r="M4561" s="120">
        <f>IF(AND($P$2=FALSE,OR(F4561="Commercial NAICS Cogen",F4561="Industrial NAICS Cogen",F4561="NAICS-22 Cogen")),FALSE,IF(AND($P$3=FALSE,OR(F4561="Commercial NAICS Cogen",F4561="Commercial NAICS Non-Cogen",F4561="Industrial NAICS Cogen", F4561="industrial NAICS non-Cogen")),FALSE, TRUE))</f>
        <v/>
      </c>
    </row>
    <row r="4562">
      <c r="A4562" s="129" t="n">
        <v>60149</v>
      </c>
      <c r="B4562" s="130" t="inlineStr">
        <is>
          <t>Innovative Solar 43, LLC</t>
        </is>
      </c>
      <c r="C4562" s="130" t="inlineStr">
        <is>
          <t>Cypress Creek Renewables</t>
        </is>
      </c>
      <c r="D4562" s="129" t="n">
        <v>61060</v>
      </c>
      <c r="E4562" s="130" t="inlineStr">
        <is>
          <t>NC</t>
        </is>
      </c>
      <c r="F4562" s="130" t="inlineStr">
        <is>
          <t>NAICS-22 Non-Cogen</t>
        </is>
      </c>
      <c r="G4562" s="130" t="inlineStr">
        <is>
          <t>PV</t>
        </is>
      </c>
      <c r="H4562" s="130" t="inlineStr">
        <is>
          <t>SUN</t>
        </is>
      </c>
      <c r="I4562" s="130" t="inlineStr">
        <is>
          <t>SUN</t>
        </is>
      </c>
      <c r="J4562" s="131" t="n">
        <v>66447</v>
      </c>
      <c r="K4562" s="129" t="n">
        <v>2020</v>
      </c>
      <c r="L4562" s="120">
        <f>IF(VLOOKUP(H4562,'Cross-Page Data'!$D$4:$F$48,3,FALSE)="natural gas",VLOOKUP(G4562,'Cross-Page Data'!$I$4:$J$19,2,FALSE),IF(VLOOKUP(H4562,'Cross-Page Data'!$D$4:$F$48,3,FALSE)="solar",IF(G4562="PV","solar PV","solar thermal"),IF(VLOOKUP(H4562,'Cross-Page Data'!$D$4:$F$48,3,FALSE)="wind",VLOOKUP(G4562,'Cross-Page Data'!$I$4:$J$19,2,FALSE),IF(VLOOKUP(H4562,'Cross-Page Data'!$D$4:$F$48,3,FALSE)="hydro",VLOOKUP(G4562,'Cross-Page Data'!$I$4:$J$19,2,FALSE),VLOOKUP(H4562,'Cross-Page Data'!$D$4:$F$48,3,FALSE)))))</f>
        <v/>
      </c>
      <c r="M4562" s="120">
        <f>IF(AND($P$2=FALSE,OR(F4562="Commercial NAICS Cogen",F4562="Industrial NAICS Cogen",F4562="NAICS-22 Cogen")),FALSE,IF(AND($P$3=FALSE,OR(F4562="Commercial NAICS Cogen",F4562="Commercial NAICS Non-Cogen",F4562="Industrial NAICS Cogen", F4562="industrial NAICS non-Cogen")),FALSE, TRUE))</f>
        <v/>
      </c>
    </row>
    <row r="4563">
      <c r="A4563" s="129" t="n">
        <v>60152</v>
      </c>
      <c r="B4563" s="130" t="inlineStr">
        <is>
          <t>Broadview Energy KW, LLC</t>
        </is>
      </c>
      <c r="C4563" s="130" t="inlineStr">
        <is>
          <t>Pattern Operators LP</t>
        </is>
      </c>
      <c r="D4563" s="129" t="n">
        <v>56545</v>
      </c>
      <c r="E4563" s="130" t="inlineStr">
        <is>
          <t>NM</t>
        </is>
      </c>
      <c r="F4563" s="130" t="inlineStr">
        <is>
          <t>NAICS-22 Non-Cogen</t>
        </is>
      </c>
      <c r="G4563" s="130" t="inlineStr">
        <is>
          <t>WT</t>
        </is>
      </c>
      <c r="H4563" s="130" t="inlineStr">
        <is>
          <t>WND</t>
        </is>
      </c>
      <c r="I4563" s="130" t="inlineStr">
        <is>
          <t>WND</t>
        </is>
      </c>
      <c r="J4563" s="131" t="n">
        <v>539610</v>
      </c>
      <c r="K4563" s="129" t="n">
        <v>2020</v>
      </c>
      <c r="L4563" s="120">
        <f>IF(VLOOKUP(H4563,'Cross-Page Data'!$D$4:$F$48,3,FALSE)="natural gas",VLOOKUP(G4563,'Cross-Page Data'!$I$4:$J$19,2,FALSE),IF(VLOOKUP(H4563,'Cross-Page Data'!$D$4:$F$48,3,FALSE)="solar",IF(G4563="PV","solar PV","solar thermal"),IF(VLOOKUP(H4563,'Cross-Page Data'!$D$4:$F$48,3,FALSE)="wind",VLOOKUP(G4563,'Cross-Page Data'!$I$4:$J$19,2,FALSE),IF(VLOOKUP(H4563,'Cross-Page Data'!$D$4:$F$48,3,FALSE)="hydro",VLOOKUP(G4563,'Cross-Page Data'!$I$4:$J$19,2,FALSE),VLOOKUP(H4563,'Cross-Page Data'!$D$4:$F$48,3,FALSE)))))</f>
        <v/>
      </c>
      <c r="M4563" s="120">
        <f>IF(AND($P$2=FALSE,OR(F4563="Commercial NAICS Cogen",F4563="Industrial NAICS Cogen",F4563="NAICS-22 Cogen")),FALSE,IF(AND($P$3=FALSE,OR(F4563="Commercial NAICS Cogen",F4563="Commercial NAICS Non-Cogen",F4563="Industrial NAICS Cogen", F4563="industrial NAICS non-Cogen")),FALSE, TRUE))</f>
        <v/>
      </c>
    </row>
    <row r="4564">
      <c r="A4564" s="129" t="n">
        <v>60185</v>
      </c>
      <c r="B4564" s="130" t="inlineStr">
        <is>
          <t>Solverde 1</t>
        </is>
      </c>
      <c r="C4564" s="130" t="inlineStr">
        <is>
          <t>Sustainable Power Group, LLC</t>
        </is>
      </c>
      <c r="D4564" s="129" t="n">
        <v>58661</v>
      </c>
      <c r="E4564" s="130" t="inlineStr">
        <is>
          <t>CA</t>
        </is>
      </c>
      <c r="F4564" s="130" t="inlineStr">
        <is>
          <t>NAICS-22 Non-Cogen</t>
        </is>
      </c>
      <c r="G4564" s="130" t="inlineStr">
        <is>
          <t>PV</t>
        </is>
      </c>
      <c r="H4564" s="130" t="inlineStr">
        <is>
          <t>SUN</t>
        </is>
      </c>
      <c r="I4564" s="130" t="inlineStr">
        <is>
          <t>SUN</t>
        </is>
      </c>
      <c r="J4564" s="131" t="n">
        <v>217655</v>
      </c>
      <c r="K4564" s="129" t="n">
        <v>2020</v>
      </c>
      <c r="L4564" s="120">
        <f>IF(VLOOKUP(H4564,'Cross-Page Data'!$D$4:$F$48,3,FALSE)="natural gas",VLOOKUP(G4564,'Cross-Page Data'!$I$4:$J$19,2,FALSE),IF(VLOOKUP(H4564,'Cross-Page Data'!$D$4:$F$48,3,FALSE)="solar",IF(G4564="PV","solar PV","solar thermal"),IF(VLOOKUP(H4564,'Cross-Page Data'!$D$4:$F$48,3,FALSE)="wind",VLOOKUP(G4564,'Cross-Page Data'!$I$4:$J$19,2,FALSE),IF(VLOOKUP(H4564,'Cross-Page Data'!$D$4:$F$48,3,FALSE)="hydro",VLOOKUP(G4564,'Cross-Page Data'!$I$4:$J$19,2,FALSE),VLOOKUP(H4564,'Cross-Page Data'!$D$4:$F$48,3,FALSE)))))</f>
        <v/>
      </c>
      <c r="M4564" s="120">
        <f>IF(AND($P$2=FALSE,OR(F4564="Commercial NAICS Cogen",F4564="Industrial NAICS Cogen",F4564="NAICS-22 Cogen")),FALSE,IF(AND($P$3=FALSE,OR(F4564="Commercial NAICS Cogen",F4564="Commercial NAICS Non-Cogen",F4564="Industrial NAICS Cogen", F4564="industrial NAICS non-Cogen")),FALSE, TRUE))</f>
        <v/>
      </c>
    </row>
    <row r="4565">
      <c r="A4565" s="129" t="n">
        <v>60186</v>
      </c>
      <c r="B4565" s="130" t="inlineStr">
        <is>
          <t>Antelope DSR 1</t>
        </is>
      </c>
      <c r="C4565" s="130" t="inlineStr">
        <is>
          <t>Sustainable Power Group, LLC</t>
        </is>
      </c>
      <c r="D4565" s="129" t="n">
        <v>58661</v>
      </c>
      <c r="E4565" s="130" t="inlineStr">
        <is>
          <t>CA</t>
        </is>
      </c>
      <c r="F4565" s="130" t="inlineStr">
        <is>
          <t>NAICS-22 Non-Cogen</t>
        </is>
      </c>
      <c r="G4565" s="130" t="inlineStr">
        <is>
          <t>PV</t>
        </is>
      </c>
      <c r="H4565" s="130" t="inlineStr">
        <is>
          <t>SUN</t>
        </is>
      </c>
      <c r="I4565" s="130" t="inlineStr">
        <is>
          <t>SUN</t>
        </is>
      </c>
      <c r="J4565" s="131" t="n">
        <v>128064</v>
      </c>
      <c r="K4565" s="129" t="n">
        <v>2020</v>
      </c>
      <c r="L4565" s="120">
        <f>IF(VLOOKUP(H4565,'Cross-Page Data'!$D$4:$F$48,3,FALSE)="natural gas",VLOOKUP(G4565,'Cross-Page Data'!$I$4:$J$19,2,FALSE),IF(VLOOKUP(H4565,'Cross-Page Data'!$D$4:$F$48,3,FALSE)="solar",IF(G4565="PV","solar PV","solar thermal"),IF(VLOOKUP(H4565,'Cross-Page Data'!$D$4:$F$48,3,FALSE)="wind",VLOOKUP(G4565,'Cross-Page Data'!$I$4:$J$19,2,FALSE),IF(VLOOKUP(H4565,'Cross-Page Data'!$D$4:$F$48,3,FALSE)="hydro",VLOOKUP(G4565,'Cross-Page Data'!$I$4:$J$19,2,FALSE),VLOOKUP(H4565,'Cross-Page Data'!$D$4:$F$48,3,FALSE)))))</f>
        <v/>
      </c>
      <c r="M4565" s="120">
        <f>IF(AND($P$2=FALSE,OR(F4565="Commercial NAICS Cogen",F4565="Industrial NAICS Cogen",F4565="NAICS-22 Cogen")),FALSE,IF(AND($P$3=FALSE,OR(F4565="Commercial NAICS Cogen",F4565="Commercial NAICS Non-Cogen",F4565="Industrial NAICS Cogen", F4565="industrial NAICS non-Cogen")),FALSE, TRUE))</f>
        <v/>
      </c>
    </row>
    <row r="4566">
      <c r="A4566" s="129" t="n">
        <v>60210</v>
      </c>
      <c r="B4566" s="130" t="inlineStr">
        <is>
          <t>Cotton Plains Wind Farm</t>
        </is>
      </c>
      <c r="C4566" s="130" t="inlineStr">
        <is>
          <t>Cotton Plains Wind I, LLC</t>
        </is>
      </c>
      <c r="D4566" s="129" t="n">
        <v>59979</v>
      </c>
      <c r="E4566" s="130" t="inlineStr">
        <is>
          <t>TX</t>
        </is>
      </c>
      <c r="F4566" s="130" t="inlineStr">
        <is>
          <t>NAICS-22 Non-Cogen</t>
        </is>
      </c>
      <c r="G4566" s="130" t="inlineStr">
        <is>
          <t>WT</t>
        </is>
      </c>
      <c r="H4566" s="130" t="inlineStr">
        <is>
          <t>WND</t>
        </is>
      </c>
      <c r="I4566" s="130" t="inlineStr">
        <is>
          <t>WND</t>
        </is>
      </c>
      <c r="J4566" s="131" t="n">
        <v>192419</v>
      </c>
      <c r="K4566" s="129" t="n">
        <v>2020</v>
      </c>
      <c r="L4566" s="120">
        <f>IF(VLOOKUP(H4566,'Cross-Page Data'!$D$4:$F$48,3,FALSE)="natural gas",VLOOKUP(G4566,'Cross-Page Data'!$I$4:$J$19,2,FALSE),IF(VLOOKUP(H4566,'Cross-Page Data'!$D$4:$F$48,3,FALSE)="solar",IF(G4566="PV","solar PV","solar thermal"),IF(VLOOKUP(H4566,'Cross-Page Data'!$D$4:$F$48,3,FALSE)="wind",VLOOKUP(G4566,'Cross-Page Data'!$I$4:$J$19,2,FALSE),IF(VLOOKUP(H4566,'Cross-Page Data'!$D$4:$F$48,3,FALSE)="hydro",VLOOKUP(G4566,'Cross-Page Data'!$I$4:$J$19,2,FALSE),VLOOKUP(H4566,'Cross-Page Data'!$D$4:$F$48,3,FALSE)))))</f>
        <v/>
      </c>
      <c r="M4566" s="120">
        <f>IF(AND($P$2=FALSE,OR(F4566="Commercial NAICS Cogen",F4566="Industrial NAICS Cogen",F4566="NAICS-22 Cogen")),FALSE,IF(AND($P$3=FALSE,OR(F4566="Commercial NAICS Cogen",F4566="Commercial NAICS Non-Cogen",F4566="Industrial NAICS Cogen", F4566="industrial NAICS non-Cogen")),FALSE, TRUE))</f>
        <v/>
      </c>
    </row>
    <row r="4567">
      <c r="A4567" s="129" t="n">
        <v>60217</v>
      </c>
      <c r="B4567" s="130" t="inlineStr">
        <is>
          <t>Rocksprings</t>
        </is>
      </c>
      <c r="C4567" s="130" t="inlineStr">
        <is>
          <t>Rocksprings Val Verde Wind, LLC</t>
        </is>
      </c>
      <c r="D4567" s="129" t="n">
        <v>59999</v>
      </c>
      <c r="E4567" s="130" t="inlineStr">
        <is>
          <t>TX</t>
        </is>
      </c>
      <c r="F4567" s="130" t="inlineStr">
        <is>
          <t>NAICS-22 Non-Cogen</t>
        </is>
      </c>
      <c r="G4567" s="130" t="inlineStr">
        <is>
          <t>WT</t>
        </is>
      </c>
      <c r="H4567" s="130" t="inlineStr">
        <is>
          <t>WND</t>
        </is>
      </c>
      <c r="I4567" s="130" t="inlineStr">
        <is>
          <t>WND</t>
        </is>
      </c>
      <c r="J4567" s="131" t="n">
        <v>501799</v>
      </c>
      <c r="K4567" s="129" t="n">
        <v>2020</v>
      </c>
      <c r="L4567" s="120">
        <f>IF(VLOOKUP(H4567,'Cross-Page Data'!$D$4:$F$48,3,FALSE)="natural gas",VLOOKUP(G4567,'Cross-Page Data'!$I$4:$J$19,2,FALSE),IF(VLOOKUP(H4567,'Cross-Page Data'!$D$4:$F$48,3,FALSE)="solar",IF(G4567="PV","solar PV","solar thermal"),IF(VLOOKUP(H4567,'Cross-Page Data'!$D$4:$F$48,3,FALSE)="wind",VLOOKUP(G4567,'Cross-Page Data'!$I$4:$J$19,2,FALSE),IF(VLOOKUP(H4567,'Cross-Page Data'!$D$4:$F$48,3,FALSE)="hydro",VLOOKUP(G4567,'Cross-Page Data'!$I$4:$J$19,2,FALSE),VLOOKUP(H4567,'Cross-Page Data'!$D$4:$F$48,3,FALSE)))))</f>
        <v/>
      </c>
      <c r="M4567" s="120">
        <f>IF(AND($P$2=FALSE,OR(F4567="Commercial NAICS Cogen",F4567="Industrial NAICS Cogen",F4567="NAICS-22 Cogen")),FALSE,IF(AND($P$3=FALSE,OR(F4567="Commercial NAICS Cogen",F4567="Commercial NAICS Non-Cogen",F4567="Industrial NAICS Cogen", F4567="industrial NAICS non-Cogen")),FALSE, TRUE))</f>
        <v/>
      </c>
    </row>
    <row r="4568">
      <c r="A4568" s="129" t="n">
        <v>60218</v>
      </c>
      <c r="B4568" s="130" t="inlineStr">
        <is>
          <t>Frontier Windpower</t>
        </is>
      </c>
      <c r="C4568" s="130" t="inlineStr">
        <is>
          <t>Frontier Windpower, LLC</t>
        </is>
      </c>
      <c r="D4568" s="129" t="n">
        <v>59998</v>
      </c>
      <c r="E4568" s="130" t="inlineStr">
        <is>
          <t>OK</t>
        </is>
      </c>
      <c r="F4568" s="130" t="inlineStr">
        <is>
          <t>NAICS-22 Non-Cogen</t>
        </is>
      </c>
      <c r="G4568" s="130" t="inlineStr">
        <is>
          <t>WT</t>
        </is>
      </c>
      <c r="H4568" s="130" t="inlineStr">
        <is>
          <t>WND</t>
        </is>
      </c>
      <c r="I4568" s="130" t="inlineStr">
        <is>
          <t>WND</t>
        </is>
      </c>
      <c r="J4568" s="131" t="n">
        <v>619887</v>
      </c>
      <c r="K4568" s="129" t="n">
        <v>2020</v>
      </c>
      <c r="L4568" s="120">
        <f>IF(VLOOKUP(H4568,'Cross-Page Data'!$D$4:$F$48,3,FALSE)="natural gas",VLOOKUP(G4568,'Cross-Page Data'!$I$4:$J$19,2,FALSE),IF(VLOOKUP(H4568,'Cross-Page Data'!$D$4:$F$48,3,FALSE)="solar",IF(G4568="PV","solar PV","solar thermal"),IF(VLOOKUP(H4568,'Cross-Page Data'!$D$4:$F$48,3,FALSE)="wind",VLOOKUP(G4568,'Cross-Page Data'!$I$4:$J$19,2,FALSE),IF(VLOOKUP(H4568,'Cross-Page Data'!$D$4:$F$48,3,FALSE)="hydro",VLOOKUP(G4568,'Cross-Page Data'!$I$4:$J$19,2,FALSE),VLOOKUP(H4568,'Cross-Page Data'!$D$4:$F$48,3,FALSE)))))</f>
        <v/>
      </c>
      <c r="M4568" s="120">
        <f>IF(AND($P$2=FALSE,OR(F4568="Commercial NAICS Cogen",F4568="Industrial NAICS Cogen",F4568="NAICS-22 Cogen")),FALSE,IF(AND($P$3=FALSE,OR(F4568="Commercial NAICS Cogen",F4568="Commercial NAICS Non-Cogen",F4568="Industrial NAICS Cogen", F4568="industrial NAICS non-Cogen")),FALSE, TRUE))</f>
        <v/>
      </c>
    </row>
    <row r="4569">
      <c r="A4569" s="129" t="n">
        <v>60237</v>
      </c>
      <c r="B4569" s="130" t="inlineStr">
        <is>
          <t>Midway Solar Farm II</t>
        </is>
      </c>
      <c r="C4569" s="130" t="inlineStr">
        <is>
          <t>Dominion Renewable Energy</t>
        </is>
      </c>
      <c r="D4569" s="129" t="n">
        <v>58468</v>
      </c>
      <c r="E4569" s="130" t="inlineStr">
        <is>
          <t>CA</t>
        </is>
      </c>
      <c r="F4569" s="130" t="inlineStr">
        <is>
          <t>NAICS-22 Non-Cogen</t>
        </is>
      </c>
      <c r="G4569" s="130" t="inlineStr">
        <is>
          <t>PV</t>
        </is>
      </c>
      <c r="H4569" s="130" t="inlineStr">
        <is>
          <t>SUN</t>
        </is>
      </c>
      <c r="I4569" s="130" t="inlineStr">
        <is>
          <t>SUN</t>
        </is>
      </c>
      <c r="J4569" s="131" t="n">
        <v>74566</v>
      </c>
      <c r="K4569" s="129" t="n">
        <v>2020</v>
      </c>
      <c r="L4569" s="120">
        <f>IF(VLOOKUP(H4569,'Cross-Page Data'!$D$4:$F$48,3,FALSE)="natural gas",VLOOKUP(G4569,'Cross-Page Data'!$I$4:$J$19,2,FALSE),IF(VLOOKUP(H4569,'Cross-Page Data'!$D$4:$F$48,3,FALSE)="solar",IF(G4569="PV","solar PV","solar thermal"),IF(VLOOKUP(H4569,'Cross-Page Data'!$D$4:$F$48,3,FALSE)="wind",VLOOKUP(G4569,'Cross-Page Data'!$I$4:$J$19,2,FALSE),IF(VLOOKUP(H4569,'Cross-Page Data'!$D$4:$F$48,3,FALSE)="hydro",VLOOKUP(G4569,'Cross-Page Data'!$I$4:$J$19,2,FALSE),VLOOKUP(H4569,'Cross-Page Data'!$D$4:$F$48,3,FALSE)))))</f>
        <v/>
      </c>
      <c r="M4569" s="120">
        <f>IF(AND($P$2=FALSE,OR(F4569="Commercial NAICS Cogen",F4569="Industrial NAICS Cogen",F4569="NAICS-22 Cogen")),FALSE,IF(AND($P$3=FALSE,OR(F4569="Commercial NAICS Cogen",F4569="Commercial NAICS Non-Cogen",F4569="Industrial NAICS Cogen", F4569="industrial NAICS non-Cogen")),FALSE, TRUE))</f>
        <v/>
      </c>
    </row>
    <row r="4570">
      <c r="A4570" s="129" t="n">
        <v>60256</v>
      </c>
      <c r="B4570" s="130" t="inlineStr">
        <is>
          <t>Bluestem</t>
        </is>
      </c>
      <c r="C4570" s="130" t="inlineStr">
        <is>
          <t>Bluestem Wind Energy, LLC</t>
        </is>
      </c>
      <c r="D4570" s="129" t="n">
        <v>60044</v>
      </c>
      <c r="E4570" s="130" t="inlineStr">
        <is>
          <t>OK</t>
        </is>
      </c>
      <c r="F4570" s="130" t="inlineStr">
        <is>
          <t>NAICS-22 Non-Cogen</t>
        </is>
      </c>
      <c r="G4570" s="130" t="inlineStr">
        <is>
          <t>WT</t>
        </is>
      </c>
      <c r="H4570" s="130" t="inlineStr">
        <is>
          <t>WND</t>
        </is>
      </c>
      <c r="I4570" s="130" t="inlineStr">
        <is>
          <t>WND</t>
        </is>
      </c>
      <c r="J4570" s="131" t="n">
        <v>810854</v>
      </c>
      <c r="K4570" s="129" t="n">
        <v>2020</v>
      </c>
      <c r="L4570" s="120">
        <f>IF(VLOOKUP(H4570,'Cross-Page Data'!$D$4:$F$48,3,FALSE)="natural gas",VLOOKUP(G4570,'Cross-Page Data'!$I$4:$J$19,2,FALSE),IF(VLOOKUP(H4570,'Cross-Page Data'!$D$4:$F$48,3,FALSE)="solar",IF(G4570="PV","solar PV","solar thermal"),IF(VLOOKUP(H4570,'Cross-Page Data'!$D$4:$F$48,3,FALSE)="wind",VLOOKUP(G4570,'Cross-Page Data'!$I$4:$J$19,2,FALSE),IF(VLOOKUP(H4570,'Cross-Page Data'!$D$4:$F$48,3,FALSE)="hydro",VLOOKUP(G4570,'Cross-Page Data'!$I$4:$J$19,2,FALSE),VLOOKUP(H4570,'Cross-Page Data'!$D$4:$F$48,3,FALSE)))))</f>
        <v/>
      </c>
      <c r="M4570" s="120">
        <f>IF(AND($P$2=FALSE,OR(F4570="Commercial NAICS Cogen",F4570="Industrial NAICS Cogen",F4570="NAICS-22 Cogen")),FALSE,IF(AND($P$3=FALSE,OR(F4570="Commercial NAICS Cogen",F4570="Commercial NAICS Non-Cogen",F4570="Industrial NAICS Cogen", F4570="industrial NAICS non-Cogen")),FALSE, TRUE))</f>
        <v/>
      </c>
    </row>
    <row r="4571">
      <c r="A4571" s="129" t="n">
        <v>60258</v>
      </c>
      <c r="B4571" s="130" t="inlineStr">
        <is>
          <t>Alta Luna</t>
        </is>
      </c>
      <c r="C4571" s="130" t="inlineStr">
        <is>
          <t>TPE Alta Luna, LLC</t>
        </is>
      </c>
      <c r="D4571" s="129" t="n">
        <v>60046</v>
      </c>
      <c r="E4571" s="130" t="inlineStr">
        <is>
          <t>NM</t>
        </is>
      </c>
      <c r="F4571" s="130" t="inlineStr">
        <is>
          <t>NAICS-22 Non-Cogen</t>
        </is>
      </c>
      <c r="G4571" s="130" t="inlineStr">
        <is>
          <t>PV</t>
        </is>
      </c>
      <c r="H4571" s="130" t="inlineStr">
        <is>
          <t>SUN</t>
        </is>
      </c>
      <c r="I4571" s="130" t="inlineStr">
        <is>
          <t>SUN</t>
        </is>
      </c>
      <c r="J4571" s="131" t="n">
        <v>68548</v>
      </c>
      <c r="K4571" s="129" t="n">
        <v>2020</v>
      </c>
      <c r="L4571" s="120">
        <f>IF(VLOOKUP(H4571,'Cross-Page Data'!$D$4:$F$48,3,FALSE)="natural gas",VLOOKUP(G4571,'Cross-Page Data'!$I$4:$J$19,2,FALSE),IF(VLOOKUP(H4571,'Cross-Page Data'!$D$4:$F$48,3,FALSE)="solar",IF(G4571="PV","solar PV","solar thermal"),IF(VLOOKUP(H4571,'Cross-Page Data'!$D$4:$F$48,3,FALSE)="wind",VLOOKUP(G4571,'Cross-Page Data'!$I$4:$J$19,2,FALSE),IF(VLOOKUP(H4571,'Cross-Page Data'!$D$4:$F$48,3,FALSE)="hydro",VLOOKUP(G4571,'Cross-Page Data'!$I$4:$J$19,2,FALSE),VLOOKUP(H4571,'Cross-Page Data'!$D$4:$F$48,3,FALSE)))))</f>
        <v/>
      </c>
      <c r="M4571" s="120">
        <f>IF(AND($P$2=FALSE,OR(F4571="Commercial NAICS Cogen",F4571="Industrial NAICS Cogen",F4571="NAICS-22 Cogen")),FALSE,IF(AND($P$3=FALSE,OR(F4571="Commercial NAICS Cogen",F4571="Commercial NAICS Non-Cogen",F4571="Industrial NAICS Cogen", F4571="industrial NAICS non-Cogen")),FALSE, TRUE))</f>
        <v/>
      </c>
    </row>
    <row r="4572">
      <c r="A4572" s="129" t="n">
        <v>60261</v>
      </c>
      <c r="B4572" s="130" t="inlineStr">
        <is>
          <t>Playa Solar 2</t>
        </is>
      </c>
      <c r="C4572" s="130" t="inlineStr">
        <is>
          <t>EDF Renewable Asset Holdings, Inc.</t>
        </is>
      </c>
      <c r="D4572" s="129" t="n">
        <v>57170</v>
      </c>
      <c r="E4572" s="130" t="inlineStr">
        <is>
          <t>NV</t>
        </is>
      </c>
      <c r="F4572" s="130" t="inlineStr">
        <is>
          <t>NAICS-22 Non-Cogen</t>
        </is>
      </c>
      <c r="G4572" s="130" t="inlineStr">
        <is>
          <t>PV</t>
        </is>
      </c>
      <c r="H4572" s="130" t="inlineStr">
        <is>
          <t>SUN</t>
        </is>
      </c>
      <c r="I4572" s="130" t="inlineStr">
        <is>
          <t>SUN</t>
        </is>
      </c>
      <c r="J4572" s="131" t="n">
        <v>289515</v>
      </c>
      <c r="K4572" s="129" t="n">
        <v>2020</v>
      </c>
      <c r="L4572" s="120">
        <f>IF(VLOOKUP(H4572,'Cross-Page Data'!$D$4:$F$48,3,FALSE)="natural gas",VLOOKUP(G4572,'Cross-Page Data'!$I$4:$J$19,2,FALSE),IF(VLOOKUP(H4572,'Cross-Page Data'!$D$4:$F$48,3,FALSE)="solar",IF(G4572="PV","solar PV","solar thermal"),IF(VLOOKUP(H4572,'Cross-Page Data'!$D$4:$F$48,3,FALSE)="wind",VLOOKUP(G4572,'Cross-Page Data'!$I$4:$J$19,2,FALSE),IF(VLOOKUP(H4572,'Cross-Page Data'!$D$4:$F$48,3,FALSE)="hydro",VLOOKUP(G4572,'Cross-Page Data'!$I$4:$J$19,2,FALSE),VLOOKUP(H4572,'Cross-Page Data'!$D$4:$F$48,3,FALSE)))))</f>
        <v/>
      </c>
      <c r="M4572" s="120">
        <f>IF(AND($P$2=FALSE,OR(F4572="Commercial NAICS Cogen",F4572="Industrial NAICS Cogen",F4572="NAICS-22 Cogen")),FALSE,IF(AND($P$3=FALSE,OR(F4572="Commercial NAICS Cogen",F4572="Commercial NAICS Non-Cogen",F4572="Industrial NAICS Cogen", F4572="industrial NAICS non-Cogen")),FALSE, TRUE))</f>
        <v/>
      </c>
    </row>
    <row r="4573">
      <c r="A4573" s="129" t="n">
        <v>60263</v>
      </c>
      <c r="B4573" s="130" t="inlineStr">
        <is>
          <t>Durham AWTF</t>
        </is>
      </c>
      <c r="C4573" s="130" t="inlineStr">
        <is>
          <t>Clean Water Services</t>
        </is>
      </c>
      <c r="D4573" s="129" t="n">
        <v>60047</v>
      </c>
      <c r="E4573" s="130" t="inlineStr">
        <is>
          <t>OR</t>
        </is>
      </c>
      <c r="F4573" s="130" t="inlineStr">
        <is>
          <t>Commercial NAICS Cogen</t>
        </is>
      </c>
      <c r="G4573" s="130" t="inlineStr">
        <is>
          <t>IC</t>
        </is>
      </c>
      <c r="H4573" s="130" t="inlineStr">
        <is>
          <t>OBG</t>
        </is>
      </c>
      <c r="I4573" s="130" t="inlineStr">
        <is>
          <t>ORW</t>
        </is>
      </c>
      <c r="J4573" s="131" t="n">
        <v>12586</v>
      </c>
      <c r="K4573" s="129" t="n">
        <v>2020</v>
      </c>
      <c r="L4573" s="120">
        <f>IF(VLOOKUP(H4573,'Cross-Page Data'!$D$4:$F$48,3,FALSE)="natural gas",VLOOKUP(G4573,'Cross-Page Data'!$I$4:$J$19,2,FALSE),IF(VLOOKUP(H4573,'Cross-Page Data'!$D$4:$F$48,3,FALSE)="solar",IF(G4573="PV","solar PV","solar thermal"),IF(VLOOKUP(H4573,'Cross-Page Data'!$D$4:$F$48,3,FALSE)="wind",VLOOKUP(G4573,'Cross-Page Data'!$I$4:$J$19,2,FALSE),IF(VLOOKUP(H4573,'Cross-Page Data'!$D$4:$F$48,3,FALSE)="hydro",VLOOKUP(G4573,'Cross-Page Data'!$I$4:$J$19,2,FALSE),VLOOKUP(H4573,'Cross-Page Data'!$D$4:$F$48,3,FALSE)))))</f>
        <v/>
      </c>
      <c r="M4573" s="120">
        <f>IF(AND($P$2=FALSE,OR(F4573="Commercial NAICS Cogen",F4573="Industrial NAICS Cogen",F4573="NAICS-22 Cogen")),FALSE,IF(AND($P$3=FALSE,OR(F4573="Commercial NAICS Cogen",F4573="Commercial NAICS Non-Cogen",F4573="Industrial NAICS Cogen", F4573="industrial NAICS non-Cogen")),FALSE, TRUE))</f>
        <v/>
      </c>
    </row>
    <row r="4574">
      <c r="A4574" s="129" t="n">
        <v>60264</v>
      </c>
      <c r="B4574" s="130" t="inlineStr">
        <is>
          <t>Bacliff</t>
        </is>
      </c>
      <c r="C4574" s="130" t="inlineStr">
        <is>
          <t>PHR Holdings LLC</t>
        </is>
      </c>
      <c r="D4574" s="129" t="n">
        <v>60048</v>
      </c>
      <c r="E4574" s="130" t="inlineStr">
        <is>
          <t>TX</t>
        </is>
      </c>
      <c r="F4574" s="130" t="inlineStr">
        <is>
          <t>NAICS-22 Non-Cogen</t>
        </is>
      </c>
      <c r="G4574" s="130" t="inlineStr">
        <is>
          <t>GT</t>
        </is>
      </c>
      <c r="H4574" s="130" t="inlineStr">
        <is>
          <t>NG</t>
        </is>
      </c>
      <c r="I4574" s="130" t="inlineStr">
        <is>
          <t>NG</t>
        </is>
      </c>
      <c r="J4574" s="131" t="n">
        <v>116779</v>
      </c>
      <c r="K4574" s="129" t="n">
        <v>2020</v>
      </c>
      <c r="L4574" s="120">
        <f>IF(VLOOKUP(H4574,'Cross-Page Data'!$D$4:$F$48,3,FALSE)="natural gas",VLOOKUP(G4574,'Cross-Page Data'!$I$4:$J$19,2,FALSE),IF(VLOOKUP(H4574,'Cross-Page Data'!$D$4:$F$48,3,FALSE)="solar",IF(G4574="PV","solar PV","solar thermal"),IF(VLOOKUP(H4574,'Cross-Page Data'!$D$4:$F$48,3,FALSE)="wind",VLOOKUP(G4574,'Cross-Page Data'!$I$4:$J$19,2,FALSE),IF(VLOOKUP(H4574,'Cross-Page Data'!$D$4:$F$48,3,FALSE)="hydro",VLOOKUP(G4574,'Cross-Page Data'!$I$4:$J$19,2,FALSE),VLOOKUP(H4574,'Cross-Page Data'!$D$4:$F$48,3,FALSE)))))</f>
        <v/>
      </c>
      <c r="M4574" s="120">
        <f>IF(AND($P$2=FALSE,OR(F4574="Commercial NAICS Cogen",F4574="Industrial NAICS Cogen",F4574="NAICS-22 Cogen")),FALSE,IF(AND($P$3=FALSE,OR(F4574="Commercial NAICS Cogen",F4574="Commercial NAICS Non-Cogen",F4574="Industrial NAICS Cogen", F4574="industrial NAICS non-Cogen")),FALSE, TRUE))</f>
        <v/>
      </c>
    </row>
    <row r="4575">
      <c r="A4575" s="129" t="n">
        <v>60270</v>
      </c>
      <c r="B4575" s="130" t="inlineStr">
        <is>
          <t>Blue Cloud Wind Energy LLC</t>
        </is>
      </c>
      <c r="C4575" s="130" t="inlineStr">
        <is>
          <t>RWE Renewables Americas LLC</t>
        </is>
      </c>
      <c r="D4575" s="129" t="n">
        <v>56215</v>
      </c>
      <c r="E4575" s="130" t="inlineStr">
        <is>
          <t>TX</t>
        </is>
      </c>
      <c r="F4575" s="130" t="inlineStr">
        <is>
          <t>NAICS-22 Non-Cogen</t>
        </is>
      </c>
      <c r="G4575" s="130" t="inlineStr">
        <is>
          <t>WT</t>
        </is>
      </c>
      <c r="H4575" s="130" t="inlineStr">
        <is>
          <t>WND</t>
        </is>
      </c>
      <c r="I4575" s="130" t="inlineStr">
        <is>
          <t>WND</t>
        </is>
      </c>
      <c r="J4575" s="131" t="n">
        <v>612778</v>
      </c>
      <c r="K4575" s="129" t="n">
        <v>2020</v>
      </c>
      <c r="L4575" s="120">
        <f>IF(VLOOKUP(H4575,'Cross-Page Data'!$D$4:$F$48,3,FALSE)="natural gas",VLOOKUP(G4575,'Cross-Page Data'!$I$4:$J$19,2,FALSE),IF(VLOOKUP(H4575,'Cross-Page Data'!$D$4:$F$48,3,FALSE)="solar",IF(G4575="PV","solar PV","solar thermal"),IF(VLOOKUP(H4575,'Cross-Page Data'!$D$4:$F$48,3,FALSE)="wind",VLOOKUP(G4575,'Cross-Page Data'!$I$4:$J$19,2,FALSE),IF(VLOOKUP(H4575,'Cross-Page Data'!$D$4:$F$48,3,FALSE)="hydro",VLOOKUP(G4575,'Cross-Page Data'!$I$4:$J$19,2,FALSE),VLOOKUP(H4575,'Cross-Page Data'!$D$4:$F$48,3,FALSE)))))</f>
        <v/>
      </c>
      <c r="M4575" s="120">
        <f>IF(AND($P$2=FALSE,OR(F4575="Commercial NAICS Cogen",F4575="Industrial NAICS Cogen",F4575="NAICS-22 Cogen")),FALSE,IF(AND($P$3=FALSE,OR(F4575="Commercial NAICS Cogen",F4575="Commercial NAICS Non-Cogen",F4575="Industrial NAICS Cogen", F4575="industrial NAICS non-Cogen")),FALSE, TRUE))</f>
        <v/>
      </c>
    </row>
    <row r="4576">
      <c r="A4576" s="129" t="n">
        <v>60278</v>
      </c>
      <c r="B4576" s="130" t="inlineStr">
        <is>
          <t>Southbridge Solar</t>
        </is>
      </c>
      <c r="C4576" s="130" t="inlineStr">
        <is>
          <t>Sustainable Power Group, LLC</t>
        </is>
      </c>
      <c r="D4576" s="129" t="n">
        <v>58661</v>
      </c>
      <c r="E4576" s="130" t="inlineStr">
        <is>
          <t>MA</t>
        </is>
      </c>
      <c r="F4576" s="130" t="inlineStr">
        <is>
          <t>NAICS-22 Non-Cogen</t>
        </is>
      </c>
      <c r="G4576" s="130" t="inlineStr">
        <is>
          <t>PV</t>
        </is>
      </c>
      <c r="H4576" s="130" t="inlineStr">
        <is>
          <t>SUN</t>
        </is>
      </c>
      <c r="I4576" s="130" t="inlineStr">
        <is>
          <t>SUN</t>
        </is>
      </c>
      <c r="J4576" s="131" t="n">
        <v>2949</v>
      </c>
      <c r="K4576" s="129" t="n">
        <v>2020</v>
      </c>
      <c r="L4576" s="120">
        <f>IF(VLOOKUP(H4576,'Cross-Page Data'!$D$4:$F$48,3,FALSE)="natural gas",VLOOKUP(G4576,'Cross-Page Data'!$I$4:$J$19,2,FALSE),IF(VLOOKUP(H4576,'Cross-Page Data'!$D$4:$F$48,3,FALSE)="solar",IF(G4576="PV","solar PV","solar thermal"),IF(VLOOKUP(H4576,'Cross-Page Data'!$D$4:$F$48,3,FALSE)="wind",VLOOKUP(G4576,'Cross-Page Data'!$I$4:$J$19,2,FALSE),IF(VLOOKUP(H4576,'Cross-Page Data'!$D$4:$F$48,3,FALSE)="hydro",VLOOKUP(G4576,'Cross-Page Data'!$I$4:$J$19,2,FALSE),VLOOKUP(H4576,'Cross-Page Data'!$D$4:$F$48,3,FALSE)))))</f>
        <v/>
      </c>
      <c r="M4576" s="120">
        <f>IF(AND($P$2=FALSE,OR(F4576="Commercial NAICS Cogen",F4576="Industrial NAICS Cogen",F4576="NAICS-22 Cogen")),FALSE,IF(AND($P$3=FALSE,OR(F4576="Commercial NAICS Cogen",F4576="Commercial NAICS Non-Cogen",F4576="Industrial NAICS Cogen", F4576="industrial NAICS non-Cogen")),FALSE, TRUE))</f>
        <v/>
      </c>
    </row>
    <row r="4577">
      <c r="A4577" s="129" t="n">
        <v>60302</v>
      </c>
      <c r="B4577" s="130" t="inlineStr">
        <is>
          <t>Keys Energy Center</t>
        </is>
      </c>
      <c r="C4577" s="130" t="inlineStr">
        <is>
          <t>PSEG Keys Energy Center, LLC</t>
        </is>
      </c>
      <c r="D4577" s="129" t="n">
        <v>60100</v>
      </c>
      <c r="E4577" s="130" t="inlineStr">
        <is>
          <t>MD</t>
        </is>
      </c>
      <c r="F4577" s="130" t="inlineStr">
        <is>
          <t>NAICS-22 Non-Cogen</t>
        </is>
      </c>
      <c r="G4577" s="130" t="inlineStr">
        <is>
          <t>CA</t>
        </is>
      </c>
      <c r="H4577" s="130" t="inlineStr">
        <is>
          <t>NG</t>
        </is>
      </c>
      <c r="I4577" s="130" t="inlineStr">
        <is>
          <t>NG</t>
        </is>
      </c>
      <c r="J4577" s="131" t="n">
        <v>1820867</v>
      </c>
      <c r="K4577" s="129" t="n">
        <v>2020</v>
      </c>
      <c r="L4577" s="120">
        <f>IF(VLOOKUP(H4577,'Cross-Page Data'!$D$4:$F$48,3,FALSE)="natural gas",VLOOKUP(G4577,'Cross-Page Data'!$I$4:$J$19,2,FALSE),IF(VLOOKUP(H4577,'Cross-Page Data'!$D$4:$F$48,3,FALSE)="solar",IF(G4577="PV","solar PV","solar thermal"),IF(VLOOKUP(H4577,'Cross-Page Data'!$D$4:$F$48,3,FALSE)="wind",VLOOKUP(G4577,'Cross-Page Data'!$I$4:$J$19,2,FALSE),IF(VLOOKUP(H4577,'Cross-Page Data'!$D$4:$F$48,3,FALSE)="hydro",VLOOKUP(G4577,'Cross-Page Data'!$I$4:$J$19,2,FALSE),VLOOKUP(H4577,'Cross-Page Data'!$D$4:$F$48,3,FALSE)))))</f>
        <v/>
      </c>
      <c r="M4577" s="120">
        <f>IF(AND($P$2=FALSE,OR(F4577="Commercial NAICS Cogen",F4577="Industrial NAICS Cogen",F4577="NAICS-22 Cogen")),FALSE,IF(AND($P$3=FALSE,OR(F4577="Commercial NAICS Cogen",F4577="Commercial NAICS Non-Cogen",F4577="Industrial NAICS Cogen", F4577="industrial NAICS non-Cogen")),FALSE, TRUE))</f>
        <v/>
      </c>
    </row>
    <row r="4578">
      <c r="A4578" s="129" t="n">
        <v>60302</v>
      </c>
      <c r="B4578" s="130" t="inlineStr">
        <is>
          <t>Keys Energy Center</t>
        </is>
      </c>
      <c r="C4578" s="130" t="inlineStr">
        <is>
          <t>PSEG Keys Energy Center, LLC</t>
        </is>
      </c>
      <c r="D4578" s="129" t="n">
        <v>60100</v>
      </c>
      <c r="E4578" s="130" t="inlineStr">
        <is>
          <t>MD</t>
        </is>
      </c>
      <c r="F4578" s="130" t="inlineStr">
        <is>
          <t>NAICS-22 Non-Cogen</t>
        </is>
      </c>
      <c r="G4578" s="130" t="inlineStr">
        <is>
          <t>CT</t>
        </is>
      </c>
      <c r="H4578" s="130" t="inlineStr">
        <is>
          <t>NG</t>
        </is>
      </c>
      <c r="I4578" s="130" t="inlineStr">
        <is>
          <t>NG</t>
        </is>
      </c>
      <c r="J4578" s="131" t="n">
        <v>3128227</v>
      </c>
      <c r="K4578" s="129" t="n">
        <v>2020</v>
      </c>
      <c r="L4578" s="120">
        <f>IF(VLOOKUP(H4578,'Cross-Page Data'!$D$4:$F$48,3,FALSE)="natural gas",VLOOKUP(G4578,'Cross-Page Data'!$I$4:$J$19,2,FALSE),IF(VLOOKUP(H4578,'Cross-Page Data'!$D$4:$F$48,3,FALSE)="solar",IF(G4578="PV","solar PV","solar thermal"),IF(VLOOKUP(H4578,'Cross-Page Data'!$D$4:$F$48,3,FALSE)="wind",VLOOKUP(G4578,'Cross-Page Data'!$I$4:$J$19,2,FALSE),IF(VLOOKUP(H4578,'Cross-Page Data'!$D$4:$F$48,3,FALSE)="hydro",VLOOKUP(G4578,'Cross-Page Data'!$I$4:$J$19,2,FALSE),VLOOKUP(H4578,'Cross-Page Data'!$D$4:$F$48,3,FALSE)))))</f>
        <v/>
      </c>
      <c r="M4578" s="120">
        <f>IF(AND($P$2=FALSE,OR(F4578="Commercial NAICS Cogen",F4578="Industrial NAICS Cogen",F4578="NAICS-22 Cogen")),FALSE,IF(AND($P$3=FALSE,OR(F4578="Commercial NAICS Cogen",F4578="Commercial NAICS Non-Cogen",F4578="Industrial NAICS Cogen", F4578="industrial NAICS non-Cogen")),FALSE, TRUE))</f>
        <v/>
      </c>
    </row>
    <row r="4579">
      <c r="A4579" s="129" t="n">
        <v>60303</v>
      </c>
      <c r="B4579" s="130" t="inlineStr">
        <is>
          <t>Sumrall II Solar Farm</t>
        </is>
      </c>
      <c r="C4579" s="130" t="inlineStr">
        <is>
          <t>MS Solar 3, LLC</t>
        </is>
      </c>
      <c r="D4579" s="129" t="n">
        <v>60099</v>
      </c>
      <c r="E4579" s="130" t="inlineStr">
        <is>
          <t>MS</t>
        </is>
      </c>
      <c r="F4579" s="130" t="inlineStr">
        <is>
          <t>NAICS-22 Non-Cogen</t>
        </is>
      </c>
      <c r="G4579" s="130" t="inlineStr">
        <is>
          <t>PV</t>
        </is>
      </c>
      <c r="H4579" s="130" t="inlineStr">
        <is>
          <t>SUN</t>
        </is>
      </c>
      <c r="I4579" s="130" t="inlineStr">
        <is>
          <t>SUN</t>
        </is>
      </c>
      <c r="J4579" s="131" t="n">
        <v>102220</v>
      </c>
      <c r="K4579" s="129" t="n">
        <v>2020</v>
      </c>
      <c r="L4579" s="120">
        <f>IF(VLOOKUP(H4579,'Cross-Page Data'!$D$4:$F$48,3,FALSE)="natural gas",VLOOKUP(G4579,'Cross-Page Data'!$I$4:$J$19,2,FALSE),IF(VLOOKUP(H4579,'Cross-Page Data'!$D$4:$F$48,3,FALSE)="solar",IF(G4579="PV","solar PV","solar thermal"),IF(VLOOKUP(H4579,'Cross-Page Data'!$D$4:$F$48,3,FALSE)="wind",VLOOKUP(G4579,'Cross-Page Data'!$I$4:$J$19,2,FALSE),IF(VLOOKUP(H4579,'Cross-Page Data'!$D$4:$F$48,3,FALSE)="hydro",VLOOKUP(G4579,'Cross-Page Data'!$I$4:$J$19,2,FALSE),VLOOKUP(H4579,'Cross-Page Data'!$D$4:$F$48,3,FALSE)))))</f>
        <v/>
      </c>
      <c r="M4579" s="120">
        <f>IF(AND($P$2=FALSE,OR(F4579="Commercial NAICS Cogen",F4579="Industrial NAICS Cogen",F4579="NAICS-22 Cogen")),FALSE,IF(AND($P$3=FALSE,OR(F4579="Commercial NAICS Cogen",F4579="Commercial NAICS Non-Cogen",F4579="Industrial NAICS Cogen", F4579="industrial NAICS non-Cogen")),FALSE, TRUE))</f>
        <v/>
      </c>
    </row>
    <row r="4580">
      <c r="A4580" s="129" t="n">
        <v>60304</v>
      </c>
      <c r="B4580" s="130" t="inlineStr">
        <is>
          <t>San Isabel Solar, LLC</t>
        </is>
      </c>
      <c r="C4580" s="130" t="inlineStr">
        <is>
          <t>San Isabel Solar, LLC</t>
        </is>
      </c>
      <c r="D4580" s="129" t="n">
        <v>60097</v>
      </c>
      <c r="E4580" s="130" t="inlineStr">
        <is>
          <t>CO</t>
        </is>
      </c>
      <c r="F4580" s="130" t="inlineStr">
        <is>
          <t>NAICS-22 Non-Cogen</t>
        </is>
      </c>
      <c r="G4580" s="130" t="inlineStr">
        <is>
          <t>PV</t>
        </is>
      </c>
      <c r="H4580" s="130" t="inlineStr">
        <is>
          <t>SUN</t>
        </is>
      </c>
      <c r="I4580" s="130" t="inlineStr">
        <is>
          <t>SUN</t>
        </is>
      </c>
      <c r="J4580" s="131" t="n">
        <v>77455</v>
      </c>
      <c r="K4580" s="129" t="n">
        <v>2020</v>
      </c>
      <c r="L4580" s="120">
        <f>IF(VLOOKUP(H4580,'Cross-Page Data'!$D$4:$F$48,3,FALSE)="natural gas",VLOOKUP(G4580,'Cross-Page Data'!$I$4:$J$19,2,FALSE),IF(VLOOKUP(H4580,'Cross-Page Data'!$D$4:$F$48,3,FALSE)="solar",IF(G4580="PV","solar PV","solar thermal"),IF(VLOOKUP(H4580,'Cross-Page Data'!$D$4:$F$48,3,FALSE)="wind",VLOOKUP(G4580,'Cross-Page Data'!$I$4:$J$19,2,FALSE),IF(VLOOKUP(H4580,'Cross-Page Data'!$D$4:$F$48,3,FALSE)="hydro",VLOOKUP(G4580,'Cross-Page Data'!$I$4:$J$19,2,FALSE),VLOOKUP(H4580,'Cross-Page Data'!$D$4:$F$48,3,FALSE)))))</f>
        <v/>
      </c>
      <c r="M4580" s="120">
        <f>IF(AND($P$2=FALSE,OR(F4580="Commercial NAICS Cogen",F4580="Industrial NAICS Cogen",F4580="NAICS-22 Cogen")),FALSE,IF(AND($P$3=FALSE,OR(F4580="Commercial NAICS Cogen",F4580="Commercial NAICS Non-Cogen",F4580="Industrial NAICS Cogen", F4580="industrial NAICS non-Cogen")),FALSE, TRUE))</f>
        <v/>
      </c>
    </row>
    <row r="4581">
      <c r="A4581" s="129" t="n">
        <v>60306</v>
      </c>
      <c r="B4581" s="130" t="inlineStr">
        <is>
          <t>Sumrall I Solar Farm</t>
        </is>
      </c>
      <c r="C4581" s="130" t="inlineStr">
        <is>
          <t>MS Solar 2, LLC</t>
        </is>
      </c>
      <c r="D4581" s="129" t="n">
        <v>60098</v>
      </c>
      <c r="E4581" s="130" t="inlineStr">
        <is>
          <t>MS</t>
        </is>
      </c>
      <c r="F4581" s="130" t="inlineStr">
        <is>
          <t>NAICS-22 Non-Cogen</t>
        </is>
      </c>
      <c r="G4581" s="130" t="inlineStr">
        <is>
          <t>PV</t>
        </is>
      </c>
      <c r="H4581" s="130" t="inlineStr">
        <is>
          <t>SUN</t>
        </is>
      </c>
      <c r="I4581" s="130" t="inlineStr">
        <is>
          <t>SUN</t>
        </is>
      </c>
      <c r="J4581" s="131" t="n">
        <v>103702</v>
      </c>
      <c r="K4581" s="129" t="n">
        <v>2020</v>
      </c>
      <c r="L4581" s="120">
        <f>IF(VLOOKUP(H4581,'Cross-Page Data'!$D$4:$F$48,3,FALSE)="natural gas",VLOOKUP(G4581,'Cross-Page Data'!$I$4:$J$19,2,FALSE),IF(VLOOKUP(H4581,'Cross-Page Data'!$D$4:$F$48,3,FALSE)="solar",IF(G4581="PV","solar PV","solar thermal"),IF(VLOOKUP(H4581,'Cross-Page Data'!$D$4:$F$48,3,FALSE)="wind",VLOOKUP(G4581,'Cross-Page Data'!$I$4:$J$19,2,FALSE),IF(VLOOKUP(H4581,'Cross-Page Data'!$D$4:$F$48,3,FALSE)="hydro",VLOOKUP(G4581,'Cross-Page Data'!$I$4:$J$19,2,FALSE),VLOOKUP(H4581,'Cross-Page Data'!$D$4:$F$48,3,FALSE)))))</f>
        <v/>
      </c>
      <c r="M4581" s="120">
        <f>IF(AND($P$2=FALSE,OR(F4581="Commercial NAICS Cogen",F4581="Industrial NAICS Cogen",F4581="NAICS-22 Cogen")),FALSE,IF(AND($P$3=FALSE,OR(F4581="Commercial NAICS Cogen",F4581="Commercial NAICS Non-Cogen",F4581="Industrial NAICS Cogen", F4581="industrial NAICS non-Cogen")),FALSE, TRUE))</f>
        <v/>
      </c>
    </row>
    <row r="4582">
      <c r="A4582" s="129" t="n">
        <v>60307</v>
      </c>
      <c r="B4582" s="130" t="inlineStr">
        <is>
          <t>Mesquite Solar 2, LLC</t>
        </is>
      </c>
      <c r="C4582" s="130" t="inlineStr">
        <is>
          <t>Consolidated Edison Development Inc.</t>
        </is>
      </c>
      <c r="D4582" s="129" t="n">
        <v>56769</v>
      </c>
      <c r="E4582" s="130" t="inlineStr">
        <is>
          <t>AZ</t>
        </is>
      </c>
      <c r="F4582" s="130" t="inlineStr">
        <is>
          <t>NAICS-22 Non-Cogen</t>
        </is>
      </c>
      <c r="G4582" s="130" t="inlineStr">
        <is>
          <t>PV</t>
        </is>
      </c>
      <c r="H4582" s="130" t="inlineStr">
        <is>
          <t>SUN</t>
        </is>
      </c>
      <c r="I4582" s="130" t="inlineStr">
        <is>
          <t>SUN</t>
        </is>
      </c>
      <c r="J4582" s="131" t="n">
        <v>263700</v>
      </c>
      <c r="K4582" s="129" t="n">
        <v>2020</v>
      </c>
      <c r="L4582" s="120">
        <f>IF(VLOOKUP(H4582,'Cross-Page Data'!$D$4:$F$48,3,FALSE)="natural gas",VLOOKUP(G4582,'Cross-Page Data'!$I$4:$J$19,2,FALSE),IF(VLOOKUP(H4582,'Cross-Page Data'!$D$4:$F$48,3,FALSE)="solar",IF(G4582="PV","solar PV","solar thermal"),IF(VLOOKUP(H4582,'Cross-Page Data'!$D$4:$F$48,3,FALSE)="wind",VLOOKUP(G4582,'Cross-Page Data'!$I$4:$J$19,2,FALSE),IF(VLOOKUP(H4582,'Cross-Page Data'!$D$4:$F$48,3,FALSE)="hydro",VLOOKUP(G4582,'Cross-Page Data'!$I$4:$J$19,2,FALSE),VLOOKUP(H4582,'Cross-Page Data'!$D$4:$F$48,3,FALSE)))))</f>
        <v/>
      </c>
      <c r="M4582" s="120">
        <f>IF(AND($P$2=FALSE,OR(F4582="Commercial NAICS Cogen",F4582="Industrial NAICS Cogen",F4582="NAICS-22 Cogen")),FALSE,IF(AND($P$3=FALSE,OR(F4582="Commercial NAICS Cogen",F4582="Commercial NAICS Non-Cogen",F4582="Industrial NAICS Cogen", F4582="industrial NAICS non-Cogen")),FALSE, TRUE))</f>
        <v/>
      </c>
    </row>
    <row r="4583">
      <c r="A4583" s="129" t="n">
        <v>60308</v>
      </c>
      <c r="B4583" s="130" t="inlineStr">
        <is>
          <t>Mesquite Solar 3, LLC</t>
        </is>
      </c>
      <c r="C4583" s="130" t="inlineStr">
        <is>
          <t>Consolidated Edison Development Inc.</t>
        </is>
      </c>
      <c r="D4583" s="129" t="n">
        <v>56769</v>
      </c>
      <c r="E4583" s="130" t="inlineStr">
        <is>
          <t>AZ</t>
        </is>
      </c>
      <c r="F4583" s="130" t="inlineStr">
        <is>
          <t>NAICS-22 Non-Cogen</t>
        </is>
      </c>
      <c r="G4583" s="130" t="inlineStr">
        <is>
          <t>PV</t>
        </is>
      </c>
      <c r="H4583" s="130" t="inlineStr">
        <is>
          <t>SUN</t>
        </is>
      </c>
      <c r="I4583" s="130" t="inlineStr">
        <is>
          <t>SUN</t>
        </is>
      </c>
      <c r="J4583" s="131" t="n">
        <v>453151</v>
      </c>
      <c r="K4583" s="129" t="n">
        <v>2020</v>
      </c>
      <c r="L4583" s="120">
        <f>IF(VLOOKUP(H4583,'Cross-Page Data'!$D$4:$F$48,3,FALSE)="natural gas",VLOOKUP(G4583,'Cross-Page Data'!$I$4:$J$19,2,FALSE),IF(VLOOKUP(H4583,'Cross-Page Data'!$D$4:$F$48,3,FALSE)="solar",IF(G4583="PV","solar PV","solar thermal"),IF(VLOOKUP(H4583,'Cross-Page Data'!$D$4:$F$48,3,FALSE)="wind",VLOOKUP(G4583,'Cross-Page Data'!$I$4:$J$19,2,FALSE),IF(VLOOKUP(H4583,'Cross-Page Data'!$D$4:$F$48,3,FALSE)="hydro",VLOOKUP(G4583,'Cross-Page Data'!$I$4:$J$19,2,FALSE),VLOOKUP(H4583,'Cross-Page Data'!$D$4:$F$48,3,FALSE)))))</f>
        <v/>
      </c>
      <c r="M4583" s="120">
        <f>IF(AND($P$2=FALSE,OR(F4583="Commercial NAICS Cogen",F4583="Industrial NAICS Cogen",F4583="NAICS-22 Cogen")),FALSE,IF(AND($P$3=FALSE,OR(F4583="Commercial NAICS Cogen",F4583="Commercial NAICS Non-Cogen",F4583="Industrial NAICS Cogen", F4583="industrial NAICS non-Cogen")),FALSE, TRUE))</f>
        <v/>
      </c>
    </row>
    <row r="4584">
      <c r="A4584" s="129" t="n">
        <v>60317</v>
      </c>
      <c r="B4584" s="130" t="inlineStr">
        <is>
          <t>Grady Wind Energy Center, LLC</t>
        </is>
      </c>
      <c r="C4584" s="130" t="inlineStr">
        <is>
          <t>Pattern Operators LP</t>
        </is>
      </c>
      <c r="D4584" s="129" t="n">
        <v>56545</v>
      </c>
      <c r="E4584" s="130" t="inlineStr">
        <is>
          <t>NM</t>
        </is>
      </c>
      <c r="F4584" s="130" t="inlineStr">
        <is>
          <t>NAICS-22 Non-Cogen</t>
        </is>
      </c>
      <c r="G4584" s="130" t="inlineStr">
        <is>
          <t>WT</t>
        </is>
      </c>
      <c r="H4584" s="130" t="inlineStr">
        <is>
          <t>WND</t>
        </is>
      </c>
      <c r="I4584" s="130" t="inlineStr">
        <is>
          <t>WND</t>
        </is>
      </c>
      <c r="J4584" s="131" t="n">
        <v>833070</v>
      </c>
      <c r="K4584" s="129" t="n">
        <v>2020</v>
      </c>
      <c r="L4584" s="120">
        <f>IF(VLOOKUP(H4584,'Cross-Page Data'!$D$4:$F$48,3,FALSE)="natural gas",VLOOKUP(G4584,'Cross-Page Data'!$I$4:$J$19,2,FALSE),IF(VLOOKUP(H4584,'Cross-Page Data'!$D$4:$F$48,3,FALSE)="solar",IF(G4584="PV","solar PV","solar thermal"),IF(VLOOKUP(H4584,'Cross-Page Data'!$D$4:$F$48,3,FALSE)="wind",VLOOKUP(G4584,'Cross-Page Data'!$I$4:$J$19,2,FALSE),IF(VLOOKUP(H4584,'Cross-Page Data'!$D$4:$F$48,3,FALSE)="hydro",VLOOKUP(G4584,'Cross-Page Data'!$I$4:$J$19,2,FALSE),VLOOKUP(H4584,'Cross-Page Data'!$D$4:$F$48,3,FALSE)))))</f>
        <v/>
      </c>
      <c r="M4584" s="120">
        <f>IF(AND($P$2=FALSE,OR(F4584="Commercial NAICS Cogen",F4584="Industrial NAICS Cogen",F4584="NAICS-22 Cogen")),FALSE,IF(AND($P$3=FALSE,OR(F4584="Commercial NAICS Cogen",F4584="Commercial NAICS Non-Cogen",F4584="Industrial NAICS Cogen", F4584="industrial NAICS non-Cogen")),FALSE, TRUE))</f>
        <v/>
      </c>
    </row>
    <row r="4585">
      <c r="A4585" s="129" t="n">
        <v>60324</v>
      </c>
      <c r="B4585" s="130" t="inlineStr">
        <is>
          <t>Willow Spring Solar, LLC</t>
        </is>
      </c>
      <c r="C4585" s="130" t="inlineStr">
        <is>
          <t>Willow Spring Solar LLC</t>
        </is>
      </c>
      <c r="D4585" s="129" t="n">
        <v>61672</v>
      </c>
      <c r="E4585" s="130" t="inlineStr">
        <is>
          <t>CA</t>
        </is>
      </c>
      <c r="F4585" s="130" t="inlineStr">
        <is>
          <t>NAICS-22 Non-Cogen</t>
        </is>
      </c>
      <c r="G4585" s="130" t="inlineStr">
        <is>
          <t>PV</t>
        </is>
      </c>
      <c r="H4585" s="130" t="inlineStr">
        <is>
          <t>SUN</t>
        </is>
      </c>
      <c r="I4585" s="130" t="inlineStr">
        <is>
          <t>SUN</t>
        </is>
      </c>
      <c r="J4585" s="131" t="n">
        <v>253267</v>
      </c>
      <c r="K4585" s="129" t="n">
        <v>2020</v>
      </c>
      <c r="L4585" s="120">
        <f>IF(VLOOKUP(H4585,'Cross-Page Data'!$D$4:$F$48,3,FALSE)="natural gas",VLOOKUP(G4585,'Cross-Page Data'!$I$4:$J$19,2,FALSE),IF(VLOOKUP(H4585,'Cross-Page Data'!$D$4:$F$48,3,FALSE)="solar",IF(G4585="PV","solar PV","solar thermal"),IF(VLOOKUP(H4585,'Cross-Page Data'!$D$4:$F$48,3,FALSE)="wind",VLOOKUP(G4585,'Cross-Page Data'!$I$4:$J$19,2,FALSE),IF(VLOOKUP(H4585,'Cross-Page Data'!$D$4:$F$48,3,FALSE)="hydro",VLOOKUP(G4585,'Cross-Page Data'!$I$4:$J$19,2,FALSE),VLOOKUP(H4585,'Cross-Page Data'!$D$4:$F$48,3,FALSE)))))</f>
        <v/>
      </c>
      <c r="M4585" s="120">
        <f>IF(AND($P$2=FALSE,OR(F4585="Commercial NAICS Cogen",F4585="Industrial NAICS Cogen",F4585="NAICS-22 Cogen")),FALSE,IF(AND($P$3=FALSE,OR(F4585="Commercial NAICS Cogen",F4585="Commercial NAICS Non-Cogen",F4585="Industrial NAICS Cogen", F4585="industrial NAICS non-Cogen")),FALSE, TRUE))</f>
        <v/>
      </c>
    </row>
    <row r="4586">
      <c r="A4586" s="129" t="n">
        <v>60328</v>
      </c>
      <c r="B4586" s="130" t="inlineStr">
        <is>
          <t>Schofield Generating Station</t>
        </is>
      </c>
      <c r="C4586" s="130" t="inlineStr">
        <is>
          <t>Hawaiian Electric Co Inc</t>
        </is>
      </c>
      <c r="D4586" s="129" t="n">
        <v>19547</v>
      </c>
      <c r="E4586" s="130" t="inlineStr">
        <is>
          <t>HI</t>
        </is>
      </c>
      <c r="F4586" s="130" t="inlineStr">
        <is>
          <t>Electric Utility</t>
        </is>
      </c>
      <c r="G4586" s="130" t="inlineStr">
        <is>
          <t>IC</t>
        </is>
      </c>
      <c r="H4586" s="130" t="inlineStr">
        <is>
          <t>DFO</t>
        </is>
      </c>
      <c r="I4586" s="130" t="inlineStr">
        <is>
          <t>DFO</t>
        </is>
      </c>
      <c r="J4586" s="131" t="n">
        <v>0</v>
      </c>
      <c r="K4586" s="129" t="n">
        <v>2020</v>
      </c>
      <c r="L4586" s="120">
        <f>IF(VLOOKUP(H4586,'Cross-Page Data'!$D$4:$F$48,3,FALSE)="natural gas",VLOOKUP(G4586,'Cross-Page Data'!$I$4:$J$19,2,FALSE),IF(VLOOKUP(H4586,'Cross-Page Data'!$D$4:$F$48,3,FALSE)="solar",IF(G4586="PV","solar PV","solar thermal"),IF(VLOOKUP(H4586,'Cross-Page Data'!$D$4:$F$48,3,FALSE)="wind",VLOOKUP(G4586,'Cross-Page Data'!$I$4:$J$19,2,FALSE),IF(VLOOKUP(H4586,'Cross-Page Data'!$D$4:$F$48,3,FALSE)="hydro",VLOOKUP(G4586,'Cross-Page Data'!$I$4:$J$19,2,FALSE),VLOOKUP(H4586,'Cross-Page Data'!$D$4:$F$48,3,FALSE)))))</f>
        <v/>
      </c>
      <c r="M4586" s="120">
        <f>IF(AND($P$2=FALSE,OR(F4586="Commercial NAICS Cogen",F4586="Industrial NAICS Cogen",F4586="NAICS-22 Cogen")),FALSE,IF(AND($P$3=FALSE,OR(F4586="Commercial NAICS Cogen",F4586="Commercial NAICS Non-Cogen",F4586="Industrial NAICS Cogen", F4586="industrial NAICS non-Cogen")),FALSE, TRUE))</f>
        <v/>
      </c>
    </row>
    <row r="4587">
      <c r="A4587" s="129" t="n">
        <v>60328</v>
      </c>
      <c r="B4587" s="130" t="inlineStr">
        <is>
          <t>Schofield Generating Station</t>
        </is>
      </c>
      <c r="C4587" s="130" t="inlineStr">
        <is>
          <t>Hawaiian Electric Co Inc</t>
        </is>
      </c>
      <c r="D4587" s="129" t="n">
        <v>19547</v>
      </c>
      <c r="E4587" s="130" t="inlineStr">
        <is>
          <t>HI</t>
        </is>
      </c>
      <c r="F4587" s="130" t="inlineStr">
        <is>
          <t>Electric Utility</t>
        </is>
      </c>
      <c r="G4587" s="130" t="inlineStr">
        <is>
          <t>IC</t>
        </is>
      </c>
      <c r="H4587" s="130" t="inlineStr">
        <is>
          <t>OBL</t>
        </is>
      </c>
      <c r="I4587" s="130" t="inlineStr">
        <is>
          <t>ORW</t>
        </is>
      </c>
      <c r="J4587" s="131" t="n">
        <v>26958</v>
      </c>
      <c r="K4587" s="129" t="n">
        <v>2020</v>
      </c>
      <c r="L4587" s="120">
        <f>IF(VLOOKUP(H4587,'Cross-Page Data'!$D$4:$F$48,3,FALSE)="natural gas",VLOOKUP(G4587,'Cross-Page Data'!$I$4:$J$19,2,FALSE),IF(VLOOKUP(H4587,'Cross-Page Data'!$D$4:$F$48,3,FALSE)="solar",IF(G4587="PV","solar PV","solar thermal"),IF(VLOOKUP(H4587,'Cross-Page Data'!$D$4:$F$48,3,FALSE)="wind",VLOOKUP(G4587,'Cross-Page Data'!$I$4:$J$19,2,FALSE),IF(VLOOKUP(H4587,'Cross-Page Data'!$D$4:$F$48,3,FALSE)="hydro",VLOOKUP(G4587,'Cross-Page Data'!$I$4:$J$19,2,FALSE),VLOOKUP(H4587,'Cross-Page Data'!$D$4:$F$48,3,FALSE)))))</f>
        <v/>
      </c>
      <c r="M4587" s="120">
        <f>IF(AND($P$2=FALSE,OR(F4587="Commercial NAICS Cogen",F4587="Industrial NAICS Cogen",F4587="NAICS-22 Cogen")),FALSE,IF(AND($P$3=FALSE,OR(F4587="Commercial NAICS Cogen",F4587="Commercial NAICS Non-Cogen",F4587="Industrial NAICS Cogen", F4587="industrial NAICS non-Cogen")),FALSE, TRUE))</f>
        <v/>
      </c>
    </row>
    <row r="4588">
      <c r="A4588" s="129" t="n">
        <v>60329</v>
      </c>
      <c r="B4588" s="130" t="inlineStr">
        <is>
          <t>Ringer Hill Wind Farm, LLC</t>
        </is>
      </c>
      <c r="C4588" s="130" t="inlineStr">
        <is>
          <t>Ringer Hill Wind LLC</t>
        </is>
      </c>
      <c r="D4588" s="129" t="n">
        <v>62892</v>
      </c>
      <c r="E4588" s="130" t="inlineStr">
        <is>
          <t>PA</t>
        </is>
      </c>
      <c r="F4588" s="130" t="inlineStr">
        <is>
          <t>NAICS-22 Non-Cogen</t>
        </is>
      </c>
      <c r="G4588" s="130" t="inlineStr">
        <is>
          <t>WT</t>
        </is>
      </c>
      <c r="H4588" s="130" t="inlineStr">
        <is>
          <t>WND</t>
        </is>
      </c>
      <c r="I4588" s="130" t="inlineStr">
        <is>
          <t>WND</t>
        </is>
      </c>
      <c r="J4588" s="131" t="n">
        <v>113338</v>
      </c>
      <c r="K4588" s="129" t="n">
        <v>2020</v>
      </c>
      <c r="L4588" s="120">
        <f>IF(VLOOKUP(H4588,'Cross-Page Data'!$D$4:$F$48,3,FALSE)="natural gas",VLOOKUP(G4588,'Cross-Page Data'!$I$4:$J$19,2,FALSE),IF(VLOOKUP(H4588,'Cross-Page Data'!$D$4:$F$48,3,FALSE)="solar",IF(G4588="PV","solar PV","solar thermal"),IF(VLOOKUP(H4588,'Cross-Page Data'!$D$4:$F$48,3,FALSE)="wind",VLOOKUP(G4588,'Cross-Page Data'!$I$4:$J$19,2,FALSE),IF(VLOOKUP(H4588,'Cross-Page Data'!$D$4:$F$48,3,FALSE)="hydro",VLOOKUP(G4588,'Cross-Page Data'!$I$4:$J$19,2,FALSE),VLOOKUP(H4588,'Cross-Page Data'!$D$4:$F$48,3,FALSE)))))</f>
        <v/>
      </c>
      <c r="M4588" s="120">
        <f>IF(AND($P$2=FALSE,OR(F4588="Commercial NAICS Cogen",F4588="Industrial NAICS Cogen",F4588="NAICS-22 Cogen")),FALSE,IF(AND($P$3=FALSE,OR(F4588="Commercial NAICS Cogen",F4588="Commercial NAICS Non-Cogen",F4588="Industrial NAICS Cogen", F4588="industrial NAICS non-Cogen")),FALSE, TRUE))</f>
        <v/>
      </c>
    </row>
    <row r="4589">
      <c r="A4589" s="129" t="n">
        <v>60330</v>
      </c>
      <c r="B4589" s="130" t="inlineStr">
        <is>
          <t>Grove Solar Center, LLC</t>
        </is>
      </c>
      <c r="C4589" s="130" t="inlineStr">
        <is>
          <t>Cypress Creek Renewables</t>
        </is>
      </c>
      <c r="D4589" s="129" t="n">
        <v>61060</v>
      </c>
      <c r="E4589" s="130" t="inlineStr">
        <is>
          <t>OR</t>
        </is>
      </c>
      <c r="F4589" s="130" t="inlineStr">
        <is>
          <t>NAICS-22 Non-Cogen</t>
        </is>
      </c>
      <c r="G4589" s="130" t="inlineStr">
        <is>
          <t>PV</t>
        </is>
      </c>
      <c r="H4589" s="130" t="inlineStr">
        <is>
          <t>SUN</t>
        </is>
      </c>
      <c r="I4589" s="130" t="inlineStr">
        <is>
          <t>SUN</t>
        </is>
      </c>
      <c r="J4589" s="131" t="n">
        <v>13487</v>
      </c>
      <c r="K4589" s="129" t="n">
        <v>2020</v>
      </c>
      <c r="L4589" s="120">
        <f>IF(VLOOKUP(H4589,'Cross-Page Data'!$D$4:$F$48,3,FALSE)="natural gas",VLOOKUP(G4589,'Cross-Page Data'!$I$4:$J$19,2,FALSE),IF(VLOOKUP(H4589,'Cross-Page Data'!$D$4:$F$48,3,FALSE)="solar",IF(G4589="PV","solar PV","solar thermal"),IF(VLOOKUP(H4589,'Cross-Page Data'!$D$4:$F$48,3,FALSE)="wind",VLOOKUP(G4589,'Cross-Page Data'!$I$4:$J$19,2,FALSE),IF(VLOOKUP(H4589,'Cross-Page Data'!$D$4:$F$48,3,FALSE)="hydro",VLOOKUP(G4589,'Cross-Page Data'!$I$4:$J$19,2,FALSE),VLOOKUP(H4589,'Cross-Page Data'!$D$4:$F$48,3,FALSE)))))</f>
        <v/>
      </c>
      <c r="M4589" s="120">
        <f>IF(AND($P$2=FALSE,OR(F4589="Commercial NAICS Cogen",F4589="Industrial NAICS Cogen",F4589="NAICS-22 Cogen")),FALSE,IF(AND($P$3=FALSE,OR(F4589="Commercial NAICS Cogen",F4589="Commercial NAICS Non-Cogen",F4589="Industrial NAICS Cogen", F4589="industrial NAICS non-Cogen")),FALSE, TRUE))</f>
        <v/>
      </c>
    </row>
    <row r="4590">
      <c r="A4590" s="129" t="n">
        <v>60331</v>
      </c>
      <c r="B4590" s="130" t="inlineStr">
        <is>
          <t>Hyline Solar Center, LLC</t>
        </is>
      </c>
      <c r="C4590" s="130" t="inlineStr">
        <is>
          <t>Cypress Creek Renewables</t>
        </is>
      </c>
      <c r="D4590" s="129" t="n">
        <v>61060</v>
      </c>
      <c r="E4590" s="130" t="inlineStr">
        <is>
          <t>OR</t>
        </is>
      </c>
      <c r="F4590" s="130" t="inlineStr">
        <is>
          <t>NAICS-22 Non-Cogen</t>
        </is>
      </c>
      <c r="G4590" s="130" t="inlineStr">
        <is>
          <t>PV</t>
        </is>
      </c>
      <c r="H4590" s="130" t="inlineStr">
        <is>
          <t>SUN</t>
        </is>
      </c>
      <c r="I4590" s="130" t="inlineStr">
        <is>
          <t>SUN</t>
        </is>
      </c>
      <c r="J4590" s="131" t="n">
        <v>20323</v>
      </c>
      <c r="K4590" s="129" t="n">
        <v>2020</v>
      </c>
      <c r="L4590" s="120">
        <f>IF(VLOOKUP(H4590,'Cross-Page Data'!$D$4:$F$48,3,FALSE)="natural gas",VLOOKUP(G4590,'Cross-Page Data'!$I$4:$J$19,2,FALSE),IF(VLOOKUP(H4590,'Cross-Page Data'!$D$4:$F$48,3,FALSE)="solar",IF(G4590="PV","solar PV","solar thermal"),IF(VLOOKUP(H4590,'Cross-Page Data'!$D$4:$F$48,3,FALSE)="wind",VLOOKUP(G4590,'Cross-Page Data'!$I$4:$J$19,2,FALSE),IF(VLOOKUP(H4590,'Cross-Page Data'!$D$4:$F$48,3,FALSE)="hydro",VLOOKUP(G4590,'Cross-Page Data'!$I$4:$J$19,2,FALSE),VLOOKUP(H4590,'Cross-Page Data'!$D$4:$F$48,3,FALSE)))))</f>
        <v/>
      </c>
      <c r="M4590" s="120">
        <f>IF(AND($P$2=FALSE,OR(F4590="Commercial NAICS Cogen",F4590="Industrial NAICS Cogen",F4590="NAICS-22 Cogen")),FALSE,IF(AND($P$3=FALSE,OR(F4590="Commercial NAICS Cogen",F4590="Commercial NAICS Non-Cogen",F4590="Industrial NAICS Cogen", F4590="industrial NAICS non-Cogen")),FALSE, TRUE))</f>
        <v/>
      </c>
    </row>
    <row r="4591">
      <c r="A4591" s="129" t="n">
        <v>60332</v>
      </c>
      <c r="B4591" s="130" t="inlineStr">
        <is>
          <t>Open Range Solar Center, LLC</t>
        </is>
      </c>
      <c r="C4591" s="130" t="inlineStr">
        <is>
          <t>Cypress Creek Renewables</t>
        </is>
      </c>
      <c r="D4591" s="129" t="n">
        <v>61060</v>
      </c>
      <c r="E4591" s="130" t="inlineStr">
        <is>
          <t>OR</t>
        </is>
      </c>
      <c r="F4591" s="130" t="inlineStr">
        <is>
          <t>NAICS-22 Non-Cogen</t>
        </is>
      </c>
      <c r="G4591" s="130" t="inlineStr">
        <is>
          <t>PV</t>
        </is>
      </c>
      <c r="H4591" s="130" t="inlineStr">
        <is>
          <t>SUN</t>
        </is>
      </c>
      <c r="I4591" s="130" t="inlineStr">
        <is>
          <t>SUN</t>
        </is>
      </c>
      <c r="J4591" s="131" t="n">
        <v>22757</v>
      </c>
      <c r="K4591" s="129" t="n">
        <v>2020</v>
      </c>
      <c r="L4591" s="120">
        <f>IF(VLOOKUP(H4591,'Cross-Page Data'!$D$4:$F$48,3,FALSE)="natural gas",VLOOKUP(G4591,'Cross-Page Data'!$I$4:$J$19,2,FALSE),IF(VLOOKUP(H4591,'Cross-Page Data'!$D$4:$F$48,3,FALSE)="solar",IF(G4591="PV","solar PV","solar thermal"),IF(VLOOKUP(H4591,'Cross-Page Data'!$D$4:$F$48,3,FALSE)="wind",VLOOKUP(G4591,'Cross-Page Data'!$I$4:$J$19,2,FALSE),IF(VLOOKUP(H4591,'Cross-Page Data'!$D$4:$F$48,3,FALSE)="hydro",VLOOKUP(G4591,'Cross-Page Data'!$I$4:$J$19,2,FALSE),VLOOKUP(H4591,'Cross-Page Data'!$D$4:$F$48,3,FALSE)))))</f>
        <v/>
      </c>
      <c r="M4591" s="120">
        <f>IF(AND($P$2=FALSE,OR(F4591="Commercial NAICS Cogen",F4591="Industrial NAICS Cogen",F4591="NAICS-22 Cogen")),FALSE,IF(AND($P$3=FALSE,OR(F4591="Commercial NAICS Cogen",F4591="Commercial NAICS Non-Cogen",F4591="Industrial NAICS Cogen", F4591="industrial NAICS non-Cogen")),FALSE, TRUE))</f>
        <v/>
      </c>
    </row>
    <row r="4592">
      <c r="A4592" s="129" t="n">
        <v>60333</v>
      </c>
      <c r="B4592" s="130" t="inlineStr">
        <is>
          <t>Railroad Solar Center, LLC</t>
        </is>
      </c>
      <c r="C4592" s="130" t="inlineStr">
        <is>
          <t>Cypress Creek Renewables</t>
        </is>
      </c>
      <c r="D4592" s="129" t="n">
        <v>61060</v>
      </c>
      <c r="E4592" s="130" t="inlineStr">
        <is>
          <t>OR</t>
        </is>
      </c>
      <c r="F4592" s="130" t="inlineStr">
        <is>
          <t>NAICS-22 Non-Cogen</t>
        </is>
      </c>
      <c r="G4592" s="130" t="inlineStr">
        <is>
          <t>PV</t>
        </is>
      </c>
      <c r="H4592" s="130" t="inlineStr">
        <is>
          <t>SUN</t>
        </is>
      </c>
      <c r="I4592" s="130" t="inlineStr">
        <is>
          <t>SUN</t>
        </is>
      </c>
      <c r="J4592" s="131" t="n">
        <v>9505</v>
      </c>
      <c r="K4592" s="129" t="n">
        <v>2020</v>
      </c>
      <c r="L4592" s="120">
        <f>IF(VLOOKUP(H4592,'Cross-Page Data'!$D$4:$F$48,3,FALSE)="natural gas",VLOOKUP(G4592,'Cross-Page Data'!$I$4:$J$19,2,FALSE),IF(VLOOKUP(H4592,'Cross-Page Data'!$D$4:$F$48,3,FALSE)="solar",IF(G4592="PV","solar PV","solar thermal"),IF(VLOOKUP(H4592,'Cross-Page Data'!$D$4:$F$48,3,FALSE)="wind",VLOOKUP(G4592,'Cross-Page Data'!$I$4:$J$19,2,FALSE),IF(VLOOKUP(H4592,'Cross-Page Data'!$D$4:$F$48,3,FALSE)="hydro",VLOOKUP(G4592,'Cross-Page Data'!$I$4:$J$19,2,FALSE),VLOOKUP(H4592,'Cross-Page Data'!$D$4:$F$48,3,FALSE)))))</f>
        <v/>
      </c>
      <c r="M4592" s="120">
        <f>IF(AND($P$2=FALSE,OR(F4592="Commercial NAICS Cogen",F4592="Industrial NAICS Cogen",F4592="NAICS-22 Cogen")),FALSE,IF(AND($P$3=FALSE,OR(F4592="Commercial NAICS Cogen",F4592="Commercial NAICS Non-Cogen",F4592="Industrial NAICS Cogen", F4592="industrial NAICS non-Cogen")),FALSE, TRUE))</f>
        <v/>
      </c>
    </row>
    <row r="4593">
      <c r="A4593" s="129" t="n">
        <v>60334</v>
      </c>
      <c r="B4593" s="130" t="inlineStr">
        <is>
          <t>Thunderegg Solar Center, LLC</t>
        </is>
      </c>
      <c r="C4593" s="130" t="inlineStr">
        <is>
          <t>Cypress Creek Renewables</t>
        </is>
      </c>
      <c r="D4593" s="129" t="n">
        <v>61060</v>
      </c>
      <c r="E4593" s="130" t="inlineStr">
        <is>
          <t>OR</t>
        </is>
      </c>
      <c r="F4593" s="130" t="inlineStr">
        <is>
          <t>NAICS-22 Non-Cogen</t>
        </is>
      </c>
      <c r="G4593" s="130" t="inlineStr">
        <is>
          <t>PV</t>
        </is>
      </c>
      <c r="H4593" s="130" t="inlineStr">
        <is>
          <t>SUN</t>
        </is>
      </c>
      <c r="I4593" s="130" t="inlineStr">
        <is>
          <t>SUN</t>
        </is>
      </c>
      <c r="J4593" s="131" t="n">
        <v>22512</v>
      </c>
      <c r="K4593" s="129" t="n">
        <v>2020</v>
      </c>
      <c r="L4593" s="120">
        <f>IF(VLOOKUP(H4593,'Cross-Page Data'!$D$4:$F$48,3,FALSE)="natural gas",VLOOKUP(G4593,'Cross-Page Data'!$I$4:$J$19,2,FALSE),IF(VLOOKUP(H4593,'Cross-Page Data'!$D$4:$F$48,3,FALSE)="solar",IF(G4593="PV","solar PV","solar thermal"),IF(VLOOKUP(H4593,'Cross-Page Data'!$D$4:$F$48,3,FALSE)="wind",VLOOKUP(G4593,'Cross-Page Data'!$I$4:$J$19,2,FALSE),IF(VLOOKUP(H4593,'Cross-Page Data'!$D$4:$F$48,3,FALSE)="hydro",VLOOKUP(G4593,'Cross-Page Data'!$I$4:$J$19,2,FALSE),VLOOKUP(H4593,'Cross-Page Data'!$D$4:$F$48,3,FALSE)))))</f>
        <v/>
      </c>
      <c r="M4593" s="120">
        <f>IF(AND($P$2=FALSE,OR(F4593="Commercial NAICS Cogen",F4593="Industrial NAICS Cogen",F4593="NAICS-22 Cogen")),FALSE,IF(AND($P$3=FALSE,OR(F4593="Commercial NAICS Cogen",F4593="Commercial NAICS Non-Cogen",F4593="Industrial NAICS Cogen", F4593="industrial NAICS non-Cogen")),FALSE, TRUE))</f>
        <v/>
      </c>
    </row>
    <row r="4594">
      <c r="A4594" s="129" t="n">
        <v>60335</v>
      </c>
      <c r="B4594" s="130" t="inlineStr">
        <is>
          <t>Vale Air Solar Center, LLC</t>
        </is>
      </c>
      <c r="C4594" s="130" t="inlineStr">
        <is>
          <t>Cypress Creek Renewables</t>
        </is>
      </c>
      <c r="D4594" s="129" t="n">
        <v>61060</v>
      </c>
      <c r="E4594" s="130" t="inlineStr">
        <is>
          <t>OR</t>
        </is>
      </c>
      <c r="F4594" s="130" t="inlineStr">
        <is>
          <t>NAICS-22 Non-Cogen</t>
        </is>
      </c>
      <c r="G4594" s="130" t="inlineStr">
        <is>
          <t>PV</t>
        </is>
      </c>
      <c r="H4594" s="130" t="inlineStr">
        <is>
          <t>SUN</t>
        </is>
      </c>
      <c r="I4594" s="130" t="inlineStr">
        <is>
          <t>SUN</t>
        </is>
      </c>
      <c r="J4594" s="131" t="n">
        <v>22341</v>
      </c>
      <c r="K4594" s="129" t="n">
        <v>2020</v>
      </c>
      <c r="L4594" s="120">
        <f>IF(VLOOKUP(H4594,'Cross-Page Data'!$D$4:$F$48,3,FALSE)="natural gas",VLOOKUP(G4594,'Cross-Page Data'!$I$4:$J$19,2,FALSE),IF(VLOOKUP(H4594,'Cross-Page Data'!$D$4:$F$48,3,FALSE)="solar",IF(G4594="PV","solar PV","solar thermal"),IF(VLOOKUP(H4594,'Cross-Page Data'!$D$4:$F$48,3,FALSE)="wind",VLOOKUP(G4594,'Cross-Page Data'!$I$4:$J$19,2,FALSE),IF(VLOOKUP(H4594,'Cross-Page Data'!$D$4:$F$48,3,FALSE)="hydro",VLOOKUP(G4594,'Cross-Page Data'!$I$4:$J$19,2,FALSE),VLOOKUP(H4594,'Cross-Page Data'!$D$4:$F$48,3,FALSE)))))</f>
        <v/>
      </c>
      <c r="M4594" s="120">
        <f>IF(AND($P$2=FALSE,OR(F4594="Commercial NAICS Cogen",F4594="Industrial NAICS Cogen",F4594="NAICS-22 Cogen")),FALSE,IF(AND($P$3=FALSE,OR(F4594="Commercial NAICS Cogen",F4594="Commercial NAICS Non-Cogen",F4594="Industrial NAICS Cogen", F4594="industrial NAICS non-Cogen")),FALSE, TRUE))</f>
        <v/>
      </c>
    </row>
    <row r="4595">
      <c r="A4595" s="129" t="n">
        <v>60336</v>
      </c>
      <c r="B4595" s="130" t="inlineStr">
        <is>
          <t>Midway Solar Farm 1</t>
        </is>
      </c>
      <c r="C4595" s="130" t="inlineStr">
        <is>
          <t>83WI 8ME, LLC</t>
        </is>
      </c>
      <c r="D4595" s="129" t="n">
        <v>60118</v>
      </c>
      <c r="E4595" s="130" t="inlineStr">
        <is>
          <t>CA</t>
        </is>
      </c>
      <c r="F4595" s="130" t="inlineStr">
        <is>
          <t>NAICS-22 Non-Cogen</t>
        </is>
      </c>
      <c r="G4595" s="130" t="inlineStr">
        <is>
          <t>PV</t>
        </is>
      </c>
      <c r="H4595" s="130" t="inlineStr">
        <is>
          <t>SUN</t>
        </is>
      </c>
      <c r="I4595" s="130" t="inlineStr">
        <is>
          <t>SUN</t>
        </is>
      </c>
      <c r="J4595" s="131" t="n">
        <v>105641</v>
      </c>
      <c r="K4595" s="129" t="n">
        <v>2020</v>
      </c>
      <c r="L4595" s="120">
        <f>IF(VLOOKUP(H4595,'Cross-Page Data'!$D$4:$F$48,3,FALSE)="natural gas",VLOOKUP(G4595,'Cross-Page Data'!$I$4:$J$19,2,FALSE),IF(VLOOKUP(H4595,'Cross-Page Data'!$D$4:$F$48,3,FALSE)="solar",IF(G4595="PV","solar PV","solar thermal"),IF(VLOOKUP(H4595,'Cross-Page Data'!$D$4:$F$48,3,FALSE)="wind",VLOOKUP(G4595,'Cross-Page Data'!$I$4:$J$19,2,FALSE),IF(VLOOKUP(H4595,'Cross-Page Data'!$D$4:$F$48,3,FALSE)="hydro",VLOOKUP(G4595,'Cross-Page Data'!$I$4:$J$19,2,FALSE),VLOOKUP(H4595,'Cross-Page Data'!$D$4:$F$48,3,FALSE)))))</f>
        <v/>
      </c>
      <c r="M4595" s="120">
        <f>IF(AND($P$2=FALSE,OR(F4595="Commercial NAICS Cogen",F4595="Industrial NAICS Cogen",F4595="NAICS-22 Cogen")),FALSE,IF(AND($P$3=FALSE,OR(F4595="Commercial NAICS Cogen",F4595="Commercial NAICS Non-Cogen",F4595="Industrial NAICS Cogen", F4595="industrial NAICS non-Cogen")),FALSE, TRUE))</f>
        <v/>
      </c>
    </row>
    <row r="4596">
      <c r="A4596" s="129" t="n">
        <v>60337</v>
      </c>
      <c r="B4596" s="130" t="inlineStr">
        <is>
          <t>Providence Solar</t>
        </is>
      </c>
      <c r="C4596" s="130" t="inlineStr">
        <is>
          <t>Providence Solar Center, LLC</t>
        </is>
      </c>
      <c r="D4596" s="129" t="n">
        <v>60125</v>
      </c>
      <c r="E4596" s="130" t="inlineStr">
        <is>
          <t>TN</t>
        </is>
      </c>
      <c r="F4596" s="130" t="inlineStr">
        <is>
          <t>NAICS-22 Non-Cogen</t>
        </is>
      </c>
      <c r="G4596" s="130" t="inlineStr">
        <is>
          <t>PV</t>
        </is>
      </c>
      <c r="H4596" s="130" t="inlineStr">
        <is>
          <t>SUN</t>
        </is>
      </c>
      <c r="I4596" s="130" t="inlineStr">
        <is>
          <t>SUN</t>
        </is>
      </c>
      <c r="J4596" s="131" t="n">
        <v>29914</v>
      </c>
      <c r="K4596" s="129" t="n">
        <v>2020</v>
      </c>
      <c r="L4596" s="120">
        <f>IF(VLOOKUP(H4596,'Cross-Page Data'!$D$4:$F$48,3,FALSE)="natural gas",VLOOKUP(G4596,'Cross-Page Data'!$I$4:$J$19,2,FALSE),IF(VLOOKUP(H4596,'Cross-Page Data'!$D$4:$F$48,3,FALSE)="solar",IF(G4596="PV","solar PV","solar thermal"),IF(VLOOKUP(H4596,'Cross-Page Data'!$D$4:$F$48,3,FALSE)="wind",VLOOKUP(G4596,'Cross-Page Data'!$I$4:$J$19,2,FALSE),IF(VLOOKUP(H4596,'Cross-Page Data'!$D$4:$F$48,3,FALSE)="hydro",VLOOKUP(G4596,'Cross-Page Data'!$I$4:$J$19,2,FALSE),VLOOKUP(H4596,'Cross-Page Data'!$D$4:$F$48,3,FALSE)))))</f>
        <v/>
      </c>
      <c r="M4596" s="120">
        <f>IF(AND($P$2=FALSE,OR(F4596="Commercial NAICS Cogen",F4596="Industrial NAICS Cogen",F4596="NAICS-22 Cogen")),FALSE,IF(AND($P$3=FALSE,OR(F4596="Commercial NAICS Cogen",F4596="Commercial NAICS Non-Cogen",F4596="Industrial NAICS Cogen", F4596="industrial NAICS non-Cogen")),FALSE, TRUE))</f>
        <v/>
      </c>
    </row>
    <row r="4597">
      <c r="A4597" s="129" t="n">
        <v>60340</v>
      </c>
      <c r="B4597" s="130" t="inlineStr">
        <is>
          <t>Albany Green Energy</t>
        </is>
      </c>
      <c r="C4597" s="130" t="inlineStr">
        <is>
          <t>Albany Green Energy, LLC</t>
        </is>
      </c>
      <c r="D4597" s="129" t="n">
        <v>60130</v>
      </c>
      <c r="E4597" s="130" t="inlineStr">
        <is>
          <t>GA</t>
        </is>
      </c>
      <c r="F4597" s="130" t="inlineStr">
        <is>
          <t>NAICS-22 Cogen</t>
        </is>
      </c>
      <c r="G4597" s="130" t="inlineStr">
        <is>
          <t>ST</t>
        </is>
      </c>
      <c r="H4597" s="130" t="inlineStr">
        <is>
          <t>NG</t>
        </is>
      </c>
      <c r="I4597" s="130" t="inlineStr">
        <is>
          <t>NG</t>
        </is>
      </c>
      <c r="J4597" s="131" t="n">
        <v>3000.318</v>
      </c>
      <c r="K4597" s="129" t="n">
        <v>2020</v>
      </c>
      <c r="L4597" s="120">
        <f>IF(VLOOKUP(H4597,'Cross-Page Data'!$D$4:$F$48,3,FALSE)="natural gas",VLOOKUP(G4597,'Cross-Page Data'!$I$4:$J$19,2,FALSE),IF(VLOOKUP(H4597,'Cross-Page Data'!$D$4:$F$48,3,FALSE)="solar",IF(G4597="PV","solar PV","solar thermal"),IF(VLOOKUP(H4597,'Cross-Page Data'!$D$4:$F$48,3,FALSE)="wind",VLOOKUP(G4597,'Cross-Page Data'!$I$4:$J$19,2,FALSE),IF(VLOOKUP(H4597,'Cross-Page Data'!$D$4:$F$48,3,FALSE)="hydro",VLOOKUP(G4597,'Cross-Page Data'!$I$4:$J$19,2,FALSE),VLOOKUP(H4597,'Cross-Page Data'!$D$4:$F$48,3,FALSE)))))</f>
        <v/>
      </c>
      <c r="M4597" s="120">
        <f>IF(AND($P$2=FALSE,OR(F4597="Commercial NAICS Cogen",F4597="Industrial NAICS Cogen",F4597="NAICS-22 Cogen")),FALSE,IF(AND($P$3=FALSE,OR(F4597="Commercial NAICS Cogen",F4597="Commercial NAICS Non-Cogen",F4597="Industrial NAICS Cogen", F4597="industrial NAICS non-Cogen")),FALSE, TRUE))</f>
        <v/>
      </c>
    </row>
    <row r="4598">
      <c r="A4598" s="129" t="n">
        <v>60340</v>
      </c>
      <c r="B4598" s="130" t="inlineStr">
        <is>
          <t>Albany Green Energy</t>
        </is>
      </c>
      <c r="C4598" s="130" t="inlineStr">
        <is>
          <t>Albany Green Energy, LLC</t>
        </is>
      </c>
      <c r="D4598" s="129" t="n">
        <v>60130</v>
      </c>
      <c r="E4598" s="130" t="inlineStr">
        <is>
          <t>GA</t>
        </is>
      </c>
      <c r="F4598" s="130" t="inlineStr">
        <is>
          <t>NAICS-22 Cogen</t>
        </is>
      </c>
      <c r="G4598" s="130" t="inlineStr">
        <is>
          <t>ST</t>
        </is>
      </c>
      <c r="H4598" s="130" t="inlineStr">
        <is>
          <t>OBS</t>
        </is>
      </c>
      <c r="I4598" s="130" t="inlineStr">
        <is>
          <t>ORW</t>
        </is>
      </c>
      <c r="J4598" s="131" t="n">
        <v>0</v>
      </c>
      <c r="K4598" s="129" t="n">
        <v>2020</v>
      </c>
      <c r="L4598" s="120">
        <f>IF(VLOOKUP(H4598,'Cross-Page Data'!$D$4:$F$48,3,FALSE)="natural gas",VLOOKUP(G4598,'Cross-Page Data'!$I$4:$J$19,2,FALSE),IF(VLOOKUP(H4598,'Cross-Page Data'!$D$4:$F$48,3,FALSE)="solar",IF(G4598="PV","solar PV","solar thermal"),IF(VLOOKUP(H4598,'Cross-Page Data'!$D$4:$F$48,3,FALSE)="wind",VLOOKUP(G4598,'Cross-Page Data'!$I$4:$J$19,2,FALSE),IF(VLOOKUP(H4598,'Cross-Page Data'!$D$4:$F$48,3,FALSE)="hydro",VLOOKUP(G4598,'Cross-Page Data'!$I$4:$J$19,2,FALSE),VLOOKUP(H4598,'Cross-Page Data'!$D$4:$F$48,3,FALSE)))))</f>
        <v/>
      </c>
      <c r="M4598" s="120">
        <f>IF(AND($P$2=FALSE,OR(F4598="Commercial NAICS Cogen",F4598="Industrial NAICS Cogen",F4598="NAICS-22 Cogen")),FALSE,IF(AND($P$3=FALSE,OR(F4598="Commercial NAICS Cogen",F4598="Commercial NAICS Non-Cogen",F4598="Industrial NAICS Cogen", F4598="industrial NAICS non-Cogen")),FALSE, TRUE))</f>
        <v/>
      </c>
    </row>
    <row r="4599">
      <c r="A4599" s="129" t="n">
        <v>60340</v>
      </c>
      <c r="B4599" s="130" t="inlineStr">
        <is>
          <t>Albany Green Energy</t>
        </is>
      </c>
      <c r="C4599" s="130" t="inlineStr">
        <is>
          <t>Albany Green Energy, LLC</t>
        </is>
      </c>
      <c r="D4599" s="129" t="n">
        <v>60130</v>
      </c>
      <c r="E4599" s="130" t="inlineStr">
        <is>
          <t>GA</t>
        </is>
      </c>
      <c r="F4599" s="130" t="inlineStr">
        <is>
          <t>NAICS-22 Cogen</t>
        </is>
      </c>
      <c r="G4599" s="130" t="inlineStr">
        <is>
          <t>ST</t>
        </is>
      </c>
      <c r="H4599" s="130" t="inlineStr">
        <is>
          <t>WDS</t>
        </is>
      </c>
      <c r="I4599" s="130" t="inlineStr">
        <is>
          <t>WWW</t>
        </is>
      </c>
      <c r="J4599" s="131" t="n">
        <v>360144.68</v>
      </c>
      <c r="K4599" s="129" t="n">
        <v>2020</v>
      </c>
      <c r="L4599" s="120">
        <f>IF(VLOOKUP(H4599,'Cross-Page Data'!$D$4:$F$48,3,FALSE)="natural gas",VLOOKUP(G4599,'Cross-Page Data'!$I$4:$J$19,2,FALSE),IF(VLOOKUP(H4599,'Cross-Page Data'!$D$4:$F$48,3,FALSE)="solar",IF(G4599="PV","solar PV","solar thermal"),IF(VLOOKUP(H4599,'Cross-Page Data'!$D$4:$F$48,3,FALSE)="wind",VLOOKUP(G4599,'Cross-Page Data'!$I$4:$J$19,2,FALSE),IF(VLOOKUP(H4599,'Cross-Page Data'!$D$4:$F$48,3,FALSE)="hydro",VLOOKUP(G4599,'Cross-Page Data'!$I$4:$J$19,2,FALSE),VLOOKUP(H4599,'Cross-Page Data'!$D$4:$F$48,3,FALSE)))))</f>
        <v/>
      </c>
      <c r="M4599" s="120">
        <f>IF(AND($P$2=FALSE,OR(F4599="Commercial NAICS Cogen",F4599="Industrial NAICS Cogen",F4599="NAICS-22 Cogen")),FALSE,IF(AND($P$3=FALSE,OR(F4599="Commercial NAICS Cogen",F4599="Commercial NAICS Non-Cogen",F4599="Industrial NAICS Cogen", F4599="industrial NAICS non-Cogen")),FALSE, TRUE))</f>
        <v/>
      </c>
    </row>
    <row r="4600">
      <c r="A4600" s="129" t="n">
        <v>60345</v>
      </c>
      <c r="B4600" s="130" t="inlineStr">
        <is>
          <t>Okeechobee Clean Energy Center</t>
        </is>
      </c>
      <c r="C4600" s="130" t="inlineStr">
        <is>
          <t>Florida Power &amp; Light Co</t>
        </is>
      </c>
      <c r="D4600" s="129" t="n">
        <v>6452</v>
      </c>
      <c r="E4600" s="130" t="inlineStr">
        <is>
          <t>FL</t>
        </is>
      </c>
      <c r="F4600" s="130" t="inlineStr">
        <is>
          <t>Electric Utility</t>
        </is>
      </c>
      <c r="G4600" s="130" t="inlineStr">
        <is>
          <t>CA</t>
        </is>
      </c>
      <c r="H4600" s="130" t="inlineStr">
        <is>
          <t>DFO</t>
        </is>
      </c>
      <c r="I4600" s="130" t="inlineStr">
        <is>
          <t>DFO</t>
        </is>
      </c>
      <c r="J4600" s="131" t="n">
        <v>701.359</v>
      </c>
      <c r="K4600" s="129" t="n">
        <v>2020</v>
      </c>
      <c r="L4600" s="120">
        <f>IF(VLOOKUP(H4600,'Cross-Page Data'!$D$4:$F$48,3,FALSE)="natural gas",VLOOKUP(G4600,'Cross-Page Data'!$I$4:$J$19,2,FALSE),IF(VLOOKUP(H4600,'Cross-Page Data'!$D$4:$F$48,3,FALSE)="solar",IF(G4600="PV","solar PV","solar thermal"),IF(VLOOKUP(H4600,'Cross-Page Data'!$D$4:$F$48,3,FALSE)="wind",VLOOKUP(G4600,'Cross-Page Data'!$I$4:$J$19,2,FALSE),IF(VLOOKUP(H4600,'Cross-Page Data'!$D$4:$F$48,3,FALSE)="hydro",VLOOKUP(G4600,'Cross-Page Data'!$I$4:$J$19,2,FALSE),VLOOKUP(H4600,'Cross-Page Data'!$D$4:$F$48,3,FALSE)))))</f>
        <v/>
      </c>
      <c r="M4600" s="120">
        <f>IF(AND($P$2=FALSE,OR(F4600="Commercial NAICS Cogen",F4600="Industrial NAICS Cogen",F4600="NAICS-22 Cogen")),FALSE,IF(AND($P$3=FALSE,OR(F4600="Commercial NAICS Cogen",F4600="Commercial NAICS Non-Cogen",F4600="Industrial NAICS Cogen", F4600="industrial NAICS non-Cogen")),FALSE, TRUE))</f>
        <v/>
      </c>
    </row>
    <row r="4601">
      <c r="A4601" s="129" t="n">
        <v>60345</v>
      </c>
      <c r="B4601" s="130" t="inlineStr">
        <is>
          <t>Okeechobee Clean Energy Center</t>
        </is>
      </c>
      <c r="C4601" s="130" t="inlineStr">
        <is>
          <t>Florida Power &amp; Light Co</t>
        </is>
      </c>
      <c r="D4601" s="129" t="n">
        <v>6452</v>
      </c>
      <c r="E4601" s="130" t="inlineStr">
        <is>
          <t>FL</t>
        </is>
      </c>
      <c r="F4601" s="130" t="inlineStr">
        <is>
          <t>Electric Utility</t>
        </is>
      </c>
      <c r="G4601" s="130" t="inlineStr">
        <is>
          <t>CA</t>
        </is>
      </c>
      <c r="H4601" s="130" t="inlineStr">
        <is>
          <t>NG</t>
        </is>
      </c>
      <c r="I4601" s="130" t="inlineStr">
        <is>
          <t>NG</t>
        </is>
      </c>
      <c r="J4601" s="131" t="n">
        <v>2934667.6</v>
      </c>
      <c r="K4601" s="129" t="n">
        <v>2020</v>
      </c>
      <c r="L4601" s="120">
        <f>IF(VLOOKUP(H4601,'Cross-Page Data'!$D$4:$F$48,3,FALSE)="natural gas",VLOOKUP(G4601,'Cross-Page Data'!$I$4:$J$19,2,FALSE),IF(VLOOKUP(H4601,'Cross-Page Data'!$D$4:$F$48,3,FALSE)="solar",IF(G4601="PV","solar PV","solar thermal"),IF(VLOOKUP(H4601,'Cross-Page Data'!$D$4:$F$48,3,FALSE)="wind",VLOOKUP(G4601,'Cross-Page Data'!$I$4:$J$19,2,FALSE),IF(VLOOKUP(H4601,'Cross-Page Data'!$D$4:$F$48,3,FALSE)="hydro",VLOOKUP(G4601,'Cross-Page Data'!$I$4:$J$19,2,FALSE),VLOOKUP(H4601,'Cross-Page Data'!$D$4:$F$48,3,FALSE)))))</f>
        <v/>
      </c>
      <c r="M4601" s="120">
        <f>IF(AND($P$2=FALSE,OR(F4601="Commercial NAICS Cogen",F4601="Industrial NAICS Cogen",F4601="NAICS-22 Cogen")),FALSE,IF(AND($P$3=FALSE,OR(F4601="Commercial NAICS Cogen",F4601="Commercial NAICS Non-Cogen",F4601="Industrial NAICS Cogen", F4601="industrial NAICS non-Cogen")),FALSE, TRUE))</f>
        <v/>
      </c>
    </row>
    <row r="4602">
      <c r="A4602" s="129" t="n">
        <v>60345</v>
      </c>
      <c r="B4602" s="130" t="inlineStr">
        <is>
          <t>Okeechobee Clean Energy Center</t>
        </is>
      </c>
      <c r="C4602" s="130" t="inlineStr">
        <is>
          <t>Florida Power &amp; Light Co</t>
        </is>
      </c>
      <c r="D4602" s="129" t="n">
        <v>6452</v>
      </c>
      <c r="E4602" s="130" t="inlineStr">
        <is>
          <t>FL</t>
        </is>
      </c>
      <c r="F4602" s="130" t="inlineStr">
        <is>
          <t>Electric Utility</t>
        </is>
      </c>
      <c r="G4602" s="130" t="inlineStr">
        <is>
          <t>CT</t>
        </is>
      </c>
      <c r="H4602" s="130" t="inlineStr">
        <is>
          <t>DFO</t>
        </is>
      </c>
      <c r="I4602" s="130" t="inlineStr">
        <is>
          <t>DFO</t>
        </is>
      </c>
      <c r="J4602" s="131" t="n">
        <v>1567.766</v>
      </c>
      <c r="K4602" s="129" t="n">
        <v>2020</v>
      </c>
      <c r="L4602" s="120">
        <f>IF(VLOOKUP(H4602,'Cross-Page Data'!$D$4:$F$48,3,FALSE)="natural gas",VLOOKUP(G4602,'Cross-Page Data'!$I$4:$J$19,2,FALSE),IF(VLOOKUP(H4602,'Cross-Page Data'!$D$4:$F$48,3,FALSE)="solar",IF(G4602="PV","solar PV","solar thermal"),IF(VLOOKUP(H4602,'Cross-Page Data'!$D$4:$F$48,3,FALSE)="wind",VLOOKUP(G4602,'Cross-Page Data'!$I$4:$J$19,2,FALSE),IF(VLOOKUP(H4602,'Cross-Page Data'!$D$4:$F$48,3,FALSE)="hydro",VLOOKUP(G4602,'Cross-Page Data'!$I$4:$J$19,2,FALSE),VLOOKUP(H4602,'Cross-Page Data'!$D$4:$F$48,3,FALSE)))))</f>
        <v/>
      </c>
      <c r="M4602" s="120">
        <f>IF(AND($P$2=FALSE,OR(F4602="Commercial NAICS Cogen",F4602="Industrial NAICS Cogen",F4602="NAICS-22 Cogen")),FALSE,IF(AND($P$3=FALSE,OR(F4602="Commercial NAICS Cogen",F4602="Commercial NAICS Non-Cogen",F4602="Industrial NAICS Cogen", F4602="industrial NAICS non-Cogen")),FALSE, TRUE))</f>
        <v/>
      </c>
    </row>
    <row r="4603">
      <c r="A4603" s="129" t="n">
        <v>60345</v>
      </c>
      <c r="B4603" s="130" t="inlineStr">
        <is>
          <t>Okeechobee Clean Energy Center</t>
        </is>
      </c>
      <c r="C4603" s="130" t="inlineStr">
        <is>
          <t>Florida Power &amp; Light Co</t>
        </is>
      </c>
      <c r="D4603" s="129" t="n">
        <v>6452</v>
      </c>
      <c r="E4603" s="130" t="inlineStr">
        <is>
          <t>FL</t>
        </is>
      </c>
      <c r="F4603" s="130" t="inlineStr">
        <is>
          <t>Electric Utility</t>
        </is>
      </c>
      <c r="G4603" s="130" t="inlineStr">
        <is>
          <t>CT</t>
        </is>
      </c>
      <c r="H4603" s="130" t="inlineStr">
        <is>
          <t>NG</t>
        </is>
      </c>
      <c r="I4603" s="130" t="inlineStr">
        <is>
          <t>NG</t>
        </is>
      </c>
      <c r="J4603" s="131" t="n">
        <v>6529307.2</v>
      </c>
      <c r="K4603" s="129" t="n">
        <v>2020</v>
      </c>
      <c r="L4603" s="120">
        <f>IF(VLOOKUP(H4603,'Cross-Page Data'!$D$4:$F$48,3,FALSE)="natural gas",VLOOKUP(G4603,'Cross-Page Data'!$I$4:$J$19,2,FALSE),IF(VLOOKUP(H4603,'Cross-Page Data'!$D$4:$F$48,3,FALSE)="solar",IF(G4603="PV","solar PV","solar thermal"),IF(VLOOKUP(H4603,'Cross-Page Data'!$D$4:$F$48,3,FALSE)="wind",VLOOKUP(G4603,'Cross-Page Data'!$I$4:$J$19,2,FALSE),IF(VLOOKUP(H4603,'Cross-Page Data'!$D$4:$F$48,3,FALSE)="hydro",VLOOKUP(G4603,'Cross-Page Data'!$I$4:$J$19,2,FALSE),VLOOKUP(H4603,'Cross-Page Data'!$D$4:$F$48,3,FALSE)))))</f>
        <v/>
      </c>
      <c r="M4603" s="120">
        <f>IF(AND($P$2=FALSE,OR(F4603="Commercial NAICS Cogen",F4603="Industrial NAICS Cogen",F4603="NAICS-22 Cogen")),FALSE,IF(AND($P$3=FALSE,OR(F4603="Commercial NAICS Cogen",F4603="Commercial NAICS Non-Cogen",F4603="Industrial NAICS Cogen", F4603="industrial NAICS non-Cogen")),FALSE, TRUE))</f>
        <v/>
      </c>
    </row>
    <row r="4604">
      <c r="A4604" s="129" t="n">
        <v>60345</v>
      </c>
      <c r="B4604" s="130" t="inlineStr">
        <is>
          <t>Okeechobee Clean Energy Center</t>
        </is>
      </c>
      <c r="C4604" s="130" t="inlineStr">
        <is>
          <t>Florida Power &amp; Light Co</t>
        </is>
      </c>
      <c r="D4604" s="129" t="n">
        <v>6452</v>
      </c>
      <c r="E4604" s="130" t="inlineStr">
        <is>
          <t>FL</t>
        </is>
      </c>
      <c r="F4604" s="130" t="inlineStr">
        <is>
          <t>Electric Utility</t>
        </is>
      </c>
      <c r="G4604" s="130" t="inlineStr">
        <is>
          <t>CT</t>
        </is>
      </c>
      <c r="H4604" s="130" t="inlineStr">
        <is>
          <t>RFO</t>
        </is>
      </c>
      <c r="I4604" s="130" t="inlineStr">
        <is>
          <t>RFO</t>
        </is>
      </c>
      <c r="J4604" s="131" t="n">
        <v>0</v>
      </c>
      <c r="K4604" s="129" t="n">
        <v>2020</v>
      </c>
      <c r="L4604" s="120">
        <f>IF(VLOOKUP(H4604,'Cross-Page Data'!$D$4:$F$48,3,FALSE)="natural gas",VLOOKUP(G4604,'Cross-Page Data'!$I$4:$J$19,2,FALSE),IF(VLOOKUP(H4604,'Cross-Page Data'!$D$4:$F$48,3,FALSE)="solar",IF(G4604="PV","solar PV","solar thermal"),IF(VLOOKUP(H4604,'Cross-Page Data'!$D$4:$F$48,3,FALSE)="wind",VLOOKUP(G4604,'Cross-Page Data'!$I$4:$J$19,2,FALSE),IF(VLOOKUP(H4604,'Cross-Page Data'!$D$4:$F$48,3,FALSE)="hydro",VLOOKUP(G4604,'Cross-Page Data'!$I$4:$J$19,2,FALSE),VLOOKUP(H4604,'Cross-Page Data'!$D$4:$F$48,3,FALSE)))))</f>
        <v/>
      </c>
      <c r="M4604" s="120">
        <f>IF(AND($P$2=FALSE,OR(F4604="Commercial NAICS Cogen",F4604="Industrial NAICS Cogen",F4604="NAICS-22 Cogen")),FALSE,IF(AND($P$3=FALSE,OR(F4604="Commercial NAICS Cogen",F4604="Commercial NAICS Non-Cogen",F4604="Industrial NAICS Cogen", F4604="industrial NAICS non-Cogen")),FALSE, TRUE))</f>
        <v/>
      </c>
    </row>
    <row r="4605">
      <c r="A4605" s="129" t="n">
        <v>60346</v>
      </c>
      <c r="B4605" s="130" t="inlineStr">
        <is>
          <t>Demille Solar Farm</t>
        </is>
      </c>
      <c r="C4605" s="130" t="inlineStr">
        <is>
          <t>DTE Electric Company</t>
        </is>
      </c>
      <c r="D4605" s="129" t="n">
        <v>5109</v>
      </c>
      <c r="E4605" s="130" t="inlineStr">
        <is>
          <t>MI</t>
        </is>
      </c>
      <c r="F4605" s="130" t="inlineStr">
        <is>
          <t>Electric Utility</t>
        </is>
      </c>
      <c r="G4605" s="130" t="inlineStr">
        <is>
          <t>PV</t>
        </is>
      </c>
      <c r="H4605" s="130" t="inlineStr">
        <is>
          <t>SUN</t>
        </is>
      </c>
      <c r="I4605" s="130" t="inlineStr">
        <is>
          <t>SUN</t>
        </is>
      </c>
      <c r="J4605" s="131" t="n">
        <v>43346</v>
      </c>
      <c r="K4605" s="129" t="n">
        <v>2020</v>
      </c>
      <c r="L4605" s="120">
        <f>IF(VLOOKUP(H4605,'Cross-Page Data'!$D$4:$F$48,3,FALSE)="natural gas",VLOOKUP(G4605,'Cross-Page Data'!$I$4:$J$19,2,FALSE),IF(VLOOKUP(H4605,'Cross-Page Data'!$D$4:$F$48,3,FALSE)="solar",IF(G4605="PV","solar PV","solar thermal"),IF(VLOOKUP(H4605,'Cross-Page Data'!$D$4:$F$48,3,FALSE)="wind",VLOOKUP(G4605,'Cross-Page Data'!$I$4:$J$19,2,FALSE),IF(VLOOKUP(H4605,'Cross-Page Data'!$D$4:$F$48,3,FALSE)="hydro",VLOOKUP(G4605,'Cross-Page Data'!$I$4:$J$19,2,FALSE),VLOOKUP(H4605,'Cross-Page Data'!$D$4:$F$48,3,FALSE)))))</f>
        <v/>
      </c>
      <c r="M4605" s="120">
        <f>IF(AND($P$2=FALSE,OR(F4605="Commercial NAICS Cogen",F4605="Industrial NAICS Cogen",F4605="NAICS-22 Cogen")),FALSE,IF(AND($P$3=FALSE,OR(F4605="Commercial NAICS Cogen",F4605="Commercial NAICS Non-Cogen",F4605="Industrial NAICS Cogen", F4605="industrial NAICS non-Cogen")),FALSE, TRUE))</f>
        <v/>
      </c>
    </row>
    <row r="4606">
      <c r="A4606" s="129" t="n">
        <v>60349</v>
      </c>
      <c r="B4606" s="130" t="inlineStr">
        <is>
          <t>Hill AFB LFG Facility, Bldg #737</t>
        </is>
      </c>
      <c r="C4606" s="130" t="inlineStr">
        <is>
          <t>Ameresco Federal Solutions</t>
        </is>
      </c>
      <c r="D4606" s="129" t="n">
        <v>60146</v>
      </c>
      <c r="E4606" s="130" t="inlineStr">
        <is>
          <t>UT</t>
        </is>
      </c>
      <c r="F4606" s="130" t="inlineStr">
        <is>
          <t>Commercial NAICS Non-Cogen</t>
        </is>
      </c>
      <c r="G4606" s="130" t="inlineStr">
        <is>
          <t>IC</t>
        </is>
      </c>
      <c r="H4606" s="130" t="inlineStr">
        <is>
          <t>LFG</t>
        </is>
      </c>
      <c r="I4606" s="130" t="inlineStr">
        <is>
          <t>MLG</t>
        </is>
      </c>
      <c r="J4606" s="131" t="n">
        <v>13070</v>
      </c>
      <c r="K4606" s="129" t="n">
        <v>2020</v>
      </c>
      <c r="L4606" s="120">
        <f>IF(VLOOKUP(H4606,'Cross-Page Data'!$D$4:$F$48,3,FALSE)="natural gas",VLOOKUP(G4606,'Cross-Page Data'!$I$4:$J$19,2,FALSE),IF(VLOOKUP(H4606,'Cross-Page Data'!$D$4:$F$48,3,FALSE)="solar",IF(G4606="PV","solar PV","solar thermal"),IF(VLOOKUP(H4606,'Cross-Page Data'!$D$4:$F$48,3,FALSE)="wind",VLOOKUP(G4606,'Cross-Page Data'!$I$4:$J$19,2,FALSE),IF(VLOOKUP(H4606,'Cross-Page Data'!$D$4:$F$48,3,FALSE)="hydro",VLOOKUP(G4606,'Cross-Page Data'!$I$4:$J$19,2,FALSE),VLOOKUP(H4606,'Cross-Page Data'!$D$4:$F$48,3,FALSE)))))</f>
        <v/>
      </c>
      <c r="M4606" s="120">
        <f>IF(AND($P$2=FALSE,OR(F4606="Commercial NAICS Cogen",F4606="Industrial NAICS Cogen",F4606="NAICS-22 Cogen")),FALSE,IF(AND($P$3=FALSE,OR(F4606="Commercial NAICS Cogen",F4606="Commercial NAICS Non-Cogen",F4606="Industrial NAICS Cogen", F4606="industrial NAICS non-Cogen")),FALSE, TRUE))</f>
        <v/>
      </c>
    </row>
    <row r="4607">
      <c r="A4607" s="129" t="n">
        <v>60351</v>
      </c>
      <c r="B4607" s="130" t="inlineStr">
        <is>
          <t>Bison Solar LLC</t>
        </is>
      </c>
      <c r="C4607" s="130" t="inlineStr">
        <is>
          <t>Bison Solar LLC</t>
        </is>
      </c>
      <c r="D4607" s="129" t="n">
        <v>60143</v>
      </c>
      <c r="E4607" s="130" t="inlineStr">
        <is>
          <t>CO</t>
        </is>
      </c>
      <c r="F4607" s="130" t="inlineStr">
        <is>
          <t>NAICS-22 Non-Cogen</t>
        </is>
      </c>
      <c r="G4607" s="130" t="inlineStr">
        <is>
          <t>PV</t>
        </is>
      </c>
      <c r="H4607" s="130" t="inlineStr">
        <is>
          <t>SUN</t>
        </is>
      </c>
      <c r="I4607" s="130" t="inlineStr">
        <is>
          <t>SUN</t>
        </is>
      </c>
      <c r="J4607" s="131" t="n">
        <v>62800</v>
      </c>
      <c r="K4607" s="129" t="n">
        <v>2020</v>
      </c>
      <c r="L4607" s="120">
        <f>IF(VLOOKUP(H4607,'Cross-Page Data'!$D$4:$F$48,3,FALSE)="natural gas",VLOOKUP(G4607,'Cross-Page Data'!$I$4:$J$19,2,FALSE),IF(VLOOKUP(H4607,'Cross-Page Data'!$D$4:$F$48,3,FALSE)="solar",IF(G4607="PV","solar PV","solar thermal"),IF(VLOOKUP(H4607,'Cross-Page Data'!$D$4:$F$48,3,FALSE)="wind",VLOOKUP(G4607,'Cross-Page Data'!$I$4:$J$19,2,FALSE),IF(VLOOKUP(H4607,'Cross-Page Data'!$D$4:$F$48,3,FALSE)="hydro",VLOOKUP(G4607,'Cross-Page Data'!$I$4:$J$19,2,FALSE),VLOOKUP(H4607,'Cross-Page Data'!$D$4:$F$48,3,FALSE)))))</f>
        <v/>
      </c>
      <c r="M4607" s="120">
        <f>IF(AND($P$2=FALSE,OR(F4607="Commercial NAICS Cogen",F4607="Industrial NAICS Cogen",F4607="NAICS-22 Cogen")),FALSE,IF(AND($P$3=FALSE,OR(F4607="Commercial NAICS Cogen",F4607="Commercial NAICS Non-Cogen",F4607="Industrial NAICS Cogen", F4607="industrial NAICS non-Cogen")),FALSE, TRUE))</f>
        <v/>
      </c>
    </row>
    <row r="4608">
      <c r="A4608" s="129" t="n">
        <v>60352</v>
      </c>
      <c r="B4608" s="130" t="inlineStr">
        <is>
          <t>Boulder Solar Power, LLC</t>
        </is>
      </c>
      <c r="C4608" s="130" t="inlineStr">
        <is>
          <t>Southern Power Co</t>
        </is>
      </c>
      <c r="D4608" s="129" t="n">
        <v>17650</v>
      </c>
      <c r="E4608" s="130" t="inlineStr">
        <is>
          <t>NV</t>
        </is>
      </c>
      <c r="F4608" s="130" t="inlineStr">
        <is>
          <t>NAICS-22 Non-Cogen</t>
        </is>
      </c>
      <c r="G4608" s="130" t="inlineStr">
        <is>
          <t>PV</t>
        </is>
      </c>
      <c r="H4608" s="130" t="inlineStr">
        <is>
          <t>SUN</t>
        </is>
      </c>
      <c r="I4608" s="130" t="inlineStr">
        <is>
          <t>SUN</t>
        </is>
      </c>
      <c r="J4608" s="131" t="n">
        <v>281229</v>
      </c>
      <c r="K4608" s="129" t="n">
        <v>2020</v>
      </c>
      <c r="L4608" s="120">
        <f>IF(VLOOKUP(H4608,'Cross-Page Data'!$D$4:$F$48,3,FALSE)="natural gas",VLOOKUP(G4608,'Cross-Page Data'!$I$4:$J$19,2,FALSE),IF(VLOOKUP(H4608,'Cross-Page Data'!$D$4:$F$48,3,FALSE)="solar",IF(G4608="PV","solar PV","solar thermal"),IF(VLOOKUP(H4608,'Cross-Page Data'!$D$4:$F$48,3,FALSE)="wind",VLOOKUP(G4608,'Cross-Page Data'!$I$4:$J$19,2,FALSE),IF(VLOOKUP(H4608,'Cross-Page Data'!$D$4:$F$48,3,FALSE)="hydro",VLOOKUP(G4608,'Cross-Page Data'!$I$4:$J$19,2,FALSE),VLOOKUP(H4608,'Cross-Page Data'!$D$4:$F$48,3,FALSE)))))</f>
        <v/>
      </c>
      <c r="M4608" s="120">
        <f>IF(AND($P$2=FALSE,OR(F4608="Commercial NAICS Cogen",F4608="Industrial NAICS Cogen",F4608="NAICS-22 Cogen")),FALSE,IF(AND($P$3=FALSE,OR(F4608="Commercial NAICS Cogen",F4608="Commercial NAICS Non-Cogen",F4608="Industrial NAICS Cogen", F4608="industrial NAICS non-Cogen")),FALSE, TRUE))</f>
        <v/>
      </c>
    </row>
    <row r="4609">
      <c r="A4609" s="129" t="n">
        <v>60354</v>
      </c>
      <c r="B4609" s="130" t="inlineStr">
        <is>
          <t>Brady II Wind Energy Center</t>
        </is>
      </c>
      <c r="C4609" s="130" t="inlineStr">
        <is>
          <t>Brady Wind II, LLC</t>
        </is>
      </c>
      <c r="D4609" s="129" t="n">
        <v>60149</v>
      </c>
      <c r="E4609" s="130" t="inlineStr">
        <is>
          <t>ND</t>
        </is>
      </c>
      <c r="F4609" s="130" t="inlineStr">
        <is>
          <t>NAICS-22 Non-Cogen</t>
        </is>
      </c>
      <c r="G4609" s="130" t="inlineStr">
        <is>
          <t>WT</t>
        </is>
      </c>
      <c r="H4609" s="130" t="inlineStr">
        <is>
          <t>WND</t>
        </is>
      </c>
      <c r="I4609" s="130" t="inlineStr">
        <is>
          <t>WND</t>
        </is>
      </c>
      <c r="J4609" s="131" t="n">
        <v>681994</v>
      </c>
      <c r="K4609" s="129" t="n">
        <v>2020</v>
      </c>
      <c r="L4609" s="120">
        <f>IF(VLOOKUP(H4609,'Cross-Page Data'!$D$4:$F$48,3,FALSE)="natural gas",VLOOKUP(G4609,'Cross-Page Data'!$I$4:$J$19,2,FALSE),IF(VLOOKUP(H4609,'Cross-Page Data'!$D$4:$F$48,3,FALSE)="solar",IF(G4609="PV","solar PV","solar thermal"),IF(VLOOKUP(H4609,'Cross-Page Data'!$D$4:$F$48,3,FALSE)="wind",VLOOKUP(G4609,'Cross-Page Data'!$I$4:$J$19,2,FALSE),IF(VLOOKUP(H4609,'Cross-Page Data'!$D$4:$F$48,3,FALSE)="hydro",VLOOKUP(G4609,'Cross-Page Data'!$I$4:$J$19,2,FALSE),VLOOKUP(H4609,'Cross-Page Data'!$D$4:$F$48,3,FALSE)))))</f>
        <v/>
      </c>
      <c r="M4609" s="120">
        <f>IF(AND($P$2=FALSE,OR(F4609="Commercial NAICS Cogen",F4609="Industrial NAICS Cogen",F4609="NAICS-22 Cogen")),FALSE,IF(AND($P$3=FALSE,OR(F4609="Commercial NAICS Cogen",F4609="Commercial NAICS Non-Cogen",F4609="Industrial NAICS Cogen", F4609="industrial NAICS non-Cogen")),FALSE, TRUE))</f>
        <v/>
      </c>
    </row>
    <row r="4610">
      <c r="A4610" s="129" t="n">
        <v>60357</v>
      </c>
      <c r="B4610" s="130" t="inlineStr">
        <is>
          <t>Lackawanna Energy Center</t>
        </is>
      </c>
      <c r="C4610" s="130" t="inlineStr">
        <is>
          <t>Invenergy Services LLC</t>
        </is>
      </c>
      <c r="D4610" s="129" t="n">
        <v>49893</v>
      </c>
      <c r="E4610" s="130" t="inlineStr">
        <is>
          <t>PA</t>
        </is>
      </c>
      <c r="F4610" s="130" t="inlineStr">
        <is>
          <t>NAICS-22 Non-Cogen</t>
        </is>
      </c>
      <c r="G4610" s="130" t="inlineStr">
        <is>
          <t>CS</t>
        </is>
      </c>
      <c r="H4610" s="130" t="inlineStr">
        <is>
          <t>NG</t>
        </is>
      </c>
      <c r="I4610" s="130" t="inlineStr">
        <is>
          <t>NG</t>
        </is>
      </c>
      <c r="J4610" s="131" t="n">
        <v>9226342</v>
      </c>
      <c r="K4610" s="129" t="n">
        <v>2020</v>
      </c>
      <c r="L4610" s="120">
        <f>IF(VLOOKUP(H4610,'Cross-Page Data'!$D$4:$F$48,3,FALSE)="natural gas",VLOOKUP(G4610,'Cross-Page Data'!$I$4:$J$19,2,FALSE),IF(VLOOKUP(H4610,'Cross-Page Data'!$D$4:$F$48,3,FALSE)="solar",IF(G4610="PV","solar PV","solar thermal"),IF(VLOOKUP(H4610,'Cross-Page Data'!$D$4:$F$48,3,FALSE)="wind",VLOOKUP(G4610,'Cross-Page Data'!$I$4:$J$19,2,FALSE),IF(VLOOKUP(H4610,'Cross-Page Data'!$D$4:$F$48,3,FALSE)="hydro",VLOOKUP(G4610,'Cross-Page Data'!$I$4:$J$19,2,FALSE),VLOOKUP(H4610,'Cross-Page Data'!$D$4:$F$48,3,FALSE)))))</f>
        <v/>
      </c>
      <c r="M4610" s="120">
        <f>IF(AND($P$2=FALSE,OR(F4610="Commercial NAICS Cogen",F4610="Industrial NAICS Cogen",F4610="NAICS-22 Cogen")),FALSE,IF(AND($P$3=FALSE,OR(F4610="Commercial NAICS Cogen",F4610="Commercial NAICS Non-Cogen",F4610="Industrial NAICS Cogen", F4610="industrial NAICS non-Cogen")),FALSE, TRUE))</f>
        <v/>
      </c>
    </row>
    <row r="4611">
      <c r="A4611" s="129" t="n">
        <v>60366</v>
      </c>
      <c r="B4611" s="130" t="inlineStr">
        <is>
          <t>Old Settler Wind</t>
        </is>
      </c>
      <c r="C4611" s="130" t="inlineStr">
        <is>
          <t>Old Settler Wind, LLC</t>
        </is>
      </c>
      <c r="D4611" s="129" t="n">
        <v>60155</v>
      </c>
      <c r="E4611" s="130" t="inlineStr">
        <is>
          <t>TX</t>
        </is>
      </c>
      <c r="F4611" s="130" t="inlineStr">
        <is>
          <t>NAICS-22 Non-Cogen</t>
        </is>
      </c>
      <c r="G4611" s="130" t="inlineStr">
        <is>
          <t>WT</t>
        </is>
      </c>
      <c r="H4611" s="130" t="inlineStr">
        <is>
          <t>WND</t>
        </is>
      </c>
      <c r="I4611" s="130" t="inlineStr">
        <is>
          <t>WND</t>
        </is>
      </c>
      <c r="J4611" s="131" t="n">
        <v>513106</v>
      </c>
      <c r="K4611" s="129" t="n">
        <v>2020</v>
      </c>
      <c r="L4611" s="120">
        <f>IF(VLOOKUP(H4611,'Cross-Page Data'!$D$4:$F$48,3,FALSE)="natural gas",VLOOKUP(G4611,'Cross-Page Data'!$I$4:$J$19,2,FALSE),IF(VLOOKUP(H4611,'Cross-Page Data'!$D$4:$F$48,3,FALSE)="solar",IF(G4611="PV","solar PV","solar thermal"),IF(VLOOKUP(H4611,'Cross-Page Data'!$D$4:$F$48,3,FALSE)="wind",VLOOKUP(G4611,'Cross-Page Data'!$I$4:$J$19,2,FALSE),IF(VLOOKUP(H4611,'Cross-Page Data'!$D$4:$F$48,3,FALSE)="hydro",VLOOKUP(G4611,'Cross-Page Data'!$I$4:$J$19,2,FALSE),VLOOKUP(H4611,'Cross-Page Data'!$D$4:$F$48,3,FALSE)))))</f>
        <v/>
      </c>
      <c r="M4611" s="120">
        <f>IF(AND($P$2=FALSE,OR(F4611="Commercial NAICS Cogen",F4611="Industrial NAICS Cogen",F4611="NAICS-22 Cogen")),FALSE,IF(AND($P$3=FALSE,OR(F4611="Commercial NAICS Cogen",F4611="Commercial NAICS Non-Cogen",F4611="Industrial NAICS Cogen", F4611="industrial NAICS non-Cogen")),FALSE, TRUE))</f>
        <v/>
      </c>
    </row>
    <row r="4612">
      <c r="A4612" s="129" t="n">
        <v>60368</v>
      </c>
      <c r="B4612" s="130" t="inlineStr">
        <is>
          <t>Panda Hummel Station LLC</t>
        </is>
      </c>
      <c r="C4612" s="130" t="inlineStr">
        <is>
          <t>Panda Hummel Station LLC</t>
        </is>
      </c>
      <c r="D4612" s="129" t="n">
        <v>60162</v>
      </c>
      <c r="E4612" s="130" t="inlineStr">
        <is>
          <t>PA</t>
        </is>
      </c>
      <c r="F4612" s="130" t="inlineStr">
        <is>
          <t>NAICS-22 Non-Cogen</t>
        </is>
      </c>
      <c r="G4612" s="130" t="inlineStr">
        <is>
          <t>CA</t>
        </is>
      </c>
      <c r="H4612" s="130" t="inlineStr">
        <is>
          <t>NG</t>
        </is>
      </c>
      <c r="I4612" s="130" t="inlineStr">
        <is>
          <t>NG</t>
        </is>
      </c>
      <c r="J4612" s="131" t="n">
        <v>2090349</v>
      </c>
      <c r="K4612" s="129" t="n">
        <v>2020</v>
      </c>
      <c r="L4612" s="120">
        <f>IF(VLOOKUP(H4612,'Cross-Page Data'!$D$4:$F$48,3,FALSE)="natural gas",VLOOKUP(G4612,'Cross-Page Data'!$I$4:$J$19,2,FALSE),IF(VLOOKUP(H4612,'Cross-Page Data'!$D$4:$F$48,3,FALSE)="solar",IF(G4612="PV","solar PV","solar thermal"),IF(VLOOKUP(H4612,'Cross-Page Data'!$D$4:$F$48,3,FALSE)="wind",VLOOKUP(G4612,'Cross-Page Data'!$I$4:$J$19,2,FALSE),IF(VLOOKUP(H4612,'Cross-Page Data'!$D$4:$F$48,3,FALSE)="hydro",VLOOKUP(G4612,'Cross-Page Data'!$I$4:$J$19,2,FALSE),VLOOKUP(H4612,'Cross-Page Data'!$D$4:$F$48,3,FALSE)))))</f>
        <v/>
      </c>
      <c r="M4612" s="120">
        <f>IF(AND($P$2=FALSE,OR(F4612="Commercial NAICS Cogen",F4612="Industrial NAICS Cogen",F4612="NAICS-22 Cogen")),FALSE,IF(AND($P$3=FALSE,OR(F4612="Commercial NAICS Cogen",F4612="Commercial NAICS Non-Cogen",F4612="Industrial NAICS Cogen", F4612="industrial NAICS non-Cogen")),FALSE, TRUE))</f>
        <v/>
      </c>
    </row>
    <row r="4613">
      <c r="A4613" s="129" t="n">
        <v>60368</v>
      </c>
      <c r="B4613" s="130" t="inlineStr">
        <is>
          <t>Panda Hummel Station LLC</t>
        </is>
      </c>
      <c r="C4613" s="130" t="inlineStr">
        <is>
          <t>Panda Hummel Station LLC</t>
        </is>
      </c>
      <c r="D4613" s="129" t="n">
        <v>60162</v>
      </c>
      <c r="E4613" s="130" t="inlineStr">
        <is>
          <t>PA</t>
        </is>
      </c>
      <c r="F4613" s="130" t="inlineStr">
        <is>
          <t>NAICS-22 Non-Cogen</t>
        </is>
      </c>
      <c r="G4613" s="130" t="inlineStr">
        <is>
          <t>CT</t>
        </is>
      </c>
      <c r="H4613" s="130" t="inlineStr">
        <is>
          <t>NG</t>
        </is>
      </c>
      <c r="I4613" s="130" t="inlineStr">
        <is>
          <t>NG</t>
        </is>
      </c>
      <c r="J4613" s="131" t="n">
        <v>4163485</v>
      </c>
      <c r="K4613" s="129" t="n">
        <v>2020</v>
      </c>
      <c r="L4613" s="120">
        <f>IF(VLOOKUP(H4613,'Cross-Page Data'!$D$4:$F$48,3,FALSE)="natural gas",VLOOKUP(G4613,'Cross-Page Data'!$I$4:$J$19,2,FALSE),IF(VLOOKUP(H4613,'Cross-Page Data'!$D$4:$F$48,3,FALSE)="solar",IF(G4613="PV","solar PV","solar thermal"),IF(VLOOKUP(H4613,'Cross-Page Data'!$D$4:$F$48,3,FALSE)="wind",VLOOKUP(G4613,'Cross-Page Data'!$I$4:$J$19,2,FALSE),IF(VLOOKUP(H4613,'Cross-Page Data'!$D$4:$F$48,3,FALSE)="hydro",VLOOKUP(G4613,'Cross-Page Data'!$I$4:$J$19,2,FALSE),VLOOKUP(H4613,'Cross-Page Data'!$D$4:$F$48,3,FALSE)))))</f>
        <v/>
      </c>
      <c r="M4613" s="120">
        <f>IF(AND($P$2=FALSE,OR(F4613="Commercial NAICS Cogen",F4613="Industrial NAICS Cogen",F4613="NAICS-22 Cogen")),FALSE,IF(AND($P$3=FALSE,OR(F4613="Commercial NAICS Cogen",F4613="Commercial NAICS Non-Cogen",F4613="Industrial NAICS Cogen", F4613="industrial NAICS non-Cogen")),FALSE, TRUE))</f>
        <v/>
      </c>
    </row>
    <row r="4614">
      <c r="A4614" s="129" t="n">
        <v>60372</v>
      </c>
      <c r="B4614" s="130" t="inlineStr">
        <is>
          <t>Lamesa Solar</t>
        </is>
      </c>
      <c r="C4614" s="130" t="inlineStr">
        <is>
          <t>Southern Power Co</t>
        </is>
      </c>
      <c r="D4614" s="129" t="n">
        <v>17650</v>
      </c>
      <c r="E4614" s="130" t="inlineStr">
        <is>
          <t>TX</t>
        </is>
      </c>
      <c r="F4614" s="130" t="inlineStr">
        <is>
          <t>NAICS-22 Non-Cogen</t>
        </is>
      </c>
      <c r="G4614" s="130" t="inlineStr">
        <is>
          <t>PV</t>
        </is>
      </c>
      <c r="H4614" s="130" t="inlineStr">
        <is>
          <t>SUN</t>
        </is>
      </c>
      <c r="I4614" s="130" t="inlineStr">
        <is>
          <t>SUN</t>
        </is>
      </c>
      <c r="J4614" s="131" t="n">
        <v>242946</v>
      </c>
      <c r="K4614" s="129" t="n">
        <v>2020</v>
      </c>
      <c r="L4614" s="120">
        <f>IF(VLOOKUP(H4614,'Cross-Page Data'!$D$4:$F$48,3,FALSE)="natural gas",VLOOKUP(G4614,'Cross-Page Data'!$I$4:$J$19,2,FALSE),IF(VLOOKUP(H4614,'Cross-Page Data'!$D$4:$F$48,3,FALSE)="solar",IF(G4614="PV","solar PV","solar thermal"),IF(VLOOKUP(H4614,'Cross-Page Data'!$D$4:$F$48,3,FALSE)="wind",VLOOKUP(G4614,'Cross-Page Data'!$I$4:$J$19,2,FALSE),IF(VLOOKUP(H4614,'Cross-Page Data'!$D$4:$F$48,3,FALSE)="hydro",VLOOKUP(G4614,'Cross-Page Data'!$I$4:$J$19,2,FALSE),VLOOKUP(H4614,'Cross-Page Data'!$D$4:$F$48,3,FALSE)))))</f>
        <v/>
      </c>
      <c r="M4614" s="120">
        <f>IF(AND($P$2=FALSE,OR(F4614="Commercial NAICS Cogen",F4614="Industrial NAICS Cogen",F4614="NAICS-22 Cogen")),FALSE,IF(AND($P$3=FALSE,OR(F4614="Commercial NAICS Cogen",F4614="Commercial NAICS Non-Cogen",F4614="Industrial NAICS Cogen", F4614="industrial NAICS non-Cogen")),FALSE, TRUE))</f>
        <v/>
      </c>
    </row>
    <row r="4615">
      <c r="A4615" s="129" t="n">
        <v>60376</v>
      </c>
      <c r="B4615" s="130" t="inlineStr">
        <is>
          <t>Clean Energy Future-Lordstown, LLC</t>
        </is>
      </c>
      <c r="C4615" s="130" t="inlineStr">
        <is>
          <t>Clean Energy Future-Lordstown, LLC</t>
        </is>
      </c>
      <c r="D4615" s="129" t="n">
        <v>60170</v>
      </c>
      <c r="E4615" s="130" t="inlineStr">
        <is>
          <t>OH</t>
        </is>
      </c>
      <c r="F4615" s="130" t="inlineStr">
        <is>
          <t>NAICS-22 Non-Cogen</t>
        </is>
      </c>
      <c r="G4615" s="130" t="inlineStr">
        <is>
          <t>CA</t>
        </is>
      </c>
      <c r="H4615" s="130" t="inlineStr">
        <is>
          <t>NG</t>
        </is>
      </c>
      <c r="I4615" s="130" t="inlineStr">
        <is>
          <t>NG</t>
        </is>
      </c>
      <c r="J4615" s="131" t="n">
        <v>2216673</v>
      </c>
      <c r="K4615" s="129" t="n">
        <v>2020</v>
      </c>
      <c r="L4615" s="120">
        <f>IF(VLOOKUP(H4615,'Cross-Page Data'!$D$4:$F$48,3,FALSE)="natural gas",VLOOKUP(G4615,'Cross-Page Data'!$I$4:$J$19,2,FALSE),IF(VLOOKUP(H4615,'Cross-Page Data'!$D$4:$F$48,3,FALSE)="solar",IF(G4615="PV","solar PV","solar thermal"),IF(VLOOKUP(H4615,'Cross-Page Data'!$D$4:$F$48,3,FALSE)="wind",VLOOKUP(G4615,'Cross-Page Data'!$I$4:$J$19,2,FALSE),IF(VLOOKUP(H4615,'Cross-Page Data'!$D$4:$F$48,3,FALSE)="hydro",VLOOKUP(G4615,'Cross-Page Data'!$I$4:$J$19,2,FALSE),VLOOKUP(H4615,'Cross-Page Data'!$D$4:$F$48,3,FALSE)))))</f>
        <v/>
      </c>
      <c r="M4615" s="120">
        <f>IF(AND($P$2=FALSE,OR(F4615="Commercial NAICS Cogen",F4615="Industrial NAICS Cogen",F4615="NAICS-22 Cogen")),FALSE,IF(AND($P$3=FALSE,OR(F4615="Commercial NAICS Cogen",F4615="Commercial NAICS Non-Cogen",F4615="Industrial NAICS Cogen", F4615="industrial NAICS non-Cogen")),FALSE, TRUE))</f>
        <v/>
      </c>
    </row>
    <row r="4616">
      <c r="A4616" s="129" t="n">
        <v>60376</v>
      </c>
      <c r="B4616" s="130" t="inlineStr">
        <is>
          <t>Clean Energy Future-Lordstown, LLC</t>
        </is>
      </c>
      <c r="C4616" s="130" t="inlineStr">
        <is>
          <t>Clean Energy Future-Lordstown, LLC</t>
        </is>
      </c>
      <c r="D4616" s="129" t="n">
        <v>60170</v>
      </c>
      <c r="E4616" s="130" t="inlineStr">
        <is>
          <t>OH</t>
        </is>
      </c>
      <c r="F4616" s="130" t="inlineStr">
        <is>
          <t>NAICS-22 Non-Cogen</t>
        </is>
      </c>
      <c r="G4616" s="130" t="inlineStr">
        <is>
          <t>CT</t>
        </is>
      </c>
      <c r="H4616" s="130" t="inlineStr">
        <is>
          <t>NG</t>
        </is>
      </c>
      <c r="I4616" s="130" t="inlineStr">
        <is>
          <t>NG</t>
        </is>
      </c>
      <c r="J4616" s="131" t="n">
        <v>3953021</v>
      </c>
      <c r="K4616" s="129" t="n">
        <v>2020</v>
      </c>
      <c r="L4616" s="120">
        <f>IF(VLOOKUP(H4616,'Cross-Page Data'!$D$4:$F$48,3,FALSE)="natural gas",VLOOKUP(G4616,'Cross-Page Data'!$I$4:$J$19,2,FALSE),IF(VLOOKUP(H4616,'Cross-Page Data'!$D$4:$F$48,3,FALSE)="solar",IF(G4616="PV","solar PV","solar thermal"),IF(VLOOKUP(H4616,'Cross-Page Data'!$D$4:$F$48,3,FALSE)="wind",VLOOKUP(G4616,'Cross-Page Data'!$I$4:$J$19,2,FALSE),IF(VLOOKUP(H4616,'Cross-Page Data'!$D$4:$F$48,3,FALSE)="hydro",VLOOKUP(G4616,'Cross-Page Data'!$I$4:$J$19,2,FALSE),VLOOKUP(H4616,'Cross-Page Data'!$D$4:$F$48,3,FALSE)))))</f>
        <v/>
      </c>
      <c r="M4616" s="120">
        <f>IF(AND($P$2=FALSE,OR(F4616="Commercial NAICS Cogen",F4616="Industrial NAICS Cogen",F4616="NAICS-22 Cogen")),FALSE,IF(AND($P$3=FALSE,OR(F4616="Commercial NAICS Cogen",F4616="Commercial NAICS Non-Cogen",F4616="Industrial NAICS Cogen", F4616="industrial NAICS non-Cogen")),FALSE, TRUE))</f>
        <v/>
      </c>
    </row>
    <row r="4617">
      <c r="A4617" s="129" t="n">
        <v>60380</v>
      </c>
      <c r="B4617" s="130" t="inlineStr">
        <is>
          <t>Shoe Creek Solar, LLC</t>
        </is>
      </c>
      <c r="C4617" s="130" t="inlineStr">
        <is>
          <t>Cypress Creek Renewables</t>
        </is>
      </c>
      <c r="D4617" s="129" t="n">
        <v>61060</v>
      </c>
      <c r="E4617" s="130" t="inlineStr">
        <is>
          <t>NC</t>
        </is>
      </c>
      <c r="F4617" s="130" t="inlineStr">
        <is>
          <t>NAICS-22 Non-Cogen</t>
        </is>
      </c>
      <c r="G4617" s="130" t="inlineStr">
        <is>
          <t>PV</t>
        </is>
      </c>
      <c r="H4617" s="130" t="inlineStr">
        <is>
          <t>SUN</t>
        </is>
      </c>
      <c r="I4617" s="130" t="inlineStr">
        <is>
          <t>SUN</t>
        </is>
      </c>
      <c r="J4617" s="131" t="n">
        <v>137789</v>
      </c>
      <c r="K4617" s="129" t="n">
        <v>2020</v>
      </c>
      <c r="L4617" s="120">
        <f>IF(VLOOKUP(H4617,'Cross-Page Data'!$D$4:$F$48,3,FALSE)="natural gas",VLOOKUP(G4617,'Cross-Page Data'!$I$4:$J$19,2,FALSE),IF(VLOOKUP(H4617,'Cross-Page Data'!$D$4:$F$48,3,FALSE)="solar",IF(G4617="PV","solar PV","solar thermal"),IF(VLOOKUP(H4617,'Cross-Page Data'!$D$4:$F$48,3,FALSE)="wind",VLOOKUP(G4617,'Cross-Page Data'!$I$4:$J$19,2,FALSE),IF(VLOOKUP(H4617,'Cross-Page Data'!$D$4:$F$48,3,FALSE)="hydro",VLOOKUP(G4617,'Cross-Page Data'!$I$4:$J$19,2,FALSE),VLOOKUP(H4617,'Cross-Page Data'!$D$4:$F$48,3,FALSE)))))</f>
        <v/>
      </c>
      <c r="M4617" s="120">
        <f>IF(AND($P$2=FALSE,OR(F4617="Commercial NAICS Cogen",F4617="Industrial NAICS Cogen",F4617="NAICS-22 Cogen")),FALSE,IF(AND($P$3=FALSE,OR(F4617="Commercial NAICS Cogen",F4617="Commercial NAICS Non-Cogen",F4617="Industrial NAICS Cogen", F4617="industrial NAICS non-Cogen")),FALSE, TRUE))</f>
        <v/>
      </c>
    </row>
    <row r="4618">
      <c r="A4618" s="129" t="n">
        <v>60383</v>
      </c>
      <c r="B4618" s="130" t="inlineStr">
        <is>
          <t>Monroe Solar Facility</t>
        </is>
      </c>
      <c r="C4618" s="130" t="inlineStr">
        <is>
          <t>Duke Energy Carolinas, LLC</t>
        </is>
      </c>
      <c r="D4618" s="129" t="n">
        <v>5416</v>
      </c>
      <c r="E4618" s="130" t="inlineStr">
        <is>
          <t>NC</t>
        </is>
      </c>
      <c r="F4618" s="130" t="inlineStr">
        <is>
          <t>Electric Utility</t>
        </is>
      </c>
      <c r="G4618" s="130" t="inlineStr">
        <is>
          <t>PV</t>
        </is>
      </c>
      <c r="H4618" s="130" t="inlineStr">
        <is>
          <t>SUN</t>
        </is>
      </c>
      <c r="I4618" s="130" t="inlineStr">
        <is>
          <t>SUN</t>
        </is>
      </c>
      <c r="J4618" s="131" t="n">
        <v>100742</v>
      </c>
      <c r="K4618" s="129" t="n">
        <v>2020</v>
      </c>
      <c r="L4618" s="120">
        <f>IF(VLOOKUP(H4618,'Cross-Page Data'!$D$4:$F$48,3,FALSE)="natural gas",VLOOKUP(G4618,'Cross-Page Data'!$I$4:$J$19,2,FALSE),IF(VLOOKUP(H4618,'Cross-Page Data'!$D$4:$F$48,3,FALSE)="solar",IF(G4618="PV","solar PV","solar thermal"),IF(VLOOKUP(H4618,'Cross-Page Data'!$D$4:$F$48,3,FALSE)="wind",VLOOKUP(G4618,'Cross-Page Data'!$I$4:$J$19,2,FALSE),IF(VLOOKUP(H4618,'Cross-Page Data'!$D$4:$F$48,3,FALSE)="hydro",VLOOKUP(G4618,'Cross-Page Data'!$I$4:$J$19,2,FALSE),VLOOKUP(H4618,'Cross-Page Data'!$D$4:$F$48,3,FALSE)))))</f>
        <v/>
      </c>
      <c r="M4618" s="120">
        <f>IF(AND($P$2=FALSE,OR(F4618="Commercial NAICS Cogen",F4618="Industrial NAICS Cogen",F4618="NAICS-22 Cogen")),FALSE,IF(AND($P$3=FALSE,OR(F4618="Commercial NAICS Cogen",F4618="Commercial NAICS Non-Cogen",F4618="Industrial NAICS Cogen", F4618="industrial NAICS non-Cogen")),FALSE, TRUE))</f>
        <v/>
      </c>
    </row>
    <row r="4619">
      <c r="A4619" s="129" t="n">
        <v>60390</v>
      </c>
      <c r="B4619" s="130" t="inlineStr">
        <is>
          <t>Beech Ridge Energy Storage</t>
        </is>
      </c>
      <c r="C4619" s="130" t="inlineStr">
        <is>
          <t>Invenergy Services LLC</t>
        </is>
      </c>
      <c r="D4619" s="129" t="n">
        <v>49893</v>
      </c>
      <c r="E4619" s="130" t="inlineStr">
        <is>
          <t>WV</t>
        </is>
      </c>
      <c r="F4619" s="130" t="inlineStr">
        <is>
          <t>NAICS-22 Non-Cogen</t>
        </is>
      </c>
      <c r="G4619" s="130" t="inlineStr">
        <is>
          <t>BA</t>
        </is>
      </c>
      <c r="H4619" s="130" t="inlineStr">
        <is>
          <t>MWH</t>
        </is>
      </c>
      <c r="I4619" s="130" t="inlineStr">
        <is>
          <t>OTH</t>
        </is>
      </c>
      <c r="J4619" s="131" t="n">
        <v>-12260</v>
      </c>
      <c r="K4619" s="129" t="n">
        <v>2020</v>
      </c>
      <c r="L4619" s="120">
        <f>IF(VLOOKUP(H4619,'Cross-Page Data'!$D$4:$F$48,3,FALSE)="natural gas",VLOOKUP(G4619,'Cross-Page Data'!$I$4:$J$19,2,FALSE),IF(VLOOKUP(H4619,'Cross-Page Data'!$D$4:$F$48,3,FALSE)="solar",IF(G4619="PV","solar PV","solar thermal"),IF(VLOOKUP(H4619,'Cross-Page Data'!$D$4:$F$48,3,FALSE)="wind",VLOOKUP(G4619,'Cross-Page Data'!$I$4:$J$19,2,FALSE),IF(VLOOKUP(H4619,'Cross-Page Data'!$D$4:$F$48,3,FALSE)="hydro",VLOOKUP(G4619,'Cross-Page Data'!$I$4:$J$19,2,FALSE),VLOOKUP(H4619,'Cross-Page Data'!$D$4:$F$48,3,FALSE)))))</f>
        <v/>
      </c>
      <c r="M4619" s="120">
        <f>IF(AND($P$2=FALSE,OR(F4619="Commercial NAICS Cogen",F4619="Industrial NAICS Cogen",F4619="NAICS-22 Cogen")),FALSE,IF(AND($P$3=FALSE,OR(F4619="Commercial NAICS Cogen",F4619="Commercial NAICS Non-Cogen",F4619="Industrial NAICS Cogen", F4619="industrial NAICS non-Cogen")),FALSE, TRUE))</f>
        <v/>
      </c>
    </row>
    <row r="4620">
      <c r="A4620" s="129" t="n">
        <v>60405</v>
      </c>
      <c r="B4620" s="130" t="inlineStr">
        <is>
          <t>Chaves Solar, LLC</t>
        </is>
      </c>
      <c r="C4620" s="130" t="inlineStr">
        <is>
          <t>Chaves Solar LLC</t>
        </is>
      </c>
      <c r="D4620" s="129" t="n">
        <v>60208</v>
      </c>
      <c r="E4620" s="130" t="inlineStr">
        <is>
          <t>NM</t>
        </is>
      </c>
      <c r="F4620" s="130" t="inlineStr">
        <is>
          <t>NAICS-22 Non-Cogen</t>
        </is>
      </c>
      <c r="G4620" s="130" t="inlineStr">
        <is>
          <t>PV</t>
        </is>
      </c>
      <c r="H4620" s="130" t="inlineStr">
        <is>
          <t>SUN</t>
        </is>
      </c>
      <c r="I4620" s="130" t="inlineStr">
        <is>
          <t>SUN</t>
        </is>
      </c>
      <c r="J4620" s="131" t="n">
        <v>177497</v>
      </c>
      <c r="K4620" s="129" t="n">
        <v>2020</v>
      </c>
      <c r="L4620" s="120">
        <f>IF(VLOOKUP(H4620,'Cross-Page Data'!$D$4:$F$48,3,FALSE)="natural gas",VLOOKUP(G4620,'Cross-Page Data'!$I$4:$J$19,2,FALSE),IF(VLOOKUP(H4620,'Cross-Page Data'!$D$4:$F$48,3,FALSE)="solar",IF(G4620="PV","solar PV","solar thermal"),IF(VLOOKUP(H4620,'Cross-Page Data'!$D$4:$F$48,3,FALSE)="wind",VLOOKUP(G4620,'Cross-Page Data'!$I$4:$J$19,2,FALSE),IF(VLOOKUP(H4620,'Cross-Page Data'!$D$4:$F$48,3,FALSE)="hydro",VLOOKUP(G4620,'Cross-Page Data'!$I$4:$J$19,2,FALSE),VLOOKUP(H4620,'Cross-Page Data'!$D$4:$F$48,3,FALSE)))))</f>
        <v/>
      </c>
      <c r="M4620" s="120">
        <f>IF(AND($P$2=FALSE,OR(F4620="Commercial NAICS Cogen",F4620="Industrial NAICS Cogen",F4620="NAICS-22 Cogen")),FALSE,IF(AND($P$3=FALSE,OR(F4620="Commercial NAICS Cogen",F4620="Commercial NAICS Non-Cogen",F4620="Industrial NAICS Cogen", F4620="industrial NAICS non-Cogen")),FALSE, TRUE))</f>
        <v/>
      </c>
    </row>
    <row r="4621">
      <c r="A4621" s="129" t="n">
        <v>60406</v>
      </c>
      <c r="B4621" s="130" t="inlineStr">
        <is>
          <t>Roswell Solar, LLC</t>
        </is>
      </c>
      <c r="C4621" s="130" t="inlineStr">
        <is>
          <t>Roswell Solar, LLC</t>
        </is>
      </c>
      <c r="D4621" s="129" t="n">
        <v>60209</v>
      </c>
      <c r="E4621" s="130" t="inlineStr">
        <is>
          <t>NM</t>
        </is>
      </c>
      <c r="F4621" s="130" t="inlineStr">
        <is>
          <t>NAICS-22 Non-Cogen</t>
        </is>
      </c>
      <c r="G4621" s="130" t="inlineStr">
        <is>
          <t>PV</t>
        </is>
      </c>
      <c r="H4621" s="130" t="inlineStr">
        <is>
          <t>SUN</t>
        </is>
      </c>
      <c r="I4621" s="130" t="inlineStr">
        <is>
          <t>SUN</t>
        </is>
      </c>
      <c r="J4621" s="131" t="n">
        <v>175144</v>
      </c>
      <c r="K4621" s="129" t="n">
        <v>2020</v>
      </c>
      <c r="L4621" s="120">
        <f>IF(VLOOKUP(H4621,'Cross-Page Data'!$D$4:$F$48,3,FALSE)="natural gas",VLOOKUP(G4621,'Cross-Page Data'!$I$4:$J$19,2,FALSE),IF(VLOOKUP(H4621,'Cross-Page Data'!$D$4:$F$48,3,FALSE)="solar",IF(G4621="PV","solar PV","solar thermal"),IF(VLOOKUP(H4621,'Cross-Page Data'!$D$4:$F$48,3,FALSE)="wind",VLOOKUP(G4621,'Cross-Page Data'!$I$4:$J$19,2,FALSE),IF(VLOOKUP(H4621,'Cross-Page Data'!$D$4:$F$48,3,FALSE)="hydro",VLOOKUP(G4621,'Cross-Page Data'!$I$4:$J$19,2,FALSE),VLOOKUP(H4621,'Cross-Page Data'!$D$4:$F$48,3,FALSE)))))</f>
        <v/>
      </c>
      <c r="M4621" s="120">
        <f>IF(AND($P$2=FALSE,OR(F4621="Commercial NAICS Cogen",F4621="Industrial NAICS Cogen",F4621="NAICS-22 Cogen")),FALSE,IF(AND($P$3=FALSE,OR(F4621="Commercial NAICS Cogen",F4621="Commercial NAICS Non-Cogen",F4621="Industrial NAICS Cogen", F4621="industrial NAICS non-Cogen")),FALSE, TRUE))</f>
        <v/>
      </c>
    </row>
    <row r="4622">
      <c r="A4622" s="129" t="n">
        <v>60414</v>
      </c>
      <c r="B4622" s="130" t="inlineStr">
        <is>
          <t>Bethel Wind Farm LLC</t>
        </is>
      </c>
      <c r="C4622" s="130" t="inlineStr">
        <is>
          <t>Southern Power Co</t>
        </is>
      </c>
      <c r="D4622" s="129" t="n">
        <v>17650</v>
      </c>
      <c r="E4622" s="130" t="inlineStr">
        <is>
          <t>TX</t>
        </is>
      </c>
      <c r="F4622" s="130" t="inlineStr">
        <is>
          <t>NAICS-22 Non-Cogen</t>
        </is>
      </c>
      <c r="G4622" s="130" t="inlineStr">
        <is>
          <t>WT</t>
        </is>
      </c>
      <c r="H4622" s="130" t="inlineStr">
        <is>
          <t>WND</t>
        </is>
      </c>
      <c r="I4622" s="130" t="inlineStr">
        <is>
          <t>WND</t>
        </is>
      </c>
      <c r="J4622" s="131" t="n">
        <v>1225575</v>
      </c>
      <c r="K4622" s="129" t="n">
        <v>2020</v>
      </c>
      <c r="L4622" s="120">
        <f>IF(VLOOKUP(H4622,'Cross-Page Data'!$D$4:$F$48,3,FALSE)="natural gas",VLOOKUP(G4622,'Cross-Page Data'!$I$4:$J$19,2,FALSE),IF(VLOOKUP(H4622,'Cross-Page Data'!$D$4:$F$48,3,FALSE)="solar",IF(G4622="PV","solar PV","solar thermal"),IF(VLOOKUP(H4622,'Cross-Page Data'!$D$4:$F$48,3,FALSE)="wind",VLOOKUP(G4622,'Cross-Page Data'!$I$4:$J$19,2,FALSE),IF(VLOOKUP(H4622,'Cross-Page Data'!$D$4:$F$48,3,FALSE)="hydro",VLOOKUP(G4622,'Cross-Page Data'!$I$4:$J$19,2,FALSE),VLOOKUP(H4622,'Cross-Page Data'!$D$4:$F$48,3,FALSE)))))</f>
        <v/>
      </c>
      <c r="M4622" s="120">
        <f>IF(AND($P$2=FALSE,OR(F4622="Commercial NAICS Cogen",F4622="Industrial NAICS Cogen",F4622="NAICS-22 Cogen")),FALSE,IF(AND($P$3=FALSE,OR(F4622="Commercial NAICS Cogen",F4622="Commercial NAICS Non-Cogen",F4622="Industrial NAICS Cogen", F4622="industrial NAICS non-Cogen")),FALSE, TRUE))</f>
        <v/>
      </c>
    </row>
    <row r="4623">
      <c r="A4623" s="129" t="n">
        <v>60432</v>
      </c>
      <c r="B4623" s="130" t="inlineStr">
        <is>
          <t>Three Peaks Power</t>
        </is>
      </c>
      <c r="C4623" s="130" t="inlineStr">
        <is>
          <t>Three Peaks Power LLC</t>
        </is>
      </c>
      <c r="D4623" s="129" t="n">
        <v>60245</v>
      </c>
      <c r="E4623" s="130" t="inlineStr">
        <is>
          <t>UT</t>
        </is>
      </c>
      <c r="F4623" s="130" t="inlineStr">
        <is>
          <t>NAICS-22 Non-Cogen</t>
        </is>
      </c>
      <c r="G4623" s="130" t="inlineStr">
        <is>
          <t>PV</t>
        </is>
      </c>
      <c r="H4623" s="130" t="inlineStr">
        <is>
          <t>SUN</t>
        </is>
      </c>
      <c r="I4623" s="130" t="inlineStr">
        <is>
          <t>SUN</t>
        </is>
      </c>
      <c r="J4623" s="131" t="n">
        <v>217855</v>
      </c>
      <c r="K4623" s="129" t="n">
        <v>2020</v>
      </c>
      <c r="L4623" s="120">
        <f>IF(VLOOKUP(H4623,'Cross-Page Data'!$D$4:$F$48,3,FALSE)="natural gas",VLOOKUP(G4623,'Cross-Page Data'!$I$4:$J$19,2,FALSE),IF(VLOOKUP(H4623,'Cross-Page Data'!$D$4:$F$48,3,FALSE)="solar",IF(G4623="PV","solar PV","solar thermal"),IF(VLOOKUP(H4623,'Cross-Page Data'!$D$4:$F$48,3,FALSE)="wind",VLOOKUP(G4623,'Cross-Page Data'!$I$4:$J$19,2,FALSE),IF(VLOOKUP(H4623,'Cross-Page Data'!$D$4:$F$48,3,FALSE)="hydro",VLOOKUP(G4623,'Cross-Page Data'!$I$4:$J$19,2,FALSE),VLOOKUP(H4623,'Cross-Page Data'!$D$4:$F$48,3,FALSE)))))</f>
        <v/>
      </c>
      <c r="M4623" s="120">
        <f>IF(AND($P$2=FALSE,OR(F4623="Commercial NAICS Cogen",F4623="Industrial NAICS Cogen",F4623="NAICS-22 Cogen")),FALSE,IF(AND($P$3=FALSE,OR(F4623="Commercial NAICS Cogen",F4623="Commercial NAICS Non-Cogen",F4623="Industrial NAICS Cogen", F4623="industrial NAICS non-Cogen")),FALSE, TRUE))</f>
        <v/>
      </c>
    </row>
    <row r="4624">
      <c r="A4624" s="129" t="n">
        <v>60436</v>
      </c>
      <c r="B4624" s="130" t="inlineStr">
        <is>
          <t>East Pecos Solar</t>
        </is>
      </c>
      <c r="C4624" s="130" t="inlineStr">
        <is>
          <t>Southern Power Co</t>
        </is>
      </c>
      <c r="D4624" s="129" t="n">
        <v>17650</v>
      </c>
      <c r="E4624" s="130" t="inlineStr">
        <is>
          <t>TX</t>
        </is>
      </c>
      <c r="F4624" s="130" t="inlineStr">
        <is>
          <t>NAICS-22 Non-Cogen</t>
        </is>
      </c>
      <c r="G4624" s="130" t="inlineStr">
        <is>
          <t>PV</t>
        </is>
      </c>
      <c r="H4624" s="130" t="inlineStr">
        <is>
          <t>SUN</t>
        </is>
      </c>
      <c r="I4624" s="130" t="inlineStr">
        <is>
          <t>SUN</t>
        </is>
      </c>
      <c r="J4624" s="131" t="n">
        <v>297310</v>
      </c>
      <c r="K4624" s="129" t="n">
        <v>2020</v>
      </c>
      <c r="L4624" s="120">
        <f>IF(VLOOKUP(H4624,'Cross-Page Data'!$D$4:$F$48,3,FALSE)="natural gas",VLOOKUP(G4624,'Cross-Page Data'!$I$4:$J$19,2,FALSE),IF(VLOOKUP(H4624,'Cross-Page Data'!$D$4:$F$48,3,FALSE)="solar",IF(G4624="PV","solar PV","solar thermal"),IF(VLOOKUP(H4624,'Cross-Page Data'!$D$4:$F$48,3,FALSE)="wind",VLOOKUP(G4624,'Cross-Page Data'!$I$4:$J$19,2,FALSE),IF(VLOOKUP(H4624,'Cross-Page Data'!$D$4:$F$48,3,FALSE)="hydro",VLOOKUP(G4624,'Cross-Page Data'!$I$4:$J$19,2,FALSE),VLOOKUP(H4624,'Cross-Page Data'!$D$4:$F$48,3,FALSE)))))</f>
        <v/>
      </c>
      <c r="M4624" s="120">
        <f>IF(AND($P$2=FALSE,OR(F4624="Commercial NAICS Cogen",F4624="Industrial NAICS Cogen",F4624="NAICS-22 Cogen")),FALSE,IF(AND($P$3=FALSE,OR(F4624="Commercial NAICS Cogen",F4624="Commercial NAICS Non-Cogen",F4624="Industrial NAICS Cogen", F4624="industrial NAICS non-Cogen")),FALSE, TRUE))</f>
        <v/>
      </c>
    </row>
    <row r="4625">
      <c r="A4625" s="129" t="n">
        <v>60441</v>
      </c>
      <c r="B4625" s="130" t="inlineStr">
        <is>
          <t>Salem Smart Power Center</t>
        </is>
      </c>
      <c r="C4625" s="130" t="inlineStr">
        <is>
          <t>Portland General Electric Co</t>
        </is>
      </c>
      <c r="D4625" s="129" t="n">
        <v>15248</v>
      </c>
      <c r="E4625" s="130" t="inlineStr">
        <is>
          <t>OR</t>
        </is>
      </c>
      <c r="F4625" s="130" t="inlineStr">
        <is>
          <t>Electric Utility</t>
        </is>
      </c>
      <c r="G4625" s="130" t="inlineStr">
        <is>
          <t>BA</t>
        </is>
      </c>
      <c r="H4625" s="130" t="inlineStr">
        <is>
          <t>MWH</t>
        </is>
      </c>
      <c r="I4625" s="130" t="inlineStr">
        <is>
          <t>OTH</t>
        </is>
      </c>
      <c r="J4625" s="131" t="n">
        <v>-385</v>
      </c>
      <c r="K4625" s="129" t="n">
        <v>2020</v>
      </c>
      <c r="L4625" s="120">
        <f>IF(VLOOKUP(H4625,'Cross-Page Data'!$D$4:$F$48,3,FALSE)="natural gas",VLOOKUP(G4625,'Cross-Page Data'!$I$4:$J$19,2,FALSE),IF(VLOOKUP(H4625,'Cross-Page Data'!$D$4:$F$48,3,FALSE)="solar",IF(G4625="PV","solar PV","solar thermal"),IF(VLOOKUP(H4625,'Cross-Page Data'!$D$4:$F$48,3,FALSE)="wind",VLOOKUP(G4625,'Cross-Page Data'!$I$4:$J$19,2,FALSE),IF(VLOOKUP(H4625,'Cross-Page Data'!$D$4:$F$48,3,FALSE)="hydro",VLOOKUP(G4625,'Cross-Page Data'!$I$4:$J$19,2,FALSE),VLOOKUP(H4625,'Cross-Page Data'!$D$4:$F$48,3,FALSE)))))</f>
        <v/>
      </c>
      <c r="M4625" s="120">
        <f>IF(AND($P$2=FALSE,OR(F4625="Commercial NAICS Cogen",F4625="Industrial NAICS Cogen",F4625="NAICS-22 Cogen")),FALSE,IF(AND($P$3=FALSE,OR(F4625="Commercial NAICS Cogen",F4625="Commercial NAICS Non-Cogen",F4625="Industrial NAICS Cogen", F4625="industrial NAICS non-Cogen")),FALSE, TRUE))</f>
        <v/>
      </c>
    </row>
    <row r="4626">
      <c r="A4626" s="129" t="n">
        <v>60464</v>
      </c>
      <c r="B4626" s="130" t="inlineStr">
        <is>
          <t>Tenaska Westmoreland Generating Station</t>
        </is>
      </c>
      <c r="C4626" s="130" t="inlineStr">
        <is>
          <t>Tenaska Pennsylvania Partners, LLC</t>
        </is>
      </c>
      <c r="D4626" s="129" t="n">
        <v>60249</v>
      </c>
      <c r="E4626" s="130" t="inlineStr">
        <is>
          <t>PA</t>
        </is>
      </c>
      <c r="F4626" s="130" t="inlineStr">
        <is>
          <t>NAICS-22 Non-Cogen</t>
        </is>
      </c>
      <c r="G4626" s="130" t="inlineStr">
        <is>
          <t>CA</t>
        </is>
      </c>
      <c r="H4626" s="130" t="inlineStr">
        <is>
          <t>NG</t>
        </is>
      </c>
      <c r="I4626" s="130" t="inlineStr">
        <is>
          <t>NG</t>
        </is>
      </c>
      <c r="J4626" s="131" t="n">
        <v>2158129</v>
      </c>
      <c r="K4626" s="129" t="n">
        <v>2020</v>
      </c>
      <c r="L4626" s="120">
        <f>IF(VLOOKUP(H4626,'Cross-Page Data'!$D$4:$F$48,3,FALSE)="natural gas",VLOOKUP(G4626,'Cross-Page Data'!$I$4:$J$19,2,FALSE),IF(VLOOKUP(H4626,'Cross-Page Data'!$D$4:$F$48,3,FALSE)="solar",IF(G4626="PV","solar PV","solar thermal"),IF(VLOOKUP(H4626,'Cross-Page Data'!$D$4:$F$48,3,FALSE)="wind",VLOOKUP(G4626,'Cross-Page Data'!$I$4:$J$19,2,FALSE),IF(VLOOKUP(H4626,'Cross-Page Data'!$D$4:$F$48,3,FALSE)="hydro",VLOOKUP(G4626,'Cross-Page Data'!$I$4:$J$19,2,FALSE),VLOOKUP(H4626,'Cross-Page Data'!$D$4:$F$48,3,FALSE)))))</f>
        <v/>
      </c>
      <c r="M4626" s="120">
        <f>IF(AND($P$2=FALSE,OR(F4626="Commercial NAICS Cogen",F4626="Industrial NAICS Cogen",F4626="NAICS-22 Cogen")),FALSE,IF(AND($P$3=FALSE,OR(F4626="Commercial NAICS Cogen",F4626="Commercial NAICS Non-Cogen",F4626="Industrial NAICS Cogen", F4626="industrial NAICS non-Cogen")),FALSE, TRUE))</f>
        <v/>
      </c>
    </row>
    <row r="4627">
      <c r="A4627" s="129" t="n">
        <v>60464</v>
      </c>
      <c r="B4627" s="130" t="inlineStr">
        <is>
          <t>Tenaska Westmoreland Generating Station</t>
        </is>
      </c>
      <c r="C4627" s="130" t="inlineStr">
        <is>
          <t>Tenaska Pennsylvania Partners, LLC</t>
        </is>
      </c>
      <c r="D4627" s="129" t="n">
        <v>60249</v>
      </c>
      <c r="E4627" s="130" t="inlineStr">
        <is>
          <t>PA</t>
        </is>
      </c>
      <c r="F4627" s="130" t="inlineStr">
        <is>
          <t>NAICS-22 Non-Cogen</t>
        </is>
      </c>
      <c r="G4627" s="130" t="inlineStr">
        <is>
          <t>CT</t>
        </is>
      </c>
      <c r="H4627" s="130" t="inlineStr">
        <is>
          <t>NG</t>
        </is>
      </c>
      <c r="I4627" s="130" t="inlineStr">
        <is>
          <t>NG</t>
        </is>
      </c>
      <c r="J4627" s="131" t="n">
        <v>4112208</v>
      </c>
      <c r="K4627" s="129" t="n">
        <v>2020</v>
      </c>
      <c r="L4627" s="120">
        <f>IF(VLOOKUP(H4627,'Cross-Page Data'!$D$4:$F$48,3,FALSE)="natural gas",VLOOKUP(G4627,'Cross-Page Data'!$I$4:$J$19,2,FALSE),IF(VLOOKUP(H4627,'Cross-Page Data'!$D$4:$F$48,3,FALSE)="solar",IF(G4627="PV","solar PV","solar thermal"),IF(VLOOKUP(H4627,'Cross-Page Data'!$D$4:$F$48,3,FALSE)="wind",VLOOKUP(G4627,'Cross-Page Data'!$I$4:$J$19,2,FALSE),IF(VLOOKUP(H4627,'Cross-Page Data'!$D$4:$F$48,3,FALSE)="hydro",VLOOKUP(G4627,'Cross-Page Data'!$I$4:$J$19,2,FALSE),VLOOKUP(H4627,'Cross-Page Data'!$D$4:$F$48,3,FALSE)))))</f>
        <v/>
      </c>
      <c r="M4627" s="120">
        <f>IF(AND($P$2=FALSE,OR(F4627="Commercial NAICS Cogen",F4627="Industrial NAICS Cogen",F4627="NAICS-22 Cogen")),FALSE,IF(AND($P$3=FALSE,OR(F4627="Commercial NAICS Cogen",F4627="Commercial NAICS Non-Cogen",F4627="Industrial NAICS Cogen", F4627="industrial NAICS non-Cogen")),FALSE, TRUE))</f>
        <v/>
      </c>
    </row>
    <row r="4628">
      <c r="A4628" s="129" t="n">
        <v>60467</v>
      </c>
      <c r="B4628" s="130" t="inlineStr">
        <is>
          <t>Red Rock</t>
        </is>
      </c>
      <c r="C4628" s="130" t="inlineStr">
        <is>
          <t>Arizona Public Service Co</t>
        </is>
      </c>
      <c r="D4628" s="129" t="n">
        <v>803</v>
      </c>
      <c r="E4628" s="130" t="inlineStr">
        <is>
          <t>AZ</t>
        </is>
      </c>
      <c r="F4628" s="130" t="inlineStr">
        <is>
          <t>Electric Utility</t>
        </is>
      </c>
      <c r="G4628" s="130" t="inlineStr">
        <is>
          <t>PV</t>
        </is>
      </c>
      <c r="H4628" s="130" t="inlineStr">
        <is>
          <t>SUN</t>
        </is>
      </c>
      <c r="I4628" s="130" t="inlineStr">
        <is>
          <t>SUN</t>
        </is>
      </c>
      <c r="J4628" s="131" t="n">
        <v>115596</v>
      </c>
      <c r="K4628" s="129" t="n">
        <v>2020</v>
      </c>
      <c r="L4628" s="120">
        <f>IF(VLOOKUP(H4628,'Cross-Page Data'!$D$4:$F$48,3,FALSE)="natural gas",VLOOKUP(G4628,'Cross-Page Data'!$I$4:$J$19,2,FALSE),IF(VLOOKUP(H4628,'Cross-Page Data'!$D$4:$F$48,3,FALSE)="solar",IF(G4628="PV","solar PV","solar thermal"),IF(VLOOKUP(H4628,'Cross-Page Data'!$D$4:$F$48,3,FALSE)="wind",VLOOKUP(G4628,'Cross-Page Data'!$I$4:$J$19,2,FALSE),IF(VLOOKUP(H4628,'Cross-Page Data'!$D$4:$F$48,3,FALSE)="hydro",VLOOKUP(G4628,'Cross-Page Data'!$I$4:$J$19,2,FALSE),VLOOKUP(H4628,'Cross-Page Data'!$D$4:$F$48,3,FALSE)))))</f>
        <v/>
      </c>
      <c r="M4628" s="120">
        <f>IF(AND($P$2=FALSE,OR(F4628="Commercial NAICS Cogen",F4628="Industrial NAICS Cogen",F4628="NAICS-22 Cogen")),FALSE,IF(AND($P$3=FALSE,OR(F4628="Commercial NAICS Cogen",F4628="Commercial NAICS Non-Cogen",F4628="Industrial NAICS Cogen", F4628="industrial NAICS non-Cogen")),FALSE, TRUE))</f>
        <v/>
      </c>
    </row>
    <row r="4629">
      <c r="A4629" s="129" t="n">
        <v>60470</v>
      </c>
      <c r="B4629" s="130" t="inlineStr">
        <is>
          <t>Paulding Wind Farm III</t>
        </is>
      </c>
      <c r="C4629" s="130" t="inlineStr">
        <is>
          <t>Paulding Wind Farm III LLC</t>
        </is>
      </c>
      <c r="D4629" s="129" t="n">
        <v>60258</v>
      </c>
      <c r="E4629" s="130" t="inlineStr">
        <is>
          <t>OH</t>
        </is>
      </c>
      <c r="F4629" s="130" t="inlineStr">
        <is>
          <t>NAICS-22 Non-Cogen</t>
        </is>
      </c>
      <c r="G4629" s="130" t="inlineStr">
        <is>
          <t>WT</t>
        </is>
      </c>
      <c r="H4629" s="130" t="inlineStr">
        <is>
          <t>WND</t>
        </is>
      </c>
      <c r="I4629" s="130" t="inlineStr">
        <is>
          <t>WND</t>
        </is>
      </c>
      <c r="J4629" s="131" t="n">
        <v>295242</v>
      </c>
      <c r="K4629" s="129" t="n">
        <v>2020</v>
      </c>
      <c r="L4629" s="120">
        <f>IF(VLOOKUP(H4629,'Cross-Page Data'!$D$4:$F$48,3,FALSE)="natural gas",VLOOKUP(G4629,'Cross-Page Data'!$I$4:$J$19,2,FALSE),IF(VLOOKUP(H4629,'Cross-Page Data'!$D$4:$F$48,3,FALSE)="solar",IF(G4629="PV","solar PV","solar thermal"),IF(VLOOKUP(H4629,'Cross-Page Data'!$D$4:$F$48,3,FALSE)="wind",VLOOKUP(G4629,'Cross-Page Data'!$I$4:$J$19,2,FALSE),IF(VLOOKUP(H4629,'Cross-Page Data'!$D$4:$F$48,3,FALSE)="hydro",VLOOKUP(G4629,'Cross-Page Data'!$I$4:$J$19,2,FALSE),VLOOKUP(H4629,'Cross-Page Data'!$D$4:$F$48,3,FALSE)))))</f>
        <v/>
      </c>
      <c r="M4629" s="120">
        <f>IF(AND($P$2=FALSE,OR(F4629="Commercial NAICS Cogen",F4629="Industrial NAICS Cogen",F4629="NAICS-22 Cogen")),FALSE,IF(AND($P$3=FALSE,OR(F4629="Commercial NAICS Cogen",F4629="Commercial NAICS Non-Cogen",F4629="Industrial NAICS Cogen", F4629="industrial NAICS non-Cogen")),FALSE, TRUE))</f>
        <v/>
      </c>
    </row>
    <row r="4630">
      <c r="A4630" s="129" t="n">
        <v>60471</v>
      </c>
      <c r="B4630" s="130" t="inlineStr">
        <is>
          <t>Green River Wind Farm</t>
        </is>
      </c>
      <c r="C4630" s="130" t="inlineStr">
        <is>
          <t>Green River Wind Farm Phase 1, LLC</t>
        </is>
      </c>
      <c r="D4630" s="129" t="n">
        <v>60259</v>
      </c>
      <c r="E4630" s="130" t="inlineStr">
        <is>
          <t>IL</t>
        </is>
      </c>
      <c r="F4630" s="130" t="inlineStr">
        <is>
          <t>NAICS-22 Non-Cogen</t>
        </is>
      </c>
      <c r="G4630" s="130" t="inlineStr">
        <is>
          <t>WT</t>
        </is>
      </c>
      <c r="H4630" s="130" t="inlineStr">
        <is>
          <t>WND</t>
        </is>
      </c>
      <c r="I4630" s="130" t="inlineStr">
        <is>
          <t>WND</t>
        </is>
      </c>
      <c r="J4630" s="131" t="n">
        <v>527641</v>
      </c>
      <c r="K4630" s="129" t="n">
        <v>2020</v>
      </c>
      <c r="L4630" s="120">
        <f>IF(VLOOKUP(H4630,'Cross-Page Data'!$D$4:$F$48,3,FALSE)="natural gas",VLOOKUP(G4630,'Cross-Page Data'!$I$4:$J$19,2,FALSE),IF(VLOOKUP(H4630,'Cross-Page Data'!$D$4:$F$48,3,FALSE)="solar",IF(G4630="PV","solar PV","solar thermal"),IF(VLOOKUP(H4630,'Cross-Page Data'!$D$4:$F$48,3,FALSE)="wind",VLOOKUP(G4630,'Cross-Page Data'!$I$4:$J$19,2,FALSE),IF(VLOOKUP(H4630,'Cross-Page Data'!$D$4:$F$48,3,FALSE)="hydro",VLOOKUP(G4630,'Cross-Page Data'!$I$4:$J$19,2,FALSE),VLOOKUP(H4630,'Cross-Page Data'!$D$4:$F$48,3,FALSE)))))</f>
        <v/>
      </c>
      <c r="M4630" s="120">
        <f>IF(AND($P$2=FALSE,OR(F4630="Commercial NAICS Cogen",F4630="Industrial NAICS Cogen",F4630="NAICS-22 Cogen")),FALSE,IF(AND($P$3=FALSE,OR(F4630="Commercial NAICS Cogen",F4630="Commercial NAICS Non-Cogen",F4630="Industrial NAICS Cogen", F4630="industrial NAICS non-Cogen")),FALSE, TRUE))</f>
        <v/>
      </c>
    </row>
    <row r="4631">
      <c r="A4631" s="129" t="n">
        <v>60491</v>
      </c>
      <c r="B4631" s="130" t="inlineStr">
        <is>
          <t>Springbok 3 Solar Farm Hybrid</t>
        </is>
      </c>
      <c r="C4631" s="130" t="inlineStr">
        <is>
          <t>64KT 8me LLC</t>
        </is>
      </c>
      <c r="D4631" s="129" t="n">
        <v>60278</v>
      </c>
      <c r="E4631" s="130" t="inlineStr">
        <is>
          <t>CA</t>
        </is>
      </c>
      <c r="F4631" s="130" t="inlineStr">
        <is>
          <t>NAICS-22 Non-Cogen</t>
        </is>
      </c>
      <c r="G4631" s="130" t="inlineStr">
        <is>
          <t>BA</t>
        </is>
      </c>
      <c r="H4631" s="130" t="inlineStr">
        <is>
          <t>MWH</t>
        </is>
      </c>
      <c r="I4631" s="130" t="inlineStr">
        <is>
          <t>OTH</t>
        </is>
      </c>
      <c r="J4631" s="131" t="n">
        <v>25</v>
      </c>
      <c r="K4631" s="129" t="n">
        <v>2020</v>
      </c>
      <c r="L4631" s="120">
        <f>IF(VLOOKUP(H4631,'Cross-Page Data'!$D$4:$F$48,3,FALSE)="natural gas",VLOOKUP(G4631,'Cross-Page Data'!$I$4:$J$19,2,FALSE),IF(VLOOKUP(H4631,'Cross-Page Data'!$D$4:$F$48,3,FALSE)="solar",IF(G4631="PV","solar PV","solar thermal"),IF(VLOOKUP(H4631,'Cross-Page Data'!$D$4:$F$48,3,FALSE)="wind",VLOOKUP(G4631,'Cross-Page Data'!$I$4:$J$19,2,FALSE),IF(VLOOKUP(H4631,'Cross-Page Data'!$D$4:$F$48,3,FALSE)="hydro",VLOOKUP(G4631,'Cross-Page Data'!$I$4:$J$19,2,FALSE),VLOOKUP(H4631,'Cross-Page Data'!$D$4:$F$48,3,FALSE)))))</f>
        <v/>
      </c>
      <c r="M4631" s="120">
        <f>IF(AND($P$2=FALSE,OR(F4631="Commercial NAICS Cogen",F4631="Industrial NAICS Cogen",F4631="NAICS-22 Cogen")),FALSE,IF(AND($P$3=FALSE,OR(F4631="Commercial NAICS Cogen",F4631="Commercial NAICS Non-Cogen",F4631="Industrial NAICS Cogen", F4631="industrial NAICS non-Cogen")),FALSE, TRUE))</f>
        <v/>
      </c>
    </row>
    <row r="4632">
      <c r="A4632" s="129" t="n">
        <v>60491</v>
      </c>
      <c r="B4632" s="130" t="inlineStr">
        <is>
          <t>Springbok 3 Solar Farm Hybrid</t>
        </is>
      </c>
      <c r="C4632" s="130" t="inlineStr">
        <is>
          <t>64KT 8me LLC</t>
        </is>
      </c>
      <c r="D4632" s="129" t="n">
        <v>60278</v>
      </c>
      <c r="E4632" s="130" t="inlineStr">
        <is>
          <t>CA</t>
        </is>
      </c>
      <c r="F4632" s="130" t="inlineStr">
        <is>
          <t>NAICS-22 Non-Cogen</t>
        </is>
      </c>
      <c r="G4632" s="130" t="inlineStr">
        <is>
          <t>PV</t>
        </is>
      </c>
      <c r="H4632" s="130" t="inlineStr">
        <is>
          <t>SUN</t>
        </is>
      </c>
      <c r="I4632" s="130" t="inlineStr">
        <is>
          <t>SUN</t>
        </is>
      </c>
      <c r="J4632" s="131" t="n">
        <v>242529</v>
      </c>
      <c r="K4632" s="129" t="n">
        <v>2020</v>
      </c>
      <c r="L4632" s="120">
        <f>IF(VLOOKUP(H4632,'Cross-Page Data'!$D$4:$F$48,3,FALSE)="natural gas",VLOOKUP(G4632,'Cross-Page Data'!$I$4:$J$19,2,FALSE),IF(VLOOKUP(H4632,'Cross-Page Data'!$D$4:$F$48,3,FALSE)="solar",IF(G4632="PV","solar PV","solar thermal"),IF(VLOOKUP(H4632,'Cross-Page Data'!$D$4:$F$48,3,FALSE)="wind",VLOOKUP(G4632,'Cross-Page Data'!$I$4:$J$19,2,FALSE),IF(VLOOKUP(H4632,'Cross-Page Data'!$D$4:$F$48,3,FALSE)="hydro",VLOOKUP(G4632,'Cross-Page Data'!$I$4:$J$19,2,FALSE),VLOOKUP(H4632,'Cross-Page Data'!$D$4:$F$48,3,FALSE)))))</f>
        <v/>
      </c>
      <c r="M4632" s="120">
        <f>IF(AND($P$2=FALSE,OR(F4632="Commercial NAICS Cogen",F4632="Industrial NAICS Cogen",F4632="NAICS-22 Cogen")),FALSE,IF(AND($P$3=FALSE,OR(F4632="Commercial NAICS Cogen",F4632="Commercial NAICS Non-Cogen",F4632="Industrial NAICS Cogen", F4632="industrial NAICS non-Cogen")),FALSE, TRUE))</f>
        <v/>
      </c>
    </row>
    <row r="4633">
      <c r="A4633" s="129" t="n">
        <v>60502</v>
      </c>
      <c r="B4633" s="130" t="inlineStr">
        <is>
          <t>Tyler Bluff Wind Project, LLC</t>
        </is>
      </c>
      <c r="C4633" s="130" t="inlineStr">
        <is>
          <t>Southern Power Co</t>
        </is>
      </c>
      <c r="D4633" s="129" t="n">
        <v>17650</v>
      </c>
      <c r="E4633" s="130" t="inlineStr">
        <is>
          <t>TX</t>
        </is>
      </c>
      <c r="F4633" s="130" t="inlineStr">
        <is>
          <t>NAICS-22 Non-Cogen</t>
        </is>
      </c>
      <c r="G4633" s="130" t="inlineStr">
        <is>
          <t>WT</t>
        </is>
      </c>
      <c r="H4633" s="130" t="inlineStr">
        <is>
          <t>WND</t>
        </is>
      </c>
      <c r="I4633" s="130" t="inlineStr">
        <is>
          <t>WND</t>
        </is>
      </c>
      <c r="J4633" s="131" t="n">
        <v>395274</v>
      </c>
      <c r="K4633" s="129" t="n">
        <v>2020</v>
      </c>
      <c r="L4633" s="120">
        <f>IF(VLOOKUP(H4633,'Cross-Page Data'!$D$4:$F$48,3,FALSE)="natural gas",VLOOKUP(G4633,'Cross-Page Data'!$I$4:$J$19,2,FALSE),IF(VLOOKUP(H4633,'Cross-Page Data'!$D$4:$F$48,3,FALSE)="solar",IF(G4633="PV","solar PV","solar thermal"),IF(VLOOKUP(H4633,'Cross-Page Data'!$D$4:$F$48,3,FALSE)="wind",VLOOKUP(G4633,'Cross-Page Data'!$I$4:$J$19,2,FALSE),IF(VLOOKUP(H4633,'Cross-Page Data'!$D$4:$F$48,3,FALSE)="hydro",VLOOKUP(G4633,'Cross-Page Data'!$I$4:$J$19,2,FALSE),VLOOKUP(H4633,'Cross-Page Data'!$D$4:$F$48,3,FALSE)))))</f>
        <v/>
      </c>
      <c r="M4633" s="120">
        <f>IF(AND($P$2=FALSE,OR(F4633="Commercial NAICS Cogen",F4633="Industrial NAICS Cogen",F4633="NAICS-22 Cogen")),FALSE,IF(AND($P$3=FALSE,OR(F4633="Commercial NAICS Cogen",F4633="Commercial NAICS Non-Cogen",F4633="Industrial NAICS Cogen", F4633="industrial NAICS non-Cogen")),FALSE, TRUE))</f>
        <v/>
      </c>
    </row>
    <row r="4634">
      <c r="A4634" s="129" t="n">
        <v>60503</v>
      </c>
      <c r="B4634" s="130" t="inlineStr">
        <is>
          <t>Crowned Ridge Wind Energy Center</t>
        </is>
      </c>
      <c r="C4634" s="130" t="inlineStr">
        <is>
          <t>Crowned Ridge Wind, LLC</t>
        </is>
      </c>
      <c r="D4634" s="129" t="n">
        <v>61416</v>
      </c>
      <c r="E4634" s="130" t="inlineStr">
        <is>
          <t>SD</t>
        </is>
      </c>
      <c r="F4634" s="130" t="inlineStr">
        <is>
          <t>NAICS-22 Non-Cogen</t>
        </is>
      </c>
      <c r="G4634" s="130" t="inlineStr">
        <is>
          <t>WT</t>
        </is>
      </c>
      <c r="H4634" s="130" t="inlineStr">
        <is>
          <t>WND</t>
        </is>
      </c>
      <c r="I4634" s="130" t="inlineStr">
        <is>
          <t>WND</t>
        </is>
      </c>
      <c r="J4634" s="131" t="n">
        <v>809563</v>
      </c>
      <c r="K4634" s="129" t="n">
        <v>2020</v>
      </c>
      <c r="L4634" s="120">
        <f>IF(VLOOKUP(H4634,'Cross-Page Data'!$D$4:$F$48,3,FALSE)="natural gas",VLOOKUP(G4634,'Cross-Page Data'!$I$4:$J$19,2,FALSE),IF(VLOOKUP(H4634,'Cross-Page Data'!$D$4:$F$48,3,FALSE)="solar",IF(G4634="PV","solar PV","solar thermal"),IF(VLOOKUP(H4634,'Cross-Page Data'!$D$4:$F$48,3,FALSE)="wind",VLOOKUP(G4634,'Cross-Page Data'!$I$4:$J$19,2,FALSE),IF(VLOOKUP(H4634,'Cross-Page Data'!$D$4:$F$48,3,FALSE)="hydro",VLOOKUP(G4634,'Cross-Page Data'!$I$4:$J$19,2,FALSE),VLOOKUP(H4634,'Cross-Page Data'!$D$4:$F$48,3,FALSE)))))</f>
        <v/>
      </c>
      <c r="M4634" s="120">
        <f>IF(AND($P$2=FALSE,OR(F4634="Commercial NAICS Cogen",F4634="Industrial NAICS Cogen",F4634="NAICS-22 Cogen")),FALSE,IF(AND($P$3=FALSE,OR(F4634="Commercial NAICS Cogen",F4634="Commercial NAICS Non-Cogen",F4634="Industrial NAICS Cogen", F4634="industrial NAICS non-Cogen")),FALSE, TRUE))</f>
        <v/>
      </c>
    </row>
    <row r="4635">
      <c r="A4635" s="129" t="n">
        <v>60504</v>
      </c>
      <c r="B4635" s="130" t="inlineStr">
        <is>
          <t>Blazing Star Wind Farm 1</t>
        </is>
      </c>
      <c r="C4635" s="130" t="inlineStr">
        <is>
          <t>Blazing Star Wind Farm, LLC</t>
        </is>
      </c>
      <c r="D4635" s="129" t="n">
        <v>60289</v>
      </c>
      <c r="E4635" s="130" t="inlineStr">
        <is>
          <t>MN</t>
        </is>
      </c>
      <c r="F4635" s="130" t="inlineStr">
        <is>
          <t>NAICS-22 Non-Cogen</t>
        </is>
      </c>
      <c r="G4635" s="130" t="inlineStr">
        <is>
          <t>WT</t>
        </is>
      </c>
      <c r="H4635" s="130" t="inlineStr">
        <is>
          <t>WND</t>
        </is>
      </c>
      <c r="I4635" s="130" t="inlineStr">
        <is>
          <t>WND</t>
        </is>
      </c>
      <c r="J4635" s="131" t="n">
        <v>567195</v>
      </c>
      <c r="K4635" s="129" t="n">
        <v>2020</v>
      </c>
      <c r="L4635" s="120">
        <f>IF(VLOOKUP(H4635,'Cross-Page Data'!$D$4:$F$48,3,FALSE)="natural gas",VLOOKUP(G4635,'Cross-Page Data'!$I$4:$J$19,2,FALSE),IF(VLOOKUP(H4635,'Cross-Page Data'!$D$4:$F$48,3,FALSE)="solar",IF(G4635="PV","solar PV","solar thermal"),IF(VLOOKUP(H4635,'Cross-Page Data'!$D$4:$F$48,3,FALSE)="wind",VLOOKUP(G4635,'Cross-Page Data'!$I$4:$J$19,2,FALSE),IF(VLOOKUP(H4635,'Cross-Page Data'!$D$4:$F$48,3,FALSE)="hydro",VLOOKUP(G4635,'Cross-Page Data'!$I$4:$J$19,2,FALSE),VLOOKUP(H4635,'Cross-Page Data'!$D$4:$F$48,3,FALSE)))))</f>
        <v/>
      </c>
      <c r="M4635" s="120">
        <f>IF(AND($P$2=FALSE,OR(F4635="Commercial NAICS Cogen",F4635="Industrial NAICS Cogen",F4635="NAICS-22 Cogen")),FALSE,IF(AND($P$3=FALSE,OR(F4635="Commercial NAICS Cogen",F4635="Commercial NAICS Non-Cogen",F4635="Industrial NAICS Cogen", F4635="industrial NAICS non-Cogen")),FALSE, TRUE))</f>
        <v/>
      </c>
    </row>
    <row r="4636">
      <c r="A4636" s="129" t="n">
        <v>60505</v>
      </c>
      <c r="B4636" s="130" t="inlineStr">
        <is>
          <t>Crocker Wind Farm</t>
        </is>
      </c>
      <c r="C4636" s="130" t="inlineStr">
        <is>
          <t>Crocker Wind Farm, LLC</t>
        </is>
      </c>
      <c r="D4636" s="129" t="n">
        <v>60290</v>
      </c>
      <c r="E4636" s="130" t="inlineStr">
        <is>
          <t>SD</t>
        </is>
      </c>
      <c r="F4636" s="130" t="inlineStr">
        <is>
          <t>NAICS-22 Non-Cogen</t>
        </is>
      </c>
      <c r="G4636" s="130" t="inlineStr">
        <is>
          <t>WT</t>
        </is>
      </c>
      <c r="H4636" s="130" t="inlineStr">
        <is>
          <t>WND</t>
        </is>
      </c>
      <c r="I4636" s="130" t="inlineStr">
        <is>
          <t>WND</t>
        </is>
      </c>
      <c r="J4636" s="131" t="n">
        <v>808736</v>
      </c>
      <c r="K4636" s="129" t="n">
        <v>2020</v>
      </c>
      <c r="L4636" s="120">
        <f>IF(VLOOKUP(H4636,'Cross-Page Data'!$D$4:$F$48,3,FALSE)="natural gas",VLOOKUP(G4636,'Cross-Page Data'!$I$4:$J$19,2,FALSE),IF(VLOOKUP(H4636,'Cross-Page Data'!$D$4:$F$48,3,FALSE)="solar",IF(G4636="PV","solar PV","solar thermal"),IF(VLOOKUP(H4636,'Cross-Page Data'!$D$4:$F$48,3,FALSE)="wind",VLOOKUP(G4636,'Cross-Page Data'!$I$4:$J$19,2,FALSE),IF(VLOOKUP(H4636,'Cross-Page Data'!$D$4:$F$48,3,FALSE)="hydro",VLOOKUP(G4636,'Cross-Page Data'!$I$4:$J$19,2,FALSE),VLOOKUP(H4636,'Cross-Page Data'!$D$4:$F$48,3,FALSE)))))</f>
        <v/>
      </c>
      <c r="M4636" s="120">
        <f>IF(AND($P$2=FALSE,OR(F4636="Commercial NAICS Cogen",F4636="Industrial NAICS Cogen",F4636="NAICS-22 Cogen")),FALSE,IF(AND($P$3=FALSE,OR(F4636="Commercial NAICS Cogen",F4636="Commercial NAICS Non-Cogen",F4636="Industrial NAICS Cogen", F4636="industrial NAICS non-Cogen")),FALSE, TRUE))</f>
        <v/>
      </c>
    </row>
    <row r="4637">
      <c r="A4637" s="129" t="n">
        <v>60506</v>
      </c>
      <c r="B4637" s="130" t="inlineStr">
        <is>
          <t>ETT Presidio NaS Battery</t>
        </is>
      </c>
      <c r="C4637" s="130" t="inlineStr">
        <is>
          <t>Electric Transmission Texas LLC</t>
        </is>
      </c>
      <c r="D4637" s="129" t="n">
        <v>50174</v>
      </c>
      <c r="E4637" s="130" t="inlineStr">
        <is>
          <t>TX</t>
        </is>
      </c>
      <c r="F4637" s="130" t="inlineStr">
        <is>
          <t>NAICS-22 Non-Cogen</t>
        </is>
      </c>
      <c r="G4637" s="130" t="inlineStr">
        <is>
          <t>BA</t>
        </is>
      </c>
      <c r="H4637" s="130" t="inlineStr">
        <is>
          <t>MWH</t>
        </is>
      </c>
      <c r="I4637" s="130" t="inlineStr">
        <is>
          <t>OTH</t>
        </is>
      </c>
      <c r="J4637" s="131" t="n">
        <v>-42</v>
      </c>
      <c r="K4637" s="129" t="n">
        <v>2020</v>
      </c>
      <c r="L4637" s="120">
        <f>IF(VLOOKUP(H4637,'Cross-Page Data'!$D$4:$F$48,3,FALSE)="natural gas",VLOOKUP(G4637,'Cross-Page Data'!$I$4:$J$19,2,FALSE),IF(VLOOKUP(H4637,'Cross-Page Data'!$D$4:$F$48,3,FALSE)="solar",IF(G4637="PV","solar PV","solar thermal"),IF(VLOOKUP(H4637,'Cross-Page Data'!$D$4:$F$48,3,FALSE)="wind",VLOOKUP(G4637,'Cross-Page Data'!$I$4:$J$19,2,FALSE),IF(VLOOKUP(H4637,'Cross-Page Data'!$D$4:$F$48,3,FALSE)="hydro",VLOOKUP(G4637,'Cross-Page Data'!$I$4:$J$19,2,FALSE),VLOOKUP(H4637,'Cross-Page Data'!$D$4:$F$48,3,FALSE)))))</f>
        <v/>
      </c>
      <c r="M4637" s="120">
        <f>IF(AND($P$2=FALSE,OR(F4637="Commercial NAICS Cogen",F4637="Industrial NAICS Cogen",F4637="NAICS-22 Cogen")),FALSE,IF(AND($P$3=FALSE,OR(F4637="Commercial NAICS Cogen",F4637="Commercial NAICS Non-Cogen",F4637="Industrial NAICS Cogen", F4637="industrial NAICS non-Cogen")),FALSE, TRUE))</f>
        <v/>
      </c>
    </row>
    <row r="4638">
      <c r="A4638" s="129" t="n">
        <v>60518</v>
      </c>
      <c r="B4638" s="130" t="inlineStr">
        <is>
          <t>Stafford Hill Solar Hybrid</t>
        </is>
      </c>
      <c r="C4638" s="130" t="inlineStr">
        <is>
          <t>Green Mountain Power Corp</t>
        </is>
      </c>
      <c r="D4638" s="129" t="n">
        <v>7601</v>
      </c>
      <c r="E4638" s="130" t="inlineStr">
        <is>
          <t>VT</t>
        </is>
      </c>
      <c r="F4638" s="130" t="inlineStr">
        <is>
          <t>Electric Utility</t>
        </is>
      </c>
      <c r="G4638" s="130" t="inlineStr">
        <is>
          <t>BA</t>
        </is>
      </c>
      <c r="H4638" s="130" t="inlineStr">
        <is>
          <t>MWH</t>
        </is>
      </c>
      <c r="I4638" s="130" t="inlineStr">
        <is>
          <t>OTH</t>
        </is>
      </c>
      <c r="J4638" s="131" t="n">
        <v>2617</v>
      </c>
      <c r="K4638" s="129" t="n">
        <v>2020</v>
      </c>
      <c r="L4638" s="120">
        <f>IF(VLOOKUP(H4638,'Cross-Page Data'!$D$4:$F$48,3,FALSE)="natural gas",VLOOKUP(G4638,'Cross-Page Data'!$I$4:$J$19,2,FALSE),IF(VLOOKUP(H4638,'Cross-Page Data'!$D$4:$F$48,3,FALSE)="solar",IF(G4638="PV","solar PV","solar thermal"),IF(VLOOKUP(H4638,'Cross-Page Data'!$D$4:$F$48,3,FALSE)="wind",VLOOKUP(G4638,'Cross-Page Data'!$I$4:$J$19,2,FALSE),IF(VLOOKUP(H4638,'Cross-Page Data'!$D$4:$F$48,3,FALSE)="hydro",VLOOKUP(G4638,'Cross-Page Data'!$I$4:$J$19,2,FALSE),VLOOKUP(H4638,'Cross-Page Data'!$D$4:$F$48,3,FALSE)))))</f>
        <v/>
      </c>
      <c r="M4638" s="120">
        <f>IF(AND($P$2=FALSE,OR(F4638="Commercial NAICS Cogen",F4638="Industrial NAICS Cogen",F4638="NAICS-22 Cogen")),FALSE,IF(AND($P$3=FALSE,OR(F4638="Commercial NAICS Cogen",F4638="Commercial NAICS Non-Cogen",F4638="Industrial NAICS Cogen", F4638="industrial NAICS non-Cogen")),FALSE, TRUE))</f>
        <v/>
      </c>
    </row>
    <row r="4639">
      <c r="A4639" s="129" t="n">
        <v>60518</v>
      </c>
      <c r="B4639" s="130" t="inlineStr">
        <is>
          <t>Stafford Hill Solar Hybrid</t>
        </is>
      </c>
      <c r="C4639" s="130" t="inlineStr">
        <is>
          <t>Green Mountain Power Corp</t>
        </is>
      </c>
      <c r="D4639" s="129" t="n">
        <v>7601</v>
      </c>
      <c r="E4639" s="130" t="inlineStr">
        <is>
          <t>VT</t>
        </is>
      </c>
      <c r="F4639" s="130" t="inlineStr">
        <is>
          <t>Electric Utility</t>
        </is>
      </c>
      <c r="G4639" s="130" t="inlineStr">
        <is>
          <t>PV</t>
        </is>
      </c>
      <c r="H4639" s="130" t="inlineStr">
        <is>
          <t>SUN</t>
        </is>
      </c>
      <c r="I4639" s="130" t="inlineStr">
        <is>
          <t>SUN</t>
        </is>
      </c>
      <c r="J4639" s="131" t="n">
        <v>1555.29</v>
      </c>
      <c r="K4639" s="129" t="n">
        <v>2020</v>
      </c>
      <c r="L4639" s="120">
        <f>IF(VLOOKUP(H4639,'Cross-Page Data'!$D$4:$F$48,3,FALSE)="natural gas",VLOOKUP(G4639,'Cross-Page Data'!$I$4:$J$19,2,FALSE),IF(VLOOKUP(H4639,'Cross-Page Data'!$D$4:$F$48,3,FALSE)="solar",IF(G4639="PV","solar PV","solar thermal"),IF(VLOOKUP(H4639,'Cross-Page Data'!$D$4:$F$48,3,FALSE)="wind",VLOOKUP(G4639,'Cross-Page Data'!$I$4:$J$19,2,FALSE),IF(VLOOKUP(H4639,'Cross-Page Data'!$D$4:$F$48,3,FALSE)="hydro",VLOOKUP(G4639,'Cross-Page Data'!$I$4:$J$19,2,FALSE),VLOOKUP(H4639,'Cross-Page Data'!$D$4:$F$48,3,FALSE)))))</f>
        <v/>
      </c>
      <c r="M4639" s="120">
        <f>IF(AND($P$2=FALSE,OR(F4639="Commercial NAICS Cogen",F4639="Industrial NAICS Cogen",F4639="NAICS-22 Cogen")),FALSE,IF(AND($P$3=FALSE,OR(F4639="Commercial NAICS Cogen",F4639="Commercial NAICS Non-Cogen",F4639="Industrial NAICS Cogen", F4639="industrial NAICS non-Cogen")),FALSE, TRUE))</f>
        <v/>
      </c>
    </row>
    <row r="4640">
      <c r="A4640" s="129" t="n">
        <v>60539</v>
      </c>
      <c r="B4640" s="130" t="inlineStr">
        <is>
          <t>Innovative Solar 42</t>
        </is>
      </c>
      <c r="C4640" s="130" t="inlineStr">
        <is>
          <t>Innovative Solar 42, LLC</t>
        </is>
      </c>
      <c r="D4640" s="129" t="n">
        <v>60303</v>
      </c>
      <c r="E4640" s="130" t="inlineStr">
        <is>
          <t>NC</t>
        </is>
      </c>
      <c r="F4640" s="130" t="inlineStr">
        <is>
          <t>NAICS-22 Non-Cogen</t>
        </is>
      </c>
      <c r="G4640" s="130" t="inlineStr">
        <is>
          <t>PV</t>
        </is>
      </c>
      <c r="H4640" s="130" t="inlineStr">
        <is>
          <t>SUN</t>
        </is>
      </c>
      <c r="I4640" s="130" t="inlineStr">
        <is>
          <t>SUN</t>
        </is>
      </c>
      <c r="J4640" s="131" t="n">
        <v>131076</v>
      </c>
      <c r="K4640" s="129" t="n">
        <v>2020</v>
      </c>
      <c r="L4640" s="120">
        <f>IF(VLOOKUP(H4640,'Cross-Page Data'!$D$4:$F$48,3,FALSE)="natural gas",VLOOKUP(G4640,'Cross-Page Data'!$I$4:$J$19,2,FALSE),IF(VLOOKUP(H4640,'Cross-Page Data'!$D$4:$F$48,3,FALSE)="solar",IF(G4640="PV","solar PV","solar thermal"),IF(VLOOKUP(H4640,'Cross-Page Data'!$D$4:$F$48,3,FALSE)="wind",VLOOKUP(G4640,'Cross-Page Data'!$I$4:$J$19,2,FALSE),IF(VLOOKUP(H4640,'Cross-Page Data'!$D$4:$F$48,3,FALSE)="hydro",VLOOKUP(G4640,'Cross-Page Data'!$I$4:$J$19,2,FALSE),VLOOKUP(H4640,'Cross-Page Data'!$D$4:$F$48,3,FALSE)))))</f>
        <v/>
      </c>
      <c r="M4640" s="120">
        <f>IF(AND($P$2=FALSE,OR(F4640="Commercial NAICS Cogen",F4640="Industrial NAICS Cogen",F4640="NAICS-22 Cogen")),FALSE,IF(AND($P$3=FALSE,OR(F4640="Commercial NAICS Cogen",F4640="Commercial NAICS Non-Cogen",F4640="Industrial NAICS Cogen", F4640="industrial NAICS non-Cogen")),FALSE, TRUE))</f>
        <v/>
      </c>
    </row>
    <row r="4641">
      <c r="A4641" s="129" t="n">
        <v>60540</v>
      </c>
      <c r="B4641" s="130" t="inlineStr">
        <is>
          <t>Innovative Solar 31</t>
        </is>
      </c>
      <c r="C4641" s="130" t="inlineStr">
        <is>
          <t>Innovative Solar 31, LLC</t>
        </is>
      </c>
      <c r="D4641" s="129" t="n">
        <v>60304</v>
      </c>
      <c r="E4641" s="130" t="inlineStr">
        <is>
          <t>NC</t>
        </is>
      </c>
      <c r="F4641" s="130" t="inlineStr">
        <is>
          <t>NAICS-22 Non-Cogen</t>
        </is>
      </c>
      <c r="G4641" s="130" t="inlineStr">
        <is>
          <t>PV</t>
        </is>
      </c>
      <c r="H4641" s="130" t="inlineStr">
        <is>
          <t>SUN</t>
        </is>
      </c>
      <c r="I4641" s="130" t="inlineStr">
        <is>
          <t>SUN</t>
        </is>
      </c>
      <c r="J4641" s="131" t="n">
        <v>58298</v>
      </c>
      <c r="K4641" s="129" t="n">
        <v>2020</v>
      </c>
      <c r="L4641" s="120">
        <f>IF(VLOOKUP(H4641,'Cross-Page Data'!$D$4:$F$48,3,FALSE)="natural gas",VLOOKUP(G4641,'Cross-Page Data'!$I$4:$J$19,2,FALSE),IF(VLOOKUP(H4641,'Cross-Page Data'!$D$4:$F$48,3,FALSE)="solar",IF(G4641="PV","solar PV","solar thermal"),IF(VLOOKUP(H4641,'Cross-Page Data'!$D$4:$F$48,3,FALSE)="wind",VLOOKUP(G4641,'Cross-Page Data'!$I$4:$J$19,2,FALSE),IF(VLOOKUP(H4641,'Cross-Page Data'!$D$4:$F$48,3,FALSE)="hydro",VLOOKUP(G4641,'Cross-Page Data'!$I$4:$J$19,2,FALSE),VLOOKUP(H4641,'Cross-Page Data'!$D$4:$F$48,3,FALSE)))))</f>
        <v/>
      </c>
      <c r="M4641" s="120">
        <f>IF(AND($P$2=FALSE,OR(F4641="Commercial NAICS Cogen",F4641="Industrial NAICS Cogen",F4641="NAICS-22 Cogen")),FALSE,IF(AND($P$3=FALSE,OR(F4641="Commercial NAICS Cogen",F4641="Commercial NAICS Non-Cogen",F4641="Industrial NAICS Cogen", F4641="industrial NAICS non-Cogen")),FALSE, TRUE))</f>
        <v/>
      </c>
    </row>
    <row r="4642">
      <c r="A4642" s="129" t="n">
        <v>60545</v>
      </c>
      <c r="B4642" s="130" t="inlineStr">
        <is>
          <t>Grant Plains Wind, LLC</t>
        </is>
      </c>
      <c r="C4642" s="130" t="inlineStr">
        <is>
          <t>Southern Power Co</t>
        </is>
      </c>
      <c r="D4642" s="129" t="n">
        <v>17650</v>
      </c>
      <c r="E4642" s="130" t="inlineStr">
        <is>
          <t>OK</t>
        </is>
      </c>
      <c r="F4642" s="130" t="inlineStr">
        <is>
          <t>NAICS-22 Non-Cogen</t>
        </is>
      </c>
      <c r="G4642" s="130" t="inlineStr">
        <is>
          <t>WT</t>
        </is>
      </c>
      <c r="H4642" s="130" t="inlineStr">
        <is>
          <t>WND</t>
        </is>
      </c>
      <c r="I4642" s="130" t="inlineStr">
        <is>
          <t>WND</t>
        </is>
      </c>
      <c r="J4642" s="131" t="n">
        <v>529449</v>
      </c>
      <c r="K4642" s="129" t="n">
        <v>2020</v>
      </c>
      <c r="L4642" s="120">
        <f>IF(VLOOKUP(H4642,'Cross-Page Data'!$D$4:$F$48,3,FALSE)="natural gas",VLOOKUP(G4642,'Cross-Page Data'!$I$4:$J$19,2,FALSE),IF(VLOOKUP(H4642,'Cross-Page Data'!$D$4:$F$48,3,FALSE)="solar",IF(G4642="PV","solar PV","solar thermal"),IF(VLOOKUP(H4642,'Cross-Page Data'!$D$4:$F$48,3,FALSE)="wind",VLOOKUP(G4642,'Cross-Page Data'!$I$4:$J$19,2,FALSE),IF(VLOOKUP(H4642,'Cross-Page Data'!$D$4:$F$48,3,FALSE)="hydro",VLOOKUP(G4642,'Cross-Page Data'!$I$4:$J$19,2,FALSE),VLOOKUP(H4642,'Cross-Page Data'!$D$4:$F$48,3,FALSE)))))</f>
        <v/>
      </c>
      <c r="M4642" s="120">
        <f>IF(AND($P$2=FALSE,OR(F4642="Commercial NAICS Cogen",F4642="Industrial NAICS Cogen",F4642="NAICS-22 Cogen")),FALSE,IF(AND($P$3=FALSE,OR(F4642="Commercial NAICS Cogen",F4642="Commercial NAICS Non-Cogen",F4642="Industrial NAICS Cogen", F4642="industrial NAICS non-Cogen")),FALSE, TRUE))</f>
        <v/>
      </c>
    </row>
    <row r="4643">
      <c r="A4643" s="129" t="n">
        <v>60547</v>
      </c>
      <c r="B4643" s="130" t="inlineStr">
        <is>
          <t>GMP Solar - Richmond</t>
        </is>
      </c>
      <c r="C4643" s="130" t="inlineStr">
        <is>
          <t>Green Mountain Power Corp</t>
        </is>
      </c>
      <c r="D4643" s="129" t="n">
        <v>7601</v>
      </c>
      <c r="E4643" s="130" t="inlineStr">
        <is>
          <t>VT</t>
        </is>
      </c>
      <c r="F4643" s="130" t="inlineStr">
        <is>
          <t>Electric Utility</t>
        </is>
      </c>
      <c r="G4643" s="130" t="inlineStr">
        <is>
          <t>PV</t>
        </is>
      </c>
      <c r="H4643" s="130" t="inlineStr">
        <is>
          <t>SUN</t>
        </is>
      </c>
      <c r="I4643" s="130" t="inlineStr">
        <is>
          <t>SUN</t>
        </is>
      </c>
      <c r="J4643" s="131" t="n">
        <v>2979</v>
      </c>
      <c r="K4643" s="129" t="n">
        <v>2020</v>
      </c>
      <c r="L4643" s="120">
        <f>IF(VLOOKUP(H4643,'Cross-Page Data'!$D$4:$F$48,3,FALSE)="natural gas",VLOOKUP(G4643,'Cross-Page Data'!$I$4:$J$19,2,FALSE),IF(VLOOKUP(H4643,'Cross-Page Data'!$D$4:$F$48,3,FALSE)="solar",IF(G4643="PV","solar PV","solar thermal"),IF(VLOOKUP(H4643,'Cross-Page Data'!$D$4:$F$48,3,FALSE)="wind",VLOOKUP(G4643,'Cross-Page Data'!$I$4:$J$19,2,FALSE),IF(VLOOKUP(H4643,'Cross-Page Data'!$D$4:$F$48,3,FALSE)="hydro",VLOOKUP(G4643,'Cross-Page Data'!$I$4:$J$19,2,FALSE),VLOOKUP(H4643,'Cross-Page Data'!$D$4:$F$48,3,FALSE)))))</f>
        <v/>
      </c>
      <c r="M4643" s="120">
        <f>IF(AND($P$2=FALSE,OR(F4643="Commercial NAICS Cogen",F4643="Industrial NAICS Cogen",F4643="NAICS-22 Cogen")),FALSE,IF(AND($P$3=FALSE,OR(F4643="Commercial NAICS Cogen",F4643="Commercial NAICS Non-Cogen",F4643="Industrial NAICS Cogen", F4643="industrial NAICS non-Cogen")),FALSE, TRUE))</f>
        <v/>
      </c>
    </row>
    <row r="4644">
      <c r="A4644" s="129" t="n">
        <v>60548</v>
      </c>
      <c r="B4644" s="130" t="inlineStr">
        <is>
          <t>NorWest Energy 2, LLC</t>
        </is>
      </c>
      <c r="C4644" s="130" t="inlineStr">
        <is>
          <t>Cypress Creek Renewables</t>
        </is>
      </c>
      <c r="D4644" s="129" t="n">
        <v>61060</v>
      </c>
      <c r="E4644" s="130" t="inlineStr">
        <is>
          <t>OR</t>
        </is>
      </c>
      <c r="F4644" s="130" t="inlineStr">
        <is>
          <t>NAICS-22 Non-Cogen</t>
        </is>
      </c>
      <c r="G4644" s="130" t="inlineStr">
        <is>
          <t>PV</t>
        </is>
      </c>
      <c r="H4644" s="130" t="inlineStr">
        <is>
          <t>SUN</t>
        </is>
      </c>
      <c r="I4644" s="130" t="inlineStr">
        <is>
          <t>SUN</t>
        </is>
      </c>
      <c r="J4644" s="131" t="n">
        <v>3938</v>
      </c>
      <c r="K4644" s="129" t="n">
        <v>2020</v>
      </c>
      <c r="L4644" s="120">
        <f>IF(VLOOKUP(H4644,'Cross-Page Data'!$D$4:$F$48,3,FALSE)="natural gas",VLOOKUP(G4644,'Cross-Page Data'!$I$4:$J$19,2,FALSE),IF(VLOOKUP(H4644,'Cross-Page Data'!$D$4:$F$48,3,FALSE)="solar",IF(G4644="PV","solar PV","solar thermal"),IF(VLOOKUP(H4644,'Cross-Page Data'!$D$4:$F$48,3,FALSE)="wind",VLOOKUP(G4644,'Cross-Page Data'!$I$4:$J$19,2,FALSE),IF(VLOOKUP(H4644,'Cross-Page Data'!$D$4:$F$48,3,FALSE)="hydro",VLOOKUP(G4644,'Cross-Page Data'!$I$4:$J$19,2,FALSE),VLOOKUP(H4644,'Cross-Page Data'!$D$4:$F$48,3,FALSE)))))</f>
        <v/>
      </c>
      <c r="M4644" s="120">
        <f>IF(AND($P$2=FALSE,OR(F4644="Commercial NAICS Cogen",F4644="Industrial NAICS Cogen",F4644="NAICS-22 Cogen")),FALSE,IF(AND($P$3=FALSE,OR(F4644="Commercial NAICS Cogen",F4644="Commercial NAICS Non-Cogen",F4644="Industrial NAICS Cogen", F4644="industrial NAICS non-Cogen")),FALSE, TRUE))</f>
        <v/>
      </c>
    </row>
    <row r="4645" ht="29" customHeight="1" s="157">
      <c r="A4645" s="129" t="n">
        <v>60550</v>
      </c>
      <c r="B4645" s="130" t="inlineStr">
        <is>
          <t>GRP Franklin Renewable Energy Facility</t>
        </is>
      </c>
      <c r="C4645" s="130" t="inlineStr">
        <is>
          <t>GRP Franklin Renewable Energy Facility, LLC</t>
        </is>
      </c>
      <c r="D4645" s="129" t="n">
        <v>60251</v>
      </c>
      <c r="E4645" s="130" t="inlineStr">
        <is>
          <t>GA</t>
        </is>
      </c>
      <c r="F4645" s="130" t="inlineStr">
        <is>
          <t>NAICS-22 Non-Cogen</t>
        </is>
      </c>
      <c r="G4645" s="130" t="inlineStr">
        <is>
          <t>ST</t>
        </is>
      </c>
      <c r="H4645" s="130" t="inlineStr">
        <is>
          <t>WDS</t>
        </is>
      </c>
      <c r="I4645" s="130" t="inlineStr">
        <is>
          <t>WWW</t>
        </is>
      </c>
      <c r="J4645" s="131" t="n">
        <v>311473</v>
      </c>
      <c r="K4645" s="129" t="n">
        <v>2020</v>
      </c>
      <c r="L4645" s="120">
        <f>IF(VLOOKUP(H4645,'Cross-Page Data'!$D$4:$F$48,3,FALSE)="natural gas",VLOOKUP(G4645,'Cross-Page Data'!$I$4:$J$19,2,FALSE),IF(VLOOKUP(H4645,'Cross-Page Data'!$D$4:$F$48,3,FALSE)="solar",IF(G4645="PV","solar PV","solar thermal"),IF(VLOOKUP(H4645,'Cross-Page Data'!$D$4:$F$48,3,FALSE)="wind",VLOOKUP(G4645,'Cross-Page Data'!$I$4:$J$19,2,FALSE),IF(VLOOKUP(H4645,'Cross-Page Data'!$D$4:$F$48,3,FALSE)="hydro",VLOOKUP(G4645,'Cross-Page Data'!$I$4:$J$19,2,FALSE),VLOOKUP(H4645,'Cross-Page Data'!$D$4:$F$48,3,FALSE)))))</f>
        <v/>
      </c>
      <c r="M4645" s="120">
        <f>IF(AND($P$2=FALSE,OR(F4645="Commercial NAICS Cogen",F4645="Industrial NAICS Cogen",F4645="NAICS-22 Cogen")),FALSE,IF(AND($P$3=FALSE,OR(F4645="Commercial NAICS Cogen",F4645="Commercial NAICS Non-Cogen",F4645="Industrial NAICS Cogen", F4645="industrial NAICS non-Cogen")),FALSE, TRUE))</f>
        <v/>
      </c>
    </row>
    <row r="4646">
      <c r="A4646" s="129" t="n">
        <v>60551</v>
      </c>
      <c r="B4646" s="130" t="inlineStr">
        <is>
          <t>Big Level Wind</t>
        </is>
      </c>
      <c r="C4646" s="130" t="inlineStr">
        <is>
          <t>Big Level Wind LLC</t>
        </is>
      </c>
      <c r="D4646" s="129" t="n">
        <v>60328</v>
      </c>
      <c r="E4646" s="130" t="inlineStr">
        <is>
          <t>PA</t>
        </is>
      </c>
      <c r="F4646" s="130" t="inlineStr">
        <is>
          <t>NAICS-22 Non-Cogen</t>
        </is>
      </c>
      <c r="G4646" s="130" t="inlineStr">
        <is>
          <t>WT</t>
        </is>
      </c>
      <c r="H4646" s="130" t="inlineStr">
        <is>
          <t>WND</t>
        </is>
      </c>
      <c r="I4646" s="130" t="inlineStr">
        <is>
          <t>WND</t>
        </is>
      </c>
      <c r="J4646" s="131" t="n">
        <v>275299</v>
      </c>
      <c r="K4646" s="129" t="n">
        <v>2020</v>
      </c>
      <c r="L4646" s="120">
        <f>IF(VLOOKUP(H4646,'Cross-Page Data'!$D$4:$F$48,3,FALSE)="natural gas",VLOOKUP(G4646,'Cross-Page Data'!$I$4:$J$19,2,FALSE),IF(VLOOKUP(H4646,'Cross-Page Data'!$D$4:$F$48,3,FALSE)="solar",IF(G4646="PV","solar PV","solar thermal"),IF(VLOOKUP(H4646,'Cross-Page Data'!$D$4:$F$48,3,FALSE)="wind",VLOOKUP(G4646,'Cross-Page Data'!$I$4:$J$19,2,FALSE),IF(VLOOKUP(H4646,'Cross-Page Data'!$D$4:$F$48,3,FALSE)="hydro",VLOOKUP(G4646,'Cross-Page Data'!$I$4:$J$19,2,FALSE),VLOOKUP(H4646,'Cross-Page Data'!$D$4:$F$48,3,FALSE)))))</f>
        <v/>
      </c>
      <c r="M4646" s="120">
        <f>IF(AND($P$2=FALSE,OR(F4646="Commercial NAICS Cogen",F4646="Industrial NAICS Cogen",F4646="NAICS-22 Cogen")),FALSE,IF(AND($P$3=FALSE,OR(F4646="Commercial NAICS Cogen",F4646="Commercial NAICS Non-Cogen",F4646="Industrial NAICS Cogen", F4646="industrial NAICS non-Cogen")),FALSE, TRUE))</f>
        <v/>
      </c>
    </row>
    <row r="4647">
      <c r="A4647" s="129" t="n">
        <v>60552</v>
      </c>
      <c r="B4647" s="130" t="inlineStr">
        <is>
          <t>Hattiesburg Solar Farm</t>
        </is>
      </c>
      <c r="C4647" s="130" t="inlineStr">
        <is>
          <t>Hattiesburg Farm, LLC</t>
        </is>
      </c>
      <c r="D4647" s="129" t="n">
        <v>60326</v>
      </c>
      <c r="E4647" s="130" t="inlineStr">
        <is>
          <t>MS</t>
        </is>
      </c>
      <c r="F4647" s="130" t="inlineStr">
        <is>
          <t>NAICS-22 Non-Cogen</t>
        </is>
      </c>
      <c r="G4647" s="130" t="inlineStr">
        <is>
          <t>PV</t>
        </is>
      </c>
      <c r="H4647" s="130" t="inlineStr">
        <is>
          <t>SUN</t>
        </is>
      </c>
      <c r="I4647" s="130" t="inlineStr">
        <is>
          <t>SUN</t>
        </is>
      </c>
      <c r="J4647" s="131" t="n">
        <v>88562.31</v>
      </c>
      <c r="K4647" s="129" t="n">
        <v>2020</v>
      </c>
      <c r="L4647" s="120">
        <f>IF(VLOOKUP(H4647,'Cross-Page Data'!$D$4:$F$48,3,FALSE)="natural gas",VLOOKUP(G4647,'Cross-Page Data'!$I$4:$J$19,2,FALSE),IF(VLOOKUP(H4647,'Cross-Page Data'!$D$4:$F$48,3,FALSE)="solar",IF(G4647="PV","solar PV","solar thermal"),IF(VLOOKUP(H4647,'Cross-Page Data'!$D$4:$F$48,3,FALSE)="wind",VLOOKUP(G4647,'Cross-Page Data'!$I$4:$J$19,2,FALSE),IF(VLOOKUP(H4647,'Cross-Page Data'!$D$4:$F$48,3,FALSE)="hydro",VLOOKUP(G4647,'Cross-Page Data'!$I$4:$J$19,2,FALSE),VLOOKUP(H4647,'Cross-Page Data'!$D$4:$F$48,3,FALSE)))))</f>
        <v/>
      </c>
      <c r="M4647" s="120">
        <f>IF(AND($P$2=FALSE,OR(F4647="Commercial NAICS Cogen",F4647="Industrial NAICS Cogen",F4647="NAICS-22 Cogen")),FALSE,IF(AND($P$3=FALSE,OR(F4647="Commercial NAICS Cogen",F4647="Commercial NAICS Non-Cogen",F4647="Industrial NAICS Cogen", F4647="industrial NAICS non-Cogen")),FALSE, TRUE))</f>
        <v/>
      </c>
    </row>
    <row r="4648">
      <c r="A4648" s="129" t="n">
        <v>60554</v>
      </c>
      <c r="B4648" s="130" t="inlineStr">
        <is>
          <t>Hazlehurst II</t>
        </is>
      </c>
      <c r="C4648" s="130" t="inlineStr">
        <is>
          <t>SR South Loving, LLC</t>
        </is>
      </c>
      <c r="D4648" s="129" t="n">
        <v>60330</v>
      </c>
      <c r="E4648" s="130" t="inlineStr">
        <is>
          <t>GA</t>
        </is>
      </c>
      <c r="F4648" s="130" t="inlineStr">
        <is>
          <t>NAICS-22 Non-Cogen</t>
        </is>
      </c>
      <c r="G4648" s="130" t="inlineStr">
        <is>
          <t>PV</t>
        </is>
      </c>
      <c r="H4648" s="130" t="inlineStr">
        <is>
          <t>SUN</t>
        </is>
      </c>
      <c r="I4648" s="130" t="inlineStr">
        <is>
          <t>SUN</t>
        </is>
      </c>
      <c r="J4648" s="131" t="n">
        <v>114771.81</v>
      </c>
      <c r="K4648" s="129" t="n">
        <v>2020</v>
      </c>
      <c r="L4648" s="120">
        <f>IF(VLOOKUP(H4648,'Cross-Page Data'!$D$4:$F$48,3,FALSE)="natural gas",VLOOKUP(G4648,'Cross-Page Data'!$I$4:$J$19,2,FALSE),IF(VLOOKUP(H4648,'Cross-Page Data'!$D$4:$F$48,3,FALSE)="solar",IF(G4648="PV","solar PV","solar thermal"),IF(VLOOKUP(H4648,'Cross-Page Data'!$D$4:$F$48,3,FALSE)="wind",VLOOKUP(G4648,'Cross-Page Data'!$I$4:$J$19,2,FALSE),IF(VLOOKUP(H4648,'Cross-Page Data'!$D$4:$F$48,3,FALSE)="hydro",VLOOKUP(G4648,'Cross-Page Data'!$I$4:$J$19,2,FALSE),VLOOKUP(H4648,'Cross-Page Data'!$D$4:$F$48,3,FALSE)))))</f>
        <v/>
      </c>
      <c r="M4648" s="120">
        <f>IF(AND($P$2=FALSE,OR(F4648="Commercial NAICS Cogen",F4648="Industrial NAICS Cogen",F4648="NAICS-22 Cogen")),FALSE,IF(AND($P$3=FALSE,OR(F4648="Commercial NAICS Cogen",F4648="Commercial NAICS Non-Cogen",F4648="Industrial NAICS Cogen", F4648="industrial NAICS non-Cogen")),FALSE, TRUE))</f>
        <v/>
      </c>
    </row>
    <row r="4649">
      <c r="A4649" s="129" t="n">
        <v>60555</v>
      </c>
      <c r="B4649" s="130" t="inlineStr">
        <is>
          <t>Selmer I</t>
        </is>
      </c>
      <c r="C4649" s="130" t="inlineStr">
        <is>
          <t>Selmer North Solar I, LLC</t>
        </is>
      </c>
      <c r="D4649" s="129" t="n">
        <v>60331</v>
      </c>
      <c r="E4649" s="130" t="inlineStr">
        <is>
          <t>TN</t>
        </is>
      </c>
      <c r="F4649" s="130" t="inlineStr">
        <is>
          <t>NAICS-22 Non-Cogen</t>
        </is>
      </c>
      <c r="G4649" s="130" t="inlineStr">
        <is>
          <t>PV</t>
        </is>
      </c>
      <c r="H4649" s="130" t="inlineStr">
        <is>
          <t>SUN</t>
        </is>
      </c>
      <c r="I4649" s="130" t="inlineStr">
        <is>
          <t>SUN</t>
        </is>
      </c>
      <c r="J4649" s="131" t="n">
        <v>29378</v>
      </c>
      <c r="K4649" s="129" t="n">
        <v>2020</v>
      </c>
      <c r="L4649" s="120">
        <f>IF(VLOOKUP(H4649,'Cross-Page Data'!$D$4:$F$48,3,FALSE)="natural gas",VLOOKUP(G4649,'Cross-Page Data'!$I$4:$J$19,2,FALSE),IF(VLOOKUP(H4649,'Cross-Page Data'!$D$4:$F$48,3,FALSE)="solar",IF(G4649="PV","solar PV","solar thermal"),IF(VLOOKUP(H4649,'Cross-Page Data'!$D$4:$F$48,3,FALSE)="wind",VLOOKUP(G4649,'Cross-Page Data'!$I$4:$J$19,2,FALSE),IF(VLOOKUP(H4649,'Cross-Page Data'!$D$4:$F$48,3,FALSE)="hydro",VLOOKUP(G4649,'Cross-Page Data'!$I$4:$J$19,2,FALSE),VLOOKUP(H4649,'Cross-Page Data'!$D$4:$F$48,3,FALSE)))))</f>
        <v/>
      </c>
      <c r="M4649" s="120">
        <f>IF(AND($P$2=FALSE,OR(F4649="Commercial NAICS Cogen",F4649="Industrial NAICS Cogen",F4649="NAICS-22 Cogen")),FALSE,IF(AND($P$3=FALSE,OR(F4649="Commercial NAICS Cogen",F4649="Commercial NAICS Non-Cogen",F4649="Industrial NAICS Cogen", F4649="industrial NAICS non-Cogen")),FALSE, TRUE))</f>
        <v/>
      </c>
    </row>
    <row r="4650">
      <c r="A4650" s="129" t="n">
        <v>60556</v>
      </c>
      <c r="B4650" s="130" t="inlineStr">
        <is>
          <t>Selmer II</t>
        </is>
      </c>
      <c r="C4650" s="130" t="inlineStr">
        <is>
          <t>Selmer North Solar II, LLC</t>
        </is>
      </c>
      <c r="D4650" s="129" t="n">
        <v>60332</v>
      </c>
      <c r="E4650" s="130" t="inlineStr">
        <is>
          <t>TN</t>
        </is>
      </c>
      <c r="F4650" s="130" t="inlineStr">
        <is>
          <t>NAICS-22 Non-Cogen</t>
        </is>
      </c>
      <c r="G4650" s="130" t="inlineStr">
        <is>
          <t>PV</t>
        </is>
      </c>
      <c r="H4650" s="130" t="inlineStr">
        <is>
          <t>SUN</t>
        </is>
      </c>
      <c r="I4650" s="130" t="inlineStr">
        <is>
          <t>SUN</t>
        </is>
      </c>
      <c r="J4650" s="131" t="n">
        <v>14911</v>
      </c>
      <c r="K4650" s="129" t="n">
        <v>2020</v>
      </c>
      <c r="L4650" s="120">
        <f>IF(VLOOKUP(H4650,'Cross-Page Data'!$D$4:$F$48,3,FALSE)="natural gas",VLOOKUP(G4650,'Cross-Page Data'!$I$4:$J$19,2,FALSE),IF(VLOOKUP(H4650,'Cross-Page Data'!$D$4:$F$48,3,FALSE)="solar",IF(G4650="PV","solar PV","solar thermal"),IF(VLOOKUP(H4650,'Cross-Page Data'!$D$4:$F$48,3,FALSE)="wind",VLOOKUP(G4650,'Cross-Page Data'!$I$4:$J$19,2,FALSE),IF(VLOOKUP(H4650,'Cross-Page Data'!$D$4:$F$48,3,FALSE)="hydro",VLOOKUP(G4650,'Cross-Page Data'!$I$4:$J$19,2,FALSE),VLOOKUP(H4650,'Cross-Page Data'!$D$4:$F$48,3,FALSE)))))</f>
        <v/>
      </c>
      <c r="M4650" s="120">
        <f>IF(AND($P$2=FALSE,OR(F4650="Commercial NAICS Cogen",F4650="Industrial NAICS Cogen",F4650="NAICS-22 Cogen")),FALSE,IF(AND($P$3=FALSE,OR(F4650="Commercial NAICS Cogen",F4650="Commercial NAICS Non-Cogen",F4650="Industrial NAICS Cogen", F4650="industrial NAICS non-Cogen")),FALSE, TRUE))</f>
        <v/>
      </c>
    </row>
    <row r="4651">
      <c r="A4651" s="129" t="n">
        <v>60560</v>
      </c>
      <c r="B4651" s="130" t="inlineStr">
        <is>
          <t>Millington Solar Farm</t>
        </is>
      </c>
      <c r="C4651" s="130" t="inlineStr">
        <is>
          <t>SR Millington, LLC</t>
        </is>
      </c>
      <c r="D4651" s="129" t="n">
        <v>60334</v>
      </c>
      <c r="E4651" s="130" t="inlineStr">
        <is>
          <t>TN</t>
        </is>
      </c>
      <c r="F4651" s="130" t="inlineStr">
        <is>
          <t>NAICS-22 Non-Cogen</t>
        </is>
      </c>
      <c r="G4651" s="130" t="inlineStr">
        <is>
          <t>PV</t>
        </is>
      </c>
      <c r="H4651" s="130" t="inlineStr">
        <is>
          <t>SUN</t>
        </is>
      </c>
      <c r="I4651" s="130" t="inlineStr">
        <is>
          <t>SUN</t>
        </is>
      </c>
      <c r="J4651" s="131" t="n">
        <v>105664.2</v>
      </c>
      <c r="K4651" s="129" t="n">
        <v>2020</v>
      </c>
      <c r="L4651" s="120">
        <f>IF(VLOOKUP(H4651,'Cross-Page Data'!$D$4:$F$48,3,FALSE)="natural gas",VLOOKUP(G4651,'Cross-Page Data'!$I$4:$J$19,2,FALSE),IF(VLOOKUP(H4651,'Cross-Page Data'!$D$4:$F$48,3,FALSE)="solar",IF(G4651="PV","solar PV","solar thermal"),IF(VLOOKUP(H4651,'Cross-Page Data'!$D$4:$F$48,3,FALSE)="wind",VLOOKUP(G4651,'Cross-Page Data'!$I$4:$J$19,2,FALSE),IF(VLOOKUP(H4651,'Cross-Page Data'!$D$4:$F$48,3,FALSE)="hydro",VLOOKUP(G4651,'Cross-Page Data'!$I$4:$J$19,2,FALSE),VLOOKUP(H4651,'Cross-Page Data'!$D$4:$F$48,3,FALSE)))))</f>
        <v/>
      </c>
      <c r="M4651" s="120">
        <f>IF(AND($P$2=FALSE,OR(F4651="Commercial NAICS Cogen",F4651="Industrial NAICS Cogen",F4651="NAICS-22 Cogen")),FALSE,IF(AND($P$3=FALSE,OR(F4651="Commercial NAICS Cogen",F4651="Commercial NAICS Non-Cogen",F4651="Industrial NAICS Cogen", F4651="industrial NAICS non-Cogen")),FALSE, TRUE))</f>
        <v/>
      </c>
    </row>
    <row r="4652">
      <c r="A4652" s="129" t="n">
        <v>60562</v>
      </c>
      <c r="B4652" s="130" t="inlineStr">
        <is>
          <t>GMP Solar - Panton Hybrid</t>
        </is>
      </c>
      <c r="C4652" s="130" t="inlineStr">
        <is>
          <t>Green Mountain Power Corp</t>
        </is>
      </c>
      <c r="D4652" s="129" t="n">
        <v>7601</v>
      </c>
      <c r="E4652" s="130" t="inlineStr">
        <is>
          <t>VT</t>
        </is>
      </c>
      <c r="F4652" s="130" t="inlineStr">
        <is>
          <t>Electric Utility</t>
        </is>
      </c>
      <c r="G4652" s="130" t="inlineStr">
        <is>
          <t>BA</t>
        </is>
      </c>
      <c r="H4652" s="130" t="inlineStr">
        <is>
          <t>MWH</t>
        </is>
      </c>
      <c r="I4652" s="130" t="inlineStr">
        <is>
          <t>OTH</t>
        </is>
      </c>
      <c r="J4652" s="131" t="n">
        <v>-631</v>
      </c>
      <c r="K4652" s="129" t="n">
        <v>2020</v>
      </c>
      <c r="L4652" s="120">
        <f>IF(VLOOKUP(H4652,'Cross-Page Data'!$D$4:$F$48,3,FALSE)="natural gas",VLOOKUP(G4652,'Cross-Page Data'!$I$4:$J$19,2,FALSE),IF(VLOOKUP(H4652,'Cross-Page Data'!$D$4:$F$48,3,FALSE)="solar",IF(G4652="PV","solar PV","solar thermal"),IF(VLOOKUP(H4652,'Cross-Page Data'!$D$4:$F$48,3,FALSE)="wind",VLOOKUP(G4652,'Cross-Page Data'!$I$4:$J$19,2,FALSE),IF(VLOOKUP(H4652,'Cross-Page Data'!$D$4:$F$48,3,FALSE)="hydro",VLOOKUP(G4652,'Cross-Page Data'!$I$4:$J$19,2,FALSE),VLOOKUP(H4652,'Cross-Page Data'!$D$4:$F$48,3,FALSE)))))</f>
        <v/>
      </c>
      <c r="M4652" s="120">
        <f>IF(AND($P$2=FALSE,OR(F4652="Commercial NAICS Cogen",F4652="Industrial NAICS Cogen",F4652="NAICS-22 Cogen")),FALSE,IF(AND($P$3=FALSE,OR(F4652="Commercial NAICS Cogen",F4652="Commercial NAICS Non-Cogen",F4652="Industrial NAICS Cogen", F4652="industrial NAICS non-Cogen")),FALSE, TRUE))</f>
        <v/>
      </c>
    </row>
    <row r="4653">
      <c r="A4653" s="129" t="n">
        <v>60562</v>
      </c>
      <c r="B4653" s="130" t="inlineStr">
        <is>
          <t>GMP Solar - Panton Hybrid</t>
        </is>
      </c>
      <c r="C4653" s="130" t="inlineStr">
        <is>
          <t>Green Mountain Power Corp</t>
        </is>
      </c>
      <c r="D4653" s="129" t="n">
        <v>7601</v>
      </c>
      <c r="E4653" s="130" t="inlineStr">
        <is>
          <t>VT</t>
        </is>
      </c>
      <c r="F4653" s="130" t="inlineStr">
        <is>
          <t>Electric Utility</t>
        </is>
      </c>
      <c r="G4653" s="130" t="inlineStr">
        <is>
          <t>PV</t>
        </is>
      </c>
      <c r="H4653" s="130" t="inlineStr">
        <is>
          <t>SUN</t>
        </is>
      </c>
      <c r="I4653" s="130" t="inlineStr">
        <is>
          <t>SUN</t>
        </is>
      </c>
      <c r="J4653" s="131" t="n">
        <v>8294</v>
      </c>
      <c r="K4653" s="129" t="n">
        <v>2020</v>
      </c>
      <c r="L4653" s="120">
        <f>IF(VLOOKUP(H4653,'Cross-Page Data'!$D$4:$F$48,3,FALSE)="natural gas",VLOOKUP(G4653,'Cross-Page Data'!$I$4:$J$19,2,FALSE),IF(VLOOKUP(H4653,'Cross-Page Data'!$D$4:$F$48,3,FALSE)="solar",IF(G4653="PV","solar PV","solar thermal"),IF(VLOOKUP(H4653,'Cross-Page Data'!$D$4:$F$48,3,FALSE)="wind",VLOOKUP(G4653,'Cross-Page Data'!$I$4:$J$19,2,FALSE),IF(VLOOKUP(H4653,'Cross-Page Data'!$D$4:$F$48,3,FALSE)="hydro",VLOOKUP(G4653,'Cross-Page Data'!$I$4:$J$19,2,FALSE),VLOOKUP(H4653,'Cross-Page Data'!$D$4:$F$48,3,FALSE)))))</f>
        <v/>
      </c>
      <c r="M4653" s="120">
        <f>IF(AND($P$2=FALSE,OR(F4653="Commercial NAICS Cogen",F4653="Industrial NAICS Cogen",F4653="NAICS-22 Cogen")),FALSE,IF(AND($P$3=FALSE,OR(F4653="Commercial NAICS Cogen",F4653="Commercial NAICS Non-Cogen",F4653="Industrial NAICS Cogen", F4653="industrial NAICS non-Cogen")),FALSE, TRUE))</f>
        <v/>
      </c>
    </row>
    <row r="4654">
      <c r="A4654" s="129" t="n">
        <v>60569</v>
      </c>
      <c r="B4654" s="130" t="inlineStr">
        <is>
          <t>El Cajon Energy Storage</t>
        </is>
      </c>
      <c r="C4654" s="130" t="inlineStr">
        <is>
          <t>San Diego Gas &amp; Electric Co</t>
        </is>
      </c>
      <c r="D4654" s="129" t="n">
        <v>16609</v>
      </c>
      <c r="E4654" s="130" t="inlineStr">
        <is>
          <t>CA</t>
        </is>
      </c>
      <c r="F4654" s="130" t="inlineStr">
        <is>
          <t>Electric Utility</t>
        </is>
      </c>
      <c r="G4654" s="130" t="inlineStr">
        <is>
          <t>BA</t>
        </is>
      </c>
      <c r="H4654" s="130" t="inlineStr">
        <is>
          <t>MWH</t>
        </is>
      </c>
      <c r="I4654" s="130" t="inlineStr">
        <is>
          <t>OTH</t>
        </is>
      </c>
      <c r="J4654" s="131" t="n">
        <v>-698</v>
      </c>
      <c r="K4654" s="129" t="n">
        <v>2020</v>
      </c>
      <c r="L4654" s="120">
        <f>IF(VLOOKUP(H4654,'Cross-Page Data'!$D$4:$F$48,3,FALSE)="natural gas",VLOOKUP(G4654,'Cross-Page Data'!$I$4:$J$19,2,FALSE),IF(VLOOKUP(H4654,'Cross-Page Data'!$D$4:$F$48,3,FALSE)="solar",IF(G4654="PV","solar PV","solar thermal"),IF(VLOOKUP(H4654,'Cross-Page Data'!$D$4:$F$48,3,FALSE)="wind",VLOOKUP(G4654,'Cross-Page Data'!$I$4:$J$19,2,FALSE),IF(VLOOKUP(H4654,'Cross-Page Data'!$D$4:$F$48,3,FALSE)="hydro",VLOOKUP(G4654,'Cross-Page Data'!$I$4:$J$19,2,FALSE),VLOOKUP(H4654,'Cross-Page Data'!$D$4:$F$48,3,FALSE)))))</f>
        <v/>
      </c>
      <c r="M4654" s="120">
        <f>IF(AND($P$2=FALSE,OR(F4654="Commercial NAICS Cogen",F4654="Industrial NAICS Cogen",F4654="NAICS-22 Cogen")),FALSE,IF(AND($P$3=FALSE,OR(F4654="Commercial NAICS Cogen",F4654="Commercial NAICS Non-Cogen",F4654="Industrial NAICS Cogen", F4654="industrial NAICS non-Cogen")),FALSE, TRUE))</f>
        <v/>
      </c>
    </row>
    <row r="4655">
      <c r="A4655" s="129" t="n">
        <v>60570</v>
      </c>
      <c r="B4655" s="130" t="inlineStr">
        <is>
          <t>Escondido Energy Storage</t>
        </is>
      </c>
      <c r="C4655" s="130" t="inlineStr">
        <is>
          <t>San Diego Gas &amp; Electric Co</t>
        </is>
      </c>
      <c r="D4655" s="129" t="n">
        <v>16609</v>
      </c>
      <c r="E4655" s="130" t="inlineStr">
        <is>
          <t>CA</t>
        </is>
      </c>
      <c r="F4655" s="130" t="inlineStr">
        <is>
          <t>Electric Utility</t>
        </is>
      </c>
      <c r="G4655" s="130" t="inlineStr">
        <is>
          <t>BA</t>
        </is>
      </c>
      <c r="H4655" s="130" t="inlineStr">
        <is>
          <t>MWH</t>
        </is>
      </c>
      <c r="I4655" s="130" t="inlineStr">
        <is>
          <t>OTH</t>
        </is>
      </c>
      <c r="J4655" s="131" t="n">
        <v>-3727</v>
      </c>
      <c r="K4655" s="129" t="n">
        <v>2020</v>
      </c>
      <c r="L4655" s="120">
        <f>IF(VLOOKUP(H4655,'Cross-Page Data'!$D$4:$F$48,3,FALSE)="natural gas",VLOOKUP(G4655,'Cross-Page Data'!$I$4:$J$19,2,FALSE),IF(VLOOKUP(H4655,'Cross-Page Data'!$D$4:$F$48,3,FALSE)="solar",IF(G4655="PV","solar PV","solar thermal"),IF(VLOOKUP(H4655,'Cross-Page Data'!$D$4:$F$48,3,FALSE)="wind",VLOOKUP(G4655,'Cross-Page Data'!$I$4:$J$19,2,FALSE),IF(VLOOKUP(H4655,'Cross-Page Data'!$D$4:$F$48,3,FALSE)="hydro",VLOOKUP(G4655,'Cross-Page Data'!$I$4:$J$19,2,FALSE),VLOOKUP(H4655,'Cross-Page Data'!$D$4:$F$48,3,FALSE)))))</f>
        <v/>
      </c>
      <c r="M4655" s="120">
        <f>IF(AND($P$2=FALSE,OR(F4655="Commercial NAICS Cogen",F4655="Industrial NAICS Cogen",F4655="NAICS-22 Cogen")),FALSE,IF(AND($P$3=FALSE,OR(F4655="Commercial NAICS Cogen",F4655="Commercial NAICS Non-Cogen",F4655="Industrial NAICS Cogen", F4655="industrial NAICS non-Cogen")),FALSE, TRUE))</f>
        <v/>
      </c>
    </row>
    <row r="4656">
      <c r="A4656" s="129" t="n">
        <v>60574</v>
      </c>
      <c r="B4656" s="130" t="inlineStr">
        <is>
          <t>Great Western Wind Energy, LLC</t>
        </is>
      </c>
      <c r="C4656" s="130" t="inlineStr">
        <is>
          <t>EDF Renewable Asset Holdings, Inc.</t>
        </is>
      </c>
      <c r="D4656" s="129" t="n">
        <v>57170</v>
      </c>
      <c r="E4656" s="130" t="inlineStr">
        <is>
          <t>OK</t>
        </is>
      </c>
      <c r="F4656" s="130" t="inlineStr">
        <is>
          <t>NAICS-22 Non-Cogen</t>
        </is>
      </c>
      <c r="G4656" s="130" t="inlineStr">
        <is>
          <t>WT</t>
        </is>
      </c>
      <c r="H4656" s="130" t="inlineStr">
        <is>
          <t>WND</t>
        </is>
      </c>
      <c r="I4656" s="130" t="inlineStr">
        <is>
          <t>WND</t>
        </is>
      </c>
      <c r="J4656" s="131" t="n">
        <v>994435</v>
      </c>
      <c r="K4656" s="129" t="n">
        <v>2020</v>
      </c>
      <c r="L4656" s="120">
        <f>IF(VLOOKUP(H4656,'Cross-Page Data'!$D$4:$F$48,3,FALSE)="natural gas",VLOOKUP(G4656,'Cross-Page Data'!$I$4:$J$19,2,FALSE),IF(VLOOKUP(H4656,'Cross-Page Data'!$D$4:$F$48,3,FALSE)="solar",IF(G4656="PV","solar PV","solar thermal"),IF(VLOOKUP(H4656,'Cross-Page Data'!$D$4:$F$48,3,FALSE)="wind",VLOOKUP(G4656,'Cross-Page Data'!$I$4:$J$19,2,FALSE),IF(VLOOKUP(H4656,'Cross-Page Data'!$D$4:$F$48,3,FALSE)="hydro",VLOOKUP(G4656,'Cross-Page Data'!$I$4:$J$19,2,FALSE),VLOOKUP(H4656,'Cross-Page Data'!$D$4:$F$48,3,FALSE)))))</f>
        <v/>
      </c>
      <c r="M4656" s="120">
        <f>IF(AND($P$2=FALSE,OR(F4656="Commercial NAICS Cogen",F4656="Industrial NAICS Cogen",F4656="NAICS-22 Cogen")),FALSE,IF(AND($P$3=FALSE,OR(F4656="Commercial NAICS Cogen",F4656="Commercial NAICS Non-Cogen",F4656="Industrial NAICS Cogen", F4656="industrial NAICS non-Cogen")),FALSE, TRUE))</f>
        <v/>
      </c>
    </row>
    <row r="4657">
      <c r="A4657" s="129" t="n">
        <v>60581</v>
      </c>
      <c r="B4657" s="130" t="inlineStr">
        <is>
          <t>Upton County Solar</t>
        </is>
      </c>
      <c r="C4657" s="130" t="inlineStr">
        <is>
          <t>Consolidated Edison Development Inc.</t>
        </is>
      </c>
      <c r="D4657" s="129" t="n">
        <v>56769</v>
      </c>
      <c r="E4657" s="130" t="inlineStr">
        <is>
          <t>TX</t>
        </is>
      </c>
      <c r="F4657" s="130" t="inlineStr">
        <is>
          <t>NAICS-22 Non-Cogen</t>
        </is>
      </c>
      <c r="G4657" s="130" t="inlineStr">
        <is>
          <t>PV</t>
        </is>
      </c>
      <c r="H4657" s="130" t="inlineStr">
        <is>
          <t>SUN</t>
        </is>
      </c>
      <c r="I4657" s="130" t="inlineStr">
        <is>
          <t>SUN</t>
        </is>
      </c>
      <c r="J4657" s="131" t="n">
        <v>352280</v>
      </c>
      <c r="K4657" s="129" t="n">
        <v>2020</v>
      </c>
      <c r="L4657" s="120">
        <f>IF(VLOOKUP(H4657,'Cross-Page Data'!$D$4:$F$48,3,FALSE)="natural gas",VLOOKUP(G4657,'Cross-Page Data'!$I$4:$J$19,2,FALSE),IF(VLOOKUP(H4657,'Cross-Page Data'!$D$4:$F$48,3,FALSE)="solar",IF(G4657="PV","solar PV","solar thermal"),IF(VLOOKUP(H4657,'Cross-Page Data'!$D$4:$F$48,3,FALSE)="wind",VLOOKUP(G4657,'Cross-Page Data'!$I$4:$J$19,2,FALSE),IF(VLOOKUP(H4657,'Cross-Page Data'!$D$4:$F$48,3,FALSE)="hydro",VLOOKUP(G4657,'Cross-Page Data'!$I$4:$J$19,2,FALSE),VLOOKUP(H4657,'Cross-Page Data'!$D$4:$F$48,3,FALSE)))))</f>
        <v/>
      </c>
      <c r="M4657" s="120">
        <f>IF(AND($P$2=FALSE,OR(F4657="Commercial NAICS Cogen",F4657="Industrial NAICS Cogen",F4657="NAICS-22 Cogen")),FALSE,IF(AND($P$3=FALSE,OR(F4657="Commercial NAICS Cogen",F4657="Commercial NAICS Non-Cogen",F4657="Industrial NAICS Cogen", F4657="industrial NAICS non-Cogen")),FALSE, TRUE))</f>
        <v/>
      </c>
    </row>
    <row r="4658">
      <c r="A4658" s="129" t="n">
        <v>60583</v>
      </c>
      <c r="B4658" s="130" t="inlineStr">
        <is>
          <t>LaFayette Solar Farm</t>
        </is>
      </c>
      <c r="C4658" s="130" t="inlineStr">
        <is>
          <t>AL Solar A, LLC</t>
        </is>
      </c>
      <c r="D4658" s="129" t="n">
        <v>60347</v>
      </c>
      <c r="E4658" s="130" t="inlineStr">
        <is>
          <t>AL</t>
        </is>
      </c>
      <c r="F4658" s="130" t="inlineStr">
        <is>
          <t>NAICS-22 Non-Cogen</t>
        </is>
      </c>
      <c r="G4658" s="130" t="inlineStr">
        <is>
          <t>PV</t>
        </is>
      </c>
      <c r="H4658" s="130" t="inlineStr">
        <is>
          <t>SUN</t>
        </is>
      </c>
      <c r="I4658" s="130" t="inlineStr">
        <is>
          <t>SUN</t>
        </is>
      </c>
      <c r="J4658" s="131" t="n">
        <v>147721</v>
      </c>
      <c r="K4658" s="129" t="n">
        <v>2020</v>
      </c>
      <c r="L4658" s="120">
        <f>IF(VLOOKUP(H4658,'Cross-Page Data'!$D$4:$F$48,3,FALSE)="natural gas",VLOOKUP(G4658,'Cross-Page Data'!$I$4:$J$19,2,FALSE),IF(VLOOKUP(H4658,'Cross-Page Data'!$D$4:$F$48,3,FALSE)="solar",IF(G4658="PV","solar PV","solar thermal"),IF(VLOOKUP(H4658,'Cross-Page Data'!$D$4:$F$48,3,FALSE)="wind",VLOOKUP(G4658,'Cross-Page Data'!$I$4:$J$19,2,FALSE),IF(VLOOKUP(H4658,'Cross-Page Data'!$D$4:$F$48,3,FALSE)="hydro",VLOOKUP(G4658,'Cross-Page Data'!$I$4:$J$19,2,FALSE),VLOOKUP(H4658,'Cross-Page Data'!$D$4:$F$48,3,FALSE)))))</f>
        <v/>
      </c>
      <c r="M4658" s="120">
        <f>IF(AND($P$2=FALSE,OR(F4658="Commercial NAICS Cogen",F4658="Industrial NAICS Cogen",F4658="NAICS-22 Cogen")),FALSE,IF(AND($P$3=FALSE,OR(F4658="Commercial NAICS Cogen",F4658="Commercial NAICS Non-Cogen",F4658="Industrial NAICS Cogen", F4658="industrial NAICS non-Cogen")),FALSE, TRUE))</f>
        <v/>
      </c>
    </row>
    <row r="4659">
      <c r="A4659" s="129" t="n">
        <v>60587</v>
      </c>
      <c r="B4659" s="130" t="inlineStr">
        <is>
          <t>Kelly Creek Wind Project</t>
        </is>
      </c>
      <c r="C4659" s="130" t="inlineStr">
        <is>
          <t>EDF Renewable Asset Holdings, Inc.</t>
        </is>
      </c>
      <c r="D4659" s="129" t="n">
        <v>57170</v>
      </c>
      <c r="E4659" s="130" t="inlineStr">
        <is>
          <t>IL</t>
        </is>
      </c>
      <c r="F4659" s="130" t="inlineStr">
        <is>
          <t>NAICS-22 Non-Cogen</t>
        </is>
      </c>
      <c r="G4659" s="130" t="inlineStr">
        <is>
          <t>WT</t>
        </is>
      </c>
      <c r="H4659" s="130" t="inlineStr">
        <is>
          <t>WND</t>
        </is>
      </c>
      <c r="I4659" s="130" t="inlineStr">
        <is>
          <t>WND</t>
        </is>
      </c>
      <c r="J4659" s="131" t="n">
        <v>605088</v>
      </c>
      <c r="K4659" s="129" t="n">
        <v>2020</v>
      </c>
      <c r="L4659" s="120">
        <f>IF(VLOOKUP(H4659,'Cross-Page Data'!$D$4:$F$48,3,FALSE)="natural gas",VLOOKUP(G4659,'Cross-Page Data'!$I$4:$J$19,2,FALSE),IF(VLOOKUP(H4659,'Cross-Page Data'!$D$4:$F$48,3,FALSE)="solar",IF(G4659="PV","solar PV","solar thermal"),IF(VLOOKUP(H4659,'Cross-Page Data'!$D$4:$F$48,3,FALSE)="wind",VLOOKUP(G4659,'Cross-Page Data'!$I$4:$J$19,2,FALSE),IF(VLOOKUP(H4659,'Cross-Page Data'!$D$4:$F$48,3,FALSE)="hydro",VLOOKUP(G4659,'Cross-Page Data'!$I$4:$J$19,2,FALSE),VLOOKUP(H4659,'Cross-Page Data'!$D$4:$F$48,3,FALSE)))))</f>
        <v/>
      </c>
      <c r="M4659" s="120">
        <f>IF(AND($P$2=FALSE,OR(F4659="Commercial NAICS Cogen",F4659="Industrial NAICS Cogen",F4659="NAICS-22 Cogen")),FALSE,IF(AND($P$3=FALSE,OR(F4659="Commercial NAICS Cogen",F4659="Commercial NAICS Non-Cogen",F4659="Industrial NAICS Cogen", F4659="industrial NAICS non-Cogen")),FALSE, TRUE))</f>
        <v/>
      </c>
    </row>
    <row r="4660">
      <c r="A4660" s="129" t="n">
        <v>60589</v>
      </c>
      <c r="B4660" s="130" t="inlineStr">
        <is>
          <t>CPV Fairview Energy Center</t>
        </is>
      </c>
      <c r="C4660" s="130" t="inlineStr">
        <is>
          <t>CPV Fairview, LLC</t>
        </is>
      </c>
      <c r="D4660" s="129" t="n">
        <v>60350</v>
      </c>
      <c r="E4660" s="130" t="inlineStr">
        <is>
          <t>PA</t>
        </is>
      </c>
      <c r="F4660" s="130" t="inlineStr">
        <is>
          <t>NAICS-22 Non-Cogen</t>
        </is>
      </c>
      <c r="G4660" s="130" t="inlineStr">
        <is>
          <t>CA</t>
        </is>
      </c>
      <c r="H4660" s="130" t="inlineStr">
        <is>
          <t>NG</t>
        </is>
      </c>
      <c r="I4660" s="130" t="inlineStr">
        <is>
          <t>NG</t>
        </is>
      </c>
      <c r="J4660" s="131" t="n">
        <v>2440716.7</v>
      </c>
      <c r="K4660" s="129" t="n">
        <v>2020</v>
      </c>
      <c r="L4660" s="120">
        <f>IF(VLOOKUP(H4660,'Cross-Page Data'!$D$4:$F$48,3,FALSE)="natural gas",VLOOKUP(G4660,'Cross-Page Data'!$I$4:$J$19,2,FALSE),IF(VLOOKUP(H4660,'Cross-Page Data'!$D$4:$F$48,3,FALSE)="solar",IF(G4660="PV","solar PV","solar thermal"),IF(VLOOKUP(H4660,'Cross-Page Data'!$D$4:$F$48,3,FALSE)="wind",VLOOKUP(G4660,'Cross-Page Data'!$I$4:$J$19,2,FALSE),IF(VLOOKUP(H4660,'Cross-Page Data'!$D$4:$F$48,3,FALSE)="hydro",VLOOKUP(G4660,'Cross-Page Data'!$I$4:$J$19,2,FALSE),VLOOKUP(H4660,'Cross-Page Data'!$D$4:$F$48,3,FALSE)))))</f>
        <v/>
      </c>
      <c r="M4660" s="120">
        <f>IF(AND($P$2=FALSE,OR(F4660="Commercial NAICS Cogen",F4660="Industrial NAICS Cogen",F4660="NAICS-22 Cogen")),FALSE,IF(AND($P$3=FALSE,OR(F4660="Commercial NAICS Cogen",F4660="Commercial NAICS Non-Cogen",F4660="Industrial NAICS Cogen", F4660="industrial NAICS non-Cogen")),FALSE, TRUE))</f>
        <v/>
      </c>
    </row>
    <row r="4661">
      <c r="A4661" s="129" t="n">
        <v>60589</v>
      </c>
      <c r="B4661" s="130" t="inlineStr">
        <is>
          <t>CPV Fairview Energy Center</t>
        </is>
      </c>
      <c r="C4661" s="130" t="inlineStr">
        <is>
          <t>CPV Fairview, LLC</t>
        </is>
      </c>
      <c r="D4661" s="129" t="n">
        <v>60350</v>
      </c>
      <c r="E4661" s="130" t="inlineStr">
        <is>
          <t>PA</t>
        </is>
      </c>
      <c r="F4661" s="130" t="inlineStr">
        <is>
          <t>NAICS-22 Non-Cogen</t>
        </is>
      </c>
      <c r="G4661" s="130" t="inlineStr">
        <is>
          <t>CA</t>
        </is>
      </c>
      <c r="H4661" s="130" t="inlineStr">
        <is>
          <t>OG</t>
        </is>
      </c>
      <c r="I4661" s="130" t="inlineStr">
        <is>
          <t>OOG</t>
        </is>
      </c>
      <c r="J4661" s="131" t="n">
        <v>9820.349</v>
      </c>
      <c r="K4661" s="129" t="n">
        <v>2020</v>
      </c>
      <c r="L4661" s="120">
        <f>IF(VLOOKUP(H4661,'Cross-Page Data'!$D$4:$F$48,3,FALSE)="natural gas",VLOOKUP(G4661,'Cross-Page Data'!$I$4:$J$19,2,FALSE),IF(VLOOKUP(H4661,'Cross-Page Data'!$D$4:$F$48,3,FALSE)="solar",IF(G4661="PV","solar PV","solar thermal"),IF(VLOOKUP(H4661,'Cross-Page Data'!$D$4:$F$48,3,FALSE)="wind",VLOOKUP(G4661,'Cross-Page Data'!$I$4:$J$19,2,FALSE),IF(VLOOKUP(H4661,'Cross-Page Data'!$D$4:$F$48,3,FALSE)="hydro",VLOOKUP(G4661,'Cross-Page Data'!$I$4:$J$19,2,FALSE),VLOOKUP(H4661,'Cross-Page Data'!$D$4:$F$48,3,FALSE)))))</f>
        <v/>
      </c>
      <c r="M4661" s="120">
        <f>IF(AND($P$2=FALSE,OR(F4661="Commercial NAICS Cogen",F4661="Industrial NAICS Cogen",F4661="NAICS-22 Cogen")),FALSE,IF(AND($P$3=FALSE,OR(F4661="Commercial NAICS Cogen",F4661="Commercial NAICS Non-Cogen",F4661="Industrial NAICS Cogen", F4661="industrial NAICS non-Cogen")),FALSE, TRUE))</f>
        <v/>
      </c>
    </row>
    <row r="4662">
      <c r="A4662" s="129" t="n">
        <v>60589</v>
      </c>
      <c r="B4662" s="130" t="inlineStr">
        <is>
          <t>CPV Fairview Energy Center</t>
        </is>
      </c>
      <c r="C4662" s="130" t="inlineStr">
        <is>
          <t>CPV Fairview, LLC</t>
        </is>
      </c>
      <c r="D4662" s="129" t="n">
        <v>60350</v>
      </c>
      <c r="E4662" s="130" t="inlineStr">
        <is>
          <t>PA</t>
        </is>
      </c>
      <c r="F4662" s="130" t="inlineStr">
        <is>
          <t>NAICS-22 Non-Cogen</t>
        </is>
      </c>
      <c r="G4662" s="130" t="inlineStr">
        <is>
          <t>CT</t>
        </is>
      </c>
      <c r="H4662" s="130" t="inlineStr">
        <is>
          <t>NG</t>
        </is>
      </c>
      <c r="I4662" s="130" t="inlineStr">
        <is>
          <t>NG</t>
        </is>
      </c>
      <c r="J4662" s="131" t="n">
        <v>4930081.2</v>
      </c>
      <c r="K4662" s="129" t="n">
        <v>2020</v>
      </c>
      <c r="L4662" s="120">
        <f>IF(VLOOKUP(H4662,'Cross-Page Data'!$D$4:$F$48,3,FALSE)="natural gas",VLOOKUP(G4662,'Cross-Page Data'!$I$4:$J$19,2,FALSE),IF(VLOOKUP(H4662,'Cross-Page Data'!$D$4:$F$48,3,FALSE)="solar",IF(G4662="PV","solar PV","solar thermal"),IF(VLOOKUP(H4662,'Cross-Page Data'!$D$4:$F$48,3,FALSE)="wind",VLOOKUP(G4662,'Cross-Page Data'!$I$4:$J$19,2,FALSE),IF(VLOOKUP(H4662,'Cross-Page Data'!$D$4:$F$48,3,FALSE)="hydro",VLOOKUP(G4662,'Cross-Page Data'!$I$4:$J$19,2,FALSE),VLOOKUP(H4662,'Cross-Page Data'!$D$4:$F$48,3,FALSE)))))</f>
        <v/>
      </c>
      <c r="M4662" s="120">
        <f>IF(AND($P$2=FALSE,OR(F4662="Commercial NAICS Cogen",F4662="Industrial NAICS Cogen",F4662="NAICS-22 Cogen")),FALSE,IF(AND($P$3=FALSE,OR(F4662="Commercial NAICS Cogen",F4662="Commercial NAICS Non-Cogen",F4662="Industrial NAICS Cogen", F4662="industrial NAICS non-Cogen")),FALSE, TRUE))</f>
        <v/>
      </c>
    </row>
    <row r="4663">
      <c r="A4663" s="129" t="n">
        <v>60589</v>
      </c>
      <c r="B4663" s="130" t="inlineStr">
        <is>
          <t>CPV Fairview Energy Center</t>
        </is>
      </c>
      <c r="C4663" s="130" t="inlineStr">
        <is>
          <t>CPV Fairview, LLC</t>
        </is>
      </c>
      <c r="D4663" s="129" t="n">
        <v>60350</v>
      </c>
      <c r="E4663" s="130" t="inlineStr">
        <is>
          <t>PA</t>
        </is>
      </c>
      <c r="F4663" s="130" t="inlineStr">
        <is>
          <t>NAICS-22 Non-Cogen</t>
        </is>
      </c>
      <c r="G4663" s="130" t="inlineStr">
        <is>
          <t>CT</t>
        </is>
      </c>
      <c r="H4663" s="130" t="inlineStr">
        <is>
          <t>OG</t>
        </is>
      </c>
      <c r="I4663" s="130" t="inlineStr">
        <is>
          <t>OOG</t>
        </is>
      </c>
      <c r="J4663" s="131" t="n">
        <v>16128.847</v>
      </c>
      <c r="K4663" s="129" t="n">
        <v>2020</v>
      </c>
      <c r="L4663" s="120">
        <f>IF(VLOOKUP(H4663,'Cross-Page Data'!$D$4:$F$48,3,FALSE)="natural gas",VLOOKUP(G4663,'Cross-Page Data'!$I$4:$J$19,2,FALSE),IF(VLOOKUP(H4663,'Cross-Page Data'!$D$4:$F$48,3,FALSE)="solar",IF(G4663="PV","solar PV","solar thermal"),IF(VLOOKUP(H4663,'Cross-Page Data'!$D$4:$F$48,3,FALSE)="wind",VLOOKUP(G4663,'Cross-Page Data'!$I$4:$J$19,2,FALSE),IF(VLOOKUP(H4663,'Cross-Page Data'!$D$4:$F$48,3,FALSE)="hydro",VLOOKUP(G4663,'Cross-Page Data'!$I$4:$J$19,2,FALSE),VLOOKUP(H4663,'Cross-Page Data'!$D$4:$F$48,3,FALSE)))))</f>
        <v/>
      </c>
      <c r="M4663" s="120">
        <f>IF(AND($P$2=FALSE,OR(F4663="Commercial NAICS Cogen",F4663="Industrial NAICS Cogen",F4663="NAICS-22 Cogen")),FALSE,IF(AND($P$3=FALSE,OR(F4663="Commercial NAICS Cogen",F4663="Commercial NAICS Non-Cogen",F4663="Industrial NAICS Cogen", F4663="industrial NAICS non-Cogen")),FALSE, TRUE))</f>
        <v/>
      </c>
    </row>
    <row r="4664">
      <c r="A4664" s="129" t="n">
        <v>60590</v>
      </c>
      <c r="B4664" s="130" t="inlineStr">
        <is>
          <t>Golden Fields Solar I, LLC</t>
        </is>
      </c>
      <c r="C4664" s="130" t="inlineStr">
        <is>
          <t>Golden Fields Solar I, LLC</t>
        </is>
      </c>
      <c r="D4664" s="129" t="n">
        <v>60352</v>
      </c>
      <c r="E4664" s="130" t="inlineStr">
        <is>
          <t>CA</t>
        </is>
      </c>
      <c r="F4664" s="130" t="inlineStr">
        <is>
          <t>NAICS-22 Non-Cogen</t>
        </is>
      </c>
      <c r="G4664" s="130" t="inlineStr">
        <is>
          <t>PV</t>
        </is>
      </c>
      <c r="H4664" s="130" t="inlineStr">
        <is>
          <t>SUN</t>
        </is>
      </c>
      <c r="I4664" s="130" t="inlineStr">
        <is>
          <t>SUN</t>
        </is>
      </c>
      <c r="J4664" s="131" t="n">
        <v>124884</v>
      </c>
      <c r="K4664" s="129" t="n">
        <v>2020</v>
      </c>
      <c r="L4664" s="120">
        <f>IF(VLOOKUP(H4664,'Cross-Page Data'!$D$4:$F$48,3,FALSE)="natural gas",VLOOKUP(G4664,'Cross-Page Data'!$I$4:$J$19,2,FALSE),IF(VLOOKUP(H4664,'Cross-Page Data'!$D$4:$F$48,3,FALSE)="solar",IF(G4664="PV","solar PV","solar thermal"),IF(VLOOKUP(H4664,'Cross-Page Data'!$D$4:$F$48,3,FALSE)="wind",VLOOKUP(G4664,'Cross-Page Data'!$I$4:$J$19,2,FALSE),IF(VLOOKUP(H4664,'Cross-Page Data'!$D$4:$F$48,3,FALSE)="hydro",VLOOKUP(G4664,'Cross-Page Data'!$I$4:$J$19,2,FALSE),VLOOKUP(H4664,'Cross-Page Data'!$D$4:$F$48,3,FALSE)))))</f>
        <v/>
      </c>
      <c r="M4664" s="120">
        <f>IF(AND($P$2=FALSE,OR(F4664="Commercial NAICS Cogen",F4664="Industrial NAICS Cogen",F4664="NAICS-22 Cogen")),FALSE,IF(AND($P$3=FALSE,OR(F4664="Commercial NAICS Cogen",F4664="Commercial NAICS Non-Cogen",F4664="Industrial NAICS Cogen", F4664="industrial NAICS non-Cogen")),FALSE, TRUE))</f>
        <v/>
      </c>
    </row>
    <row r="4665">
      <c r="A4665" s="129" t="n">
        <v>60591</v>
      </c>
      <c r="B4665" s="130" t="inlineStr">
        <is>
          <t>Solar Star California, XLI, LLC</t>
        </is>
      </c>
      <c r="C4665" s="130" t="inlineStr">
        <is>
          <t>Solar Star California, XLI, LLC</t>
        </is>
      </c>
      <c r="D4665" s="129" t="n">
        <v>60353</v>
      </c>
      <c r="E4665" s="130" t="inlineStr">
        <is>
          <t>CA</t>
        </is>
      </c>
      <c r="F4665" s="130" t="inlineStr">
        <is>
          <t>NAICS-22 Non-Cogen</t>
        </is>
      </c>
      <c r="G4665" s="130" t="inlineStr">
        <is>
          <t>PV</t>
        </is>
      </c>
      <c r="H4665" s="130" t="inlineStr">
        <is>
          <t>SUN</t>
        </is>
      </c>
      <c r="I4665" s="130" t="inlineStr">
        <is>
          <t>SUN</t>
        </is>
      </c>
      <c r="J4665" s="131" t="n">
        <v>118517</v>
      </c>
      <c r="K4665" s="129" t="n">
        <v>2020</v>
      </c>
      <c r="L4665" s="120">
        <f>IF(VLOOKUP(H4665,'Cross-Page Data'!$D$4:$F$48,3,FALSE)="natural gas",VLOOKUP(G4665,'Cross-Page Data'!$I$4:$J$19,2,FALSE),IF(VLOOKUP(H4665,'Cross-Page Data'!$D$4:$F$48,3,FALSE)="solar",IF(G4665="PV","solar PV","solar thermal"),IF(VLOOKUP(H4665,'Cross-Page Data'!$D$4:$F$48,3,FALSE)="wind",VLOOKUP(G4665,'Cross-Page Data'!$I$4:$J$19,2,FALSE),IF(VLOOKUP(H4665,'Cross-Page Data'!$D$4:$F$48,3,FALSE)="hydro",VLOOKUP(G4665,'Cross-Page Data'!$I$4:$J$19,2,FALSE),VLOOKUP(H4665,'Cross-Page Data'!$D$4:$F$48,3,FALSE)))))</f>
        <v/>
      </c>
      <c r="M4665" s="120">
        <f>IF(AND($P$2=FALSE,OR(F4665="Commercial NAICS Cogen",F4665="Industrial NAICS Cogen",F4665="NAICS-22 Cogen")),FALSE,IF(AND($P$3=FALSE,OR(F4665="Commercial NAICS Cogen",F4665="Commercial NAICS Non-Cogen",F4665="Industrial NAICS Cogen", F4665="industrial NAICS non-Cogen")),FALSE, TRUE))</f>
        <v/>
      </c>
    </row>
    <row r="4666">
      <c r="A4666" s="129" t="n">
        <v>60592</v>
      </c>
      <c r="B4666" s="130" t="inlineStr">
        <is>
          <t>Rush Springs Wind</t>
        </is>
      </c>
      <c r="C4666" s="130" t="inlineStr">
        <is>
          <t>Rush Springs Wind Project</t>
        </is>
      </c>
      <c r="D4666" s="129" t="n">
        <v>60819</v>
      </c>
      <c r="E4666" s="130" t="inlineStr">
        <is>
          <t>OK</t>
        </is>
      </c>
      <c r="F4666" s="130" t="inlineStr">
        <is>
          <t>NAICS-22 Non-Cogen</t>
        </is>
      </c>
      <c r="G4666" s="130" t="inlineStr">
        <is>
          <t>WT</t>
        </is>
      </c>
      <c r="H4666" s="130" t="inlineStr">
        <is>
          <t>WND</t>
        </is>
      </c>
      <c r="I4666" s="130" t="inlineStr">
        <is>
          <t>WND</t>
        </is>
      </c>
      <c r="J4666" s="131" t="n">
        <v>953683</v>
      </c>
      <c r="K4666" s="129" t="n">
        <v>2020</v>
      </c>
      <c r="L4666" s="120">
        <f>IF(VLOOKUP(H4666,'Cross-Page Data'!$D$4:$F$48,3,FALSE)="natural gas",VLOOKUP(G4666,'Cross-Page Data'!$I$4:$J$19,2,FALSE),IF(VLOOKUP(H4666,'Cross-Page Data'!$D$4:$F$48,3,FALSE)="solar",IF(G4666="PV","solar PV","solar thermal"),IF(VLOOKUP(H4666,'Cross-Page Data'!$D$4:$F$48,3,FALSE)="wind",VLOOKUP(G4666,'Cross-Page Data'!$I$4:$J$19,2,FALSE),IF(VLOOKUP(H4666,'Cross-Page Data'!$D$4:$F$48,3,FALSE)="hydro",VLOOKUP(G4666,'Cross-Page Data'!$I$4:$J$19,2,FALSE),VLOOKUP(H4666,'Cross-Page Data'!$D$4:$F$48,3,FALSE)))))</f>
        <v/>
      </c>
      <c r="M4666" s="120">
        <f>IF(AND($P$2=FALSE,OR(F4666="Commercial NAICS Cogen",F4666="Industrial NAICS Cogen",F4666="NAICS-22 Cogen")),FALSE,IF(AND($P$3=FALSE,OR(F4666="Commercial NAICS Cogen",F4666="Commercial NAICS Non-Cogen",F4666="Industrial NAICS Cogen", F4666="industrial NAICS non-Cogen")),FALSE, TRUE))</f>
        <v/>
      </c>
    </row>
    <row r="4667">
      <c r="A4667" s="129" t="n">
        <v>60594</v>
      </c>
      <c r="B4667" s="130" t="inlineStr">
        <is>
          <t>Voyager Wind I</t>
        </is>
      </c>
      <c r="C4667" s="130" t="inlineStr">
        <is>
          <t>Terra-Gen Operating Co-Wind</t>
        </is>
      </c>
      <c r="D4667" s="129" t="n">
        <v>2770</v>
      </c>
      <c r="E4667" s="130" t="inlineStr">
        <is>
          <t>CA</t>
        </is>
      </c>
      <c r="F4667" s="130" t="inlineStr">
        <is>
          <t>NAICS-22 Non-Cogen</t>
        </is>
      </c>
      <c r="G4667" s="130" t="inlineStr">
        <is>
          <t>WT</t>
        </is>
      </c>
      <c r="H4667" s="130" t="inlineStr">
        <is>
          <t>WND</t>
        </is>
      </c>
      <c r="I4667" s="130" t="inlineStr">
        <is>
          <t>WND</t>
        </is>
      </c>
      <c r="J4667" s="131" t="n">
        <v>377298</v>
      </c>
      <c r="K4667" s="129" t="n">
        <v>2020</v>
      </c>
      <c r="L4667" s="120">
        <f>IF(VLOOKUP(H4667,'Cross-Page Data'!$D$4:$F$48,3,FALSE)="natural gas",VLOOKUP(G4667,'Cross-Page Data'!$I$4:$J$19,2,FALSE),IF(VLOOKUP(H4667,'Cross-Page Data'!$D$4:$F$48,3,FALSE)="solar",IF(G4667="PV","solar PV","solar thermal"),IF(VLOOKUP(H4667,'Cross-Page Data'!$D$4:$F$48,3,FALSE)="wind",VLOOKUP(G4667,'Cross-Page Data'!$I$4:$J$19,2,FALSE),IF(VLOOKUP(H4667,'Cross-Page Data'!$D$4:$F$48,3,FALSE)="hydro",VLOOKUP(G4667,'Cross-Page Data'!$I$4:$J$19,2,FALSE),VLOOKUP(H4667,'Cross-Page Data'!$D$4:$F$48,3,FALSE)))))</f>
        <v/>
      </c>
      <c r="M4667" s="120">
        <f>IF(AND($P$2=FALSE,OR(F4667="Commercial NAICS Cogen",F4667="Industrial NAICS Cogen",F4667="NAICS-22 Cogen")),FALSE,IF(AND($P$3=FALSE,OR(F4667="Commercial NAICS Cogen",F4667="Commercial NAICS Non-Cogen",F4667="Industrial NAICS Cogen", F4667="industrial NAICS non-Cogen")),FALSE, TRUE))</f>
        <v/>
      </c>
    </row>
    <row r="4668">
      <c r="A4668" s="129" t="n">
        <v>60611</v>
      </c>
      <c r="B4668" s="130" t="inlineStr">
        <is>
          <t>Summit Farms Solar</t>
        </is>
      </c>
      <c r="C4668" s="130" t="inlineStr">
        <is>
          <t>Summit Farms LLC</t>
        </is>
      </c>
      <c r="D4668" s="129" t="n">
        <v>60359</v>
      </c>
      <c r="E4668" s="130" t="inlineStr">
        <is>
          <t>NC</t>
        </is>
      </c>
      <c r="F4668" s="130" t="inlineStr">
        <is>
          <t>NAICS-22 Non-Cogen</t>
        </is>
      </c>
      <c r="G4668" s="130" t="inlineStr">
        <is>
          <t>PV</t>
        </is>
      </c>
      <c r="H4668" s="130" t="inlineStr">
        <is>
          <t>SUN</t>
        </is>
      </c>
      <c r="I4668" s="130" t="inlineStr">
        <is>
          <t>SUN</t>
        </is>
      </c>
      <c r="J4668" s="131" t="n">
        <v>120442</v>
      </c>
      <c r="K4668" s="129" t="n">
        <v>2020</v>
      </c>
      <c r="L4668" s="120">
        <f>IF(VLOOKUP(H4668,'Cross-Page Data'!$D$4:$F$48,3,FALSE)="natural gas",VLOOKUP(G4668,'Cross-Page Data'!$I$4:$J$19,2,FALSE),IF(VLOOKUP(H4668,'Cross-Page Data'!$D$4:$F$48,3,FALSE)="solar",IF(G4668="PV","solar PV","solar thermal"),IF(VLOOKUP(H4668,'Cross-Page Data'!$D$4:$F$48,3,FALSE)="wind",VLOOKUP(G4668,'Cross-Page Data'!$I$4:$J$19,2,FALSE),IF(VLOOKUP(H4668,'Cross-Page Data'!$D$4:$F$48,3,FALSE)="hydro",VLOOKUP(G4668,'Cross-Page Data'!$I$4:$J$19,2,FALSE),VLOOKUP(H4668,'Cross-Page Data'!$D$4:$F$48,3,FALSE)))))</f>
        <v/>
      </c>
      <c r="M4668" s="120">
        <f>IF(AND($P$2=FALSE,OR(F4668="Commercial NAICS Cogen",F4668="Industrial NAICS Cogen",F4668="NAICS-22 Cogen")),FALSE,IF(AND($P$3=FALSE,OR(F4668="Commercial NAICS Cogen",F4668="Commercial NAICS Non-Cogen",F4668="Industrial NAICS Cogen", F4668="industrial NAICS non-Cogen")),FALSE, TRUE))</f>
        <v/>
      </c>
    </row>
    <row r="4669">
      <c r="A4669" s="129" t="n">
        <v>60619</v>
      </c>
      <c r="B4669" s="130" t="inlineStr">
        <is>
          <t>Rush Creek Wind</t>
        </is>
      </c>
      <c r="C4669" s="130" t="inlineStr">
        <is>
          <t>Public Service Co of Colorado</t>
        </is>
      </c>
      <c r="D4669" s="129" t="n">
        <v>15466</v>
      </c>
      <c r="E4669" s="130" t="inlineStr">
        <is>
          <t>CO</t>
        </is>
      </c>
      <c r="F4669" s="130" t="inlineStr">
        <is>
          <t>Electric Utility</t>
        </is>
      </c>
      <c r="G4669" s="130" t="inlineStr">
        <is>
          <t>WT</t>
        </is>
      </c>
      <c r="H4669" s="130" t="inlineStr">
        <is>
          <t>WND</t>
        </is>
      </c>
      <c r="I4669" s="130" t="inlineStr">
        <is>
          <t>WND</t>
        </is>
      </c>
      <c r="J4669" s="131" t="n">
        <v>2024321</v>
      </c>
      <c r="K4669" s="129" t="n">
        <v>2020</v>
      </c>
      <c r="L4669" s="120">
        <f>IF(VLOOKUP(H4669,'Cross-Page Data'!$D$4:$F$48,3,FALSE)="natural gas",VLOOKUP(G4669,'Cross-Page Data'!$I$4:$J$19,2,FALSE),IF(VLOOKUP(H4669,'Cross-Page Data'!$D$4:$F$48,3,FALSE)="solar",IF(G4669="PV","solar PV","solar thermal"),IF(VLOOKUP(H4669,'Cross-Page Data'!$D$4:$F$48,3,FALSE)="wind",VLOOKUP(G4669,'Cross-Page Data'!$I$4:$J$19,2,FALSE),IF(VLOOKUP(H4669,'Cross-Page Data'!$D$4:$F$48,3,FALSE)="hydro",VLOOKUP(G4669,'Cross-Page Data'!$I$4:$J$19,2,FALSE),VLOOKUP(H4669,'Cross-Page Data'!$D$4:$F$48,3,FALSE)))))</f>
        <v/>
      </c>
      <c r="M4669" s="120">
        <f>IF(AND($P$2=FALSE,OR(F4669="Commercial NAICS Cogen",F4669="Industrial NAICS Cogen",F4669="NAICS-22 Cogen")),FALSE,IF(AND($P$3=FALSE,OR(F4669="Commercial NAICS Cogen",F4669="Commercial NAICS Non-Cogen",F4669="Industrial NAICS Cogen", F4669="industrial NAICS non-Cogen")),FALSE, TRUE))</f>
        <v/>
      </c>
    </row>
    <row r="4670">
      <c r="A4670" s="129" t="n">
        <v>60620</v>
      </c>
      <c r="B4670" s="130" t="inlineStr">
        <is>
          <t>Ninnescah Wind Energy, LLC</t>
        </is>
      </c>
      <c r="C4670" s="130" t="inlineStr">
        <is>
          <t>Ninnescah Wind Energy LLC</t>
        </is>
      </c>
      <c r="D4670" s="129" t="n">
        <v>60364</v>
      </c>
      <c r="E4670" s="130" t="inlineStr">
        <is>
          <t>KS</t>
        </is>
      </c>
      <c r="F4670" s="130" t="inlineStr">
        <is>
          <t>NAICS-22 Non-Cogen</t>
        </is>
      </c>
      <c r="G4670" s="130" t="inlineStr">
        <is>
          <t>WT</t>
        </is>
      </c>
      <c r="H4670" s="130" t="inlineStr">
        <is>
          <t>WND</t>
        </is>
      </c>
      <c r="I4670" s="130" t="inlineStr">
        <is>
          <t>WND</t>
        </is>
      </c>
      <c r="J4670" s="131" t="n">
        <v>860762</v>
      </c>
      <c r="K4670" s="129" t="n">
        <v>2020</v>
      </c>
      <c r="L4670" s="120">
        <f>IF(VLOOKUP(H4670,'Cross-Page Data'!$D$4:$F$48,3,FALSE)="natural gas",VLOOKUP(G4670,'Cross-Page Data'!$I$4:$J$19,2,FALSE),IF(VLOOKUP(H4670,'Cross-Page Data'!$D$4:$F$48,3,FALSE)="solar",IF(G4670="PV","solar PV","solar thermal"),IF(VLOOKUP(H4670,'Cross-Page Data'!$D$4:$F$48,3,FALSE)="wind",VLOOKUP(G4670,'Cross-Page Data'!$I$4:$J$19,2,FALSE),IF(VLOOKUP(H4670,'Cross-Page Data'!$D$4:$F$48,3,FALSE)="hydro",VLOOKUP(G4670,'Cross-Page Data'!$I$4:$J$19,2,FALSE),VLOOKUP(H4670,'Cross-Page Data'!$D$4:$F$48,3,FALSE)))))</f>
        <v/>
      </c>
      <c r="M4670" s="120">
        <f>IF(AND($P$2=FALSE,OR(F4670="Commercial NAICS Cogen",F4670="Industrial NAICS Cogen",F4670="NAICS-22 Cogen")),FALSE,IF(AND($P$3=FALSE,OR(F4670="Commercial NAICS Cogen",F4670="Commercial NAICS Non-Cogen",F4670="Industrial NAICS Cogen", F4670="industrial NAICS non-Cogen")),FALSE, TRUE))</f>
        <v/>
      </c>
    </row>
    <row r="4671">
      <c r="A4671" s="129" t="n">
        <v>60623</v>
      </c>
      <c r="B4671" s="130" t="inlineStr">
        <is>
          <t>Brantley Solar</t>
        </is>
      </c>
      <c r="C4671" s="130" t="inlineStr">
        <is>
          <t>John Laing US Solar Corp.</t>
        </is>
      </c>
      <c r="D4671" s="129" t="n">
        <v>61694</v>
      </c>
      <c r="E4671" s="130" t="inlineStr">
        <is>
          <t>NC</t>
        </is>
      </c>
      <c r="F4671" s="130" t="inlineStr">
        <is>
          <t>NAICS-22 Non-Cogen</t>
        </is>
      </c>
      <c r="G4671" s="130" t="inlineStr">
        <is>
          <t>PV</t>
        </is>
      </c>
      <c r="H4671" s="130" t="inlineStr">
        <is>
          <t>SUN</t>
        </is>
      </c>
      <c r="I4671" s="130" t="inlineStr">
        <is>
          <t>SUN</t>
        </is>
      </c>
      <c r="J4671" s="131" t="n">
        <v>99553</v>
      </c>
      <c r="K4671" s="129" t="n">
        <v>2020</v>
      </c>
      <c r="L4671" s="120">
        <f>IF(VLOOKUP(H4671,'Cross-Page Data'!$D$4:$F$48,3,FALSE)="natural gas",VLOOKUP(G4671,'Cross-Page Data'!$I$4:$J$19,2,FALSE),IF(VLOOKUP(H4671,'Cross-Page Data'!$D$4:$F$48,3,FALSE)="solar",IF(G4671="PV","solar PV","solar thermal"),IF(VLOOKUP(H4671,'Cross-Page Data'!$D$4:$F$48,3,FALSE)="wind",VLOOKUP(G4671,'Cross-Page Data'!$I$4:$J$19,2,FALSE),IF(VLOOKUP(H4671,'Cross-Page Data'!$D$4:$F$48,3,FALSE)="hydro",VLOOKUP(G4671,'Cross-Page Data'!$I$4:$J$19,2,FALSE),VLOOKUP(H4671,'Cross-Page Data'!$D$4:$F$48,3,FALSE)))))</f>
        <v/>
      </c>
      <c r="M4671" s="120">
        <f>IF(AND($P$2=FALSE,OR(F4671="Commercial NAICS Cogen",F4671="Industrial NAICS Cogen",F4671="NAICS-22 Cogen")),FALSE,IF(AND($P$3=FALSE,OR(F4671="Commercial NAICS Cogen",F4671="Commercial NAICS Non-Cogen",F4671="Industrial NAICS Cogen", F4671="industrial NAICS non-Cogen")),FALSE, TRUE))</f>
        <v/>
      </c>
    </row>
    <row r="4672">
      <c r="A4672" s="129" t="n">
        <v>60624</v>
      </c>
      <c r="B4672" s="130" t="inlineStr">
        <is>
          <t>Fox Creek Solar</t>
        </is>
      </c>
      <c r="C4672" s="130" t="inlineStr">
        <is>
          <t>John Laing US Solar Corp.</t>
        </is>
      </c>
      <c r="D4672" s="129" t="n">
        <v>61694</v>
      </c>
      <c r="E4672" s="130" t="inlineStr">
        <is>
          <t>NC</t>
        </is>
      </c>
      <c r="F4672" s="130" t="inlineStr">
        <is>
          <t>NAICS-22 Non-Cogen</t>
        </is>
      </c>
      <c r="G4672" s="130" t="inlineStr">
        <is>
          <t>PV</t>
        </is>
      </c>
      <c r="H4672" s="130" t="inlineStr">
        <is>
          <t>SUN</t>
        </is>
      </c>
      <c r="I4672" s="130" t="inlineStr">
        <is>
          <t>SUN</t>
        </is>
      </c>
      <c r="J4672" s="131" t="n">
        <v>91291</v>
      </c>
      <c r="K4672" s="129" t="n">
        <v>2020</v>
      </c>
      <c r="L4672" s="120">
        <f>IF(VLOOKUP(H4672,'Cross-Page Data'!$D$4:$F$48,3,FALSE)="natural gas",VLOOKUP(G4672,'Cross-Page Data'!$I$4:$J$19,2,FALSE),IF(VLOOKUP(H4672,'Cross-Page Data'!$D$4:$F$48,3,FALSE)="solar",IF(G4672="PV","solar PV","solar thermal"),IF(VLOOKUP(H4672,'Cross-Page Data'!$D$4:$F$48,3,FALSE)="wind",VLOOKUP(G4672,'Cross-Page Data'!$I$4:$J$19,2,FALSE),IF(VLOOKUP(H4672,'Cross-Page Data'!$D$4:$F$48,3,FALSE)="hydro",VLOOKUP(G4672,'Cross-Page Data'!$I$4:$J$19,2,FALSE),VLOOKUP(H4672,'Cross-Page Data'!$D$4:$F$48,3,FALSE)))))</f>
        <v/>
      </c>
      <c r="M4672" s="120">
        <f>IF(AND($P$2=FALSE,OR(F4672="Commercial NAICS Cogen",F4672="Industrial NAICS Cogen",F4672="NAICS-22 Cogen")),FALSE,IF(AND($P$3=FALSE,OR(F4672="Commercial NAICS Cogen",F4672="Commercial NAICS Non-Cogen",F4672="Industrial NAICS Cogen", F4672="industrial NAICS non-Cogen")),FALSE, TRUE))</f>
        <v/>
      </c>
    </row>
    <row r="4673">
      <c r="A4673" s="129" t="n">
        <v>60639</v>
      </c>
      <c r="B4673" s="130" t="inlineStr">
        <is>
          <t>Kingman Wind</t>
        </is>
      </c>
      <c r="C4673" s="130" t="inlineStr">
        <is>
          <t>Kingman Wind Energy, LLC</t>
        </is>
      </c>
      <c r="D4673" s="129" t="n">
        <v>60371</v>
      </c>
      <c r="E4673" s="130" t="inlineStr">
        <is>
          <t>KS</t>
        </is>
      </c>
      <c r="F4673" s="130" t="inlineStr">
        <is>
          <t>NAICS-22 Non-Cogen</t>
        </is>
      </c>
      <c r="G4673" s="130" t="inlineStr">
        <is>
          <t>WT</t>
        </is>
      </c>
      <c r="H4673" s="130" t="inlineStr">
        <is>
          <t>WND</t>
        </is>
      </c>
      <c r="I4673" s="130" t="inlineStr">
        <is>
          <t>WND</t>
        </is>
      </c>
      <c r="J4673" s="131" t="n">
        <v>849031</v>
      </c>
      <c r="K4673" s="129" t="n">
        <v>2020</v>
      </c>
      <c r="L4673" s="120">
        <f>IF(VLOOKUP(H4673,'Cross-Page Data'!$D$4:$F$48,3,FALSE)="natural gas",VLOOKUP(G4673,'Cross-Page Data'!$I$4:$J$19,2,FALSE),IF(VLOOKUP(H4673,'Cross-Page Data'!$D$4:$F$48,3,FALSE)="solar",IF(G4673="PV","solar PV","solar thermal"),IF(VLOOKUP(H4673,'Cross-Page Data'!$D$4:$F$48,3,FALSE)="wind",VLOOKUP(G4673,'Cross-Page Data'!$I$4:$J$19,2,FALSE),IF(VLOOKUP(H4673,'Cross-Page Data'!$D$4:$F$48,3,FALSE)="hydro",VLOOKUP(G4673,'Cross-Page Data'!$I$4:$J$19,2,FALSE),VLOOKUP(H4673,'Cross-Page Data'!$D$4:$F$48,3,FALSE)))))</f>
        <v/>
      </c>
      <c r="M4673" s="120">
        <f>IF(AND($P$2=FALSE,OR(F4673="Commercial NAICS Cogen",F4673="Industrial NAICS Cogen",F4673="NAICS-22 Cogen")),FALSE,IF(AND($P$3=FALSE,OR(F4673="Commercial NAICS Cogen",F4673="Commercial NAICS Non-Cogen",F4673="Industrial NAICS Cogen", F4673="industrial NAICS non-Cogen")),FALSE, TRUE))</f>
        <v/>
      </c>
    </row>
    <row r="4674">
      <c r="A4674" s="129" t="n">
        <v>60655</v>
      </c>
      <c r="B4674" s="130" t="inlineStr">
        <is>
          <t>Rock Creek Wind Project</t>
        </is>
      </c>
      <c r="C4674" s="130" t="inlineStr">
        <is>
          <t>Enel Green Power NA, Inc.</t>
        </is>
      </c>
      <c r="D4674" s="129" t="n">
        <v>59380</v>
      </c>
      <c r="E4674" s="130" t="inlineStr">
        <is>
          <t>MO</t>
        </is>
      </c>
      <c r="F4674" s="130" t="inlineStr">
        <is>
          <t>NAICS-22 Non-Cogen</t>
        </is>
      </c>
      <c r="G4674" s="130" t="inlineStr">
        <is>
          <t>WT</t>
        </is>
      </c>
      <c r="H4674" s="130" t="inlineStr">
        <is>
          <t>WND</t>
        </is>
      </c>
      <c r="I4674" s="130" t="inlineStr">
        <is>
          <t>WND</t>
        </is>
      </c>
      <c r="J4674" s="131" t="n">
        <v>1094085.1</v>
      </c>
      <c r="K4674" s="129" t="n">
        <v>2020</v>
      </c>
      <c r="L4674" s="120">
        <f>IF(VLOOKUP(H4674,'Cross-Page Data'!$D$4:$F$48,3,FALSE)="natural gas",VLOOKUP(G4674,'Cross-Page Data'!$I$4:$J$19,2,FALSE),IF(VLOOKUP(H4674,'Cross-Page Data'!$D$4:$F$48,3,FALSE)="solar",IF(G4674="PV","solar PV","solar thermal"),IF(VLOOKUP(H4674,'Cross-Page Data'!$D$4:$F$48,3,FALSE)="wind",VLOOKUP(G4674,'Cross-Page Data'!$I$4:$J$19,2,FALSE),IF(VLOOKUP(H4674,'Cross-Page Data'!$D$4:$F$48,3,FALSE)="hydro",VLOOKUP(G4674,'Cross-Page Data'!$I$4:$J$19,2,FALSE),VLOOKUP(H4674,'Cross-Page Data'!$D$4:$F$48,3,FALSE)))))</f>
        <v/>
      </c>
      <c r="M4674" s="120">
        <f>IF(AND($P$2=FALSE,OR(F4674="Commercial NAICS Cogen",F4674="Industrial NAICS Cogen",F4674="NAICS-22 Cogen")),FALSE,IF(AND($P$3=FALSE,OR(F4674="Commercial NAICS Cogen",F4674="Commercial NAICS Non-Cogen",F4674="Industrial NAICS Cogen", F4674="industrial NAICS non-Cogen")),FALSE, TRUE))</f>
        <v/>
      </c>
    </row>
    <row r="4675">
      <c r="A4675" s="129" t="n">
        <v>60657</v>
      </c>
      <c r="B4675" s="130" t="inlineStr">
        <is>
          <t>Salt Fork Wind Project, LLC</t>
        </is>
      </c>
      <c r="C4675" s="130" t="inlineStr">
        <is>
          <t>Southern Power Co</t>
        </is>
      </c>
      <c r="D4675" s="129" t="n">
        <v>17650</v>
      </c>
      <c r="E4675" s="130" t="inlineStr">
        <is>
          <t>TX</t>
        </is>
      </c>
      <c r="F4675" s="130" t="inlineStr">
        <is>
          <t>NAICS-22 Non-Cogen</t>
        </is>
      </c>
      <c r="G4675" s="130" t="inlineStr">
        <is>
          <t>WT</t>
        </is>
      </c>
      <c r="H4675" s="130" t="inlineStr">
        <is>
          <t>WND</t>
        </is>
      </c>
      <c r="I4675" s="130" t="inlineStr">
        <is>
          <t>WND</t>
        </is>
      </c>
      <c r="J4675" s="131" t="n">
        <v>728864</v>
      </c>
      <c r="K4675" s="129" t="n">
        <v>2020</v>
      </c>
      <c r="L4675" s="120">
        <f>IF(VLOOKUP(H4675,'Cross-Page Data'!$D$4:$F$48,3,FALSE)="natural gas",VLOOKUP(G4675,'Cross-Page Data'!$I$4:$J$19,2,FALSE),IF(VLOOKUP(H4675,'Cross-Page Data'!$D$4:$F$48,3,FALSE)="solar",IF(G4675="PV","solar PV","solar thermal"),IF(VLOOKUP(H4675,'Cross-Page Data'!$D$4:$F$48,3,FALSE)="wind",VLOOKUP(G4675,'Cross-Page Data'!$I$4:$J$19,2,FALSE),IF(VLOOKUP(H4675,'Cross-Page Data'!$D$4:$F$48,3,FALSE)="hydro",VLOOKUP(G4675,'Cross-Page Data'!$I$4:$J$19,2,FALSE),VLOOKUP(H4675,'Cross-Page Data'!$D$4:$F$48,3,FALSE)))))</f>
        <v/>
      </c>
      <c r="M4675" s="120">
        <f>IF(AND($P$2=FALSE,OR(F4675="Commercial NAICS Cogen",F4675="Industrial NAICS Cogen",F4675="NAICS-22 Cogen")),FALSE,IF(AND($P$3=FALSE,OR(F4675="Commercial NAICS Cogen",F4675="Commercial NAICS Non-Cogen",F4675="Industrial NAICS Cogen", F4675="industrial NAICS non-Cogen")),FALSE, TRUE))</f>
        <v/>
      </c>
    </row>
    <row r="4676">
      <c r="A4676" s="129" t="n">
        <v>60658</v>
      </c>
      <c r="B4676" s="130" t="inlineStr">
        <is>
          <t>Moffett Solar Project</t>
        </is>
      </c>
      <c r="C4676" s="130" t="inlineStr">
        <is>
          <t>Moffett Solar 1, LLC</t>
        </is>
      </c>
      <c r="D4676" s="129" t="n">
        <v>60392</v>
      </c>
      <c r="E4676" s="130" t="inlineStr">
        <is>
          <t>SC</t>
        </is>
      </c>
      <c r="F4676" s="130" t="inlineStr">
        <is>
          <t>NAICS-22 Non-Cogen</t>
        </is>
      </c>
      <c r="G4676" s="130" t="inlineStr">
        <is>
          <t>PV</t>
        </is>
      </c>
      <c r="H4676" s="130" t="inlineStr">
        <is>
          <t>SUN</t>
        </is>
      </c>
      <c r="I4676" s="130" t="inlineStr">
        <is>
          <t>SUN</t>
        </is>
      </c>
      <c r="J4676" s="131" t="n">
        <v>136270</v>
      </c>
      <c r="K4676" s="129" t="n">
        <v>2020</v>
      </c>
      <c r="L4676" s="120">
        <f>IF(VLOOKUP(H4676,'Cross-Page Data'!$D$4:$F$48,3,FALSE)="natural gas",VLOOKUP(G4676,'Cross-Page Data'!$I$4:$J$19,2,FALSE),IF(VLOOKUP(H4676,'Cross-Page Data'!$D$4:$F$48,3,FALSE)="solar",IF(G4676="PV","solar PV","solar thermal"),IF(VLOOKUP(H4676,'Cross-Page Data'!$D$4:$F$48,3,FALSE)="wind",VLOOKUP(G4676,'Cross-Page Data'!$I$4:$J$19,2,FALSE),IF(VLOOKUP(H4676,'Cross-Page Data'!$D$4:$F$48,3,FALSE)="hydro",VLOOKUP(G4676,'Cross-Page Data'!$I$4:$J$19,2,FALSE),VLOOKUP(H4676,'Cross-Page Data'!$D$4:$F$48,3,FALSE)))))</f>
        <v/>
      </c>
      <c r="M4676" s="120">
        <f>IF(AND($P$2=FALSE,OR(F4676="Commercial NAICS Cogen",F4676="Industrial NAICS Cogen",F4676="NAICS-22 Cogen")),FALSE,IF(AND($P$3=FALSE,OR(F4676="Commercial NAICS Cogen",F4676="Commercial NAICS Non-Cogen",F4676="Industrial NAICS Cogen", F4676="industrial NAICS non-Cogen")),FALSE, TRUE))</f>
        <v/>
      </c>
    </row>
    <row r="4677">
      <c r="A4677" s="129" t="n">
        <v>60659</v>
      </c>
      <c r="B4677" s="130" t="inlineStr">
        <is>
          <t>Ridgeland Solar Project</t>
        </is>
      </c>
      <c r="C4677" s="130" t="inlineStr">
        <is>
          <t>Ridgeland Solar Farm I, LLC</t>
        </is>
      </c>
      <c r="D4677" s="129" t="n">
        <v>60393</v>
      </c>
      <c r="E4677" s="130" t="inlineStr">
        <is>
          <t>SC</t>
        </is>
      </c>
      <c r="F4677" s="130" t="inlineStr">
        <is>
          <t>NAICS-22 Non-Cogen</t>
        </is>
      </c>
      <c r="G4677" s="130" t="inlineStr">
        <is>
          <t>PV</t>
        </is>
      </c>
      <c r="H4677" s="130" t="inlineStr">
        <is>
          <t>SUN</t>
        </is>
      </c>
      <c r="I4677" s="130" t="inlineStr">
        <is>
          <t>SUN</t>
        </is>
      </c>
      <c r="J4677" s="131" t="n">
        <v>18033</v>
      </c>
      <c r="K4677" s="129" t="n">
        <v>2020</v>
      </c>
      <c r="L4677" s="120">
        <f>IF(VLOOKUP(H4677,'Cross-Page Data'!$D$4:$F$48,3,FALSE)="natural gas",VLOOKUP(G4677,'Cross-Page Data'!$I$4:$J$19,2,FALSE),IF(VLOOKUP(H4677,'Cross-Page Data'!$D$4:$F$48,3,FALSE)="solar",IF(G4677="PV","solar PV","solar thermal"),IF(VLOOKUP(H4677,'Cross-Page Data'!$D$4:$F$48,3,FALSE)="wind",VLOOKUP(G4677,'Cross-Page Data'!$I$4:$J$19,2,FALSE),IF(VLOOKUP(H4677,'Cross-Page Data'!$D$4:$F$48,3,FALSE)="hydro",VLOOKUP(G4677,'Cross-Page Data'!$I$4:$J$19,2,FALSE),VLOOKUP(H4677,'Cross-Page Data'!$D$4:$F$48,3,FALSE)))))</f>
        <v/>
      </c>
      <c r="M4677" s="120">
        <f>IF(AND($P$2=FALSE,OR(F4677="Commercial NAICS Cogen",F4677="Industrial NAICS Cogen",F4677="NAICS-22 Cogen")),FALSE,IF(AND($P$3=FALSE,OR(F4677="Commercial NAICS Cogen",F4677="Commercial NAICS Non-Cogen",F4677="Industrial NAICS Cogen", F4677="industrial NAICS non-Cogen")),FALSE, TRUE))</f>
        <v/>
      </c>
    </row>
    <row r="4678">
      <c r="A4678" s="129" t="n">
        <v>60672</v>
      </c>
      <c r="B4678" s="130" t="inlineStr">
        <is>
          <t>Osborn Wind Energy</t>
        </is>
      </c>
      <c r="C4678" s="130" t="inlineStr">
        <is>
          <t>Osborn Wind Energy LLC</t>
        </is>
      </c>
      <c r="D4678" s="129" t="n">
        <v>60397</v>
      </c>
      <c r="E4678" s="130" t="inlineStr">
        <is>
          <t>MO</t>
        </is>
      </c>
      <c r="F4678" s="130" t="inlineStr">
        <is>
          <t>NAICS-22 Non-Cogen</t>
        </is>
      </c>
      <c r="G4678" s="130" t="inlineStr">
        <is>
          <t>WT</t>
        </is>
      </c>
      <c r="H4678" s="130" t="inlineStr">
        <is>
          <t>WND</t>
        </is>
      </c>
      <c r="I4678" s="130" t="inlineStr">
        <is>
          <t>WND</t>
        </is>
      </c>
      <c r="J4678" s="131" t="n">
        <v>692442</v>
      </c>
      <c r="K4678" s="129" t="n">
        <v>2020</v>
      </c>
      <c r="L4678" s="120">
        <f>IF(VLOOKUP(H4678,'Cross-Page Data'!$D$4:$F$48,3,FALSE)="natural gas",VLOOKUP(G4678,'Cross-Page Data'!$I$4:$J$19,2,FALSE),IF(VLOOKUP(H4678,'Cross-Page Data'!$D$4:$F$48,3,FALSE)="solar",IF(G4678="PV","solar PV","solar thermal"),IF(VLOOKUP(H4678,'Cross-Page Data'!$D$4:$F$48,3,FALSE)="wind",VLOOKUP(G4678,'Cross-Page Data'!$I$4:$J$19,2,FALSE),IF(VLOOKUP(H4678,'Cross-Page Data'!$D$4:$F$48,3,FALSE)="hydro",VLOOKUP(G4678,'Cross-Page Data'!$I$4:$J$19,2,FALSE),VLOOKUP(H4678,'Cross-Page Data'!$D$4:$F$48,3,FALSE)))))</f>
        <v/>
      </c>
      <c r="M4678" s="120">
        <f>IF(AND($P$2=FALSE,OR(F4678="Commercial NAICS Cogen",F4678="Industrial NAICS Cogen",F4678="NAICS-22 Cogen")),FALSE,IF(AND($P$3=FALSE,OR(F4678="Commercial NAICS Cogen",F4678="Commercial NAICS Non-Cogen",F4678="Industrial NAICS Cogen", F4678="industrial NAICS non-Cogen")),FALSE, TRUE))</f>
        <v/>
      </c>
    </row>
    <row r="4679">
      <c r="A4679" s="129" t="n">
        <v>60677</v>
      </c>
      <c r="B4679" s="130" t="inlineStr">
        <is>
          <t>Tannery Road Landfill</t>
        </is>
      </c>
      <c r="C4679" s="130" t="inlineStr">
        <is>
          <t>Tannery Road Solar, LLC</t>
        </is>
      </c>
      <c r="D4679" s="129" t="n">
        <v>60401</v>
      </c>
      <c r="E4679" s="130" t="inlineStr">
        <is>
          <t>NY</t>
        </is>
      </c>
      <c r="F4679" s="130" t="inlineStr">
        <is>
          <t>Commercial NAICS Non-Cogen</t>
        </is>
      </c>
      <c r="G4679" s="130" t="inlineStr">
        <is>
          <t>PV</t>
        </is>
      </c>
      <c r="H4679" s="130" t="inlineStr">
        <is>
          <t>SUN</t>
        </is>
      </c>
      <c r="I4679" s="130" t="inlineStr">
        <is>
          <t>SUN</t>
        </is>
      </c>
      <c r="J4679" s="131" t="n">
        <v>489</v>
      </c>
      <c r="K4679" s="129" t="n">
        <v>2020</v>
      </c>
      <c r="L4679" s="120">
        <f>IF(VLOOKUP(H4679,'Cross-Page Data'!$D$4:$F$48,3,FALSE)="natural gas",VLOOKUP(G4679,'Cross-Page Data'!$I$4:$J$19,2,FALSE),IF(VLOOKUP(H4679,'Cross-Page Data'!$D$4:$F$48,3,FALSE)="solar",IF(G4679="PV","solar PV","solar thermal"),IF(VLOOKUP(H4679,'Cross-Page Data'!$D$4:$F$48,3,FALSE)="wind",VLOOKUP(G4679,'Cross-Page Data'!$I$4:$J$19,2,FALSE),IF(VLOOKUP(H4679,'Cross-Page Data'!$D$4:$F$48,3,FALSE)="hydro",VLOOKUP(G4679,'Cross-Page Data'!$I$4:$J$19,2,FALSE),VLOOKUP(H4679,'Cross-Page Data'!$D$4:$F$48,3,FALSE)))))</f>
        <v/>
      </c>
      <c r="M4679" s="120">
        <f>IF(AND($P$2=FALSE,OR(F4679="Commercial NAICS Cogen",F4679="Industrial NAICS Cogen",F4679="NAICS-22 Cogen")),FALSE,IF(AND($P$3=FALSE,OR(F4679="Commercial NAICS Cogen",F4679="Commercial NAICS Non-Cogen",F4679="Industrial NAICS Cogen", F4679="industrial NAICS non-Cogen")),FALSE, TRUE))</f>
        <v/>
      </c>
    </row>
    <row r="4680">
      <c r="A4680" s="129" t="n">
        <v>60682</v>
      </c>
      <c r="B4680" s="130" t="inlineStr">
        <is>
          <t>Pearl Solar</t>
        </is>
      </c>
      <c r="C4680" s="130" t="inlineStr">
        <is>
          <t>BHE Renewables, LLC</t>
        </is>
      </c>
      <c r="D4680" s="129" t="n">
        <v>59359</v>
      </c>
      <c r="E4680" s="130" t="inlineStr">
        <is>
          <t>TX</t>
        </is>
      </c>
      <c r="F4680" s="130" t="inlineStr">
        <is>
          <t>NAICS-22 Non-Cogen</t>
        </is>
      </c>
      <c r="G4680" s="130" t="inlineStr">
        <is>
          <t>PV</t>
        </is>
      </c>
      <c r="H4680" s="130" t="inlineStr">
        <is>
          <t>SUN</t>
        </is>
      </c>
      <c r="I4680" s="130" t="inlineStr">
        <is>
          <t>SUN</t>
        </is>
      </c>
      <c r="J4680" s="131" t="n">
        <v>100386</v>
      </c>
      <c r="K4680" s="129" t="n">
        <v>2020</v>
      </c>
      <c r="L4680" s="120">
        <f>IF(VLOOKUP(H4680,'Cross-Page Data'!$D$4:$F$48,3,FALSE)="natural gas",VLOOKUP(G4680,'Cross-Page Data'!$I$4:$J$19,2,FALSE),IF(VLOOKUP(H4680,'Cross-Page Data'!$D$4:$F$48,3,FALSE)="solar",IF(G4680="PV","solar PV","solar thermal"),IF(VLOOKUP(H4680,'Cross-Page Data'!$D$4:$F$48,3,FALSE)="wind",VLOOKUP(G4680,'Cross-Page Data'!$I$4:$J$19,2,FALSE),IF(VLOOKUP(H4680,'Cross-Page Data'!$D$4:$F$48,3,FALSE)="hydro",VLOOKUP(G4680,'Cross-Page Data'!$I$4:$J$19,2,FALSE),VLOOKUP(H4680,'Cross-Page Data'!$D$4:$F$48,3,FALSE)))))</f>
        <v/>
      </c>
      <c r="M4680" s="120">
        <f>IF(AND($P$2=FALSE,OR(F4680="Commercial NAICS Cogen",F4680="Industrial NAICS Cogen",F4680="NAICS-22 Cogen")),FALSE,IF(AND($P$3=FALSE,OR(F4680="Commercial NAICS Cogen",F4680="Commercial NAICS Non-Cogen",F4680="Industrial NAICS Cogen", F4680="industrial NAICS non-Cogen")),FALSE, TRUE))</f>
        <v/>
      </c>
    </row>
    <row r="4681">
      <c r="A4681" s="129" t="n">
        <v>60687</v>
      </c>
      <c r="B4681" s="130" t="inlineStr">
        <is>
          <t>Cimarron Bend Wind Project I, LLC</t>
        </is>
      </c>
      <c r="C4681" s="130" t="inlineStr">
        <is>
          <t>Cimarron Bend Wind Project I, LLC</t>
        </is>
      </c>
      <c r="D4681" s="129" t="n">
        <v>60406</v>
      </c>
      <c r="E4681" s="130" t="inlineStr">
        <is>
          <t>KS</t>
        </is>
      </c>
      <c r="F4681" s="130" t="inlineStr">
        <is>
          <t>NAICS-22 Non-Cogen</t>
        </is>
      </c>
      <c r="G4681" s="130" t="inlineStr">
        <is>
          <t>WT</t>
        </is>
      </c>
      <c r="H4681" s="130" t="inlineStr">
        <is>
          <t>WND</t>
        </is>
      </c>
      <c r="I4681" s="130" t="inlineStr">
        <is>
          <t>WND</t>
        </is>
      </c>
      <c r="J4681" s="131" t="n">
        <v>901692.37</v>
      </c>
      <c r="K4681" s="129" t="n">
        <v>2020</v>
      </c>
      <c r="L4681" s="120">
        <f>IF(VLOOKUP(H4681,'Cross-Page Data'!$D$4:$F$48,3,FALSE)="natural gas",VLOOKUP(G4681,'Cross-Page Data'!$I$4:$J$19,2,FALSE),IF(VLOOKUP(H4681,'Cross-Page Data'!$D$4:$F$48,3,FALSE)="solar",IF(G4681="PV","solar PV","solar thermal"),IF(VLOOKUP(H4681,'Cross-Page Data'!$D$4:$F$48,3,FALSE)="wind",VLOOKUP(G4681,'Cross-Page Data'!$I$4:$J$19,2,FALSE),IF(VLOOKUP(H4681,'Cross-Page Data'!$D$4:$F$48,3,FALSE)="hydro",VLOOKUP(G4681,'Cross-Page Data'!$I$4:$J$19,2,FALSE),VLOOKUP(H4681,'Cross-Page Data'!$D$4:$F$48,3,FALSE)))))</f>
        <v/>
      </c>
      <c r="M4681" s="120">
        <f>IF(AND($P$2=FALSE,OR(F4681="Commercial NAICS Cogen",F4681="Industrial NAICS Cogen",F4681="NAICS-22 Cogen")),FALSE,IF(AND($P$3=FALSE,OR(F4681="Commercial NAICS Cogen",F4681="Commercial NAICS Non-Cogen",F4681="Industrial NAICS Cogen", F4681="industrial NAICS non-Cogen")),FALSE, TRUE))</f>
        <v/>
      </c>
    </row>
    <row r="4682">
      <c r="A4682" s="129" t="n">
        <v>60688</v>
      </c>
      <c r="B4682" s="130" t="inlineStr">
        <is>
          <t>Cimarron Bend Wind Project II, LLC</t>
        </is>
      </c>
      <c r="C4682" s="130" t="inlineStr">
        <is>
          <t>Cimarron Bend Wind Project II, LLC</t>
        </is>
      </c>
      <c r="D4682" s="129" t="n">
        <v>60407</v>
      </c>
      <c r="E4682" s="130" t="inlineStr">
        <is>
          <t>KS</t>
        </is>
      </c>
      <c r="F4682" s="130" t="inlineStr">
        <is>
          <t>NAICS-22 Non-Cogen</t>
        </is>
      </c>
      <c r="G4682" s="130" t="inlineStr">
        <is>
          <t>WT</t>
        </is>
      </c>
      <c r="H4682" s="130" t="inlineStr">
        <is>
          <t>WND</t>
        </is>
      </c>
      <c r="I4682" s="130" t="inlineStr">
        <is>
          <t>WND</t>
        </is>
      </c>
      <c r="J4682" s="131" t="n">
        <v>908454.66</v>
      </c>
      <c r="K4682" s="129" t="n">
        <v>2020</v>
      </c>
      <c r="L4682" s="120">
        <f>IF(VLOOKUP(H4682,'Cross-Page Data'!$D$4:$F$48,3,FALSE)="natural gas",VLOOKUP(G4682,'Cross-Page Data'!$I$4:$J$19,2,FALSE),IF(VLOOKUP(H4682,'Cross-Page Data'!$D$4:$F$48,3,FALSE)="solar",IF(G4682="PV","solar PV","solar thermal"),IF(VLOOKUP(H4682,'Cross-Page Data'!$D$4:$F$48,3,FALSE)="wind",VLOOKUP(G4682,'Cross-Page Data'!$I$4:$J$19,2,FALSE),IF(VLOOKUP(H4682,'Cross-Page Data'!$D$4:$F$48,3,FALSE)="hydro",VLOOKUP(G4682,'Cross-Page Data'!$I$4:$J$19,2,FALSE),VLOOKUP(H4682,'Cross-Page Data'!$D$4:$F$48,3,FALSE)))))</f>
        <v/>
      </c>
      <c r="M4682" s="120">
        <f>IF(AND($P$2=FALSE,OR(F4682="Commercial NAICS Cogen",F4682="Industrial NAICS Cogen",F4682="NAICS-22 Cogen")),FALSE,IF(AND($P$3=FALSE,OR(F4682="Commercial NAICS Cogen",F4682="Commercial NAICS Non-Cogen",F4682="Industrial NAICS Cogen", F4682="industrial NAICS non-Cogen")),FALSE, TRUE))</f>
        <v/>
      </c>
    </row>
    <row r="4683">
      <c r="A4683" s="129" t="n">
        <v>60689</v>
      </c>
      <c r="B4683" s="130" t="inlineStr">
        <is>
          <t>Western Plains Wind Farm</t>
        </is>
      </c>
      <c r="C4683" s="130" t="inlineStr">
        <is>
          <t>Evergy Kansas Central, Inc</t>
        </is>
      </c>
      <c r="D4683" s="129" t="n">
        <v>22500</v>
      </c>
      <c r="E4683" s="130" t="inlineStr">
        <is>
          <t>KS</t>
        </is>
      </c>
      <c r="F4683" s="130" t="inlineStr">
        <is>
          <t>Electric Utility</t>
        </is>
      </c>
      <c r="G4683" s="130" t="inlineStr">
        <is>
          <t>WT</t>
        </is>
      </c>
      <c r="H4683" s="130" t="inlineStr">
        <is>
          <t>WND</t>
        </is>
      </c>
      <c r="I4683" s="130" t="inlineStr">
        <is>
          <t>WND</t>
        </is>
      </c>
      <c r="J4683" s="131" t="n">
        <v>1109690</v>
      </c>
      <c r="K4683" s="129" t="n">
        <v>2020</v>
      </c>
      <c r="L4683" s="120">
        <f>IF(VLOOKUP(H4683,'Cross-Page Data'!$D$4:$F$48,3,FALSE)="natural gas",VLOOKUP(G4683,'Cross-Page Data'!$I$4:$J$19,2,FALSE),IF(VLOOKUP(H4683,'Cross-Page Data'!$D$4:$F$48,3,FALSE)="solar",IF(G4683="PV","solar PV","solar thermal"),IF(VLOOKUP(H4683,'Cross-Page Data'!$D$4:$F$48,3,FALSE)="wind",VLOOKUP(G4683,'Cross-Page Data'!$I$4:$J$19,2,FALSE),IF(VLOOKUP(H4683,'Cross-Page Data'!$D$4:$F$48,3,FALSE)="hydro",VLOOKUP(G4683,'Cross-Page Data'!$I$4:$J$19,2,FALSE),VLOOKUP(H4683,'Cross-Page Data'!$D$4:$F$48,3,FALSE)))))</f>
        <v/>
      </c>
      <c r="M4683" s="120">
        <f>IF(AND($P$2=FALSE,OR(F4683="Commercial NAICS Cogen",F4683="Industrial NAICS Cogen",F4683="NAICS-22 Cogen")),FALSE,IF(AND($P$3=FALSE,OR(F4683="Commercial NAICS Cogen",F4683="Commercial NAICS Non-Cogen",F4683="Industrial NAICS Cogen", F4683="industrial NAICS non-Cogen")),FALSE, TRUE))</f>
        <v/>
      </c>
    </row>
    <row r="4684">
      <c r="A4684" s="129" t="n">
        <v>60690</v>
      </c>
      <c r="B4684" s="130" t="inlineStr">
        <is>
          <t>Blue Summit Storage, LLC</t>
        </is>
      </c>
      <c r="C4684" s="130" t="inlineStr">
        <is>
          <t>Blue Summit Storage, LLC</t>
        </is>
      </c>
      <c r="D4684" s="129" t="n">
        <v>60409</v>
      </c>
      <c r="E4684" s="130" t="inlineStr">
        <is>
          <t>TX</t>
        </is>
      </c>
      <c r="F4684" s="130" t="inlineStr">
        <is>
          <t>NAICS-22 Non-Cogen</t>
        </is>
      </c>
      <c r="G4684" s="130" t="inlineStr">
        <is>
          <t>BA</t>
        </is>
      </c>
      <c r="H4684" s="130" t="inlineStr">
        <is>
          <t>MWH</t>
        </is>
      </c>
      <c r="I4684" s="130" t="inlineStr">
        <is>
          <t>OTH</t>
        </is>
      </c>
      <c r="J4684" s="131" t="n">
        <v>-3316</v>
      </c>
      <c r="K4684" s="129" t="n">
        <v>2020</v>
      </c>
      <c r="L4684" s="120">
        <f>IF(VLOOKUP(H4684,'Cross-Page Data'!$D$4:$F$48,3,FALSE)="natural gas",VLOOKUP(G4684,'Cross-Page Data'!$I$4:$J$19,2,FALSE),IF(VLOOKUP(H4684,'Cross-Page Data'!$D$4:$F$48,3,FALSE)="solar",IF(G4684="PV","solar PV","solar thermal"),IF(VLOOKUP(H4684,'Cross-Page Data'!$D$4:$F$48,3,FALSE)="wind",VLOOKUP(G4684,'Cross-Page Data'!$I$4:$J$19,2,FALSE),IF(VLOOKUP(H4684,'Cross-Page Data'!$D$4:$F$48,3,FALSE)="hydro",VLOOKUP(G4684,'Cross-Page Data'!$I$4:$J$19,2,FALSE),VLOOKUP(H4684,'Cross-Page Data'!$D$4:$F$48,3,FALSE)))))</f>
        <v/>
      </c>
      <c r="M4684" s="120">
        <f>IF(AND($P$2=FALSE,OR(F4684="Commercial NAICS Cogen",F4684="Industrial NAICS Cogen",F4684="NAICS-22 Cogen")),FALSE,IF(AND($P$3=FALSE,OR(F4684="Commercial NAICS Cogen",F4684="Commercial NAICS Non-Cogen",F4684="Industrial NAICS Cogen", F4684="industrial NAICS non-Cogen")),FALSE, TRUE))</f>
        <v/>
      </c>
    </row>
    <row r="4685">
      <c r="A4685" s="129" t="n">
        <v>60698</v>
      </c>
      <c r="B4685" s="130" t="inlineStr">
        <is>
          <t>Stanton Energy Reliability Center Hybrid</t>
        </is>
      </c>
      <c r="C4685" s="130" t="inlineStr">
        <is>
          <t>Wellhead Energy, LLC</t>
        </is>
      </c>
      <c r="D4685" s="129" t="n">
        <v>20323</v>
      </c>
      <c r="E4685" s="130" t="inlineStr">
        <is>
          <t>CA</t>
        </is>
      </c>
      <c r="F4685" s="130" t="inlineStr">
        <is>
          <t>NAICS-22 Non-Cogen</t>
        </is>
      </c>
      <c r="G4685" s="130" t="inlineStr">
        <is>
          <t>BA</t>
        </is>
      </c>
      <c r="H4685" s="130" t="inlineStr">
        <is>
          <t>MWH</t>
        </is>
      </c>
      <c r="I4685" s="130" t="inlineStr">
        <is>
          <t>OTH</t>
        </is>
      </c>
      <c r="J4685" s="131" t="n">
        <v>-4</v>
      </c>
      <c r="K4685" s="129" t="n">
        <v>2020</v>
      </c>
      <c r="L4685" s="120">
        <f>IF(VLOOKUP(H4685,'Cross-Page Data'!$D$4:$F$48,3,FALSE)="natural gas",VLOOKUP(G4685,'Cross-Page Data'!$I$4:$J$19,2,FALSE),IF(VLOOKUP(H4685,'Cross-Page Data'!$D$4:$F$48,3,FALSE)="solar",IF(G4685="PV","solar PV","solar thermal"),IF(VLOOKUP(H4685,'Cross-Page Data'!$D$4:$F$48,3,FALSE)="wind",VLOOKUP(G4685,'Cross-Page Data'!$I$4:$J$19,2,FALSE),IF(VLOOKUP(H4685,'Cross-Page Data'!$D$4:$F$48,3,FALSE)="hydro",VLOOKUP(G4685,'Cross-Page Data'!$I$4:$J$19,2,FALSE),VLOOKUP(H4685,'Cross-Page Data'!$D$4:$F$48,3,FALSE)))))</f>
        <v/>
      </c>
      <c r="M4685" s="120">
        <f>IF(AND($P$2=FALSE,OR(F4685="Commercial NAICS Cogen",F4685="Industrial NAICS Cogen",F4685="NAICS-22 Cogen")),FALSE,IF(AND($P$3=FALSE,OR(F4685="Commercial NAICS Cogen",F4685="Commercial NAICS Non-Cogen",F4685="Industrial NAICS Cogen", F4685="industrial NAICS non-Cogen")),FALSE, TRUE))</f>
        <v/>
      </c>
    </row>
    <row r="4686">
      <c r="A4686" s="129" t="n">
        <v>60698</v>
      </c>
      <c r="B4686" s="130" t="inlineStr">
        <is>
          <t>Stanton Energy Reliability Center Hybrid</t>
        </is>
      </c>
      <c r="C4686" s="130" t="inlineStr">
        <is>
          <t>Wellhead Energy, LLC</t>
        </is>
      </c>
      <c r="D4686" s="129" t="n">
        <v>20323</v>
      </c>
      <c r="E4686" s="130" t="inlineStr">
        <is>
          <t>CA</t>
        </is>
      </c>
      <c r="F4686" s="130" t="inlineStr">
        <is>
          <t>NAICS-22 Non-Cogen</t>
        </is>
      </c>
      <c r="G4686" s="130" t="inlineStr">
        <is>
          <t>GT</t>
        </is>
      </c>
      <c r="H4686" s="130" t="inlineStr">
        <is>
          <t>NG</t>
        </is>
      </c>
      <c r="I4686" s="130" t="inlineStr">
        <is>
          <t>NG</t>
        </is>
      </c>
      <c r="J4686" s="131" t="n">
        <v>20841</v>
      </c>
      <c r="K4686" s="129" t="n">
        <v>2020</v>
      </c>
      <c r="L4686" s="120">
        <f>IF(VLOOKUP(H4686,'Cross-Page Data'!$D$4:$F$48,3,FALSE)="natural gas",VLOOKUP(G4686,'Cross-Page Data'!$I$4:$J$19,2,FALSE),IF(VLOOKUP(H4686,'Cross-Page Data'!$D$4:$F$48,3,FALSE)="solar",IF(G4686="PV","solar PV","solar thermal"),IF(VLOOKUP(H4686,'Cross-Page Data'!$D$4:$F$48,3,FALSE)="wind",VLOOKUP(G4686,'Cross-Page Data'!$I$4:$J$19,2,FALSE),IF(VLOOKUP(H4686,'Cross-Page Data'!$D$4:$F$48,3,FALSE)="hydro",VLOOKUP(G4686,'Cross-Page Data'!$I$4:$J$19,2,FALSE),VLOOKUP(H4686,'Cross-Page Data'!$D$4:$F$48,3,FALSE)))))</f>
        <v/>
      </c>
      <c r="M4686" s="120">
        <f>IF(AND($P$2=FALSE,OR(F4686="Commercial NAICS Cogen",F4686="Industrial NAICS Cogen",F4686="NAICS-22 Cogen")),FALSE,IF(AND($P$3=FALSE,OR(F4686="Commercial NAICS Cogen",F4686="Commercial NAICS Non-Cogen",F4686="Industrial NAICS Cogen", F4686="industrial NAICS non-Cogen")),FALSE, TRUE))</f>
        <v/>
      </c>
    </row>
    <row r="4687">
      <c r="A4687" s="129" t="n">
        <v>60700</v>
      </c>
      <c r="B4687" s="130" t="inlineStr">
        <is>
          <t>Wind Colebrook South</t>
        </is>
      </c>
      <c r="C4687" s="130" t="inlineStr">
        <is>
          <t>Wind Colebrook South</t>
        </is>
      </c>
      <c r="D4687" s="129" t="n">
        <v>60430</v>
      </c>
      <c r="E4687" s="130" t="inlineStr">
        <is>
          <t>CT</t>
        </is>
      </c>
      <c r="F4687" s="130" t="inlineStr">
        <is>
          <t>NAICS-22 Non-Cogen</t>
        </is>
      </c>
      <c r="G4687" s="130" t="inlineStr">
        <is>
          <t>WT</t>
        </is>
      </c>
      <c r="H4687" s="130" t="inlineStr">
        <is>
          <t>WND</t>
        </is>
      </c>
      <c r="I4687" s="130" t="inlineStr">
        <is>
          <t>WND</t>
        </is>
      </c>
      <c r="J4687" s="131" t="n">
        <v>12184</v>
      </c>
      <c r="K4687" s="129" t="n">
        <v>2020</v>
      </c>
      <c r="L4687" s="120">
        <f>IF(VLOOKUP(H4687,'Cross-Page Data'!$D$4:$F$48,3,FALSE)="natural gas",VLOOKUP(G4687,'Cross-Page Data'!$I$4:$J$19,2,FALSE),IF(VLOOKUP(H4687,'Cross-Page Data'!$D$4:$F$48,3,FALSE)="solar",IF(G4687="PV","solar PV","solar thermal"),IF(VLOOKUP(H4687,'Cross-Page Data'!$D$4:$F$48,3,FALSE)="wind",VLOOKUP(G4687,'Cross-Page Data'!$I$4:$J$19,2,FALSE),IF(VLOOKUP(H4687,'Cross-Page Data'!$D$4:$F$48,3,FALSE)="hydro",VLOOKUP(G4687,'Cross-Page Data'!$I$4:$J$19,2,FALSE),VLOOKUP(H4687,'Cross-Page Data'!$D$4:$F$48,3,FALSE)))))</f>
        <v/>
      </c>
      <c r="M4687" s="120">
        <f>IF(AND($P$2=FALSE,OR(F4687="Commercial NAICS Cogen",F4687="Industrial NAICS Cogen",F4687="NAICS-22 Cogen")),FALSE,IF(AND($P$3=FALSE,OR(F4687="Commercial NAICS Cogen",F4687="Commercial NAICS Non-Cogen",F4687="Industrial NAICS Cogen", F4687="industrial NAICS non-Cogen")),FALSE, TRUE))</f>
        <v/>
      </c>
    </row>
    <row r="4688">
      <c r="A4688" s="129" t="n">
        <v>60728</v>
      </c>
      <c r="B4688" s="130" t="inlineStr">
        <is>
          <t>Howell Solar</t>
        </is>
      </c>
      <c r="C4688" s="130" t="inlineStr">
        <is>
          <t>GSRP</t>
        </is>
      </c>
      <c r="D4688" s="129" t="n">
        <v>61944</v>
      </c>
      <c r="E4688" s="130" t="inlineStr">
        <is>
          <t>NJ</t>
        </is>
      </c>
      <c r="F4688" s="130" t="inlineStr">
        <is>
          <t>NAICS-22 Non-Cogen</t>
        </is>
      </c>
      <c r="G4688" s="130" t="inlineStr">
        <is>
          <t>PV</t>
        </is>
      </c>
      <c r="H4688" s="130" t="inlineStr">
        <is>
          <t>SUN</t>
        </is>
      </c>
      <c r="I4688" s="130" t="inlineStr">
        <is>
          <t>SUN</t>
        </is>
      </c>
      <c r="J4688" s="131" t="n">
        <v>11572</v>
      </c>
      <c r="K4688" s="129" t="n">
        <v>2020</v>
      </c>
      <c r="L4688" s="120">
        <f>IF(VLOOKUP(H4688,'Cross-Page Data'!$D$4:$F$48,3,FALSE)="natural gas",VLOOKUP(G4688,'Cross-Page Data'!$I$4:$J$19,2,FALSE),IF(VLOOKUP(H4688,'Cross-Page Data'!$D$4:$F$48,3,FALSE)="solar",IF(G4688="PV","solar PV","solar thermal"),IF(VLOOKUP(H4688,'Cross-Page Data'!$D$4:$F$48,3,FALSE)="wind",VLOOKUP(G4688,'Cross-Page Data'!$I$4:$J$19,2,FALSE),IF(VLOOKUP(H4688,'Cross-Page Data'!$D$4:$F$48,3,FALSE)="hydro",VLOOKUP(G4688,'Cross-Page Data'!$I$4:$J$19,2,FALSE),VLOOKUP(H4688,'Cross-Page Data'!$D$4:$F$48,3,FALSE)))))</f>
        <v/>
      </c>
      <c r="M4688" s="120">
        <f>IF(AND($P$2=FALSE,OR(F4688="Commercial NAICS Cogen",F4688="Industrial NAICS Cogen",F4688="NAICS-22 Cogen")),FALSE,IF(AND($P$3=FALSE,OR(F4688="Commercial NAICS Cogen",F4688="Commercial NAICS Non-Cogen",F4688="Industrial NAICS Cogen", F4688="industrial NAICS non-Cogen")),FALSE, TRUE))</f>
        <v/>
      </c>
    </row>
    <row r="4689">
      <c r="A4689" s="129" t="n">
        <v>60729</v>
      </c>
      <c r="B4689" s="130" t="inlineStr">
        <is>
          <t>Raritan Solar</t>
        </is>
      </c>
      <c r="C4689" s="130" t="inlineStr">
        <is>
          <t>GSRP</t>
        </is>
      </c>
      <c r="D4689" s="129" t="n">
        <v>61944</v>
      </c>
      <c r="E4689" s="130" t="inlineStr">
        <is>
          <t>NJ</t>
        </is>
      </c>
      <c r="F4689" s="130" t="inlineStr">
        <is>
          <t>NAICS-22 Non-Cogen</t>
        </is>
      </c>
      <c r="G4689" s="130" t="inlineStr">
        <is>
          <t>PV</t>
        </is>
      </c>
      <c r="H4689" s="130" t="inlineStr">
        <is>
          <t>SUN</t>
        </is>
      </c>
      <c r="I4689" s="130" t="inlineStr">
        <is>
          <t>SUN</t>
        </is>
      </c>
      <c r="J4689" s="131" t="n">
        <v>12543</v>
      </c>
      <c r="K4689" s="129" t="n">
        <v>2020</v>
      </c>
      <c r="L4689" s="120">
        <f>IF(VLOOKUP(H4689,'Cross-Page Data'!$D$4:$F$48,3,FALSE)="natural gas",VLOOKUP(G4689,'Cross-Page Data'!$I$4:$J$19,2,FALSE),IF(VLOOKUP(H4689,'Cross-Page Data'!$D$4:$F$48,3,FALSE)="solar",IF(G4689="PV","solar PV","solar thermal"),IF(VLOOKUP(H4689,'Cross-Page Data'!$D$4:$F$48,3,FALSE)="wind",VLOOKUP(G4689,'Cross-Page Data'!$I$4:$J$19,2,FALSE),IF(VLOOKUP(H4689,'Cross-Page Data'!$D$4:$F$48,3,FALSE)="hydro",VLOOKUP(G4689,'Cross-Page Data'!$I$4:$J$19,2,FALSE),VLOOKUP(H4689,'Cross-Page Data'!$D$4:$F$48,3,FALSE)))))</f>
        <v/>
      </c>
      <c r="M4689" s="120">
        <f>IF(AND($P$2=FALSE,OR(F4689="Commercial NAICS Cogen",F4689="Industrial NAICS Cogen",F4689="NAICS-22 Cogen")),FALSE,IF(AND($P$3=FALSE,OR(F4689="Commercial NAICS Cogen",F4689="Commercial NAICS Non-Cogen",F4689="Industrial NAICS Cogen", F4689="industrial NAICS non-Cogen")),FALSE, TRUE))</f>
        <v/>
      </c>
    </row>
    <row r="4690">
      <c r="A4690" s="129" t="n">
        <v>60734</v>
      </c>
      <c r="B4690" s="130" t="inlineStr">
        <is>
          <t>Bordentown Solar</t>
        </is>
      </c>
      <c r="C4690" s="130" t="inlineStr">
        <is>
          <t>GSRP</t>
        </is>
      </c>
      <c r="D4690" s="129" t="n">
        <v>61944</v>
      </c>
      <c r="E4690" s="130" t="inlineStr">
        <is>
          <t>NJ</t>
        </is>
      </c>
      <c r="F4690" s="130" t="inlineStr">
        <is>
          <t>NAICS-22 Non-Cogen</t>
        </is>
      </c>
      <c r="G4690" s="130" t="inlineStr">
        <is>
          <t>PV</t>
        </is>
      </c>
      <c r="H4690" s="130" t="inlineStr">
        <is>
          <t>SUN</t>
        </is>
      </c>
      <c r="I4690" s="130" t="inlineStr">
        <is>
          <t>SUN</t>
        </is>
      </c>
      <c r="J4690" s="131" t="n">
        <v>10505</v>
      </c>
      <c r="K4690" s="129" t="n">
        <v>2020</v>
      </c>
      <c r="L4690" s="120">
        <f>IF(VLOOKUP(H4690,'Cross-Page Data'!$D$4:$F$48,3,FALSE)="natural gas",VLOOKUP(G4690,'Cross-Page Data'!$I$4:$J$19,2,FALSE),IF(VLOOKUP(H4690,'Cross-Page Data'!$D$4:$F$48,3,FALSE)="solar",IF(G4690="PV","solar PV","solar thermal"),IF(VLOOKUP(H4690,'Cross-Page Data'!$D$4:$F$48,3,FALSE)="wind",VLOOKUP(G4690,'Cross-Page Data'!$I$4:$J$19,2,FALSE),IF(VLOOKUP(H4690,'Cross-Page Data'!$D$4:$F$48,3,FALSE)="hydro",VLOOKUP(G4690,'Cross-Page Data'!$I$4:$J$19,2,FALSE),VLOOKUP(H4690,'Cross-Page Data'!$D$4:$F$48,3,FALSE)))))</f>
        <v/>
      </c>
      <c r="M4690" s="120">
        <f>IF(AND($P$2=FALSE,OR(F4690="Commercial NAICS Cogen",F4690="Industrial NAICS Cogen",F4690="NAICS-22 Cogen")),FALSE,IF(AND($P$3=FALSE,OR(F4690="Commercial NAICS Cogen",F4690="Commercial NAICS Non-Cogen",F4690="Industrial NAICS Cogen", F4690="industrial NAICS non-Cogen")),FALSE, TRUE))</f>
        <v/>
      </c>
    </row>
    <row r="4691">
      <c r="A4691" s="129" t="n">
        <v>60735</v>
      </c>
      <c r="B4691" s="130" t="inlineStr">
        <is>
          <t>Longview Solar</t>
        </is>
      </c>
      <c r="C4691" s="130" t="inlineStr">
        <is>
          <t>GSRP</t>
        </is>
      </c>
      <c r="D4691" s="129" t="n">
        <v>61944</v>
      </c>
      <c r="E4691" s="130" t="inlineStr">
        <is>
          <t>MD</t>
        </is>
      </c>
      <c r="F4691" s="130" t="inlineStr">
        <is>
          <t>NAICS-22 Non-Cogen</t>
        </is>
      </c>
      <c r="G4691" s="130" t="inlineStr">
        <is>
          <t>PV</t>
        </is>
      </c>
      <c r="H4691" s="130" t="inlineStr">
        <is>
          <t>SUN</t>
        </is>
      </c>
      <c r="I4691" s="130" t="inlineStr">
        <is>
          <t>SUN</t>
        </is>
      </c>
      <c r="J4691" s="131" t="n">
        <v>23633</v>
      </c>
      <c r="K4691" s="129" t="n">
        <v>2020</v>
      </c>
      <c r="L4691" s="120">
        <f>IF(VLOOKUP(H4691,'Cross-Page Data'!$D$4:$F$48,3,FALSE)="natural gas",VLOOKUP(G4691,'Cross-Page Data'!$I$4:$J$19,2,FALSE),IF(VLOOKUP(H4691,'Cross-Page Data'!$D$4:$F$48,3,FALSE)="solar",IF(G4691="PV","solar PV","solar thermal"),IF(VLOOKUP(H4691,'Cross-Page Data'!$D$4:$F$48,3,FALSE)="wind",VLOOKUP(G4691,'Cross-Page Data'!$I$4:$J$19,2,FALSE),IF(VLOOKUP(H4691,'Cross-Page Data'!$D$4:$F$48,3,FALSE)="hydro",VLOOKUP(G4691,'Cross-Page Data'!$I$4:$J$19,2,FALSE),VLOOKUP(H4691,'Cross-Page Data'!$D$4:$F$48,3,FALSE)))))</f>
        <v/>
      </c>
      <c r="M4691" s="120">
        <f>IF(AND($P$2=FALSE,OR(F4691="Commercial NAICS Cogen",F4691="Industrial NAICS Cogen",F4691="NAICS-22 Cogen")),FALSE,IF(AND($P$3=FALSE,OR(F4691="Commercial NAICS Cogen",F4691="Commercial NAICS Non-Cogen",F4691="Industrial NAICS Cogen", F4691="industrial NAICS non-Cogen")),FALSE, TRUE))</f>
        <v/>
      </c>
    </row>
    <row r="4692">
      <c r="A4692" s="129" t="n">
        <v>60737</v>
      </c>
      <c r="B4692" s="130" t="inlineStr">
        <is>
          <t>Church Hill</t>
        </is>
      </c>
      <c r="C4692" s="130" t="inlineStr">
        <is>
          <t>GSRP</t>
        </is>
      </c>
      <c r="D4692" s="129" t="n">
        <v>61944</v>
      </c>
      <c r="E4692" s="130" t="inlineStr">
        <is>
          <t>MD</t>
        </is>
      </c>
      <c r="F4692" s="130" t="inlineStr">
        <is>
          <t>NAICS-22 Non-Cogen</t>
        </is>
      </c>
      <c r="G4692" s="130" t="inlineStr">
        <is>
          <t>PV</t>
        </is>
      </c>
      <c r="H4692" s="130" t="inlineStr">
        <is>
          <t>SUN</t>
        </is>
      </c>
      <c r="I4692" s="130" t="inlineStr">
        <is>
          <t>SUN</t>
        </is>
      </c>
      <c r="J4692" s="131" t="n">
        <v>9392</v>
      </c>
      <c r="K4692" s="129" t="n">
        <v>2020</v>
      </c>
      <c r="L4692" s="120">
        <f>IF(VLOOKUP(H4692,'Cross-Page Data'!$D$4:$F$48,3,FALSE)="natural gas",VLOOKUP(G4692,'Cross-Page Data'!$I$4:$J$19,2,FALSE),IF(VLOOKUP(H4692,'Cross-Page Data'!$D$4:$F$48,3,FALSE)="solar",IF(G4692="PV","solar PV","solar thermal"),IF(VLOOKUP(H4692,'Cross-Page Data'!$D$4:$F$48,3,FALSE)="wind",VLOOKUP(G4692,'Cross-Page Data'!$I$4:$J$19,2,FALSE),IF(VLOOKUP(H4692,'Cross-Page Data'!$D$4:$F$48,3,FALSE)="hydro",VLOOKUP(G4692,'Cross-Page Data'!$I$4:$J$19,2,FALSE),VLOOKUP(H4692,'Cross-Page Data'!$D$4:$F$48,3,FALSE)))))</f>
        <v/>
      </c>
      <c r="M4692" s="120">
        <f>IF(AND($P$2=FALSE,OR(F4692="Commercial NAICS Cogen",F4692="Industrial NAICS Cogen",F4692="NAICS-22 Cogen")),FALSE,IF(AND($P$3=FALSE,OR(F4692="Commercial NAICS Cogen",F4692="Commercial NAICS Non-Cogen",F4692="Industrial NAICS Cogen", F4692="industrial NAICS non-Cogen")),FALSE, TRUE))</f>
        <v/>
      </c>
    </row>
    <row r="4693">
      <c r="A4693" s="129" t="n">
        <v>60743</v>
      </c>
      <c r="B4693" s="130" t="inlineStr">
        <is>
          <t>Rattlesnake Power, LLC</t>
        </is>
      </c>
      <c r="C4693" s="130" t="inlineStr">
        <is>
          <t>Rattlesnake Power, LLC</t>
        </is>
      </c>
      <c r="D4693" s="129" t="n">
        <v>60443</v>
      </c>
      <c r="E4693" s="130" t="inlineStr">
        <is>
          <t>TX</t>
        </is>
      </c>
      <c r="F4693" s="130" t="inlineStr">
        <is>
          <t>NAICS-22 Non-Cogen</t>
        </is>
      </c>
      <c r="G4693" s="130" t="inlineStr">
        <is>
          <t>WT</t>
        </is>
      </c>
      <c r="H4693" s="130" t="inlineStr">
        <is>
          <t>WND</t>
        </is>
      </c>
      <c r="I4693" s="130" t="inlineStr">
        <is>
          <t>WND</t>
        </is>
      </c>
      <c r="J4693" s="131" t="n">
        <v>590975.38</v>
      </c>
      <c r="K4693" s="129" t="n">
        <v>2020</v>
      </c>
      <c r="L4693" s="120">
        <f>IF(VLOOKUP(H4693,'Cross-Page Data'!$D$4:$F$48,3,FALSE)="natural gas",VLOOKUP(G4693,'Cross-Page Data'!$I$4:$J$19,2,FALSE),IF(VLOOKUP(H4693,'Cross-Page Data'!$D$4:$F$48,3,FALSE)="solar",IF(G4693="PV","solar PV","solar thermal"),IF(VLOOKUP(H4693,'Cross-Page Data'!$D$4:$F$48,3,FALSE)="wind",VLOOKUP(G4693,'Cross-Page Data'!$I$4:$J$19,2,FALSE),IF(VLOOKUP(H4693,'Cross-Page Data'!$D$4:$F$48,3,FALSE)="hydro",VLOOKUP(G4693,'Cross-Page Data'!$I$4:$J$19,2,FALSE),VLOOKUP(H4693,'Cross-Page Data'!$D$4:$F$48,3,FALSE)))))</f>
        <v/>
      </c>
      <c r="M4693" s="120">
        <f>IF(AND($P$2=FALSE,OR(F4693="Commercial NAICS Cogen",F4693="Industrial NAICS Cogen",F4693="NAICS-22 Cogen")),FALSE,IF(AND($P$3=FALSE,OR(F4693="Commercial NAICS Cogen",F4693="Commercial NAICS Non-Cogen",F4693="Industrial NAICS Cogen", F4693="industrial NAICS non-Cogen")),FALSE, TRUE))</f>
        <v/>
      </c>
    </row>
    <row r="4694">
      <c r="A4694" s="129" t="n">
        <v>60748</v>
      </c>
      <c r="B4694" s="130" t="inlineStr">
        <is>
          <t>Simcoe Solar</t>
        </is>
      </c>
      <c r="C4694" s="130" t="inlineStr">
        <is>
          <t>Simcoe Solar</t>
        </is>
      </c>
      <c r="D4694" s="129" t="n">
        <v>60448</v>
      </c>
      <c r="E4694" s="130" t="inlineStr">
        <is>
          <t>ID</t>
        </is>
      </c>
      <c r="F4694" s="130" t="inlineStr">
        <is>
          <t>NAICS-22 Non-Cogen</t>
        </is>
      </c>
      <c r="G4694" s="130" t="inlineStr">
        <is>
          <t>PV</t>
        </is>
      </c>
      <c r="H4694" s="130" t="inlineStr">
        <is>
          <t>SUN</t>
        </is>
      </c>
      <c r="I4694" s="130" t="inlineStr">
        <is>
          <t>SUN</t>
        </is>
      </c>
      <c r="J4694" s="131" t="n">
        <v>45928</v>
      </c>
      <c r="K4694" s="129" t="n">
        <v>2020</v>
      </c>
      <c r="L4694" s="120">
        <f>IF(VLOOKUP(H4694,'Cross-Page Data'!$D$4:$F$48,3,FALSE)="natural gas",VLOOKUP(G4694,'Cross-Page Data'!$I$4:$J$19,2,FALSE),IF(VLOOKUP(H4694,'Cross-Page Data'!$D$4:$F$48,3,FALSE)="solar",IF(G4694="PV","solar PV","solar thermal"),IF(VLOOKUP(H4694,'Cross-Page Data'!$D$4:$F$48,3,FALSE)="wind",VLOOKUP(G4694,'Cross-Page Data'!$I$4:$J$19,2,FALSE),IF(VLOOKUP(H4694,'Cross-Page Data'!$D$4:$F$48,3,FALSE)="hydro",VLOOKUP(G4694,'Cross-Page Data'!$I$4:$J$19,2,FALSE),VLOOKUP(H4694,'Cross-Page Data'!$D$4:$F$48,3,FALSE)))))</f>
        <v/>
      </c>
      <c r="M4694" s="120">
        <f>IF(AND($P$2=FALSE,OR(F4694="Commercial NAICS Cogen",F4694="Industrial NAICS Cogen",F4694="NAICS-22 Cogen")),FALSE,IF(AND($P$3=FALSE,OR(F4694="Commercial NAICS Cogen",F4694="Commercial NAICS Non-Cogen",F4694="Industrial NAICS Cogen", F4694="industrial NAICS non-Cogen")),FALSE, TRUE))</f>
        <v/>
      </c>
    </row>
    <row r="4695">
      <c r="A4695" s="129" t="n">
        <v>60768</v>
      </c>
      <c r="B4695" s="130" t="inlineStr">
        <is>
          <t>Gila River Power Block 2</t>
        </is>
      </c>
      <c r="C4695" s="130" t="inlineStr">
        <is>
          <t>Salt River Project</t>
        </is>
      </c>
      <c r="D4695" s="129" t="n">
        <v>16572</v>
      </c>
      <c r="E4695" s="130" t="inlineStr">
        <is>
          <t>AZ</t>
        </is>
      </c>
      <c r="F4695" s="130" t="inlineStr">
        <is>
          <t>Electric Utility</t>
        </is>
      </c>
      <c r="G4695" s="130" t="inlineStr">
        <is>
          <t>CA</t>
        </is>
      </c>
      <c r="H4695" s="130" t="inlineStr">
        <is>
          <t>NG</t>
        </is>
      </c>
      <c r="I4695" s="130" t="inlineStr">
        <is>
          <t>NG</t>
        </is>
      </c>
      <c r="J4695" s="131" t="n">
        <v>1083404</v>
      </c>
      <c r="K4695" s="129" t="n">
        <v>2020</v>
      </c>
      <c r="L4695" s="120">
        <f>IF(VLOOKUP(H4695,'Cross-Page Data'!$D$4:$F$48,3,FALSE)="natural gas",VLOOKUP(G4695,'Cross-Page Data'!$I$4:$J$19,2,FALSE),IF(VLOOKUP(H4695,'Cross-Page Data'!$D$4:$F$48,3,FALSE)="solar",IF(G4695="PV","solar PV","solar thermal"),IF(VLOOKUP(H4695,'Cross-Page Data'!$D$4:$F$48,3,FALSE)="wind",VLOOKUP(G4695,'Cross-Page Data'!$I$4:$J$19,2,FALSE),IF(VLOOKUP(H4695,'Cross-Page Data'!$D$4:$F$48,3,FALSE)="hydro",VLOOKUP(G4695,'Cross-Page Data'!$I$4:$J$19,2,FALSE),VLOOKUP(H4695,'Cross-Page Data'!$D$4:$F$48,3,FALSE)))))</f>
        <v/>
      </c>
      <c r="M4695" s="120">
        <f>IF(AND($P$2=FALSE,OR(F4695="Commercial NAICS Cogen",F4695="Industrial NAICS Cogen",F4695="NAICS-22 Cogen")),FALSE,IF(AND($P$3=FALSE,OR(F4695="Commercial NAICS Cogen",F4695="Commercial NAICS Non-Cogen",F4695="Industrial NAICS Cogen", F4695="industrial NAICS non-Cogen")),FALSE, TRUE))</f>
        <v/>
      </c>
    </row>
    <row r="4696">
      <c r="A4696" s="129" t="n">
        <v>60768</v>
      </c>
      <c r="B4696" s="130" t="inlineStr">
        <is>
          <t>Gila River Power Block 2</t>
        </is>
      </c>
      <c r="C4696" s="130" t="inlineStr">
        <is>
          <t>Salt River Project</t>
        </is>
      </c>
      <c r="D4696" s="129" t="n">
        <v>16572</v>
      </c>
      <c r="E4696" s="130" t="inlineStr">
        <is>
          <t>AZ</t>
        </is>
      </c>
      <c r="F4696" s="130" t="inlineStr">
        <is>
          <t>Electric Utility</t>
        </is>
      </c>
      <c r="G4696" s="130" t="inlineStr">
        <is>
          <t>CT</t>
        </is>
      </c>
      <c r="H4696" s="130" t="inlineStr">
        <is>
          <t>NG</t>
        </is>
      </c>
      <c r="I4696" s="130" t="inlineStr">
        <is>
          <t>NG</t>
        </is>
      </c>
      <c r="J4696" s="131" t="n">
        <v>1628941</v>
      </c>
      <c r="K4696" s="129" t="n">
        <v>2020</v>
      </c>
      <c r="L4696" s="120">
        <f>IF(VLOOKUP(H4696,'Cross-Page Data'!$D$4:$F$48,3,FALSE)="natural gas",VLOOKUP(G4696,'Cross-Page Data'!$I$4:$J$19,2,FALSE),IF(VLOOKUP(H4696,'Cross-Page Data'!$D$4:$F$48,3,FALSE)="solar",IF(G4696="PV","solar PV","solar thermal"),IF(VLOOKUP(H4696,'Cross-Page Data'!$D$4:$F$48,3,FALSE)="wind",VLOOKUP(G4696,'Cross-Page Data'!$I$4:$J$19,2,FALSE),IF(VLOOKUP(H4696,'Cross-Page Data'!$D$4:$F$48,3,FALSE)="hydro",VLOOKUP(G4696,'Cross-Page Data'!$I$4:$J$19,2,FALSE),VLOOKUP(H4696,'Cross-Page Data'!$D$4:$F$48,3,FALSE)))))</f>
        <v/>
      </c>
      <c r="M4696" s="120">
        <f>IF(AND($P$2=FALSE,OR(F4696="Commercial NAICS Cogen",F4696="Industrial NAICS Cogen",F4696="NAICS-22 Cogen")),FALSE,IF(AND($P$3=FALSE,OR(F4696="Commercial NAICS Cogen",F4696="Commercial NAICS Non-Cogen",F4696="Industrial NAICS Cogen", F4696="industrial NAICS non-Cogen")),FALSE, TRUE))</f>
        <v/>
      </c>
    </row>
    <row r="4697">
      <c r="A4697" s="129" t="n">
        <v>60777</v>
      </c>
      <c r="B4697" s="130" t="inlineStr">
        <is>
          <t>American Kings Solar, LLC</t>
        </is>
      </c>
      <c r="C4697" s="130" t="inlineStr">
        <is>
          <t>GSRP</t>
        </is>
      </c>
      <c r="D4697" s="129" t="n">
        <v>61944</v>
      </c>
      <c r="E4697" s="130" t="inlineStr">
        <is>
          <t>CA</t>
        </is>
      </c>
      <c r="F4697" s="130" t="inlineStr">
        <is>
          <t>NAICS-22 Non-Cogen</t>
        </is>
      </c>
      <c r="G4697" s="130" t="inlineStr">
        <is>
          <t>PV</t>
        </is>
      </c>
      <c r="H4697" s="130" t="inlineStr">
        <is>
          <t>SUN</t>
        </is>
      </c>
      <c r="I4697" s="130" t="inlineStr">
        <is>
          <t>SUN</t>
        </is>
      </c>
      <c r="J4697" s="131" t="n">
        <v>14293</v>
      </c>
      <c r="K4697" s="129" t="n">
        <v>2020</v>
      </c>
      <c r="L4697" s="120">
        <f>IF(VLOOKUP(H4697,'Cross-Page Data'!$D$4:$F$48,3,FALSE)="natural gas",VLOOKUP(G4697,'Cross-Page Data'!$I$4:$J$19,2,FALSE),IF(VLOOKUP(H4697,'Cross-Page Data'!$D$4:$F$48,3,FALSE)="solar",IF(G4697="PV","solar PV","solar thermal"),IF(VLOOKUP(H4697,'Cross-Page Data'!$D$4:$F$48,3,FALSE)="wind",VLOOKUP(G4697,'Cross-Page Data'!$I$4:$J$19,2,FALSE),IF(VLOOKUP(H4697,'Cross-Page Data'!$D$4:$F$48,3,FALSE)="hydro",VLOOKUP(G4697,'Cross-Page Data'!$I$4:$J$19,2,FALSE),VLOOKUP(H4697,'Cross-Page Data'!$D$4:$F$48,3,FALSE)))))</f>
        <v/>
      </c>
      <c r="M4697" s="120">
        <f>IF(AND($P$2=FALSE,OR(F4697="Commercial NAICS Cogen",F4697="Industrial NAICS Cogen",F4697="NAICS-22 Cogen")),FALSE,IF(AND($P$3=FALSE,OR(F4697="Commercial NAICS Cogen",F4697="Commercial NAICS Non-Cogen",F4697="Industrial NAICS Cogen", F4697="industrial NAICS non-Cogen")),FALSE, TRUE))</f>
        <v/>
      </c>
    </row>
    <row r="4698">
      <c r="A4698" s="129" t="n">
        <v>60785</v>
      </c>
      <c r="B4698" s="130" t="inlineStr">
        <is>
          <t>Tungsten Mountain</t>
        </is>
      </c>
      <c r="C4698" s="130" t="inlineStr">
        <is>
          <t>Tungsten Mountain</t>
        </is>
      </c>
      <c r="D4698" s="129" t="n">
        <v>60472</v>
      </c>
      <c r="E4698" s="130" t="inlineStr">
        <is>
          <t>NV</t>
        </is>
      </c>
      <c r="F4698" s="130" t="inlineStr">
        <is>
          <t>NAICS-22 Non-Cogen</t>
        </is>
      </c>
      <c r="G4698" s="130" t="inlineStr">
        <is>
          <t>BT</t>
        </is>
      </c>
      <c r="H4698" s="130" t="inlineStr">
        <is>
          <t>GEO</t>
        </is>
      </c>
      <c r="I4698" s="130" t="inlineStr">
        <is>
          <t>GEO</t>
        </is>
      </c>
      <c r="J4698" s="131" t="n">
        <v>241297</v>
      </c>
      <c r="K4698" s="129" t="n">
        <v>2020</v>
      </c>
      <c r="L4698" s="120">
        <f>IF(VLOOKUP(H4698,'Cross-Page Data'!$D$4:$F$48,3,FALSE)="natural gas",VLOOKUP(G4698,'Cross-Page Data'!$I$4:$J$19,2,FALSE),IF(VLOOKUP(H4698,'Cross-Page Data'!$D$4:$F$48,3,FALSE)="solar",IF(G4698="PV","solar PV","solar thermal"),IF(VLOOKUP(H4698,'Cross-Page Data'!$D$4:$F$48,3,FALSE)="wind",VLOOKUP(G4698,'Cross-Page Data'!$I$4:$J$19,2,FALSE),IF(VLOOKUP(H4698,'Cross-Page Data'!$D$4:$F$48,3,FALSE)="hydro",VLOOKUP(G4698,'Cross-Page Data'!$I$4:$J$19,2,FALSE),VLOOKUP(H4698,'Cross-Page Data'!$D$4:$F$48,3,FALSE)))))</f>
        <v/>
      </c>
      <c r="M4698" s="120">
        <f>IF(AND($P$2=FALSE,OR(F4698="Commercial NAICS Cogen",F4698="Industrial NAICS Cogen",F4698="NAICS-22 Cogen")),FALSE,IF(AND($P$3=FALSE,OR(F4698="Commercial NAICS Cogen",F4698="Commercial NAICS Non-Cogen",F4698="Industrial NAICS Cogen", F4698="industrial NAICS non-Cogen")),FALSE, TRUE))</f>
        <v/>
      </c>
    </row>
    <row r="4699">
      <c r="A4699" s="129" t="n">
        <v>60785</v>
      </c>
      <c r="B4699" s="130" t="inlineStr">
        <is>
          <t>Tungsten Mountain</t>
        </is>
      </c>
      <c r="C4699" s="130" t="inlineStr">
        <is>
          <t>Tungsten Mountain</t>
        </is>
      </c>
      <c r="D4699" s="129" t="n">
        <v>60472</v>
      </c>
      <c r="E4699" s="130" t="inlineStr">
        <is>
          <t>NV</t>
        </is>
      </c>
      <c r="F4699" s="130" t="inlineStr">
        <is>
          <t>NAICS-22 Non-Cogen</t>
        </is>
      </c>
      <c r="G4699" s="130" t="inlineStr">
        <is>
          <t>PV</t>
        </is>
      </c>
      <c r="H4699" s="130" t="inlineStr">
        <is>
          <t>SUN</t>
        </is>
      </c>
      <c r="I4699" s="130" t="inlineStr">
        <is>
          <t>SUN</t>
        </is>
      </c>
      <c r="J4699" s="131" t="n">
        <v>17325</v>
      </c>
      <c r="K4699" s="129" t="n">
        <v>2020</v>
      </c>
      <c r="L4699" s="120">
        <f>IF(VLOOKUP(H4699,'Cross-Page Data'!$D$4:$F$48,3,FALSE)="natural gas",VLOOKUP(G4699,'Cross-Page Data'!$I$4:$J$19,2,FALSE),IF(VLOOKUP(H4699,'Cross-Page Data'!$D$4:$F$48,3,FALSE)="solar",IF(G4699="PV","solar PV","solar thermal"),IF(VLOOKUP(H4699,'Cross-Page Data'!$D$4:$F$48,3,FALSE)="wind",VLOOKUP(G4699,'Cross-Page Data'!$I$4:$J$19,2,FALSE),IF(VLOOKUP(H4699,'Cross-Page Data'!$D$4:$F$48,3,FALSE)="hydro",VLOOKUP(G4699,'Cross-Page Data'!$I$4:$J$19,2,FALSE),VLOOKUP(H4699,'Cross-Page Data'!$D$4:$F$48,3,FALSE)))))</f>
        <v/>
      </c>
      <c r="M4699" s="120">
        <f>IF(AND($P$2=FALSE,OR(F4699="Commercial NAICS Cogen",F4699="Industrial NAICS Cogen",F4699="NAICS-22 Cogen")),FALSE,IF(AND($P$3=FALSE,OR(F4699="Commercial NAICS Cogen",F4699="Commercial NAICS Non-Cogen",F4699="Industrial NAICS Cogen", F4699="industrial NAICS non-Cogen")),FALSE, TRUE))</f>
        <v/>
      </c>
    </row>
    <row r="4700">
      <c r="A4700" s="129" t="n">
        <v>60789</v>
      </c>
      <c r="B4700" s="130" t="inlineStr">
        <is>
          <t>Bluebell Solar</t>
        </is>
      </c>
      <c r="C4700" s="130" t="inlineStr">
        <is>
          <t>Bluebell Solar, LLC</t>
        </is>
      </c>
      <c r="D4700" s="129" t="n">
        <v>60476</v>
      </c>
      <c r="E4700" s="130" t="inlineStr">
        <is>
          <t>TX</t>
        </is>
      </c>
      <c r="F4700" s="130" t="inlineStr">
        <is>
          <t>NAICS-22 Non-Cogen</t>
        </is>
      </c>
      <c r="G4700" s="130" t="inlineStr">
        <is>
          <t>PV</t>
        </is>
      </c>
      <c r="H4700" s="130" t="inlineStr">
        <is>
          <t>SUN</t>
        </is>
      </c>
      <c r="I4700" s="130" t="inlineStr">
        <is>
          <t>SUN</t>
        </is>
      </c>
      <c r="J4700" s="131" t="n">
        <v>77059</v>
      </c>
      <c r="K4700" s="129" t="n">
        <v>2020</v>
      </c>
      <c r="L4700" s="120">
        <f>IF(VLOOKUP(H4700,'Cross-Page Data'!$D$4:$F$48,3,FALSE)="natural gas",VLOOKUP(G4700,'Cross-Page Data'!$I$4:$J$19,2,FALSE),IF(VLOOKUP(H4700,'Cross-Page Data'!$D$4:$F$48,3,FALSE)="solar",IF(G4700="PV","solar PV","solar thermal"),IF(VLOOKUP(H4700,'Cross-Page Data'!$D$4:$F$48,3,FALSE)="wind",VLOOKUP(G4700,'Cross-Page Data'!$I$4:$J$19,2,FALSE),IF(VLOOKUP(H4700,'Cross-Page Data'!$D$4:$F$48,3,FALSE)="hydro",VLOOKUP(G4700,'Cross-Page Data'!$I$4:$J$19,2,FALSE),VLOOKUP(H4700,'Cross-Page Data'!$D$4:$F$48,3,FALSE)))))</f>
        <v/>
      </c>
      <c r="M4700" s="120">
        <f>IF(AND($P$2=FALSE,OR(F4700="Commercial NAICS Cogen",F4700="Industrial NAICS Cogen",F4700="NAICS-22 Cogen")),FALSE,IF(AND($P$3=FALSE,OR(F4700="Commercial NAICS Cogen",F4700="Commercial NAICS Non-Cogen",F4700="Industrial NAICS Cogen", F4700="industrial NAICS non-Cogen")),FALSE, TRUE))</f>
        <v/>
      </c>
    </row>
    <row r="4701">
      <c r="A4701" s="129" t="n">
        <v>60825</v>
      </c>
      <c r="B4701" s="130" t="inlineStr">
        <is>
          <t>Colgreen North Shore Solar Farm</t>
        </is>
      </c>
      <c r="C4701" s="130" t="inlineStr">
        <is>
          <t>Sunpin Holdings, LLC</t>
        </is>
      </c>
      <c r="D4701" s="129" t="n">
        <v>60495</v>
      </c>
      <c r="E4701" s="130" t="inlineStr">
        <is>
          <t>CA</t>
        </is>
      </c>
      <c r="F4701" s="130" t="inlineStr">
        <is>
          <t>NAICS-22 Non-Cogen</t>
        </is>
      </c>
      <c r="G4701" s="130" t="inlineStr">
        <is>
          <t>PV</t>
        </is>
      </c>
      <c r="H4701" s="130" t="inlineStr">
        <is>
          <t>SUN</t>
        </is>
      </c>
      <c r="I4701" s="130" t="inlineStr">
        <is>
          <t>SUN</t>
        </is>
      </c>
      <c r="J4701" s="131" t="n">
        <v>180821</v>
      </c>
      <c r="K4701" s="129" t="n">
        <v>2020</v>
      </c>
      <c r="L4701" s="120">
        <f>IF(VLOOKUP(H4701,'Cross-Page Data'!$D$4:$F$48,3,FALSE)="natural gas",VLOOKUP(G4701,'Cross-Page Data'!$I$4:$J$19,2,FALSE),IF(VLOOKUP(H4701,'Cross-Page Data'!$D$4:$F$48,3,FALSE)="solar",IF(G4701="PV","solar PV","solar thermal"),IF(VLOOKUP(H4701,'Cross-Page Data'!$D$4:$F$48,3,FALSE)="wind",VLOOKUP(G4701,'Cross-Page Data'!$I$4:$J$19,2,FALSE),IF(VLOOKUP(H4701,'Cross-Page Data'!$D$4:$F$48,3,FALSE)="hydro",VLOOKUP(G4701,'Cross-Page Data'!$I$4:$J$19,2,FALSE),VLOOKUP(H4701,'Cross-Page Data'!$D$4:$F$48,3,FALSE)))))</f>
        <v/>
      </c>
      <c r="M4701" s="120">
        <f>IF(AND($P$2=FALSE,OR(F4701="Commercial NAICS Cogen",F4701="Industrial NAICS Cogen",F4701="NAICS-22 Cogen")),FALSE,IF(AND($P$3=FALSE,OR(F4701="Commercial NAICS Cogen",F4701="Commercial NAICS Non-Cogen",F4701="Industrial NAICS Cogen", F4701="industrial NAICS non-Cogen")),FALSE, TRUE))</f>
        <v/>
      </c>
    </row>
    <row r="4702">
      <c r="A4702" s="129" t="n">
        <v>60827</v>
      </c>
      <c r="B4702" s="130" t="inlineStr">
        <is>
          <t>Sun Streams, LLC</t>
        </is>
      </c>
      <c r="C4702" s="130" t="inlineStr">
        <is>
          <t>EDP Renewables North America LLC</t>
        </is>
      </c>
      <c r="D4702" s="129" t="n">
        <v>61785</v>
      </c>
      <c r="E4702" s="130" t="inlineStr">
        <is>
          <t>AZ</t>
        </is>
      </c>
      <c r="F4702" s="130" t="inlineStr">
        <is>
          <t>NAICS-22 Non-Cogen</t>
        </is>
      </c>
      <c r="G4702" s="130" t="inlineStr">
        <is>
          <t>PV</t>
        </is>
      </c>
      <c r="H4702" s="130" t="inlineStr">
        <is>
          <t>SUN</t>
        </is>
      </c>
      <c r="I4702" s="130" t="inlineStr">
        <is>
          <t>SUN</t>
        </is>
      </c>
      <c r="J4702" s="131" t="n">
        <v>391601</v>
      </c>
      <c r="K4702" s="129" t="n">
        <v>2020</v>
      </c>
      <c r="L4702" s="120">
        <f>IF(VLOOKUP(H4702,'Cross-Page Data'!$D$4:$F$48,3,FALSE)="natural gas",VLOOKUP(G4702,'Cross-Page Data'!$I$4:$J$19,2,FALSE),IF(VLOOKUP(H4702,'Cross-Page Data'!$D$4:$F$48,3,FALSE)="solar",IF(G4702="PV","solar PV","solar thermal"),IF(VLOOKUP(H4702,'Cross-Page Data'!$D$4:$F$48,3,FALSE)="wind",VLOOKUP(G4702,'Cross-Page Data'!$I$4:$J$19,2,FALSE),IF(VLOOKUP(H4702,'Cross-Page Data'!$D$4:$F$48,3,FALSE)="hydro",VLOOKUP(G4702,'Cross-Page Data'!$I$4:$J$19,2,FALSE),VLOOKUP(H4702,'Cross-Page Data'!$D$4:$F$48,3,FALSE)))))</f>
        <v/>
      </c>
      <c r="M4702" s="120">
        <f>IF(AND($P$2=FALSE,OR(F4702="Commercial NAICS Cogen",F4702="Industrial NAICS Cogen",F4702="NAICS-22 Cogen")),FALSE,IF(AND($P$3=FALSE,OR(F4702="Commercial NAICS Cogen",F4702="Commercial NAICS Non-Cogen",F4702="Industrial NAICS Cogen", F4702="industrial NAICS non-Cogen")),FALSE, TRUE))</f>
        <v/>
      </c>
    </row>
    <row r="4703">
      <c r="A4703" s="129" t="n">
        <v>60848</v>
      </c>
      <c r="B4703" s="130" t="inlineStr">
        <is>
          <t>Temple Solar Arrays</t>
        </is>
      </c>
      <c r="C4703" s="130" t="inlineStr">
        <is>
          <t>UGI Energy Services, LLC</t>
        </is>
      </c>
      <c r="D4703" s="129" t="n">
        <v>60508</v>
      </c>
      <c r="E4703" s="130" t="inlineStr">
        <is>
          <t>PA</t>
        </is>
      </c>
      <c r="F4703" s="130" t="inlineStr">
        <is>
          <t>NAICS-22 Non-Cogen</t>
        </is>
      </c>
      <c r="G4703" s="130" t="inlineStr">
        <is>
          <t>PV</t>
        </is>
      </c>
      <c r="H4703" s="130" t="inlineStr">
        <is>
          <t>SUN</t>
        </is>
      </c>
      <c r="I4703" s="130" t="inlineStr">
        <is>
          <t>SUN</t>
        </is>
      </c>
      <c r="J4703" s="131" t="n">
        <v>2922</v>
      </c>
      <c r="K4703" s="129" t="n">
        <v>2020</v>
      </c>
      <c r="L4703" s="120">
        <f>IF(VLOOKUP(H4703,'Cross-Page Data'!$D$4:$F$48,3,FALSE)="natural gas",VLOOKUP(G4703,'Cross-Page Data'!$I$4:$J$19,2,FALSE),IF(VLOOKUP(H4703,'Cross-Page Data'!$D$4:$F$48,3,FALSE)="solar",IF(G4703="PV","solar PV","solar thermal"),IF(VLOOKUP(H4703,'Cross-Page Data'!$D$4:$F$48,3,FALSE)="wind",VLOOKUP(G4703,'Cross-Page Data'!$I$4:$J$19,2,FALSE),IF(VLOOKUP(H4703,'Cross-Page Data'!$D$4:$F$48,3,FALSE)="hydro",VLOOKUP(G4703,'Cross-Page Data'!$I$4:$J$19,2,FALSE),VLOOKUP(H4703,'Cross-Page Data'!$D$4:$F$48,3,FALSE)))))</f>
        <v/>
      </c>
      <c r="M4703" s="120">
        <f>IF(AND($P$2=FALSE,OR(F4703="Commercial NAICS Cogen",F4703="Industrial NAICS Cogen",F4703="NAICS-22 Cogen")),FALSE,IF(AND($P$3=FALSE,OR(F4703="Commercial NAICS Cogen",F4703="Commercial NAICS Non-Cogen",F4703="Industrial NAICS Cogen", F4703="industrial NAICS non-Cogen")),FALSE, TRUE))</f>
        <v/>
      </c>
    </row>
    <row r="4704">
      <c r="A4704" s="129" t="n">
        <v>60849</v>
      </c>
      <c r="B4704" s="130" t="inlineStr">
        <is>
          <t>Emmitsburg Solar Arrays</t>
        </is>
      </c>
      <c r="C4704" s="130" t="inlineStr">
        <is>
          <t>UGI Energy Services, LLC</t>
        </is>
      </c>
      <c r="D4704" s="129" t="n">
        <v>60508</v>
      </c>
      <c r="E4704" s="130" t="inlineStr">
        <is>
          <t>MD</t>
        </is>
      </c>
      <c r="F4704" s="130" t="inlineStr">
        <is>
          <t>NAICS-22 Non-Cogen</t>
        </is>
      </c>
      <c r="G4704" s="130" t="inlineStr">
        <is>
          <t>PV</t>
        </is>
      </c>
      <c r="H4704" s="130" t="inlineStr">
        <is>
          <t>SUN</t>
        </is>
      </c>
      <c r="I4704" s="130" t="inlineStr">
        <is>
          <t>SUN</t>
        </is>
      </c>
      <c r="J4704" s="131" t="n">
        <v>2981</v>
      </c>
      <c r="K4704" s="129" t="n">
        <v>2020</v>
      </c>
      <c r="L4704" s="120">
        <f>IF(VLOOKUP(H4704,'Cross-Page Data'!$D$4:$F$48,3,FALSE)="natural gas",VLOOKUP(G4704,'Cross-Page Data'!$I$4:$J$19,2,FALSE),IF(VLOOKUP(H4704,'Cross-Page Data'!$D$4:$F$48,3,FALSE)="solar",IF(G4704="PV","solar PV","solar thermal"),IF(VLOOKUP(H4704,'Cross-Page Data'!$D$4:$F$48,3,FALSE)="wind",VLOOKUP(G4704,'Cross-Page Data'!$I$4:$J$19,2,FALSE),IF(VLOOKUP(H4704,'Cross-Page Data'!$D$4:$F$48,3,FALSE)="hydro",VLOOKUP(G4704,'Cross-Page Data'!$I$4:$J$19,2,FALSE),VLOOKUP(H4704,'Cross-Page Data'!$D$4:$F$48,3,FALSE)))))</f>
        <v/>
      </c>
      <c r="M4704" s="120">
        <f>IF(AND($P$2=FALSE,OR(F4704="Commercial NAICS Cogen",F4704="Industrial NAICS Cogen",F4704="NAICS-22 Cogen")),FALSE,IF(AND($P$3=FALSE,OR(F4704="Commercial NAICS Cogen",F4704="Commercial NAICS Non-Cogen",F4704="Industrial NAICS Cogen", F4704="industrial NAICS non-Cogen")),FALSE, TRUE))</f>
        <v/>
      </c>
    </row>
    <row r="4705">
      <c r="A4705" s="129" t="n">
        <v>60853</v>
      </c>
      <c r="B4705" s="130" t="inlineStr">
        <is>
          <t>SR Houston</t>
        </is>
      </c>
      <c r="C4705" s="130" t="inlineStr">
        <is>
          <t>SR Houston Holdings, LLC</t>
        </is>
      </c>
      <c r="D4705" s="129" t="n">
        <v>60511</v>
      </c>
      <c r="E4705" s="130" t="inlineStr">
        <is>
          <t>MS</t>
        </is>
      </c>
      <c r="F4705" s="130" t="inlineStr">
        <is>
          <t>NAICS-22 Non-Cogen</t>
        </is>
      </c>
      <c r="G4705" s="130" t="inlineStr">
        <is>
          <t>PV</t>
        </is>
      </c>
      <c r="H4705" s="130" t="inlineStr">
        <is>
          <t>SUN</t>
        </is>
      </c>
      <c r="I4705" s="130" t="inlineStr">
        <is>
          <t>SUN</t>
        </is>
      </c>
      <c r="J4705" s="131" t="n">
        <v>3583</v>
      </c>
      <c r="K4705" s="129" t="n">
        <v>2020</v>
      </c>
      <c r="L4705" s="120">
        <f>IF(VLOOKUP(H4705,'Cross-Page Data'!$D$4:$F$48,3,FALSE)="natural gas",VLOOKUP(G4705,'Cross-Page Data'!$I$4:$J$19,2,FALSE),IF(VLOOKUP(H4705,'Cross-Page Data'!$D$4:$F$48,3,FALSE)="solar",IF(G4705="PV","solar PV","solar thermal"),IF(VLOOKUP(H4705,'Cross-Page Data'!$D$4:$F$48,3,FALSE)="wind",VLOOKUP(G4705,'Cross-Page Data'!$I$4:$J$19,2,FALSE),IF(VLOOKUP(H4705,'Cross-Page Data'!$D$4:$F$48,3,FALSE)="hydro",VLOOKUP(G4705,'Cross-Page Data'!$I$4:$J$19,2,FALSE),VLOOKUP(H4705,'Cross-Page Data'!$D$4:$F$48,3,FALSE)))))</f>
        <v/>
      </c>
      <c r="M4705" s="120">
        <f>IF(AND($P$2=FALSE,OR(F4705="Commercial NAICS Cogen",F4705="Industrial NAICS Cogen",F4705="NAICS-22 Cogen")),FALSE,IF(AND($P$3=FALSE,OR(F4705="Commercial NAICS Cogen",F4705="Commercial NAICS Non-Cogen",F4705="Industrial NAICS Cogen", F4705="industrial NAICS non-Cogen")),FALSE, TRUE))</f>
        <v/>
      </c>
    </row>
    <row r="4706">
      <c r="A4706" s="129" t="n">
        <v>60856</v>
      </c>
      <c r="B4706" s="130" t="inlineStr">
        <is>
          <t>Astra Wind Farm</t>
        </is>
      </c>
      <c r="C4706" s="130" t="inlineStr">
        <is>
          <t>Astra Wind LLC</t>
        </is>
      </c>
      <c r="D4706" s="129" t="n">
        <v>60515</v>
      </c>
      <c r="E4706" s="130" t="inlineStr">
        <is>
          <t>TX</t>
        </is>
      </c>
      <c r="F4706" s="130" t="inlineStr">
        <is>
          <t>NAICS-22 Non-Cogen</t>
        </is>
      </c>
      <c r="G4706" s="130" t="inlineStr">
        <is>
          <t>WT</t>
        </is>
      </c>
      <c r="H4706" s="130" t="inlineStr">
        <is>
          <t>WND</t>
        </is>
      </c>
      <c r="I4706" s="130" t="inlineStr">
        <is>
          <t>WND</t>
        </is>
      </c>
      <c r="J4706" s="131" t="n">
        <v>439659</v>
      </c>
      <c r="K4706" s="129" t="n">
        <v>2020</v>
      </c>
      <c r="L4706" s="120">
        <f>IF(VLOOKUP(H4706,'Cross-Page Data'!$D$4:$F$48,3,FALSE)="natural gas",VLOOKUP(G4706,'Cross-Page Data'!$I$4:$J$19,2,FALSE),IF(VLOOKUP(H4706,'Cross-Page Data'!$D$4:$F$48,3,FALSE)="solar",IF(G4706="PV","solar PV","solar thermal"),IF(VLOOKUP(H4706,'Cross-Page Data'!$D$4:$F$48,3,FALSE)="wind",VLOOKUP(G4706,'Cross-Page Data'!$I$4:$J$19,2,FALSE),IF(VLOOKUP(H4706,'Cross-Page Data'!$D$4:$F$48,3,FALSE)="hydro",VLOOKUP(G4706,'Cross-Page Data'!$I$4:$J$19,2,FALSE),VLOOKUP(H4706,'Cross-Page Data'!$D$4:$F$48,3,FALSE)))))</f>
        <v/>
      </c>
      <c r="M4706" s="120">
        <f>IF(AND($P$2=FALSE,OR(F4706="Commercial NAICS Cogen",F4706="Industrial NAICS Cogen",F4706="NAICS-22 Cogen")),FALSE,IF(AND($P$3=FALSE,OR(F4706="Commercial NAICS Cogen",F4706="Commercial NAICS Non-Cogen",F4706="Industrial NAICS Cogen", F4706="industrial NAICS non-Cogen")),FALSE, TRUE))</f>
        <v/>
      </c>
    </row>
    <row r="4707">
      <c r="A4707" s="129" t="n">
        <v>60873</v>
      </c>
      <c r="B4707" s="130" t="inlineStr">
        <is>
          <t>Prairie Wind Farm</t>
        </is>
      </c>
      <c r="C4707" s="130" t="inlineStr">
        <is>
          <t>MidAmerican Energy Co</t>
        </is>
      </c>
      <c r="D4707" s="129" t="n">
        <v>12341</v>
      </c>
      <c r="E4707" s="130" t="inlineStr">
        <is>
          <t>IA</t>
        </is>
      </c>
      <c r="F4707" s="130" t="inlineStr">
        <is>
          <t>Electric Utility</t>
        </is>
      </c>
      <c r="G4707" s="130" t="inlineStr">
        <is>
          <t>WT</t>
        </is>
      </c>
      <c r="H4707" s="130" t="inlineStr">
        <is>
          <t>WND</t>
        </is>
      </c>
      <c r="I4707" s="130" t="inlineStr">
        <is>
          <t>WND</t>
        </is>
      </c>
      <c r="J4707" s="131" t="n">
        <v>527262</v>
      </c>
      <c r="K4707" s="129" t="n">
        <v>2020</v>
      </c>
      <c r="L4707" s="120">
        <f>IF(VLOOKUP(H4707,'Cross-Page Data'!$D$4:$F$48,3,FALSE)="natural gas",VLOOKUP(G4707,'Cross-Page Data'!$I$4:$J$19,2,FALSE),IF(VLOOKUP(H4707,'Cross-Page Data'!$D$4:$F$48,3,FALSE)="solar",IF(G4707="PV","solar PV","solar thermal"),IF(VLOOKUP(H4707,'Cross-Page Data'!$D$4:$F$48,3,FALSE)="wind",VLOOKUP(G4707,'Cross-Page Data'!$I$4:$J$19,2,FALSE),IF(VLOOKUP(H4707,'Cross-Page Data'!$D$4:$F$48,3,FALSE)="hydro",VLOOKUP(G4707,'Cross-Page Data'!$I$4:$J$19,2,FALSE),VLOOKUP(H4707,'Cross-Page Data'!$D$4:$F$48,3,FALSE)))))</f>
        <v/>
      </c>
      <c r="M4707" s="120">
        <f>IF(AND($P$2=FALSE,OR(F4707="Commercial NAICS Cogen",F4707="Industrial NAICS Cogen",F4707="NAICS-22 Cogen")),FALSE,IF(AND($P$3=FALSE,OR(F4707="Commercial NAICS Cogen",F4707="Commercial NAICS Non-Cogen",F4707="Industrial NAICS Cogen", F4707="industrial NAICS non-Cogen")),FALSE, TRUE))</f>
        <v/>
      </c>
    </row>
    <row r="4708">
      <c r="A4708" s="129" t="n">
        <v>60874</v>
      </c>
      <c r="B4708" s="130" t="inlineStr">
        <is>
          <t>GMP Solar - Hartford</t>
        </is>
      </c>
      <c r="C4708" s="130" t="inlineStr">
        <is>
          <t>Green Mountain Power Corp</t>
        </is>
      </c>
      <c r="D4708" s="129" t="n">
        <v>7601</v>
      </c>
      <c r="E4708" s="130" t="inlineStr">
        <is>
          <t>VT</t>
        </is>
      </c>
      <c r="F4708" s="130" t="inlineStr">
        <is>
          <t>Electric Utility</t>
        </is>
      </c>
      <c r="G4708" s="130" t="inlineStr">
        <is>
          <t>PV</t>
        </is>
      </c>
      <c r="H4708" s="130" t="inlineStr">
        <is>
          <t>SUN</t>
        </is>
      </c>
      <c r="I4708" s="130" t="inlineStr">
        <is>
          <t>SUN</t>
        </is>
      </c>
      <c r="J4708" s="131" t="n">
        <v>7886</v>
      </c>
      <c r="K4708" s="129" t="n">
        <v>2020</v>
      </c>
      <c r="L4708" s="120">
        <f>IF(VLOOKUP(H4708,'Cross-Page Data'!$D$4:$F$48,3,FALSE)="natural gas",VLOOKUP(G4708,'Cross-Page Data'!$I$4:$J$19,2,FALSE),IF(VLOOKUP(H4708,'Cross-Page Data'!$D$4:$F$48,3,FALSE)="solar",IF(G4708="PV","solar PV","solar thermal"),IF(VLOOKUP(H4708,'Cross-Page Data'!$D$4:$F$48,3,FALSE)="wind",VLOOKUP(G4708,'Cross-Page Data'!$I$4:$J$19,2,FALSE),IF(VLOOKUP(H4708,'Cross-Page Data'!$D$4:$F$48,3,FALSE)="hydro",VLOOKUP(G4708,'Cross-Page Data'!$I$4:$J$19,2,FALSE),VLOOKUP(H4708,'Cross-Page Data'!$D$4:$F$48,3,FALSE)))))</f>
        <v/>
      </c>
      <c r="M4708" s="120">
        <f>IF(AND($P$2=FALSE,OR(F4708="Commercial NAICS Cogen",F4708="Industrial NAICS Cogen",F4708="NAICS-22 Cogen")),FALSE,IF(AND($P$3=FALSE,OR(F4708="Commercial NAICS Cogen",F4708="Commercial NAICS Non-Cogen",F4708="Industrial NAICS Cogen", F4708="industrial NAICS non-Cogen")),FALSE, TRUE))</f>
        <v/>
      </c>
    </row>
    <row r="4709">
      <c r="A4709" s="129" t="n">
        <v>60875</v>
      </c>
      <c r="B4709" s="130" t="inlineStr">
        <is>
          <t>GMP Solar - Williston</t>
        </is>
      </c>
      <c r="C4709" s="130" t="inlineStr">
        <is>
          <t>Green Mountain Power Corp</t>
        </is>
      </c>
      <c r="D4709" s="129" t="n">
        <v>7601</v>
      </c>
      <c r="E4709" s="130" t="inlineStr">
        <is>
          <t>VT</t>
        </is>
      </c>
      <c r="F4709" s="130" t="inlineStr">
        <is>
          <t>Electric Utility</t>
        </is>
      </c>
      <c r="G4709" s="130" t="inlineStr">
        <is>
          <t>PV</t>
        </is>
      </c>
      <c r="H4709" s="130" t="inlineStr">
        <is>
          <t>SUN</t>
        </is>
      </c>
      <c r="I4709" s="130" t="inlineStr">
        <is>
          <t>SUN</t>
        </is>
      </c>
      <c r="J4709" s="131" t="n">
        <v>7198</v>
      </c>
      <c r="K4709" s="129" t="n">
        <v>2020</v>
      </c>
      <c r="L4709" s="120">
        <f>IF(VLOOKUP(H4709,'Cross-Page Data'!$D$4:$F$48,3,FALSE)="natural gas",VLOOKUP(G4709,'Cross-Page Data'!$I$4:$J$19,2,FALSE),IF(VLOOKUP(H4709,'Cross-Page Data'!$D$4:$F$48,3,FALSE)="solar",IF(G4709="PV","solar PV","solar thermal"),IF(VLOOKUP(H4709,'Cross-Page Data'!$D$4:$F$48,3,FALSE)="wind",VLOOKUP(G4709,'Cross-Page Data'!$I$4:$J$19,2,FALSE),IF(VLOOKUP(H4709,'Cross-Page Data'!$D$4:$F$48,3,FALSE)="hydro",VLOOKUP(G4709,'Cross-Page Data'!$I$4:$J$19,2,FALSE),VLOOKUP(H4709,'Cross-Page Data'!$D$4:$F$48,3,FALSE)))))</f>
        <v/>
      </c>
      <c r="M4709" s="120">
        <f>IF(AND($P$2=FALSE,OR(F4709="Commercial NAICS Cogen",F4709="Industrial NAICS Cogen",F4709="NAICS-22 Cogen")),FALSE,IF(AND($P$3=FALSE,OR(F4709="Commercial NAICS Cogen",F4709="Commercial NAICS Non-Cogen",F4709="Industrial NAICS Cogen", F4709="industrial NAICS non-Cogen")),FALSE, TRUE))</f>
        <v/>
      </c>
    </row>
    <row r="4710">
      <c r="A4710" s="129" t="n">
        <v>60877</v>
      </c>
      <c r="B4710" s="130" t="inlineStr">
        <is>
          <t>GMP Solar - Williamstown</t>
        </is>
      </c>
      <c r="C4710" s="130" t="inlineStr">
        <is>
          <t>Green Mountain Power Corp</t>
        </is>
      </c>
      <c r="D4710" s="129" t="n">
        <v>7601</v>
      </c>
      <c r="E4710" s="130" t="inlineStr">
        <is>
          <t>VT</t>
        </is>
      </c>
      <c r="F4710" s="130" t="inlineStr">
        <is>
          <t>Electric Utility</t>
        </is>
      </c>
      <c r="G4710" s="130" t="inlineStr">
        <is>
          <t>PV</t>
        </is>
      </c>
      <c r="H4710" s="130" t="inlineStr">
        <is>
          <t>SUN</t>
        </is>
      </c>
      <c r="I4710" s="130" t="inlineStr">
        <is>
          <t>SUN</t>
        </is>
      </c>
      <c r="J4710" s="131" t="n">
        <v>7336</v>
      </c>
      <c r="K4710" s="129" t="n">
        <v>2020</v>
      </c>
      <c r="L4710" s="120">
        <f>IF(VLOOKUP(H4710,'Cross-Page Data'!$D$4:$F$48,3,FALSE)="natural gas",VLOOKUP(G4710,'Cross-Page Data'!$I$4:$J$19,2,FALSE),IF(VLOOKUP(H4710,'Cross-Page Data'!$D$4:$F$48,3,FALSE)="solar",IF(G4710="PV","solar PV","solar thermal"),IF(VLOOKUP(H4710,'Cross-Page Data'!$D$4:$F$48,3,FALSE)="wind",VLOOKUP(G4710,'Cross-Page Data'!$I$4:$J$19,2,FALSE),IF(VLOOKUP(H4710,'Cross-Page Data'!$D$4:$F$48,3,FALSE)="hydro",VLOOKUP(G4710,'Cross-Page Data'!$I$4:$J$19,2,FALSE),VLOOKUP(H4710,'Cross-Page Data'!$D$4:$F$48,3,FALSE)))))</f>
        <v/>
      </c>
      <c r="M4710" s="120">
        <f>IF(AND($P$2=FALSE,OR(F4710="Commercial NAICS Cogen",F4710="Industrial NAICS Cogen",F4710="NAICS-22 Cogen")),FALSE,IF(AND($P$3=FALSE,OR(F4710="Commercial NAICS Cogen",F4710="Commercial NAICS Non-Cogen",F4710="Industrial NAICS Cogen", F4710="industrial NAICS non-Cogen")),FALSE, TRUE))</f>
        <v/>
      </c>
    </row>
    <row r="4711">
      <c r="A4711" s="129" t="n">
        <v>60883</v>
      </c>
      <c r="B4711" s="130" t="inlineStr">
        <is>
          <t>Deerfield Wind Energy, LLC</t>
        </is>
      </c>
      <c r="C4711" s="130" t="inlineStr">
        <is>
          <t>Deerfield Wind Energy, LLC</t>
        </is>
      </c>
      <c r="D4711" s="129" t="n">
        <v>60537</v>
      </c>
      <c r="E4711" s="130" t="inlineStr">
        <is>
          <t>MI</t>
        </is>
      </c>
      <c r="F4711" s="130" t="inlineStr">
        <is>
          <t>NAICS-22 Non-Cogen</t>
        </is>
      </c>
      <c r="G4711" s="130" t="inlineStr">
        <is>
          <t>WT</t>
        </is>
      </c>
      <c r="H4711" s="130" t="inlineStr">
        <is>
          <t>WND</t>
        </is>
      </c>
      <c r="I4711" s="130" t="inlineStr">
        <is>
          <t>WND</t>
        </is>
      </c>
      <c r="J4711" s="131" t="n">
        <v>541828</v>
      </c>
      <c r="K4711" s="129" t="n">
        <v>2020</v>
      </c>
      <c r="L4711" s="120">
        <f>IF(VLOOKUP(H4711,'Cross-Page Data'!$D$4:$F$48,3,FALSE)="natural gas",VLOOKUP(G4711,'Cross-Page Data'!$I$4:$J$19,2,FALSE),IF(VLOOKUP(H4711,'Cross-Page Data'!$D$4:$F$48,3,FALSE)="solar",IF(G4711="PV","solar PV","solar thermal"),IF(VLOOKUP(H4711,'Cross-Page Data'!$D$4:$F$48,3,FALSE)="wind",VLOOKUP(G4711,'Cross-Page Data'!$I$4:$J$19,2,FALSE),IF(VLOOKUP(H4711,'Cross-Page Data'!$D$4:$F$48,3,FALSE)="hydro",VLOOKUP(G4711,'Cross-Page Data'!$I$4:$J$19,2,FALSE),VLOOKUP(H4711,'Cross-Page Data'!$D$4:$F$48,3,FALSE)))))</f>
        <v/>
      </c>
      <c r="M4711" s="120">
        <f>IF(AND($P$2=FALSE,OR(F4711="Commercial NAICS Cogen",F4711="Industrial NAICS Cogen",F4711="NAICS-22 Cogen")),FALSE,IF(AND($P$3=FALSE,OR(F4711="Commercial NAICS Cogen",F4711="Commercial NAICS Non-Cogen",F4711="Industrial NAICS Cogen", F4711="industrial NAICS non-Cogen")),FALSE, TRUE))</f>
        <v/>
      </c>
    </row>
    <row r="4712">
      <c r="A4712" s="129" t="n">
        <v>60885</v>
      </c>
      <c r="B4712" s="130" t="inlineStr">
        <is>
          <t>Boulder Solar II, LLC</t>
        </is>
      </c>
      <c r="C4712" s="130" t="inlineStr">
        <is>
          <t>AEP Renewables</t>
        </is>
      </c>
      <c r="D4712" s="129" t="n">
        <v>60639</v>
      </c>
      <c r="E4712" s="130" t="inlineStr">
        <is>
          <t>NV</t>
        </is>
      </c>
      <c r="F4712" s="130" t="inlineStr">
        <is>
          <t>NAICS-22 Non-Cogen</t>
        </is>
      </c>
      <c r="G4712" s="130" t="inlineStr">
        <is>
          <t>PV</t>
        </is>
      </c>
      <c r="H4712" s="130" t="inlineStr">
        <is>
          <t>SUN</t>
        </is>
      </c>
      <c r="I4712" s="130" t="inlineStr">
        <is>
          <t>SUN</t>
        </is>
      </c>
      <c r="J4712" s="131" t="n">
        <v>136743</v>
      </c>
      <c r="K4712" s="129" t="n">
        <v>2020</v>
      </c>
      <c r="L4712" s="120">
        <f>IF(VLOOKUP(H4712,'Cross-Page Data'!$D$4:$F$48,3,FALSE)="natural gas",VLOOKUP(G4712,'Cross-Page Data'!$I$4:$J$19,2,FALSE),IF(VLOOKUP(H4712,'Cross-Page Data'!$D$4:$F$48,3,FALSE)="solar",IF(G4712="PV","solar PV","solar thermal"),IF(VLOOKUP(H4712,'Cross-Page Data'!$D$4:$F$48,3,FALSE)="wind",VLOOKUP(G4712,'Cross-Page Data'!$I$4:$J$19,2,FALSE),IF(VLOOKUP(H4712,'Cross-Page Data'!$D$4:$F$48,3,FALSE)="hydro",VLOOKUP(G4712,'Cross-Page Data'!$I$4:$J$19,2,FALSE),VLOOKUP(H4712,'Cross-Page Data'!$D$4:$F$48,3,FALSE)))))</f>
        <v/>
      </c>
      <c r="M4712" s="120">
        <f>IF(AND($P$2=FALSE,OR(F4712="Commercial NAICS Cogen",F4712="Industrial NAICS Cogen",F4712="NAICS-22 Cogen")),FALSE,IF(AND($P$3=FALSE,OR(F4712="Commercial NAICS Cogen",F4712="Commercial NAICS Non-Cogen",F4712="Industrial NAICS Cogen", F4712="industrial NAICS non-Cogen")),FALSE, TRUE))</f>
        <v/>
      </c>
    </row>
    <row r="4713">
      <c r="A4713" s="129" t="n">
        <v>60890</v>
      </c>
      <c r="B4713" s="130" t="inlineStr">
        <is>
          <t>Warren DPC Solar</t>
        </is>
      </c>
      <c r="C4713" s="130" t="inlineStr">
        <is>
          <t>SoCore Energy LLC</t>
        </is>
      </c>
      <c r="D4713" s="129" t="n">
        <v>60520</v>
      </c>
      <c r="E4713" s="130" t="inlineStr">
        <is>
          <t>WI</t>
        </is>
      </c>
      <c r="F4713" s="130" t="inlineStr">
        <is>
          <t>NAICS-22 Non-Cogen</t>
        </is>
      </c>
      <c r="G4713" s="130" t="inlineStr">
        <is>
          <t>PV</t>
        </is>
      </c>
      <c r="H4713" s="130" t="inlineStr">
        <is>
          <t>SUN</t>
        </is>
      </c>
      <c r="I4713" s="130" t="inlineStr">
        <is>
          <t>SUN</t>
        </is>
      </c>
      <c r="J4713" s="131" t="n">
        <v>4061</v>
      </c>
      <c r="K4713" s="129" t="n">
        <v>2020</v>
      </c>
      <c r="L4713" s="120">
        <f>IF(VLOOKUP(H4713,'Cross-Page Data'!$D$4:$F$48,3,FALSE)="natural gas",VLOOKUP(G4713,'Cross-Page Data'!$I$4:$J$19,2,FALSE),IF(VLOOKUP(H4713,'Cross-Page Data'!$D$4:$F$48,3,FALSE)="solar",IF(G4713="PV","solar PV","solar thermal"),IF(VLOOKUP(H4713,'Cross-Page Data'!$D$4:$F$48,3,FALSE)="wind",VLOOKUP(G4713,'Cross-Page Data'!$I$4:$J$19,2,FALSE),IF(VLOOKUP(H4713,'Cross-Page Data'!$D$4:$F$48,3,FALSE)="hydro",VLOOKUP(G4713,'Cross-Page Data'!$I$4:$J$19,2,FALSE),VLOOKUP(H4713,'Cross-Page Data'!$D$4:$F$48,3,FALSE)))))</f>
        <v/>
      </c>
      <c r="M4713" s="120">
        <f>IF(AND($P$2=FALSE,OR(F4713="Commercial NAICS Cogen",F4713="Industrial NAICS Cogen",F4713="NAICS-22 Cogen")),FALSE,IF(AND($P$3=FALSE,OR(F4713="Commercial NAICS Cogen",F4713="Commercial NAICS Non-Cogen",F4713="Industrial NAICS Cogen", F4713="industrial NAICS non-Cogen")),FALSE, TRUE))</f>
        <v/>
      </c>
    </row>
    <row r="4714">
      <c r="A4714" s="129" t="n">
        <v>60891</v>
      </c>
      <c r="B4714" s="130" t="inlineStr">
        <is>
          <t>Liberty Pole DPC Solar</t>
        </is>
      </c>
      <c r="C4714" s="130" t="inlineStr">
        <is>
          <t>SoCore Energy LLC</t>
        </is>
      </c>
      <c r="D4714" s="129" t="n">
        <v>60520</v>
      </c>
      <c r="E4714" s="130" t="inlineStr">
        <is>
          <t>WI</t>
        </is>
      </c>
      <c r="F4714" s="130" t="inlineStr">
        <is>
          <t>NAICS-22 Non-Cogen</t>
        </is>
      </c>
      <c r="G4714" s="130" t="inlineStr">
        <is>
          <t>PV</t>
        </is>
      </c>
      <c r="H4714" s="130" t="inlineStr">
        <is>
          <t>SUN</t>
        </is>
      </c>
      <c r="I4714" s="130" t="inlineStr">
        <is>
          <t>SUN</t>
        </is>
      </c>
      <c r="J4714" s="131" t="n">
        <v>2255</v>
      </c>
      <c r="K4714" s="129" t="n">
        <v>2020</v>
      </c>
      <c r="L4714" s="120">
        <f>IF(VLOOKUP(H4714,'Cross-Page Data'!$D$4:$F$48,3,FALSE)="natural gas",VLOOKUP(G4714,'Cross-Page Data'!$I$4:$J$19,2,FALSE),IF(VLOOKUP(H4714,'Cross-Page Data'!$D$4:$F$48,3,FALSE)="solar",IF(G4714="PV","solar PV","solar thermal"),IF(VLOOKUP(H4714,'Cross-Page Data'!$D$4:$F$48,3,FALSE)="wind",VLOOKUP(G4714,'Cross-Page Data'!$I$4:$J$19,2,FALSE),IF(VLOOKUP(H4714,'Cross-Page Data'!$D$4:$F$48,3,FALSE)="hydro",VLOOKUP(G4714,'Cross-Page Data'!$I$4:$J$19,2,FALSE),VLOOKUP(H4714,'Cross-Page Data'!$D$4:$F$48,3,FALSE)))))</f>
        <v/>
      </c>
      <c r="M4714" s="120">
        <f>IF(AND($P$2=FALSE,OR(F4714="Commercial NAICS Cogen",F4714="Industrial NAICS Cogen",F4714="NAICS-22 Cogen")),FALSE,IF(AND($P$3=FALSE,OR(F4714="Commercial NAICS Cogen",F4714="Commercial NAICS Non-Cogen",F4714="Industrial NAICS Cogen", F4714="industrial NAICS non-Cogen")),FALSE, TRUE))</f>
        <v/>
      </c>
    </row>
    <row r="4715">
      <c r="A4715" s="129" t="n">
        <v>60892</v>
      </c>
      <c r="B4715" s="130" t="inlineStr">
        <is>
          <t>Downsville DPC Solar</t>
        </is>
      </c>
      <c r="C4715" s="130" t="inlineStr">
        <is>
          <t>SoCore Energy LLC</t>
        </is>
      </c>
      <c r="D4715" s="129" t="n">
        <v>60520</v>
      </c>
      <c r="E4715" s="130" t="inlineStr">
        <is>
          <t>WI</t>
        </is>
      </c>
      <c r="F4715" s="130" t="inlineStr">
        <is>
          <t>NAICS-22 Non-Cogen</t>
        </is>
      </c>
      <c r="G4715" s="130" t="inlineStr">
        <is>
          <t>PV</t>
        </is>
      </c>
      <c r="H4715" s="130" t="inlineStr">
        <is>
          <t>SUN</t>
        </is>
      </c>
      <c r="I4715" s="130" t="inlineStr">
        <is>
          <t>SUN</t>
        </is>
      </c>
      <c r="J4715" s="131" t="n">
        <v>1967</v>
      </c>
      <c r="K4715" s="129" t="n">
        <v>2020</v>
      </c>
      <c r="L4715" s="120">
        <f>IF(VLOOKUP(H4715,'Cross-Page Data'!$D$4:$F$48,3,FALSE)="natural gas",VLOOKUP(G4715,'Cross-Page Data'!$I$4:$J$19,2,FALSE),IF(VLOOKUP(H4715,'Cross-Page Data'!$D$4:$F$48,3,FALSE)="solar",IF(G4715="PV","solar PV","solar thermal"),IF(VLOOKUP(H4715,'Cross-Page Data'!$D$4:$F$48,3,FALSE)="wind",VLOOKUP(G4715,'Cross-Page Data'!$I$4:$J$19,2,FALSE),IF(VLOOKUP(H4715,'Cross-Page Data'!$D$4:$F$48,3,FALSE)="hydro",VLOOKUP(G4715,'Cross-Page Data'!$I$4:$J$19,2,FALSE),VLOOKUP(H4715,'Cross-Page Data'!$D$4:$F$48,3,FALSE)))))</f>
        <v/>
      </c>
      <c r="M4715" s="120">
        <f>IF(AND($P$2=FALSE,OR(F4715="Commercial NAICS Cogen",F4715="Industrial NAICS Cogen",F4715="NAICS-22 Cogen")),FALSE,IF(AND($P$3=FALSE,OR(F4715="Commercial NAICS Cogen",F4715="Commercial NAICS Non-Cogen",F4715="Industrial NAICS Cogen", F4715="industrial NAICS non-Cogen")),FALSE, TRUE))</f>
        <v/>
      </c>
    </row>
    <row r="4716">
      <c r="A4716" s="129" t="n">
        <v>60893</v>
      </c>
      <c r="B4716" s="130" t="inlineStr">
        <is>
          <t>Mt. Hope DPC Solar</t>
        </is>
      </c>
      <c r="C4716" s="130" t="inlineStr">
        <is>
          <t>SoCore Energy LLC</t>
        </is>
      </c>
      <c r="D4716" s="129" t="n">
        <v>60520</v>
      </c>
      <c r="E4716" s="130" t="inlineStr">
        <is>
          <t>WI</t>
        </is>
      </c>
      <c r="F4716" s="130" t="inlineStr">
        <is>
          <t>NAICS-22 Non-Cogen</t>
        </is>
      </c>
      <c r="G4716" s="130" t="inlineStr">
        <is>
          <t>PV</t>
        </is>
      </c>
      <c r="H4716" s="130" t="inlineStr">
        <is>
          <t>SUN</t>
        </is>
      </c>
      <c r="I4716" s="130" t="inlineStr">
        <is>
          <t>SUN</t>
        </is>
      </c>
      <c r="J4716" s="131" t="n">
        <v>2016</v>
      </c>
      <c r="K4716" s="129" t="n">
        <v>2020</v>
      </c>
      <c r="L4716" s="120">
        <f>IF(VLOOKUP(H4716,'Cross-Page Data'!$D$4:$F$48,3,FALSE)="natural gas",VLOOKUP(G4716,'Cross-Page Data'!$I$4:$J$19,2,FALSE),IF(VLOOKUP(H4716,'Cross-Page Data'!$D$4:$F$48,3,FALSE)="solar",IF(G4716="PV","solar PV","solar thermal"),IF(VLOOKUP(H4716,'Cross-Page Data'!$D$4:$F$48,3,FALSE)="wind",VLOOKUP(G4716,'Cross-Page Data'!$I$4:$J$19,2,FALSE),IF(VLOOKUP(H4716,'Cross-Page Data'!$D$4:$F$48,3,FALSE)="hydro",VLOOKUP(G4716,'Cross-Page Data'!$I$4:$J$19,2,FALSE),VLOOKUP(H4716,'Cross-Page Data'!$D$4:$F$48,3,FALSE)))))</f>
        <v/>
      </c>
      <c r="M4716" s="120">
        <f>IF(AND($P$2=FALSE,OR(F4716="Commercial NAICS Cogen",F4716="Industrial NAICS Cogen",F4716="NAICS-22 Cogen")),FALSE,IF(AND($P$3=FALSE,OR(F4716="Commercial NAICS Cogen",F4716="Commercial NAICS Non-Cogen",F4716="Industrial NAICS Cogen", F4716="industrial NAICS non-Cogen")),FALSE, TRUE))</f>
        <v/>
      </c>
    </row>
    <row r="4717">
      <c r="A4717" s="129" t="n">
        <v>60894</v>
      </c>
      <c r="B4717" s="130" t="inlineStr">
        <is>
          <t>Medford DPC Solar</t>
        </is>
      </c>
      <c r="C4717" s="130" t="inlineStr">
        <is>
          <t>SoCore Energy LLC</t>
        </is>
      </c>
      <c r="D4717" s="129" t="n">
        <v>60520</v>
      </c>
      <c r="E4717" s="130" t="inlineStr">
        <is>
          <t>WI</t>
        </is>
      </c>
      <c r="F4717" s="130" t="inlineStr">
        <is>
          <t>NAICS-22 Non-Cogen</t>
        </is>
      </c>
      <c r="G4717" s="130" t="inlineStr">
        <is>
          <t>PV</t>
        </is>
      </c>
      <c r="H4717" s="130" t="inlineStr">
        <is>
          <t>SUN</t>
        </is>
      </c>
      <c r="I4717" s="130" t="inlineStr">
        <is>
          <t>SUN</t>
        </is>
      </c>
      <c r="J4717" s="131" t="n">
        <v>3295</v>
      </c>
      <c r="K4717" s="129" t="n">
        <v>2020</v>
      </c>
      <c r="L4717" s="120">
        <f>IF(VLOOKUP(H4717,'Cross-Page Data'!$D$4:$F$48,3,FALSE)="natural gas",VLOOKUP(G4717,'Cross-Page Data'!$I$4:$J$19,2,FALSE),IF(VLOOKUP(H4717,'Cross-Page Data'!$D$4:$F$48,3,FALSE)="solar",IF(G4717="PV","solar PV","solar thermal"),IF(VLOOKUP(H4717,'Cross-Page Data'!$D$4:$F$48,3,FALSE)="wind",VLOOKUP(G4717,'Cross-Page Data'!$I$4:$J$19,2,FALSE),IF(VLOOKUP(H4717,'Cross-Page Data'!$D$4:$F$48,3,FALSE)="hydro",VLOOKUP(G4717,'Cross-Page Data'!$I$4:$J$19,2,FALSE),VLOOKUP(H4717,'Cross-Page Data'!$D$4:$F$48,3,FALSE)))))</f>
        <v/>
      </c>
      <c r="M4717" s="120">
        <f>IF(AND($P$2=FALSE,OR(F4717="Commercial NAICS Cogen",F4717="Industrial NAICS Cogen",F4717="NAICS-22 Cogen")),FALSE,IF(AND($P$3=FALSE,OR(F4717="Commercial NAICS Cogen",F4717="Commercial NAICS Non-Cogen",F4717="Industrial NAICS Cogen", F4717="industrial NAICS non-Cogen")),FALSE, TRUE))</f>
        <v/>
      </c>
    </row>
    <row r="4718">
      <c r="A4718" s="129" t="n">
        <v>60895</v>
      </c>
      <c r="B4718" s="130" t="inlineStr">
        <is>
          <t>Whistling Winds DPC Solar</t>
        </is>
      </c>
      <c r="C4718" s="130" t="inlineStr">
        <is>
          <t>SoCore Energy LLC</t>
        </is>
      </c>
      <c r="D4718" s="129" t="n">
        <v>60520</v>
      </c>
      <c r="E4718" s="130" t="inlineStr">
        <is>
          <t>WI</t>
        </is>
      </c>
      <c r="F4718" s="130" t="inlineStr">
        <is>
          <t>NAICS-22 Non-Cogen</t>
        </is>
      </c>
      <c r="G4718" s="130" t="inlineStr">
        <is>
          <t>PV</t>
        </is>
      </c>
      <c r="H4718" s="130" t="inlineStr">
        <is>
          <t>SUN</t>
        </is>
      </c>
      <c r="I4718" s="130" t="inlineStr">
        <is>
          <t>SUN</t>
        </is>
      </c>
      <c r="J4718" s="131" t="n">
        <v>3001</v>
      </c>
      <c r="K4718" s="129" t="n">
        <v>2020</v>
      </c>
      <c r="L4718" s="120">
        <f>IF(VLOOKUP(H4718,'Cross-Page Data'!$D$4:$F$48,3,FALSE)="natural gas",VLOOKUP(G4718,'Cross-Page Data'!$I$4:$J$19,2,FALSE),IF(VLOOKUP(H4718,'Cross-Page Data'!$D$4:$F$48,3,FALSE)="solar",IF(G4718="PV","solar PV","solar thermal"),IF(VLOOKUP(H4718,'Cross-Page Data'!$D$4:$F$48,3,FALSE)="wind",VLOOKUP(G4718,'Cross-Page Data'!$I$4:$J$19,2,FALSE),IF(VLOOKUP(H4718,'Cross-Page Data'!$D$4:$F$48,3,FALSE)="hydro",VLOOKUP(G4718,'Cross-Page Data'!$I$4:$J$19,2,FALSE),VLOOKUP(H4718,'Cross-Page Data'!$D$4:$F$48,3,FALSE)))))</f>
        <v/>
      </c>
      <c r="M4718" s="120">
        <f>IF(AND($P$2=FALSE,OR(F4718="Commercial NAICS Cogen",F4718="Industrial NAICS Cogen",F4718="NAICS-22 Cogen")),FALSE,IF(AND($P$3=FALSE,OR(F4718="Commercial NAICS Cogen",F4718="Commercial NAICS Non-Cogen",F4718="Industrial NAICS Cogen", F4718="industrial NAICS non-Cogen")),FALSE, TRUE))</f>
        <v/>
      </c>
    </row>
    <row r="4719">
      <c r="A4719" s="129" t="n">
        <v>60901</v>
      </c>
      <c r="B4719" s="130" t="inlineStr">
        <is>
          <t>Willow Springs Wind Farm</t>
        </is>
      </c>
      <c r="C4719" s="130" t="inlineStr">
        <is>
          <t>Willow Springs Windfarm, LLC</t>
        </is>
      </c>
      <c r="D4719" s="129" t="n">
        <v>60542</v>
      </c>
      <c r="E4719" s="130" t="inlineStr">
        <is>
          <t>TX</t>
        </is>
      </c>
      <c r="F4719" s="130" t="inlineStr">
        <is>
          <t>NAICS-22 Non-Cogen</t>
        </is>
      </c>
      <c r="G4719" s="130" t="inlineStr">
        <is>
          <t>WT</t>
        </is>
      </c>
      <c r="H4719" s="130" t="inlineStr">
        <is>
          <t>WND</t>
        </is>
      </c>
      <c r="I4719" s="130" t="inlineStr">
        <is>
          <t>WND</t>
        </is>
      </c>
      <c r="J4719" s="131" t="n">
        <v>954121</v>
      </c>
      <c r="K4719" s="129" t="n">
        <v>2020</v>
      </c>
      <c r="L4719" s="120">
        <f>IF(VLOOKUP(H4719,'Cross-Page Data'!$D$4:$F$48,3,FALSE)="natural gas",VLOOKUP(G4719,'Cross-Page Data'!$I$4:$J$19,2,FALSE),IF(VLOOKUP(H4719,'Cross-Page Data'!$D$4:$F$48,3,FALSE)="solar",IF(G4719="PV","solar PV","solar thermal"),IF(VLOOKUP(H4719,'Cross-Page Data'!$D$4:$F$48,3,FALSE)="wind",VLOOKUP(G4719,'Cross-Page Data'!$I$4:$J$19,2,FALSE),IF(VLOOKUP(H4719,'Cross-Page Data'!$D$4:$F$48,3,FALSE)="hydro",VLOOKUP(G4719,'Cross-Page Data'!$I$4:$J$19,2,FALSE),VLOOKUP(H4719,'Cross-Page Data'!$D$4:$F$48,3,FALSE)))))</f>
        <v/>
      </c>
      <c r="M4719" s="120">
        <f>IF(AND($P$2=FALSE,OR(F4719="Commercial NAICS Cogen",F4719="Industrial NAICS Cogen",F4719="NAICS-22 Cogen")),FALSE,IF(AND($P$3=FALSE,OR(F4719="Commercial NAICS Cogen",F4719="Commercial NAICS Non-Cogen",F4719="Industrial NAICS Cogen", F4719="industrial NAICS non-Cogen")),FALSE, TRUE))</f>
        <v/>
      </c>
    </row>
    <row r="4720">
      <c r="A4720" s="129" t="n">
        <v>60902</v>
      </c>
      <c r="B4720" s="130" t="inlineStr">
        <is>
          <t>Dermott Wind</t>
        </is>
      </c>
      <c r="C4720" s="130" t="inlineStr">
        <is>
          <t>Dermott Wind, LLC</t>
        </is>
      </c>
      <c r="D4720" s="129" t="n">
        <v>60543</v>
      </c>
      <c r="E4720" s="130" t="inlineStr">
        <is>
          <t>TX</t>
        </is>
      </c>
      <c r="F4720" s="130" t="inlineStr">
        <is>
          <t>NAICS-22 Non-Cogen</t>
        </is>
      </c>
      <c r="G4720" s="130" t="inlineStr">
        <is>
          <t>WT</t>
        </is>
      </c>
      <c r="H4720" s="130" t="inlineStr">
        <is>
          <t>WND</t>
        </is>
      </c>
      <c r="I4720" s="130" t="inlineStr">
        <is>
          <t>WND</t>
        </is>
      </c>
      <c r="J4720" s="131" t="n">
        <v>935030</v>
      </c>
      <c r="K4720" s="129" t="n">
        <v>2020</v>
      </c>
      <c r="L4720" s="120">
        <f>IF(VLOOKUP(H4720,'Cross-Page Data'!$D$4:$F$48,3,FALSE)="natural gas",VLOOKUP(G4720,'Cross-Page Data'!$I$4:$J$19,2,FALSE),IF(VLOOKUP(H4720,'Cross-Page Data'!$D$4:$F$48,3,FALSE)="solar",IF(G4720="PV","solar PV","solar thermal"),IF(VLOOKUP(H4720,'Cross-Page Data'!$D$4:$F$48,3,FALSE)="wind",VLOOKUP(G4720,'Cross-Page Data'!$I$4:$J$19,2,FALSE),IF(VLOOKUP(H4720,'Cross-Page Data'!$D$4:$F$48,3,FALSE)="hydro",VLOOKUP(G4720,'Cross-Page Data'!$I$4:$J$19,2,FALSE),VLOOKUP(H4720,'Cross-Page Data'!$D$4:$F$48,3,FALSE)))))</f>
        <v/>
      </c>
      <c r="M4720" s="120">
        <f>IF(AND($P$2=FALSE,OR(F4720="Commercial NAICS Cogen",F4720="Industrial NAICS Cogen",F4720="NAICS-22 Cogen")),FALSE,IF(AND($P$3=FALSE,OR(F4720="Commercial NAICS Cogen",F4720="Commercial NAICS Non-Cogen",F4720="Industrial NAICS Cogen", F4720="industrial NAICS non-Cogen")),FALSE, TRUE))</f>
        <v/>
      </c>
    </row>
    <row r="4721">
      <c r="A4721" s="129" t="n">
        <v>60903</v>
      </c>
      <c r="B4721" s="130" t="inlineStr">
        <is>
          <t>Salem Harbor Station NGCC</t>
        </is>
      </c>
      <c r="C4721" s="130" t="inlineStr">
        <is>
          <t>Footprint Salem Harbor Development LP</t>
        </is>
      </c>
      <c r="D4721" s="129" t="n">
        <v>59928</v>
      </c>
      <c r="E4721" s="130" t="inlineStr">
        <is>
          <t>MA</t>
        </is>
      </c>
      <c r="F4721" s="130" t="inlineStr">
        <is>
          <t>NAICS-22 Non-Cogen</t>
        </is>
      </c>
      <c r="G4721" s="130" t="inlineStr">
        <is>
          <t>CA</t>
        </is>
      </c>
      <c r="H4721" s="130" t="inlineStr">
        <is>
          <t>NG</t>
        </is>
      </c>
      <c r="I4721" s="130" t="inlineStr">
        <is>
          <t>NG</t>
        </is>
      </c>
      <c r="J4721" s="131" t="n">
        <v>322299</v>
      </c>
      <c r="K4721" s="129" t="n">
        <v>2020</v>
      </c>
      <c r="L4721" s="120">
        <f>IF(VLOOKUP(H4721,'Cross-Page Data'!$D$4:$F$48,3,FALSE)="natural gas",VLOOKUP(G4721,'Cross-Page Data'!$I$4:$J$19,2,FALSE),IF(VLOOKUP(H4721,'Cross-Page Data'!$D$4:$F$48,3,FALSE)="solar",IF(G4721="PV","solar PV","solar thermal"),IF(VLOOKUP(H4721,'Cross-Page Data'!$D$4:$F$48,3,FALSE)="wind",VLOOKUP(G4721,'Cross-Page Data'!$I$4:$J$19,2,FALSE),IF(VLOOKUP(H4721,'Cross-Page Data'!$D$4:$F$48,3,FALSE)="hydro",VLOOKUP(G4721,'Cross-Page Data'!$I$4:$J$19,2,FALSE),VLOOKUP(H4721,'Cross-Page Data'!$D$4:$F$48,3,FALSE)))))</f>
        <v/>
      </c>
      <c r="M4721" s="120">
        <f>IF(AND($P$2=FALSE,OR(F4721="Commercial NAICS Cogen",F4721="Industrial NAICS Cogen",F4721="NAICS-22 Cogen")),FALSE,IF(AND($P$3=FALSE,OR(F4721="Commercial NAICS Cogen",F4721="Commercial NAICS Non-Cogen",F4721="Industrial NAICS Cogen", F4721="industrial NAICS non-Cogen")),FALSE, TRUE))</f>
        <v/>
      </c>
    </row>
    <row r="4722">
      <c r="A4722" s="129" t="n">
        <v>60903</v>
      </c>
      <c r="B4722" s="130" t="inlineStr">
        <is>
          <t>Salem Harbor Station NGCC</t>
        </is>
      </c>
      <c r="C4722" s="130" t="inlineStr">
        <is>
          <t>Footprint Salem Harbor Development LP</t>
        </is>
      </c>
      <c r="D4722" s="129" t="n">
        <v>59928</v>
      </c>
      <c r="E4722" s="130" t="inlineStr">
        <is>
          <t>MA</t>
        </is>
      </c>
      <c r="F4722" s="130" t="inlineStr">
        <is>
          <t>NAICS-22 Non-Cogen</t>
        </is>
      </c>
      <c r="G4722" s="130" t="inlineStr">
        <is>
          <t>CT</t>
        </is>
      </c>
      <c r="H4722" s="130" t="inlineStr">
        <is>
          <t>NG</t>
        </is>
      </c>
      <c r="I4722" s="130" t="inlineStr">
        <is>
          <t>NG</t>
        </is>
      </c>
      <c r="J4722" s="131" t="n">
        <v>511193</v>
      </c>
      <c r="K4722" s="129" t="n">
        <v>2020</v>
      </c>
      <c r="L4722" s="120">
        <f>IF(VLOOKUP(H4722,'Cross-Page Data'!$D$4:$F$48,3,FALSE)="natural gas",VLOOKUP(G4722,'Cross-Page Data'!$I$4:$J$19,2,FALSE),IF(VLOOKUP(H4722,'Cross-Page Data'!$D$4:$F$48,3,FALSE)="solar",IF(G4722="PV","solar PV","solar thermal"),IF(VLOOKUP(H4722,'Cross-Page Data'!$D$4:$F$48,3,FALSE)="wind",VLOOKUP(G4722,'Cross-Page Data'!$I$4:$J$19,2,FALSE),IF(VLOOKUP(H4722,'Cross-Page Data'!$D$4:$F$48,3,FALSE)="hydro",VLOOKUP(G4722,'Cross-Page Data'!$I$4:$J$19,2,FALSE),VLOOKUP(H4722,'Cross-Page Data'!$D$4:$F$48,3,FALSE)))))</f>
        <v/>
      </c>
      <c r="M4722" s="120">
        <f>IF(AND($P$2=FALSE,OR(F4722="Commercial NAICS Cogen",F4722="Industrial NAICS Cogen",F4722="NAICS-22 Cogen")),FALSE,IF(AND($P$3=FALSE,OR(F4722="Commercial NAICS Cogen",F4722="Commercial NAICS Non-Cogen",F4722="Industrial NAICS Cogen", F4722="industrial NAICS non-Cogen")),FALSE, TRUE))</f>
        <v/>
      </c>
    </row>
    <row r="4723">
      <c r="A4723" s="129" t="n">
        <v>60905</v>
      </c>
      <c r="B4723" s="130" t="inlineStr">
        <is>
          <t>Oliver Wind III, LLC</t>
        </is>
      </c>
      <c r="C4723" s="130" t="inlineStr">
        <is>
          <t>Oliver Wind III, LLC</t>
        </is>
      </c>
      <c r="D4723" s="129" t="n">
        <v>60562</v>
      </c>
      <c r="E4723" s="130" t="inlineStr">
        <is>
          <t>ND</t>
        </is>
      </c>
      <c r="F4723" s="130" t="inlineStr">
        <is>
          <t>NAICS-22 Non-Cogen</t>
        </is>
      </c>
      <c r="G4723" s="130" t="inlineStr">
        <is>
          <t>WT</t>
        </is>
      </c>
      <c r="H4723" s="130" t="inlineStr">
        <is>
          <t>WND</t>
        </is>
      </c>
      <c r="I4723" s="130" t="inlineStr">
        <is>
          <t>WND</t>
        </is>
      </c>
      <c r="J4723" s="131" t="n">
        <v>457141</v>
      </c>
      <c r="K4723" s="129" t="n">
        <v>2020</v>
      </c>
      <c r="L4723" s="120">
        <f>IF(VLOOKUP(H4723,'Cross-Page Data'!$D$4:$F$48,3,FALSE)="natural gas",VLOOKUP(G4723,'Cross-Page Data'!$I$4:$J$19,2,FALSE),IF(VLOOKUP(H4723,'Cross-Page Data'!$D$4:$F$48,3,FALSE)="solar",IF(G4723="PV","solar PV","solar thermal"),IF(VLOOKUP(H4723,'Cross-Page Data'!$D$4:$F$48,3,FALSE)="wind",VLOOKUP(G4723,'Cross-Page Data'!$I$4:$J$19,2,FALSE),IF(VLOOKUP(H4723,'Cross-Page Data'!$D$4:$F$48,3,FALSE)="hydro",VLOOKUP(G4723,'Cross-Page Data'!$I$4:$J$19,2,FALSE),VLOOKUP(H4723,'Cross-Page Data'!$D$4:$F$48,3,FALSE)))))</f>
        <v/>
      </c>
      <c r="M4723" s="120">
        <f>IF(AND($P$2=FALSE,OR(F4723="Commercial NAICS Cogen",F4723="Industrial NAICS Cogen",F4723="NAICS-22 Cogen")),FALSE,IF(AND($P$3=FALSE,OR(F4723="Commercial NAICS Cogen",F4723="Commercial NAICS Non-Cogen",F4723="Industrial NAICS Cogen", F4723="industrial NAICS non-Cogen")),FALSE, TRUE))</f>
        <v/>
      </c>
    </row>
    <row r="4724">
      <c r="A4724" s="129" t="n">
        <v>60913</v>
      </c>
      <c r="B4724" s="130" t="inlineStr">
        <is>
          <t>Ohio Northern University Solar Site</t>
        </is>
      </c>
      <c r="C4724" s="130" t="inlineStr">
        <is>
          <t>AEP Onsite Partners</t>
        </is>
      </c>
      <c r="D4724" s="129" t="n">
        <v>60571</v>
      </c>
      <c r="E4724" s="130" t="inlineStr">
        <is>
          <t>OH</t>
        </is>
      </c>
      <c r="F4724" s="130" t="inlineStr">
        <is>
          <t>NAICS-22 Non-Cogen</t>
        </is>
      </c>
      <c r="G4724" s="130" t="inlineStr">
        <is>
          <t>PV</t>
        </is>
      </c>
      <c r="H4724" s="130" t="inlineStr">
        <is>
          <t>SUN</t>
        </is>
      </c>
      <c r="I4724" s="130" t="inlineStr">
        <is>
          <t>SUN</t>
        </is>
      </c>
      <c r="J4724" s="131" t="n">
        <v>4416</v>
      </c>
      <c r="K4724" s="129" t="n">
        <v>2020</v>
      </c>
      <c r="L4724" s="120">
        <f>IF(VLOOKUP(H4724,'Cross-Page Data'!$D$4:$F$48,3,FALSE)="natural gas",VLOOKUP(G4724,'Cross-Page Data'!$I$4:$J$19,2,FALSE),IF(VLOOKUP(H4724,'Cross-Page Data'!$D$4:$F$48,3,FALSE)="solar",IF(G4724="PV","solar PV","solar thermal"),IF(VLOOKUP(H4724,'Cross-Page Data'!$D$4:$F$48,3,FALSE)="wind",VLOOKUP(G4724,'Cross-Page Data'!$I$4:$J$19,2,FALSE),IF(VLOOKUP(H4724,'Cross-Page Data'!$D$4:$F$48,3,FALSE)="hydro",VLOOKUP(G4724,'Cross-Page Data'!$I$4:$J$19,2,FALSE),VLOOKUP(H4724,'Cross-Page Data'!$D$4:$F$48,3,FALSE)))))</f>
        <v/>
      </c>
      <c r="M4724" s="120">
        <f>IF(AND($P$2=FALSE,OR(F4724="Commercial NAICS Cogen",F4724="Industrial NAICS Cogen",F4724="NAICS-22 Cogen")),FALSE,IF(AND($P$3=FALSE,OR(F4724="Commercial NAICS Cogen",F4724="Commercial NAICS Non-Cogen",F4724="Industrial NAICS Cogen", F4724="industrial NAICS non-Cogen")),FALSE, TRUE))</f>
        <v/>
      </c>
    </row>
    <row r="4725">
      <c r="A4725" s="129" t="n">
        <v>60923</v>
      </c>
      <c r="B4725" s="130" t="inlineStr">
        <is>
          <t>Clyde Solar Array</t>
        </is>
      </c>
      <c r="C4725" s="130" t="inlineStr">
        <is>
          <t>AEP Onsite Partners</t>
        </is>
      </c>
      <c r="D4725" s="129" t="n">
        <v>60571</v>
      </c>
      <c r="E4725" s="130" t="inlineStr">
        <is>
          <t>OH</t>
        </is>
      </c>
      <c r="F4725" s="130" t="inlineStr">
        <is>
          <t>NAICS-22 Non-Cogen</t>
        </is>
      </c>
      <c r="G4725" s="130" t="inlineStr">
        <is>
          <t>PV</t>
        </is>
      </c>
      <c r="H4725" s="130" t="inlineStr">
        <is>
          <t>SUN</t>
        </is>
      </c>
      <c r="I4725" s="130" t="inlineStr">
        <is>
          <t>SUN</t>
        </is>
      </c>
      <c r="J4725" s="131" t="n">
        <v>4081</v>
      </c>
      <c r="K4725" s="129" t="n">
        <v>2020</v>
      </c>
      <c r="L4725" s="120">
        <f>IF(VLOOKUP(H4725,'Cross-Page Data'!$D$4:$F$48,3,FALSE)="natural gas",VLOOKUP(G4725,'Cross-Page Data'!$I$4:$J$19,2,FALSE),IF(VLOOKUP(H4725,'Cross-Page Data'!$D$4:$F$48,3,FALSE)="solar",IF(G4725="PV","solar PV","solar thermal"),IF(VLOOKUP(H4725,'Cross-Page Data'!$D$4:$F$48,3,FALSE)="wind",VLOOKUP(G4725,'Cross-Page Data'!$I$4:$J$19,2,FALSE),IF(VLOOKUP(H4725,'Cross-Page Data'!$D$4:$F$48,3,FALSE)="hydro",VLOOKUP(G4725,'Cross-Page Data'!$I$4:$J$19,2,FALSE),VLOOKUP(H4725,'Cross-Page Data'!$D$4:$F$48,3,FALSE)))))</f>
        <v/>
      </c>
      <c r="M4725" s="120">
        <f>IF(AND($P$2=FALSE,OR(F4725="Commercial NAICS Cogen",F4725="Industrial NAICS Cogen",F4725="NAICS-22 Cogen")),FALSE,IF(AND($P$3=FALSE,OR(F4725="Commercial NAICS Cogen",F4725="Commercial NAICS Non-Cogen",F4725="Industrial NAICS Cogen", F4725="industrial NAICS non-Cogen")),FALSE, TRUE))</f>
        <v/>
      </c>
    </row>
    <row r="4726">
      <c r="A4726" s="129" t="n">
        <v>60926</v>
      </c>
      <c r="B4726" s="130" t="inlineStr">
        <is>
          <t>St. Charles Power Station (LA)</t>
        </is>
      </c>
      <c r="C4726" s="130" t="inlineStr">
        <is>
          <t>Entergy Louisiana LLC</t>
        </is>
      </c>
      <c r="D4726" s="129" t="n">
        <v>11241</v>
      </c>
      <c r="E4726" s="130" t="inlineStr">
        <is>
          <t>LA</t>
        </is>
      </c>
      <c r="F4726" s="130" t="inlineStr">
        <is>
          <t>Electric Utility</t>
        </is>
      </c>
      <c r="G4726" s="130" t="inlineStr">
        <is>
          <t>CA</t>
        </is>
      </c>
      <c r="H4726" s="130" t="inlineStr">
        <is>
          <t>NG</t>
        </is>
      </c>
      <c r="I4726" s="130" t="inlineStr">
        <is>
          <t>NG</t>
        </is>
      </c>
      <c r="J4726" s="131" t="n">
        <v>2443787</v>
      </c>
      <c r="K4726" s="129" t="n">
        <v>2020</v>
      </c>
      <c r="L4726" s="120">
        <f>IF(VLOOKUP(H4726,'Cross-Page Data'!$D$4:$F$48,3,FALSE)="natural gas",VLOOKUP(G4726,'Cross-Page Data'!$I$4:$J$19,2,FALSE),IF(VLOOKUP(H4726,'Cross-Page Data'!$D$4:$F$48,3,FALSE)="solar",IF(G4726="PV","solar PV","solar thermal"),IF(VLOOKUP(H4726,'Cross-Page Data'!$D$4:$F$48,3,FALSE)="wind",VLOOKUP(G4726,'Cross-Page Data'!$I$4:$J$19,2,FALSE),IF(VLOOKUP(H4726,'Cross-Page Data'!$D$4:$F$48,3,FALSE)="hydro",VLOOKUP(G4726,'Cross-Page Data'!$I$4:$J$19,2,FALSE),VLOOKUP(H4726,'Cross-Page Data'!$D$4:$F$48,3,FALSE)))))</f>
        <v/>
      </c>
      <c r="M4726" s="120">
        <f>IF(AND($P$2=FALSE,OR(F4726="Commercial NAICS Cogen",F4726="Industrial NAICS Cogen",F4726="NAICS-22 Cogen")),FALSE,IF(AND($P$3=FALSE,OR(F4726="Commercial NAICS Cogen",F4726="Commercial NAICS Non-Cogen",F4726="Industrial NAICS Cogen", F4726="industrial NAICS non-Cogen")),FALSE, TRUE))</f>
        <v/>
      </c>
    </row>
    <row r="4727">
      <c r="A4727" s="129" t="n">
        <v>60926</v>
      </c>
      <c r="B4727" s="130" t="inlineStr">
        <is>
          <t>St. Charles Power Station (LA)</t>
        </is>
      </c>
      <c r="C4727" s="130" t="inlineStr">
        <is>
          <t>Entergy Louisiana LLC</t>
        </is>
      </c>
      <c r="D4727" s="129" t="n">
        <v>11241</v>
      </c>
      <c r="E4727" s="130" t="inlineStr">
        <is>
          <t>LA</t>
        </is>
      </c>
      <c r="F4727" s="130" t="inlineStr">
        <is>
          <t>Electric Utility</t>
        </is>
      </c>
      <c r="G4727" s="130" t="inlineStr">
        <is>
          <t>CT</t>
        </is>
      </c>
      <c r="H4727" s="130" t="inlineStr">
        <is>
          <t>NG</t>
        </is>
      </c>
      <c r="I4727" s="130" t="inlineStr">
        <is>
          <t>NG</t>
        </is>
      </c>
      <c r="J4727" s="131" t="n">
        <v>3406853</v>
      </c>
      <c r="K4727" s="129" t="n">
        <v>2020</v>
      </c>
      <c r="L4727" s="120">
        <f>IF(VLOOKUP(H4727,'Cross-Page Data'!$D$4:$F$48,3,FALSE)="natural gas",VLOOKUP(G4727,'Cross-Page Data'!$I$4:$J$19,2,FALSE),IF(VLOOKUP(H4727,'Cross-Page Data'!$D$4:$F$48,3,FALSE)="solar",IF(G4727="PV","solar PV","solar thermal"),IF(VLOOKUP(H4727,'Cross-Page Data'!$D$4:$F$48,3,FALSE)="wind",VLOOKUP(G4727,'Cross-Page Data'!$I$4:$J$19,2,FALSE),IF(VLOOKUP(H4727,'Cross-Page Data'!$D$4:$F$48,3,FALSE)="hydro",VLOOKUP(G4727,'Cross-Page Data'!$I$4:$J$19,2,FALSE),VLOOKUP(H4727,'Cross-Page Data'!$D$4:$F$48,3,FALSE)))))</f>
        <v/>
      </c>
      <c r="M4727" s="120">
        <f>IF(AND($P$2=FALSE,OR(F4727="Commercial NAICS Cogen",F4727="Industrial NAICS Cogen",F4727="NAICS-22 Cogen")),FALSE,IF(AND($P$3=FALSE,OR(F4727="Commercial NAICS Cogen",F4727="Commercial NAICS Non-Cogen",F4727="Industrial NAICS Cogen", F4727="industrial NAICS non-Cogen")),FALSE, TRUE))</f>
        <v/>
      </c>
    </row>
    <row r="4728">
      <c r="A4728" s="129" t="n">
        <v>60927</v>
      </c>
      <c r="B4728" s="130" t="inlineStr">
        <is>
          <t>Lake Charles Power</t>
        </is>
      </c>
      <c r="C4728" s="130" t="inlineStr">
        <is>
          <t>Entergy Louisiana LLC</t>
        </is>
      </c>
      <c r="D4728" s="129" t="n">
        <v>11241</v>
      </c>
      <c r="E4728" s="130" t="inlineStr">
        <is>
          <t>LA</t>
        </is>
      </c>
      <c r="F4728" s="130" t="inlineStr">
        <is>
          <t>Electric Utility</t>
        </is>
      </c>
      <c r="G4728" s="130" t="inlineStr">
        <is>
          <t>CA</t>
        </is>
      </c>
      <c r="H4728" s="130" t="inlineStr">
        <is>
          <t>NG</t>
        </is>
      </c>
      <c r="I4728" s="130" t="inlineStr">
        <is>
          <t>NG</t>
        </is>
      </c>
      <c r="J4728" s="131" t="n">
        <v>1321791</v>
      </c>
      <c r="K4728" s="129" t="n">
        <v>2020</v>
      </c>
      <c r="L4728" s="120">
        <f>IF(VLOOKUP(H4728,'Cross-Page Data'!$D$4:$F$48,3,FALSE)="natural gas",VLOOKUP(G4728,'Cross-Page Data'!$I$4:$J$19,2,FALSE),IF(VLOOKUP(H4728,'Cross-Page Data'!$D$4:$F$48,3,FALSE)="solar",IF(G4728="PV","solar PV","solar thermal"),IF(VLOOKUP(H4728,'Cross-Page Data'!$D$4:$F$48,3,FALSE)="wind",VLOOKUP(G4728,'Cross-Page Data'!$I$4:$J$19,2,FALSE),IF(VLOOKUP(H4728,'Cross-Page Data'!$D$4:$F$48,3,FALSE)="hydro",VLOOKUP(G4728,'Cross-Page Data'!$I$4:$J$19,2,FALSE),VLOOKUP(H4728,'Cross-Page Data'!$D$4:$F$48,3,FALSE)))))</f>
        <v/>
      </c>
      <c r="M4728" s="120">
        <f>IF(AND($P$2=FALSE,OR(F4728="Commercial NAICS Cogen",F4728="Industrial NAICS Cogen",F4728="NAICS-22 Cogen")),FALSE,IF(AND($P$3=FALSE,OR(F4728="Commercial NAICS Cogen",F4728="Commercial NAICS Non-Cogen",F4728="Industrial NAICS Cogen", F4728="industrial NAICS non-Cogen")),FALSE, TRUE))</f>
        <v/>
      </c>
    </row>
    <row r="4729">
      <c r="A4729" s="129" t="n">
        <v>60927</v>
      </c>
      <c r="B4729" s="130" t="inlineStr">
        <is>
          <t>Lake Charles Power</t>
        </is>
      </c>
      <c r="C4729" s="130" t="inlineStr">
        <is>
          <t>Entergy Louisiana LLC</t>
        </is>
      </c>
      <c r="D4729" s="129" t="n">
        <v>11241</v>
      </c>
      <c r="E4729" s="130" t="inlineStr">
        <is>
          <t>LA</t>
        </is>
      </c>
      <c r="F4729" s="130" t="inlineStr">
        <is>
          <t>Electric Utility</t>
        </is>
      </c>
      <c r="G4729" s="130" t="inlineStr">
        <is>
          <t>CT</t>
        </is>
      </c>
      <c r="H4729" s="130" t="inlineStr">
        <is>
          <t>NG</t>
        </is>
      </c>
      <c r="I4729" s="130" t="inlineStr">
        <is>
          <t>NG</t>
        </is>
      </c>
      <c r="J4729" s="131" t="n">
        <v>2117990</v>
      </c>
      <c r="K4729" s="129" t="n">
        <v>2020</v>
      </c>
      <c r="L4729" s="120">
        <f>IF(VLOOKUP(H4729,'Cross-Page Data'!$D$4:$F$48,3,FALSE)="natural gas",VLOOKUP(G4729,'Cross-Page Data'!$I$4:$J$19,2,FALSE),IF(VLOOKUP(H4729,'Cross-Page Data'!$D$4:$F$48,3,FALSE)="solar",IF(G4729="PV","solar PV","solar thermal"),IF(VLOOKUP(H4729,'Cross-Page Data'!$D$4:$F$48,3,FALSE)="wind",VLOOKUP(G4729,'Cross-Page Data'!$I$4:$J$19,2,FALSE),IF(VLOOKUP(H4729,'Cross-Page Data'!$D$4:$F$48,3,FALSE)="hydro",VLOOKUP(G4729,'Cross-Page Data'!$I$4:$J$19,2,FALSE),VLOOKUP(H4729,'Cross-Page Data'!$D$4:$F$48,3,FALSE)))))</f>
        <v/>
      </c>
      <c r="M4729" s="120">
        <f>IF(AND($P$2=FALSE,OR(F4729="Commercial NAICS Cogen",F4729="Industrial NAICS Cogen",F4729="NAICS-22 Cogen")),FALSE,IF(AND($P$3=FALSE,OR(F4729="Commercial NAICS Cogen",F4729="Commercial NAICS Non-Cogen",F4729="Industrial NAICS Cogen", F4729="industrial NAICS non-Cogen")),FALSE, TRUE))</f>
        <v/>
      </c>
    </row>
    <row r="4730">
      <c r="A4730" s="129" t="n">
        <v>60928</v>
      </c>
      <c r="B4730" s="130" t="inlineStr">
        <is>
          <t>New Orleans Power</t>
        </is>
      </c>
      <c r="C4730" s="130" t="inlineStr">
        <is>
          <t>Entergy New Orleans, LLC</t>
        </is>
      </c>
      <c r="D4730" s="129" t="n">
        <v>13478</v>
      </c>
      <c r="E4730" s="130" t="inlineStr">
        <is>
          <t>LA</t>
        </is>
      </c>
      <c r="F4730" s="130" t="inlineStr">
        <is>
          <t>Electric Utility</t>
        </is>
      </c>
      <c r="G4730" s="130" t="inlineStr">
        <is>
          <t>GT</t>
        </is>
      </c>
      <c r="H4730" s="130" t="inlineStr">
        <is>
          <t>NG</t>
        </is>
      </c>
      <c r="I4730" s="130" t="inlineStr">
        <is>
          <t>NG</t>
        </is>
      </c>
      <c r="J4730" s="131" t="n">
        <v>69830</v>
      </c>
      <c r="K4730" s="129" t="n">
        <v>2020</v>
      </c>
      <c r="L4730" s="120">
        <f>IF(VLOOKUP(H4730,'Cross-Page Data'!$D$4:$F$48,3,FALSE)="natural gas",VLOOKUP(G4730,'Cross-Page Data'!$I$4:$J$19,2,FALSE),IF(VLOOKUP(H4730,'Cross-Page Data'!$D$4:$F$48,3,FALSE)="solar",IF(G4730="PV","solar PV","solar thermal"),IF(VLOOKUP(H4730,'Cross-Page Data'!$D$4:$F$48,3,FALSE)="wind",VLOOKUP(G4730,'Cross-Page Data'!$I$4:$J$19,2,FALSE),IF(VLOOKUP(H4730,'Cross-Page Data'!$D$4:$F$48,3,FALSE)="hydro",VLOOKUP(G4730,'Cross-Page Data'!$I$4:$J$19,2,FALSE),VLOOKUP(H4730,'Cross-Page Data'!$D$4:$F$48,3,FALSE)))))</f>
        <v/>
      </c>
      <c r="M4730" s="120">
        <f>IF(AND($P$2=FALSE,OR(F4730="Commercial NAICS Cogen",F4730="Industrial NAICS Cogen",F4730="NAICS-22 Cogen")),FALSE,IF(AND($P$3=FALSE,OR(F4730="Commercial NAICS Cogen",F4730="Commercial NAICS Non-Cogen",F4730="Industrial NAICS Cogen", F4730="industrial NAICS non-Cogen")),FALSE, TRUE))</f>
        <v/>
      </c>
    </row>
    <row r="4731">
      <c r="A4731" s="129" t="n">
        <v>60936</v>
      </c>
      <c r="B4731" s="130" t="inlineStr">
        <is>
          <t>New Auburn DPC Solar</t>
        </is>
      </c>
      <c r="C4731" s="130" t="inlineStr">
        <is>
          <t>SoCore Energy LLC</t>
        </is>
      </c>
      <c r="D4731" s="129" t="n">
        <v>60520</v>
      </c>
      <c r="E4731" s="130" t="inlineStr">
        <is>
          <t>WI</t>
        </is>
      </c>
      <c r="F4731" s="130" t="inlineStr">
        <is>
          <t>NAICS-22 Non-Cogen</t>
        </is>
      </c>
      <c r="G4731" s="130" t="inlineStr">
        <is>
          <t>PV</t>
        </is>
      </c>
      <c r="H4731" s="130" t="inlineStr">
        <is>
          <t>SUN</t>
        </is>
      </c>
      <c r="I4731" s="130" t="inlineStr">
        <is>
          <t>SUN</t>
        </is>
      </c>
      <c r="J4731" s="131" t="n">
        <v>3562</v>
      </c>
      <c r="K4731" s="129" t="n">
        <v>2020</v>
      </c>
      <c r="L4731" s="120">
        <f>IF(VLOOKUP(H4731,'Cross-Page Data'!$D$4:$F$48,3,FALSE)="natural gas",VLOOKUP(G4731,'Cross-Page Data'!$I$4:$J$19,2,FALSE),IF(VLOOKUP(H4731,'Cross-Page Data'!$D$4:$F$48,3,FALSE)="solar",IF(G4731="PV","solar PV","solar thermal"),IF(VLOOKUP(H4731,'Cross-Page Data'!$D$4:$F$48,3,FALSE)="wind",VLOOKUP(G4731,'Cross-Page Data'!$I$4:$J$19,2,FALSE),IF(VLOOKUP(H4731,'Cross-Page Data'!$D$4:$F$48,3,FALSE)="hydro",VLOOKUP(G4731,'Cross-Page Data'!$I$4:$J$19,2,FALSE),VLOOKUP(H4731,'Cross-Page Data'!$D$4:$F$48,3,FALSE)))))</f>
        <v/>
      </c>
      <c r="M4731" s="120">
        <f>IF(AND($P$2=FALSE,OR(F4731="Commercial NAICS Cogen",F4731="Industrial NAICS Cogen",F4731="NAICS-22 Cogen")),FALSE,IF(AND($P$3=FALSE,OR(F4731="Commercial NAICS Cogen",F4731="Commercial NAICS Non-Cogen",F4731="Industrial NAICS Cogen", F4731="industrial NAICS non-Cogen")),FALSE, TRUE))</f>
        <v/>
      </c>
    </row>
    <row r="4732">
      <c r="A4732" s="129" t="n">
        <v>60960</v>
      </c>
      <c r="B4732" s="130" t="inlineStr">
        <is>
          <t>Hyperion Treatment Plant CHP Plant</t>
        </is>
      </c>
      <c r="C4732" s="130" t="inlineStr">
        <is>
          <t>Constellation New Energy Inc.</t>
        </is>
      </c>
      <c r="D4732" s="129" t="n">
        <v>60396</v>
      </c>
      <c r="E4732" s="130" t="inlineStr">
        <is>
          <t>CA</t>
        </is>
      </c>
      <c r="F4732" s="130" t="inlineStr">
        <is>
          <t>NAICS-22 Non-Cogen</t>
        </is>
      </c>
      <c r="G4732" s="130" t="inlineStr">
        <is>
          <t>GT</t>
        </is>
      </c>
      <c r="H4732" s="130" t="inlineStr">
        <is>
          <t>NG</t>
        </is>
      </c>
      <c r="I4732" s="130" t="inlineStr">
        <is>
          <t>NG</t>
        </is>
      </c>
      <c r="J4732" s="131" t="n">
        <v>34351.128</v>
      </c>
      <c r="K4732" s="129" t="n">
        <v>2020</v>
      </c>
      <c r="L4732" s="120">
        <f>IF(VLOOKUP(H4732,'Cross-Page Data'!$D$4:$F$48,3,FALSE)="natural gas",VLOOKUP(G4732,'Cross-Page Data'!$I$4:$J$19,2,FALSE),IF(VLOOKUP(H4732,'Cross-Page Data'!$D$4:$F$48,3,FALSE)="solar",IF(G4732="PV","solar PV","solar thermal"),IF(VLOOKUP(H4732,'Cross-Page Data'!$D$4:$F$48,3,FALSE)="wind",VLOOKUP(G4732,'Cross-Page Data'!$I$4:$J$19,2,FALSE),IF(VLOOKUP(H4732,'Cross-Page Data'!$D$4:$F$48,3,FALSE)="hydro",VLOOKUP(G4732,'Cross-Page Data'!$I$4:$J$19,2,FALSE),VLOOKUP(H4732,'Cross-Page Data'!$D$4:$F$48,3,FALSE)))))</f>
        <v/>
      </c>
      <c r="M4732" s="120">
        <f>IF(AND($P$2=FALSE,OR(F4732="Commercial NAICS Cogen",F4732="Industrial NAICS Cogen",F4732="NAICS-22 Cogen")),FALSE,IF(AND($P$3=FALSE,OR(F4732="Commercial NAICS Cogen",F4732="Commercial NAICS Non-Cogen",F4732="Industrial NAICS Cogen", F4732="industrial NAICS non-Cogen")),FALSE, TRUE))</f>
        <v/>
      </c>
    </row>
    <row r="4733">
      <c r="A4733" s="129" t="n">
        <v>60960</v>
      </c>
      <c r="B4733" s="130" t="inlineStr">
        <is>
          <t>Hyperion Treatment Plant CHP Plant</t>
        </is>
      </c>
      <c r="C4733" s="130" t="inlineStr">
        <is>
          <t>Constellation New Energy Inc.</t>
        </is>
      </c>
      <c r="D4733" s="129" t="n">
        <v>60396</v>
      </c>
      <c r="E4733" s="130" t="inlineStr">
        <is>
          <t>CA</t>
        </is>
      </c>
      <c r="F4733" s="130" t="inlineStr">
        <is>
          <t>NAICS-22 Non-Cogen</t>
        </is>
      </c>
      <c r="G4733" s="130" t="inlineStr">
        <is>
          <t>GT</t>
        </is>
      </c>
      <c r="H4733" s="130" t="inlineStr">
        <is>
          <t>OBG</t>
        </is>
      </c>
      <c r="I4733" s="130" t="inlineStr">
        <is>
          <t>ORW</t>
        </is>
      </c>
      <c r="J4733" s="131" t="n">
        <v>113390.87</v>
      </c>
      <c r="K4733" s="129" t="n">
        <v>2020</v>
      </c>
      <c r="L4733" s="120">
        <f>IF(VLOOKUP(H4733,'Cross-Page Data'!$D$4:$F$48,3,FALSE)="natural gas",VLOOKUP(G4733,'Cross-Page Data'!$I$4:$J$19,2,FALSE),IF(VLOOKUP(H4733,'Cross-Page Data'!$D$4:$F$48,3,FALSE)="solar",IF(G4733="PV","solar PV","solar thermal"),IF(VLOOKUP(H4733,'Cross-Page Data'!$D$4:$F$48,3,FALSE)="wind",VLOOKUP(G4733,'Cross-Page Data'!$I$4:$J$19,2,FALSE),IF(VLOOKUP(H4733,'Cross-Page Data'!$D$4:$F$48,3,FALSE)="hydro",VLOOKUP(G4733,'Cross-Page Data'!$I$4:$J$19,2,FALSE),VLOOKUP(H4733,'Cross-Page Data'!$D$4:$F$48,3,FALSE)))))</f>
        <v/>
      </c>
      <c r="M4733" s="120">
        <f>IF(AND($P$2=FALSE,OR(F4733="Commercial NAICS Cogen",F4733="Industrial NAICS Cogen",F4733="NAICS-22 Cogen")),FALSE,IF(AND($P$3=FALSE,OR(F4733="Commercial NAICS Cogen",F4733="Commercial NAICS Non-Cogen",F4733="Industrial NAICS Cogen", F4733="industrial NAICS non-Cogen")),FALSE, TRUE))</f>
        <v/>
      </c>
    </row>
    <row r="4734">
      <c r="A4734" s="129" t="n">
        <v>60983</v>
      </c>
      <c r="B4734" s="130" t="inlineStr">
        <is>
          <t>Buckthorn Wind Project</t>
        </is>
      </c>
      <c r="C4734" s="130" t="inlineStr">
        <is>
          <t>Buckthorn Wind Project, LLC</t>
        </is>
      </c>
      <c r="D4734" s="129" t="n">
        <v>60617</v>
      </c>
      <c r="E4734" s="130" t="inlineStr">
        <is>
          <t>TX</t>
        </is>
      </c>
      <c r="F4734" s="130" t="inlineStr">
        <is>
          <t>NAICS-22 Non-Cogen</t>
        </is>
      </c>
      <c r="G4734" s="130" t="inlineStr">
        <is>
          <t>WT</t>
        </is>
      </c>
      <c r="H4734" s="130" t="inlineStr">
        <is>
          <t>WND</t>
        </is>
      </c>
      <c r="I4734" s="130" t="inlineStr">
        <is>
          <t>WND</t>
        </is>
      </c>
      <c r="J4734" s="131" t="n">
        <v>407341</v>
      </c>
      <c r="K4734" s="129" t="n">
        <v>2020</v>
      </c>
      <c r="L4734" s="120">
        <f>IF(VLOOKUP(H4734,'Cross-Page Data'!$D$4:$F$48,3,FALSE)="natural gas",VLOOKUP(G4734,'Cross-Page Data'!$I$4:$J$19,2,FALSE),IF(VLOOKUP(H4734,'Cross-Page Data'!$D$4:$F$48,3,FALSE)="solar",IF(G4734="PV","solar PV","solar thermal"),IF(VLOOKUP(H4734,'Cross-Page Data'!$D$4:$F$48,3,FALSE)="wind",VLOOKUP(G4734,'Cross-Page Data'!$I$4:$J$19,2,FALSE),IF(VLOOKUP(H4734,'Cross-Page Data'!$D$4:$F$48,3,FALSE)="hydro",VLOOKUP(G4734,'Cross-Page Data'!$I$4:$J$19,2,FALSE),VLOOKUP(H4734,'Cross-Page Data'!$D$4:$F$48,3,FALSE)))))</f>
        <v/>
      </c>
      <c r="M4734" s="120">
        <f>IF(AND($P$2=FALSE,OR(F4734="Commercial NAICS Cogen",F4734="Industrial NAICS Cogen",F4734="NAICS-22 Cogen")),FALSE,IF(AND($P$3=FALSE,OR(F4734="Commercial NAICS Cogen",F4734="Commercial NAICS Non-Cogen",F4734="Industrial NAICS Cogen", F4734="industrial NAICS non-Cogen")),FALSE, TRUE))</f>
        <v/>
      </c>
    </row>
    <row r="4735">
      <c r="A4735" s="129" t="n">
        <v>60987</v>
      </c>
      <c r="B4735" s="130" t="inlineStr">
        <is>
          <t>Santa Rita Wind Energy</t>
        </is>
      </c>
      <c r="C4735" s="130" t="inlineStr">
        <is>
          <t>BHE Renewables, LLC</t>
        </is>
      </c>
      <c r="D4735" s="129" t="n">
        <v>59359</v>
      </c>
      <c r="E4735" s="130" t="inlineStr">
        <is>
          <t>TX</t>
        </is>
      </c>
      <c r="F4735" s="130" t="inlineStr">
        <is>
          <t>NAICS-22 Non-Cogen</t>
        </is>
      </c>
      <c r="G4735" s="130" t="inlineStr">
        <is>
          <t>WT</t>
        </is>
      </c>
      <c r="H4735" s="130" t="inlineStr">
        <is>
          <t>WND</t>
        </is>
      </c>
      <c r="I4735" s="130" t="inlineStr">
        <is>
          <t>WND</t>
        </is>
      </c>
      <c r="J4735" s="131" t="n">
        <v>1278385</v>
      </c>
      <c r="K4735" s="129" t="n">
        <v>2020</v>
      </c>
      <c r="L4735" s="120">
        <f>IF(VLOOKUP(H4735,'Cross-Page Data'!$D$4:$F$48,3,FALSE)="natural gas",VLOOKUP(G4735,'Cross-Page Data'!$I$4:$J$19,2,FALSE),IF(VLOOKUP(H4735,'Cross-Page Data'!$D$4:$F$48,3,FALSE)="solar",IF(G4735="PV","solar PV","solar thermal"),IF(VLOOKUP(H4735,'Cross-Page Data'!$D$4:$F$48,3,FALSE)="wind",VLOOKUP(G4735,'Cross-Page Data'!$I$4:$J$19,2,FALSE),IF(VLOOKUP(H4735,'Cross-Page Data'!$D$4:$F$48,3,FALSE)="hydro",VLOOKUP(G4735,'Cross-Page Data'!$I$4:$J$19,2,FALSE),VLOOKUP(H4735,'Cross-Page Data'!$D$4:$F$48,3,FALSE)))))</f>
        <v/>
      </c>
      <c r="M4735" s="120">
        <f>IF(AND($P$2=FALSE,OR(F4735="Commercial NAICS Cogen",F4735="Industrial NAICS Cogen",F4735="NAICS-22 Cogen")),FALSE,IF(AND($P$3=FALSE,OR(F4735="Commercial NAICS Cogen",F4735="Commercial NAICS Non-Cogen",F4735="Industrial NAICS Cogen", F4735="industrial NAICS non-Cogen")),FALSE, TRUE))</f>
        <v/>
      </c>
    </row>
    <row r="4736">
      <c r="A4736" s="129" t="n">
        <v>60989</v>
      </c>
      <c r="B4736" s="130" t="inlineStr">
        <is>
          <t>SolaireHolman Solar Project</t>
        </is>
      </c>
      <c r="C4736" s="130" t="inlineStr">
        <is>
          <t>SolaireHolman 1, LLC</t>
        </is>
      </c>
      <c r="D4736" s="129" t="n">
        <v>60636</v>
      </c>
      <c r="E4736" s="130" t="inlineStr">
        <is>
          <t>TX</t>
        </is>
      </c>
      <c r="F4736" s="130" t="inlineStr">
        <is>
          <t>NAICS-22 Non-Cogen</t>
        </is>
      </c>
      <c r="G4736" s="130" t="inlineStr">
        <is>
          <t>PV</t>
        </is>
      </c>
      <c r="H4736" s="130" t="inlineStr">
        <is>
          <t>SUN</t>
        </is>
      </c>
      <c r="I4736" s="130" t="inlineStr">
        <is>
          <t>SUN</t>
        </is>
      </c>
      <c r="J4736" s="131" t="n">
        <v>123870</v>
      </c>
      <c r="K4736" s="129" t="n">
        <v>2020</v>
      </c>
      <c r="L4736" s="120">
        <f>IF(VLOOKUP(H4736,'Cross-Page Data'!$D$4:$F$48,3,FALSE)="natural gas",VLOOKUP(G4736,'Cross-Page Data'!$I$4:$J$19,2,FALSE),IF(VLOOKUP(H4736,'Cross-Page Data'!$D$4:$F$48,3,FALSE)="solar",IF(G4736="PV","solar PV","solar thermal"),IF(VLOOKUP(H4736,'Cross-Page Data'!$D$4:$F$48,3,FALSE)="wind",VLOOKUP(G4736,'Cross-Page Data'!$I$4:$J$19,2,FALSE),IF(VLOOKUP(H4736,'Cross-Page Data'!$D$4:$F$48,3,FALSE)="hydro",VLOOKUP(G4736,'Cross-Page Data'!$I$4:$J$19,2,FALSE),VLOOKUP(H4736,'Cross-Page Data'!$D$4:$F$48,3,FALSE)))))</f>
        <v/>
      </c>
      <c r="M4736" s="120">
        <f>IF(AND($P$2=FALSE,OR(F4736="Commercial NAICS Cogen",F4736="Industrial NAICS Cogen",F4736="NAICS-22 Cogen")),FALSE,IF(AND($P$3=FALSE,OR(F4736="Commercial NAICS Cogen",F4736="Commercial NAICS Non-Cogen",F4736="Industrial NAICS Cogen", F4736="industrial NAICS non-Cogen")),FALSE, TRUE))</f>
        <v/>
      </c>
    </row>
    <row r="4737">
      <c r="A4737" s="129" t="n">
        <v>60991</v>
      </c>
      <c r="B4737" s="130" t="inlineStr">
        <is>
          <t>Sterling I Wind Farm</t>
        </is>
      </c>
      <c r="C4737" s="130" t="inlineStr">
        <is>
          <t>AEM Wind LLC</t>
        </is>
      </c>
      <c r="D4737" s="129" t="n">
        <v>60634</v>
      </c>
      <c r="E4737" s="130" t="inlineStr">
        <is>
          <t>NM</t>
        </is>
      </c>
      <c r="F4737" s="130" t="inlineStr">
        <is>
          <t>NAICS-22 Non-Cogen</t>
        </is>
      </c>
      <c r="G4737" s="130" t="inlineStr">
        <is>
          <t>WT</t>
        </is>
      </c>
      <c r="H4737" s="130" t="inlineStr">
        <is>
          <t>WND</t>
        </is>
      </c>
      <c r="I4737" s="130" t="inlineStr">
        <is>
          <t>WND</t>
        </is>
      </c>
      <c r="J4737" s="131" t="n">
        <v>137921</v>
      </c>
      <c r="K4737" s="129" t="n">
        <v>2020</v>
      </c>
      <c r="L4737" s="120">
        <f>IF(VLOOKUP(H4737,'Cross-Page Data'!$D$4:$F$48,3,FALSE)="natural gas",VLOOKUP(G4737,'Cross-Page Data'!$I$4:$J$19,2,FALSE),IF(VLOOKUP(H4737,'Cross-Page Data'!$D$4:$F$48,3,FALSE)="solar",IF(G4737="PV","solar PV","solar thermal"),IF(VLOOKUP(H4737,'Cross-Page Data'!$D$4:$F$48,3,FALSE)="wind",VLOOKUP(G4737,'Cross-Page Data'!$I$4:$J$19,2,FALSE),IF(VLOOKUP(H4737,'Cross-Page Data'!$D$4:$F$48,3,FALSE)="hydro",VLOOKUP(G4737,'Cross-Page Data'!$I$4:$J$19,2,FALSE),VLOOKUP(H4737,'Cross-Page Data'!$D$4:$F$48,3,FALSE)))))</f>
        <v/>
      </c>
      <c r="M4737" s="120">
        <f>IF(AND($P$2=FALSE,OR(F4737="Commercial NAICS Cogen",F4737="Industrial NAICS Cogen",F4737="NAICS-22 Cogen")),FALSE,IF(AND($P$3=FALSE,OR(F4737="Commercial NAICS Cogen",F4737="Commercial NAICS Non-Cogen",F4737="Industrial NAICS Cogen", F4737="industrial NAICS non-Cogen")),FALSE, TRUE))</f>
        <v/>
      </c>
    </row>
    <row r="4738">
      <c r="A4738" s="129" t="n">
        <v>60999</v>
      </c>
      <c r="B4738" s="130" t="inlineStr">
        <is>
          <t>Reading Wind Project</t>
        </is>
      </c>
      <c r="C4738" s="130" t="inlineStr">
        <is>
          <t>Southern Power Co</t>
        </is>
      </c>
      <c r="D4738" s="129" t="n">
        <v>17650</v>
      </c>
      <c r="E4738" s="130" t="inlineStr">
        <is>
          <t>KS</t>
        </is>
      </c>
      <c r="F4738" s="130" t="inlineStr">
        <is>
          <t>NAICS-22 Non-Cogen</t>
        </is>
      </c>
      <c r="G4738" s="130" t="inlineStr">
        <is>
          <t>WT</t>
        </is>
      </c>
      <c r="H4738" s="130" t="inlineStr">
        <is>
          <t>WND</t>
        </is>
      </c>
      <c r="I4738" s="130" t="inlineStr">
        <is>
          <t>WND</t>
        </is>
      </c>
      <c r="J4738" s="131" t="n">
        <v>364382</v>
      </c>
      <c r="K4738" s="129" t="n">
        <v>2020</v>
      </c>
      <c r="L4738" s="120">
        <f>IF(VLOOKUP(H4738,'Cross-Page Data'!$D$4:$F$48,3,FALSE)="natural gas",VLOOKUP(G4738,'Cross-Page Data'!$I$4:$J$19,2,FALSE),IF(VLOOKUP(H4738,'Cross-Page Data'!$D$4:$F$48,3,FALSE)="solar",IF(G4738="PV","solar PV","solar thermal"),IF(VLOOKUP(H4738,'Cross-Page Data'!$D$4:$F$48,3,FALSE)="wind",VLOOKUP(G4738,'Cross-Page Data'!$I$4:$J$19,2,FALSE),IF(VLOOKUP(H4738,'Cross-Page Data'!$D$4:$F$48,3,FALSE)="hydro",VLOOKUP(G4738,'Cross-Page Data'!$I$4:$J$19,2,FALSE),VLOOKUP(H4738,'Cross-Page Data'!$D$4:$F$48,3,FALSE)))))</f>
        <v/>
      </c>
      <c r="M4738" s="120">
        <f>IF(AND($P$2=FALSE,OR(F4738="Commercial NAICS Cogen",F4738="Industrial NAICS Cogen",F4738="NAICS-22 Cogen")),FALSE,IF(AND($P$3=FALSE,OR(F4738="Commercial NAICS Cogen",F4738="Commercial NAICS Non-Cogen",F4738="Industrial NAICS Cogen", F4738="industrial NAICS non-Cogen")),FALSE, TRUE))</f>
        <v/>
      </c>
    </row>
    <row r="4739">
      <c r="A4739" s="129" t="n">
        <v>61001</v>
      </c>
      <c r="B4739" s="130" t="inlineStr">
        <is>
          <t>Cactus Flats Wind Energy Project</t>
        </is>
      </c>
      <c r="C4739" s="130" t="inlineStr">
        <is>
          <t>Southern Power Co</t>
        </is>
      </c>
      <c r="D4739" s="129" t="n">
        <v>17650</v>
      </c>
      <c r="E4739" s="130" t="inlineStr">
        <is>
          <t>TX</t>
        </is>
      </c>
      <c r="F4739" s="130" t="inlineStr">
        <is>
          <t>NAICS-22 Non-Cogen</t>
        </is>
      </c>
      <c r="G4739" s="130" t="inlineStr">
        <is>
          <t>WT</t>
        </is>
      </c>
      <c r="H4739" s="130" t="inlineStr">
        <is>
          <t>WND</t>
        </is>
      </c>
      <c r="I4739" s="130" t="inlineStr">
        <is>
          <t>WND</t>
        </is>
      </c>
      <c r="J4739" s="131" t="n">
        <v>492806</v>
      </c>
      <c r="K4739" s="129" t="n">
        <v>2020</v>
      </c>
      <c r="L4739" s="120">
        <f>IF(VLOOKUP(H4739,'Cross-Page Data'!$D$4:$F$48,3,FALSE)="natural gas",VLOOKUP(G4739,'Cross-Page Data'!$I$4:$J$19,2,FALSE),IF(VLOOKUP(H4739,'Cross-Page Data'!$D$4:$F$48,3,FALSE)="solar",IF(G4739="PV","solar PV","solar thermal"),IF(VLOOKUP(H4739,'Cross-Page Data'!$D$4:$F$48,3,FALSE)="wind",VLOOKUP(G4739,'Cross-Page Data'!$I$4:$J$19,2,FALSE),IF(VLOOKUP(H4739,'Cross-Page Data'!$D$4:$F$48,3,FALSE)="hydro",VLOOKUP(G4739,'Cross-Page Data'!$I$4:$J$19,2,FALSE),VLOOKUP(H4739,'Cross-Page Data'!$D$4:$F$48,3,FALSE)))))</f>
        <v/>
      </c>
      <c r="M4739" s="120">
        <f>IF(AND($P$2=FALSE,OR(F4739="Commercial NAICS Cogen",F4739="Industrial NAICS Cogen",F4739="NAICS-22 Cogen")),FALSE,IF(AND($P$3=FALSE,OR(F4739="Commercial NAICS Cogen",F4739="Commercial NAICS Non-Cogen",F4739="Industrial NAICS Cogen", F4739="industrial NAICS non-Cogen")),FALSE, TRUE))</f>
        <v/>
      </c>
    </row>
    <row r="4740">
      <c r="A4740" s="129" t="n">
        <v>61011</v>
      </c>
      <c r="B4740" s="130" t="inlineStr">
        <is>
          <t>Chestnut Solar</t>
        </is>
      </c>
      <c r="C4740" s="130" t="inlineStr">
        <is>
          <t>Chestnut Solar LLC</t>
        </is>
      </c>
      <c r="D4740" s="129" t="n">
        <v>60656</v>
      </c>
      <c r="E4740" s="130" t="inlineStr">
        <is>
          <t>NC</t>
        </is>
      </c>
      <c r="F4740" s="130" t="inlineStr">
        <is>
          <t>NAICS-22 Non-Cogen</t>
        </is>
      </c>
      <c r="G4740" s="130" t="inlineStr">
        <is>
          <t>PV</t>
        </is>
      </c>
      <c r="H4740" s="130" t="inlineStr">
        <is>
          <t>SUN</t>
        </is>
      </c>
      <c r="I4740" s="130" t="inlineStr">
        <is>
          <t>SUN</t>
        </is>
      </c>
      <c r="J4740" s="131" t="n">
        <v>127705</v>
      </c>
      <c r="K4740" s="129" t="n">
        <v>2020</v>
      </c>
      <c r="L4740" s="120">
        <f>IF(VLOOKUP(H4740,'Cross-Page Data'!$D$4:$F$48,3,FALSE)="natural gas",VLOOKUP(G4740,'Cross-Page Data'!$I$4:$J$19,2,FALSE),IF(VLOOKUP(H4740,'Cross-Page Data'!$D$4:$F$48,3,FALSE)="solar",IF(G4740="PV","solar PV","solar thermal"),IF(VLOOKUP(H4740,'Cross-Page Data'!$D$4:$F$48,3,FALSE)="wind",VLOOKUP(G4740,'Cross-Page Data'!$I$4:$J$19,2,FALSE),IF(VLOOKUP(H4740,'Cross-Page Data'!$D$4:$F$48,3,FALSE)="hydro",VLOOKUP(G4740,'Cross-Page Data'!$I$4:$J$19,2,FALSE),VLOOKUP(H4740,'Cross-Page Data'!$D$4:$F$48,3,FALSE)))))</f>
        <v/>
      </c>
      <c r="M4740" s="120">
        <f>IF(AND($P$2=FALSE,OR(F4740="Commercial NAICS Cogen",F4740="Industrial NAICS Cogen",F4740="NAICS-22 Cogen")),FALSE,IF(AND($P$3=FALSE,OR(F4740="Commercial NAICS Cogen",F4740="Commercial NAICS Non-Cogen",F4740="Industrial NAICS Cogen", F4740="industrial NAICS non-Cogen")),FALSE, TRUE))</f>
        <v/>
      </c>
    </row>
    <row r="4741">
      <c r="A4741" s="129" t="n">
        <v>61020</v>
      </c>
      <c r="B4741" s="130" t="inlineStr">
        <is>
          <t>Indian River Solar Center</t>
        </is>
      </c>
      <c r="C4741" s="130" t="inlineStr">
        <is>
          <t>Florida Power &amp; Light Co</t>
        </is>
      </c>
      <c r="D4741" s="129" t="n">
        <v>6452</v>
      </c>
      <c r="E4741" s="130" t="inlineStr">
        <is>
          <t>FL</t>
        </is>
      </c>
      <c r="F4741" s="130" t="inlineStr">
        <is>
          <t>Electric Utility</t>
        </is>
      </c>
      <c r="G4741" s="130" t="inlineStr">
        <is>
          <t>PV</t>
        </is>
      </c>
      <c r="H4741" s="130" t="inlineStr">
        <is>
          <t>SUN</t>
        </is>
      </c>
      <c r="I4741" s="130" t="inlineStr">
        <is>
          <t>SUN</t>
        </is>
      </c>
      <c r="J4741" s="131" t="n">
        <v>157675</v>
      </c>
      <c r="K4741" s="129" t="n">
        <v>2020</v>
      </c>
      <c r="L4741" s="120">
        <f>IF(VLOOKUP(H4741,'Cross-Page Data'!$D$4:$F$48,3,FALSE)="natural gas",VLOOKUP(G4741,'Cross-Page Data'!$I$4:$J$19,2,FALSE),IF(VLOOKUP(H4741,'Cross-Page Data'!$D$4:$F$48,3,FALSE)="solar",IF(G4741="PV","solar PV","solar thermal"),IF(VLOOKUP(H4741,'Cross-Page Data'!$D$4:$F$48,3,FALSE)="wind",VLOOKUP(G4741,'Cross-Page Data'!$I$4:$J$19,2,FALSE),IF(VLOOKUP(H4741,'Cross-Page Data'!$D$4:$F$48,3,FALSE)="hydro",VLOOKUP(G4741,'Cross-Page Data'!$I$4:$J$19,2,FALSE),VLOOKUP(H4741,'Cross-Page Data'!$D$4:$F$48,3,FALSE)))))</f>
        <v/>
      </c>
      <c r="M4741" s="120">
        <f>IF(AND($P$2=FALSE,OR(F4741="Commercial NAICS Cogen",F4741="Industrial NAICS Cogen",F4741="NAICS-22 Cogen")),FALSE,IF(AND($P$3=FALSE,OR(F4741="Commercial NAICS Cogen",F4741="Commercial NAICS Non-Cogen",F4741="Industrial NAICS Cogen", F4741="industrial NAICS non-Cogen")),FALSE, TRUE))</f>
        <v/>
      </c>
    </row>
    <row r="4742">
      <c r="A4742" s="129" t="n">
        <v>61021</v>
      </c>
      <c r="B4742" s="130" t="inlineStr">
        <is>
          <t>Horizon Solar Energy Center</t>
        </is>
      </c>
      <c r="C4742" s="130" t="inlineStr">
        <is>
          <t>Florida Power &amp; Light Co</t>
        </is>
      </c>
      <c r="D4742" s="129" t="n">
        <v>6452</v>
      </c>
      <c r="E4742" s="130" t="inlineStr">
        <is>
          <t>FL</t>
        </is>
      </c>
      <c r="F4742" s="130" t="inlineStr">
        <is>
          <t>Electric Utility</t>
        </is>
      </c>
      <c r="G4742" s="130" t="inlineStr">
        <is>
          <t>PV</t>
        </is>
      </c>
      <c r="H4742" s="130" t="inlineStr">
        <is>
          <t>SUN</t>
        </is>
      </c>
      <c r="I4742" s="130" t="inlineStr">
        <is>
          <t>SUN</t>
        </is>
      </c>
      <c r="J4742" s="131" t="n">
        <v>150955</v>
      </c>
      <c r="K4742" s="129" t="n">
        <v>2020</v>
      </c>
      <c r="L4742" s="120">
        <f>IF(VLOOKUP(H4742,'Cross-Page Data'!$D$4:$F$48,3,FALSE)="natural gas",VLOOKUP(G4742,'Cross-Page Data'!$I$4:$J$19,2,FALSE),IF(VLOOKUP(H4742,'Cross-Page Data'!$D$4:$F$48,3,FALSE)="solar",IF(G4742="PV","solar PV","solar thermal"),IF(VLOOKUP(H4742,'Cross-Page Data'!$D$4:$F$48,3,FALSE)="wind",VLOOKUP(G4742,'Cross-Page Data'!$I$4:$J$19,2,FALSE),IF(VLOOKUP(H4742,'Cross-Page Data'!$D$4:$F$48,3,FALSE)="hydro",VLOOKUP(G4742,'Cross-Page Data'!$I$4:$J$19,2,FALSE),VLOOKUP(H4742,'Cross-Page Data'!$D$4:$F$48,3,FALSE)))))</f>
        <v/>
      </c>
      <c r="M4742" s="120">
        <f>IF(AND($P$2=FALSE,OR(F4742="Commercial NAICS Cogen",F4742="Industrial NAICS Cogen",F4742="NAICS-22 Cogen")),FALSE,IF(AND($P$3=FALSE,OR(F4742="Commercial NAICS Cogen",F4742="Commercial NAICS Non-Cogen",F4742="Industrial NAICS Cogen", F4742="industrial NAICS non-Cogen")),FALSE, TRUE))</f>
        <v/>
      </c>
    </row>
    <row r="4743">
      <c r="A4743" s="129" t="n">
        <v>61022</v>
      </c>
      <c r="B4743" s="130" t="inlineStr">
        <is>
          <t>Coral Farms Solar Energy Center</t>
        </is>
      </c>
      <c r="C4743" s="130" t="inlineStr">
        <is>
          <t>Florida Power &amp; Light Co</t>
        </is>
      </c>
      <c r="D4743" s="129" t="n">
        <v>6452</v>
      </c>
      <c r="E4743" s="130" t="inlineStr">
        <is>
          <t>FL</t>
        </is>
      </c>
      <c r="F4743" s="130" t="inlineStr">
        <is>
          <t>Electric Utility</t>
        </is>
      </c>
      <c r="G4743" s="130" t="inlineStr">
        <is>
          <t>PV</t>
        </is>
      </c>
      <c r="H4743" s="130" t="inlineStr">
        <is>
          <t>SUN</t>
        </is>
      </c>
      <c r="I4743" s="130" t="inlineStr">
        <is>
          <t>SUN</t>
        </is>
      </c>
      <c r="J4743" s="131" t="n">
        <v>149472</v>
      </c>
      <c r="K4743" s="129" t="n">
        <v>2020</v>
      </c>
      <c r="L4743" s="120">
        <f>IF(VLOOKUP(H4743,'Cross-Page Data'!$D$4:$F$48,3,FALSE)="natural gas",VLOOKUP(G4743,'Cross-Page Data'!$I$4:$J$19,2,FALSE),IF(VLOOKUP(H4743,'Cross-Page Data'!$D$4:$F$48,3,FALSE)="solar",IF(G4743="PV","solar PV","solar thermal"),IF(VLOOKUP(H4743,'Cross-Page Data'!$D$4:$F$48,3,FALSE)="wind",VLOOKUP(G4743,'Cross-Page Data'!$I$4:$J$19,2,FALSE),IF(VLOOKUP(H4743,'Cross-Page Data'!$D$4:$F$48,3,FALSE)="hydro",VLOOKUP(G4743,'Cross-Page Data'!$I$4:$J$19,2,FALSE),VLOOKUP(H4743,'Cross-Page Data'!$D$4:$F$48,3,FALSE)))))</f>
        <v/>
      </c>
      <c r="M4743" s="120">
        <f>IF(AND($P$2=FALSE,OR(F4743="Commercial NAICS Cogen",F4743="Industrial NAICS Cogen",F4743="NAICS-22 Cogen")),FALSE,IF(AND($P$3=FALSE,OR(F4743="Commercial NAICS Cogen",F4743="Commercial NAICS Non-Cogen",F4743="Industrial NAICS Cogen", F4743="industrial NAICS non-Cogen")),FALSE, TRUE))</f>
        <v/>
      </c>
    </row>
    <row r="4744">
      <c r="A4744" s="129" t="n">
        <v>61024</v>
      </c>
      <c r="B4744" s="130" t="inlineStr">
        <is>
          <t>Hammock Solar</t>
        </is>
      </c>
      <c r="C4744" s="130" t="inlineStr">
        <is>
          <t>Florida Power &amp; Light Co</t>
        </is>
      </c>
      <c r="D4744" s="129" t="n">
        <v>6452</v>
      </c>
      <c r="E4744" s="130" t="inlineStr">
        <is>
          <t>FL</t>
        </is>
      </c>
      <c r="F4744" s="130" t="inlineStr">
        <is>
          <t>Electric Utility</t>
        </is>
      </c>
      <c r="G4744" s="130" t="inlineStr">
        <is>
          <t>PV</t>
        </is>
      </c>
      <c r="H4744" s="130" t="inlineStr">
        <is>
          <t>SUN</t>
        </is>
      </c>
      <c r="I4744" s="130" t="inlineStr">
        <is>
          <t>SUN</t>
        </is>
      </c>
      <c r="J4744" s="131" t="n">
        <v>159621</v>
      </c>
      <c r="K4744" s="129" t="n">
        <v>2020</v>
      </c>
      <c r="L4744" s="120">
        <f>IF(VLOOKUP(H4744,'Cross-Page Data'!$D$4:$F$48,3,FALSE)="natural gas",VLOOKUP(G4744,'Cross-Page Data'!$I$4:$J$19,2,FALSE),IF(VLOOKUP(H4744,'Cross-Page Data'!$D$4:$F$48,3,FALSE)="solar",IF(G4744="PV","solar PV","solar thermal"),IF(VLOOKUP(H4744,'Cross-Page Data'!$D$4:$F$48,3,FALSE)="wind",VLOOKUP(G4744,'Cross-Page Data'!$I$4:$J$19,2,FALSE),IF(VLOOKUP(H4744,'Cross-Page Data'!$D$4:$F$48,3,FALSE)="hydro",VLOOKUP(G4744,'Cross-Page Data'!$I$4:$J$19,2,FALSE),VLOOKUP(H4744,'Cross-Page Data'!$D$4:$F$48,3,FALSE)))))</f>
        <v/>
      </c>
      <c r="M4744" s="120">
        <f>IF(AND($P$2=FALSE,OR(F4744="Commercial NAICS Cogen",F4744="Industrial NAICS Cogen",F4744="NAICS-22 Cogen")),FALSE,IF(AND($P$3=FALSE,OR(F4744="Commercial NAICS Cogen",F4744="Commercial NAICS Non-Cogen",F4744="Industrial NAICS Cogen", F4744="industrial NAICS non-Cogen")),FALSE, TRUE))</f>
        <v/>
      </c>
    </row>
    <row r="4745">
      <c r="A4745" s="129" t="n">
        <v>61028</v>
      </c>
      <c r="B4745" s="130" t="inlineStr">
        <is>
          <t>Hickory Run Energy Station</t>
        </is>
      </c>
      <c r="C4745" s="130" t="inlineStr">
        <is>
          <t>Hickory Run Energy, LLC</t>
        </is>
      </c>
      <c r="D4745" s="129" t="n">
        <v>60659</v>
      </c>
      <c r="E4745" s="130" t="inlineStr">
        <is>
          <t>PA</t>
        </is>
      </c>
      <c r="F4745" s="130" t="inlineStr">
        <is>
          <t>NAICS-22 Non-Cogen</t>
        </is>
      </c>
      <c r="G4745" s="130" t="inlineStr">
        <is>
          <t>CA</t>
        </is>
      </c>
      <c r="H4745" s="130" t="inlineStr">
        <is>
          <t>NG</t>
        </is>
      </c>
      <c r="I4745" s="130" t="inlineStr">
        <is>
          <t>NG</t>
        </is>
      </c>
      <c r="J4745" s="131" t="n">
        <v>1440816.7</v>
      </c>
      <c r="K4745" s="129" t="n">
        <v>2020</v>
      </c>
      <c r="L4745" s="120">
        <f>IF(VLOOKUP(H4745,'Cross-Page Data'!$D$4:$F$48,3,FALSE)="natural gas",VLOOKUP(G4745,'Cross-Page Data'!$I$4:$J$19,2,FALSE),IF(VLOOKUP(H4745,'Cross-Page Data'!$D$4:$F$48,3,FALSE)="solar",IF(G4745="PV","solar PV","solar thermal"),IF(VLOOKUP(H4745,'Cross-Page Data'!$D$4:$F$48,3,FALSE)="wind",VLOOKUP(G4745,'Cross-Page Data'!$I$4:$J$19,2,FALSE),IF(VLOOKUP(H4745,'Cross-Page Data'!$D$4:$F$48,3,FALSE)="hydro",VLOOKUP(G4745,'Cross-Page Data'!$I$4:$J$19,2,FALSE),VLOOKUP(H4745,'Cross-Page Data'!$D$4:$F$48,3,FALSE)))))</f>
        <v/>
      </c>
      <c r="M4745" s="120">
        <f>IF(AND($P$2=FALSE,OR(F4745="Commercial NAICS Cogen",F4745="Industrial NAICS Cogen",F4745="NAICS-22 Cogen")),FALSE,IF(AND($P$3=FALSE,OR(F4745="Commercial NAICS Cogen",F4745="Commercial NAICS Non-Cogen",F4745="Industrial NAICS Cogen", F4745="industrial NAICS non-Cogen")),FALSE, TRUE))</f>
        <v/>
      </c>
    </row>
    <row r="4746">
      <c r="A4746" s="129" t="n">
        <v>61028</v>
      </c>
      <c r="B4746" s="130" t="inlineStr">
        <is>
          <t>Hickory Run Energy Station</t>
        </is>
      </c>
      <c r="C4746" s="130" t="inlineStr">
        <is>
          <t>Hickory Run Energy, LLC</t>
        </is>
      </c>
      <c r="D4746" s="129" t="n">
        <v>60659</v>
      </c>
      <c r="E4746" s="130" t="inlineStr">
        <is>
          <t>PA</t>
        </is>
      </c>
      <c r="F4746" s="130" t="inlineStr">
        <is>
          <t>NAICS-22 Non-Cogen</t>
        </is>
      </c>
      <c r="G4746" s="130" t="inlineStr">
        <is>
          <t>CT</t>
        </is>
      </c>
      <c r="H4746" s="130" t="inlineStr">
        <is>
          <t>NG</t>
        </is>
      </c>
      <c r="I4746" s="130" t="inlineStr">
        <is>
          <t>NG</t>
        </is>
      </c>
      <c r="J4746" s="131" t="n">
        <v>2498156.4</v>
      </c>
      <c r="K4746" s="129" t="n">
        <v>2020</v>
      </c>
      <c r="L4746" s="120">
        <f>IF(VLOOKUP(H4746,'Cross-Page Data'!$D$4:$F$48,3,FALSE)="natural gas",VLOOKUP(G4746,'Cross-Page Data'!$I$4:$J$19,2,FALSE),IF(VLOOKUP(H4746,'Cross-Page Data'!$D$4:$F$48,3,FALSE)="solar",IF(G4746="PV","solar PV","solar thermal"),IF(VLOOKUP(H4746,'Cross-Page Data'!$D$4:$F$48,3,FALSE)="wind",VLOOKUP(G4746,'Cross-Page Data'!$I$4:$J$19,2,FALSE),IF(VLOOKUP(H4746,'Cross-Page Data'!$D$4:$F$48,3,FALSE)="hydro",VLOOKUP(G4746,'Cross-Page Data'!$I$4:$J$19,2,FALSE),VLOOKUP(H4746,'Cross-Page Data'!$D$4:$F$48,3,FALSE)))))</f>
        <v/>
      </c>
      <c r="M4746" s="120">
        <f>IF(AND($P$2=FALSE,OR(F4746="Commercial NAICS Cogen",F4746="Industrial NAICS Cogen",F4746="NAICS-22 Cogen")),FALSE,IF(AND($P$3=FALSE,OR(F4746="Commercial NAICS Cogen",F4746="Commercial NAICS Non-Cogen",F4746="Industrial NAICS Cogen", F4746="industrial NAICS non-Cogen")),FALSE, TRUE))</f>
        <v/>
      </c>
    </row>
    <row r="4747">
      <c r="A4747" s="129" t="n">
        <v>61029</v>
      </c>
      <c r="B4747" s="130" t="inlineStr">
        <is>
          <t>Blue Cypress Solar Energy Center</t>
        </is>
      </c>
      <c r="C4747" s="130" t="inlineStr">
        <is>
          <t>Florida Power &amp; Light Co</t>
        </is>
      </c>
      <c r="D4747" s="129" t="n">
        <v>6452</v>
      </c>
      <c r="E4747" s="130" t="inlineStr">
        <is>
          <t>FL</t>
        </is>
      </c>
      <c r="F4747" s="130" t="inlineStr">
        <is>
          <t>Electric Utility</t>
        </is>
      </c>
      <c r="G4747" s="130" t="inlineStr">
        <is>
          <t>PV</t>
        </is>
      </c>
      <c r="H4747" s="130" t="inlineStr">
        <is>
          <t>SUN</t>
        </is>
      </c>
      <c r="I4747" s="130" t="inlineStr">
        <is>
          <t>SUN</t>
        </is>
      </c>
      <c r="J4747" s="131" t="n">
        <v>157489</v>
      </c>
      <c r="K4747" s="129" t="n">
        <v>2020</v>
      </c>
      <c r="L4747" s="120">
        <f>IF(VLOOKUP(H4747,'Cross-Page Data'!$D$4:$F$48,3,FALSE)="natural gas",VLOOKUP(G4747,'Cross-Page Data'!$I$4:$J$19,2,FALSE),IF(VLOOKUP(H4747,'Cross-Page Data'!$D$4:$F$48,3,FALSE)="solar",IF(G4747="PV","solar PV","solar thermal"),IF(VLOOKUP(H4747,'Cross-Page Data'!$D$4:$F$48,3,FALSE)="wind",VLOOKUP(G4747,'Cross-Page Data'!$I$4:$J$19,2,FALSE),IF(VLOOKUP(H4747,'Cross-Page Data'!$D$4:$F$48,3,FALSE)="hydro",VLOOKUP(G4747,'Cross-Page Data'!$I$4:$J$19,2,FALSE),VLOOKUP(H4747,'Cross-Page Data'!$D$4:$F$48,3,FALSE)))))</f>
        <v/>
      </c>
      <c r="M4747" s="120">
        <f>IF(AND($P$2=FALSE,OR(F4747="Commercial NAICS Cogen",F4747="Industrial NAICS Cogen",F4747="NAICS-22 Cogen")),FALSE,IF(AND($P$3=FALSE,OR(F4747="Commercial NAICS Cogen",F4747="Commercial NAICS Non-Cogen",F4747="Industrial NAICS Cogen", F4747="industrial NAICS non-Cogen")),FALSE, TRUE))</f>
        <v/>
      </c>
    </row>
    <row r="4748">
      <c r="A4748" s="129" t="n">
        <v>61032</v>
      </c>
      <c r="B4748" s="130" t="inlineStr">
        <is>
          <t>Heart of Texas Wind Project</t>
        </is>
      </c>
      <c r="C4748" s="130" t="inlineStr">
        <is>
          <t>Scout Clean Energy LLC</t>
        </is>
      </c>
      <c r="D4748" s="129" t="n">
        <v>63074</v>
      </c>
      <c r="E4748" s="130" t="inlineStr">
        <is>
          <t>TX</t>
        </is>
      </c>
      <c r="F4748" s="130" t="inlineStr">
        <is>
          <t>NAICS-22 Non-Cogen</t>
        </is>
      </c>
      <c r="G4748" s="130" t="inlineStr">
        <is>
          <t>WT</t>
        </is>
      </c>
      <c r="H4748" s="130" t="inlineStr">
        <is>
          <t>WND</t>
        </is>
      </c>
      <c r="I4748" s="130" t="inlineStr">
        <is>
          <t>WND</t>
        </is>
      </c>
      <c r="J4748" s="131" t="n">
        <v>399282</v>
      </c>
      <c r="K4748" s="129" t="n">
        <v>2020</v>
      </c>
      <c r="L4748" s="120">
        <f>IF(VLOOKUP(H4748,'Cross-Page Data'!$D$4:$F$48,3,FALSE)="natural gas",VLOOKUP(G4748,'Cross-Page Data'!$I$4:$J$19,2,FALSE),IF(VLOOKUP(H4748,'Cross-Page Data'!$D$4:$F$48,3,FALSE)="solar",IF(G4748="PV","solar PV","solar thermal"),IF(VLOOKUP(H4748,'Cross-Page Data'!$D$4:$F$48,3,FALSE)="wind",VLOOKUP(G4748,'Cross-Page Data'!$I$4:$J$19,2,FALSE),IF(VLOOKUP(H4748,'Cross-Page Data'!$D$4:$F$48,3,FALSE)="hydro",VLOOKUP(G4748,'Cross-Page Data'!$I$4:$J$19,2,FALSE),VLOOKUP(H4748,'Cross-Page Data'!$D$4:$F$48,3,FALSE)))))</f>
        <v/>
      </c>
      <c r="M4748" s="120">
        <f>IF(AND($P$2=FALSE,OR(F4748="Commercial NAICS Cogen",F4748="Industrial NAICS Cogen",F4748="NAICS-22 Cogen")),FALSE,IF(AND($P$3=FALSE,OR(F4748="Commercial NAICS Cogen",F4748="Commercial NAICS Non-Cogen",F4748="Industrial NAICS Cogen", F4748="industrial NAICS non-Cogen")),FALSE, TRUE))</f>
        <v/>
      </c>
    </row>
    <row r="4749">
      <c r="A4749" s="129" t="n">
        <v>61035</v>
      </c>
      <c r="B4749" s="130" t="inlineStr">
        <is>
          <t>Birdsboro Power</t>
        </is>
      </c>
      <c r="C4749" s="130" t="inlineStr">
        <is>
          <t>Birdsboro Power LLC</t>
        </is>
      </c>
      <c r="D4749" s="129" t="n">
        <v>60672</v>
      </c>
      <c r="E4749" s="130" t="inlineStr">
        <is>
          <t>PA</t>
        </is>
      </c>
      <c r="F4749" s="130" t="inlineStr">
        <is>
          <t>NAICS-22 Non-Cogen</t>
        </is>
      </c>
      <c r="G4749" s="130" t="inlineStr">
        <is>
          <t>CS</t>
        </is>
      </c>
      <c r="H4749" s="130" t="inlineStr">
        <is>
          <t>NG</t>
        </is>
      </c>
      <c r="I4749" s="130" t="inlineStr">
        <is>
          <t>NG</t>
        </is>
      </c>
      <c r="J4749" s="131" t="n">
        <v>3631253</v>
      </c>
      <c r="K4749" s="129" t="n">
        <v>2020</v>
      </c>
      <c r="L4749" s="120">
        <f>IF(VLOOKUP(H4749,'Cross-Page Data'!$D$4:$F$48,3,FALSE)="natural gas",VLOOKUP(G4749,'Cross-Page Data'!$I$4:$J$19,2,FALSE),IF(VLOOKUP(H4749,'Cross-Page Data'!$D$4:$F$48,3,FALSE)="solar",IF(G4749="PV","solar PV","solar thermal"),IF(VLOOKUP(H4749,'Cross-Page Data'!$D$4:$F$48,3,FALSE)="wind",VLOOKUP(G4749,'Cross-Page Data'!$I$4:$J$19,2,FALSE),IF(VLOOKUP(H4749,'Cross-Page Data'!$D$4:$F$48,3,FALSE)="hydro",VLOOKUP(G4749,'Cross-Page Data'!$I$4:$J$19,2,FALSE),VLOOKUP(H4749,'Cross-Page Data'!$D$4:$F$48,3,FALSE)))))</f>
        <v/>
      </c>
      <c r="M4749" s="120">
        <f>IF(AND($P$2=FALSE,OR(F4749="Commercial NAICS Cogen",F4749="Industrial NAICS Cogen",F4749="NAICS-22 Cogen")),FALSE,IF(AND($P$3=FALSE,OR(F4749="Commercial NAICS Cogen",F4749="Commercial NAICS Non-Cogen",F4749="Industrial NAICS Cogen", F4749="industrial NAICS non-Cogen")),FALSE, TRUE))</f>
        <v/>
      </c>
    </row>
    <row r="4750">
      <c r="A4750" s="129" t="n">
        <v>61039</v>
      </c>
      <c r="B4750" s="130" t="inlineStr">
        <is>
          <t>Deerfield Wind LLC</t>
        </is>
      </c>
      <c r="C4750" s="130" t="inlineStr">
        <is>
          <t>Avangrid Renewables LLC</t>
        </is>
      </c>
      <c r="D4750" s="129" t="n">
        <v>15399</v>
      </c>
      <c r="E4750" s="130" t="inlineStr">
        <is>
          <t>VT</t>
        </is>
      </c>
      <c r="F4750" s="130" t="inlineStr">
        <is>
          <t>NAICS-22 Non-Cogen</t>
        </is>
      </c>
      <c r="G4750" s="130" t="inlineStr">
        <is>
          <t>WT</t>
        </is>
      </c>
      <c r="H4750" s="130" t="inlineStr">
        <is>
          <t>WND</t>
        </is>
      </c>
      <c r="I4750" s="130" t="inlineStr">
        <is>
          <t>WND</t>
        </is>
      </c>
      <c r="J4750" s="131" t="n">
        <v>104111</v>
      </c>
      <c r="K4750" s="129" t="n">
        <v>2020</v>
      </c>
      <c r="L4750" s="120">
        <f>IF(VLOOKUP(H4750,'Cross-Page Data'!$D$4:$F$48,3,FALSE)="natural gas",VLOOKUP(G4750,'Cross-Page Data'!$I$4:$J$19,2,FALSE),IF(VLOOKUP(H4750,'Cross-Page Data'!$D$4:$F$48,3,FALSE)="solar",IF(G4750="PV","solar PV","solar thermal"),IF(VLOOKUP(H4750,'Cross-Page Data'!$D$4:$F$48,3,FALSE)="wind",VLOOKUP(G4750,'Cross-Page Data'!$I$4:$J$19,2,FALSE),IF(VLOOKUP(H4750,'Cross-Page Data'!$D$4:$F$48,3,FALSE)="hydro",VLOOKUP(G4750,'Cross-Page Data'!$I$4:$J$19,2,FALSE),VLOOKUP(H4750,'Cross-Page Data'!$D$4:$F$48,3,FALSE)))))</f>
        <v/>
      </c>
      <c r="M4750" s="120">
        <f>IF(AND($P$2=FALSE,OR(F4750="Commercial NAICS Cogen",F4750="Industrial NAICS Cogen",F4750="NAICS-22 Cogen")),FALSE,IF(AND($P$3=FALSE,OR(F4750="Commercial NAICS Cogen",F4750="Commercial NAICS Non-Cogen",F4750="Industrial NAICS Cogen", F4750="industrial NAICS non-Cogen")),FALSE, TRUE))</f>
        <v/>
      </c>
    </row>
    <row r="4751">
      <c r="A4751" s="129" t="n">
        <v>61040</v>
      </c>
      <c r="B4751" s="130" t="inlineStr">
        <is>
          <t>Twin Buttes II Wind</t>
        </is>
      </c>
      <c r="C4751" s="130" t="inlineStr">
        <is>
          <t>Avangrid Renewables LLC</t>
        </is>
      </c>
      <c r="D4751" s="129" t="n">
        <v>15399</v>
      </c>
      <c r="E4751" s="130" t="inlineStr">
        <is>
          <t>CO</t>
        </is>
      </c>
      <c r="F4751" s="130" t="inlineStr">
        <is>
          <t>NAICS-22 Non-Cogen</t>
        </is>
      </c>
      <c r="G4751" s="130" t="inlineStr">
        <is>
          <t>WT</t>
        </is>
      </c>
      <c r="H4751" s="130" t="inlineStr">
        <is>
          <t>WND</t>
        </is>
      </c>
      <c r="I4751" s="130" t="inlineStr">
        <is>
          <t>WND</t>
        </is>
      </c>
      <c r="J4751" s="131" t="n">
        <v>338717</v>
      </c>
      <c r="K4751" s="129" t="n">
        <v>2020</v>
      </c>
      <c r="L4751" s="120">
        <f>IF(VLOOKUP(H4751,'Cross-Page Data'!$D$4:$F$48,3,FALSE)="natural gas",VLOOKUP(G4751,'Cross-Page Data'!$I$4:$J$19,2,FALSE),IF(VLOOKUP(H4751,'Cross-Page Data'!$D$4:$F$48,3,FALSE)="solar",IF(G4751="PV","solar PV","solar thermal"),IF(VLOOKUP(H4751,'Cross-Page Data'!$D$4:$F$48,3,FALSE)="wind",VLOOKUP(G4751,'Cross-Page Data'!$I$4:$J$19,2,FALSE),IF(VLOOKUP(H4751,'Cross-Page Data'!$D$4:$F$48,3,FALSE)="hydro",VLOOKUP(G4751,'Cross-Page Data'!$I$4:$J$19,2,FALSE),VLOOKUP(H4751,'Cross-Page Data'!$D$4:$F$48,3,FALSE)))))</f>
        <v/>
      </c>
      <c r="M4751" s="120">
        <f>IF(AND($P$2=FALSE,OR(F4751="Commercial NAICS Cogen",F4751="Industrial NAICS Cogen",F4751="NAICS-22 Cogen")),FALSE,IF(AND($P$3=FALSE,OR(F4751="Commercial NAICS Cogen",F4751="Commercial NAICS Non-Cogen",F4751="Industrial NAICS Cogen", F4751="industrial NAICS non-Cogen")),FALSE, TRUE))</f>
        <v/>
      </c>
    </row>
    <row r="4752">
      <c r="A4752" s="129" t="n">
        <v>61047</v>
      </c>
      <c r="B4752" s="130" t="inlineStr">
        <is>
          <t>Coyote Ridge</t>
        </is>
      </c>
      <c r="C4752" s="130" t="inlineStr">
        <is>
          <t>Coyote Ridge LLC</t>
        </is>
      </c>
      <c r="D4752" s="129" t="n">
        <v>63083</v>
      </c>
      <c r="E4752" s="130" t="inlineStr">
        <is>
          <t>SD</t>
        </is>
      </c>
      <c r="F4752" s="130" t="inlineStr">
        <is>
          <t>NAICS-22 Non-Cogen</t>
        </is>
      </c>
      <c r="G4752" s="130" t="inlineStr">
        <is>
          <t>WT</t>
        </is>
      </c>
      <c r="H4752" s="130" t="inlineStr">
        <is>
          <t>WND</t>
        </is>
      </c>
      <c r="I4752" s="130" t="inlineStr">
        <is>
          <t>WND</t>
        </is>
      </c>
      <c r="J4752" s="131" t="n">
        <v>438229</v>
      </c>
      <c r="K4752" s="129" t="n">
        <v>2020</v>
      </c>
      <c r="L4752" s="120">
        <f>IF(VLOOKUP(H4752,'Cross-Page Data'!$D$4:$F$48,3,FALSE)="natural gas",VLOOKUP(G4752,'Cross-Page Data'!$I$4:$J$19,2,FALSE),IF(VLOOKUP(H4752,'Cross-Page Data'!$D$4:$F$48,3,FALSE)="solar",IF(G4752="PV","solar PV","solar thermal"),IF(VLOOKUP(H4752,'Cross-Page Data'!$D$4:$F$48,3,FALSE)="wind",VLOOKUP(G4752,'Cross-Page Data'!$I$4:$J$19,2,FALSE),IF(VLOOKUP(H4752,'Cross-Page Data'!$D$4:$F$48,3,FALSE)="hydro",VLOOKUP(G4752,'Cross-Page Data'!$I$4:$J$19,2,FALSE),VLOOKUP(H4752,'Cross-Page Data'!$D$4:$F$48,3,FALSE)))))</f>
        <v/>
      </c>
      <c r="M4752" s="120">
        <f>IF(AND($P$2=FALSE,OR(F4752="Commercial NAICS Cogen",F4752="Industrial NAICS Cogen",F4752="NAICS-22 Cogen")),FALSE,IF(AND($P$3=FALSE,OR(F4752="Commercial NAICS Cogen",F4752="Commercial NAICS Non-Cogen",F4752="Industrial NAICS Cogen", F4752="industrial NAICS non-Cogen")),FALSE, TRUE))</f>
        <v/>
      </c>
    </row>
    <row r="4753">
      <c r="A4753" s="129" t="n">
        <v>61048</v>
      </c>
      <c r="B4753" s="130" t="inlineStr">
        <is>
          <t>Solar Star Oregon II</t>
        </is>
      </c>
      <c r="C4753" s="130" t="inlineStr">
        <is>
          <t>Avangrid Renewables LLC</t>
        </is>
      </c>
      <c r="D4753" s="129" t="n">
        <v>15399</v>
      </c>
      <c r="E4753" s="130" t="inlineStr">
        <is>
          <t>OR</t>
        </is>
      </c>
      <c r="F4753" s="130" t="inlineStr">
        <is>
          <t>NAICS-22 Non-Cogen</t>
        </is>
      </c>
      <c r="G4753" s="130" t="inlineStr">
        <is>
          <t>PV</t>
        </is>
      </c>
      <c r="H4753" s="130" t="inlineStr">
        <is>
          <t>SUN</t>
        </is>
      </c>
      <c r="I4753" s="130" t="inlineStr">
        <is>
          <t>SUN</t>
        </is>
      </c>
      <c r="J4753" s="131" t="n">
        <v>121855</v>
      </c>
      <c r="K4753" s="129" t="n">
        <v>2020</v>
      </c>
      <c r="L4753" s="120">
        <f>IF(VLOOKUP(H4753,'Cross-Page Data'!$D$4:$F$48,3,FALSE)="natural gas",VLOOKUP(G4753,'Cross-Page Data'!$I$4:$J$19,2,FALSE),IF(VLOOKUP(H4753,'Cross-Page Data'!$D$4:$F$48,3,FALSE)="solar",IF(G4753="PV","solar PV","solar thermal"),IF(VLOOKUP(H4753,'Cross-Page Data'!$D$4:$F$48,3,FALSE)="wind",VLOOKUP(G4753,'Cross-Page Data'!$I$4:$J$19,2,FALSE),IF(VLOOKUP(H4753,'Cross-Page Data'!$D$4:$F$48,3,FALSE)="hydro",VLOOKUP(G4753,'Cross-Page Data'!$I$4:$J$19,2,FALSE),VLOOKUP(H4753,'Cross-Page Data'!$D$4:$F$48,3,FALSE)))))</f>
        <v/>
      </c>
      <c r="M4753" s="120">
        <f>IF(AND($P$2=FALSE,OR(F4753="Commercial NAICS Cogen",F4753="Industrial NAICS Cogen",F4753="NAICS-22 Cogen")),FALSE,IF(AND($P$3=FALSE,OR(F4753="Commercial NAICS Cogen",F4753="Commercial NAICS Non-Cogen",F4753="Industrial NAICS Cogen", F4753="industrial NAICS non-Cogen")),FALSE, TRUE))</f>
        <v/>
      </c>
    </row>
    <row r="4754">
      <c r="A4754" s="129" t="n">
        <v>61050</v>
      </c>
      <c r="B4754" s="130" t="inlineStr">
        <is>
          <t>Wildflower Solar Energy Center</t>
        </is>
      </c>
      <c r="C4754" s="130" t="inlineStr">
        <is>
          <t>Florida Power &amp; Light Co</t>
        </is>
      </c>
      <c r="D4754" s="129" t="n">
        <v>6452</v>
      </c>
      <c r="E4754" s="130" t="inlineStr">
        <is>
          <t>FL</t>
        </is>
      </c>
      <c r="F4754" s="130" t="inlineStr">
        <is>
          <t>Electric Utility</t>
        </is>
      </c>
      <c r="G4754" s="130" t="inlineStr">
        <is>
          <t>PV</t>
        </is>
      </c>
      <c r="H4754" s="130" t="inlineStr">
        <is>
          <t>SUN</t>
        </is>
      </c>
      <c r="I4754" s="130" t="inlineStr">
        <is>
          <t>SUN</t>
        </is>
      </c>
      <c r="J4754" s="131" t="n">
        <v>158320</v>
      </c>
      <c r="K4754" s="129" t="n">
        <v>2020</v>
      </c>
      <c r="L4754" s="120">
        <f>IF(VLOOKUP(H4754,'Cross-Page Data'!$D$4:$F$48,3,FALSE)="natural gas",VLOOKUP(G4754,'Cross-Page Data'!$I$4:$J$19,2,FALSE),IF(VLOOKUP(H4754,'Cross-Page Data'!$D$4:$F$48,3,FALSE)="solar",IF(G4754="PV","solar PV","solar thermal"),IF(VLOOKUP(H4754,'Cross-Page Data'!$D$4:$F$48,3,FALSE)="wind",VLOOKUP(G4754,'Cross-Page Data'!$I$4:$J$19,2,FALSE),IF(VLOOKUP(H4754,'Cross-Page Data'!$D$4:$F$48,3,FALSE)="hydro",VLOOKUP(G4754,'Cross-Page Data'!$I$4:$J$19,2,FALSE),VLOOKUP(H4754,'Cross-Page Data'!$D$4:$F$48,3,FALSE)))))</f>
        <v/>
      </c>
      <c r="M4754" s="120">
        <f>IF(AND($P$2=FALSE,OR(F4754="Commercial NAICS Cogen",F4754="Industrial NAICS Cogen",F4754="NAICS-22 Cogen")),FALSE,IF(AND($P$3=FALSE,OR(F4754="Commercial NAICS Cogen",F4754="Commercial NAICS Non-Cogen",F4754="Industrial NAICS Cogen", F4754="industrial NAICS non-Cogen")),FALSE, TRUE))</f>
        <v/>
      </c>
    </row>
    <row r="4755">
      <c r="A4755" s="129" t="n">
        <v>61051</v>
      </c>
      <c r="B4755" s="130" t="inlineStr">
        <is>
          <t>Barefoot Bay Solar Energy Center</t>
        </is>
      </c>
      <c r="C4755" s="130" t="inlineStr">
        <is>
          <t>Florida Power &amp; Light Co</t>
        </is>
      </c>
      <c r="D4755" s="129" t="n">
        <v>6452</v>
      </c>
      <c r="E4755" s="130" t="inlineStr">
        <is>
          <t>FL</t>
        </is>
      </c>
      <c r="F4755" s="130" t="inlineStr">
        <is>
          <t>Electric Utility</t>
        </is>
      </c>
      <c r="G4755" s="130" t="inlineStr">
        <is>
          <t>PV</t>
        </is>
      </c>
      <c r="H4755" s="130" t="inlineStr">
        <is>
          <t>SUN</t>
        </is>
      </c>
      <c r="I4755" s="130" t="inlineStr">
        <is>
          <t>SUN</t>
        </is>
      </c>
      <c r="J4755" s="131" t="n">
        <v>160660</v>
      </c>
      <c r="K4755" s="129" t="n">
        <v>2020</v>
      </c>
      <c r="L4755" s="120">
        <f>IF(VLOOKUP(H4755,'Cross-Page Data'!$D$4:$F$48,3,FALSE)="natural gas",VLOOKUP(G4755,'Cross-Page Data'!$I$4:$J$19,2,FALSE),IF(VLOOKUP(H4755,'Cross-Page Data'!$D$4:$F$48,3,FALSE)="solar",IF(G4755="PV","solar PV","solar thermal"),IF(VLOOKUP(H4755,'Cross-Page Data'!$D$4:$F$48,3,FALSE)="wind",VLOOKUP(G4755,'Cross-Page Data'!$I$4:$J$19,2,FALSE),IF(VLOOKUP(H4755,'Cross-Page Data'!$D$4:$F$48,3,FALSE)="hydro",VLOOKUP(G4755,'Cross-Page Data'!$I$4:$J$19,2,FALSE),VLOOKUP(H4755,'Cross-Page Data'!$D$4:$F$48,3,FALSE)))))</f>
        <v/>
      </c>
      <c r="M4755" s="120">
        <f>IF(AND($P$2=FALSE,OR(F4755="Commercial NAICS Cogen",F4755="Industrial NAICS Cogen",F4755="NAICS-22 Cogen")),FALSE,IF(AND($P$3=FALSE,OR(F4755="Commercial NAICS Cogen",F4755="Commercial NAICS Non-Cogen",F4755="Industrial NAICS Cogen", F4755="industrial NAICS non-Cogen")),FALSE, TRUE))</f>
        <v/>
      </c>
    </row>
    <row r="4756">
      <c r="A4756" s="129" t="n">
        <v>61052</v>
      </c>
      <c r="B4756" s="130" t="inlineStr">
        <is>
          <t>Loggerhead Solar Energy Center</t>
        </is>
      </c>
      <c r="C4756" s="130" t="inlineStr">
        <is>
          <t>Florida Power &amp; Light Co</t>
        </is>
      </c>
      <c r="D4756" s="129" t="n">
        <v>6452</v>
      </c>
      <c r="E4756" s="130" t="inlineStr">
        <is>
          <t>FL</t>
        </is>
      </c>
      <c r="F4756" s="130" t="inlineStr">
        <is>
          <t>Electric Utility</t>
        </is>
      </c>
      <c r="G4756" s="130" t="inlineStr">
        <is>
          <t>PV</t>
        </is>
      </c>
      <c r="H4756" s="130" t="inlineStr">
        <is>
          <t>SUN</t>
        </is>
      </c>
      <c r="I4756" s="130" t="inlineStr">
        <is>
          <t>SUN</t>
        </is>
      </c>
      <c r="J4756" s="131" t="n">
        <v>158223</v>
      </c>
      <c r="K4756" s="129" t="n">
        <v>2020</v>
      </c>
      <c r="L4756" s="120">
        <f>IF(VLOOKUP(H4756,'Cross-Page Data'!$D$4:$F$48,3,FALSE)="natural gas",VLOOKUP(G4756,'Cross-Page Data'!$I$4:$J$19,2,FALSE),IF(VLOOKUP(H4756,'Cross-Page Data'!$D$4:$F$48,3,FALSE)="solar",IF(G4756="PV","solar PV","solar thermal"),IF(VLOOKUP(H4756,'Cross-Page Data'!$D$4:$F$48,3,FALSE)="wind",VLOOKUP(G4756,'Cross-Page Data'!$I$4:$J$19,2,FALSE),IF(VLOOKUP(H4756,'Cross-Page Data'!$D$4:$F$48,3,FALSE)="hydro",VLOOKUP(G4756,'Cross-Page Data'!$I$4:$J$19,2,FALSE),VLOOKUP(H4756,'Cross-Page Data'!$D$4:$F$48,3,FALSE)))))</f>
        <v/>
      </c>
      <c r="M4756" s="120">
        <f>IF(AND($P$2=FALSE,OR(F4756="Commercial NAICS Cogen",F4756="Industrial NAICS Cogen",F4756="NAICS-22 Cogen")),FALSE,IF(AND($P$3=FALSE,OR(F4756="Commercial NAICS Cogen",F4756="Commercial NAICS Non-Cogen",F4756="Industrial NAICS Cogen", F4756="industrial NAICS non-Cogen")),FALSE, TRUE))</f>
        <v/>
      </c>
    </row>
    <row r="4757">
      <c r="A4757" s="129" t="n">
        <v>61068</v>
      </c>
      <c r="B4757" s="130" t="inlineStr">
        <is>
          <t>AES LAWAI SOLAR Hybrid</t>
        </is>
      </c>
      <c r="C4757" s="130" t="inlineStr">
        <is>
          <t>AES LAWAI SOLAR, LLC</t>
        </is>
      </c>
      <c r="D4757" s="129" t="n">
        <v>60691</v>
      </c>
      <c r="E4757" s="130" t="inlineStr">
        <is>
          <t>HI</t>
        </is>
      </c>
      <c r="F4757" s="130" t="inlineStr">
        <is>
          <t>NAICS-22 Non-Cogen</t>
        </is>
      </c>
      <c r="G4757" s="130" t="inlineStr">
        <is>
          <t>BA</t>
        </is>
      </c>
      <c r="H4757" s="130" t="inlineStr">
        <is>
          <t>MWH</t>
        </is>
      </c>
      <c r="I4757" s="130" t="inlineStr">
        <is>
          <t>OTH</t>
        </is>
      </c>
      <c r="J4757" s="131" t="n">
        <v>-44</v>
      </c>
      <c r="K4757" s="129" t="n">
        <v>2020</v>
      </c>
      <c r="L4757" s="120">
        <f>IF(VLOOKUP(H4757,'Cross-Page Data'!$D$4:$F$48,3,FALSE)="natural gas",VLOOKUP(G4757,'Cross-Page Data'!$I$4:$J$19,2,FALSE),IF(VLOOKUP(H4757,'Cross-Page Data'!$D$4:$F$48,3,FALSE)="solar",IF(G4757="PV","solar PV","solar thermal"),IF(VLOOKUP(H4757,'Cross-Page Data'!$D$4:$F$48,3,FALSE)="wind",VLOOKUP(G4757,'Cross-Page Data'!$I$4:$J$19,2,FALSE),IF(VLOOKUP(H4757,'Cross-Page Data'!$D$4:$F$48,3,FALSE)="hydro",VLOOKUP(G4757,'Cross-Page Data'!$I$4:$J$19,2,FALSE),VLOOKUP(H4757,'Cross-Page Data'!$D$4:$F$48,3,FALSE)))))</f>
        <v/>
      </c>
      <c r="M4757" s="120">
        <f>IF(AND($P$2=FALSE,OR(F4757="Commercial NAICS Cogen",F4757="Industrial NAICS Cogen",F4757="NAICS-22 Cogen")),FALSE,IF(AND($P$3=FALSE,OR(F4757="Commercial NAICS Cogen",F4757="Commercial NAICS Non-Cogen",F4757="Industrial NAICS Cogen", F4757="industrial NAICS non-Cogen")),FALSE, TRUE))</f>
        <v/>
      </c>
    </row>
    <row r="4758">
      <c r="A4758" s="129" t="n">
        <v>61068</v>
      </c>
      <c r="B4758" s="130" t="inlineStr">
        <is>
          <t>AES LAWAI SOLAR Hybrid</t>
        </is>
      </c>
      <c r="C4758" s="130" t="inlineStr">
        <is>
          <t>AES LAWAI SOLAR, LLC</t>
        </is>
      </c>
      <c r="D4758" s="129" t="n">
        <v>60691</v>
      </c>
      <c r="E4758" s="130" t="inlineStr">
        <is>
          <t>HI</t>
        </is>
      </c>
      <c r="F4758" s="130" t="inlineStr">
        <is>
          <t>NAICS-22 Non-Cogen</t>
        </is>
      </c>
      <c r="G4758" s="130" t="inlineStr">
        <is>
          <t>PV</t>
        </is>
      </c>
      <c r="H4758" s="130" t="inlineStr">
        <is>
          <t>SUN</t>
        </is>
      </c>
      <c r="I4758" s="130" t="inlineStr">
        <is>
          <t>SUN</t>
        </is>
      </c>
      <c r="J4758" s="131" t="n">
        <v>38932</v>
      </c>
      <c r="K4758" s="129" t="n">
        <v>2020</v>
      </c>
      <c r="L4758" s="120">
        <f>IF(VLOOKUP(H4758,'Cross-Page Data'!$D$4:$F$48,3,FALSE)="natural gas",VLOOKUP(G4758,'Cross-Page Data'!$I$4:$J$19,2,FALSE),IF(VLOOKUP(H4758,'Cross-Page Data'!$D$4:$F$48,3,FALSE)="solar",IF(G4758="PV","solar PV","solar thermal"),IF(VLOOKUP(H4758,'Cross-Page Data'!$D$4:$F$48,3,FALSE)="wind",VLOOKUP(G4758,'Cross-Page Data'!$I$4:$J$19,2,FALSE),IF(VLOOKUP(H4758,'Cross-Page Data'!$D$4:$F$48,3,FALSE)="hydro",VLOOKUP(G4758,'Cross-Page Data'!$I$4:$J$19,2,FALSE),VLOOKUP(H4758,'Cross-Page Data'!$D$4:$F$48,3,FALSE)))))</f>
        <v/>
      </c>
      <c r="M4758" s="120">
        <f>IF(AND($P$2=FALSE,OR(F4758="Commercial NAICS Cogen",F4758="Industrial NAICS Cogen",F4758="NAICS-22 Cogen")),FALSE,IF(AND($P$3=FALSE,OR(F4758="Commercial NAICS Cogen",F4758="Commercial NAICS Non-Cogen",F4758="Industrial NAICS Cogen", F4758="industrial NAICS non-Cogen")),FALSE, TRUE))</f>
        <v/>
      </c>
    </row>
    <row r="4759">
      <c r="A4759" s="129" t="n">
        <v>61070</v>
      </c>
      <c r="B4759" s="130" t="inlineStr">
        <is>
          <t>Saratoga Wind Farm</t>
        </is>
      </c>
      <c r="C4759" s="130" t="inlineStr">
        <is>
          <t>Madison Gas &amp; Electric Co</t>
        </is>
      </c>
      <c r="D4759" s="129" t="n">
        <v>11479</v>
      </c>
      <c r="E4759" s="130" t="inlineStr">
        <is>
          <t>IA</t>
        </is>
      </c>
      <c r="F4759" s="130" t="inlineStr">
        <is>
          <t>Electric Utility</t>
        </is>
      </c>
      <c r="G4759" s="130" t="inlineStr">
        <is>
          <t>WT</t>
        </is>
      </c>
      <c r="H4759" s="130" t="inlineStr">
        <is>
          <t>WND</t>
        </is>
      </c>
      <c r="I4759" s="130" t="inlineStr">
        <is>
          <t>WND</t>
        </is>
      </c>
      <c r="J4759" s="131" t="n">
        <v>276639</v>
      </c>
      <c r="K4759" s="129" t="n">
        <v>2020</v>
      </c>
      <c r="L4759" s="120">
        <f>IF(VLOOKUP(H4759,'Cross-Page Data'!$D$4:$F$48,3,FALSE)="natural gas",VLOOKUP(G4759,'Cross-Page Data'!$I$4:$J$19,2,FALSE),IF(VLOOKUP(H4759,'Cross-Page Data'!$D$4:$F$48,3,FALSE)="solar",IF(G4759="PV","solar PV","solar thermal"),IF(VLOOKUP(H4759,'Cross-Page Data'!$D$4:$F$48,3,FALSE)="wind",VLOOKUP(G4759,'Cross-Page Data'!$I$4:$J$19,2,FALSE),IF(VLOOKUP(H4759,'Cross-Page Data'!$D$4:$F$48,3,FALSE)="hydro",VLOOKUP(G4759,'Cross-Page Data'!$I$4:$J$19,2,FALSE),VLOOKUP(H4759,'Cross-Page Data'!$D$4:$F$48,3,FALSE)))))</f>
        <v/>
      </c>
      <c r="M4759" s="120">
        <f>IF(AND($P$2=FALSE,OR(F4759="Commercial NAICS Cogen",F4759="Industrial NAICS Cogen",F4759="NAICS-22 Cogen")),FALSE,IF(AND($P$3=FALSE,OR(F4759="Commercial NAICS Cogen",F4759="Commercial NAICS Non-Cogen",F4759="Industrial NAICS Cogen", F4759="industrial NAICS non-Cogen")),FALSE, TRUE))</f>
        <v/>
      </c>
    </row>
    <row r="4760">
      <c r="A4760" s="129" t="n">
        <v>61077</v>
      </c>
      <c r="B4760" s="130" t="inlineStr">
        <is>
          <t>Orient Wind Farm</t>
        </is>
      </c>
      <c r="C4760" s="130" t="inlineStr">
        <is>
          <t>MidAmerican Energy Co</t>
        </is>
      </c>
      <c r="D4760" s="129" t="n">
        <v>12341</v>
      </c>
      <c r="E4760" s="130" t="inlineStr">
        <is>
          <t>IA</t>
        </is>
      </c>
      <c r="F4760" s="130" t="inlineStr">
        <is>
          <t>Electric Utility</t>
        </is>
      </c>
      <c r="G4760" s="130" t="inlineStr">
        <is>
          <t>WT</t>
        </is>
      </c>
      <c r="H4760" s="130" t="inlineStr">
        <is>
          <t>WND</t>
        </is>
      </c>
      <c r="I4760" s="130" t="inlineStr">
        <is>
          <t>WND</t>
        </is>
      </c>
      <c r="J4760" s="131" t="n">
        <v>1704075</v>
      </c>
      <c r="K4760" s="129" t="n">
        <v>2020</v>
      </c>
      <c r="L4760" s="120">
        <f>IF(VLOOKUP(H4760,'Cross-Page Data'!$D$4:$F$48,3,FALSE)="natural gas",VLOOKUP(G4760,'Cross-Page Data'!$I$4:$J$19,2,FALSE),IF(VLOOKUP(H4760,'Cross-Page Data'!$D$4:$F$48,3,FALSE)="solar",IF(G4760="PV","solar PV","solar thermal"),IF(VLOOKUP(H4760,'Cross-Page Data'!$D$4:$F$48,3,FALSE)="wind",VLOOKUP(G4760,'Cross-Page Data'!$I$4:$J$19,2,FALSE),IF(VLOOKUP(H4760,'Cross-Page Data'!$D$4:$F$48,3,FALSE)="hydro",VLOOKUP(G4760,'Cross-Page Data'!$I$4:$J$19,2,FALSE),VLOOKUP(H4760,'Cross-Page Data'!$D$4:$F$48,3,FALSE)))))</f>
        <v/>
      </c>
      <c r="M4760" s="120">
        <f>IF(AND($P$2=FALSE,OR(F4760="Commercial NAICS Cogen",F4760="Industrial NAICS Cogen",F4760="NAICS-22 Cogen")),FALSE,IF(AND($P$3=FALSE,OR(F4760="Commercial NAICS Cogen",F4760="Commercial NAICS Non-Cogen",F4760="Industrial NAICS Cogen", F4760="industrial NAICS non-Cogen")),FALSE, TRUE))</f>
        <v/>
      </c>
    </row>
    <row r="4761">
      <c r="A4761" s="129" t="n">
        <v>61079</v>
      </c>
      <c r="B4761" s="130" t="inlineStr">
        <is>
          <t>Beaver Creek Wind</t>
        </is>
      </c>
      <c r="C4761" s="130" t="inlineStr">
        <is>
          <t>MidAmerican Energy Co</t>
        </is>
      </c>
      <c r="D4761" s="129" t="n">
        <v>12341</v>
      </c>
      <c r="E4761" s="130" t="inlineStr">
        <is>
          <t>IA</t>
        </is>
      </c>
      <c r="F4761" s="130" t="inlineStr">
        <is>
          <t>Electric Utility</t>
        </is>
      </c>
      <c r="G4761" s="130" t="inlineStr">
        <is>
          <t>WT</t>
        </is>
      </c>
      <c r="H4761" s="130" t="inlineStr">
        <is>
          <t>WND</t>
        </is>
      </c>
      <c r="I4761" s="130" t="inlineStr">
        <is>
          <t>WND</t>
        </is>
      </c>
      <c r="J4761" s="131" t="n">
        <v>1252623</v>
      </c>
      <c r="K4761" s="129" t="n">
        <v>2020</v>
      </c>
      <c r="L4761" s="120">
        <f>IF(VLOOKUP(H4761,'Cross-Page Data'!$D$4:$F$48,3,FALSE)="natural gas",VLOOKUP(G4761,'Cross-Page Data'!$I$4:$J$19,2,FALSE),IF(VLOOKUP(H4761,'Cross-Page Data'!$D$4:$F$48,3,FALSE)="solar",IF(G4761="PV","solar PV","solar thermal"),IF(VLOOKUP(H4761,'Cross-Page Data'!$D$4:$F$48,3,FALSE)="wind",VLOOKUP(G4761,'Cross-Page Data'!$I$4:$J$19,2,FALSE),IF(VLOOKUP(H4761,'Cross-Page Data'!$D$4:$F$48,3,FALSE)="hydro",VLOOKUP(G4761,'Cross-Page Data'!$I$4:$J$19,2,FALSE),VLOOKUP(H4761,'Cross-Page Data'!$D$4:$F$48,3,FALSE)))))</f>
        <v/>
      </c>
      <c r="M4761" s="120">
        <f>IF(AND($P$2=FALSE,OR(F4761="Commercial NAICS Cogen",F4761="Industrial NAICS Cogen",F4761="NAICS-22 Cogen")),FALSE,IF(AND($P$3=FALSE,OR(F4761="Commercial NAICS Cogen",F4761="Commercial NAICS Non-Cogen",F4761="Industrial NAICS Cogen", F4761="industrial NAICS non-Cogen")),FALSE, TRUE))</f>
        <v/>
      </c>
    </row>
    <row r="4762">
      <c r="A4762" s="129" t="n">
        <v>61084</v>
      </c>
      <c r="B4762" s="130" t="inlineStr">
        <is>
          <t>Luning Energy</t>
        </is>
      </c>
      <c r="C4762" s="130" t="inlineStr">
        <is>
          <t>Liberty Utilities (CalPeco Electric) LLC</t>
        </is>
      </c>
      <c r="D4762" s="129" t="n">
        <v>57222</v>
      </c>
      <c r="E4762" s="130" t="inlineStr">
        <is>
          <t>NV</t>
        </is>
      </c>
      <c r="F4762" s="130" t="inlineStr">
        <is>
          <t>Electric Utility</t>
        </is>
      </c>
      <c r="G4762" s="130" t="inlineStr">
        <is>
          <t>PV</t>
        </is>
      </c>
      <c r="H4762" s="130" t="inlineStr">
        <is>
          <t>SUN</t>
        </is>
      </c>
      <c r="I4762" s="130" t="inlineStr">
        <is>
          <t>SUN</t>
        </is>
      </c>
      <c r="J4762" s="131" t="n">
        <v>137784</v>
      </c>
      <c r="K4762" s="129" t="n">
        <v>2020</v>
      </c>
      <c r="L4762" s="120">
        <f>IF(VLOOKUP(H4762,'Cross-Page Data'!$D$4:$F$48,3,FALSE)="natural gas",VLOOKUP(G4762,'Cross-Page Data'!$I$4:$J$19,2,FALSE),IF(VLOOKUP(H4762,'Cross-Page Data'!$D$4:$F$48,3,FALSE)="solar",IF(G4762="PV","solar PV","solar thermal"),IF(VLOOKUP(H4762,'Cross-Page Data'!$D$4:$F$48,3,FALSE)="wind",VLOOKUP(G4762,'Cross-Page Data'!$I$4:$J$19,2,FALSE),IF(VLOOKUP(H4762,'Cross-Page Data'!$D$4:$F$48,3,FALSE)="hydro",VLOOKUP(G4762,'Cross-Page Data'!$I$4:$J$19,2,FALSE),VLOOKUP(H4762,'Cross-Page Data'!$D$4:$F$48,3,FALSE)))))</f>
        <v/>
      </c>
      <c r="M4762" s="120">
        <f>IF(AND($P$2=FALSE,OR(F4762="Commercial NAICS Cogen",F4762="Industrial NAICS Cogen",F4762="NAICS-22 Cogen")),FALSE,IF(AND($P$3=FALSE,OR(F4762="Commercial NAICS Cogen",F4762="Commercial NAICS Non-Cogen",F4762="Industrial NAICS Cogen", F4762="industrial NAICS non-Cogen")),FALSE, TRUE))</f>
        <v/>
      </c>
    </row>
    <row r="4763">
      <c r="A4763" s="129" t="n">
        <v>61092</v>
      </c>
      <c r="B4763" s="130" t="inlineStr">
        <is>
          <t>Independence Solar Farm</t>
        </is>
      </c>
      <c r="C4763" s="130" t="inlineStr">
        <is>
          <t>MC Power Companies Inc</t>
        </is>
      </c>
      <c r="D4763" s="129" t="n">
        <v>58822</v>
      </c>
      <c r="E4763" s="130" t="inlineStr">
        <is>
          <t>MO</t>
        </is>
      </c>
      <c r="F4763" s="130" t="inlineStr">
        <is>
          <t>NAICS-22 Non-Cogen</t>
        </is>
      </c>
      <c r="G4763" s="130" t="inlineStr">
        <is>
          <t>PV</t>
        </is>
      </c>
      <c r="H4763" s="130" t="inlineStr">
        <is>
          <t>SUN</t>
        </is>
      </c>
      <c r="I4763" s="130" t="inlineStr">
        <is>
          <t>SUN</t>
        </is>
      </c>
      <c r="J4763" s="131" t="n">
        <v>5137</v>
      </c>
      <c r="K4763" s="129" t="n">
        <v>2020</v>
      </c>
      <c r="L4763" s="120">
        <f>IF(VLOOKUP(H4763,'Cross-Page Data'!$D$4:$F$48,3,FALSE)="natural gas",VLOOKUP(G4763,'Cross-Page Data'!$I$4:$J$19,2,FALSE),IF(VLOOKUP(H4763,'Cross-Page Data'!$D$4:$F$48,3,FALSE)="solar",IF(G4763="PV","solar PV","solar thermal"),IF(VLOOKUP(H4763,'Cross-Page Data'!$D$4:$F$48,3,FALSE)="wind",VLOOKUP(G4763,'Cross-Page Data'!$I$4:$J$19,2,FALSE),IF(VLOOKUP(H4763,'Cross-Page Data'!$D$4:$F$48,3,FALSE)="hydro",VLOOKUP(G4763,'Cross-Page Data'!$I$4:$J$19,2,FALSE),VLOOKUP(H4763,'Cross-Page Data'!$D$4:$F$48,3,FALSE)))))</f>
        <v/>
      </c>
      <c r="M4763" s="120">
        <f>IF(AND($P$2=FALSE,OR(F4763="Commercial NAICS Cogen",F4763="Industrial NAICS Cogen",F4763="NAICS-22 Cogen")),FALSE,IF(AND($P$3=FALSE,OR(F4763="Commercial NAICS Cogen",F4763="Commercial NAICS Non-Cogen",F4763="Industrial NAICS Cogen", F4763="industrial NAICS non-Cogen")),FALSE, TRUE))</f>
        <v/>
      </c>
    </row>
    <row r="4764">
      <c r="A4764" s="129" t="n">
        <v>61100</v>
      </c>
      <c r="B4764" s="130" t="inlineStr">
        <is>
          <t>Burke Wind, LLC</t>
        </is>
      </c>
      <c r="C4764" s="130" t="inlineStr">
        <is>
          <t>Burke Wind LLC</t>
        </is>
      </c>
      <c r="D4764" s="129" t="n">
        <v>60714</v>
      </c>
      <c r="E4764" s="130" t="inlineStr">
        <is>
          <t>ND</t>
        </is>
      </c>
      <c r="F4764" s="130" t="inlineStr">
        <is>
          <t>NAICS-22 Non-Cogen</t>
        </is>
      </c>
      <c r="G4764" s="130" t="inlineStr">
        <is>
          <t>WT</t>
        </is>
      </c>
      <c r="H4764" s="130" t="inlineStr">
        <is>
          <t>WND</t>
        </is>
      </c>
      <c r="I4764" s="130" t="inlineStr">
        <is>
          <t>WND</t>
        </is>
      </c>
      <c r="J4764" s="131" t="n">
        <v>22262</v>
      </c>
      <c r="K4764" s="129" t="n">
        <v>2020</v>
      </c>
      <c r="L4764" s="120">
        <f>IF(VLOOKUP(H4764,'Cross-Page Data'!$D$4:$F$48,3,FALSE)="natural gas",VLOOKUP(G4764,'Cross-Page Data'!$I$4:$J$19,2,FALSE),IF(VLOOKUP(H4764,'Cross-Page Data'!$D$4:$F$48,3,FALSE)="solar",IF(G4764="PV","solar PV","solar thermal"),IF(VLOOKUP(H4764,'Cross-Page Data'!$D$4:$F$48,3,FALSE)="wind",VLOOKUP(G4764,'Cross-Page Data'!$I$4:$J$19,2,FALSE),IF(VLOOKUP(H4764,'Cross-Page Data'!$D$4:$F$48,3,FALSE)="hydro",VLOOKUP(G4764,'Cross-Page Data'!$I$4:$J$19,2,FALSE),VLOOKUP(H4764,'Cross-Page Data'!$D$4:$F$48,3,FALSE)))))</f>
        <v/>
      </c>
      <c r="M4764" s="120">
        <f>IF(AND($P$2=FALSE,OR(F4764="Commercial NAICS Cogen",F4764="Industrial NAICS Cogen",F4764="NAICS-22 Cogen")),FALSE,IF(AND($P$3=FALSE,OR(F4764="Commercial NAICS Cogen",F4764="Commercial NAICS Non-Cogen",F4764="Industrial NAICS Cogen", F4764="industrial NAICS non-Cogen")),FALSE, TRUE))</f>
        <v/>
      </c>
    </row>
    <row r="4765">
      <c r="A4765" s="129" t="n">
        <v>61106</v>
      </c>
      <c r="B4765" s="130" t="inlineStr">
        <is>
          <t>Pine River Wind Park</t>
        </is>
      </c>
      <c r="C4765" s="130" t="inlineStr">
        <is>
          <t>DTE Electric Company</t>
        </is>
      </c>
      <c r="D4765" s="129" t="n">
        <v>5109</v>
      </c>
      <c r="E4765" s="130" t="inlineStr">
        <is>
          <t>MI</t>
        </is>
      </c>
      <c r="F4765" s="130" t="inlineStr">
        <is>
          <t>Electric Utility</t>
        </is>
      </c>
      <c r="G4765" s="130" t="inlineStr">
        <is>
          <t>WT</t>
        </is>
      </c>
      <c r="H4765" s="130" t="inlineStr">
        <is>
          <t>WND</t>
        </is>
      </c>
      <c r="I4765" s="130" t="inlineStr">
        <is>
          <t>WND</t>
        </is>
      </c>
      <c r="J4765" s="131" t="n">
        <v>415654</v>
      </c>
      <c r="K4765" s="129" t="n">
        <v>2020</v>
      </c>
      <c r="L4765" s="120">
        <f>IF(VLOOKUP(H4765,'Cross-Page Data'!$D$4:$F$48,3,FALSE)="natural gas",VLOOKUP(G4765,'Cross-Page Data'!$I$4:$J$19,2,FALSE),IF(VLOOKUP(H4765,'Cross-Page Data'!$D$4:$F$48,3,FALSE)="solar",IF(G4765="PV","solar PV","solar thermal"),IF(VLOOKUP(H4765,'Cross-Page Data'!$D$4:$F$48,3,FALSE)="wind",VLOOKUP(G4765,'Cross-Page Data'!$I$4:$J$19,2,FALSE),IF(VLOOKUP(H4765,'Cross-Page Data'!$D$4:$F$48,3,FALSE)="hydro",VLOOKUP(G4765,'Cross-Page Data'!$I$4:$J$19,2,FALSE),VLOOKUP(H4765,'Cross-Page Data'!$D$4:$F$48,3,FALSE)))))</f>
        <v/>
      </c>
      <c r="M4765" s="120">
        <f>IF(AND($P$2=FALSE,OR(F4765="Commercial NAICS Cogen",F4765="Industrial NAICS Cogen",F4765="NAICS-22 Cogen")),FALSE,IF(AND($P$3=FALSE,OR(F4765="Commercial NAICS Cogen",F4765="Commercial NAICS Non-Cogen",F4765="Industrial NAICS Cogen", F4765="industrial NAICS non-Cogen")),FALSE, TRUE))</f>
        <v/>
      </c>
    </row>
    <row r="4766">
      <c r="A4766" s="129" t="n">
        <v>61155</v>
      </c>
      <c r="B4766" s="130" t="inlineStr">
        <is>
          <t>Big Timber Wind Farm</t>
        </is>
      </c>
      <c r="C4766" s="130" t="inlineStr">
        <is>
          <t>Consolidated Edison Development Inc.</t>
        </is>
      </c>
      <c r="D4766" s="129" t="n">
        <v>56769</v>
      </c>
      <c r="E4766" s="130" t="inlineStr">
        <is>
          <t>MT</t>
        </is>
      </c>
      <c r="F4766" s="130" t="inlineStr">
        <is>
          <t>NAICS-22 Non-Cogen</t>
        </is>
      </c>
      <c r="G4766" s="130" t="inlineStr">
        <is>
          <t>WT</t>
        </is>
      </c>
      <c r="H4766" s="130" t="inlineStr">
        <is>
          <t>WND</t>
        </is>
      </c>
      <c r="I4766" s="130" t="inlineStr">
        <is>
          <t>WND</t>
        </is>
      </c>
      <c r="J4766" s="131" t="n">
        <v>95098</v>
      </c>
      <c r="K4766" s="129" t="n">
        <v>2020</v>
      </c>
      <c r="L4766" s="120">
        <f>IF(VLOOKUP(H4766,'Cross-Page Data'!$D$4:$F$48,3,FALSE)="natural gas",VLOOKUP(G4766,'Cross-Page Data'!$I$4:$J$19,2,FALSE),IF(VLOOKUP(H4766,'Cross-Page Data'!$D$4:$F$48,3,FALSE)="solar",IF(G4766="PV","solar PV","solar thermal"),IF(VLOOKUP(H4766,'Cross-Page Data'!$D$4:$F$48,3,FALSE)="wind",VLOOKUP(G4766,'Cross-Page Data'!$I$4:$J$19,2,FALSE),IF(VLOOKUP(H4766,'Cross-Page Data'!$D$4:$F$48,3,FALSE)="hydro",VLOOKUP(G4766,'Cross-Page Data'!$I$4:$J$19,2,FALSE),VLOOKUP(H4766,'Cross-Page Data'!$D$4:$F$48,3,FALSE)))))</f>
        <v/>
      </c>
      <c r="M4766" s="120">
        <f>IF(AND($P$2=FALSE,OR(F4766="Commercial NAICS Cogen",F4766="Industrial NAICS Cogen",F4766="NAICS-22 Cogen")),FALSE,IF(AND($P$3=FALSE,OR(F4766="Commercial NAICS Cogen",F4766="Commercial NAICS Non-Cogen",F4766="Industrial NAICS Cogen", F4766="industrial NAICS non-Cogen")),FALSE, TRUE))</f>
        <v/>
      </c>
    </row>
    <row r="4767">
      <c r="A4767" s="129" t="n">
        <v>61161</v>
      </c>
      <c r="B4767" s="130" t="inlineStr">
        <is>
          <t>Harvest Ridge  Wind Farm</t>
        </is>
      </c>
      <c r="C4767" s="130" t="inlineStr">
        <is>
          <t>Harvest Ridge Wind Farm</t>
        </is>
      </c>
      <c r="D4767" s="129" t="n">
        <v>60719</v>
      </c>
      <c r="E4767" s="130" t="inlineStr">
        <is>
          <t>IL</t>
        </is>
      </c>
      <c r="F4767" s="130" t="inlineStr">
        <is>
          <t>NAICS-22 Non-Cogen</t>
        </is>
      </c>
      <c r="G4767" s="130" t="inlineStr">
        <is>
          <t>WT</t>
        </is>
      </c>
      <c r="H4767" s="130" t="inlineStr">
        <is>
          <t>WND</t>
        </is>
      </c>
      <c r="I4767" s="130" t="inlineStr">
        <is>
          <t>WND</t>
        </is>
      </c>
      <c r="J4767" s="131" t="n">
        <v>276482</v>
      </c>
      <c r="K4767" s="129" t="n">
        <v>2020</v>
      </c>
      <c r="L4767" s="120">
        <f>IF(VLOOKUP(H4767,'Cross-Page Data'!$D$4:$F$48,3,FALSE)="natural gas",VLOOKUP(G4767,'Cross-Page Data'!$I$4:$J$19,2,FALSE),IF(VLOOKUP(H4767,'Cross-Page Data'!$D$4:$F$48,3,FALSE)="solar",IF(G4767="PV","solar PV","solar thermal"),IF(VLOOKUP(H4767,'Cross-Page Data'!$D$4:$F$48,3,FALSE)="wind",VLOOKUP(G4767,'Cross-Page Data'!$I$4:$J$19,2,FALSE),IF(VLOOKUP(H4767,'Cross-Page Data'!$D$4:$F$48,3,FALSE)="hydro",VLOOKUP(G4767,'Cross-Page Data'!$I$4:$J$19,2,FALSE),VLOOKUP(H4767,'Cross-Page Data'!$D$4:$F$48,3,FALSE)))))</f>
        <v/>
      </c>
      <c r="M4767" s="120">
        <f>IF(AND($P$2=FALSE,OR(F4767="Commercial NAICS Cogen",F4767="Industrial NAICS Cogen",F4767="NAICS-22 Cogen")),FALSE,IF(AND($P$3=FALSE,OR(F4767="Commercial NAICS Cogen",F4767="Commercial NAICS Non-Cogen",F4767="Industrial NAICS Cogen", F4767="industrial NAICS non-Cogen")),FALSE, TRUE))</f>
        <v/>
      </c>
    </row>
    <row r="4768">
      <c r="A4768" s="129" t="n">
        <v>61172</v>
      </c>
      <c r="B4768" s="130" t="inlineStr">
        <is>
          <t>EE Waianae Solar Project</t>
        </is>
      </c>
      <c r="C4768" s="130" t="inlineStr">
        <is>
          <t>EE Waianae Solar Project LLC</t>
        </is>
      </c>
      <c r="D4768" s="129" t="n">
        <v>60793</v>
      </c>
      <c r="E4768" s="130" t="inlineStr">
        <is>
          <t>HI</t>
        </is>
      </c>
      <c r="F4768" s="130" t="inlineStr">
        <is>
          <t>NAICS-22 Non-Cogen</t>
        </is>
      </c>
      <c r="G4768" s="130" t="inlineStr">
        <is>
          <t>PV</t>
        </is>
      </c>
      <c r="H4768" s="130" t="inlineStr">
        <is>
          <t>SUN</t>
        </is>
      </c>
      <c r="I4768" s="130" t="inlineStr">
        <is>
          <t>SUN</t>
        </is>
      </c>
      <c r="J4768" s="131" t="n">
        <v>63869</v>
      </c>
      <c r="K4768" s="129" t="n">
        <v>2020</v>
      </c>
      <c r="L4768" s="120">
        <f>IF(VLOOKUP(H4768,'Cross-Page Data'!$D$4:$F$48,3,FALSE)="natural gas",VLOOKUP(G4768,'Cross-Page Data'!$I$4:$J$19,2,FALSE),IF(VLOOKUP(H4768,'Cross-Page Data'!$D$4:$F$48,3,FALSE)="solar",IF(G4768="PV","solar PV","solar thermal"),IF(VLOOKUP(H4768,'Cross-Page Data'!$D$4:$F$48,3,FALSE)="wind",VLOOKUP(G4768,'Cross-Page Data'!$I$4:$J$19,2,FALSE),IF(VLOOKUP(H4768,'Cross-Page Data'!$D$4:$F$48,3,FALSE)="hydro",VLOOKUP(G4768,'Cross-Page Data'!$I$4:$J$19,2,FALSE),VLOOKUP(H4768,'Cross-Page Data'!$D$4:$F$48,3,FALSE)))))</f>
        <v/>
      </c>
      <c r="M4768" s="120">
        <f>IF(AND($P$2=FALSE,OR(F4768="Commercial NAICS Cogen",F4768="Industrial NAICS Cogen",F4768="NAICS-22 Cogen")),FALSE,IF(AND($P$3=FALSE,OR(F4768="Commercial NAICS Cogen",F4768="Commercial NAICS Non-Cogen",F4768="Industrial NAICS Cogen", F4768="industrial NAICS non-Cogen")),FALSE, TRUE))</f>
        <v/>
      </c>
    </row>
    <row r="4769">
      <c r="A4769" s="129" t="n">
        <v>61197</v>
      </c>
      <c r="B4769" s="130" t="inlineStr">
        <is>
          <t>Pima Energy Storage System</t>
        </is>
      </c>
      <c r="C4769" s="130" t="inlineStr">
        <is>
          <t>Pima Energy Storage System</t>
        </is>
      </c>
      <c r="D4769" s="129" t="n">
        <v>60834</v>
      </c>
      <c r="E4769" s="130" t="inlineStr">
        <is>
          <t>AZ</t>
        </is>
      </c>
      <c r="F4769" s="130" t="inlineStr">
        <is>
          <t>NAICS-22 Non-Cogen</t>
        </is>
      </c>
      <c r="G4769" s="130" t="inlineStr">
        <is>
          <t>BA</t>
        </is>
      </c>
      <c r="H4769" s="130" t="inlineStr">
        <is>
          <t>MWH</t>
        </is>
      </c>
      <c r="I4769" s="130" t="inlineStr">
        <is>
          <t>OTH</t>
        </is>
      </c>
      <c r="J4769" s="131" t="n">
        <v>-253</v>
      </c>
      <c r="K4769" s="129" t="n">
        <v>2020</v>
      </c>
      <c r="L4769" s="120">
        <f>IF(VLOOKUP(H4769,'Cross-Page Data'!$D$4:$F$48,3,FALSE)="natural gas",VLOOKUP(G4769,'Cross-Page Data'!$I$4:$J$19,2,FALSE),IF(VLOOKUP(H4769,'Cross-Page Data'!$D$4:$F$48,3,FALSE)="solar",IF(G4769="PV","solar PV","solar thermal"),IF(VLOOKUP(H4769,'Cross-Page Data'!$D$4:$F$48,3,FALSE)="wind",VLOOKUP(G4769,'Cross-Page Data'!$I$4:$J$19,2,FALSE),IF(VLOOKUP(H4769,'Cross-Page Data'!$D$4:$F$48,3,FALSE)="hydro",VLOOKUP(G4769,'Cross-Page Data'!$I$4:$J$19,2,FALSE),VLOOKUP(H4769,'Cross-Page Data'!$D$4:$F$48,3,FALSE)))))</f>
        <v/>
      </c>
      <c r="M4769" s="120">
        <f>IF(AND($P$2=FALSE,OR(F4769="Commercial NAICS Cogen",F4769="Industrial NAICS Cogen",F4769="NAICS-22 Cogen")),FALSE,IF(AND($P$3=FALSE,OR(F4769="Commercial NAICS Cogen",F4769="Commercial NAICS Non-Cogen",F4769="Industrial NAICS Cogen", F4769="industrial NAICS non-Cogen")),FALSE, TRUE))</f>
        <v/>
      </c>
    </row>
    <row r="4770">
      <c r="A4770" s="129" t="n">
        <v>61202</v>
      </c>
      <c r="B4770" s="130" t="inlineStr">
        <is>
          <t>Mount Signal Solar Farm V</t>
        </is>
      </c>
      <c r="C4770" s="130" t="inlineStr">
        <is>
          <t>Imperial Valley Solar 3, LLC</t>
        </is>
      </c>
      <c r="D4770" s="129" t="n">
        <v>63447</v>
      </c>
      <c r="E4770" s="130" t="inlineStr">
        <is>
          <t>CA</t>
        </is>
      </c>
      <c r="F4770" s="130" t="inlineStr">
        <is>
          <t>NAICS-22 Non-Cogen</t>
        </is>
      </c>
      <c r="G4770" s="130" t="inlineStr">
        <is>
          <t>PV</t>
        </is>
      </c>
      <c r="H4770" s="130" t="inlineStr">
        <is>
          <t>SUN</t>
        </is>
      </c>
      <c r="I4770" s="130" t="inlineStr">
        <is>
          <t>SUN</t>
        </is>
      </c>
      <c r="J4770" s="131" t="n">
        <v>596017</v>
      </c>
      <c r="K4770" s="129" t="n">
        <v>2020</v>
      </c>
      <c r="L4770" s="120">
        <f>IF(VLOOKUP(H4770,'Cross-Page Data'!$D$4:$F$48,3,FALSE)="natural gas",VLOOKUP(G4770,'Cross-Page Data'!$I$4:$J$19,2,FALSE),IF(VLOOKUP(H4770,'Cross-Page Data'!$D$4:$F$48,3,FALSE)="solar",IF(G4770="PV","solar PV","solar thermal"),IF(VLOOKUP(H4770,'Cross-Page Data'!$D$4:$F$48,3,FALSE)="wind",VLOOKUP(G4770,'Cross-Page Data'!$I$4:$J$19,2,FALSE),IF(VLOOKUP(H4770,'Cross-Page Data'!$D$4:$F$48,3,FALSE)="hydro",VLOOKUP(G4770,'Cross-Page Data'!$I$4:$J$19,2,FALSE),VLOOKUP(H4770,'Cross-Page Data'!$D$4:$F$48,3,FALSE)))))</f>
        <v/>
      </c>
      <c r="M4770" s="120">
        <f>IF(AND($P$2=FALSE,OR(F4770="Commercial NAICS Cogen",F4770="Industrial NAICS Cogen",F4770="NAICS-22 Cogen")),FALSE,IF(AND($P$3=FALSE,OR(F4770="Commercial NAICS Cogen",F4770="Commercial NAICS Non-Cogen",F4770="Industrial NAICS Cogen", F4770="industrial NAICS non-Cogen")),FALSE, TRUE))</f>
        <v/>
      </c>
    </row>
    <row r="4771">
      <c r="A4771" s="129" t="n">
        <v>61212</v>
      </c>
      <c r="B4771" s="130" t="inlineStr">
        <is>
          <t>Flat Top Wind I</t>
        </is>
      </c>
      <c r="C4771" s="130" t="inlineStr">
        <is>
          <t>Flat Top Wind I, LLC</t>
        </is>
      </c>
      <c r="D4771" s="129" t="n">
        <v>60844</v>
      </c>
      <c r="E4771" s="130" t="inlineStr">
        <is>
          <t>TX</t>
        </is>
      </c>
      <c r="F4771" s="130" t="inlineStr">
        <is>
          <t>NAICS-22 Non-Cogen</t>
        </is>
      </c>
      <c r="G4771" s="130" t="inlineStr">
        <is>
          <t>WT</t>
        </is>
      </c>
      <c r="H4771" s="130" t="inlineStr">
        <is>
          <t>WND</t>
        </is>
      </c>
      <c r="I4771" s="130" t="inlineStr">
        <is>
          <t>WND</t>
        </is>
      </c>
      <c r="J4771" s="131" t="n">
        <v>895343</v>
      </c>
      <c r="K4771" s="129" t="n">
        <v>2020</v>
      </c>
      <c r="L4771" s="120">
        <f>IF(VLOOKUP(H4771,'Cross-Page Data'!$D$4:$F$48,3,FALSE)="natural gas",VLOOKUP(G4771,'Cross-Page Data'!$I$4:$J$19,2,FALSE),IF(VLOOKUP(H4771,'Cross-Page Data'!$D$4:$F$48,3,FALSE)="solar",IF(G4771="PV","solar PV","solar thermal"),IF(VLOOKUP(H4771,'Cross-Page Data'!$D$4:$F$48,3,FALSE)="wind",VLOOKUP(G4771,'Cross-Page Data'!$I$4:$J$19,2,FALSE),IF(VLOOKUP(H4771,'Cross-Page Data'!$D$4:$F$48,3,FALSE)="hydro",VLOOKUP(G4771,'Cross-Page Data'!$I$4:$J$19,2,FALSE),VLOOKUP(H4771,'Cross-Page Data'!$D$4:$F$48,3,FALSE)))))</f>
        <v/>
      </c>
      <c r="M4771" s="120">
        <f>IF(AND($P$2=FALSE,OR(F4771="Commercial NAICS Cogen",F4771="Industrial NAICS Cogen",F4771="NAICS-22 Cogen")),FALSE,IF(AND($P$3=FALSE,OR(F4771="Commercial NAICS Cogen",F4771="Commercial NAICS Non-Cogen",F4771="Industrial NAICS Cogen", F4771="industrial NAICS non-Cogen")),FALSE, TRUE))</f>
        <v/>
      </c>
    </row>
    <row r="4772" ht="29" customHeight="1" s="157">
      <c r="A4772" s="129" t="n">
        <v>61213</v>
      </c>
      <c r="B4772" s="130" t="inlineStr">
        <is>
          <t>GRP Madison Renewable Energy Facility</t>
        </is>
      </c>
      <c r="C4772" s="130" t="inlineStr">
        <is>
          <t>GRP Madison Renewable Energy Facility, LLC</t>
        </is>
      </c>
      <c r="D4772" s="129" t="n">
        <v>60846</v>
      </c>
      <c r="E4772" s="130" t="inlineStr">
        <is>
          <t>GA</t>
        </is>
      </c>
      <c r="F4772" s="130" t="inlineStr">
        <is>
          <t>NAICS-22 Non-Cogen</t>
        </is>
      </c>
      <c r="G4772" s="130" t="inlineStr">
        <is>
          <t>ST</t>
        </is>
      </c>
      <c r="H4772" s="130" t="inlineStr">
        <is>
          <t>WDS</t>
        </is>
      </c>
      <c r="I4772" s="130" t="inlineStr">
        <is>
          <t>WWW</t>
        </is>
      </c>
      <c r="J4772" s="131" t="n">
        <v>338425</v>
      </c>
      <c r="K4772" s="129" t="n">
        <v>2020</v>
      </c>
      <c r="L4772" s="120">
        <f>IF(VLOOKUP(H4772,'Cross-Page Data'!$D$4:$F$48,3,FALSE)="natural gas",VLOOKUP(G4772,'Cross-Page Data'!$I$4:$J$19,2,FALSE),IF(VLOOKUP(H4772,'Cross-Page Data'!$D$4:$F$48,3,FALSE)="solar",IF(G4772="PV","solar PV","solar thermal"),IF(VLOOKUP(H4772,'Cross-Page Data'!$D$4:$F$48,3,FALSE)="wind",VLOOKUP(G4772,'Cross-Page Data'!$I$4:$J$19,2,FALSE),IF(VLOOKUP(H4772,'Cross-Page Data'!$D$4:$F$48,3,FALSE)="hydro",VLOOKUP(G4772,'Cross-Page Data'!$I$4:$J$19,2,FALSE),VLOOKUP(H4772,'Cross-Page Data'!$D$4:$F$48,3,FALSE)))))</f>
        <v/>
      </c>
      <c r="M4772" s="120">
        <f>IF(AND($P$2=FALSE,OR(F4772="Commercial NAICS Cogen",F4772="Industrial NAICS Cogen",F4772="NAICS-22 Cogen")),FALSE,IF(AND($P$3=FALSE,OR(F4772="Commercial NAICS Cogen",F4772="Commercial NAICS Non-Cogen",F4772="Industrial NAICS Cogen", F4772="industrial NAICS non-Cogen")),FALSE, TRUE))</f>
        <v/>
      </c>
    </row>
    <row r="4773">
      <c r="A4773" s="129" t="n">
        <v>61221</v>
      </c>
      <c r="B4773" s="130" t="inlineStr">
        <is>
          <t>Redbed Plains Wind Farm</t>
        </is>
      </c>
      <c r="C4773" s="130" t="inlineStr">
        <is>
          <t>Redbed Plains Wind Farm LLC</t>
        </is>
      </c>
      <c r="D4773" s="129" t="n">
        <v>60859</v>
      </c>
      <c r="E4773" s="130" t="inlineStr">
        <is>
          <t>OK</t>
        </is>
      </c>
      <c r="F4773" s="130" t="inlineStr">
        <is>
          <t>NAICS-22 Non-Cogen</t>
        </is>
      </c>
      <c r="G4773" s="130" t="inlineStr">
        <is>
          <t>WT</t>
        </is>
      </c>
      <c r="H4773" s="130" t="inlineStr">
        <is>
          <t>WND</t>
        </is>
      </c>
      <c r="I4773" s="130" t="inlineStr">
        <is>
          <t>WND</t>
        </is>
      </c>
      <c r="J4773" s="131" t="n">
        <v>424691</v>
      </c>
      <c r="K4773" s="129" t="n">
        <v>2020</v>
      </c>
      <c r="L4773" s="120">
        <f>IF(VLOOKUP(H4773,'Cross-Page Data'!$D$4:$F$48,3,FALSE)="natural gas",VLOOKUP(G4773,'Cross-Page Data'!$I$4:$J$19,2,FALSE),IF(VLOOKUP(H4773,'Cross-Page Data'!$D$4:$F$48,3,FALSE)="solar",IF(G4773="PV","solar PV","solar thermal"),IF(VLOOKUP(H4773,'Cross-Page Data'!$D$4:$F$48,3,FALSE)="wind",VLOOKUP(G4773,'Cross-Page Data'!$I$4:$J$19,2,FALSE),IF(VLOOKUP(H4773,'Cross-Page Data'!$D$4:$F$48,3,FALSE)="hydro",VLOOKUP(G4773,'Cross-Page Data'!$I$4:$J$19,2,FALSE),VLOOKUP(H4773,'Cross-Page Data'!$D$4:$F$48,3,FALSE)))))</f>
        <v/>
      </c>
      <c r="M4773" s="120">
        <f>IF(AND($P$2=FALSE,OR(F4773="Commercial NAICS Cogen",F4773="Industrial NAICS Cogen",F4773="NAICS-22 Cogen")),FALSE,IF(AND($P$3=FALSE,OR(F4773="Commercial NAICS Cogen",F4773="Commercial NAICS Non-Cogen",F4773="Industrial NAICS Cogen", F4773="industrial NAICS non-Cogen")),FALSE, TRUE))</f>
        <v/>
      </c>
    </row>
    <row r="4774">
      <c r="A4774" s="129" t="n">
        <v>61222</v>
      </c>
      <c r="B4774" s="130" t="inlineStr">
        <is>
          <t>Golden Hills North Wind Energy Center</t>
        </is>
      </c>
      <c r="C4774" s="130" t="inlineStr">
        <is>
          <t>Golden Hills Interconnection Wind, LLC</t>
        </is>
      </c>
      <c r="D4774" s="129" t="n">
        <v>60811</v>
      </c>
      <c r="E4774" s="130" t="inlineStr">
        <is>
          <t>CA</t>
        </is>
      </c>
      <c r="F4774" s="130" t="inlineStr">
        <is>
          <t>NAICS-22 Non-Cogen</t>
        </is>
      </c>
      <c r="G4774" s="130" t="inlineStr">
        <is>
          <t>WT</t>
        </is>
      </c>
      <c r="H4774" s="130" t="inlineStr">
        <is>
          <t>WND</t>
        </is>
      </c>
      <c r="I4774" s="130" t="inlineStr">
        <is>
          <t>WND</t>
        </is>
      </c>
      <c r="J4774" s="131" t="n">
        <v>164891</v>
      </c>
      <c r="K4774" s="129" t="n">
        <v>2020</v>
      </c>
      <c r="L4774" s="120">
        <f>IF(VLOOKUP(H4774,'Cross-Page Data'!$D$4:$F$48,3,FALSE)="natural gas",VLOOKUP(G4774,'Cross-Page Data'!$I$4:$J$19,2,FALSE),IF(VLOOKUP(H4774,'Cross-Page Data'!$D$4:$F$48,3,FALSE)="solar",IF(G4774="PV","solar PV","solar thermal"),IF(VLOOKUP(H4774,'Cross-Page Data'!$D$4:$F$48,3,FALSE)="wind",VLOOKUP(G4774,'Cross-Page Data'!$I$4:$J$19,2,FALSE),IF(VLOOKUP(H4774,'Cross-Page Data'!$D$4:$F$48,3,FALSE)="hydro",VLOOKUP(G4774,'Cross-Page Data'!$I$4:$J$19,2,FALSE),VLOOKUP(H4774,'Cross-Page Data'!$D$4:$F$48,3,FALSE)))))</f>
        <v/>
      </c>
      <c r="M4774" s="120">
        <f>IF(AND($P$2=FALSE,OR(F4774="Commercial NAICS Cogen",F4774="Industrial NAICS Cogen",F4774="NAICS-22 Cogen")),FALSE,IF(AND($P$3=FALSE,OR(F4774="Commercial NAICS Cogen",F4774="Commercial NAICS Non-Cogen",F4774="Industrial NAICS Cogen", F4774="industrial NAICS non-Cogen")),FALSE, TRUE))</f>
        <v/>
      </c>
    </row>
    <row r="4775">
      <c r="A4775" s="129" t="n">
        <v>61261</v>
      </c>
      <c r="B4775" s="130" t="inlineStr">
        <is>
          <t>Rock Falls Wind Farm LLC</t>
        </is>
      </c>
      <c r="C4775" s="130" t="inlineStr">
        <is>
          <t>EDF Renewable Asset Holdings, Inc.</t>
        </is>
      </c>
      <c r="D4775" s="129" t="n">
        <v>57170</v>
      </c>
      <c r="E4775" s="130" t="inlineStr">
        <is>
          <t>OK</t>
        </is>
      </c>
      <c r="F4775" s="130" t="inlineStr">
        <is>
          <t>NAICS-22 Non-Cogen</t>
        </is>
      </c>
      <c r="G4775" s="130" t="inlineStr">
        <is>
          <t>WT</t>
        </is>
      </c>
      <c r="H4775" s="130" t="inlineStr">
        <is>
          <t>WND</t>
        </is>
      </c>
      <c r="I4775" s="130" t="inlineStr">
        <is>
          <t>WND</t>
        </is>
      </c>
      <c r="J4775" s="131" t="n">
        <v>559383</v>
      </c>
      <c r="K4775" s="129" t="n">
        <v>2020</v>
      </c>
      <c r="L4775" s="120">
        <f>IF(VLOOKUP(H4775,'Cross-Page Data'!$D$4:$F$48,3,FALSE)="natural gas",VLOOKUP(G4775,'Cross-Page Data'!$I$4:$J$19,2,FALSE),IF(VLOOKUP(H4775,'Cross-Page Data'!$D$4:$F$48,3,FALSE)="solar",IF(G4775="PV","solar PV","solar thermal"),IF(VLOOKUP(H4775,'Cross-Page Data'!$D$4:$F$48,3,FALSE)="wind",VLOOKUP(G4775,'Cross-Page Data'!$I$4:$J$19,2,FALSE),IF(VLOOKUP(H4775,'Cross-Page Data'!$D$4:$F$48,3,FALSE)="hydro",VLOOKUP(G4775,'Cross-Page Data'!$I$4:$J$19,2,FALSE),VLOOKUP(H4775,'Cross-Page Data'!$D$4:$F$48,3,FALSE)))))</f>
        <v/>
      </c>
      <c r="M4775" s="120">
        <f>IF(AND($P$2=FALSE,OR(F4775="Commercial NAICS Cogen",F4775="Industrial NAICS Cogen",F4775="NAICS-22 Cogen")),FALSE,IF(AND($P$3=FALSE,OR(F4775="Commercial NAICS Cogen",F4775="Commercial NAICS Non-Cogen",F4775="Industrial NAICS Cogen", F4775="industrial NAICS non-Cogen")),FALSE, TRUE))</f>
        <v/>
      </c>
    </row>
    <row r="4776">
      <c r="A4776" s="129" t="n">
        <v>61262</v>
      </c>
      <c r="B4776" s="130" t="inlineStr">
        <is>
          <t>Stuttgart Solar</t>
        </is>
      </c>
      <c r="C4776" s="130" t="inlineStr">
        <is>
          <t>Stuttgart Solar, LLC</t>
        </is>
      </c>
      <c r="D4776" s="129" t="n">
        <v>60871</v>
      </c>
      <c r="E4776" s="130" t="inlineStr">
        <is>
          <t>AR</t>
        </is>
      </c>
      <c r="F4776" s="130" t="inlineStr">
        <is>
          <t>NAICS-22 Non-Cogen</t>
        </is>
      </c>
      <c r="G4776" s="130" t="inlineStr">
        <is>
          <t>PV</t>
        </is>
      </c>
      <c r="H4776" s="130" t="inlineStr">
        <is>
          <t>SUN</t>
        </is>
      </c>
      <c r="I4776" s="130" t="inlineStr">
        <is>
          <t>SUN</t>
        </is>
      </c>
      <c r="J4776" s="131" t="n">
        <v>158194</v>
      </c>
      <c r="K4776" s="129" t="n">
        <v>2020</v>
      </c>
      <c r="L4776" s="120">
        <f>IF(VLOOKUP(H4776,'Cross-Page Data'!$D$4:$F$48,3,FALSE)="natural gas",VLOOKUP(G4776,'Cross-Page Data'!$I$4:$J$19,2,FALSE),IF(VLOOKUP(H4776,'Cross-Page Data'!$D$4:$F$48,3,FALSE)="solar",IF(G4776="PV","solar PV","solar thermal"),IF(VLOOKUP(H4776,'Cross-Page Data'!$D$4:$F$48,3,FALSE)="wind",VLOOKUP(G4776,'Cross-Page Data'!$I$4:$J$19,2,FALSE),IF(VLOOKUP(H4776,'Cross-Page Data'!$D$4:$F$48,3,FALSE)="hydro",VLOOKUP(G4776,'Cross-Page Data'!$I$4:$J$19,2,FALSE),VLOOKUP(H4776,'Cross-Page Data'!$D$4:$F$48,3,FALSE)))))</f>
        <v/>
      </c>
      <c r="M4776" s="120">
        <f>IF(AND($P$2=FALSE,OR(F4776="Commercial NAICS Cogen",F4776="Industrial NAICS Cogen",F4776="NAICS-22 Cogen")),FALSE,IF(AND($P$3=FALSE,OR(F4776="Commercial NAICS Cogen",F4776="Commercial NAICS Non-Cogen",F4776="Industrial NAICS Cogen", F4776="industrial NAICS non-Cogen")),FALSE, TRUE))</f>
        <v/>
      </c>
    </row>
    <row r="4777">
      <c r="A4777" s="129" t="n">
        <v>61264</v>
      </c>
      <c r="B4777" s="130" t="inlineStr">
        <is>
          <t>Antelope Expansion 2</t>
        </is>
      </c>
      <c r="C4777" s="130" t="inlineStr">
        <is>
          <t>Sustainable Power Group, LLC</t>
        </is>
      </c>
      <c r="D4777" s="129" t="n">
        <v>58661</v>
      </c>
      <c r="E4777" s="130" t="inlineStr">
        <is>
          <t>CA</t>
        </is>
      </c>
      <c r="F4777" s="130" t="inlineStr">
        <is>
          <t>NAICS-22 Non-Cogen</t>
        </is>
      </c>
      <c r="G4777" s="130" t="inlineStr">
        <is>
          <t>PV</t>
        </is>
      </c>
      <c r="H4777" s="130" t="inlineStr">
        <is>
          <t>SUN</t>
        </is>
      </c>
      <c r="I4777" s="130" t="inlineStr">
        <is>
          <t>SUN</t>
        </is>
      </c>
      <c r="J4777" s="131" t="n">
        <v>252422</v>
      </c>
      <c r="K4777" s="129" t="n">
        <v>2020</v>
      </c>
      <c r="L4777" s="120">
        <f>IF(VLOOKUP(H4777,'Cross-Page Data'!$D$4:$F$48,3,FALSE)="natural gas",VLOOKUP(G4777,'Cross-Page Data'!$I$4:$J$19,2,FALSE),IF(VLOOKUP(H4777,'Cross-Page Data'!$D$4:$F$48,3,FALSE)="solar",IF(G4777="PV","solar PV","solar thermal"),IF(VLOOKUP(H4777,'Cross-Page Data'!$D$4:$F$48,3,FALSE)="wind",VLOOKUP(G4777,'Cross-Page Data'!$I$4:$J$19,2,FALSE),IF(VLOOKUP(H4777,'Cross-Page Data'!$D$4:$F$48,3,FALSE)="hydro",VLOOKUP(G4777,'Cross-Page Data'!$I$4:$J$19,2,FALSE),VLOOKUP(H4777,'Cross-Page Data'!$D$4:$F$48,3,FALSE)))))</f>
        <v/>
      </c>
      <c r="M4777" s="120">
        <f>IF(AND($P$2=FALSE,OR(F4777="Commercial NAICS Cogen",F4777="Industrial NAICS Cogen",F4777="NAICS-22 Cogen")),FALSE,IF(AND($P$3=FALSE,OR(F4777="Commercial NAICS Cogen",F4777="Commercial NAICS Non-Cogen",F4777="Industrial NAICS Cogen", F4777="industrial NAICS non-Cogen")),FALSE, TRUE))</f>
        <v/>
      </c>
    </row>
    <row r="4778">
      <c r="A4778" s="129" t="n">
        <v>61268</v>
      </c>
      <c r="B4778" s="130" t="inlineStr">
        <is>
          <t>Kayenta Solar Project</t>
        </is>
      </c>
      <c r="C4778" s="130" t="inlineStr">
        <is>
          <t>NGI-Kayenta Solar Lessor I, LLC</t>
        </is>
      </c>
      <c r="D4778" s="129" t="n">
        <v>60879</v>
      </c>
      <c r="E4778" s="130" t="inlineStr">
        <is>
          <t>AZ</t>
        </is>
      </c>
      <c r="F4778" s="130" t="inlineStr">
        <is>
          <t>NAICS-22 Non-Cogen</t>
        </is>
      </c>
      <c r="G4778" s="130" t="inlineStr">
        <is>
          <t>PV</t>
        </is>
      </c>
      <c r="H4778" s="130" t="inlineStr">
        <is>
          <t>SUN</t>
        </is>
      </c>
      <c r="I4778" s="130" t="inlineStr">
        <is>
          <t>SUN</t>
        </is>
      </c>
      <c r="J4778" s="131" t="n">
        <v>128658</v>
      </c>
      <c r="K4778" s="129" t="n">
        <v>2020</v>
      </c>
      <c r="L4778" s="120">
        <f>IF(VLOOKUP(H4778,'Cross-Page Data'!$D$4:$F$48,3,FALSE)="natural gas",VLOOKUP(G4778,'Cross-Page Data'!$I$4:$J$19,2,FALSE),IF(VLOOKUP(H4778,'Cross-Page Data'!$D$4:$F$48,3,FALSE)="solar",IF(G4778="PV","solar PV","solar thermal"),IF(VLOOKUP(H4778,'Cross-Page Data'!$D$4:$F$48,3,FALSE)="wind",VLOOKUP(G4778,'Cross-Page Data'!$I$4:$J$19,2,FALSE),IF(VLOOKUP(H4778,'Cross-Page Data'!$D$4:$F$48,3,FALSE)="hydro",VLOOKUP(G4778,'Cross-Page Data'!$I$4:$J$19,2,FALSE),VLOOKUP(H4778,'Cross-Page Data'!$D$4:$F$48,3,FALSE)))))</f>
        <v/>
      </c>
      <c r="M4778" s="120">
        <f>IF(AND($P$2=FALSE,OR(F4778="Commercial NAICS Cogen",F4778="Industrial NAICS Cogen",F4778="NAICS-22 Cogen")),FALSE,IF(AND($P$3=FALSE,OR(F4778="Commercial NAICS Cogen",F4778="Commercial NAICS Non-Cogen",F4778="Industrial NAICS Cogen", F4778="industrial NAICS non-Cogen")),FALSE, TRUE))</f>
        <v/>
      </c>
    </row>
    <row r="4779">
      <c r="A4779" s="129" t="n">
        <v>61269</v>
      </c>
      <c r="B4779" s="130" t="inlineStr">
        <is>
          <t>Thunder Ranch Wind Project</t>
        </is>
      </c>
      <c r="C4779" s="130" t="inlineStr">
        <is>
          <t>Thunder Ranch Wind Project, LLC</t>
        </is>
      </c>
      <c r="D4779" s="129" t="n">
        <v>60881</v>
      </c>
      <c r="E4779" s="130" t="inlineStr">
        <is>
          <t>OK</t>
        </is>
      </c>
      <c r="F4779" s="130" t="inlineStr">
        <is>
          <t>NAICS-22 Non-Cogen</t>
        </is>
      </c>
      <c r="G4779" s="130" t="inlineStr">
        <is>
          <t>WT</t>
        </is>
      </c>
      <c r="H4779" s="130" t="inlineStr">
        <is>
          <t>WND</t>
        </is>
      </c>
      <c r="I4779" s="130" t="inlineStr">
        <is>
          <t>WND</t>
        </is>
      </c>
      <c r="J4779" s="131" t="n">
        <v>1123003.9</v>
      </c>
      <c r="K4779" s="129" t="n">
        <v>2020</v>
      </c>
      <c r="L4779" s="120">
        <f>IF(VLOOKUP(H4779,'Cross-Page Data'!$D$4:$F$48,3,FALSE)="natural gas",VLOOKUP(G4779,'Cross-Page Data'!$I$4:$J$19,2,FALSE),IF(VLOOKUP(H4779,'Cross-Page Data'!$D$4:$F$48,3,FALSE)="solar",IF(G4779="PV","solar PV","solar thermal"),IF(VLOOKUP(H4779,'Cross-Page Data'!$D$4:$F$48,3,FALSE)="wind",VLOOKUP(G4779,'Cross-Page Data'!$I$4:$J$19,2,FALSE),IF(VLOOKUP(H4779,'Cross-Page Data'!$D$4:$F$48,3,FALSE)="hydro",VLOOKUP(G4779,'Cross-Page Data'!$I$4:$J$19,2,FALSE),VLOOKUP(H4779,'Cross-Page Data'!$D$4:$F$48,3,FALSE)))))</f>
        <v/>
      </c>
      <c r="M4779" s="120">
        <f>IF(AND($P$2=FALSE,OR(F4779="Commercial NAICS Cogen",F4779="Industrial NAICS Cogen",F4779="NAICS-22 Cogen")),FALSE,IF(AND($P$3=FALSE,OR(F4779="Commercial NAICS Cogen",F4779="Commercial NAICS Non-Cogen",F4779="Industrial NAICS Cogen", F4779="industrial NAICS non-Cogen")),FALSE, TRUE))</f>
        <v/>
      </c>
    </row>
    <row r="4780">
      <c r="A4780" s="129" t="n">
        <v>61270</v>
      </c>
      <c r="B4780" s="130" t="inlineStr">
        <is>
          <t>Red Dirt Wind Project</t>
        </is>
      </c>
      <c r="C4780" s="130" t="inlineStr">
        <is>
          <t>Red Dirt Wind Project, LLC</t>
        </is>
      </c>
      <c r="D4780" s="129" t="n">
        <v>60882</v>
      </c>
      <c r="E4780" s="130" t="inlineStr">
        <is>
          <t>OK</t>
        </is>
      </c>
      <c r="F4780" s="130" t="inlineStr">
        <is>
          <t>NAICS-22 Non-Cogen</t>
        </is>
      </c>
      <c r="G4780" s="130" t="inlineStr">
        <is>
          <t>WT</t>
        </is>
      </c>
      <c r="H4780" s="130" t="inlineStr">
        <is>
          <t>WND</t>
        </is>
      </c>
      <c r="I4780" s="130" t="inlineStr">
        <is>
          <t>WND</t>
        </is>
      </c>
      <c r="J4780" s="131" t="n">
        <v>983898</v>
      </c>
      <c r="K4780" s="129" t="n">
        <v>2020</v>
      </c>
      <c r="L4780" s="120">
        <f>IF(VLOOKUP(H4780,'Cross-Page Data'!$D$4:$F$48,3,FALSE)="natural gas",VLOOKUP(G4780,'Cross-Page Data'!$I$4:$J$19,2,FALSE),IF(VLOOKUP(H4780,'Cross-Page Data'!$D$4:$F$48,3,FALSE)="solar",IF(G4780="PV","solar PV","solar thermal"),IF(VLOOKUP(H4780,'Cross-Page Data'!$D$4:$F$48,3,FALSE)="wind",VLOOKUP(G4780,'Cross-Page Data'!$I$4:$J$19,2,FALSE),IF(VLOOKUP(H4780,'Cross-Page Data'!$D$4:$F$48,3,FALSE)="hydro",VLOOKUP(G4780,'Cross-Page Data'!$I$4:$J$19,2,FALSE),VLOOKUP(H4780,'Cross-Page Data'!$D$4:$F$48,3,FALSE)))))</f>
        <v/>
      </c>
      <c r="M4780" s="120">
        <f>IF(AND($P$2=FALSE,OR(F4780="Commercial NAICS Cogen",F4780="Industrial NAICS Cogen",F4780="NAICS-22 Cogen")),FALSE,IF(AND($P$3=FALSE,OR(F4780="Commercial NAICS Cogen",F4780="Commercial NAICS Non-Cogen",F4780="Industrial NAICS Cogen", F4780="industrial NAICS non-Cogen")),FALSE, TRUE))</f>
        <v/>
      </c>
    </row>
    <row r="4781">
      <c r="A4781" s="129" t="n">
        <v>61272</v>
      </c>
      <c r="B4781" s="130" t="inlineStr">
        <is>
          <t>Gray Hawk Solar</t>
        </is>
      </c>
      <c r="C4781" s="130" t="inlineStr">
        <is>
          <t>Gray Hawk Solar, LLC</t>
        </is>
      </c>
      <c r="D4781" s="129" t="n">
        <v>60886</v>
      </c>
      <c r="E4781" s="130" t="inlineStr">
        <is>
          <t>AZ</t>
        </is>
      </c>
      <c r="F4781" s="130" t="inlineStr">
        <is>
          <t>NAICS-22 Non-Cogen</t>
        </is>
      </c>
      <c r="G4781" s="130" t="inlineStr">
        <is>
          <t>PV</t>
        </is>
      </c>
      <c r="H4781" s="130" t="inlineStr">
        <is>
          <t>SUN</t>
        </is>
      </c>
      <c r="I4781" s="130" t="inlineStr">
        <is>
          <t>SUN</t>
        </is>
      </c>
      <c r="J4781" s="131" t="n">
        <v>147468</v>
      </c>
      <c r="K4781" s="129" t="n">
        <v>2020</v>
      </c>
      <c r="L4781" s="120">
        <f>IF(VLOOKUP(H4781,'Cross-Page Data'!$D$4:$F$48,3,FALSE)="natural gas",VLOOKUP(G4781,'Cross-Page Data'!$I$4:$J$19,2,FALSE),IF(VLOOKUP(H4781,'Cross-Page Data'!$D$4:$F$48,3,FALSE)="solar",IF(G4781="PV","solar PV","solar thermal"),IF(VLOOKUP(H4781,'Cross-Page Data'!$D$4:$F$48,3,FALSE)="wind",VLOOKUP(G4781,'Cross-Page Data'!$I$4:$J$19,2,FALSE),IF(VLOOKUP(H4781,'Cross-Page Data'!$D$4:$F$48,3,FALSE)="hydro",VLOOKUP(G4781,'Cross-Page Data'!$I$4:$J$19,2,FALSE),VLOOKUP(H4781,'Cross-Page Data'!$D$4:$F$48,3,FALSE)))))</f>
        <v/>
      </c>
      <c r="M4781" s="120">
        <f>IF(AND($P$2=FALSE,OR(F4781="Commercial NAICS Cogen",F4781="Industrial NAICS Cogen",F4781="NAICS-22 Cogen")),FALSE,IF(AND($P$3=FALSE,OR(F4781="Commercial NAICS Cogen",F4781="Commercial NAICS Non-Cogen",F4781="Industrial NAICS Cogen", F4781="industrial NAICS non-Cogen")),FALSE, TRUE))</f>
        <v/>
      </c>
    </row>
    <row r="4782">
      <c r="A4782" s="129" t="n">
        <v>61289</v>
      </c>
      <c r="B4782" s="130" t="inlineStr">
        <is>
          <t>River Bend Solar, LLC</t>
        </is>
      </c>
      <c r="C4782" s="130" t="inlineStr">
        <is>
          <t>Adapture Renewables, Inc.</t>
        </is>
      </c>
      <c r="D4782" s="129" t="n">
        <v>60496</v>
      </c>
      <c r="E4782" s="130" t="inlineStr">
        <is>
          <t>MT</t>
        </is>
      </c>
      <c r="F4782" s="130" t="inlineStr">
        <is>
          <t>NAICS-22 Non-Cogen</t>
        </is>
      </c>
      <c r="G4782" s="130" t="inlineStr">
        <is>
          <t>PV</t>
        </is>
      </c>
      <c r="H4782" s="130" t="inlineStr">
        <is>
          <t>SUN</t>
        </is>
      </c>
      <c r="I4782" s="130" t="inlineStr">
        <is>
          <t>SUN</t>
        </is>
      </c>
      <c r="J4782" s="131" t="n">
        <v>3175</v>
      </c>
      <c r="K4782" s="129" t="n">
        <v>2020</v>
      </c>
      <c r="L4782" s="120">
        <f>IF(VLOOKUP(H4782,'Cross-Page Data'!$D$4:$F$48,3,FALSE)="natural gas",VLOOKUP(G4782,'Cross-Page Data'!$I$4:$J$19,2,FALSE),IF(VLOOKUP(H4782,'Cross-Page Data'!$D$4:$F$48,3,FALSE)="solar",IF(G4782="PV","solar PV","solar thermal"),IF(VLOOKUP(H4782,'Cross-Page Data'!$D$4:$F$48,3,FALSE)="wind",VLOOKUP(G4782,'Cross-Page Data'!$I$4:$J$19,2,FALSE),IF(VLOOKUP(H4782,'Cross-Page Data'!$D$4:$F$48,3,FALSE)="hydro",VLOOKUP(G4782,'Cross-Page Data'!$I$4:$J$19,2,FALSE),VLOOKUP(H4782,'Cross-Page Data'!$D$4:$F$48,3,FALSE)))))</f>
        <v/>
      </c>
      <c r="M4782" s="120">
        <f>IF(AND($P$2=FALSE,OR(F4782="Commercial NAICS Cogen",F4782="Industrial NAICS Cogen",F4782="NAICS-22 Cogen")),FALSE,IF(AND($P$3=FALSE,OR(F4782="Commercial NAICS Cogen",F4782="Commercial NAICS Non-Cogen",F4782="Industrial NAICS Cogen", F4782="industrial NAICS non-Cogen")),FALSE, TRUE))</f>
        <v/>
      </c>
    </row>
    <row r="4783">
      <c r="A4783" s="129" t="n">
        <v>61290</v>
      </c>
      <c r="B4783" s="130" t="inlineStr">
        <is>
          <t>South Mills Solar, LLC</t>
        </is>
      </c>
      <c r="C4783" s="130" t="inlineStr">
        <is>
          <t>Adapture Renewables, Inc.</t>
        </is>
      </c>
      <c r="D4783" s="129" t="n">
        <v>60496</v>
      </c>
      <c r="E4783" s="130" t="inlineStr">
        <is>
          <t>MT</t>
        </is>
      </c>
      <c r="F4783" s="130" t="inlineStr">
        <is>
          <t>NAICS-22 Non-Cogen</t>
        </is>
      </c>
      <c r="G4783" s="130" t="inlineStr">
        <is>
          <t>PV</t>
        </is>
      </c>
      <c r="H4783" s="130" t="inlineStr">
        <is>
          <t>SUN</t>
        </is>
      </c>
      <c r="I4783" s="130" t="inlineStr">
        <is>
          <t>SUN</t>
        </is>
      </c>
      <c r="J4783" s="131" t="n">
        <v>5558</v>
      </c>
      <c r="K4783" s="129" t="n">
        <v>2020</v>
      </c>
      <c r="L4783" s="120">
        <f>IF(VLOOKUP(H4783,'Cross-Page Data'!$D$4:$F$48,3,FALSE)="natural gas",VLOOKUP(G4783,'Cross-Page Data'!$I$4:$J$19,2,FALSE),IF(VLOOKUP(H4783,'Cross-Page Data'!$D$4:$F$48,3,FALSE)="solar",IF(G4783="PV","solar PV","solar thermal"),IF(VLOOKUP(H4783,'Cross-Page Data'!$D$4:$F$48,3,FALSE)="wind",VLOOKUP(G4783,'Cross-Page Data'!$I$4:$J$19,2,FALSE),IF(VLOOKUP(H4783,'Cross-Page Data'!$D$4:$F$48,3,FALSE)="hydro",VLOOKUP(G4783,'Cross-Page Data'!$I$4:$J$19,2,FALSE),VLOOKUP(H4783,'Cross-Page Data'!$D$4:$F$48,3,FALSE)))))</f>
        <v/>
      </c>
      <c r="M4783" s="120">
        <f>IF(AND($P$2=FALSE,OR(F4783="Commercial NAICS Cogen",F4783="Industrial NAICS Cogen",F4783="NAICS-22 Cogen")),FALSE,IF(AND($P$3=FALSE,OR(F4783="Commercial NAICS Cogen",F4783="Commercial NAICS Non-Cogen",F4783="Industrial NAICS Cogen", F4783="industrial NAICS non-Cogen")),FALSE, TRUE))</f>
        <v/>
      </c>
    </row>
    <row r="4784">
      <c r="A4784" s="129" t="n">
        <v>61291</v>
      </c>
      <c r="B4784" s="130" t="inlineStr">
        <is>
          <t>Green Meadow Solar, LLC</t>
        </is>
      </c>
      <c r="C4784" s="130" t="inlineStr">
        <is>
          <t>Adapture Renewables, Inc.</t>
        </is>
      </c>
      <c r="D4784" s="129" t="n">
        <v>60496</v>
      </c>
      <c r="E4784" s="130" t="inlineStr">
        <is>
          <t>MT</t>
        </is>
      </c>
      <c r="F4784" s="130" t="inlineStr">
        <is>
          <t>NAICS-22 Non-Cogen</t>
        </is>
      </c>
      <c r="G4784" s="130" t="inlineStr">
        <is>
          <t>PV</t>
        </is>
      </c>
      <c r="H4784" s="130" t="inlineStr">
        <is>
          <t>SUN</t>
        </is>
      </c>
      <c r="I4784" s="130" t="inlineStr">
        <is>
          <t>SUN</t>
        </is>
      </c>
      <c r="J4784" s="131" t="n">
        <v>5222</v>
      </c>
      <c r="K4784" s="129" t="n">
        <v>2020</v>
      </c>
      <c r="L4784" s="120">
        <f>IF(VLOOKUP(H4784,'Cross-Page Data'!$D$4:$F$48,3,FALSE)="natural gas",VLOOKUP(G4784,'Cross-Page Data'!$I$4:$J$19,2,FALSE),IF(VLOOKUP(H4784,'Cross-Page Data'!$D$4:$F$48,3,FALSE)="solar",IF(G4784="PV","solar PV","solar thermal"),IF(VLOOKUP(H4784,'Cross-Page Data'!$D$4:$F$48,3,FALSE)="wind",VLOOKUP(G4784,'Cross-Page Data'!$I$4:$J$19,2,FALSE),IF(VLOOKUP(H4784,'Cross-Page Data'!$D$4:$F$48,3,FALSE)="hydro",VLOOKUP(G4784,'Cross-Page Data'!$I$4:$J$19,2,FALSE),VLOOKUP(H4784,'Cross-Page Data'!$D$4:$F$48,3,FALSE)))))</f>
        <v/>
      </c>
      <c r="M4784" s="120">
        <f>IF(AND($P$2=FALSE,OR(F4784="Commercial NAICS Cogen",F4784="Industrial NAICS Cogen",F4784="NAICS-22 Cogen")),FALSE,IF(AND($P$3=FALSE,OR(F4784="Commercial NAICS Cogen",F4784="Commercial NAICS Non-Cogen",F4784="Industrial NAICS Cogen", F4784="industrial NAICS non-Cogen")),FALSE, TRUE))</f>
        <v/>
      </c>
    </row>
    <row r="4785">
      <c r="A4785" s="129" t="n">
        <v>61303</v>
      </c>
      <c r="B4785" s="130" t="inlineStr">
        <is>
          <t>Bluff Point Wind Facility</t>
        </is>
      </c>
      <c r="C4785" s="130" t="inlineStr">
        <is>
          <t>Bluff Point Wind, LLC</t>
        </is>
      </c>
      <c r="D4785" s="129" t="n">
        <v>60944</v>
      </c>
      <c r="E4785" s="130" t="inlineStr">
        <is>
          <t>IN</t>
        </is>
      </c>
      <c r="F4785" s="130" t="inlineStr">
        <is>
          <t>NAICS-22 Non-Cogen</t>
        </is>
      </c>
      <c r="G4785" s="130" t="inlineStr">
        <is>
          <t>WT</t>
        </is>
      </c>
      <c r="H4785" s="130" t="inlineStr">
        <is>
          <t>WND</t>
        </is>
      </c>
      <c r="I4785" s="130" t="inlineStr">
        <is>
          <t>WND</t>
        </is>
      </c>
      <c r="J4785" s="131" t="n">
        <v>370850</v>
      </c>
      <c r="K4785" s="129" t="n">
        <v>2020</v>
      </c>
      <c r="L4785" s="120">
        <f>IF(VLOOKUP(H4785,'Cross-Page Data'!$D$4:$F$48,3,FALSE)="natural gas",VLOOKUP(G4785,'Cross-Page Data'!$I$4:$J$19,2,FALSE),IF(VLOOKUP(H4785,'Cross-Page Data'!$D$4:$F$48,3,FALSE)="solar",IF(G4785="PV","solar PV","solar thermal"),IF(VLOOKUP(H4785,'Cross-Page Data'!$D$4:$F$48,3,FALSE)="wind",VLOOKUP(G4785,'Cross-Page Data'!$I$4:$J$19,2,FALSE),IF(VLOOKUP(H4785,'Cross-Page Data'!$D$4:$F$48,3,FALSE)="hydro",VLOOKUP(G4785,'Cross-Page Data'!$I$4:$J$19,2,FALSE),VLOOKUP(H4785,'Cross-Page Data'!$D$4:$F$48,3,FALSE)))))</f>
        <v/>
      </c>
      <c r="M4785" s="120">
        <f>IF(AND($P$2=FALSE,OR(F4785="Commercial NAICS Cogen",F4785="Industrial NAICS Cogen",F4785="NAICS-22 Cogen")),FALSE,IF(AND($P$3=FALSE,OR(F4785="Commercial NAICS Cogen",F4785="Commercial NAICS Non-Cogen",F4785="Industrial NAICS Cogen", F4785="industrial NAICS non-Cogen")),FALSE, TRUE))</f>
        <v/>
      </c>
    </row>
    <row r="4786">
      <c r="A4786" s="129" t="n">
        <v>61330</v>
      </c>
      <c r="B4786" s="130" t="inlineStr">
        <is>
          <t>Hog Creek Wind Project</t>
        </is>
      </c>
      <c r="C4786" s="130" t="inlineStr">
        <is>
          <t>Hog Creek Wind Project LLC</t>
        </is>
      </c>
      <c r="D4786" s="129" t="n">
        <v>60969</v>
      </c>
      <c r="E4786" s="130" t="inlineStr">
        <is>
          <t>OH</t>
        </is>
      </c>
      <c r="F4786" s="130" t="inlineStr">
        <is>
          <t>NAICS-22 Non-Cogen</t>
        </is>
      </c>
      <c r="G4786" s="130" t="inlineStr">
        <is>
          <t>WT</t>
        </is>
      </c>
      <c r="H4786" s="130" t="inlineStr">
        <is>
          <t>WND</t>
        </is>
      </c>
      <c r="I4786" s="130" t="inlineStr">
        <is>
          <t>WND</t>
        </is>
      </c>
      <c r="J4786" s="131" t="n">
        <v>200813</v>
      </c>
      <c r="K4786" s="129" t="n">
        <v>2020</v>
      </c>
      <c r="L4786" s="120">
        <f>IF(VLOOKUP(H4786,'Cross-Page Data'!$D$4:$F$48,3,FALSE)="natural gas",VLOOKUP(G4786,'Cross-Page Data'!$I$4:$J$19,2,FALSE),IF(VLOOKUP(H4786,'Cross-Page Data'!$D$4:$F$48,3,FALSE)="solar",IF(G4786="PV","solar PV","solar thermal"),IF(VLOOKUP(H4786,'Cross-Page Data'!$D$4:$F$48,3,FALSE)="wind",VLOOKUP(G4786,'Cross-Page Data'!$I$4:$J$19,2,FALSE),IF(VLOOKUP(H4786,'Cross-Page Data'!$D$4:$F$48,3,FALSE)="hydro",VLOOKUP(G4786,'Cross-Page Data'!$I$4:$J$19,2,FALSE),VLOOKUP(H4786,'Cross-Page Data'!$D$4:$F$48,3,FALSE)))))</f>
        <v/>
      </c>
      <c r="M4786" s="120">
        <f>IF(AND($P$2=FALSE,OR(F4786="Commercial NAICS Cogen",F4786="Industrial NAICS Cogen",F4786="NAICS-22 Cogen")),FALSE,IF(AND($P$3=FALSE,OR(F4786="Commercial NAICS Cogen",F4786="Commercial NAICS Non-Cogen",F4786="Industrial NAICS Cogen", F4786="industrial NAICS non-Cogen")),FALSE, TRUE))</f>
        <v/>
      </c>
    </row>
    <row r="4787">
      <c r="A4787" s="129" t="n">
        <v>61335</v>
      </c>
      <c r="B4787" s="130" t="inlineStr">
        <is>
          <t>Great Divide Solar, LLC</t>
        </is>
      </c>
      <c r="C4787" s="130" t="inlineStr">
        <is>
          <t>Adapture Renewables, Inc.</t>
        </is>
      </c>
      <c r="D4787" s="129" t="n">
        <v>60496</v>
      </c>
      <c r="E4787" s="130" t="inlineStr">
        <is>
          <t>MT</t>
        </is>
      </c>
      <c r="F4787" s="130" t="inlineStr">
        <is>
          <t>NAICS-22 Non-Cogen</t>
        </is>
      </c>
      <c r="G4787" s="130" t="inlineStr">
        <is>
          <t>PV</t>
        </is>
      </c>
      <c r="H4787" s="130" t="inlineStr">
        <is>
          <t>SUN</t>
        </is>
      </c>
      <c r="I4787" s="130" t="inlineStr">
        <is>
          <t>SUN</t>
        </is>
      </c>
      <c r="J4787" s="131" t="n">
        <v>6476</v>
      </c>
      <c r="K4787" s="129" t="n">
        <v>2020</v>
      </c>
      <c r="L4787" s="120">
        <f>IF(VLOOKUP(H4787,'Cross-Page Data'!$D$4:$F$48,3,FALSE)="natural gas",VLOOKUP(G4787,'Cross-Page Data'!$I$4:$J$19,2,FALSE),IF(VLOOKUP(H4787,'Cross-Page Data'!$D$4:$F$48,3,FALSE)="solar",IF(G4787="PV","solar PV","solar thermal"),IF(VLOOKUP(H4787,'Cross-Page Data'!$D$4:$F$48,3,FALSE)="wind",VLOOKUP(G4787,'Cross-Page Data'!$I$4:$J$19,2,FALSE),IF(VLOOKUP(H4787,'Cross-Page Data'!$D$4:$F$48,3,FALSE)="hydro",VLOOKUP(G4787,'Cross-Page Data'!$I$4:$J$19,2,FALSE),VLOOKUP(H4787,'Cross-Page Data'!$D$4:$F$48,3,FALSE)))))</f>
        <v/>
      </c>
      <c r="M4787" s="120">
        <f>IF(AND($P$2=FALSE,OR(F4787="Commercial NAICS Cogen",F4787="Industrial NAICS Cogen",F4787="NAICS-22 Cogen")),FALSE,IF(AND($P$3=FALSE,OR(F4787="Commercial NAICS Cogen",F4787="Commercial NAICS Non-Cogen",F4787="Industrial NAICS Cogen", F4787="industrial NAICS non-Cogen")),FALSE, TRUE))</f>
        <v/>
      </c>
    </row>
    <row r="4788">
      <c r="A4788" s="129" t="n">
        <v>61336</v>
      </c>
      <c r="B4788" s="130" t="inlineStr">
        <is>
          <t>Black Eagle Solar, LLC</t>
        </is>
      </c>
      <c r="C4788" s="130" t="inlineStr">
        <is>
          <t>Adapture Renewables, Inc.</t>
        </is>
      </c>
      <c r="D4788" s="129" t="n">
        <v>60496</v>
      </c>
      <c r="E4788" s="130" t="inlineStr">
        <is>
          <t>MT</t>
        </is>
      </c>
      <c r="F4788" s="130" t="inlineStr">
        <is>
          <t>NAICS-22 Non-Cogen</t>
        </is>
      </c>
      <c r="G4788" s="130" t="inlineStr">
        <is>
          <t>PV</t>
        </is>
      </c>
      <c r="H4788" s="130" t="inlineStr">
        <is>
          <t>SUN</t>
        </is>
      </c>
      <c r="I4788" s="130" t="inlineStr">
        <is>
          <t>SUN</t>
        </is>
      </c>
      <c r="J4788" s="131" t="n">
        <v>6034</v>
      </c>
      <c r="K4788" s="129" t="n">
        <v>2020</v>
      </c>
      <c r="L4788" s="120">
        <f>IF(VLOOKUP(H4788,'Cross-Page Data'!$D$4:$F$48,3,FALSE)="natural gas",VLOOKUP(G4788,'Cross-Page Data'!$I$4:$J$19,2,FALSE),IF(VLOOKUP(H4788,'Cross-Page Data'!$D$4:$F$48,3,FALSE)="solar",IF(G4788="PV","solar PV","solar thermal"),IF(VLOOKUP(H4788,'Cross-Page Data'!$D$4:$F$48,3,FALSE)="wind",VLOOKUP(G4788,'Cross-Page Data'!$I$4:$J$19,2,FALSE),IF(VLOOKUP(H4788,'Cross-Page Data'!$D$4:$F$48,3,FALSE)="hydro",VLOOKUP(G4788,'Cross-Page Data'!$I$4:$J$19,2,FALSE),VLOOKUP(H4788,'Cross-Page Data'!$D$4:$F$48,3,FALSE)))))</f>
        <v/>
      </c>
      <c r="M4788" s="120">
        <f>IF(AND($P$2=FALSE,OR(F4788="Commercial NAICS Cogen",F4788="Industrial NAICS Cogen",F4788="NAICS-22 Cogen")),FALSE,IF(AND($P$3=FALSE,OR(F4788="Commercial NAICS Cogen",F4788="Commercial NAICS Non-Cogen",F4788="Industrial NAICS Cogen", F4788="industrial NAICS non-Cogen")),FALSE, TRUE))</f>
        <v/>
      </c>
    </row>
    <row r="4789">
      <c r="A4789" s="129" t="n">
        <v>61337</v>
      </c>
      <c r="B4789" s="130" t="inlineStr">
        <is>
          <t>Magpie Solar, LLC</t>
        </is>
      </c>
      <c r="C4789" s="130" t="inlineStr">
        <is>
          <t>Adapture Renewables, Inc.</t>
        </is>
      </c>
      <c r="D4789" s="129" t="n">
        <v>60496</v>
      </c>
      <c r="E4789" s="130" t="inlineStr">
        <is>
          <t>MT</t>
        </is>
      </c>
      <c r="F4789" s="130" t="inlineStr">
        <is>
          <t>NAICS-22 Non-Cogen</t>
        </is>
      </c>
      <c r="G4789" s="130" t="inlineStr">
        <is>
          <t>PV</t>
        </is>
      </c>
      <c r="H4789" s="130" t="inlineStr">
        <is>
          <t>SUN</t>
        </is>
      </c>
      <c r="I4789" s="130" t="inlineStr">
        <is>
          <t>SUN</t>
        </is>
      </c>
      <c r="J4789" s="131" t="n">
        <v>6236</v>
      </c>
      <c r="K4789" s="129" t="n">
        <v>2020</v>
      </c>
      <c r="L4789" s="120">
        <f>IF(VLOOKUP(H4789,'Cross-Page Data'!$D$4:$F$48,3,FALSE)="natural gas",VLOOKUP(G4789,'Cross-Page Data'!$I$4:$J$19,2,FALSE),IF(VLOOKUP(H4789,'Cross-Page Data'!$D$4:$F$48,3,FALSE)="solar",IF(G4789="PV","solar PV","solar thermal"),IF(VLOOKUP(H4789,'Cross-Page Data'!$D$4:$F$48,3,FALSE)="wind",VLOOKUP(G4789,'Cross-Page Data'!$I$4:$J$19,2,FALSE),IF(VLOOKUP(H4789,'Cross-Page Data'!$D$4:$F$48,3,FALSE)="hydro",VLOOKUP(G4789,'Cross-Page Data'!$I$4:$J$19,2,FALSE),VLOOKUP(H4789,'Cross-Page Data'!$D$4:$F$48,3,FALSE)))))</f>
        <v/>
      </c>
      <c r="M4789" s="120">
        <f>IF(AND($P$2=FALSE,OR(F4789="Commercial NAICS Cogen",F4789="Industrial NAICS Cogen",F4789="NAICS-22 Cogen")),FALSE,IF(AND($P$3=FALSE,OR(F4789="Commercial NAICS Cogen",F4789="Commercial NAICS Non-Cogen",F4789="Industrial NAICS Cogen", F4789="industrial NAICS non-Cogen")),FALSE, TRUE))</f>
        <v/>
      </c>
    </row>
    <row r="4790">
      <c r="A4790" s="129" t="n">
        <v>61343</v>
      </c>
      <c r="B4790" s="130" t="inlineStr">
        <is>
          <t>Karankawa Wind LLC</t>
        </is>
      </c>
      <c r="C4790" s="130" t="inlineStr">
        <is>
          <t>Avangrid Renewables LLC</t>
        </is>
      </c>
      <c r="D4790" s="129" t="n">
        <v>15399</v>
      </c>
      <c r="E4790" s="130" t="inlineStr">
        <is>
          <t>TX</t>
        </is>
      </c>
      <c r="F4790" s="130" t="inlineStr">
        <is>
          <t>NAICS-22 Non-Cogen</t>
        </is>
      </c>
      <c r="G4790" s="130" t="inlineStr">
        <is>
          <t>WT</t>
        </is>
      </c>
      <c r="H4790" s="130" t="inlineStr">
        <is>
          <t>WND</t>
        </is>
      </c>
      <c r="I4790" s="130" t="inlineStr">
        <is>
          <t>WND</t>
        </is>
      </c>
      <c r="J4790" s="131" t="n">
        <v>994401</v>
      </c>
      <c r="K4790" s="129" t="n">
        <v>2020</v>
      </c>
      <c r="L4790" s="120">
        <f>IF(VLOOKUP(H4790,'Cross-Page Data'!$D$4:$F$48,3,FALSE)="natural gas",VLOOKUP(G4790,'Cross-Page Data'!$I$4:$J$19,2,FALSE),IF(VLOOKUP(H4790,'Cross-Page Data'!$D$4:$F$48,3,FALSE)="solar",IF(G4790="PV","solar PV","solar thermal"),IF(VLOOKUP(H4790,'Cross-Page Data'!$D$4:$F$48,3,FALSE)="wind",VLOOKUP(G4790,'Cross-Page Data'!$I$4:$J$19,2,FALSE),IF(VLOOKUP(H4790,'Cross-Page Data'!$D$4:$F$48,3,FALSE)="hydro",VLOOKUP(G4790,'Cross-Page Data'!$I$4:$J$19,2,FALSE),VLOOKUP(H4790,'Cross-Page Data'!$D$4:$F$48,3,FALSE)))))</f>
        <v/>
      </c>
      <c r="M4790" s="120">
        <f>IF(AND($P$2=FALSE,OR(F4790="Commercial NAICS Cogen",F4790="Industrial NAICS Cogen",F4790="NAICS-22 Cogen")),FALSE,IF(AND($P$3=FALSE,OR(F4790="Commercial NAICS Cogen",F4790="Commercial NAICS Non-Cogen",F4790="Industrial NAICS Cogen", F4790="industrial NAICS non-Cogen")),FALSE, TRUE))</f>
        <v/>
      </c>
    </row>
    <row r="4791">
      <c r="A4791" s="129" t="n">
        <v>61344</v>
      </c>
      <c r="B4791" s="130" t="inlineStr">
        <is>
          <t>Otter Creek Wind Farm LLC</t>
        </is>
      </c>
      <c r="C4791" s="130" t="inlineStr">
        <is>
          <t>Avangrid Renewables LLC</t>
        </is>
      </c>
      <c r="D4791" s="129" t="n">
        <v>15399</v>
      </c>
      <c r="E4791" s="130" t="inlineStr">
        <is>
          <t>IL</t>
        </is>
      </c>
      <c r="F4791" s="130" t="inlineStr">
        <is>
          <t>NAICS-22 Non-Cogen</t>
        </is>
      </c>
      <c r="G4791" s="130" t="inlineStr">
        <is>
          <t>WT</t>
        </is>
      </c>
      <c r="H4791" s="130" t="inlineStr">
        <is>
          <t>WND</t>
        </is>
      </c>
      <c r="I4791" s="130" t="inlineStr">
        <is>
          <t>WND</t>
        </is>
      </c>
      <c r="J4791" s="131" t="n">
        <v>388234</v>
      </c>
      <c r="K4791" s="129" t="n">
        <v>2020</v>
      </c>
      <c r="L4791" s="120">
        <f>IF(VLOOKUP(H4791,'Cross-Page Data'!$D$4:$F$48,3,FALSE)="natural gas",VLOOKUP(G4791,'Cross-Page Data'!$I$4:$J$19,2,FALSE),IF(VLOOKUP(H4791,'Cross-Page Data'!$D$4:$F$48,3,FALSE)="solar",IF(G4791="PV","solar PV","solar thermal"),IF(VLOOKUP(H4791,'Cross-Page Data'!$D$4:$F$48,3,FALSE)="wind",VLOOKUP(G4791,'Cross-Page Data'!$I$4:$J$19,2,FALSE),IF(VLOOKUP(H4791,'Cross-Page Data'!$D$4:$F$48,3,FALSE)="hydro",VLOOKUP(G4791,'Cross-Page Data'!$I$4:$J$19,2,FALSE),VLOOKUP(H4791,'Cross-Page Data'!$D$4:$F$48,3,FALSE)))))</f>
        <v/>
      </c>
      <c r="M4791" s="120">
        <f>IF(AND($P$2=FALSE,OR(F4791="Commercial NAICS Cogen",F4791="Industrial NAICS Cogen",F4791="NAICS-22 Cogen")),FALSE,IF(AND($P$3=FALSE,OR(F4791="Commercial NAICS Cogen",F4791="Commercial NAICS Non-Cogen",F4791="Industrial NAICS Cogen", F4791="industrial NAICS non-Cogen")),FALSE, TRUE))</f>
        <v/>
      </c>
    </row>
    <row r="4792">
      <c r="A4792" s="129" t="n">
        <v>61353</v>
      </c>
      <c r="B4792" s="130" t="inlineStr">
        <is>
          <t>Mount Signal Solar Farm II</t>
        </is>
      </c>
      <c r="C4792" s="130" t="inlineStr">
        <is>
          <t>Imperial Valley Solar 2, LLC</t>
        </is>
      </c>
      <c r="D4792" s="129" t="n">
        <v>60986</v>
      </c>
      <c r="E4792" s="130" t="inlineStr">
        <is>
          <t>CA</t>
        </is>
      </c>
      <c r="F4792" s="130" t="inlineStr">
        <is>
          <t>NAICS-22 Non-Cogen</t>
        </is>
      </c>
      <c r="G4792" s="130" t="inlineStr">
        <is>
          <t>PV</t>
        </is>
      </c>
      <c r="H4792" s="130" t="inlineStr">
        <is>
          <t>SUN</t>
        </is>
      </c>
      <c r="I4792" s="130" t="inlineStr">
        <is>
          <t>SUN</t>
        </is>
      </c>
      <c r="J4792" s="131" t="n">
        <v>416917</v>
      </c>
      <c r="K4792" s="129" t="n">
        <v>2020</v>
      </c>
      <c r="L4792" s="120">
        <f>IF(VLOOKUP(H4792,'Cross-Page Data'!$D$4:$F$48,3,FALSE)="natural gas",VLOOKUP(G4792,'Cross-Page Data'!$I$4:$J$19,2,FALSE),IF(VLOOKUP(H4792,'Cross-Page Data'!$D$4:$F$48,3,FALSE)="solar",IF(G4792="PV","solar PV","solar thermal"),IF(VLOOKUP(H4792,'Cross-Page Data'!$D$4:$F$48,3,FALSE)="wind",VLOOKUP(G4792,'Cross-Page Data'!$I$4:$J$19,2,FALSE),IF(VLOOKUP(H4792,'Cross-Page Data'!$D$4:$F$48,3,FALSE)="hydro",VLOOKUP(G4792,'Cross-Page Data'!$I$4:$J$19,2,FALSE),VLOOKUP(H4792,'Cross-Page Data'!$D$4:$F$48,3,FALSE)))))</f>
        <v/>
      </c>
      <c r="M4792" s="120">
        <f>IF(AND($P$2=FALSE,OR(F4792="Commercial NAICS Cogen",F4792="Industrial NAICS Cogen",F4792="NAICS-22 Cogen")),FALSE,IF(AND($P$3=FALSE,OR(F4792="Commercial NAICS Cogen",F4792="Commercial NAICS Non-Cogen",F4792="Industrial NAICS Cogen", F4792="industrial NAICS non-Cogen")),FALSE, TRUE))</f>
        <v/>
      </c>
    </row>
    <row r="4793">
      <c r="A4793" s="129" t="n">
        <v>61357</v>
      </c>
      <c r="B4793" s="130" t="inlineStr">
        <is>
          <t>Red Pine Wind Project</t>
        </is>
      </c>
      <c r="C4793" s="130" t="inlineStr">
        <is>
          <t>EDF Renewable Asset Holdings, Inc.</t>
        </is>
      </c>
      <c r="D4793" s="129" t="n">
        <v>57170</v>
      </c>
      <c r="E4793" s="130" t="inlineStr">
        <is>
          <t>MN</t>
        </is>
      </c>
      <c r="F4793" s="130" t="inlineStr">
        <is>
          <t>NAICS-22 Non-Cogen</t>
        </is>
      </c>
      <c r="G4793" s="130" t="inlineStr">
        <is>
          <t>WT</t>
        </is>
      </c>
      <c r="H4793" s="130" t="inlineStr">
        <is>
          <t>WND</t>
        </is>
      </c>
      <c r="I4793" s="130" t="inlineStr">
        <is>
          <t>WND</t>
        </is>
      </c>
      <c r="J4793" s="131" t="n">
        <v>850472</v>
      </c>
      <c r="K4793" s="129" t="n">
        <v>2020</v>
      </c>
      <c r="L4793" s="120">
        <f>IF(VLOOKUP(H4793,'Cross-Page Data'!$D$4:$F$48,3,FALSE)="natural gas",VLOOKUP(G4793,'Cross-Page Data'!$I$4:$J$19,2,FALSE),IF(VLOOKUP(H4793,'Cross-Page Data'!$D$4:$F$48,3,FALSE)="solar",IF(G4793="PV","solar PV","solar thermal"),IF(VLOOKUP(H4793,'Cross-Page Data'!$D$4:$F$48,3,FALSE)="wind",VLOOKUP(G4793,'Cross-Page Data'!$I$4:$J$19,2,FALSE),IF(VLOOKUP(H4793,'Cross-Page Data'!$D$4:$F$48,3,FALSE)="hydro",VLOOKUP(G4793,'Cross-Page Data'!$I$4:$J$19,2,FALSE),VLOOKUP(H4793,'Cross-Page Data'!$D$4:$F$48,3,FALSE)))))</f>
        <v/>
      </c>
      <c r="M4793" s="120">
        <f>IF(AND($P$2=FALSE,OR(F4793="Commercial NAICS Cogen",F4793="Industrial NAICS Cogen",F4793="NAICS-22 Cogen")),FALSE,IF(AND($P$3=FALSE,OR(F4793="Commercial NAICS Cogen",F4793="Commercial NAICS Non-Cogen",F4793="Industrial NAICS Cogen", F4793="industrial NAICS non-Cogen")),FALSE, TRUE))</f>
        <v/>
      </c>
    </row>
    <row r="4794">
      <c r="A4794" s="129" t="n">
        <v>61368</v>
      </c>
      <c r="B4794" s="130" t="inlineStr">
        <is>
          <t>Midway Solar - TX</t>
        </is>
      </c>
      <c r="C4794" s="130" t="inlineStr">
        <is>
          <t>MIdway Solar</t>
        </is>
      </c>
      <c r="D4794" s="129" t="n">
        <v>61801</v>
      </c>
      <c r="E4794" s="130" t="inlineStr">
        <is>
          <t>TX</t>
        </is>
      </c>
      <c r="F4794" s="130" t="inlineStr">
        <is>
          <t>NAICS-22 Non-Cogen</t>
        </is>
      </c>
      <c r="G4794" s="130" t="inlineStr">
        <is>
          <t>PV</t>
        </is>
      </c>
      <c r="H4794" s="130" t="inlineStr">
        <is>
          <t>SUN</t>
        </is>
      </c>
      <c r="I4794" s="130" t="inlineStr">
        <is>
          <t>SUN</t>
        </is>
      </c>
      <c r="J4794" s="131" t="n">
        <v>384440</v>
      </c>
      <c r="K4794" s="129" t="n">
        <v>2020</v>
      </c>
      <c r="L4794" s="120">
        <f>IF(VLOOKUP(H4794,'Cross-Page Data'!$D$4:$F$48,3,FALSE)="natural gas",VLOOKUP(G4794,'Cross-Page Data'!$I$4:$J$19,2,FALSE),IF(VLOOKUP(H4794,'Cross-Page Data'!$D$4:$F$48,3,FALSE)="solar",IF(G4794="PV","solar PV","solar thermal"),IF(VLOOKUP(H4794,'Cross-Page Data'!$D$4:$F$48,3,FALSE)="wind",VLOOKUP(G4794,'Cross-Page Data'!$I$4:$J$19,2,FALSE),IF(VLOOKUP(H4794,'Cross-Page Data'!$D$4:$F$48,3,FALSE)="hydro",VLOOKUP(G4794,'Cross-Page Data'!$I$4:$J$19,2,FALSE),VLOOKUP(H4794,'Cross-Page Data'!$D$4:$F$48,3,FALSE)))))</f>
        <v/>
      </c>
      <c r="M4794" s="120">
        <f>IF(AND($P$2=FALSE,OR(F4794="Commercial NAICS Cogen",F4794="Industrial NAICS Cogen",F4794="NAICS-22 Cogen")),FALSE,IF(AND($P$3=FALSE,OR(F4794="Commercial NAICS Cogen",F4794="Commercial NAICS Non-Cogen",F4794="Industrial NAICS Cogen", F4794="industrial NAICS non-Cogen")),FALSE, TRUE))</f>
        <v/>
      </c>
    </row>
    <row r="4795">
      <c r="A4795" s="129" t="n">
        <v>61369</v>
      </c>
      <c r="B4795" s="130" t="inlineStr">
        <is>
          <t>Sweetwater Solar</t>
        </is>
      </c>
      <c r="C4795" s="130" t="inlineStr">
        <is>
          <t>Sweetwater Solar LLC</t>
        </is>
      </c>
      <c r="D4795" s="129" t="n">
        <v>61005</v>
      </c>
      <c r="E4795" s="130" t="inlineStr">
        <is>
          <t>WY</t>
        </is>
      </c>
      <c r="F4795" s="130" t="inlineStr">
        <is>
          <t>NAICS-22 Non-Cogen</t>
        </is>
      </c>
      <c r="G4795" s="130" t="inlineStr">
        <is>
          <t>PV</t>
        </is>
      </c>
      <c r="H4795" s="130" t="inlineStr">
        <is>
          <t>SUN</t>
        </is>
      </c>
      <c r="I4795" s="130" t="inlineStr">
        <is>
          <t>SUN</t>
        </is>
      </c>
      <c r="J4795" s="131" t="n">
        <v>165364</v>
      </c>
      <c r="K4795" s="129" t="n">
        <v>2020</v>
      </c>
      <c r="L4795" s="120">
        <f>IF(VLOOKUP(H4795,'Cross-Page Data'!$D$4:$F$48,3,FALSE)="natural gas",VLOOKUP(G4795,'Cross-Page Data'!$I$4:$J$19,2,FALSE),IF(VLOOKUP(H4795,'Cross-Page Data'!$D$4:$F$48,3,FALSE)="solar",IF(G4795="PV","solar PV","solar thermal"),IF(VLOOKUP(H4795,'Cross-Page Data'!$D$4:$F$48,3,FALSE)="wind",VLOOKUP(G4795,'Cross-Page Data'!$I$4:$J$19,2,FALSE),IF(VLOOKUP(H4795,'Cross-Page Data'!$D$4:$F$48,3,FALSE)="hydro",VLOOKUP(G4795,'Cross-Page Data'!$I$4:$J$19,2,FALSE),VLOOKUP(H4795,'Cross-Page Data'!$D$4:$F$48,3,FALSE)))))</f>
        <v/>
      </c>
      <c r="M4795" s="120">
        <f>IF(AND($P$2=FALSE,OR(F4795="Commercial NAICS Cogen",F4795="Industrial NAICS Cogen",F4795="NAICS-22 Cogen")),FALSE,IF(AND($P$3=FALSE,OR(F4795="Commercial NAICS Cogen",F4795="Commercial NAICS Non-Cogen",F4795="Industrial NAICS Cogen", F4795="industrial NAICS non-Cogen")),FALSE, TRUE))</f>
        <v/>
      </c>
    </row>
    <row r="4796">
      <c r="A4796" s="129" t="n">
        <v>61402</v>
      </c>
      <c r="B4796" s="130" t="inlineStr">
        <is>
          <t>Foard City Wind</t>
        </is>
      </c>
      <c r="C4796" s="130" t="inlineStr">
        <is>
          <t>Foard City Wind, LLC</t>
        </is>
      </c>
      <c r="D4796" s="129" t="n">
        <v>61037</v>
      </c>
      <c r="E4796" s="130" t="inlineStr">
        <is>
          <t>TX</t>
        </is>
      </c>
      <c r="F4796" s="130" t="inlineStr">
        <is>
          <t>NAICS-22 Non-Cogen</t>
        </is>
      </c>
      <c r="G4796" s="130" t="inlineStr">
        <is>
          <t>WT</t>
        </is>
      </c>
      <c r="H4796" s="130" t="inlineStr">
        <is>
          <t>WND</t>
        </is>
      </c>
      <c r="I4796" s="130" t="inlineStr">
        <is>
          <t>WND</t>
        </is>
      </c>
      <c r="J4796" s="131" t="n">
        <v>1302253</v>
      </c>
      <c r="K4796" s="129" t="n">
        <v>2020</v>
      </c>
      <c r="L4796" s="120">
        <f>IF(VLOOKUP(H4796,'Cross-Page Data'!$D$4:$F$48,3,FALSE)="natural gas",VLOOKUP(G4796,'Cross-Page Data'!$I$4:$J$19,2,FALSE),IF(VLOOKUP(H4796,'Cross-Page Data'!$D$4:$F$48,3,FALSE)="solar",IF(G4796="PV","solar PV","solar thermal"),IF(VLOOKUP(H4796,'Cross-Page Data'!$D$4:$F$48,3,FALSE)="wind",VLOOKUP(G4796,'Cross-Page Data'!$I$4:$J$19,2,FALSE),IF(VLOOKUP(H4796,'Cross-Page Data'!$D$4:$F$48,3,FALSE)="hydro",VLOOKUP(G4796,'Cross-Page Data'!$I$4:$J$19,2,FALSE),VLOOKUP(H4796,'Cross-Page Data'!$D$4:$F$48,3,FALSE)))))</f>
        <v/>
      </c>
      <c r="M4796" s="120">
        <f>IF(AND($P$2=FALSE,OR(F4796="Commercial NAICS Cogen",F4796="Industrial NAICS Cogen",F4796="NAICS-22 Cogen")),FALSE,IF(AND($P$3=FALSE,OR(F4796="Commercial NAICS Cogen",F4796="Commercial NAICS Non-Cogen",F4796="Industrial NAICS Cogen", F4796="industrial NAICS non-Cogen")),FALSE, TRUE))</f>
        <v/>
      </c>
    </row>
    <row r="4797">
      <c r="A4797" s="129" t="n">
        <v>61406</v>
      </c>
      <c r="B4797" s="130" t="inlineStr">
        <is>
          <t>Essex Solar Center</t>
        </is>
      </c>
      <c r="C4797" s="130" t="inlineStr">
        <is>
          <t>CD Arevon USA, Inc.</t>
        </is>
      </c>
      <c r="D4797" s="129" t="n">
        <v>61230</v>
      </c>
      <c r="E4797" s="130" t="inlineStr">
        <is>
          <t>VA</t>
        </is>
      </c>
      <c r="F4797" s="130" t="inlineStr">
        <is>
          <t>NAICS-22 Non-Cogen</t>
        </is>
      </c>
      <c r="G4797" s="130" t="inlineStr">
        <is>
          <t>PV</t>
        </is>
      </c>
      <c r="H4797" s="130" t="inlineStr">
        <is>
          <t>SUN</t>
        </is>
      </c>
      <c r="I4797" s="130" t="inlineStr">
        <is>
          <t>SUN</t>
        </is>
      </c>
      <c r="J4797" s="131" t="n">
        <v>39277</v>
      </c>
      <c r="K4797" s="129" t="n">
        <v>2020</v>
      </c>
      <c r="L4797" s="120">
        <f>IF(VLOOKUP(H4797,'Cross-Page Data'!$D$4:$F$48,3,FALSE)="natural gas",VLOOKUP(G4797,'Cross-Page Data'!$I$4:$J$19,2,FALSE),IF(VLOOKUP(H4797,'Cross-Page Data'!$D$4:$F$48,3,FALSE)="solar",IF(G4797="PV","solar PV","solar thermal"),IF(VLOOKUP(H4797,'Cross-Page Data'!$D$4:$F$48,3,FALSE)="wind",VLOOKUP(G4797,'Cross-Page Data'!$I$4:$J$19,2,FALSE),IF(VLOOKUP(H4797,'Cross-Page Data'!$D$4:$F$48,3,FALSE)="hydro",VLOOKUP(G4797,'Cross-Page Data'!$I$4:$J$19,2,FALSE),VLOOKUP(H4797,'Cross-Page Data'!$D$4:$F$48,3,FALSE)))))</f>
        <v/>
      </c>
      <c r="M4797" s="120">
        <f>IF(AND($P$2=FALSE,OR(F4797="Commercial NAICS Cogen",F4797="Industrial NAICS Cogen",F4797="NAICS-22 Cogen")),FALSE,IF(AND($P$3=FALSE,OR(F4797="Commercial NAICS Cogen",F4797="Commercial NAICS Non-Cogen",F4797="Industrial NAICS Cogen", F4797="industrial NAICS non-Cogen")),FALSE, TRUE))</f>
        <v/>
      </c>
    </row>
    <row r="4798">
      <c r="A4798" s="129" t="n">
        <v>61407</v>
      </c>
      <c r="B4798" s="130" t="inlineStr">
        <is>
          <t>Cottonwood Wind Energy Center</t>
        </is>
      </c>
      <c r="C4798" s="130" t="inlineStr">
        <is>
          <t>Cottonwood Wind Project</t>
        </is>
      </c>
      <c r="D4798" s="129" t="n">
        <v>61042</v>
      </c>
      <c r="E4798" s="130" t="inlineStr">
        <is>
          <t>NE</t>
        </is>
      </c>
      <c r="F4798" s="130" t="inlineStr">
        <is>
          <t>NAICS-22 Non-Cogen</t>
        </is>
      </c>
      <c r="G4798" s="130" t="inlineStr">
        <is>
          <t>WT</t>
        </is>
      </c>
      <c r="H4798" s="130" t="inlineStr">
        <is>
          <t>WND</t>
        </is>
      </c>
      <c r="I4798" s="130" t="inlineStr">
        <is>
          <t>WND</t>
        </is>
      </c>
      <c r="J4798" s="131" t="n">
        <v>432595</v>
      </c>
      <c r="K4798" s="129" t="n">
        <v>2020</v>
      </c>
      <c r="L4798" s="120">
        <f>IF(VLOOKUP(H4798,'Cross-Page Data'!$D$4:$F$48,3,FALSE)="natural gas",VLOOKUP(G4798,'Cross-Page Data'!$I$4:$J$19,2,FALSE),IF(VLOOKUP(H4798,'Cross-Page Data'!$D$4:$F$48,3,FALSE)="solar",IF(G4798="PV","solar PV","solar thermal"),IF(VLOOKUP(H4798,'Cross-Page Data'!$D$4:$F$48,3,FALSE)="wind",VLOOKUP(G4798,'Cross-Page Data'!$I$4:$J$19,2,FALSE),IF(VLOOKUP(H4798,'Cross-Page Data'!$D$4:$F$48,3,FALSE)="hydro",VLOOKUP(G4798,'Cross-Page Data'!$I$4:$J$19,2,FALSE),VLOOKUP(H4798,'Cross-Page Data'!$D$4:$F$48,3,FALSE)))))</f>
        <v/>
      </c>
      <c r="M4798" s="120">
        <f>IF(AND($P$2=FALSE,OR(F4798="Commercial NAICS Cogen",F4798="Industrial NAICS Cogen",F4798="NAICS-22 Cogen")),FALSE,IF(AND($P$3=FALSE,OR(F4798="Commercial NAICS Cogen",F4798="Commercial NAICS Non-Cogen",F4798="Industrial NAICS Cogen", F4798="industrial NAICS non-Cogen")),FALSE, TRUE))</f>
        <v/>
      </c>
    </row>
    <row r="4799">
      <c r="A4799" s="129" t="n">
        <v>61417</v>
      </c>
      <c r="B4799" s="130" t="inlineStr">
        <is>
          <t>Gopher Creek Wind Farm</t>
        </is>
      </c>
      <c r="C4799" s="130" t="inlineStr">
        <is>
          <t>Fluvanna Wind Energy 2 LLC</t>
        </is>
      </c>
      <c r="D4799" s="129" t="n">
        <v>61054</v>
      </c>
      <c r="E4799" s="130" t="inlineStr">
        <is>
          <t>TX</t>
        </is>
      </c>
      <c r="F4799" s="130" t="inlineStr">
        <is>
          <t>NAICS-22 Non-Cogen</t>
        </is>
      </c>
      <c r="G4799" s="130" t="inlineStr">
        <is>
          <t>WT</t>
        </is>
      </c>
      <c r="H4799" s="130" t="inlineStr">
        <is>
          <t>WND</t>
        </is>
      </c>
      <c r="I4799" s="130" t="inlineStr">
        <is>
          <t>WND</t>
        </is>
      </c>
      <c r="J4799" s="131" t="n">
        <v>647661</v>
      </c>
      <c r="K4799" s="129" t="n">
        <v>2020</v>
      </c>
      <c r="L4799" s="120">
        <f>IF(VLOOKUP(H4799,'Cross-Page Data'!$D$4:$F$48,3,FALSE)="natural gas",VLOOKUP(G4799,'Cross-Page Data'!$I$4:$J$19,2,FALSE),IF(VLOOKUP(H4799,'Cross-Page Data'!$D$4:$F$48,3,FALSE)="solar",IF(G4799="PV","solar PV","solar thermal"),IF(VLOOKUP(H4799,'Cross-Page Data'!$D$4:$F$48,3,FALSE)="wind",VLOOKUP(G4799,'Cross-Page Data'!$I$4:$J$19,2,FALSE),IF(VLOOKUP(H4799,'Cross-Page Data'!$D$4:$F$48,3,FALSE)="hydro",VLOOKUP(G4799,'Cross-Page Data'!$I$4:$J$19,2,FALSE),VLOOKUP(H4799,'Cross-Page Data'!$D$4:$F$48,3,FALSE)))))</f>
        <v/>
      </c>
      <c r="M4799" s="120">
        <f>IF(AND($P$2=FALSE,OR(F4799="Commercial NAICS Cogen",F4799="Industrial NAICS Cogen",F4799="NAICS-22 Cogen")),FALSE,IF(AND($P$3=FALSE,OR(F4799="Commercial NAICS Cogen",F4799="Commercial NAICS Non-Cogen",F4799="Industrial NAICS Cogen", F4799="industrial NAICS non-Cogen")),FALSE, TRUE))</f>
        <v/>
      </c>
    </row>
    <row r="4800">
      <c r="A4800" s="129" t="n">
        <v>61422</v>
      </c>
      <c r="B4800" s="130" t="inlineStr">
        <is>
          <t>Southampton Solar, LLC</t>
        </is>
      </c>
      <c r="C4800" s="130" t="inlineStr">
        <is>
          <t>Dominion Renewable Energy</t>
        </is>
      </c>
      <c r="D4800" s="129" t="n">
        <v>58468</v>
      </c>
      <c r="E4800" s="130" t="inlineStr">
        <is>
          <t>VA</t>
        </is>
      </c>
      <c r="F4800" s="130" t="inlineStr">
        <is>
          <t>NAICS-22 Non-Cogen</t>
        </is>
      </c>
      <c r="G4800" s="130" t="inlineStr">
        <is>
          <t>PV</t>
        </is>
      </c>
      <c r="H4800" s="130" t="inlineStr">
        <is>
          <t>SUN</t>
        </is>
      </c>
      <c r="I4800" s="130" t="inlineStr">
        <is>
          <t>SUN</t>
        </is>
      </c>
      <c r="J4800" s="131" t="n">
        <v>198986</v>
      </c>
      <c r="K4800" s="129" t="n">
        <v>2020</v>
      </c>
      <c r="L4800" s="120">
        <f>IF(VLOOKUP(H4800,'Cross-Page Data'!$D$4:$F$48,3,FALSE)="natural gas",VLOOKUP(G4800,'Cross-Page Data'!$I$4:$J$19,2,FALSE),IF(VLOOKUP(H4800,'Cross-Page Data'!$D$4:$F$48,3,FALSE)="solar",IF(G4800="PV","solar PV","solar thermal"),IF(VLOOKUP(H4800,'Cross-Page Data'!$D$4:$F$48,3,FALSE)="wind",VLOOKUP(G4800,'Cross-Page Data'!$I$4:$J$19,2,FALSE),IF(VLOOKUP(H4800,'Cross-Page Data'!$D$4:$F$48,3,FALSE)="hydro",VLOOKUP(G4800,'Cross-Page Data'!$I$4:$J$19,2,FALSE),VLOOKUP(H4800,'Cross-Page Data'!$D$4:$F$48,3,FALSE)))))</f>
        <v/>
      </c>
      <c r="M4800" s="120">
        <f>IF(AND($P$2=FALSE,OR(F4800="Commercial NAICS Cogen",F4800="Industrial NAICS Cogen",F4800="NAICS-22 Cogen")),FALSE,IF(AND($P$3=FALSE,OR(F4800="Commercial NAICS Cogen",F4800="Commercial NAICS Non-Cogen",F4800="Industrial NAICS Cogen", F4800="industrial NAICS non-Cogen")),FALSE, TRUE))</f>
        <v/>
      </c>
    </row>
    <row r="4801">
      <c r="A4801" s="129" t="n">
        <v>61431</v>
      </c>
      <c r="B4801" s="130" t="inlineStr">
        <is>
          <t>Beacon BESS 1</t>
        </is>
      </c>
      <c r="C4801" s="130" t="inlineStr">
        <is>
          <t>Los Angeles Department of Water &amp; Power</t>
        </is>
      </c>
      <c r="D4801" s="129" t="n">
        <v>11208</v>
      </c>
      <c r="E4801" s="130" t="inlineStr">
        <is>
          <t>CA</t>
        </is>
      </c>
      <c r="F4801" s="130" t="inlineStr">
        <is>
          <t>Electric Utility</t>
        </is>
      </c>
      <c r="G4801" s="130" t="inlineStr">
        <is>
          <t>BA</t>
        </is>
      </c>
      <c r="H4801" s="130" t="inlineStr">
        <is>
          <t>MWH</t>
        </is>
      </c>
      <c r="I4801" s="130" t="inlineStr">
        <is>
          <t>OTH</t>
        </is>
      </c>
      <c r="J4801" s="131" t="n">
        <v>-798</v>
      </c>
      <c r="K4801" s="129" t="n">
        <v>2020</v>
      </c>
      <c r="L4801" s="120">
        <f>IF(VLOOKUP(H4801,'Cross-Page Data'!$D$4:$F$48,3,FALSE)="natural gas",VLOOKUP(G4801,'Cross-Page Data'!$I$4:$J$19,2,FALSE),IF(VLOOKUP(H4801,'Cross-Page Data'!$D$4:$F$48,3,FALSE)="solar",IF(G4801="PV","solar PV","solar thermal"),IF(VLOOKUP(H4801,'Cross-Page Data'!$D$4:$F$48,3,FALSE)="wind",VLOOKUP(G4801,'Cross-Page Data'!$I$4:$J$19,2,FALSE),IF(VLOOKUP(H4801,'Cross-Page Data'!$D$4:$F$48,3,FALSE)="hydro",VLOOKUP(G4801,'Cross-Page Data'!$I$4:$J$19,2,FALSE),VLOOKUP(H4801,'Cross-Page Data'!$D$4:$F$48,3,FALSE)))))</f>
        <v/>
      </c>
      <c r="M4801" s="120">
        <f>IF(AND($P$2=FALSE,OR(F4801="Commercial NAICS Cogen",F4801="Industrial NAICS Cogen",F4801="NAICS-22 Cogen")),FALSE,IF(AND($P$3=FALSE,OR(F4801="Commercial NAICS Cogen",F4801="Commercial NAICS Non-Cogen",F4801="Industrial NAICS Cogen", F4801="industrial NAICS non-Cogen")),FALSE, TRUE))</f>
        <v/>
      </c>
    </row>
    <row r="4802">
      <c r="A4802" s="129" t="n">
        <v>61457</v>
      </c>
      <c r="B4802" s="130" t="inlineStr">
        <is>
          <t>Palmer Solar Center</t>
        </is>
      </c>
      <c r="C4802" s="130" t="inlineStr">
        <is>
          <t>CD Arevon USA, Inc.</t>
        </is>
      </c>
      <c r="D4802" s="129" t="n">
        <v>61230</v>
      </c>
      <c r="E4802" s="130" t="inlineStr">
        <is>
          <t>VA</t>
        </is>
      </c>
      <c r="F4802" s="130" t="inlineStr">
        <is>
          <t>NAICS-22 Non-Cogen</t>
        </is>
      </c>
      <c r="G4802" s="130" t="inlineStr">
        <is>
          <t>PV</t>
        </is>
      </c>
      <c r="H4802" s="130" t="inlineStr">
        <is>
          <t>SUN</t>
        </is>
      </c>
      <c r="I4802" s="130" t="inlineStr">
        <is>
          <t>SUN</t>
        </is>
      </c>
      <c r="J4802" s="131" t="n">
        <v>10471</v>
      </c>
      <c r="K4802" s="129" t="n">
        <v>2020</v>
      </c>
      <c r="L4802" s="120">
        <f>IF(VLOOKUP(H4802,'Cross-Page Data'!$D$4:$F$48,3,FALSE)="natural gas",VLOOKUP(G4802,'Cross-Page Data'!$I$4:$J$19,2,FALSE),IF(VLOOKUP(H4802,'Cross-Page Data'!$D$4:$F$48,3,FALSE)="solar",IF(G4802="PV","solar PV","solar thermal"),IF(VLOOKUP(H4802,'Cross-Page Data'!$D$4:$F$48,3,FALSE)="wind",VLOOKUP(G4802,'Cross-Page Data'!$I$4:$J$19,2,FALSE),IF(VLOOKUP(H4802,'Cross-Page Data'!$D$4:$F$48,3,FALSE)="hydro",VLOOKUP(G4802,'Cross-Page Data'!$I$4:$J$19,2,FALSE),VLOOKUP(H4802,'Cross-Page Data'!$D$4:$F$48,3,FALSE)))))</f>
        <v/>
      </c>
      <c r="M4802" s="120">
        <f>IF(AND($P$2=FALSE,OR(F4802="Commercial NAICS Cogen",F4802="Industrial NAICS Cogen",F4802="NAICS-22 Cogen")),FALSE,IF(AND($P$3=FALSE,OR(F4802="Commercial NAICS Cogen",F4802="Commercial NAICS Non-Cogen",F4802="Industrial NAICS Cogen", F4802="industrial NAICS non-Cogen")),FALSE, TRUE))</f>
        <v/>
      </c>
    </row>
    <row r="4803">
      <c r="A4803" s="129" t="n">
        <v>61458</v>
      </c>
      <c r="B4803" s="130" t="inlineStr">
        <is>
          <t>Martin Solar Center</t>
        </is>
      </c>
      <c r="C4803" s="130" t="inlineStr">
        <is>
          <t>CD Arevon USA, Inc.</t>
        </is>
      </c>
      <c r="D4803" s="129" t="n">
        <v>61230</v>
      </c>
      <c r="E4803" s="130" t="inlineStr">
        <is>
          <t>VA</t>
        </is>
      </c>
      <c r="F4803" s="130" t="inlineStr">
        <is>
          <t>NAICS-22 Non-Cogen</t>
        </is>
      </c>
      <c r="G4803" s="130" t="inlineStr">
        <is>
          <t>PV</t>
        </is>
      </c>
      <c r="H4803" s="130" t="inlineStr">
        <is>
          <t>SUN</t>
        </is>
      </c>
      <c r="I4803" s="130" t="inlineStr">
        <is>
          <t>SUN</t>
        </is>
      </c>
      <c r="J4803" s="131" t="n">
        <v>9137</v>
      </c>
      <c r="K4803" s="129" t="n">
        <v>2020</v>
      </c>
      <c r="L4803" s="120">
        <f>IF(VLOOKUP(H4803,'Cross-Page Data'!$D$4:$F$48,3,FALSE)="natural gas",VLOOKUP(G4803,'Cross-Page Data'!$I$4:$J$19,2,FALSE),IF(VLOOKUP(H4803,'Cross-Page Data'!$D$4:$F$48,3,FALSE)="solar",IF(G4803="PV","solar PV","solar thermal"),IF(VLOOKUP(H4803,'Cross-Page Data'!$D$4:$F$48,3,FALSE)="wind",VLOOKUP(G4803,'Cross-Page Data'!$I$4:$J$19,2,FALSE),IF(VLOOKUP(H4803,'Cross-Page Data'!$D$4:$F$48,3,FALSE)="hydro",VLOOKUP(G4803,'Cross-Page Data'!$I$4:$J$19,2,FALSE),VLOOKUP(H4803,'Cross-Page Data'!$D$4:$F$48,3,FALSE)))))</f>
        <v/>
      </c>
      <c r="M4803" s="120">
        <f>IF(AND($P$2=FALSE,OR(F4803="Commercial NAICS Cogen",F4803="Industrial NAICS Cogen",F4803="NAICS-22 Cogen")),FALSE,IF(AND($P$3=FALSE,OR(F4803="Commercial NAICS Cogen",F4803="Commercial NAICS Non-Cogen",F4803="Industrial NAICS Cogen", F4803="industrial NAICS non-Cogen")),FALSE, TRUE))</f>
        <v/>
      </c>
    </row>
    <row r="4804">
      <c r="A4804" s="129" t="n">
        <v>61489</v>
      </c>
      <c r="B4804" s="130" t="inlineStr">
        <is>
          <t>Cameron Solar</t>
        </is>
      </c>
      <c r="C4804" s="130" t="inlineStr">
        <is>
          <t>Cameron Solar, LLC</t>
        </is>
      </c>
      <c r="D4804" s="129" t="n">
        <v>61096</v>
      </c>
      <c r="E4804" s="130" t="inlineStr">
        <is>
          <t>SC</t>
        </is>
      </c>
      <c r="F4804" s="130" t="inlineStr">
        <is>
          <t>NAICS-22 Non-Cogen</t>
        </is>
      </c>
      <c r="G4804" s="130" t="inlineStr">
        <is>
          <t>PV</t>
        </is>
      </c>
      <c r="H4804" s="130" t="inlineStr">
        <is>
          <t>SUN</t>
        </is>
      </c>
      <c r="I4804" s="130" t="inlineStr">
        <is>
          <t>SUN</t>
        </is>
      </c>
      <c r="J4804" s="131" t="n">
        <v>2171</v>
      </c>
      <c r="K4804" s="129" t="n">
        <v>2020</v>
      </c>
      <c r="L4804" s="120">
        <f>IF(VLOOKUP(H4804,'Cross-Page Data'!$D$4:$F$48,3,FALSE)="natural gas",VLOOKUP(G4804,'Cross-Page Data'!$I$4:$J$19,2,FALSE),IF(VLOOKUP(H4804,'Cross-Page Data'!$D$4:$F$48,3,FALSE)="solar",IF(G4804="PV","solar PV","solar thermal"),IF(VLOOKUP(H4804,'Cross-Page Data'!$D$4:$F$48,3,FALSE)="wind",VLOOKUP(G4804,'Cross-Page Data'!$I$4:$J$19,2,FALSE),IF(VLOOKUP(H4804,'Cross-Page Data'!$D$4:$F$48,3,FALSE)="hydro",VLOOKUP(G4804,'Cross-Page Data'!$I$4:$J$19,2,FALSE),VLOOKUP(H4804,'Cross-Page Data'!$D$4:$F$48,3,FALSE)))))</f>
        <v/>
      </c>
      <c r="M4804" s="120">
        <f>IF(AND($P$2=FALSE,OR(F4804="Commercial NAICS Cogen",F4804="Industrial NAICS Cogen",F4804="NAICS-22 Cogen")),FALSE,IF(AND($P$3=FALSE,OR(F4804="Commercial NAICS Cogen",F4804="Commercial NAICS Non-Cogen",F4804="Industrial NAICS Cogen", F4804="industrial NAICS non-Cogen")),FALSE, TRUE))</f>
        <v/>
      </c>
    </row>
    <row r="4805">
      <c r="A4805" s="129" t="n">
        <v>61490</v>
      </c>
      <c r="B4805" s="130" t="inlineStr">
        <is>
          <t>Estill Solar</t>
        </is>
      </c>
      <c r="C4805" s="130" t="inlineStr">
        <is>
          <t>Estill Solar I, LLC</t>
        </is>
      </c>
      <c r="D4805" s="129" t="n">
        <v>61097</v>
      </c>
      <c r="E4805" s="130" t="inlineStr">
        <is>
          <t>SC</t>
        </is>
      </c>
      <c r="F4805" s="130" t="inlineStr">
        <is>
          <t>NAICS-22 Non-Cogen</t>
        </is>
      </c>
      <c r="G4805" s="130" t="inlineStr">
        <is>
          <t>PV</t>
        </is>
      </c>
      <c r="H4805" s="130" t="inlineStr">
        <is>
          <t>SUN</t>
        </is>
      </c>
      <c r="I4805" s="130" t="inlineStr">
        <is>
          <t>SUN</t>
        </is>
      </c>
      <c r="J4805" s="131" t="n">
        <v>2343</v>
      </c>
      <c r="K4805" s="129" t="n">
        <v>2020</v>
      </c>
      <c r="L4805" s="120">
        <f>IF(VLOOKUP(H4805,'Cross-Page Data'!$D$4:$F$48,3,FALSE)="natural gas",VLOOKUP(G4805,'Cross-Page Data'!$I$4:$J$19,2,FALSE),IF(VLOOKUP(H4805,'Cross-Page Data'!$D$4:$F$48,3,FALSE)="solar",IF(G4805="PV","solar PV","solar thermal"),IF(VLOOKUP(H4805,'Cross-Page Data'!$D$4:$F$48,3,FALSE)="wind",VLOOKUP(G4805,'Cross-Page Data'!$I$4:$J$19,2,FALSE),IF(VLOOKUP(H4805,'Cross-Page Data'!$D$4:$F$48,3,FALSE)="hydro",VLOOKUP(G4805,'Cross-Page Data'!$I$4:$J$19,2,FALSE),VLOOKUP(H4805,'Cross-Page Data'!$D$4:$F$48,3,FALSE)))))</f>
        <v/>
      </c>
      <c r="M4805" s="120">
        <f>IF(AND($P$2=FALSE,OR(F4805="Commercial NAICS Cogen",F4805="Industrial NAICS Cogen",F4805="NAICS-22 Cogen")),FALSE,IF(AND($P$3=FALSE,OR(F4805="Commercial NAICS Cogen",F4805="Commercial NAICS Non-Cogen",F4805="Industrial NAICS Cogen", F4805="industrial NAICS non-Cogen")),FALSE, TRUE))</f>
        <v/>
      </c>
    </row>
    <row r="4806">
      <c r="A4806" s="129" t="n">
        <v>61498</v>
      </c>
      <c r="B4806" s="130" t="inlineStr">
        <is>
          <t>Hampton Solar 2</t>
        </is>
      </c>
      <c r="C4806" s="130" t="inlineStr">
        <is>
          <t>Hampton Solar II, LLC</t>
        </is>
      </c>
      <c r="D4806" s="129" t="n">
        <v>61095</v>
      </c>
      <c r="E4806" s="130" t="inlineStr">
        <is>
          <t>SC</t>
        </is>
      </c>
      <c r="F4806" s="130" t="inlineStr">
        <is>
          <t>NAICS-22 Non-Cogen</t>
        </is>
      </c>
      <c r="G4806" s="130" t="inlineStr">
        <is>
          <t>PV</t>
        </is>
      </c>
      <c r="H4806" s="130" t="inlineStr">
        <is>
          <t>SUN</t>
        </is>
      </c>
      <c r="I4806" s="130" t="inlineStr">
        <is>
          <t>SUN</t>
        </is>
      </c>
      <c r="J4806" s="131" t="n">
        <v>2335</v>
      </c>
      <c r="K4806" s="129" t="n">
        <v>2020</v>
      </c>
      <c r="L4806" s="120">
        <f>IF(VLOOKUP(H4806,'Cross-Page Data'!$D$4:$F$48,3,FALSE)="natural gas",VLOOKUP(G4806,'Cross-Page Data'!$I$4:$J$19,2,FALSE),IF(VLOOKUP(H4806,'Cross-Page Data'!$D$4:$F$48,3,FALSE)="solar",IF(G4806="PV","solar PV","solar thermal"),IF(VLOOKUP(H4806,'Cross-Page Data'!$D$4:$F$48,3,FALSE)="wind",VLOOKUP(G4806,'Cross-Page Data'!$I$4:$J$19,2,FALSE),IF(VLOOKUP(H4806,'Cross-Page Data'!$D$4:$F$48,3,FALSE)="hydro",VLOOKUP(G4806,'Cross-Page Data'!$I$4:$J$19,2,FALSE),VLOOKUP(H4806,'Cross-Page Data'!$D$4:$F$48,3,FALSE)))))</f>
        <v/>
      </c>
      <c r="M4806" s="120">
        <f>IF(AND($P$2=FALSE,OR(F4806="Commercial NAICS Cogen",F4806="Industrial NAICS Cogen",F4806="NAICS-22 Cogen")),FALSE,IF(AND($P$3=FALSE,OR(F4806="Commercial NAICS Cogen",F4806="Commercial NAICS Non-Cogen",F4806="Industrial NAICS Cogen", F4806="industrial NAICS non-Cogen")),FALSE, TRUE))</f>
        <v/>
      </c>
    </row>
    <row r="4807">
      <c r="A4807" s="129" t="n">
        <v>61499</v>
      </c>
      <c r="B4807" s="130" t="inlineStr">
        <is>
          <t>CED Foster</t>
        </is>
      </c>
      <c r="C4807" s="130" t="inlineStr">
        <is>
          <t>Consolidated Edison Development Inc.</t>
        </is>
      </c>
      <c r="D4807" s="129" t="n">
        <v>56769</v>
      </c>
      <c r="E4807" s="130" t="inlineStr">
        <is>
          <t>RI</t>
        </is>
      </c>
      <c r="F4807" s="130" t="inlineStr">
        <is>
          <t>NAICS-22 Non-Cogen</t>
        </is>
      </c>
      <c r="G4807" s="130" t="inlineStr">
        <is>
          <t>PV</t>
        </is>
      </c>
      <c r="H4807" s="130" t="inlineStr">
        <is>
          <t>SUN</t>
        </is>
      </c>
      <c r="I4807" s="130" t="inlineStr">
        <is>
          <t>SUN</t>
        </is>
      </c>
      <c r="J4807" s="131" t="n">
        <v>3338</v>
      </c>
      <c r="K4807" s="129" t="n">
        <v>2020</v>
      </c>
      <c r="L4807" s="120">
        <f>IF(VLOOKUP(H4807,'Cross-Page Data'!$D$4:$F$48,3,FALSE)="natural gas",VLOOKUP(G4807,'Cross-Page Data'!$I$4:$J$19,2,FALSE),IF(VLOOKUP(H4807,'Cross-Page Data'!$D$4:$F$48,3,FALSE)="solar",IF(G4807="PV","solar PV","solar thermal"),IF(VLOOKUP(H4807,'Cross-Page Data'!$D$4:$F$48,3,FALSE)="wind",VLOOKUP(G4807,'Cross-Page Data'!$I$4:$J$19,2,FALSE),IF(VLOOKUP(H4807,'Cross-Page Data'!$D$4:$F$48,3,FALSE)="hydro",VLOOKUP(G4807,'Cross-Page Data'!$I$4:$J$19,2,FALSE),VLOOKUP(H4807,'Cross-Page Data'!$D$4:$F$48,3,FALSE)))))</f>
        <v/>
      </c>
      <c r="M4807" s="120">
        <f>IF(AND($P$2=FALSE,OR(F4807="Commercial NAICS Cogen",F4807="Industrial NAICS Cogen",F4807="NAICS-22 Cogen")),FALSE,IF(AND($P$3=FALSE,OR(F4807="Commercial NAICS Cogen",F4807="Commercial NAICS Non-Cogen",F4807="Industrial NAICS Cogen", F4807="industrial NAICS non-Cogen")),FALSE, TRUE))</f>
        <v/>
      </c>
    </row>
    <row r="4808">
      <c r="A4808" s="129" t="n">
        <v>61500</v>
      </c>
      <c r="B4808" s="130" t="inlineStr">
        <is>
          <t>Porter Way Community Solar Garden</t>
        </is>
      </c>
      <c r="C4808" s="130" t="inlineStr">
        <is>
          <t>AEP Onsite Partners</t>
        </is>
      </c>
      <c r="D4808" s="129" t="n">
        <v>60571</v>
      </c>
      <c r="E4808" s="130" t="inlineStr">
        <is>
          <t>MN</t>
        </is>
      </c>
      <c r="F4808" s="130" t="inlineStr">
        <is>
          <t>NAICS-22 Non-Cogen</t>
        </is>
      </c>
      <c r="G4808" s="130" t="inlineStr">
        <is>
          <t>PV</t>
        </is>
      </c>
      <c r="H4808" s="130" t="inlineStr">
        <is>
          <t>SUN</t>
        </is>
      </c>
      <c r="I4808" s="130" t="inlineStr">
        <is>
          <t>SUN</t>
        </is>
      </c>
      <c r="J4808" s="131" t="n">
        <v>4933</v>
      </c>
      <c r="K4808" s="129" t="n">
        <v>2020</v>
      </c>
      <c r="L4808" s="120">
        <f>IF(VLOOKUP(H4808,'Cross-Page Data'!$D$4:$F$48,3,FALSE)="natural gas",VLOOKUP(G4808,'Cross-Page Data'!$I$4:$J$19,2,FALSE),IF(VLOOKUP(H4808,'Cross-Page Data'!$D$4:$F$48,3,FALSE)="solar",IF(G4808="PV","solar PV","solar thermal"),IF(VLOOKUP(H4808,'Cross-Page Data'!$D$4:$F$48,3,FALSE)="wind",VLOOKUP(G4808,'Cross-Page Data'!$I$4:$J$19,2,FALSE),IF(VLOOKUP(H4808,'Cross-Page Data'!$D$4:$F$48,3,FALSE)="hydro",VLOOKUP(G4808,'Cross-Page Data'!$I$4:$J$19,2,FALSE),VLOOKUP(H4808,'Cross-Page Data'!$D$4:$F$48,3,FALSE)))))</f>
        <v/>
      </c>
      <c r="M4808" s="120">
        <f>IF(AND($P$2=FALSE,OR(F4808="Commercial NAICS Cogen",F4808="Industrial NAICS Cogen",F4808="NAICS-22 Cogen")),FALSE,IF(AND($P$3=FALSE,OR(F4808="Commercial NAICS Cogen",F4808="Commercial NAICS Non-Cogen",F4808="Industrial NAICS Cogen", F4808="industrial NAICS non-Cogen")),FALSE, TRUE))</f>
        <v/>
      </c>
    </row>
    <row r="4809">
      <c r="A4809" s="129" t="n">
        <v>61512</v>
      </c>
      <c r="B4809" s="130" t="inlineStr">
        <is>
          <t>Bullock Solar, LLC</t>
        </is>
      </c>
      <c r="C4809" s="130" t="inlineStr">
        <is>
          <t>Cypress Creek Renewables</t>
        </is>
      </c>
      <c r="D4809" s="129" t="n">
        <v>61060</v>
      </c>
      <c r="E4809" s="130" t="inlineStr">
        <is>
          <t>NC</t>
        </is>
      </c>
      <c r="F4809" s="130" t="inlineStr">
        <is>
          <t>NAICS-22 Non-Cogen</t>
        </is>
      </c>
      <c r="G4809" s="130" t="inlineStr">
        <is>
          <t>PV</t>
        </is>
      </c>
      <c r="H4809" s="130" t="inlineStr">
        <is>
          <t>SUN</t>
        </is>
      </c>
      <c r="I4809" s="130" t="inlineStr">
        <is>
          <t>SUN</t>
        </is>
      </c>
      <c r="J4809" s="131" t="n">
        <v>99644</v>
      </c>
      <c r="K4809" s="129" t="n">
        <v>2020</v>
      </c>
      <c r="L4809" s="120">
        <f>IF(VLOOKUP(H4809,'Cross-Page Data'!$D$4:$F$48,3,FALSE)="natural gas",VLOOKUP(G4809,'Cross-Page Data'!$I$4:$J$19,2,FALSE),IF(VLOOKUP(H4809,'Cross-Page Data'!$D$4:$F$48,3,FALSE)="solar",IF(G4809="PV","solar PV","solar thermal"),IF(VLOOKUP(H4809,'Cross-Page Data'!$D$4:$F$48,3,FALSE)="wind",VLOOKUP(G4809,'Cross-Page Data'!$I$4:$J$19,2,FALSE),IF(VLOOKUP(H4809,'Cross-Page Data'!$D$4:$F$48,3,FALSE)="hydro",VLOOKUP(G4809,'Cross-Page Data'!$I$4:$J$19,2,FALSE),VLOOKUP(H4809,'Cross-Page Data'!$D$4:$F$48,3,FALSE)))))</f>
        <v/>
      </c>
      <c r="M4809" s="120">
        <f>IF(AND($P$2=FALSE,OR(F4809="Commercial NAICS Cogen",F4809="Industrial NAICS Cogen",F4809="NAICS-22 Cogen")),FALSE,IF(AND($P$3=FALSE,OR(F4809="Commercial NAICS Cogen",F4809="Commercial NAICS Non-Cogen",F4809="Industrial NAICS Cogen", F4809="industrial NAICS non-Cogen")),FALSE, TRUE))</f>
        <v/>
      </c>
    </row>
    <row r="4810">
      <c r="A4810" s="129" t="n">
        <v>61561</v>
      </c>
      <c r="B4810" s="130" t="inlineStr">
        <is>
          <t>Bladen Solar</t>
        </is>
      </c>
      <c r="C4810" s="130" t="inlineStr">
        <is>
          <t>Cypress Creek Renewables</t>
        </is>
      </c>
      <c r="D4810" s="129" t="n">
        <v>61060</v>
      </c>
      <c r="E4810" s="130" t="inlineStr">
        <is>
          <t>NC</t>
        </is>
      </c>
      <c r="F4810" s="130" t="inlineStr">
        <is>
          <t>NAICS-22 Non-Cogen</t>
        </is>
      </c>
      <c r="G4810" s="130" t="inlineStr">
        <is>
          <t>PV</t>
        </is>
      </c>
      <c r="H4810" s="130" t="inlineStr">
        <is>
          <t>SUN</t>
        </is>
      </c>
      <c r="I4810" s="130" t="inlineStr">
        <is>
          <t>SUN</t>
        </is>
      </c>
      <c r="J4810" s="131" t="n">
        <v>98814</v>
      </c>
      <c r="K4810" s="129" t="n">
        <v>2020</v>
      </c>
      <c r="L4810" s="120">
        <f>IF(VLOOKUP(H4810,'Cross-Page Data'!$D$4:$F$48,3,FALSE)="natural gas",VLOOKUP(G4810,'Cross-Page Data'!$I$4:$J$19,2,FALSE),IF(VLOOKUP(H4810,'Cross-Page Data'!$D$4:$F$48,3,FALSE)="solar",IF(G4810="PV","solar PV","solar thermal"),IF(VLOOKUP(H4810,'Cross-Page Data'!$D$4:$F$48,3,FALSE)="wind",VLOOKUP(G4810,'Cross-Page Data'!$I$4:$J$19,2,FALSE),IF(VLOOKUP(H4810,'Cross-Page Data'!$D$4:$F$48,3,FALSE)="hydro",VLOOKUP(G4810,'Cross-Page Data'!$I$4:$J$19,2,FALSE),VLOOKUP(H4810,'Cross-Page Data'!$D$4:$F$48,3,FALSE)))))</f>
        <v/>
      </c>
      <c r="M4810" s="120">
        <f>IF(AND($P$2=FALSE,OR(F4810="Commercial NAICS Cogen",F4810="Industrial NAICS Cogen",F4810="NAICS-22 Cogen")),FALSE,IF(AND($P$3=FALSE,OR(F4810="Commercial NAICS Cogen",F4810="Commercial NAICS Non-Cogen",F4810="Industrial NAICS Cogen", F4810="industrial NAICS non-Cogen")),FALSE, TRUE))</f>
        <v/>
      </c>
    </row>
    <row r="4811">
      <c r="A4811" s="129" t="n">
        <v>61564</v>
      </c>
      <c r="B4811" s="130" t="inlineStr">
        <is>
          <t>Upland Prairie</t>
        </is>
      </c>
      <c r="C4811" s="130" t="inlineStr">
        <is>
          <t>Interstate Power and Light Co</t>
        </is>
      </c>
      <c r="D4811" s="129" t="n">
        <v>9417</v>
      </c>
      <c r="E4811" s="130" t="inlineStr">
        <is>
          <t>IA</t>
        </is>
      </c>
      <c r="F4811" s="130" t="inlineStr">
        <is>
          <t>Electric Utility</t>
        </is>
      </c>
      <c r="G4811" s="130" t="inlineStr">
        <is>
          <t>WT</t>
        </is>
      </c>
      <c r="H4811" s="130" t="inlineStr">
        <is>
          <t>WND</t>
        </is>
      </c>
      <c r="I4811" s="130" t="inlineStr">
        <is>
          <t>WND</t>
        </is>
      </c>
      <c r="J4811" s="131" t="n">
        <v>1040479</v>
      </c>
      <c r="K4811" s="129" t="n">
        <v>2020</v>
      </c>
      <c r="L4811" s="120">
        <f>IF(VLOOKUP(H4811,'Cross-Page Data'!$D$4:$F$48,3,FALSE)="natural gas",VLOOKUP(G4811,'Cross-Page Data'!$I$4:$J$19,2,FALSE),IF(VLOOKUP(H4811,'Cross-Page Data'!$D$4:$F$48,3,FALSE)="solar",IF(G4811="PV","solar PV","solar thermal"),IF(VLOOKUP(H4811,'Cross-Page Data'!$D$4:$F$48,3,FALSE)="wind",VLOOKUP(G4811,'Cross-Page Data'!$I$4:$J$19,2,FALSE),IF(VLOOKUP(H4811,'Cross-Page Data'!$D$4:$F$48,3,FALSE)="hydro",VLOOKUP(G4811,'Cross-Page Data'!$I$4:$J$19,2,FALSE),VLOOKUP(H4811,'Cross-Page Data'!$D$4:$F$48,3,FALSE)))))</f>
        <v/>
      </c>
      <c r="M4811" s="120">
        <f>IF(AND($P$2=FALSE,OR(F4811="Commercial NAICS Cogen",F4811="Industrial NAICS Cogen",F4811="NAICS-22 Cogen")),FALSE,IF(AND($P$3=FALSE,OR(F4811="Commercial NAICS Cogen",F4811="Commercial NAICS Non-Cogen",F4811="Industrial NAICS Cogen", F4811="industrial NAICS non-Cogen")),FALSE, TRUE))</f>
        <v/>
      </c>
    </row>
    <row r="4812">
      <c r="A4812" s="129" t="n">
        <v>61565</v>
      </c>
      <c r="B4812" s="130" t="inlineStr">
        <is>
          <t>English Farms</t>
        </is>
      </c>
      <c r="C4812" s="130" t="inlineStr">
        <is>
          <t>Interstate Power and Light Co</t>
        </is>
      </c>
      <c r="D4812" s="129" t="n">
        <v>9417</v>
      </c>
      <c r="E4812" s="130" t="inlineStr">
        <is>
          <t>IA</t>
        </is>
      </c>
      <c r="F4812" s="130" t="inlineStr">
        <is>
          <t>Electric Utility</t>
        </is>
      </c>
      <c r="G4812" s="130" t="inlineStr">
        <is>
          <t>WT</t>
        </is>
      </c>
      <c r="H4812" s="130" t="inlineStr">
        <is>
          <t>WND</t>
        </is>
      </c>
      <c r="I4812" s="130" t="inlineStr">
        <is>
          <t>WND</t>
        </is>
      </c>
      <c r="J4812" s="131" t="n">
        <v>596549</v>
      </c>
      <c r="K4812" s="129" t="n">
        <v>2020</v>
      </c>
      <c r="L4812" s="120">
        <f>IF(VLOOKUP(H4812,'Cross-Page Data'!$D$4:$F$48,3,FALSE)="natural gas",VLOOKUP(G4812,'Cross-Page Data'!$I$4:$J$19,2,FALSE),IF(VLOOKUP(H4812,'Cross-Page Data'!$D$4:$F$48,3,FALSE)="solar",IF(G4812="PV","solar PV","solar thermal"),IF(VLOOKUP(H4812,'Cross-Page Data'!$D$4:$F$48,3,FALSE)="wind",VLOOKUP(G4812,'Cross-Page Data'!$I$4:$J$19,2,FALSE),IF(VLOOKUP(H4812,'Cross-Page Data'!$D$4:$F$48,3,FALSE)="hydro",VLOOKUP(G4812,'Cross-Page Data'!$I$4:$J$19,2,FALSE),VLOOKUP(H4812,'Cross-Page Data'!$D$4:$F$48,3,FALSE)))))</f>
        <v/>
      </c>
      <c r="M4812" s="120">
        <f>IF(AND($P$2=FALSE,OR(F4812="Commercial NAICS Cogen",F4812="Industrial NAICS Cogen",F4812="NAICS-22 Cogen")),FALSE,IF(AND($P$3=FALSE,OR(F4812="Commercial NAICS Cogen",F4812="Commercial NAICS Non-Cogen",F4812="Industrial NAICS Cogen", F4812="industrial NAICS non-Cogen")),FALSE, TRUE))</f>
        <v/>
      </c>
    </row>
    <row r="4813">
      <c r="A4813" s="129" t="n">
        <v>61582</v>
      </c>
      <c r="B4813" s="130" t="inlineStr">
        <is>
          <t>Voyager Wind II</t>
        </is>
      </c>
      <c r="C4813" s="130" t="inlineStr">
        <is>
          <t>Terra-Gen Operating Co-Wind</t>
        </is>
      </c>
      <c r="D4813" s="129" t="n">
        <v>2770</v>
      </c>
      <c r="E4813" s="130" t="inlineStr">
        <is>
          <t>CA</t>
        </is>
      </c>
      <c r="F4813" s="130" t="inlineStr">
        <is>
          <t>NAICS-22 Non-Cogen</t>
        </is>
      </c>
      <c r="G4813" s="130" t="inlineStr">
        <is>
          <t>WT</t>
        </is>
      </c>
      <c r="H4813" s="130" t="inlineStr">
        <is>
          <t>WND</t>
        </is>
      </c>
      <c r="I4813" s="130" t="inlineStr">
        <is>
          <t>WND</t>
        </is>
      </c>
      <c r="J4813" s="131" t="n">
        <v>468982</v>
      </c>
      <c r="K4813" s="129" t="n">
        <v>2020</v>
      </c>
      <c r="L4813" s="120">
        <f>IF(VLOOKUP(H4813,'Cross-Page Data'!$D$4:$F$48,3,FALSE)="natural gas",VLOOKUP(G4813,'Cross-Page Data'!$I$4:$J$19,2,FALSE),IF(VLOOKUP(H4813,'Cross-Page Data'!$D$4:$F$48,3,FALSE)="solar",IF(G4813="PV","solar PV","solar thermal"),IF(VLOOKUP(H4813,'Cross-Page Data'!$D$4:$F$48,3,FALSE)="wind",VLOOKUP(G4813,'Cross-Page Data'!$I$4:$J$19,2,FALSE),IF(VLOOKUP(H4813,'Cross-Page Data'!$D$4:$F$48,3,FALSE)="hydro",VLOOKUP(G4813,'Cross-Page Data'!$I$4:$J$19,2,FALSE),VLOOKUP(H4813,'Cross-Page Data'!$D$4:$F$48,3,FALSE)))))</f>
        <v/>
      </c>
      <c r="M4813" s="120">
        <f>IF(AND($P$2=FALSE,OR(F4813="Commercial NAICS Cogen",F4813="Industrial NAICS Cogen",F4813="NAICS-22 Cogen")),FALSE,IF(AND($P$3=FALSE,OR(F4813="Commercial NAICS Cogen",F4813="Commercial NAICS Non-Cogen",F4813="Industrial NAICS Cogen", F4813="industrial NAICS non-Cogen")),FALSE, TRUE))</f>
        <v/>
      </c>
    </row>
    <row r="4814">
      <c r="A4814" s="129" t="n">
        <v>61583</v>
      </c>
      <c r="B4814" s="130" t="inlineStr">
        <is>
          <t>Voyager Wind III</t>
        </is>
      </c>
      <c r="C4814" s="130" t="inlineStr">
        <is>
          <t>Terra-Gen Operating Co-Wind</t>
        </is>
      </c>
      <c r="D4814" s="129" t="n">
        <v>2770</v>
      </c>
      <c r="E4814" s="130" t="inlineStr">
        <is>
          <t>CA</t>
        </is>
      </c>
      <c r="F4814" s="130" t="inlineStr">
        <is>
          <t>NAICS-22 Non-Cogen</t>
        </is>
      </c>
      <c r="G4814" s="130" t="inlineStr">
        <is>
          <t>WT</t>
        </is>
      </c>
      <c r="H4814" s="130" t="inlineStr">
        <is>
          <t>WND</t>
        </is>
      </c>
      <c r="I4814" s="130" t="inlineStr">
        <is>
          <t>WND</t>
        </is>
      </c>
      <c r="J4814" s="131" t="n">
        <v>136609</v>
      </c>
      <c r="K4814" s="129" t="n">
        <v>2020</v>
      </c>
      <c r="L4814" s="120">
        <f>IF(VLOOKUP(H4814,'Cross-Page Data'!$D$4:$F$48,3,FALSE)="natural gas",VLOOKUP(G4814,'Cross-Page Data'!$I$4:$J$19,2,FALSE),IF(VLOOKUP(H4814,'Cross-Page Data'!$D$4:$F$48,3,FALSE)="solar",IF(G4814="PV","solar PV","solar thermal"),IF(VLOOKUP(H4814,'Cross-Page Data'!$D$4:$F$48,3,FALSE)="wind",VLOOKUP(G4814,'Cross-Page Data'!$I$4:$J$19,2,FALSE),IF(VLOOKUP(H4814,'Cross-Page Data'!$D$4:$F$48,3,FALSE)="hydro",VLOOKUP(G4814,'Cross-Page Data'!$I$4:$J$19,2,FALSE),VLOOKUP(H4814,'Cross-Page Data'!$D$4:$F$48,3,FALSE)))))</f>
        <v/>
      </c>
      <c r="M4814" s="120">
        <f>IF(AND($P$2=FALSE,OR(F4814="Commercial NAICS Cogen",F4814="Industrial NAICS Cogen",F4814="NAICS-22 Cogen")),FALSE,IF(AND($P$3=FALSE,OR(F4814="Commercial NAICS Cogen",F4814="Commercial NAICS Non-Cogen",F4814="Industrial NAICS Cogen", F4814="industrial NAICS non-Cogen")),FALSE, TRUE))</f>
        <v/>
      </c>
    </row>
    <row r="4815">
      <c r="A4815" s="129" t="n">
        <v>61588</v>
      </c>
      <c r="B4815" s="130" t="inlineStr">
        <is>
          <t>Independence II Solar Farm</t>
        </is>
      </c>
      <c r="C4815" s="130" t="inlineStr">
        <is>
          <t>MC Power Companies Inc</t>
        </is>
      </c>
      <c r="D4815" s="129" t="n">
        <v>58822</v>
      </c>
      <c r="E4815" s="130" t="inlineStr">
        <is>
          <t>MO</t>
        </is>
      </c>
      <c r="F4815" s="130" t="inlineStr">
        <is>
          <t>NAICS-22 Non-Cogen</t>
        </is>
      </c>
      <c r="G4815" s="130" t="inlineStr">
        <is>
          <t>PV</t>
        </is>
      </c>
      <c r="H4815" s="130" t="inlineStr">
        <is>
          <t>SUN</t>
        </is>
      </c>
      <c r="I4815" s="130" t="inlineStr">
        <is>
          <t>SUN</t>
        </is>
      </c>
      <c r="J4815" s="131" t="n">
        <v>14705</v>
      </c>
      <c r="K4815" s="129" t="n">
        <v>2020</v>
      </c>
      <c r="L4815" s="120">
        <f>IF(VLOOKUP(H4815,'Cross-Page Data'!$D$4:$F$48,3,FALSE)="natural gas",VLOOKUP(G4815,'Cross-Page Data'!$I$4:$J$19,2,FALSE),IF(VLOOKUP(H4815,'Cross-Page Data'!$D$4:$F$48,3,FALSE)="solar",IF(G4815="PV","solar PV","solar thermal"),IF(VLOOKUP(H4815,'Cross-Page Data'!$D$4:$F$48,3,FALSE)="wind",VLOOKUP(G4815,'Cross-Page Data'!$I$4:$J$19,2,FALSE),IF(VLOOKUP(H4815,'Cross-Page Data'!$D$4:$F$48,3,FALSE)="hydro",VLOOKUP(G4815,'Cross-Page Data'!$I$4:$J$19,2,FALSE),VLOOKUP(H4815,'Cross-Page Data'!$D$4:$F$48,3,FALSE)))))</f>
        <v/>
      </c>
      <c r="M4815" s="120">
        <f>IF(AND($P$2=FALSE,OR(F4815="Commercial NAICS Cogen",F4815="Industrial NAICS Cogen",F4815="NAICS-22 Cogen")),FALSE,IF(AND($P$3=FALSE,OR(F4815="Commercial NAICS Cogen",F4815="Commercial NAICS Non-Cogen",F4815="Industrial NAICS Cogen", F4815="industrial NAICS non-Cogen")),FALSE, TRUE))</f>
        <v/>
      </c>
    </row>
    <row r="4816">
      <c r="A4816" s="129" t="n">
        <v>61609</v>
      </c>
      <c r="B4816" s="130" t="inlineStr">
        <is>
          <t>Heartland Divide Wind Project, LLC</t>
        </is>
      </c>
      <c r="C4816" s="130" t="inlineStr">
        <is>
          <t>Heartland Divide Wind Project, LLC</t>
        </is>
      </c>
      <c r="D4816" s="129" t="n">
        <v>61214</v>
      </c>
      <c r="E4816" s="130" t="inlineStr">
        <is>
          <t>IA</t>
        </is>
      </c>
      <c r="F4816" s="130" t="inlineStr">
        <is>
          <t>NAICS-22 Non-Cogen</t>
        </is>
      </c>
      <c r="G4816" s="130" t="inlineStr">
        <is>
          <t>WT</t>
        </is>
      </c>
      <c r="H4816" s="130" t="inlineStr">
        <is>
          <t>WND</t>
        </is>
      </c>
      <c r="I4816" s="130" t="inlineStr">
        <is>
          <t>WND</t>
        </is>
      </c>
      <c r="J4816" s="131" t="n">
        <v>451894</v>
      </c>
      <c r="K4816" s="129" t="n">
        <v>2020</v>
      </c>
      <c r="L4816" s="120">
        <f>IF(VLOOKUP(H4816,'Cross-Page Data'!$D$4:$F$48,3,FALSE)="natural gas",VLOOKUP(G4816,'Cross-Page Data'!$I$4:$J$19,2,FALSE),IF(VLOOKUP(H4816,'Cross-Page Data'!$D$4:$F$48,3,FALSE)="solar",IF(G4816="PV","solar PV","solar thermal"),IF(VLOOKUP(H4816,'Cross-Page Data'!$D$4:$F$48,3,FALSE)="wind",VLOOKUP(G4816,'Cross-Page Data'!$I$4:$J$19,2,FALSE),IF(VLOOKUP(H4816,'Cross-Page Data'!$D$4:$F$48,3,FALSE)="hydro",VLOOKUP(G4816,'Cross-Page Data'!$I$4:$J$19,2,FALSE),VLOOKUP(H4816,'Cross-Page Data'!$D$4:$F$48,3,FALSE)))))</f>
        <v/>
      </c>
      <c r="M4816" s="120">
        <f>IF(AND($P$2=FALSE,OR(F4816="Commercial NAICS Cogen",F4816="Industrial NAICS Cogen",F4816="NAICS-22 Cogen")),FALSE,IF(AND($P$3=FALSE,OR(F4816="Commercial NAICS Cogen",F4816="Commercial NAICS Non-Cogen",F4816="Industrial NAICS Cogen", F4816="industrial NAICS non-Cogen")),FALSE, TRUE))</f>
        <v/>
      </c>
    </row>
    <row r="4817">
      <c r="A4817" s="129" t="n">
        <v>61610</v>
      </c>
      <c r="B4817" s="130" t="inlineStr">
        <is>
          <t>NC 102 Project LLC</t>
        </is>
      </c>
      <c r="C4817" s="130" t="inlineStr">
        <is>
          <t>NC 102 Project LLC</t>
        </is>
      </c>
      <c r="D4817" s="129" t="n">
        <v>61209</v>
      </c>
      <c r="E4817" s="130" t="inlineStr">
        <is>
          <t>NC</t>
        </is>
      </c>
      <c r="F4817" s="130" t="inlineStr">
        <is>
          <t>NAICS-22 Non-Cogen</t>
        </is>
      </c>
      <c r="G4817" s="130" t="inlineStr">
        <is>
          <t>PV</t>
        </is>
      </c>
      <c r="H4817" s="130" t="inlineStr">
        <is>
          <t>SUN</t>
        </is>
      </c>
      <c r="I4817" s="130" t="inlineStr">
        <is>
          <t>SUN</t>
        </is>
      </c>
      <c r="J4817" s="131" t="n">
        <v>140534</v>
      </c>
      <c r="K4817" s="129" t="n">
        <v>2020</v>
      </c>
      <c r="L4817" s="120">
        <f>IF(VLOOKUP(H4817,'Cross-Page Data'!$D$4:$F$48,3,FALSE)="natural gas",VLOOKUP(G4817,'Cross-Page Data'!$I$4:$J$19,2,FALSE),IF(VLOOKUP(H4817,'Cross-Page Data'!$D$4:$F$48,3,FALSE)="solar",IF(G4817="PV","solar PV","solar thermal"),IF(VLOOKUP(H4817,'Cross-Page Data'!$D$4:$F$48,3,FALSE)="wind",VLOOKUP(G4817,'Cross-Page Data'!$I$4:$J$19,2,FALSE),IF(VLOOKUP(H4817,'Cross-Page Data'!$D$4:$F$48,3,FALSE)="hydro",VLOOKUP(G4817,'Cross-Page Data'!$I$4:$J$19,2,FALSE),VLOOKUP(H4817,'Cross-Page Data'!$D$4:$F$48,3,FALSE)))))</f>
        <v/>
      </c>
      <c r="M4817" s="120">
        <f>IF(AND($P$2=FALSE,OR(F4817="Commercial NAICS Cogen",F4817="Industrial NAICS Cogen",F4817="NAICS-22 Cogen")),FALSE,IF(AND($P$3=FALSE,OR(F4817="Commercial NAICS Cogen",F4817="Commercial NAICS Non-Cogen",F4817="Industrial NAICS Cogen", F4817="industrial NAICS non-Cogen")),FALSE, TRUE))</f>
        <v/>
      </c>
    </row>
    <row r="4818">
      <c r="A4818" s="129" t="n">
        <v>61611</v>
      </c>
      <c r="B4818" s="130" t="inlineStr">
        <is>
          <t>Techren Solar I LLC</t>
        </is>
      </c>
      <c r="C4818" s="130" t="inlineStr">
        <is>
          <t>Techren Solar I LLC</t>
        </is>
      </c>
      <c r="D4818" s="129" t="n">
        <v>61532</v>
      </c>
      <c r="E4818" s="130" t="inlineStr">
        <is>
          <t>NV</t>
        </is>
      </c>
      <c r="F4818" s="130" t="inlineStr">
        <is>
          <t>NAICS-22 Non-Cogen</t>
        </is>
      </c>
      <c r="G4818" s="130" t="inlineStr">
        <is>
          <t>PV</t>
        </is>
      </c>
      <c r="H4818" s="130" t="inlineStr">
        <is>
          <t>SUN</t>
        </is>
      </c>
      <c r="I4818" s="130" t="inlineStr">
        <is>
          <t>SUN</t>
        </is>
      </c>
      <c r="J4818" s="131" t="n">
        <v>235371</v>
      </c>
      <c r="K4818" s="129" t="n">
        <v>2020</v>
      </c>
      <c r="L4818" s="120">
        <f>IF(VLOOKUP(H4818,'Cross-Page Data'!$D$4:$F$48,3,FALSE)="natural gas",VLOOKUP(G4818,'Cross-Page Data'!$I$4:$J$19,2,FALSE),IF(VLOOKUP(H4818,'Cross-Page Data'!$D$4:$F$48,3,FALSE)="solar",IF(G4818="PV","solar PV","solar thermal"),IF(VLOOKUP(H4818,'Cross-Page Data'!$D$4:$F$48,3,FALSE)="wind",VLOOKUP(G4818,'Cross-Page Data'!$I$4:$J$19,2,FALSE),IF(VLOOKUP(H4818,'Cross-Page Data'!$D$4:$F$48,3,FALSE)="hydro",VLOOKUP(G4818,'Cross-Page Data'!$I$4:$J$19,2,FALSE),VLOOKUP(H4818,'Cross-Page Data'!$D$4:$F$48,3,FALSE)))))</f>
        <v/>
      </c>
      <c r="M4818" s="120">
        <f>IF(AND($P$2=FALSE,OR(F4818="Commercial NAICS Cogen",F4818="Industrial NAICS Cogen",F4818="NAICS-22 Cogen")),FALSE,IF(AND($P$3=FALSE,OR(F4818="Commercial NAICS Cogen",F4818="Commercial NAICS Non-Cogen",F4818="Industrial NAICS Cogen", F4818="industrial NAICS non-Cogen")),FALSE, TRUE))</f>
        <v/>
      </c>
    </row>
    <row r="4819">
      <c r="A4819" s="129" t="n">
        <v>61614</v>
      </c>
      <c r="B4819" s="130" t="inlineStr">
        <is>
          <t>Cyril</t>
        </is>
      </c>
      <c r="C4819" s="130" t="inlineStr">
        <is>
          <t>Western Farmers Elec Coop, Inc</t>
        </is>
      </c>
      <c r="D4819" s="129" t="n">
        <v>20447</v>
      </c>
      <c r="E4819" s="130" t="inlineStr">
        <is>
          <t>OK</t>
        </is>
      </c>
      <c r="F4819" s="130" t="inlineStr">
        <is>
          <t>Electric Utility</t>
        </is>
      </c>
      <c r="G4819" s="130" t="inlineStr">
        <is>
          <t>PV</t>
        </is>
      </c>
      <c r="H4819" s="130" t="inlineStr">
        <is>
          <t>SUN</t>
        </is>
      </c>
      <c r="I4819" s="130" t="inlineStr">
        <is>
          <t>SUN</t>
        </is>
      </c>
      <c r="J4819" s="131" t="n">
        <v>8198</v>
      </c>
      <c r="K4819" s="129" t="n">
        <v>2020</v>
      </c>
      <c r="L4819" s="120">
        <f>IF(VLOOKUP(H4819,'Cross-Page Data'!$D$4:$F$48,3,FALSE)="natural gas",VLOOKUP(G4819,'Cross-Page Data'!$I$4:$J$19,2,FALSE),IF(VLOOKUP(H4819,'Cross-Page Data'!$D$4:$F$48,3,FALSE)="solar",IF(G4819="PV","solar PV","solar thermal"),IF(VLOOKUP(H4819,'Cross-Page Data'!$D$4:$F$48,3,FALSE)="wind",VLOOKUP(G4819,'Cross-Page Data'!$I$4:$J$19,2,FALSE),IF(VLOOKUP(H4819,'Cross-Page Data'!$D$4:$F$48,3,FALSE)="hydro",VLOOKUP(G4819,'Cross-Page Data'!$I$4:$J$19,2,FALSE),VLOOKUP(H4819,'Cross-Page Data'!$D$4:$F$48,3,FALSE)))))</f>
        <v/>
      </c>
      <c r="M4819" s="120">
        <f>IF(AND($P$2=FALSE,OR(F4819="Commercial NAICS Cogen",F4819="Industrial NAICS Cogen",F4819="NAICS-22 Cogen")),FALSE,IF(AND($P$3=FALSE,OR(F4819="Commercial NAICS Cogen",F4819="Commercial NAICS Non-Cogen",F4819="Industrial NAICS Cogen", F4819="industrial NAICS non-Cogen")),FALSE, TRUE))</f>
        <v/>
      </c>
    </row>
    <row r="4820">
      <c r="A4820" s="129" t="n">
        <v>61615</v>
      </c>
      <c r="B4820" s="130" t="inlineStr">
        <is>
          <t>Hinton</t>
        </is>
      </c>
      <c r="C4820" s="130" t="inlineStr">
        <is>
          <t>Western Farmers Elec Coop, Inc</t>
        </is>
      </c>
      <c r="D4820" s="129" t="n">
        <v>20447</v>
      </c>
      <c r="E4820" s="130" t="inlineStr">
        <is>
          <t>OK</t>
        </is>
      </c>
      <c r="F4820" s="130" t="inlineStr">
        <is>
          <t>Electric Utility</t>
        </is>
      </c>
      <c r="G4820" s="130" t="inlineStr">
        <is>
          <t>PV</t>
        </is>
      </c>
      <c r="H4820" s="130" t="inlineStr">
        <is>
          <t>SUN</t>
        </is>
      </c>
      <c r="I4820" s="130" t="inlineStr">
        <is>
          <t>SUN</t>
        </is>
      </c>
      <c r="J4820" s="131" t="n">
        <v>5230</v>
      </c>
      <c r="K4820" s="129" t="n">
        <v>2020</v>
      </c>
      <c r="L4820" s="120">
        <f>IF(VLOOKUP(H4820,'Cross-Page Data'!$D$4:$F$48,3,FALSE)="natural gas",VLOOKUP(G4820,'Cross-Page Data'!$I$4:$J$19,2,FALSE),IF(VLOOKUP(H4820,'Cross-Page Data'!$D$4:$F$48,3,FALSE)="solar",IF(G4820="PV","solar PV","solar thermal"),IF(VLOOKUP(H4820,'Cross-Page Data'!$D$4:$F$48,3,FALSE)="wind",VLOOKUP(G4820,'Cross-Page Data'!$I$4:$J$19,2,FALSE),IF(VLOOKUP(H4820,'Cross-Page Data'!$D$4:$F$48,3,FALSE)="hydro",VLOOKUP(G4820,'Cross-Page Data'!$I$4:$J$19,2,FALSE),VLOOKUP(H4820,'Cross-Page Data'!$D$4:$F$48,3,FALSE)))))</f>
        <v/>
      </c>
      <c r="M4820" s="120">
        <f>IF(AND($P$2=FALSE,OR(F4820="Commercial NAICS Cogen",F4820="Industrial NAICS Cogen",F4820="NAICS-22 Cogen")),FALSE,IF(AND($P$3=FALSE,OR(F4820="Commercial NAICS Cogen",F4820="Commercial NAICS Non-Cogen",F4820="Industrial NAICS Cogen", F4820="industrial NAICS non-Cogen")),FALSE, TRUE))</f>
        <v/>
      </c>
    </row>
    <row r="4821">
      <c r="A4821" s="129" t="n">
        <v>61616</v>
      </c>
      <c r="B4821" s="130" t="inlineStr">
        <is>
          <t>Marietta</t>
        </is>
      </c>
      <c r="C4821" s="130" t="inlineStr">
        <is>
          <t>Western Farmers Elec Coop, Inc</t>
        </is>
      </c>
      <c r="D4821" s="129" t="n">
        <v>20447</v>
      </c>
      <c r="E4821" s="130" t="inlineStr">
        <is>
          <t>OK</t>
        </is>
      </c>
      <c r="F4821" s="130" t="inlineStr">
        <is>
          <t>Electric Utility</t>
        </is>
      </c>
      <c r="G4821" s="130" t="inlineStr">
        <is>
          <t>PV</t>
        </is>
      </c>
      <c r="H4821" s="130" t="inlineStr">
        <is>
          <t>SUN</t>
        </is>
      </c>
      <c r="I4821" s="130" t="inlineStr">
        <is>
          <t>SUN</t>
        </is>
      </c>
      <c r="J4821" s="131" t="n">
        <v>4690</v>
      </c>
      <c r="K4821" s="129" t="n">
        <v>2020</v>
      </c>
      <c r="L4821" s="120">
        <f>IF(VLOOKUP(H4821,'Cross-Page Data'!$D$4:$F$48,3,FALSE)="natural gas",VLOOKUP(G4821,'Cross-Page Data'!$I$4:$J$19,2,FALSE),IF(VLOOKUP(H4821,'Cross-Page Data'!$D$4:$F$48,3,FALSE)="solar",IF(G4821="PV","solar PV","solar thermal"),IF(VLOOKUP(H4821,'Cross-Page Data'!$D$4:$F$48,3,FALSE)="wind",VLOOKUP(G4821,'Cross-Page Data'!$I$4:$J$19,2,FALSE),IF(VLOOKUP(H4821,'Cross-Page Data'!$D$4:$F$48,3,FALSE)="hydro",VLOOKUP(G4821,'Cross-Page Data'!$I$4:$J$19,2,FALSE),VLOOKUP(H4821,'Cross-Page Data'!$D$4:$F$48,3,FALSE)))))</f>
        <v/>
      </c>
      <c r="M4821" s="120">
        <f>IF(AND($P$2=FALSE,OR(F4821="Commercial NAICS Cogen",F4821="Industrial NAICS Cogen",F4821="NAICS-22 Cogen")),FALSE,IF(AND($P$3=FALSE,OR(F4821="Commercial NAICS Cogen",F4821="Commercial NAICS Non-Cogen",F4821="Industrial NAICS Cogen", F4821="industrial NAICS non-Cogen")),FALSE, TRUE))</f>
        <v/>
      </c>
    </row>
    <row r="4822">
      <c r="A4822" s="129" t="n">
        <v>61617</v>
      </c>
      <c r="B4822" s="130" t="inlineStr">
        <is>
          <t>Pine Ridge</t>
        </is>
      </c>
      <c r="C4822" s="130" t="inlineStr">
        <is>
          <t>Western Farmers Elec Coop, Inc</t>
        </is>
      </c>
      <c r="D4822" s="129" t="n">
        <v>20447</v>
      </c>
      <c r="E4822" s="130" t="inlineStr">
        <is>
          <t>OK</t>
        </is>
      </c>
      <c r="F4822" s="130" t="inlineStr">
        <is>
          <t>Electric Utility</t>
        </is>
      </c>
      <c r="G4822" s="130" t="inlineStr">
        <is>
          <t>PV</t>
        </is>
      </c>
      <c r="H4822" s="130" t="inlineStr">
        <is>
          <t>SUN</t>
        </is>
      </c>
      <c r="I4822" s="130" t="inlineStr">
        <is>
          <t>SUN</t>
        </is>
      </c>
      <c r="J4822" s="131" t="n">
        <v>4703</v>
      </c>
      <c r="K4822" s="129" t="n">
        <v>2020</v>
      </c>
      <c r="L4822" s="120">
        <f>IF(VLOOKUP(H4822,'Cross-Page Data'!$D$4:$F$48,3,FALSE)="natural gas",VLOOKUP(G4822,'Cross-Page Data'!$I$4:$J$19,2,FALSE),IF(VLOOKUP(H4822,'Cross-Page Data'!$D$4:$F$48,3,FALSE)="solar",IF(G4822="PV","solar PV","solar thermal"),IF(VLOOKUP(H4822,'Cross-Page Data'!$D$4:$F$48,3,FALSE)="wind",VLOOKUP(G4822,'Cross-Page Data'!$I$4:$J$19,2,FALSE),IF(VLOOKUP(H4822,'Cross-Page Data'!$D$4:$F$48,3,FALSE)="hydro",VLOOKUP(G4822,'Cross-Page Data'!$I$4:$J$19,2,FALSE),VLOOKUP(H4822,'Cross-Page Data'!$D$4:$F$48,3,FALSE)))))</f>
        <v/>
      </c>
      <c r="M4822" s="120">
        <f>IF(AND($P$2=FALSE,OR(F4822="Commercial NAICS Cogen",F4822="Industrial NAICS Cogen",F4822="NAICS-22 Cogen")),FALSE,IF(AND($P$3=FALSE,OR(F4822="Commercial NAICS Cogen",F4822="Commercial NAICS Non-Cogen",F4822="Industrial NAICS Cogen", F4822="industrial NAICS non-Cogen")),FALSE, TRUE))</f>
        <v/>
      </c>
    </row>
    <row r="4823">
      <c r="A4823" s="129" t="n">
        <v>61618</v>
      </c>
      <c r="B4823" s="130" t="inlineStr">
        <is>
          <t>Tuttle</t>
        </is>
      </c>
      <c r="C4823" s="130" t="inlineStr">
        <is>
          <t>Western Farmers Elec Coop, Inc</t>
        </is>
      </c>
      <c r="D4823" s="129" t="n">
        <v>20447</v>
      </c>
      <c r="E4823" s="130" t="inlineStr">
        <is>
          <t>OK</t>
        </is>
      </c>
      <c r="F4823" s="130" t="inlineStr">
        <is>
          <t>Electric Utility</t>
        </is>
      </c>
      <c r="G4823" s="130" t="inlineStr">
        <is>
          <t>PV</t>
        </is>
      </c>
      <c r="H4823" s="130" t="inlineStr">
        <is>
          <t>SUN</t>
        </is>
      </c>
      <c r="I4823" s="130" t="inlineStr">
        <is>
          <t>SUN</t>
        </is>
      </c>
      <c r="J4823" s="131" t="n">
        <v>6536</v>
      </c>
      <c r="K4823" s="129" t="n">
        <v>2020</v>
      </c>
      <c r="L4823" s="120">
        <f>IF(VLOOKUP(H4823,'Cross-Page Data'!$D$4:$F$48,3,FALSE)="natural gas",VLOOKUP(G4823,'Cross-Page Data'!$I$4:$J$19,2,FALSE),IF(VLOOKUP(H4823,'Cross-Page Data'!$D$4:$F$48,3,FALSE)="solar",IF(G4823="PV","solar PV","solar thermal"),IF(VLOOKUP(H4823,'Cross-Page Data'!$D$4:$F$48,3,FALSE)="wind",VLOOKUP(G4823,'Cross-Page Data'!$I$4:$J$19,2,FALSE),IF(VLOOKUP(H4823,'Cross-Page Data'!$D$4:$F$48,3,FALSE)="hydro",VLOOKUP(G4823,'Cross-Page Data'!$I$4:$J$19,2,FALSE),VLOOKUP(H4823,'Cross-Page Data'!$D$4:$F$48,3,FALSE)))))</f>
        <v/>
      </c>
      <c r="M4823" s="120">
        <f>IF(AND($P$2=FALSE,OR(F4823="Commercial NAICS Cogen",F4823="Industrial NAICS Cogen",F4823="NAICS-22 Cogen")),FALSE,IF(AND($P$3=FALSE,OR(F4823="Commercial NAICS Cogen",F4823="Commercial NAICS Non-Cogen",F4823="Industrial NAICS Cogen", F4823="industrial NAICS non-Cogen")),FALSE, TRUE))</f>
        <v/>
      </c>
    </row>
    <row r="4824">
      <c r="A4824" s="129" t="n">
        <v>61626</v>
      </c>
      <c r="B4824" s="130" t="inlineStr">
        <is>
          <t>Dundas Solar Holdings LLC CSG</t>
        </is>
      </c>
      <c r="C4824" s="130" t="inlineStr">
        <is>
          <t>Nautilus Solar Solutions</t>
        </is>
      </c>
      <c r="D4824" s="129" t="n">
        <v>61227</v>
      </c>
      <c r="E4824" s="130" t="inlineStr">
        <is>
          <t>MN</t>
        </is>
      </c>
      <c r="F4824" s="130" t="inlineStr">
        <is>
          <t>NAICS-22 Non-Cogen</t>
        </is>
      </c>
      <c r="G4824" s="130" t="inlineStr">
        <is>
          <t>PV</t>
        </is>
      </c>
      <c r="H4824" s="130" t="inlineStr">
        <is>
          <t>SUN</t>
        </is>
      </c>
      <c r="I4824" s="130" t="inlineStr">
        <is>
          <t>SUN</t>
        </is>
      </c>
      <c r="J4824" s="131" t="n">
        <v>8145</v>
      </c>
      <c r="K4824" s="129" t="n">
        <v>2020</v>
      </c>
      <c r="L4824" s="120">
        <f>IF(VLOOKUP(H4824,'Cross-Page Data'!$D$4:$F$48,3,FALSE)="natural gas",VLOOKUP(G4824,'Cross-Page Data'!$I$4:$J$19,2,FALSE),IF(VLOOKUP(H4824,'Cross-Page Data'!$D$4:$F$48,3,FALSE)="solar",IF(G4824="PV","solar PV","solar thermal"),IF(VLOOKUP(H4824,'Cross-Page Data'!$D$4:$F$48,3,FALSE)="wind",VLOOKUP(G4824,'Cross-Page Data'!$I$4:$J$19,2,FALSE),IF(VLOOKUP(H4824,'Cross-Page Data'!$D$4:$F$48,3,FALSE)="hydro",VLOOKUP(G4824,'Cross-Page Data'!$I$4:$J$19,2,FALSE),VLOOKUP(H4824,'Cross-Page Data'!$D$4:$F$48,3,FALSE)))))</f>
        <v/>
      </c>
      <c r="M4824" s="120">
        <f>IF(AND($P$2=FALSE,OR(F4824="Commercial NAICS Cogen",F4824="Industrial NAICS Cogen",F4824="NAICS-22 Cogen")),FALSE,IF(AND($P$3=FALSE,OR(F4824="Commercial NAICS Cogen",F4824="Commercial NAICS Non-Cogen",F4824="Industrial NAICS Cogen", F4824="industrial NAICS non-Cogen")),FALSE, TRUE))</f>
        <v/>
      </c>
    </row>
    <row r="4825">
      <c r="A4825" s="129" t="n">
        <v>61627</v>
      </c>
      <c r="B4825" s="130" t="inlineStr">
        <is>
          <t>Waterville CSG Solar Holdings LLC</t>
        </is>
      </c>
      <c r="C4825" s="130" t="inlineStr">
        <is>
          <t>Nautilus Solar Solutions</t>
        </is>
      </c>
      <c r="D4825" s="129" t="n">
        <v>61227</v>
      </c>
      <c r="E4825" s="130" t="inlineStr">
        <is>
          <t>MN</t>
        </is>
      </c>
      <c r="F4825" s="130" t="inlineStr">
        <is>
          <t>NAICS-22 Non-Cogen</t>
        </is>
      </c>
      <c r="G4825" s="130" t="inlineStr">
        <is>
          <t>PV</t>
        </is>
      </c>
      <c r="H4825" s="130" t="inlineStr">
        <is>
          <t>SUN</t>
        </is>
      </c>
      <c r="I4825" s="130" t="inlineStr">
        <is>
          <t>SUN</t>
        </is>
      </c>
      <c r="J4825" s="131" t="n">
        <v>7674</v>
      </c>
      <c r="K4825" s="129" t="n">
        <v>2020</v>
      </c>
      <c r="L4825" s="120">
        <f>IF(VLOOKUP(H4825,'Cross-Page Data'!$D$4:$F$48,3,FALSE)="natural gas",VLOOKUP(G4825,'Cross-Page Data'!$I$4:$J$19,2,FALSE),IF(VLOOKUP(H4825,'Cross-Page Data'!$D$4:$F$48,3,FALSE)="solar",IF(G4825="PV","solar PV","solar thermal"),IF(VLOOKUP(H4825,'Cross-Page Data'!$D$4:$F$48,3,FALSE)="wind",VLOOKUP(G4825,'Cross-Page Data'!$I$4:$J$19,2,FALSE),IF(VLOOKUP(H4825,'Cross-Page Data'!$D$4:$F$48,3,FALSE)="hydro",VLOOKUP(G4825,'Cross-Page Data'!$I$4:$J$19,2,FALSE),VLOOKUP(H4825,'Cross-Page Data'!$D$4:$F$48,3,FALSE)))))</f>
        <v/>
      </c>
      <c r="M4825" s="120">
        <f>IF(AND($P$2=FALSE,OR(F4825="Commercial NAICS Cogen",F4825="Industrial NAICS Cogen",F4825="NAICS-22 Cogen")),FALSE,IF(AND($P$3=FALSE,OR(F4825="Commercial NAICS Cogen",F4825="Commercial NAICS Non-Cogen",F4825="Industrial NAICS Cogen", F4825="industrial NAICS non-Cogen")),FALSE, TRUE))</f>
        <v/>
      </c>
    </row>
    <row r="4826">
      <c r="A4826" s="129" t="n">
        <v>61637</v>
      </c>
      <c r="B4826" s="130" t="inlineStr">
        <is>
          <t>Denison Solar Array</t>
        </is>
      </c>
      <c r="C4826" s="130" t="inlineStr">
        <is>
          <t>AEP Onsite Partners</t>
        </is>
      </c>
      <c r="D4826" s="129" t="n">
        <v>60571</v>
      </c>
      <c r="E4826" s="130" t="inlineStr">
        <is>
          <t>OH</t>
        </is>
      </c>
      <c r="F4826" s="130" t="inlineStr">
        <is>
          <t>NAICS-22 Non-Cogen</t>
        </is>
      </c>
      <c r="G4826" s="130" t="inlineStr">
        <is>
          <t>PV</t>
        </is>
      </c>
      <c r="H4826" s="130" t="inlineStr">
        <is>
          <t>SUN</t>
        </is>
      </c>
      <c r="I4826" s="130" t="inlineStr">
        <is>
          <t>SUN</t>
        </is>
      </c>
      <c r="J4826" s="131" t="n">
        <v>2816</v>
      </c>
      <c r="K4826" s="129" t="n">
        <v>2020</v>
      </c>
      <c r="L4826" s="120">
        <f>IF(VLOOKUP(H4826,'Cross-Page Data'!$D$4:$F$48,3,FALSE)="natural gas",VLOOKUP(G4826,'Cross-Page Data'!$I$4:$J$19,2,FALSE),IF(VLOOKUP(H4826,'Cross-Page Data'!$D$4:$F$48,3,FALSE)="solar",IF(G4826="PV","solar PV","solar thermal"),IF(VLOOKUP(H4826,'Cross-Page Data'!$D$4:$F$48,3,FALSE)="wind",VLOOKUP(G4826,'Cross-Page Data'!$I$4:$J$19,2,FALSE),IF(VLOOKUP(H4826,'Cross-Page Data'!$D$4:$F$48,3,FALSE)="hydro",VLOOKUP(G4826,'Cross-Page Data'!$I$4:$J$19,2,FALSE),VLOOKUP(H4826,'Cross-Page Data'!$D$4:$F$48,3,FALSE)))))</f>
        <v/>
      </c>
      <c r="M4826" s="120">
        <f>IF(AND($P$2=FALSE,OR(F4826="Commercial NAICS Cogen",F4826="Industrial NAICS Cogen",F4826="NAICS-22 Cogen")),FALSE,IF(AND($P$3=FALSE,OR(F4826="Commercial NAICS Cogen",F4826="Commercial NAICS Non-Cogen",F4826="Industrial NAICS Cogen", F4826="industrial NAICS non-Cogen")),FALSE, TRUE))</f>
        <v/>
      </c>
    </row>
    <row r="4827">
      <c r="A4827" s="129" t="n">
        <v>61638</v>
      </c>
      <c r="B4827" s="130" t="inlineStr">
        <is>
          <t>Turtle Creek Wind Farm LLC</t>
        </is>
      </c>
      <c r="C4827" s="130" t="inlineStr">
        <is>
          <t>Turtle Creek Wind Farm LLC</t>
        </is>
      </c>
      <c r="D4827" s="129" t="n">
        <v>61330</v>
      </c>
      <c r="E4827" s="130" t="inlineStr">
        <is>
          <t>IA</t>
        </is>
      </c>
      <c r="F4827" s="130" t="inlineStr">
        <is>
          <t>NAICS-22 Non-Cogen</t>
        </is>
      </c>
      <c r="G4827" s="130" t="inlineStr">
        <is>
          <t>WT</t>
        </is>
      </c>
      <c r="H4827" s="130" t="inlineStr">
        <is>
          <t>WND</t>
        </is>
      </c>
      <c r="I4827" s="130" t="inlineStr">
        <is>
          <t>WND</t>
        </is>
      </c>
      <c r="J4827" s="131" t="n">
        <v>658627</v>
      </c>
      <c r="K4827" s="129" t="n">
        <v>2020</v>
      </c>
      <c r="L4827" s="120">
        <f>IF(VLOOKUP(H4827,'Cross-Page Data'!$D$4:$F$48,3,FALSE)="natural gas",VLOOKUP(G4827,'Cross-Page Data'!$I$4:$J$19,2,FALSE),IF(VLOOKUP(H4827,'Cross-Page Data'!$D$4:$F$48,3,FALSE)="solar",IF(G4827="PV","solar PV","solar thermal"),IF(VLOOKUP(H4827,'Cross-Page Data'!$D$4:$F$48,3,FALSE)="wind",VLOOKUP(G4827,'Cross-Page Data'!$I$4:$J$19,2,FALSE),IF(VLOOKUP(H4827,'Cross-Page Data'!$D$4:$F$48,3,FALSE)="hydro",VLOOKUP(G4827,'Cross-Page Data'!$I$4:$J$19,2,FALSE),VLOOKUP(H4827,'Cross-Page Data'!$D$4:$F$48,3,FALSE)))))</f>
        <v/>
      </c>
      <c r="M4827" s="120">
        <f>IF(AND($P$2=FALSE,OR(F4827="Commercial NAICS Cogen",F4827="Industrial NAICS Cogen",F4827="NAICS-22 Cogen")),FALSE,IF(AND($P$3=FALSE,OR(F4827="Commercial NAICS Cogen",F4827="Commercial NAICS Non-Cogen",F4827="Industrial NAICS Cogen", F4827="industrial NAICS non-Cogen")),FALSE, TRUE))</f>
        <v/>
      </c>
    </row>
    <row r="4828">
      <c r="A4828" s="129" t="n">
        <v>61643</v>
      </c>
      <c r="B4828" s="130" t="inlineStr">
        <is>
          <t>Denton Energy Center</t>
        </is>
      </c>
      <c r="C4828" s="130" t="inlineStr">
        <is>
          <t>City of Denton - (TX)</t>
        </is>
      </c>
      <c r="D4828" s="129" t="n">
        <v>5063</v>
      </c>
      <c r="E4828" s="130" t="inlineStr">
        <is>
          <t>TX</t>
        </is>
      </c>
      <c r="F4828" s="130" t="inlineStr">
        <is>
          <t>Electric Utility</t>
        </is>
      </c>
      <c r="G4828" s="130" t="inlineStr">
        <is>
          <t>IC</t>
        </is>
      </c>
      <c r="H4828" s="130" t="inlineStr">
        <is>
          <t>NG</t>
        </is>
      </c>
      <c r="I4828" s="130" t="inlineStr">
        <is>
          <t>NG</t>
        </is>
      </c>
      <c r="J4828" s="131" t="n">
        <v>172349</v>
      </c>
      <c r="K4828" s="129" t="n">
        <v>2020</v>
      </c>
      <c r="L4828" s="120">
        <f>IF(VLOOKUP(H4828,'Cross-Page Data'!$D$4:$F$48,3,FALSE)="natural gas",VLOOKUP(G4828,'Cross-Page Data'!$I$4:$J$19,2,FALSE),IF(VLOOKUP(H4828,'Cross-Page Data'!$D$4:$F$48,3,FALSE)="solar",IF(G4828="PV","solar PV","solar thermal"),IF(VLOOKUP(H4828,'Cross-Page Data'!$D$4:$F$48,3,FALSE)="wind",VLOOKUP(G4828,'Cross-Page Data'!$I$4:$J$19,2,FALSE),IF(VLOOKUP(H4828,'Cross-Page Data'!$D$4:$F$48,3,FALSE)="hydro",VLOOKUP(G4828,'Cross-Page Data'!$I$4:$J$19,2,FALSE),VLOOKUP(H4828,'Cross-Page Data'!$D$4:$F$48,3,FALSE)))))</f>
        <v/>
      </c>
      <c r="M4828" s="120">
        <f>IF(AND($P$2=FALSE,OR(F4828="Commercial NAICS Cogen",F4828="Industrial NAICS Cogen",F4828="NAICS-22 Cogen")),FALSE,IF(AND($P$3=FALSE,OR(F4828="Commercial NAICS Cogen",F4828="Commercial NAICS Non-Cogen",F4828="Industrial NAICS Cogen", F4828="industrial NAICS non-Cogen")),FALSE, TRUE))</f>
        <v/>
      </c>
    </row>
    <row r="4829">
      <c r="A4829" s="129" t="n">
        <v>61646</v>
      </c>
      <c r="B4829" s="130" t="inlineStr">
        <is>
          <t>LA3 West Baton Rouge Solar Facility</t>
        </is>
      </c>
      <c r="C4829" s="130" t="inlineStr">
        <is>
          <t>Sol Systems</t>
        </is>
      </c>
      <c r="D4829" s="129" t="n">
        <v>61677</v>
      </c>
      <c r="E4829" s="130" t="inlineStr">
        <is>
          <t>LA</t>
        </is>
      </c>
      <c r="F4829" s="130" t="inlineStr">
        <is>
          <t>NAICS-22 Non-Cogen</t>
        </is>
      </c>
      <c r="G4829" s="130" t="inlineStr">
        <is>
          <t>PV</t>
        </is>
      </c>
      <c r="H4829" s="130" t="inlineStr">
        <is>
          <t>SUN</t>
        </is>
      </c>
      <c r="I4829" s="130" t="inlineStr">
        <is>
          <t>SUN</t>
        </is>
      </c>
      <c r="J4829" s="131" t="n">
        <v>28344</v>
      </c>
      <c r="K4829" s="129" t="n">
        <v>2020</v>
      </c>
      <c r="L4829" s="120">
        <f>IF(VLOOKUP(H4829,'Cross-Page Data'!$D$4:$F$48,3,FALSE)="natural gas",VLOOKUP(G4829,'Cross-Page Data'!$I$4:$J$19,2,FALSE),IF(VLOOKUP(H4829,'Cross-Page Data'!$D$4:$F$48,3,FALSE)="solar",IF(G4829="PV","solar PV","solar thermal"),IF(VLOOKUP(H4829,'Cross-Page Data'!$D$4:$F$48,3,FALSE)="wind",VLOOKUP(G4829,'Cross-Page Data'!$I$4:$J$19,2,FALSE),IF(VLOOKUP(H4829,'Cross-Page Data'!$D$4:$F$48,3,FALSE)="hydro",VLOOKUP(G4829,'Cross-Page Data'!$I$4:$J$19,2,FALSE),VLOOKUP(H4829,'Cross-Page Data'!$D$4:$F$48,3,FALSE)))))</f>
        <v/>
      </c>
      <c r="M4829" s="120">
        <f>IF(AND($P$2=FALSE,OR(F4829="Commercial NAICS Cogen",F4829="Industrial NAICS Cogen",F4829="NAICS-22 Cogen")),FALSE,IF(AND($P$3=FALSE,OR(F4829="Commercial NAICS Cogen",F4829="Commercial NAICS Non-Cogen",F4829="Industrial NAICS Cogen", F4829="industrial NAICS non-Cogen")),FALSE, TRUE))</f>
        <v/>
      </c>
    </row>
    <row r="4830">
      <c r="A4830" s="129" t="n">
        <v>61654</v>
      </c>
      <c r="B4830" s="130" t="inlineStr">
        <is>
          <t>Balm Solar</t>
        </is>
      </c>
      <c r="C4830" s="130" t="inlineStr">
        <is>
          <t>Tampa Electric Co</t>
        </is>
      </c>
      <c r="D4830" s="129" t="n">
        <v>18454</v>
      </c>
      <c r="E4830" s="130" t="inlineStr">
        <is>
          <t>FL</t>
        </is>
      </c>
      <c r="F4830" s="130" t="inlineStr">
        <is>
          <t>Electric Utility</t>
        </is>
      </c>
      <c r="G4830" s="130" t="inlineStr">
        <is>
          <t>PV</t>
        </is>
      </c>
      <c r="H4830" s="130" t="inlineStr">
        <is>
          <t>SUN</t>
        </is>
      </c>
      <c r="I4830" s="130" t="inlineStr">
        <is>
          <t>SUN</t>
        </is>
      </c>
      <c r="J4830" s="131" t="n">
        <v>149517</v>
      </c>
      <c r="K4830" s="129" t="n">
        <v>2020</v>
      </c>
      <c r="L4830" s="120">
        <f>IF(VLOOKUP(H4830,'Cross-Page Data'!$D$4:$F$48,3,FALSE)="natural gas",VLOOKUP(G4830,'Cross-Page Data'!$I$4:$J$19,2,FALSE),IF(VLOOKUP(H4830,'Cross-Page Data'!$D$4:$F$48,3,FALSE)="solar",IF(G4830="PV","solar PV","solar thermal"),IF(VLOOKUP(H4830,'Cross-Page Data'!$D$4:$F$48,3,FALSE)="wind",VLOOKUP(G4830,'Cross-Page Data'!$I$4:$J$19,2,FALSE),IF(VLOOKUP(H4830,'Cross-Page Data'!$D$4:$F$48,3,FALSE)="hydro",VLOOKUP(G4830,'Cross-Page Data'!$I$4:$J$19,2,FALSE),VLOOKUP(H4830,'Cross-Page Data'!$D$4:$F$48,3,FALSE)))))</f>
        <v/>
      </c>
      <c r="M4830" s="120">
        <f>IF(AND($P$2=FALSE,OR(F4830="Commercial NAICS Cogen",F4830="Industrial NAICS Cogen",F4830="NAICS-22 Cogen")),FALSE,IF(AND($P$3=FALSE,OR(F4830="Commercial NAICS Cogen",F4830="Commercial NAICS Non-Cogen",F4830="Industrial NAICS Cogen", F4830="industrial NAICS non-Cogen")),FALSE, TRUE))</f>
        <v/>
      </c>
    </row>
    <row r="4831">
      <c r="A4831" s="129" t="n">
        <v>61655</v>
      </c>
      <c r="B4831" s="130" t="inlineStr">
        <is>
          <t>Bonnie Mine Solar</t>
        </is>
      </c>
      <c r="C4831" s="130" t="inlineStr">
        <is>
          <t>Tampa Electric Co</t>
        </is>
      </c>
      <c r="D4831" s="129" t="n">
        <v>18454</v>
      </c>
      <c r="E4831" s="130" t="inlineStr">
        <is>
          <t>FL</t>
        </is>
      </c>
      <c r="F4831" s="130" t="inlineStr">
        <is>
          <t>Electric Utility</t>
        </is>
      </c>
      <c r="G4831" s="130" t="inlineStr">
        <is>
          <t>PV</t>
        </is>
      </c>
      <c r="H4831" s="130" t="inlineStr">
        <is>
          <t>SUN</t>
        </is>
      </c>
      <c r="I4831" s="130" t="inlineStr">
        <is>
          <t>SUN</t>
        </is>
      </c>
      <c r="J4831" s="131" t="n">
        <v>67636</v>
      </c>
      <c r="K4831" s="129" t="n">
        <v>2020</v>
      </c>
      <c r="L4831" s="120">
        <f>IF(VLOOKUP(H4831,'Cross-Page Data'!$D$4:$F$48,3,FALSE)="natural gas",VLOOKUP(G4831,'Cross-Page Data'!$I$4:$J$19,2,FALSE),IF(VLOOKUP(H4831,'Cross-Page Data'!$D$4:$F$48,3,FALSE)="solar",IF(G4831="PV","solar PV","solar thermal"),IF(VLOOKUP(H4831,'Cross-Page Data'!$D$4:$F$48,3,FALSE)="wind",VLOOKUP(G4831,'Cross-Page Data'!$I$4:$J$19,2,FALSE),IF(VLOOKUP(H4831,'Cross-Page Data'!$D$4:$F$48,3,FALSE)="hydro",VLOOKUP(G4831,'Cross-Page Data'!$I$4:$J$19,2,FALSE),VLOOKUP(H4831,'Cross-Page Data'!$D$4:$F$48,3,FALSE)))))</f>
        <v/>
      </c>
      <c r="M4831" s="120">
        <f>IF(AND($P$2=FALSE,OR(F4831="Commercial NAICS Cogen",F4831="Industrial NAICS Cogen",F4831="NAICS-22 Cogen")),FALSE,IF(AND($P$3=FALSE,OR(F4831="Commercial NAICS Cogen",F4831="Commercial NAICS Non-Cogen",F4831="Industrial NAICS Cogen", F4831="industrial NAICS non-Cogen")),FALSE, TRUE))</f>
        <v/>
      </c>
    </row>
    <row r="4832">
      <c r="A4832" s="129" t="n">
        <v>61656</v>
      </c>
      <c r="B4832" s="130" t="inlineStr">
        <is>
          <t>Grange Hall Solar</t>
        </is>
      </c>
      <c r="C4832" s="130" t="inlineStr">
        <is>
          <t>Tampa Electric Co</t>
        </is>
      </c>
      <c r="D4832" s="129" t="n">
        <v>18454</v>
      </c>
      <c r="E4832" s="130" t="inlineStr">
        <is>
          <t>FL</t>
        </is>
      </c>
      <c r="F4832" s="130" t="inlineStr">
        <is>
          <t>Electric Utility</t>
        </is>
      </c>
      <c r="G4832" s="130" t="inlineStr">
        <is>
          <t>PV</t>
        </is>
      </c>
      <c r="H4832" s="130" t="inlineStr">
        <is>
          <t>SUN</t>
        </is>
      </c>
      <c r="I4832" s="130" t="inlineStr">
        <is>
          <t>SUN</t>
        </is>
      </c>
      <c r="J4832" s="131" t="n">
        <v>118872</v>
      </c>
      <c r="K4832" s="129" t="n">
        <v>2020</v>
      </c>
      <c r="L4832" s="120">
        <f>IF(VLOOKUP(H4832,'Cross-Page Data'!$D$4:$F$48,3,FALSE)="natural gas",VLOOKUP(G4832,'Cross-Page Data'!$I$4:$J$19,2,FALSE),IF(VLOOKUP(H4832,'Cross-Page Data'!$D$4:$F$48,3,FALSE)="solar",IF(G4832="PV","solar PV","solar thermal"),IF(VLOOKUP(H4832,'Cross-Page Data'!$D$4:$F$48,3,FALSE)="wind",VLOOKUP(G4832,'Cross-Page Data'!$I$4:$J$19,2,FALSE),IF(VLOOKUP(H4832,'Cross-Page Data'!$D$4:$F$48,3,FALSE)="hydro",VLOOKUP(G4832,'Cross-Page Data'!$I$4:$J$19,2,FALSE),VLOOKUP(H4832,'Cross-Page Data'!$D$4:$F$48,3,FALSE)))))</f>
        <v/>
      </c>
      <c r="M4832" s="120">
        <f>IF(AND($P$2=FALSE,OR(F4832="Commercial NAICS Cogen",F4832="Industrial NAICS Cogen",F4832="NAICS-22 Cogen")),FALSE,IF(AND($P$3=FALSE,OR(F4832="Commercial NAICS Cogen",F4832="Commercial NAICS Non-Cogen",F4832="Industrial NAICS Cogen", F4832="industrial NAICS non-Cogen")),FALSE, TRUE))</f>
        <v/>
      </c>
    </row>
    <row r="4833">
      <c r="A4833" s="129" t="n">
        <v>61657</v>
      </c>
      <c r="B4833" s="130" t="inlineStr">
        <is>
          <t>Lake Hancock Solar</t>
        </is>
      </c>
      <c r="C4833" s="130" t="inlineStr">
        <is>
          <t>Tampa Electric Co</t>
        </is>
      </c>
      <c r="D4833" s="129" t="n">
        <v>18454</v>
      </c>
      <c r="E4833" s="130" t="inlineStr">
        <is>
          <t>FL</t>
        </is>
      </c>
      <c r="F4833" s="130" t="inlineStr">
        <is>
          <t>Electric Utility</t>
        </is>
      </c>
      <c r="G4833" s="130" t="inlineStr">
        <is>
          <t>PV</t>
        </is>
      </c>
      <c r="H4833" s="130" t="inlineStr">
        <is>
          <t>SUN</t>
        </is>
      </c>
      <c r="I4833" s="130" t="inlineStr">
        <is>
          <t>SUN</t>
        </is>
      </c>
      <c r="J4833" s="131" t="n">
        <v>83191</v>
      </c>
      <c r="K4833" s="129" t="n">
        <v>2020</v>
      </c>
      <c r="L4833" s="120">
        <f>IF(VLOOKUP(H4833,'Cross-Page Data'!$D$4:$F$48,3,FALSE)="natural gas",VLOOKUP(G4833,'Cross-Page Data'!$I$4:$J$19,2,FALSE),IF(VLOOKUP(H4833,'Cross-Page Data'!$D$4:$F$48,3,FALSE)="solar",IF(G4833="PV","solar PV","solar thermal"),IF(VLOOKUP(H4833,'Cross-Page Data'!$D$4:$F$48,3,FALSE)="wind",VLOOKUP(G4833,'Cross-Page Data'!$I$4:$J$19,2,FALSE),IF(VLOOKUP(H4833,'Cross-Page Data'!$D$4:$F$48,3,FALSE)="hydro",VLOOKUP(G4833,'Cross-Page Data'!$I$4:$J$19,2,FALSE),VLOOKUP(H4833,'Cross-Page Data'!$D$4:$F$48,3,FALSE)))))</f>
        <v/>
      </c>
      <c r="M4833" s="120">
        <f>IF(AND($P$2=FALSE,OR(F4833="Commercial NAICS Cogen",F4833="Industrial NAICS Cogen",F4833="NAICS-22 Cogen")),FALSE,IF(AND($P$3=FALSE,OR(F4833="Commercial NAICS Cogen",F4833="Commercial NAICS Non-Cogen",F4833="Industrial NAICS Cogen", F4833="industrial NAICS non-Cogen")),FALSE, TRUE))</f>
        <v/>
      </c>
    </row>
    <row r="4834">
      <c r="A4834" s="129" t="n">
        <v>61661</v>
      </c>
      <c r="B4834" s="130" t="inlineStr">
        <is>
          <t xml:space="preserve">Vista Energy Storage System </t>
        </is>
      </c>
      <c r="C4834" s="130" t="inlineStr">
        <is>
          <t>Vista Energy Storage, LLC</t>
        </is>
      </c>
      <c r="D4834" s="129" t="n">
        <v>61277</v>
      </c>
      <c r="E4834" s="130" t="inlineStr">
        <is>
          <t>CA</t>
        </is>
      </c>
      <c r="F4834" s="130" t="inlineStr">
        <is>
          <t>NAICS-22 Non-Cogen</t>
        </is>
      </c>
      <c r="G4834" s="130" t="inlineStr">
        <is>
          <t>BA</t>
        </is>
      </c>
      <c r="H4834" s="130" t="inlineStr">
        <is>
          <t>MWH</t>
        </is>
      </c>
      <c r="I4834" s="130" t="inlineStr">
        <is>
          <t>OTH</t>
        </is>
      </c>
      <c r="J4834" s="131" t="n">
        <v>-3192</v>
      </c>
      <c r="K4834" s="129" t="n">
        <v>2020</v>
      </c>
      <c r="L4834" s="120">
        <f>IF(VLOOKUP(H4834,'Cross-Page Data'!$D$4:$F$48,3,FALSE)="natural gas",VLOOKUP(G4834,'Cross-Page Data'!$I$4:$J$19,2,FALSE),IF(VLOOKUP(H4834,'Cross-Page Data'!$D$4:$F$48,3,FALSE)="solar",IF(G4834="PV","solar PV","solar thermal"),IF(VLOOKUP(H4834,'Cross-Page Data'!$D$4:$F$48,3,FALSE)="wind",VLOOKUP(G4834,'Cross-Page Data'!$I$4:$J$19,2,FALSE),IF(VLOOKUP(H4834,'Cross-Page Data'!$D$4:$F$48,3,FALSE)="hydro",VLOOKUP(G4834,'Cross-Page Data'!$I$4:$J$19,2,FALSE),VLOOKUP(H4834,'Cross-Page Data'!$D$4:$F$48,3,FALSE)))))</f>
        <v/>
      </c>
      <c r="M4834" s="120">
        <f>IF(AND($P$2=FALSE,OR(F4834="Commercial NAICS Cogen",F4834="Industrial NAICS Cogen",F4834="NAICS-22 Cogen")),FALSE,IF(AND($P$3=FALSE,OR(F4834="Commercial NAICS Cogen",F4834="Commercial NAICS Non-Cogen",F4834="Industrial NAICS Cogen", F4834="industrial NAICS non-Cogen")),FALSE, TRUE))</f>
        <v/>
      </c>
    </row>
    <row r="4835">
      <c r="A4835" s="129" t="n">
        <v>61663</v>
      </c>
      <c r="B4835" s="130" t="inlineStr">
        <is>
          <t>Lithia Solar</t>
        </is>
      </c>
      <c r="C4835" s="130" t="inlineStr">
        <is>
          <t>Tampa Electric Co</t>
        </is>
      </c>
      <c r="D4835" s="129" t="n">
        <v>18454</v>
      </c>
      <c r="E4835" s="130" t="inlineStr">
        <is>
          <t>FL</t>
        </is>
      </c>
      <c r="F4835" s="130" t="inlineStr">
        <is>
          <t>Electric Utility</t>
        </is>
      </c>
      <c r="G4835" s="130" t="inlineStr">
        <is>
          <t>PV</t>
        </is>
      </c>
      <c r="H4835" s="130" t="inlineStr">
        <is>
          <t>SUN</t>
        </is>
      </c>
      <c r="I4835" s="130" t="inlineStr">
        <is>
          <t>SUN</t>
        </is>
      </c>
      <c r="J4835" s="131" t="n">
        <v>143290</v>
      </c>
      <c r="K4835" s="129" t="n">
        <v>2020</v>
      </c>
      <c r="L4835" s="120">
        <f>IF(VLOOKUP(H4835,'Cross-Page Data'!$D$4:$F$48,3,FALSE)="natural gas",VLOOKUP(G4835,'Cross-Page Data'!$I$4:$J$19,2,FALSE),IF(VLOOKUP(H4835,'Cross-Page Data'!$D$4:$F$48,3,FALSE)="solar",IF(G4835="PV","solar PV","solar thermal"),IF(VLOOKUP(H4835,'Cross-Page Data'!$D$4:$F$48,3,FALSE)="wind",VLOOKUP(G4835,'Cross-Page Data'!$I$4:$J$19,2,FALSE),IF(VLOOKUP(H4835,'Cross-Page Data'!$D$4:$F$48,3,FALSE)="hydro",VLOOKUP(G4835,'Cross-Page Data'!$I$4:$J$19,2,FALSE),VLOOKUP(H4835,'Cross-Page Data'!$D$4:$F$48,3,FALSE)))))</f>
        <v/>
      </c>
      <c r="M4835" s="120">
        <f>IF(AND($P$2=FALSE,OR(F4835="Commercial NAICS Cogen",F4835="Industrial NAICS Cogen",F4835="NAICS-22 Cogen")),FALSE,IF(AND($P$3=FALSE,OR(F4835="Commercial NAICS Cogen",F4835="Commercial NAICS Non-Cogen",F4835="Industrial NAICS Cogen", F4835="industrial NAICS non-Cogen")),FALSE, TRUE))</f>
        <v/>
      </c>
    </row>
    <row r="4836">
      <c r="A4836" s="129" t="n">
        <v>61665</v>
      </c>
      <c r="B4836" s="130" t="inlineStr">
        <is>
          <t>Payne Creek Solar</t>
        </is>
      </c>
      <c r="C4836" s="130" t="inlineStr">
        <is>
          <t>Tampa Electric Co</t>
        </is>
      </c>
      <c r="D4836" s="129" t="n">
        <v>18454</v>
      </c>
      <c r="E4836" s="130" t="inlineStr">
        <is>
          <t>FL</t>
        </is>
      </c>
      <c r="F4836" s="130" t="inlineStr">
        <is>
          <t>Electric Utility</t>
        </is>
      </c>
      <c r="G4836" s="130" t="inlineStr">
        <is>
          <t>PV</t>
        </is>
      </c>
      <c r="H4836" s="130" t="inlineStr">
        <is>
          <t>SUN</t>
        </is>
      </c>
      <c r="I4836" s="130" t="inlineStr">
        <is>
          <t>SUN</t>
        </is>
      </c>
      <c r="J4836" s="131" t="n">
        <v>141497</v>
      </c>
      <c r="K4836" s="129" t="n">
        <v>2020</v>
      </c>
      <c r="L4836" s="120">
        <f>IF(VLOOKUP(H4836,'Cross-Page Data'!$D$4:$F$48,3,FALSE)="natural gas",VLOOKUP(G4836,'Cross-Page Data'!$I$4:$J$19,2,FALSE),IF(VLOOKUP(H4836,'Cross-Page Data'!$D$4:$F$48,3,FALSE)="solar",IF(G4836="PV","solar PV","solar thermal"),IF(VLOOKUP(H4836,'Cross-Page Data'!$D$4:$F$48,3,FALSE)="wind",VLOOKUP(G4836,'Cross-Page Data'!$I$4:$J$19,2,FALSE),IF(VLOOKUP(H4836,'Cross-Page Data'!$D$4:$F$48,3,FALSE)="hydro",VLOOKUP(G4836,'Cross-Page Data'!$I$4:$J$19,2,FALSE),VLOOKUP(H4836,'Cross-Page Data'!$D$4:$F$48,3,FALSE)))))</f>
        <v/>
      </c>
      <c r="M4836" s="120">
        <f>IF(AND($P$2=FALSE,OR(F4836="Commercial NAICS Cogen",F4836="Industrial NAICS Cogen",F4836="NAICS-22 Cogen")),FALSE,IF(AND($P$3=FALSE,OR(F4836="Commercial NAICS Cogen",F4836="Commercial NAICS Non-Cogen",F4836="Industrial NAICS Cogen", F4836="industrial NAICS non-Cogen")),FALSE, TRUE))</f>
        <v/>
      </c>
    </row>
    <row r="4837">
      <c r="A4837" s="129" t="n">
        <v>61666</v>
      </c>
      <c r="B4837" s="130" t="inlineStr">
        <is>
          <t>Peace Creek Solar</t>
        </is>
      </c>
      <c r="C4837" s="130" t="inlineStr">
        <is>
          <t>Tampa Electric Co</t>
        </is>
      </c>
      <c r="D4837" s="129" t="n">
        <v>18454</v>
      </c>
      <c r="E4837" s="130" t="inlineStr">
        <is>
          <t>FL</t>
        </is>
      </c>
      <c r="F4837" s="130" t="inlineStr">
        <is>
          <t>Electric Utility</t>
        </is>
      </c>
      <c r="G4837" s="130" t="inlineStr">
        <is>
          <t>PV</t>
        </is>
      </c>
      <c r="H4837" s="130" t="inlineStr">
        <is>
          <t>SUN</t>
        </is>
      </c>
      <c r="I4837" s="130" t="inlineStr">
        <is>
          <t>SUN</t>
        </is>
      </c>
      <c r="J4837" s="131" t="n">
        <v>103555</v>
      </c>
      <c r="K4837" s="129" t="n">
        <v>2020</v>
      </c>
      <c r="L4837" s="120">
        <f>IF(VLOOKUP(H4837,'Cross-Page Data'!$D$4:$F$48,3,FALSE)="natural gas",VLOOKUP(G4837,'Cross-Page Data'!$I$4:$J$19,2,FALSE),IF(VLOOKUP(H4837,'Cross-Page Data'!$D$4:$F$48,3,FALSE)="solar",IF(G4837="PV","solar PV","solar thermal"),IF(VLOOKUP(H4837,'Cross-Page Data'!$D$4:$F$48,3,FALSE)="wind",VLOOKUP(G4837,'Cross-Page Data'!$I$4:$J$19,2,FALSE),IF(VLOOKUP(H4837,'Cross-Page Data'!$D$4:$F$48,3,FALSE)="hydro",VLOOKUP(G4837,'Cross-Page Data'!$I$4:$J$19,2,FALSE),VLOOKUP(H4837,'Cross-Page Data'!$D$4:$F$48,3,FALSE)))))</f>
        <v/>
      </c>
      <c r="M4837" s="120">
        <f>IF(AND($P$2=FALSE,OR(F4837="Commercial NAICS Cogen",F4837="Industrial NAICS Cogen",F4837="NAICS-22 Cogen")),FALSE,IF(AND($P$3=FALSE,OR(F4837="Commercial NAICS Cogen",F4837="Commercial NAICS Non-Cogen",F4837="Industrial NAICS Cogen", F4837="industrial NAICS non-Cogen")),FALSE, TRUE))</f>
        <v/>
      </c>
    </row>
    <row r="4838">
      <c r="A4838" s="129" t="n">
        <v>61667</v>
      </c>
      <c r="B4838" s="130" t="inlineStr">
        <is>
          <t>Wimauma Solar</t>
        </is>
      </c>
      <c r="C4838" s="130" t="inlineStr">
        <is>
          <t>Tampa Electric Co</t>
        </is>
      </c>
      <c r="D4838" s="129" t="n">
        <v>18454</v>
      </c>
      <c r="E4838" s="130" t="inlineStr">
        <is>
          <t>FL</t>
        </is>
      </c>
      <c r="F4838" s="130" t="inlineStr">
        <is>
          <t>Electric Utility</t>
        </is>
      </c>
      <c r="G4838" s="130" t="inlineStr">
        <is>
          <t>PV</t>
        </is>
      </c>
      <c r="H4838" s="130" t="inlineStr">
        <is>
          <t>SUN</t>
        </is>
      </c>
      <c r="I4838" s="130" t="inlineStr">
        <is>
          <t>SUN</t>
        </is>
      </c>
      <c r="J4838" s="131" t="n">
        <v>116495</v>
      </c>
      <c r="K4838" s="129" t="n">
        <v>2020</v>
      </c>
      <c r="L4838" s="120">
        <f>IF(VLOOKUP(H4838,'Cross-Page Data'!$D$4:$F$48,3,FALSE)="natural gas",VLOOKUP(G4838,'Cross-Page Data'!$I$4:$J$19,2,FALSE),IF(VLOOKUP(H4838,'Cross-Page Data'!$D$4:$F$48,3,FALSE)="solar",IF(G4838="PV","solar PV","solar thermal"),IF(VLOOKUP(H4838,'Cross-Page Data'!$D$4:$F$48,3,FALSE)="wind",VLOOKUP(G4838,'Cross-Page Data'!$I$4:$J$19,2,FALSE),IF(VLOOKUP(H4838,'Cross-Page Data'!$D$4:$F$48,3,FALSE)="hydro",VLOOKUP(G4838,'Cross-Page Data'!$I$4:$J$19,2,FALSE),VLOOKUP(H4838,'Cross-Page Data'!$D$4:$F$48,3,FALSE)))))</f>
        <v/>
      </c>
      <c r="M4838" s="120">
        <f>IF(AND($P$2=FALSE,OR(F4838="Commercial NAICS Cogen",F4838="Industrial NAICS Cogen",F4838="NAICS-22 Cogen")),FALSE,IF(AND($P$3=FALSE,OR(F4838="Commercial NAICS Cogen",F4838="Commercial NAICS Non-Cogen",F4838="Industrial NAICS Cogen", F4838="industrial NAICS non-Cogen")),FALSE, TRUE))</f>
        <v/>
      </c>
    </row>
    <row r="4839">
      <c r="A4839" s="129" t="n">
        <v>61672</v>
      </c>
      <c r="B4839" s="130" t="inlineStr">
        <is>
          <t>Sherburne Community Solar</t>
        </is>
      </c>
      <c r="C4839" s="130" t="inlineStr">
        <is>
          <t>AEP Onsite Partners</t>
        </is>
      </c>
      <c r="D4839" s="129" t="n">
        <v>60571</v>
      </c>
      <c r="E4839" s="130" t="inlineStr">
        <is>
          <t>MN</t>
        </is>
      </c>
      <c r="F4839" s="130" t="inlineStr">
        <is>
          <t>NAICS-22 Non-Cogen</t>
        </is>
      </c>
      <c r="G4839" s="130" t="inlineStr">
        <is>
          <t>PV</t>
        </is>
      </c>
      <c r="H4839" s="130" t="inlineStr">
        <is>
          <t>SUN</t>
        </is>
      </c>
      <c r="I4839" s="130" t="inlineStr">
        <is>
          <t>SUN</t>
        </is>
      </c>
      <c r="J4839" s="131" t="n">
        <v>7745</v>
      </c>
      <c r="K4839" s="129" t="n">
        <v>2020</v>
      </c>
      <c r="L4839" s="120">
        <f>IF(VLOOKUP(H4839,'Cross-Page Data'!$D$4:$F$48,3,FALSE)="natural gas",VLOOKUP(G4839,'Cross-Page Data'!$I$4:$J$19,2,FALSE),IF(VLOOKUP(H4839,'Cross-Page Data'!$D$4:$F$48,3,FALSE)="solar",IF(G4839="PV","solar PV","solar thermal"),IF(VLOOKUP(H4839,'Cross-Page Data'!$D$4:$F$48,3,FALSE)="wind",VLOOKUP(G4839,'Cross-Page Data'!$I$4:$J$19,2,FALSE),IF(VLOOKUP(H4839,'Cross-Page Data'!$D$4:$F$48,3,FALSE)="hydro",VLOOKUP(G4839,'Cross-Page Data'!$I$4:$J$19,2,FALSE),VLOOKUP(H4839,'Cross-Page Data'!$D$4:$F$48,3,FALSE)))))</f>
        <v/>
      </c>
      <c r="M4839" s="120">
        <f>IF(AND($P$2=FALSE,OR(F4839="Commercial NAICS Cogen",F4839="Industrial NAICS Cogen",F4839="NAICS-22 Cogen")),FALSE,IF(AND($P$3=FALSE,OR(F4839="Commercial NAICS Cogen",F4839="Commercial NAICS Non-Cogen",F4839="Industrial NAICS Cogen", F4839="industrial NAICS non-Cogen")),FALSE, TRUE))</f>
        <v/>
      </c>
    </row>
    <row r="4840">
      <c r="A4840" s="129" t="n">
        <v>61673</v>
      </c>
      <c r="B4840" s="130" t="inlineStr">
        <is>
          <t>Arkwright Summit Wind Farm LLC</t>
        </is>
      </c>
      <c r="C4840" s="130" t="inlineStr">
        <is>
          <t>Arkwright Summit Wind Farm LLC</t>
        </is>
      </c>
      <c r="D4840" s="129" t="n">
        <v>58261</v>
      </c>
      <c r="E4840" s="130" t="inlineStr">
        <is>
          <t>NY</t>
        </is>
      </c>
      <c r="F4840" s="130" t="inlineStr">
        <is>
          <t>NAICS-22 Non-Cogen</t>
        </is>
      </c>
      <c r="G4840" s="130" t="inlineStr">
        <is>
          <t>WT</t>
        </is>
      </c>
      <c r="H4840" s="130" t="inlineStr">
        <is>
          <t>WND</t>
        </is>
      </c>
      <c r="I4840" s="130" t="inlineStr">
        <is>
          <t>WND</t>
        </is>
      </c>
      <c r="J4840" s="131" t="n">
        <v>255805</v>
      </c>
      <c r="K4840" s="129" t="n">
        <v>2020</v>
      </c>
      <c r="L4840" s="120">
        <f>IF(VLOOKUP(H4840,'Cross-Page Data'!$D$4:$F$48,3,FALSE)="natural gas",VLOOKUP(G4840,'Cross-Page Data'!$I$4:$J$19,2,FALSE),IF(VLOOKUP(H4840,'Cross-Page Data'!$D$4:$F$48,3,FALSE)="solar",IF(G4840="PV","solar PV","solar thermal"),IF(VLOOKUP(H4840,'Cross-Page Data'!$D$4:$F$48,3,FALSE)="wind",VLOOKUP(G4840,'Cross-Page Data'!$I$4:$J$19,2,FALSE),IF(VLOOKUP(H4840,'Cross-Page Data'!$D$4:$F$48,3,FALSE)="hydro",VLOOKUP(G4840,'Cross-Page Data'!$I$4:$J$19,2,FALSE),VLOOKUP(H4840,'Cross-Page Data'!$D$4:$F$48,3,FALSE)))))</f>
        <v/>
      </c>
      <c r="M4840" s="120">
        <f>IF(AND($P$2=FALSE,OR(F4840="Commercial NAICS Cogen",F4840="Industrial NAICS Cogen",F4840="NAICS-22 Cogen")),FALSE,IF(AND($P$3=FALSE,OR(F4840="Commercial NAICS Cogen",F4840="Commercial NAICS Non-Cogen",F4840="Industrial NAICS Cogen", F4840="industrial NAICS non-Cogen")),FALSE, TRUE))</f>
        <v/>
      </c>
    </row>
    <row r="4841">
      <c r="A4841" s="129" t="n">
        <v>61674</v>
      </c>
      <c r="B4841" s="130" t="inlineStr">
        <is>
          <t>Wildcat Ranch Wind Project</t>
        </is>
      </c>
      <c r="C4841" s="130" t="inlineStr">
        <is>
          <t>Wildcat Ranch Wind Project, LLC</t>
        </is>
      </c>
      <c r="D4841" s="129" t="n">
        <v>61291</v>
      </c>
      <c r="E4841" s="130" t="inlineStr">
        <is>
          <t>TX</t>
        </is>
      </c>
      <c r="F4841" s="130" t="inlineStr">
        <is>
          <t>NAICS-22 Non-Cogen</t>
        </is>
      </c>
      <c r="G4841" s="130" t="inlineStr">
        <is>
          <t>WT</t>
        </is>
      </c>
      <c r="H4841" s="130" t="inlineStr">
        <is>
          <t>WND</t>
        </is>
      </c>
      <c r="I4841" s="130" t="inlineStr">
        <is>
          <t>WND</t>
        </is>
      </c>
      <c r="J4841" s="131" t="n">
        <v>709606</v>
      </c>
      <c r="K4841" s="129" t="n">
        <v>2020</v>
      </c>
      <c r="L4841" s="120">
        <f>IF(VLOOKUP(H4841,'Cross-Page Data'!$D$4:$F$48,3,FALSE)="natural gas",VLOOKUP(G4841,'Cross-Page Data'!$I$4:$J$19,2,FALSE),IF(VLOOKUP(H4841,'Cross-Page Data'!$D$4:$F$48,3,FALSE)="solar",IF(G4841="PV","solar PV","solar thermal"),IF(VLOOKUP(H4841,'Cross-Page Data'!$D$4:$F$48,3,FALSE)="wind",VLOOKUP(G4841,'Cross-Page Data'!$I$4:$J$19,2,FALSE),IF(VLOOKUP(H4841,'Cross-Page Data'!$D$4:$F$48,3,FALSE)="hydro",VLOOKUP(G4841,'Cross-Page Data'!$I$4:$J$19,2,FALSE),VLOOKUP(H4841,'Cross-Page Data'!$D$4:$F$48,3,FALSE)))))</f>
        <v/>
      </c>
      <c r="M4841" s="120">
        <f>IF(AND($P$2=FALSE,OR(F4841="Commercial NAICS Cogen",F4841="Industrial NAICS Cogen",F4841="NAICS-22 Cogen")),FALSE,IF(AND($P$3=FALSE,OR(F4841="Commercial NAICS Cogen",F4841="Commercial NAICS Non-Cogen",F4841="Industrial NAICS Cogen", F4841="industrial NAICS non-Cogen")),FALSE, TRUE))</f>
        <v/>
      </c>
    </row>
    <row r="4842">
      <c r="A4842" s="129" t="n">
        <v>61678</v>
      </c>
      <c r="B4842" s="130" t="inlineStr">
        <is>
          <t>Pinal Central Energy Center Hybrid</t>
        </is>
      </c>
      <c r="C4842" s="130" t="inlineStr">
        <is>
          <t>Pinal Central Energy Center, LLC</t>
        </is>
      </c>
      <c r="D4842" s="129" t="n">
        <v>61295</v>
      </c>
      <c r="E4842" s="130" t="inlineStr">
        <is>
          <t>AZ</t>
        </is>
      </c>
      <c r="F4842" s="130" t="inlineStr">
        <is>
          <t>NAICS-22 Non-Cogen</t>
        </is>
      </c>
      <c r="G4842" s="130" t="inlineStr">
        <is>
          <t>BA</t>
        </is>
      </c>
      <c r="H4842" s="130" t="inlineStr">
        <is>
          <t>MWH</t>
        </is>
      </c>
      <c r="I4842" s="130" t="inlineStr">
        <is>
          <t>OTH</t>
        </is>
      </c>
      <c r="J4842" s="131" t="n">
        <v>-94</v>
      </c>
      <c r="K4842" s="129" t="n">
        <v>2020</v>
      </c>
      <c r="L4842" s="120">
        <f>IF(VLOOKUP(H4842,'Cross-Page Data'!$D$4:$F$48,3,FALSE)="natural gas",VLOOKUP(G4842,'Cross-Page Data'!$I$4:$J$19,2,FALSE),IF(VLOOKUP(H4842,'Cross-Page Data'!$D$4:$F$48,3,FALSE)="solar",IF(G4842="PV","solar PV","solar thermal"),IF(VLOOKUP(H4842,'Cross-Page Data'!$D$4:$F$48,3,FALSE)="wind",VLOOKUP(G4842,'Cross-Page Data'!$I$4:$J$19,2,FALSE),IF(VLOOKUP(H4842,'Cross-Page Data'!$D$4:$F$48,3,FALSE)="hydro",VLOOKUP(G4842,'Cross-Page Data'!$I$4:$J$19,2,FALSE),VLOOKUP(H4842,'Cross-Page Data'!$D$4:$F$48,3,FALSE)))))</f>
        <v/>
      </c>
      <c r="M4842" s="120">
        <f>IF(AND($P$2=FALSE,OR(F4842="Commercial NAICS Cogen",F4842="Industrial NAICS Cogen",F4842="NAICS-22 Cogen")),FALSE,IF(AND($P$3=FALSE,OR(F4842="Commercial NAICS Cogen",F4842="Commercial NAICS Non-Cogen",F4842="Industrial NAICS Cogen", F4842="industrial NAICS non-Cogen")),FALSE, TRUE))</f>
        <v/>
      </c>
    </row>
    <row r="4843">
      <c r="A4843" s="129" t="n">
        <v>61678</v>
      </c>
      <c r="B4843" s="130" t="inlineStr">
        <is>
          <t>Pinal Central Energy Center Hybrid</t>
        </is>
      </c>
      <c r="C4843" s="130" t="inlineStr">
        <is>
          <t>Pinal Central Energy Center, LLC</t>
        </is>
      </c>
      <c r="D4843" s="129" t="n">
        <v>61295</v>
      </c>
      <c r="E4843" s="130" t="inlineStr">
        <is>
          <t>AZ</t>
        </is>
      </c>
      <c r="F4843" s="130" t="inlineStr">
        <is>
          <t>NAICS-22 Non-Cogen</t>
        </is>
      </c>
      <c r="G4843" s="130" t="inlineStr">
        <is>
          <t>PV</t>
        </is>
      </c>
      <c r="H4843" s="130" t="inlineStr">
        <is>
          <t>SUN</t>
        </is>
      </c>
      <c r="I4843" s="130" t="inlineStr">
        <is>
          <t>SUN</t>
        </is>
      </c>
      <c r="J4843" s="131" t="n">
        <v>61092</v>
      </c>
      <c r="K4843" s="129" t="n">
        <v>2020</v>
      </c>
      <c r="L4843" s="120">
        <f>IF(VLOOKUP(H4843,'Cross-Page Data'!$D$4:$F$48,3,FALSE)="natural gas",VLOOKUP(G4843,'Cross-Page Data'!$I$4:$J$19,2,FALSE),IF(VLOOKUP(H4843,'Cross-Page Data'!$D$4:$F$48,3,FALSE)="solar",IF(G4843="PV","solar PV","solar thermal"),IF(VLOOKUP(H4843,'Cross-Page Data'!$D$4:$F$48,3,FALSE)="wind",VLOOKUP(G4843,'Cross-Page Data'!$I$4:$J$19,2,FALSE),IF(VLOOKUP(H4843,'Cross-Page Data'!$D$4:$F$48,3,FALSE)="hydro",VLOOKUP(G4843,'Cross-Page Data'!$I$4:$J$19,2,FALSE),VLOOKUP(H4843,'Cross-Page Data'!$D$4:$F$48,3,FALSE)))))</f>
        <v/>
      </c>
      <c r="M4843" s="120">
        <f>IF(AND($P$2=FALSE,OR(F4843="Commercial NAICS Cogen",F4843="Industrial NAICS Cogen",F4843="NAICS-22 Cogen")),FALSE,IF(AND($P$3=FALSE,OR(F4843="Commercial NAICS Cogen",F4843="Commercial NAICS Non-Cogen",F4843="Industrial NAICS Cogen", F4843="industrial NAICS non-Cogen")),FALSE, TRUE))</f>
        <v/>
      </c>
    </row>
    <row r="4844">
      <c r="A4844" s="129" t="n">
        <v>61693</v>
      </c>
      <c r="B4844" s="130" t="inlineStr">
        <is>
          <t>Buckleberry Solar</t>
        </is>
      </c>
      <c r="C4844" s="130" t="inlineStr">
        <is>
          <t>Cypress Creek Renewables</t>
        </is>
      </c>
      <c r="D4844" s="129" t="n">
        <v>61060</v>
      </c>
      <c r="E4844" s="130" t="inlineStr">
        <is>
          <t>NC</t>
        </is>
      </c>
      <c r="F4844" s="130" t="inlineStr">
        <is>
          <t>NAICS-22 Non-Cogen</t>
        </is>
      </c>
      <c r="G4844" s="130" t="inlineStr">
        <is>
          <t>PV</t>
        </is>
      </c>
      <c r="H4844" s="130" t="inlineStr">
        <is>
          <t>SUN</t>
        </is>
      </c>
      <c r="I4844" s="130" t="inlineStr">
        <is>
          <t>SUN</t>
        </is>
      </c>
      <c r="J4844" s="131" t="n">
        <v>98410</v>
      </c>
      <c r="K4844" s="129" t="n">
        <v>2020</v>
      </c>
      <c r="L4844" s="120">
        <f>IF(VLOOKUP(H4844,'Cross-Page Data'!$D$4:$F$48,3,FALSE)="natural gas",VLOOKUP(G4844,'Cross-Page Data'!$I$4:$J$19,2,FALSE),IF(VLOOKUP(H4844,'Cross-Page Data'!$D$4:$F$48,3,FALSE)="solar",IF(G4844="PV","solar PV","solar thermal"),IF(VLOOKUP(H4844,'Cross-Page Data'!$D$4:$F$48,3,FALSE)="wind",VLOOKUP(G4844,'Cross-Page Data'!$I$4:$J$19,2,FALSE),IF(VLOOKUP(H4844,'Cross-Page Data'!$D$4:$F$48,3,FALSE)="hydro",VLOOKUP(G4844,'Cross-Page Data'!$I$4:$J$19,2,FALSE),VLOOKUP(H4844,'Cross-Page Data'!$D$4:$F$48,3,FALSE)))))</f>
        <v/>
      </c>
      <c r="M4844" s="120">
        <f>IF(AND($P$2=FALSE,OR(F4844="Commercial NAICS Cogen",F4844="Industrial NAICS Cogen",F4844="NAICS-22 Cogen")),FALSE,IF(AND($P$3=FALSE,OR(F4844="Commercial NAICS Cogen",F4844="Commercial NAICS Non-Cogen",F4844="Industrial NAICS Cogen", F4844="industrial NAICS non-Cogen")),FALSE, TRUE))</f>
        <v/>
      </c>
    </row>
    <row r="4845">
      <c r="A4845" s="129" t="n">
        <v>61696</v>
      </c>
      <c r="B4845" s="130" t="inlineStr">
        <is>
          <t>Twiggs Solar</t>
        </is>
      </c>
      <c r="C4845" s="130" t="inlineStr">
        <is>
          <t>GA Solar 4</t>
        </is>
      </c>
      <c r="D4845" s="129" t="n">
        <v>61873</v>
      </c>
      <c r="E4845" s="130" t="inlineStr">
        <is>
          <t>GA</t>
        </is>
      </c>
      <c r="F4845" s="130" t="inlineStr">
        <is>
          <t>NAICS-22 Non-Cogen</t>
        </is>
      </c>
      <c r="G4845" s="130" t="inlineStr">
        <is>
          <t>PV</t>
        </is>
      </c>
      <c r="H4845" s="130" t="inlineStr">
        <is>
          <t>SUN</t>
        </is>
      </c>
      <c r="I4845" s="130" t="inlineStr">
        <is>
          <t>SUN</t>
        </is>
      </c>
      <c r="J4845" s="131" t="n">
        <v>169223</v>
      </c>
      <c r="K4845" s="129" t="n">
        <v>2020</v>
      </c>
      <c r="L4845" s="120">
        <f>IF(VLOOKUP(H4845,'Cross-Page Data'!$D$4:$F$48,3,FALSE)="natural gas",VLOOKUP(G4845,'Cross-Page Data'!$I$4:$J$19,2,FALSE),IF(VLOOKUP(H4845,'Cross-Page Data'!$D$4:$F$48,3,FALSE)="solar",IF(G4845="PV","solar PV","solar thermal"),IF(VLOOKUP(H4845,'Cross-Page Data'!$D$4:$F$48,3,FALSE)="wind",VLOOKUP(G4845,'Cross-Page Data'!$I$4:$J$19,2,FALSE),IF(VLOOKUP(H4845,'Cross-Page Data'!$D$4:$F$48,3,FALSE)="hydro",VLOOKUP(G4845,'Cross-Page Data'!$I$4:$J$19,2,FALSE),VLOOKUP(H4845,'Cross-Page Data'!$D$4:$F$48,3,FALSE)))))</f>
        <v/>
      </c>
      <c r="M4845" s="120">
        <f>IF(AND($P$2=FALSE,OR(F4845="Commercial NAICS Cogen",F4845="Industrial NAICS Cogen",F4845="NAICS-22 Cogen")),FALSE,IF(AND($P$3=FALSE,OR(F4845="Commercial NAICS Cogen",F4845="Commercial NAICS Non-Cogen",F4845="Industrial NAICS Cogen", F4845="industrial NAICS non-Cogen")),FALSE, TRUE))</f>
        <v/>
      </c>
    </row>
    <row r="4846">
      <c r="A4846" s="129" t="n">
        <v>61697</v>
      </c>
      <c r="B4846" s="130" t="inlineStr">
        <is>
          <t>Lamesa II</t>
        </is>
      </c>
      <c r="C4846" s="130" t="inlineStr">
        <is>
          <t>Lamesa Solar II, L.L.C.</t>
        </is>
      </c>
      <c r="D4846" s="129" t="n">
        <v>62080</v>
      </c>
      <c r="E4846" s="130" t="inlineStr">
        <is>
          <t>TX</t>
        </is>
      </c>
      <c r="F4846" s="130" t="inlineStr">
        <is>
          <t>NAICS-22 Non-Cogen</t>
        </is>
      </c>
      <c r="G4846" s="130" t="inlineStr">
        <is>
          <t>PV</t>
        </is>
      </c>
      <c r="H4846" s="130" t="inlineStr">
        <is>
          <t>SUN</t>
        </is>
      </c>
      <c r="I4846" s="130" t="inlineStr">
        <is>
          <t>SUN</t>
        </is>
      </c>
      <c r="J4846" s="131" t="n">
        <v>130829</v>
      </c>
      <c r="K4846" s="129" t="n">
        <v>2020</v>
      </c>
      <c r="L4846" s="120">
        <f>IF(VLOOKUP(H4846,'Cross-Page Data'!$D$4:$F$48,3,FALSE)="natural gas",VLOOKUP(G4846,'Cross-Page Data'!$I$4:$J$19,2,FALSE),IF(VLOOKUP(H4846,'Cross-Page Data'!$D$4:$F$48,3,FALSE)="solar",IF(G4846="PV","solar PV","solar thermal"),IF(VLOOKUP(H4846,'Cross-Page Data'!$D$4:$F$48,3,FALSE)="wind",VLOOKUP(G4846,'Cross-Page Data'!$I$4:$J$19,2,FALSE),IF(VLOOKUP(H4846,'Cross-Page Data'!$D$4:$F$48,3,FALSE)="hydro",VLOOKUP(G4846,'Cross-Page Data'!$I$4:$J$19,2,FALSE),VLOOKUP(H4846,'Cross-Page Data'!$D$4:$F$48,3,FALSE)))))</f>
        <v/>
      </c>
      <c r="M4846" s="120">
        <f>IF(AND($P$2=FALSE,OR(F4846="Commercial NAICS Cogen",F4846="Industrial NAICS Cogen",F4846="NAICS-22 Cogen")),FALSE,IF(AND($P$3=FALSE,OR(F4846="Commercial NAICS Cogen",F4846="Commercial NAICS Non-Cogen",F4846="Industrial NAICS Cogen", F4846="industrial NAICS non-Cogen")),FALSE, TRUE))</f>
        <v/>
      </c>
    </row>
    <row r="4847">
      <c r="A4847" s="129" t="n">
        <v>61701</v>
      </c>
      <c r="B4847" s="130" t="inlineStr">
        <is>
          <t>Seabrook Solar</t>
        </is>
      </c>
      <c r="C4847" s="130" t="inlineStr">
        <is>
          <t>Dominion Energy Inc</t>
        </is>
      </c>
      <c r="D4847" s="129" t="n">
        <v>5248</v>
      </c>
      <c r="E4847" s="130" t="inlineStr">
        <is>
          <t>SC</t>
        </is>
      </c>
      <c r="F4847" s="130" t="inlineStr">
        <is>
          <t>NAICS-22 Non-Cogen</t>
        </is>
      </c>
      <c r="G4847" s="130" t="inlineStr">
        <is>
          <t>PV</t>
        </is>
      </c>
      <c r="H4847" s="130" t="inlineStr">
        <is>
          <t>SUN</t>
        </is>
      </c>
      <c r="I4847" s="130" t="inlineStr">
        <is>
          <t>SUN</t>
        </is>
      </c>
      <c r="J4847" s="131" t="n">
        <v>149953</v>
      </c>
      <c r="K4847" s="129" t="n">
        <v>2020</v>
      </c>
      <c r="L4847" s="120">
        <f>IF(VLOOKUP(H4847,'Cross-Page Data'!$D$4:$F$48,3,FALSE)="natural gas",VLOOKUP(G4847,'Cross-Page Data'!$I$4:$J$19,2,FALSE),IF(VLOOKUP(H4847,'Cross-Page Data'!$D$4:$F$48,3,FALSE)="solar",IF(G4847="PV","solar PV","solar thermal"),IF(VLOOKUP(H4847,'Cross-Page Data'!$D$4:$F$48,3,FALSE)="wind",VLOOKUP(G4847,'Cross-Page Data'!$I$4:$J$19,2,FALSE),IF(VLOOKUP(H4847,'Cross-Page Data'!$D$4:$F$48,3,FALSE)="hydro",VLOOKUP(G4847,'Cross-Page Data'!$I$4:$J$19,2,FALSE),VLOOKUP(H4847,'Cross-Page Data'!$D$4:$F$48,3,FALSE)))))</f>
        <v/>
      </c>
      <c r="M4847" s="120">
        <f>IF(AND($P$2=FALSE,OR(F4847="Commercial NAICS Cogen",F4847="Industrial NAICS Cogen",F4847="NAICS-22 Cogen")),FALSE,IF(AND($P$3=FALSE,OR(F4847="Commercial NAICS Cogen",F4847="Commercial NAICS Non-Cogen",F4847="Industrial NAICS Cogen", F4847="industrial NAICS non-Cogen")),FALSE, TRUE))</f>
        <v/>
      </c>
    </row>
    <row r="4848">
      <c r="A4848" s="129" t="n">
        <v>61721</v>
      </c>
      <c r="B4848" s="130" t="inlineStr">
        <is>
          <t>Baldwin</t>
        </is>
      </c>
      <c r="C4848" s="130" t="inlineStr">
        <is>
          <t>Advanced Microgrid Solutions</t>
        </is>
      </c>
      <c r="D4848" s="129" t="n">
        <v>61344</v>
      </c>
      <c r="E4848" s="130" t="inlineStr">
        <is>
          <t>CA</t>
        </is>
      </c>
      <c r="F4848" s="130" t="inlineStr">
        <is>
          <t>Commercial NAICS Non-Cogen</t>
        </is>
      </c>
      <c r="G4848" s="130" t="inlineStr">
        <is>
          <t>BA</t>
        </is>
      </c>
      <c r="H4848" s="130" t="inlineStr">
        <is>
          <t>MWH</t>
        </is>
      </c>
      <c r="I4848" s="130" t="inlineStr">
        <is>
          <t>OTH</t>
        </is>
      </c>
      <c r="J4848" s="131" t="n">
        <v>-183</v>
      </c>
      <c r="K4848" s="129" t="n">
        <v>2020</v>
      </c>
      <c r="L4848" s="120">
        <f>IF(VLOOKUP(H4848,'Cross-Page Data'!$D$4:$F$48,3,FALSE)="natural gas",VLOOKUP(G4848,'Cross-Page Data'!$I$4:$J$19,2,FALSE),IF(VLOOKUP(H4848,'Cross-Page Data'!$D$4:$F$48,3,FALSE)="solar",IF(G4848="PV","solar PV","solar thermal"),IF(VLOOKUP(H4848,'Cross-Page Data'!$D$4:$F$48,3,FALSE)="wind",VLOOKUP(G4848,'Cross-Page Data'!$I$4:$J$19,2,FALSE),IF(VLOOKUP(H4848,'Cross-Page Data'!$D$4:$F$48,3,FALSE)="hydro",VLOOKUP(G4848,'Cross-Page Data'!$I$4:$J$19,2,FALSE),VLOOKUP(H4848,'Cross-Page Data'!$D$4:$F$48,3,FALSE)))))</f>
        <v/>
      </c>
      <c r="M4848" s="120">
        <f>IF(AND($P$2=FALSE,OR(F4848="Commercial NAICS Cogen",F4848="Industrial NAICS Cogen",F4848="NAICS-22 Cogen")),FALSE,IF(AND($P$3=FALSE,OR(F4848="Commercial NAICS Cogen",F4848="Commercial NAICS Non-Cogen",F4848="Industrial NAICS Cogen", F4848="industrial NAICS non-Cogen")),FALSE, TRUE))</f>
        <v/>
      </c>
    </row>
    <row r="4849">
      <c r="A4849" s="129" t="n">
        <v>61733</v>
      </c>
      <c r="B4849" s="130" t="inlineStr">
        <is>
          <t>Haywood Solar</t>
        </is>
      </c>
      <c r="C4849" s="130" t="inlineStr">
        <is>
          <t>Haywood Solar</t>
        </is>
      </c>
      <c r="D4849" s="129" t="n">
        <v>61357</v>
      </c>
      <c r="E4849" s="130" t="inlineStr">
        <is>
          <t>TN</t>
        </is>
      </c>
      <c r="F4849" s="130" t="inlineStr">
        <is>
          <t>Industrial NAICS Non-Cogen</t>
        </is>
      </c>
      <c r="G4849" s="130" t="inlineStr">
        <is>
          <t>PV</t>
        </is>
      </c>
      <c r="H4849" s="130" t="inlineStr">
        <is>
          <t>SUN</t>
        </is>
      </c>
      <c r="I4849" s="130" t="inlineStr">
        <is>
          <t>SUN</t>
        </is>
      </c>
      <c r="J4849" s="131" t="n">
        <v>5582</v>
      </c>
      <c r="K4849" s="129" t="n">
        <v>2020</v>
      </c>
      <c r="L4849" s="120">
        <f>IF(VLOOKUP(H4849,'Cross-Page Data'!$D$4:$F$48,3,FALSE)="natural gas",VLOOKUP(G4849,'Cross-Page Data'!$I$4:$J$19,2,FALSE),IF(VLOOKUP(H4849,'Cross-Page Data'!$D$4:$F$48,3,FALSE)="solar",IF(G4849="PV","solar PV","solar thermal"),IF(VLOOKUP(H4849,'Cross-Page Data'!$D$4:$F$48,3,FALSE)="wind",VLOOKUP(G4849,'Cross-Page Data'!$I$4:$J$19,2,FALSE),IF(VLOOKUP(H4849,'Cross-Page Data'!$D$4:$F$48,3,FALSE)="hydro",VLOOKUP(G4849,'Cross-Page Data'!$I$4:$J$19,2,FALSE),VLOOKUP(H4849,'Cross-Page Data'!$D$4:$F$48,3,FALSE)))))</f>
        <v/>
      </c>
      <c r="M4849" s="120">
        <f>IF(AND($P$2=FALSE,OR(F4849="Commercial NAICS Cogen",F4849="Industrial NAICS Cogen",F4849="NAICS-22 Cogen")),FALSE,IF(AND($P$3=FALSE,OR(F4849="Commercial NAICS Cogen",F4849="Commercial NAICS Non-Cogen",F4849="Industrial NAICS Cogen", F4849="industrial NAICS non-Cogen")),FALSE, TRUE))</f>
        <v/>
      </c>
    </row>
    <row r="4850">
      <c r="A4850" s="129" t="n">
        <v>61735</v>
      </c>
      <c r="B4850" s="130" t="inlineStr">
        <is>
          <t>Hilltopper Wind Project</t>
        </is>
      </c>
      <c r="C4850" s="130" t="inlineStr">
        <is>
          <t>Hilltopper Wind Project, LLC</t>
        </is>
      </c>
      <c r="D4850" s="129" t="n">
        <v>61365</v>
      </c>
      <c r="E4850" s="130" t="inlineStr">
        <is>
          <t>IL</t>
        </is>
      </c>
      <c r="F4850" s="130" t="inlineStr">
        <is>
          <t>NAICS-22 Non-Cogen</t>
        </is>
      </c>
      <c r="G4850" s="130" t="inlineStr">
        <is>
          <t>WT</t>
        </is>
      </c>
      <c r="H4850" s="130" t="inlineStr">
        <is>
          <t>WND</t>
        </is>
      </c>
      <c r="I4850" s="130" t="inlineStr">
        <is>
          <t>WND</t>
        </is>
      </c>
      <c r="J4850" s="131" t="n">
        <v>541912</v>
      </c>
      <c r="K4850" s="129" t="n">
        <v>2020</v>
      </c>
      <c r="L4850" s="120">
        <f>IF(VLOOKUP(H4850,'Cross-Page Data'!$D$4:$F$48,3,FALSE)="natural gas",VLOOKUP(G4850,'Cross-Page Data'!$I$4:$J$19,2,FALSE),IF(VLOOKUP(H4850,'Cross-Page Data'!$D$4:$F$48,3,FALSE)="solar",IF(G4850="PV","solar PV","solar thermal"),IF(VLOOKUP(H4850,'Cross-Page Data'!$D$4:$F$48,3,FALSE)="wind",VLOOKUP(G4850,'Cross-Page Data'!$I$4:$J$19,2,FALSE),IF(VLOOKUP(H4850,'Cross-Page Data'!$D$4:$F$48,3,FALSE)="hydro",VLOOKUP(G4850,'Cross-Page Data'!$I$4:$J$19,2,FALSE),VLOOKUP(H4850,'Cross-Page Data'!$D$4:$F$48,3,FALSE)))))</f>
        <v/>
      </c>
      <c r="M4850" s="120">
        <f>IF(AND($P$2=FALSE,OR(F4850="Commercial NAICS Cogen",F4850="Industrial NAICS Cogen",F4850="NAICS-22 Cogen")),FALSE,IF(AND($P$3=FALSE,OR(F4850="Commercial NAICS Cogen",F4850="Commercial NAICS Non-Cogen",F4850="Industrial NAICS Cogen", F4850="industrial NAICS non-Cogen")),FALSE, TRUE))</f>
        <v/>
      </c>
    </row>
    <row r="4851">
      <c r="A4851" s="129" t="n">
        <v>61736</v>
      </c>
      <c r="B4851" s="130" t="inlineStr">
        <is>
          <t>Woods Hill Solar</t>
        </is>
      </c>
      <c r="C4851" s="130" t="inlineStr">
        <is>
          <t>Woods Hill Solar, LLC</t>
        </is>
      </c>
      <c r="D4851" s="129" t="n">
        <v>61366</v>
      </c>
      <c r="E4851" s="130" t="inlineStr">
        <is>
          <t>CT</t>
        </is>
      </c>
      <c r="F4851" s="130" t="inlineStr">
        <is>
          <t>NAICS-22 Non-Cogen</t>
        </is>
      </c>
      <c r="G4851" s="130" t="inlineStr">
        <is>
          <t>PV</t>
        </is>
      </c>
      <c r="H4851" s="130" t="inlineStr">
        <is>
          <t>SUN</t>
        </is>
      </c>
      <c r="I4851" s="130" t="inlineStr">
        <is>
          <t>SUN</t>
        </is>
      </c>
      <c r="J4851" s="131" t="n">
        <v>31622</v>
      </c>
      <c r="K4851" s="129" t="n">
        <v>2020</v>
      </c>
      <c r="L4851" s="120">
        <f>IF(VLOOKUP(H4851,'Cross-Page Data'!$D$4:$F$48,3,FALSE)="natural gas",VLOOKUP(G4851,'Cross-Page Data'!$I$4:$J$19,2,FALSE),IF(VLOOKUP(H4851,'Cross-Page Data'!$D$4:$F$48,3,FALSE)="solar",IF(G4851="PV","solar PV","solar thermal"),IF(VLOOKUP(H4851,'Cross-Page Data'!$D$4:$F$48,3,FALSE)="wind",VLOOKUP(G4851,'Cross-Page Data'!$I$4:$J$19,2,FALSE),IF(VLOOKUP(H4851,'Cross-Page Data'!$D$4:$F$48,3,FALSE)="hydro",VLOOKUP(G4851,'Cross-Page Data'!$I$4:$J$19,2,FALSE),VLOOKUP(H4851,'Cross-Page Data'!$D$4:$F$48,3,FALSE)))))</f>
        <v/>
      </c>
      <c r="M4851" s="120">
        <f>IF(AND($P$2=FALSE,OR(F4851="Commercial NAICS Cogen",F4851="Industrial NAICS Cogen",F4851="NAICS-22 Cogen")),FALSE,IF(AND($P$3=FALSE,OR(F4851="Commercial NAICS Cogen",F4851="Commercial NAICS Non-Cogen",F4851="Industrial NAICS Cogen", F4851="industrial NAICS non-Cogen")),FALSE, TRUE))</f>
        <v/>
      </c>
    </row>
    <row r="4852">
      <c r="A4852" s="129" t="n">
        <v>61747</v>
      </c>
      <c r="B4852" s="130" t="inlineStr">
        <is>
          <t>Foxtail Wind, LLC</t>
        </is>
      </c>
      <c r="C4852" s="130" t="inlineStr">
        <is>
          <t>Foxtail Wind, LLC</t>
        </is>
      </c>
      <c r="D4852" s="129" t="n">
        <v>61374</v>
      </c>
      <c r="E4852" s="130" t="inlineStr">
        <is>
          <t>ND</t>
        </is>
      </c>
      <c r="F4852" s="130" t="inlineStr">
        <is>
          <t>Electric Utility</t>
        </is>
      </c>
      <c r="G4852" s="130" t="inlineStr">
        <is>
          <t>WT</t>
        </is>
      </c>
      <c r="H4852" s="130" t="inlineStr">
        <is>
          <t>WND</t>
        </is>
      </c>
      <c r="I4852" s="130" t="inlineStr">
        <is>
          <t>WND</t>
        </is>
      </c>
      <c r="J4852" s="131" t="n">
        <v>614477</v>
      </c>
      <c r="K4852" s="129" t="n">
        <v>2020</v>
      </c>
      <c r="L4852" s="120">
        <f>IF(VLOOKUP(H4852,'Cross-Page Data'!$D$4:$F$48,3,FALSE)="natural gas",VLOOKUP(G4852,'Cross-Page Data'!$I$4:$J$19,2,FALSE),IF(VLOOKUP(H4852,'Cross-Page Data'!$D$4:$F$48,3,FALSE)="solar",IF(G4852="PV","solar PV","solar thermal"),IF(VLOOKUP(H4852,'Cross-Page Data'!$D$4:$F$48,3,FALSE)="wind",VLOOKUP(G4852,'Cross-Page Data'!$I$4:$J$19,2,FALSE),IF(VLOOKUP(H4852,'Cross-Page Data'!$D$4:$F$48,3,FALSE)="hydro",VLOOKUP(G4852,'Cross-Page Data'!$I$4:$J$19,2,FALSE),VLOOKUP(H4852,'Cross-Page Data'!$D$4:$F$48,3,FALSE)))))</f>
        <v/>
      </c>
      <c r="M4852" s="120">
        <f>IF(AND($P$2=FALSE,OR(F4852="Commercial NAICS Cogen",F4852="Industrial NAICS Cogen",F4852="NAICS-22 Cogen")),FALSE,IF(AND($P$3=FALSE,OR(F4852="Commercial NAICS Cogen",F4852="Commercial NAICS Non-Cogen",F4852="Industrial NAICS Cogen", F4852="industrial NAICS non-Cogen")),FALSE, TRUE))</f>
        <v/>
      </c>
    </row>
    <row r="4853">
      <c r="A4853" s="129" t="n">
        <v>61750</v>
      </c>
      <c r="B4853" s="130" t="inlineStr">
        <is>
          <t>Wistaria Ranch Solar</t>
        </is>
      </c>
      <c r="C4853" s="130" t="inlineStr">
        <is>
          <t>Consolidated Edison Development Inc.</t>
        </is>
      </c>
      <c r="D4853" s="129" t="n">
        <v>56769</v>
      </c>
      <c r="E4853" s="130" t="inlineStr">
        <is>
          <t>CA</t>
        </is>
      </c>
      <c r="F4853" s="130" t="inlineStr">
        <is>
          <t>NAICS-22 Non-Cogen</t>
        </is>
      </c>
      <c r="G4853" s="130" t="inlineStr">
        <is>
          <t>PV</t>
        </is>
      </c>
      <c r="H4853" s="130" t="inlineStr">
        <is>
          <t>SUN</t>
        </is>
      </c>
      <c r="I4853" s="130" t="inlineStr">
        <is>
          <t>SUN</t>
        </is>
      </c>
      <c r="J4853" s="131" t="n">
        <v>269780</v>
      </c>
      <c r="K4853" s="129" t="n">
        <v>2020</v>
      </c>
      <c r="L4853" s="120">
        <f>IF(VLOOKUP(H4853,'Cross-Page Data'!$D$4:$F$48,3,FALSE)="natural gas",VLOOKUP(G4853,'Cross-Page Data'!$I$4:$J$19,2,FALSE),IF(VLOOKUP(H4853,'Cross-Page Data'!$D$4:$F$48,3,FALSE)="solar",IF(G4853="PV","solar PV","solar thermal"),IF(VLOOKUP(H4853,'Cross-Page Data'!$D$4:$F$48,3,FALSE)="wind",VLOOKUP(G4853,'Cross-Page Data'!$I$4:$J$19,2,FALSE),IF(VLOOKUP(H4853,'Cross-Page Data'!$D$4:$F$48,3,FALSE)="hydro",VLOOKUP(G4853,'Cross-Page Data'!$I$4:$J$19,2,FALSE),VLOOKUP(H4853,'Cross-Page Data'!$D$4:$F$48,3,FALSE)))))</f>
        <v/>
      </c>
      <c r="M4853" s="120">
        <f>IF(AND($P$2=FALSE,OR(F4853="Commercial NAICS Cogen",F4853="Industrial NAICS Cogen",F4853="NAICS-22 Cogen")),FALSE,IF(AND($P$3=FALSE,OR(F4853="Commercial NAICS Cogen",F4853="Commercial NAICS Non-Cogen",F4853="Industrial NAICS Cogen", F4853="industrial NAICS non-Cogen")),FALSE, TRUE))</f>
        <v/>
      </c>
    </row>
    <row r="4854">
      <c r="A4854" s="129" t="n">
        <v>61756</v>
      </c>
      <c r="B4854" s="130" t="inlineStr">
        <is>
          <t>Meadow Lake Wind Farm VI LLC</t>
        </is>
      </c>
      <c r="C4854" s="130" t="inlineStr">
        <is>
          <t>Meadow Lake Wind Farm VI LLC</t>
        </is>
      </c>
      <c r="D4854" s="129" t="n">
        <v>61381</v>
      </c>
      <c r="E4854" s="130" t="inlineStr">
        <is>
          <t>IN</t>
        </is>
      </c>
      <c r="F4854" s="130" t="inlineStr">
        <is>
          <t>NAICS-22 Non-Cogen</t>
        </is>
      </c>
      <c r="G4854" s="130" t="inlineStr">
        <is>
          <t>WT</t>
        </is>
      </c>
      <c r="H4854" s="130" t="inlineStr">
        <is>
          <t>WND</t>
        </is>
      </c>
      <c r="I4854" s="130" t="inlineStr">
        <is>
          <t>WND</t>
        </is>
      </c>
      <c r="J4854" s="131" t="n">
        <v>619719</v>
      </c>
      <c r="K4854" s="129" t="n">
        <v>2020</v>
      </c>
      <c r="L4854" s="120">
        <f>IF(VLOOKUP(H4854,'Cross-Page Data'!$D$4:$F$48,3,FALSE)="natural gas",VLOOKUP(G4854,'Cross-Page Data'!$I$4:$J$19,2,FALSE),IF(VLOOKUP(H4854,'Cross-Page Data'!$D$4:$F$48,3,FALSE)="solar",IF(G4854="PV","solar PV","solar thermal"),IF(VLOOKUP(H4854,'Cross-Page Data'!$D$4:$F$48,3,FALSE)="wind",VLOOKUP(G4854,'Cross-Page Data'!$I$4:$J$19,2,FALSE),IF(VLOOKUP(H4854,'Cross-Page Data'!$D$4:$F$48,3,FALSE)="hydro",VLOOKUP(G4854,'Cross-Page Data'!$I$4:$J$19,2,FALSE),VLOOKUP(H4854,'Cross-Page Data'!$D$4:$F$48,3,FALSE)))))</f>
        <v/>
      </c>
      <c r="M4854" s="120">
        <f>IF(AND($P$2=FALSE,OR(F4854="Commercial NAICS Cogen",F4854="Industrial NAICS Cogen",F4854="NAICS-22 Cogen")),FALSE,IF(AND($P$3=FALSE,OR(F4854="Commercial NAICS Cogen",F4854="Commercial NAICS Non-Cogen",F4854="Industrial NAICS Cogen", F4854="industrial NAICS non-Cogen")),FALSE, TRUE))</f>
        <v/>
      </c>
    </row>
    <row r="4855">
      <c r="A4855" s="129" t="n">
        <v>61763</v>
      </c>
      <c r="B4855" s="130" t="inlineStr">
        <is>
          <t>Sunshine Gateway Solar Energy Center</t>
        </is>
      </c>
      <c r="C4855" s="130" t="inlineStr">
        <is>
          <t>Florida Power &amp; Light Co</t>
        </is>
      </c>
      <c r="D4855" s="129" t="n">
        <v>6452</v>
      </c>
      <c r="E4855" s="130" t="inlineStr">
        <is>
          <t>FL</t>
        </is>
      </c>
      <c r="F4855" s="130" t="inlineStr">
        <is>
          <t>Electric Utility</t>
        </is>
      </c>
      <c r="G4855" s="130" t="inlineStr">
        <is>
          <t>PV</t>
        </is>
      </c>
      <c r="H4855" s="130" t="inlineStr">
        <is>
          <t>SUN</t>
        </is>
      </c>
      <c r="I4855" s="130" t="inlineStr">
        <is>
          <t>SUN</t>
        </is>
      </c>
      <c r="J4855" s="131" t="n">
        <v>152326</v>
      </c>
      <c r="K4855" s="129" t="n">
        <v>2020</v>
      </c>
      <c r="L4855" s="120">
        <f>IF(VLOOKUP(H4855,'Cross-Page Data'!$D$4:$F$48,3,FALSE)="natural gas",VLOOKUP(G4855,'Cross-Page Data'!$I$4:$J$19,2,FALSE),IF(VLOOKUP(H4855,'Cross-Page Data'!$D$4:$F$48,3,FALSE)="solar",IF(G4855="PV","solar PV","solar thermal"),IF(VLOOKUP(H4855,'Cross-Page Data'!$D$4:$F$48,3,FALSE)="wind",VLOOKUP(G4855,'Cross-Page Data'!$I$4:$J$19,2,FALSE),IF(VLOOKUP(H4855,'Cross-Page Data'!$D$4:$F$48,3,FALSE)="hydro",VLOOKUP(G4855,'Cross-Page Data'!$I$4:$J$19,2,FALSE),VLOOKUP(H4855,'Cross-Page Data'!$D$4:$F$48,3,FALSE)))))</f>
        <v/>
      </c>
      <c r="M4855" s="120">
        <f>IF(AND($P$2=FALSE,OR(F4855="Commercial NAICS Cogen",F4855="Industrial NAICS Cogen",F4855="NAICS-22 Cogen")),FALSE,IF(AND($P$3=FALSE,OR(F4855="Commercial NAICS Cogen",F4855="Commercial NAICS Non-Cogen",F4855="Industrial NAICS Cogen", F4855="industrial NAICS non-Cogen")),FALSE, TRUE))</f>
        <v/>
      </c>
    </row>
    <row r="4856">
      <c r="A4856" s="129" t="n">
        <v>61766</v>
      </c>
      <c r="B4856" s="130" t="inlineStr">
        <is>
          <t>Miami Dade Solar Energy Center</t>
        </is>
      </c>
      <c r="C4856" s="130" t="inlineStr">
        <is>
          <t>Florida Power &amp; Light Co</t>
        </is>
      </c>
      <c r="D4856" s="129" t="n">
        <v>6452</v>
      </c>
      <c r="E4856" s="130" t="inlineStr">
        <is>
          <t>FL</t>
        </is>
      </c>
      <c r="F4856" s="130" t="inlineStr">
        <is>
          <t>Electric Utility</t>
        </is>
      </c>
      <c r="G4856" s="130" t="inlineStr">
        <is>
          <t>PV</t>
        </is>
      </c>
      <c r="H4856" s="130" t="inlineStr">
        <is>
          <t>SUN</t>
        </is>
      </c>
      <c r="I4856" s="130" t="inlineStr">
        <is>
          <t>SUN</t>
        </is>
      </c>
      <c r="J4856" s="131" t="n">
        <v>153245</v>
      </c>
      <c r="K4856" s="129" t="n">
        <v>2020</v>
      </c>
      <c r="L4856" s="120">
        <f>IF(VLOOKUP(H4856,'Cross-Page Data'!$D$4:$F$48,3,FALSE)="natural gas",VLOOKUP(G4856,'Cross-Page Data'!$I$4:$J$19,2,FALSE),IF(VLOOKUP(H4856,'Cross-Page Data'!$D$4:$F$48,3,FALSE)="solar",IF(G4856="PV","solar PV","solar thermal"),IF(VLOOKUP(H4856,'Cross-Page Data'!$D$4:$F$48,3,FALSE)="wind",VLOOKUP(G4856,'Cross-Page Data'!$I$4:$J$19,2,FALSE),IF(VLOOKUP(H4856,'Cross-Page Data'!$D$4:$F$48,3,FALSE)="hydro",VLOOKUP(G4856,'Cross-Page Data'!$I$4:$J$19,2,FALSE),VLOOKUP(H4856,'Cross-Page Data'!$D$4:$F$48,3,FALSE)))))</f>
        <v/>
      </c>
      <c r="M4856" s="120">
        <f>IF(AND($P$2=FALSE,OR(F4856="Commercial NAICS Cogen",F4856="Industrial NAICS Cogen",F4856="NAICS-22 Cogen")),FALSE,IF(AND($P$3=FALSE,OR(F4856="Commercial NAICS Cogen",F4856="Commercial NAICS Non-Cogen",F4856="Industrial NAICS Cogen", F4856="industrial NAICS non-Cogen")),FALSE, TRUE))</f>
        <v/>
      </c>
    </row>
    <row r="4857">
      <c r="A4857" s="129" t="n">
        <v>61767</v>
      </c>
      <c r="B4857" s="130" t="inlineStr">
        <is>
          <t>Pioneer Trail Solar Energy Center</t>
        </is>
      </c>
      <c r="C4857" s="130" t="inlineStr">
        <is>
          <t>Florida Power &amp; Light Co</t>
        </is>
      </c>
      <c r="D4857" s="129" t="n">
        <v>6452</v>
      </c>
      <c r="E4857" s="130" t="inlineStr">
        <is>
          <t>FL</t>
        </is>
      </c>
      <c r="F4857" s="130" t="inlineStr">
        <is>
          <t>Electric Utility</t>
        </is>
      </c>
      <c r="G4857" s="130" t="inlineStr">
        <is>
          <t>PV</t>
        </is>
      </c>
      <c r="H4857" s="130" t="inlineStr">
        <is>
          <t>SUN</t>
        </is>
      </c>
      <c r="I4857" s="130" t="inlineStr">
        <is>
          <t>SUN</t>
        </is>
      </c>
      <c r="J4857" s="131" t="n">
        <v>145362</v>
      </c>
      <c r="K4857" s="129" t="n">
        <v>2020</v>
      </c>
      <c r="L4857" s="120">
        <f>IF(VLOOKUP(H4857,'Cross-Page Data'!$D$4:$F$48,3,FALSE)="natural gas",VLOOKUP(G4857,'Cross-Page Data'!$I$4:$J$19,2,FALSE),IF(VLOOKUP(H4857,'Cross-Page Data'!$D$4:$F$48,3,FALSE)="solar",IF(G4857="PV","solar PV","solar thermal"),IF(VLOOKUP(H4857,'Cross-Page Data'!$D$4:$F$48,3,FALSE)="wind",VLOOKUP(G4857,'Cross-Page Data'!$I$4:$J$19,2,FALSE),IF(VLOOKUP(H4857,'Cross-Page Data'!$D$4:$F$48,3,FALSE)="hydro",VLOOKUP(G4857,'Cross-Page Data'!$I$4:$J$19,2,FALSE),VLOOKUP(H4857,'Cross-Page Data'!$D$4:$F$48,3,FALSE)))))</f>
        <v/>
      </c>
      <c r="M4857" s="120">
        <f>IF(AND($P$2=FALSE,OR(F4857="Commercial NAICS Cogen",F4857="Industrial NAICS Cogen",F4857="NAICS-22 Cogen")),FALSE,IF(AND($P$3=FALSE,OR(F4857="Commercial NAICS Cogen",F4857="Commercial NAICS Non-Cogen",F4857="Industrial NAICS Cogen", F4857="industrial NAICS non-Cogen")),FALSE, TRUE))</f>
        <v/>
      </c>
    </row>
    <row r="4858">
      <c r="A4858" s="129" t="n">
        <v>61768</v>
      </c>
      <c r="B4858" s="130" t="inlineStr">
        <is>
          <t>Interstate Solar Energy Center</t>
        </is>
      </c>
      <c r="C4858" s="130" t="inlineStr">
        <is>
          <t>Florida Power &amp; Light Co</t>
        </is>
      </c>
      <c r="D4858" s="129" t="n">
        <v>6452</v>
      </c>
      <c r="E4858" s="130" t="inlineStr">
        <is>
          <t>FL</t>
        </is>
      </c>
      <c r="F4858" s="130" t="inlineStr">
        <is>
          <t>Electric Utility</t>
        </is>
      </c>
      <c r="G4858" s="130" t="inlineStr">
        <is>
          <t>PV</t>
        </is>
      </c>
      <c r="H4858" s="130" t="inlineStr">
        <is>
          <t>SUN</t>
        </is>
      </c>
      <c r="I4858" s="130" t="inlineStr">
        <is>
          <t>SUN</t>
        </is>
      </c>
      <c r="J4858" s="131" t="n">
        <v>151909</v>
      </c>
      <c r="K4858" s="129" t="n">
        <v>2020</v>
      </c>
      <c r="L4858" s="120">
        <f>IF(VLOOKUP(H4858,'Cross-Page Data'!$D$4:$F$48,3,FALSE)="natural gas",VLOOKUP(G4858,'Cross-Page Data'!$I$4:$J$19,2,FALSE),IF(VLOOKUP(H4858,'Cross-Page Data'!$D$4:$F$48,3,FALSE)="solar",IF(G4858="PV","solar PV","solar thermal"),IF(VLOOKUP(H4858,'Cross-Page Data'!$D$4:$F$48,3,FALSE)="wind",VLOOKUP(G4858,'Cross-Page Data'!$I$4:$J$19,2,FALSE),IF(VLOOKUP(H4858,'Cross-Page Data'!$D$4:$F$48,3,FALSE)="hydro",VLOOKUP(G4858,'Cross-Page Data'!$I$4:$J$19,2,FALSE),VLOOKUP(H4858,'Cross-Page Data'!$D$4:$F$48,3,FALSE)))))</f>
        <v/>
      </c>
      <c r="M4858" s="120">
        <f>IF(AND($P$2=FALSE,OR(F4858="Commercial NAICS Cogen",F4858="Industrial NAICS Cogen",F4858="NAICS-22 Cogen")),FALSE,IF(AND($P$3=FALSE,OR(F4858="Commercial NAICS Cogen",F4858="Commercial NAICS Non-Cogen",F4858="Industrial NAICS Cogen", F4858="industrial NAICS non-Cogen")),FALSE, TRUE))</f>
        <v/>
      </c>
    </row>
    <row r="4859">
      <c r="A4859" s="129" t="n">
        <v>61773</v>
      </c>
      <c r="B4859" s="130" t="inlineStr">
        <is>
          <t>Palmas Wind, LLC</t>
        </is>
      </c>
      <c r="C4859" s="130" t="inlineStr">
        <is>
          <t>Acciona Energy USA Global, LLC</t>
        </is>
      </c>
      <c r="D4859" s="129" t="n">
        <v>57416</v>
      </c>
      <c r="E4859" s="130" t="inlineStr">
        <is>
          <t>TX</t>
        </is>
      </c>
      <c r="F4859" s="130" t="inlineStr">
        <is>
          <t>NAICS-22 Non-Cogen</t>
        </is>
      </c>
      <c r="G4859" s="130" t="inlineStr">
        <is>
          <t>WT</t>
        </is>
      </c>
      <c r="H4859" s="130" t="inlineStr">
        <is>
          <t>WND</t>
        </is>
      </c>
      <c r="I4859" s="130" t="inlineStr">
        <is>
          <t>WND</t>
        </is>
      </c>
      <c r="J4859" s="131" t="n">
        <v>33515</v>
      </c>
      <c r="K4859" s="129" t="n">
        <v>2020</v>
      </c>
      <c r="L4859" s="120">
        <f>IF(VLOOKUP(H4859,'Cross-Page Data'!$D$4:$F$48,3,FALSE)="natural gas",VLOOKUP(G4859,'Cross-Page Data'!$I$4:$J$19,2,FALSE),IF(VLOOKUP(H4859,'Cross-Page Data'!$D$4:$F$48,3,FALSE)="solar",IF(G4859="PV","solar PV","solar thermal"),IF(VLOOKUP(H4859,'Cross-Page Data'!$D$4:$F$48,3,FALSE)="wind",VLOOKUP(G4859,'Cross-Page Data'!$I$4:$J$19,2,FALSE),IF(VLOOKUP(H4859,'Cross-Page Data'!$D$4:$F$48,3,FALSE)="hydro",VLOOKUP(G4859,'Cross-Page Data'!$I$4:$J$19,2,FALSE),VLOOKUP(H4859,'Cross-Page Data'!$D$4:$F$48,3,FALSE)))))</f>
        <v/>
      </c>
      <c r="M4859" s="120">
        <f>IF(AND($P$2=FALSE,OR(F4859="Commercial NAICS Cogen",F4859="Industrial NAICS Cogen",F4859="NAICS-22 Cogen")),FALSE,IF(AND($P$3=FALSE,OR(F4859="Commercial NAICS Cogen",F4859="Commercial NAICS Non-Cogen",F4859="Industrial NAICS Cogen", F4859="industrial NAICS non-Cogen")),FALSE, TRUE))</f>
        <v/>
      </c>
    </row>
    <row r="4860">
      <c r="A4860" s="129" t="n">
        <v>61776</v>
      </c>
      <c r="B4860" s="130" t="inlineStr">
        <is>
          <t>Midway Wind, LLC</t>
        </is>
      </c>
      <c r="C4860" s="130" t="inlineStr">
        <is>
          <t>Midway Wind, LLC</t>
        </is>
      </c>
      <c r="D4860" s="129" t="n">
        <v>61396</v>
      </c>
      <c r="E4860" s="130" t="inlineStr">
        <is>
          <t>TX</t>
        </is>
      </c>
      <c r="F4860" s="130" t="inlineStr">
        <is>
          <t>NAICS-22 Non-Cogen</t>
        </is>
      </c>
      <c r="G4860" s="130" t="inlineStr">
        <is>
          <t>WT</t>
        </is>
      </c>
      <c r="H4860" s="130" t="inlineStr">
        <is>
          <t>WND</t>
        </is>
      </c>
      <c r="I4860" s="130" t="inlineStr">
        <is>
          <t>WND</t>
        </is>
      </c>
      <c r="J4860" s="131" t="n">
        <v>492290</v>
      </c>
      <c r="K4860" s="129" t="n">
        <v>2020</v>
      </c>
      <c r="L4860" s="120">
        <f>IF(VLOOKUP(H4860,'Cross-Page Data'!$D$4:$F$48,3,FALSE)="natural gas",VLOOKUP(G4860,'Cross-Page Data'!$I$4:$J$19,2,FALSE),IF(VLOOKUP(H4860,'Cross-Page Data'!$D$4:$F$48,3,FALSE)="solar",IF(G4860="PV","solar PV","solar thermal"),IF(VLOOKUP(H4860,'Cross-Page Data'!$D$4:$F$48,3,FALSE)="wind",VLOOKUP(G4860,'Cross-Page Data'!$I$4:$J$19,2,FALSE),IF(VLOOKUP(H4860,'Cross-Page Data'!$D$4:$F$48,3,FALSE)="hydro",VLOOKUP(G4860,'Cross-Page Data'!$I$4:$J$19,2,FALSE),VLOOKUP(H4860,'Cross-Page Data'!$D$4:$F$48,3,FALSE)))))</f>
        <v/>
      </c>
      <c r="M4860" s="120">
        <f>IF(AND($P$2=FALSE,OR(F4860="Commercial NAICS Cogen",F4860="Industrial NAICS Cogen",F4860="NAICS-22 Cogen")),FALSE,IF(AND($P$3=FALSE,OR(F4860="Commercial NAICS Cogen",F4860="Commercial NAICS Non-Cogen",F4860="Industrial NAICS Cogen", F4860="industrial NAICS non-Cogen")),FALSE, TRUE))</f>
        <v/>
      </c>
    </row>
    <row r="4861">
      <c r="A4861" s="129" t="n">
        <v>61778</v>
      </c>
      <c r="B4861" s="130" t="inlineStr">
        <is>
          <t>North 301 Solar</t>
        </is>
      </c>
      <c r="C4861" s="130" t="inlineStr">
        <is>
          <t xml:space="preserve">North 301 Solar        </t>
        </is>
      </c>
      <c r="D4861" s="129" t="n">
        <v>61401</v>
      </c>
      <c r="E4861" s="130" t="inlineStr">
        <is>
          <t>NC</t>
        </is>
      </c>
      <c r="F4861" s="130" t="inlineStr">
        <is>
          <t>NAICS-22 Non-Cogen</t>
        </is>
      </c>
      <c r="G4861" s="130" t="inlineStr">
        <is>
          <t>PV</t>
        </is>
      </c>
      <c r="H4861" s="130" t="inlineStr">
        <is>
          <t>SUN</t>
        </is>
      </c>
      <c r="I4861" s="130" t="inlineStr">
        <is>
          <t>SUN</t>
        </is>
      </c>
      <c r="J4861" s="131" t="n">
        <v>38075</v>
      </c>
      <c r="K4861" s="129" t="n">
        <v>2020</v>
      </c>
      <c r="L4861" s="120">
        <f>IF(VLOOKUP(H4861,'Cross-Page Data'!$D$4:$F$48,3,FALSE)="natural gas",VLOOKUP(G4861,'Cross-Page Data'!$I$4:$J$19,2,FALSE),IF(VLOOKUP(H4861,'Cross-Page Data'!$D$4:$F$48,3,FALSE)="solar",IF(G4861="PV","solar PV","solar thermal"),IF(VLOOKUP(H4861,'Cross-Page Data'!$D$4:$F$48,3,FALSE)="wind",VLOOKUP(G4861,'Cross-Page Data'!$I$4:$J$19,2,FALSE),IF(VLOOKUP(H4861,'Cross-Page Data'!$D$4:$F$48,3,FALSE)="hydro",VLOOKUP(G4861,'Cross-Page Data'!$I$4:$J$19,2,FALSE),VLOOKUP(H4861,'Cross-Page Data'!$D$4:$F$48,3,FALSE)))))</f>
        <v/>
      </c>
      <c r="M4861" s="120">
        <f>IF(AND($P$2=FALSE,OR(F4861="Commercial NAICS Cogen",F4861="Industrial NAICS Cogen",F4861="NAICS-22 Cogen")),FALSE,IF(AND($P$3=FALSE,OR(F4861="Commercial NAICS Cogen",F4861="Commercial NAICS Non-Cogen",F4861="Industrial NAICS Cogen", F4861="industrial NAICS non-Cogen")),FALSE, TRUE))</f>
        <v/>
      </c>
    </row>
    <row r="4862">
      <c r="A4862" s="129" t="n">
        <v>61782</v>
      </c>
      <c r="B4862" s="130" t="inlineStr">
        <is>
          <t>Live Oak Wind Project</t>
        </is>
      </c>
      <c r="C4862" s="130" t="inlineStr">
        <is>
          <t>Engie North America</t>
        </is>
      </c>
      <c r="D4862" s="129" t="n">
        <v>56201</v>
      </c>
      <c r="E4862" s="130" t="inlineStr">
        <is>
          <t>TX</t>
        </is>
      </c>
      <c r="F4862" s="130" t="inlineStr">
        <is>
          <t>NAICS-22 Non-Cogen</t>
        </is>
      </c>
      <c r="G4862" s="130" t="inlineStr">
        <is>
          <t>WT</t>
        </is>
      </c>
      <c r="H4862" s="130" t="inlineStr">
        <is>
          <t>WND</t>
        </is>
      </c>
      <c r="I4862" s="130" t="inlineStr">
        <is>
          <t>WND</t>
        </is>
      </c>
      <c r="J4862" s="131" t="n">
        <v>817040</v>
      </c>
      <c r="K4862" s="129" t="n">
        <v>2020</v>
      </c>
      <c r="L4862" s="120">
        <f>IF(VLOOKUP(H4862,'Cross-Page Data'!$D$4:$F$48,3,FALSE)="natural gas",VLOOKUP(G4862,'Cross-Page Data'!$I$4:$J$19,2,FALSE),IF(VLOOKUP(H4862,'Cross-Page Data'!$D$4:$F$48,3,FALSE)="solar",IF(G4862="PV","solar PV","solar thermal"),IF(VLOOKUP(H4862,'Cross-Page Data'!$D$4:$F$48,3,FALSE)="wind",VLOOKUP(G4862,'Cross-Page Data'!$I$4:$J$19,2,FALSE),IF(VLOOKUP(H4862,'Cross-Page Data'!$D$4:$F$48,3,FALSE)="hydro",VLOOKUP(G4862,'Cross-Page Data'!$I$4:$J$19,2,FALSE),VLOOKUP(H4862,'Cross-Page Data'!$D$4:$F$48,3,FALSE)))))</f>
        <v/>
      </c>
      <c r="M4862" s="120">
        <f>IF(AND($P$2=FALSE,OR(F4862="Commercial NAICS Cogen",F4862="Industrial NAICS Cogen",F4862="NAICS-22 Cogen")),FALSE,IF(AND($P$3=FALSE,OR(F4862="Commercial NAICS Cogen",F4862="Commercial NAICS Non-Cogen",F4862="Industrial NAICS Cogen", F4862="industrial NAICS non-Cogen")),FALSE, TRUE))</f>
        <v/>
      </c>
    </row>
    <row r="4863">
      <c r="A4863" s="129" t="n">
        <v>61784</v>
      </c>
      <c r="B4863" s="130" t="inlineStr">
        <is>
          <t>Upstream Wind Energy LLC</t>
        </is>
      </c>
      <c r="C4863" s="130" t="inlineStr">
        <is>
          <t>Invenergy Services LLC</t>
        </is>
      </c>
      <c r="D4863" s="129" t="n">
        <v>49893</v>
      </c>
      <c r="E4863" s="130" t="inlineStr">
        <is>
          <t>NE</t>
        </is>
      </c>
      <c r="F4863" s="130" t="inlineStr">
        <is>
          <t>NAICS-22 Non-Cogen</t>
        </is>
      </c>
      <c r="G4863" s="130" t="inlineStr">
        <is>
          <t>WT</t>
        </is>
      </c>
      <c r="H4863" s="130" t="inlineStr">
        <is>
          <t>WND</t>
        </is>
      </c>
      <c r="I4863" s="130" t="inlineStr">
        <is>
          <t>WND</t>
        </is>
      </c>
      <c r="J4863" s="131" t="n">
        <v>867176</v>
      </c>
      <c r="K4863" s="129" t="n">
        <v>2020</v>
      </c>
      <c r="L4863" s="120">
        <f>IF(VLOOKUP(H4863,'Cross-Page Data'!$D$4:$F$48,3,FALSE)="natural gas",VLOOKUP(G4863,'Cross-Page Data'!$I$4:$J$19,2,FALSE),IF(VLOOKUP(H4863,'Cross-Page Data'!$D$4:$F$48,3,FALSE)="solar",IF(G4863="PV","solar PV","solar thermal"),IF(VLOOKUP(H4863,'Cross-Page Data'!$D$4:$F$48,3,FALSE)="wind",VLOOKUP(G4863,'Cross-Page Data'!$I$4:$J$19,2,FALSE),IF(VLOOKUP(H4863,'Cross-Page Data'!$D$4:$F$48,3,FALSE)="hydro",VLOOKUP(G4863,'Cross-Page Data'!$I$4:$J$19,2,FALSE),VLOOKUP(H4863,'Cross-Page Data'!$D$4:$F$48,3,FALSE)))))</f>
        <v/>
      </c>
      <c r="M4863" s="120">
        <f>IF(AND($P$2=FALSE,OR(F4863="Commercial NAICS Cogen",F4863="Industrial NAICS Cogen",F4863="NAICS-22 Cogen")),FALSE,IF(AND($P$3=FALSE,OR(F4863="Commercial NAICS Cogen",F4863="Commercial NAICS Non-Cogen",F4863="Industrial NAICS Cogen", F4863="industrial NAICS non-Cogen")),FALSE, TRUE))</f>
        <v/>
      </c>
    </row>
    <row r="4864">
      <c r="A4864" s="129" t="n">
        <v>61785</v>
      </c>
      <c r="B4864" s="130" t="inlineStr">
        <is>
          <t>Camilla Solar Energy Project</t>
        </is>
      </c>
      <c r="C4864" s="130" t="inlineStr">
        <is>
          <t>Invenergy Services LLC</t>
        </is>
      </c>
      <c r="D4864" s="129" t="n">
        <v>49893</v>
      </c>
      <c r="E4864" s="130" t="inlineStr">
        <is>
          <t>GA</t>
        </is>
      </c>
      <c r="F4864" s="130" t="inlineStr">
        <is>
          <t>NAICS-22 Non-Cogen</t>
        </is>
      </c>
      <c r="G4864" s="130" t="inlineStr">
        <is>
          <t>PV</t>
        </is>
      </c>
      <c r="H4864" s="130" t="inlineStr">
        <is>
          <t>SUN</t>
        </is>
      </c>
      <c r="I4864" s="130" t="inlineStr">
        <is>
          <t>SUN</t>
        </is>
      </c>
      <c r="J4864" s="131" t="n">
        <v>334654</v>
      </c>
      <c r="K4864" s="129" t="n">
        <v>2020</v>
      </c>
      <c r="L4864" s="120">
        <f>IF(VLOOKUP(H4864,'Cross-Page Data'!$D$4:$F$48,3,FALSE)="natural gas",VLOOKUP(G4864,'Cross-Page Data'!$I$4:$J$19,2,FALSE),IF(VLOOKUP(H4864,'Cross-Page Data'!$D$4:$F$48,3,FALSE)="solar",IF(G4864="PV","solar PV","solar thermal"),IF(VLOOKUP(H4864,'Cross-Page Data'!$D$4:$F$48,3,FALSE)="wind",VLOOKUP(G4864,'Cross-Page Data'!$I$4:$J$19,2,FALSE),IF(VLOOKUP(H4864,'Cross-Page Data'!$D$4:$F$48,3,FALSE)="hydro",VLOOKUP(G4864,'Cross-Page Data'!$I$4:$J$19,2,FALSE),VLOOKUP(H4864,'Cross-Page Data'!$D$4:$F$48,3,FALSE)))))</f>
        <v/>
      </c>
      <c r="M4864" s="120">
        <f>IF(AND($P$2=FALSE,OR(F4864="Commercial NAICS Cogen",F4864="Industrial NAICS Cogen",F4864="NAICS-22 Cogen")),FALSE,IF(AND($P$3=FALSE,OR(F4864="Commercial NAICS Cogen",F4864="Commercial NAICS Non-Cogen",F4864="Industrial NAICS Cogen", F4864="industrial NAICS non-Cogen")),FALSE, TRUE))</f>
        <v/>
      </c>
    </row>
    <row r="4865">
      <c r="A4865" s="129" t="n">
        <v>61787</v>
      </c>
      <c r="B4865" s="130" t="inlineStr">
        <is>
          <t>Bishop Hill III</t>
        </is>
      </c>
      <c r="C4865" s="130" t="inlineStr">
        <is>
          <t>Invenergy Services LLC</t>
        </is>
      </c>
      <c r="D4865" s="129" t="n">
        <v>49893</v>
      </c>
      <c r="E4865" s="130" t="inlineStr">
        <is>
          <t>IL</t>
        </is>
      </c>
      <c r="F4865" s="130" t="inlineStr">
        <is>
          <t>NAICS-22 Non-Cogen</t>
        </is>
      </c>
      <c r="G4865" s="130" t="inlineStr">
        <is>
          <t>WT</t>
        </is>
      </c>
      <c r="H4865" s="130" t="inlineStr">
        <is>
          <t>WND</t>
        </is>
      </c>
      <c r="I4865" s="130" t="inlineStr">
        <is>
          <t>WND</t>
        </is>
      </c>
      <c r="J4865" s="131" t="n">
        <v>424170</v>
      </c>
      <c r="K4865" s="129" t="n">
        <v>2020</v>
      </c>
      <c r="L4865" s="120">
        <f>IF(VLOOKUP(H4865,'Cross-Page Data'!$D$4:$F$48,3,FALSE)="natural gas",VLOOKUP(G4865,'Cross-Page Data'!$I$4:$J$19,2,FALSE),IF(VLOOKUP(H4865,'Cross-Page Data'!$D$4:$F$48,3,FALSE)="solar",IF(G4865="PV","solar PV","solar thermal"),IF(VLOOKUP(H4865,'Cross-Page Data'!$D$4:$F$48,3,FALSE)="wind",VLOOKUP(G4865,'Cross-Page Data'!$I$4:$J$19,2,FALSE),IF(VLOOKUP(H4865,'Cross-Page Data'!$D$4:$F$48,3,FALSE)="hydro",VLOOKUP(G4865,'Cross-Page Data'!$I$4:$J$19,2,FALSE),VLOOKUP(H4865,'Cross-Page Data'!$D$4:$F$48,3,FALSE)))))</f>
        <v/>
      </c>
      <c r="M4865" s="120">
        <f>IF(AND($P$2=FALSE,OR(F4865="Commercial NAICS Cogen",F4865="Industrial NAICS Cogen",F4865="NAICS-22 Cogen")),FALSE,IF(AND($P$3=FALSE,OR(F4865="Commercial NAICS Cogen",F4865="Commercial NAICS Non-Cogen",F4865="Industrial NAICS Cogen", F4865="industrial NAICS non-Cogen")),FALSE, TRUE))</f>
        <v/>
      </c>
    </row>
    <row r="4866" ht="29" customHeight="1" s="157">
      <c r="A4866" s="129" t="n">
        <v>61789</v>
      </c>
      <c r="B4866" s="130" t="inlineStr">
        <is>
          <t>Diamond Vista Wind Project, LLC</t>
        </is>
      </c>
      <c r="C4866" s="130" t="inlineStr">
        <is>
          <t>Enel Green Power Diamond Vista Wind Project, LLC</t>
        </is>
      </c>
      <c r="D4866" s="129" t="n">
        <v>61413</v>
      </c>
      <c r="E4866" s="130" t="inlineStr">
        <is>
          <t>KS</t>
        </is>
      </c>
      <c r="F4866" s="130" t="inlineStr">
        <is>
          <t>NAICS-22 Non-Cogen</t>
        </is>
      </c>
      <c r="G4866" s="130" t="inlineStr">
        <is>
          <t>WT</t>
        </is>
      </c>
      <c r="H4866" s="130" t="inlineStr">
        <is>
          <t>WND</t>
        </is>
      </c>
      <c r="I4866" s="130" t="inlineStr">
        <is>
          <t>WND</t>
        </is>
      </c>
      <c r="J4866" s="131" t="n">
        <v>1154480</v>
      </c>
      <c r="K4866" s="129" t="n">
        <v>2020</v>
      </c>
      <c r="L4866" s="120">
        <f>IF(VLOOKUP(H4866,'Cross-Page Data'!$D$4:$F$48,3,FALSE)="natural gas",VLOOKUP(G4866,'Cross-Page Data'!$I$4:$J$19,2,FALSE),IF(VLOOKUP(H4866,'Cross-Page Data'!$D$4:$F$48,3,FALSE)="solar",IF(G4866="PV","solar PV","solar thermal"),IF(VLOOKUP(H4866,'Cross-Page Data'!$D$4:$F$48,3,FALSE)="wind",VLOOKUP(G4866,'Cross-Page Data'!$I$4:$J$19,2,FALSE),IF(VLOOKUP(H4866,'Cross-Page Data'!$D$4:$F$48,3,FALSE)="hydro",VLOOKUP(G4866,'Cross-Page Data'!$I$4:$J$19,2,FALSE),VLOOKUP(H4866,'Cross-Page Data'!$D$4:$F$48,3,FALSE)))))</f>
        <v/>
      </c>
      <c r="M4866" s="120">
        <f>IF(AND($P$2=FALSE,OR(F4866="Commercial NAICS Cogen",F4866="Industrial NAICS Cogen",F4866="NAICS-22 Cogen")),FALSE,IF(AND($P$3=FALSE,OR(F4866="Commercial NAICS Cogen",F4866="Commercial NAICS Non-Cogen",F4866="Industrial NAICS Cogen", F4866="industrial NAICS non-Cogen")),FALSE, TRUE))</f>
        <v/>
      </c>
    </row>
    <row r="4867">
      <c r="A4867" s="129" t="n">
        <v>61790</v>
      </c>
      <c r="B4867" s="130" t="inlineStr">
        <is>
          <t>Shaw Creek Solar, LLC</t>
        </is>
      </c>
      <c r="C4867" s="130" t="inlineStr">
        <is>
          <t>Shaw Creek Solar</t>
        </is>
      </c>
      <c r="D4867" s="129" t="n">
        <v>56622</v>
      </c>
      <c r="E4867" s="130" t="inlineStr">
        <is>
          <t>SC</t>
        </is>
      </c>
      <c r="F4867" s="130" t="inlineStr">
        <is>
          <t>NAICS-22 Non-Cogen</t>
        </is>
      </c>
      <c r="G4867" s="130" t="inlineStr">
        <is>
          <t>PV</t>
        </is>
      </c>
      <c r="H4867" s="130" t="inlineStr">
        <is>
          <t>SUN</t>
        </is>
      </c>
      <c r="I4867" s="130" t="inlineStr">
        <is>
          <t>SUN</t>
        </is>
      </c>
      <c r="J4867" s="131" t="n">
        <v>165820</v>
      </c>
      <c r="K4867" s="129" t="n">
        <v>2020</v>
      </c>
      <c r="L4867" s="120">
        <f>IF(VLOOKUP(H4867,'Cross-Page Data'!$D$4:$F$48,3,FALSE)="natural gas",VLOOKUP(G4867,'Cross-Page Data'!$I$4:$J$19,2,FALSE),IF(VLOOKUP(H4867,'Cross-Page Data'!$D$4:$F$48,3,FALSE)="solar",IF(G4867="PV","solar PV","solar thermal"),IF(VLOOKUP(H4867,'Cross-Page Data'!$D$4:$F$48,3,FALSE)="wind",VLOOKUP(G4867,'Cross-Page Data'!$I$4:$J$19,2,FALSE),IF(VLOOKUP(H4867,'Cross-Page Data'!$D$4:$F$48,3,FALSE)="hydro",VLOOKUP(G4867,'Cross-Page Data'!$I$4:$J$19,2,FALSE),VLOOKUP(H4867,'Cross-Page Data'!$D$4:$F$48,3,FALSE)))))</f>
        <v/>
      </c>
      <c r="M4867" s="120">
        <f>IF(AND($P$2=FALSE,OR(F4867="Commercial NAICS Cogen",F4867="Industrial NAICS Cogen",F4867="NAICS-22 Cogen")),FALSE,IF(AND($P$3=FALSE,OR(F4867="Commercial NAICS Cogen",F4867="Commercial NAICS Non-Cogen",F4867="Industrial NAICS Cogen", F4867="industrial NAICS non-Cogen")),FALSE, TRUE))</f>
        <v/>
      </c>
    </row>
    <row r="4868">
      <c r="A4868" s="129" t="n">
        <v>61807</v>
      </c>
      <c r="B4868" s="130" t="inlineStr">
        <is>
          <t>Hamilton Solar Power Plant</t>
        </is>
      </c>
      <c r="C4868" s="130" t="inlineStr">
        <is>
          <t>Duke Energy Florida, LLC</t>
        </is>
      </c>
      <c r="D4868" s="129" t="n">
        <v>6455</v>
      </c>
      <c r="E4868" s="130" t="inlineStr">
        <is>
          <t>FL</t>
        </is>
      </c>
      <c r="F4868" s="130" t="inlineStr">
        <is>
          <t>Electric Utility</t>
        </is>
      </c>
      <c r="G4868" s="130" t="inlineStr">
        <is>
          <t>PV</t>
        </is>
      </c>
      <c r="H4868" s="130" t="inlineStr">
        <is>
          <t>SUN</t>
        </is>
      </c>
      <c r="I4868" s="130" t="inlineStr">
        <is>
          <t>SUN</t>
        </is>
      </c>
      <c r="J4868" s="131" t="n">
        <v>175804</v>
      </c>
      <c r="K4868" s="129" t="n">
        <v>2020</v>
      </c>
      <c r="L4868" s="120">
        <f>IF(VLOOKUP(H4868,'Cross-Page Data'!$D$4:$F$48,3,FALSE)="natural gas",VLOOKUP(G4868,'Cross-Page Data'!$I$4:$J$19,2,FALSE),IF(VLOOKUP(H4868,'Cross-Page Data'!$D$4:$F$48,3,FALSE)="solar",IF(G4868="PV","solar PV","solar thermal"),IF(VLOOKUP(H4868,'Cross-Page Data'!$D$4:$F$48,3,FALSE)="wind",VLOOKUP(G4868,'Cross-Page Data'!$I$4:$J$19,2,FALSE),IF(VLOOKUP(H4868,'Cross-Page Data'!$D$4:$F$48,3,FALSE)="hydro",VLOOKUP(G4868,'Cross-Page Data'!$I$4:$J$19,2,FALSE),VLOOKUP(H4868,'Cross-Page Data'!$D$4:$F$48,3,FALSE)))))</f>
        <v/>
      </c>
      <c r="M4868" s="120">
        <f>IF(AND($P$2=FALSE,OR(F4868="Commercial NAICS Cogen",F4868="Industrial NAICS Cogen",F4868="NAICS-22 Cogen")),FALSE,IF(AND($P$3=FALSE,OR(F4868="Commercial NAICS Cogen",F4868="Commercial NAICS Non-Cogen",F4868="Industrial NAICS Cogen", F4868="industrial NAICS non-Cogen")),FALSE, TRUE))</f>
        <v/>
      </c>
    </row>
    <row r="4869">
      <c r="A4869" s="129" t="n">
        <v>61811</v>
      </c>
      <c r="B4869" s="130" t="inlineStr">
        <is>
          <t>Titan Solar</t>
        </is>
      </c>
      <c r="C4869" s="130" t="inlineStr">
        <is>
          <t>Titan Solar, LLC</t>
        </is>
      </c>
      <c r="D4869" s="129" t="n">
        <v>61436</v>
      </c>
      <c r="E4869" s="130" t="inlineStr">
        <is>
          <t>CO</t>
        </is>
      </c>
      <c r="F4869" s="130" t="inlineStr">
        <is>
          <t>NAICS-22 Non-Cogen</t>
        </is>
      </c>
      <c r="G4869" s="130" t="inlineStr">
        <is>
          <t>PV</t>
        </is>
      </c>
      <c r="H4869" s="130" t="inlineStr">
        <is>
          <t>SUN</t>
        </is>
      </c>
      <c r="I4869" s="130" t="inlineStr">
        <is>
          <t>SUN</t>
        </is>
      </c>
      <c r="J4869" s="131" t="n">
        <v>102015</v>
      </c>
      <c r="K4869" s="129" t="n">
        <v>2020</v>
      </c>
      <c r="L4869" s="120">
        <f>IF(VLOOKUP(H4869,'Cross-Page Data'!$D$4:$F$48,3,FALSE)="natural gas",VLOOKUP(G4869,'Cross-Page Data'!$I$4:$J$19,2,FALSE),IF(VLOOKUP(H4869,'Cross-Page Data'!$D$4:$F$48,3,FALSE)="solar",IF(G4869="PV","solar PV","solar thermal"),IF(VLOOKUP(H4869,'Cross-Page Data'!$D$4:$F$48,3,FALSE)="wind",VLOOKUP(G4869,'Cross-Page Data'!$I$4:$J$19,2,FALSE),IF(VLOOKUP(H4869,'Cross-Page Data'!$D$4:$F$48,3,FALSE)="hydro",VLOOKUP(G4869,'Cross-Page Data'!$I$4:$J$19,2,FALSE),VLOOKUP(H4869,'Cross-Page Data'!$D$4:$F$48,3,FALSE)))))</f>
        <v/>
      </c>
      <c r="M4869" s="120">
        <f>IF(AND($P$2=FALSE,OR(F4869="Commercial NAICS Cogen",F4869="Industrial NAICS Cogen",F4869="NAICS-22 Cogen")),FALSE,IF(AND($P$3=FALSE,OR(F4869="Commercial NAICS Cogen",F4869="Commercial NAICS Non-Cogen",F4869="Industrial NAICS Cogen", F4869="industrial NAICS non-Cogen")),FALSE, TRUE))</f>
        <v/>
      </c>
    </row>
    <row r="4870">
      <c r="A4870" s="129" t="n">
        <v>61813</v>
      </c>
      <c r="B4870" s="130" t="inlineStr">
        <is>
          <t>Ranchland Solar, LLC</t>
        </is>
      </c>
      <c r="C4870" s="130" t="inlineStr">
        <is>
          <t>Ranchland Solar, LLC</t>
        </is>
      </c>
      <c r="D4870" s="129" t="n">
        <v>61425</v>
      </c>
      <c r="E4870" s="130" t="inlineStr">
        <is>
          <t>NC</t>
        </is>
      </c>
      <c r="F4870" s="130" t="inlineStr">
        <is>
          <t>NAICS-22 Non-Cogen</t>
        </is>
      </c>
      <c r="G4870" s="130" t="inlineStr">
        <is>
          <t>PV</t>
        </is>
      </c>
      <c r="H4870" s="130" t="inlineStr">
        <is>
          <t>SUN</t>
        </is>
      </c>
      <c r="I4870" s="130" t="inlineStr">
        <is>
          <t>SUN</t>
        </is>
      </c>
      <c r="J4870" s="131" t="n">
        <v>124288</v>
      </c>
      <c r="K4870" s="129" t="n">
        <v>2020</v>
      </c>
      <c r="L4870" s="120">
        <f>IF(VLOOKUP(H4870,'Cross-Page Data'!$D$4:$F$48,3,FALSE)="natural gas",VLOOKUP(G4870,'Cross-Page Data'!$I$4:$J$19,2,FALSE),IF(VLOOKUP(H4870,'Cross-Page Data'!$D$4:$F$48,3,FALSE)="solar",IF(G4870="PV","solar PV","solar thermal"),IF(VLOOKUP(H4870,'Cross-Page Data'!$D$4:$F$48,3,FALSE)="wind",VLOOKUP(G4870,'Cross-Page Data'!$I$4:$J$19,2,FALSE),IF(VLOOKUP(H4870,'Cross-Page Data'!$D$4:$F$48,3,FALSE)="hydro",VLOOKUP(G4870,'Cross-Page Data'!$I$4:$J$19,2,FALSE),VLOOKUP(H4870,'Cross-Page Data'!$D$4:$F$48,3,FALSE)))))</f>
        <v/>
      </c>
      <c r="M4870" s="120">
        <f>IF(AND($P$2=FALSE,OR(F4870="Commercial NAICS Cogen",F4870="Industrial NAICS Cogen",F4870="NAICS-22 Cogen")),FALSE,IF(AND($P$3=FALSE,OR(F4870="Commercial NAICS Cogen",F4870="Commercial NAICS Non-Cogen",F4870="Industrial NAICS Cogen", F4870="industrial NAICS non-Cogen")),FALSE, TRUE))</f>
        <v/>
      </c>
    </row>
    <row r="4871">
      <c r="A4871" s="129" t="n">
        <v>61836</v>
      </c>
      <c r="B4871" s="130" t="inlineStr">
        <is>
          <t>Minco Wind IV, LLC</t>
        </is>
      </c>
      <c r="C4871" s="130" t="inlineStr">
        <is>
          <t>Minco Wind IV, LLC</t>
        </is>
      </c>
      <c r="D4871" s="129" t="n">
        <v>61458</v>
      </c>
      <c r="E4871" s="130" t="inlineStr">
        <is>
          <t>OK</t>
        </is>
      </c>
      <c r="F4871" s="130" t="inlineStr">
        <is>
          <t>NAICS-22 Non-Cogen</t>
        </is>
      </c>
      <c r="G4871" s="130" t="inlineStr">
        <is>
          <t>WT</t>
        </is>
      </c>
      <c r="H4871" s="130" t="inlineStr">
        <is>
          <t>WND</t>
        </is>
      </c>
      <c r="I4871" s="130" t="inlineStr">
        <is>
          <t>WND</t>
        </is>
      </c>
      <c r="J4871" s="131" t="n">
        <v>551036</v>
      </c>
      <c r="K4871" s="129" t="n">
        <v>2020</v>
      </c>
      <c r="L4871" s="120">
        <f>IF(VLOOKUP(H4871,'Cross-Page Data'!$D$4:$F$48,3,FALSE)="natural gas",VLOOKUP(G4871,'Cross-Page Data'!$I$4:$J$19,2,FALSE),IF(VLOOKUP(H4871,'Cross-Page Data'!$D$4:$F$48,3,FALSE)="solar",IF(G4871="PV","solar PV","solar thermal"),IF(VLOOKUP(H4871,'Cross-Page Data'!$D$4:$F$48,3,FALSE)="wind",VLOOKUP(G4871,'Cross-Page Data'!$I$4:$J$19,2,FALSE),IF(VLOOKUP(H4871,'Cross-Page Data'!$D$4:$F$48,3,FALSE)="hydro",VLOOKUP(G4871,'Cross-Page Data'!$I$4:$J$19,2,FALSE),VLOOKUP(H4871,'Cross-Page Data'!$D$4:$F$48,3,FALSE)))))</f>
        <v/>
      </c>
      <c r="M4871" s="120">
        <f>IF(AND($P$2=FALSE,OR(F4871="Commercial NAICS Cogen",F4871="Industrial NAICS Cogen",F4871="NAICS-22 Cogen")),FALSE,IF(AND($P$3=FALSE,OR(F4871="Commercial NAICS Cogen",F4871="Commercial NAICS Non-Cogen",F4871="Industrial NAICS Cogen", F4871="industrial NAICS non-Cogen")),FALSE, TRUE))</f>
        <v/>
      </c>
    </row>
    <row r="4872">
      <c r="A4872" s="129" t="n">
        <v>61839</v>
      </c>
      <c r="B4872" s="130" t="inlineStr">
        <is>
          <t>FECC Solar Benton</t>
        </is>
      </c>
      <c r="C4872" s="130" t="inlineStr">
        <is>
          <t>Today's Power, Inc.</t>
        </is>
      </c>
      <c r="D4872" s="129" t="n">
        <v>61204</v>
      </c>
      <c r="E4872" s="130" t="inlineStr">
        <is>
          <t>AR</t>
        </is>
      </c>
      <c r="F4872" s="130" t="inlineStr">
        <is>
          <t>NAICS-22 Non-Cogen</t>
        </is>
      </c>
      <c r="G4872" s="130" t="inlineStr">
        <is>
          <t>PV</t>
        </is>
      </c>
      <c r="H4872" s="130" t="inlineStr">
        <is>
          <t>SUN</t>
        </is>
      </c>
      <c r="I4872" s="130" t="inlineStr">
        <is>
          <t>SUN</t>
        </is>
      </c>
      <c r="J4872" s="131" t="n">
        <v>1357</v>
      </c>
      <c r="K4872" s="129" t="n">
        <v>2020</v>
      </c>
      <c r="L4872" s="120">
        <f>IF(VLOOKUP(H4872,'Cross-Page Data'!$D$4:$F$48,3,FALSE)="natural gas",VLOOKUP(G4872,'Cross-Page Data'!$I$4:$J$19,2,FALSE),IF(VLOOKUP(H4872,'Cross-Page Data'!$D$4:$F$48,3,FALSE)="solar",IF(G4872="PV","solar PV","solar thermal"),IF(VLOOKUP(H4872,'Cross-Page Data'!$D$4:$F$48,3,FALSE)="wind",VLOOKUP(G4872,'Cross-Page Data'!$I$4:$J$19,2,FALSE),IF(VLOOKUP(H4872,'Cross-Page Data'!$D$4:$F$48,3,FALSE)="hydro",VLOOKUP(G4872,'Cross-Page Data'!$I$4:$J$19,2,FALSE),VLOOKUP(H4872,'Cross-Page Data'!$D$4:$F$48,3,FALSE)))))</f>
        <v/>
      </c>
      <c r="M4872" s="120">
        <f>IF(AND($P$2=FALSE,OR(F4872="Commercial NAICS Cogen",F4872="Industrial NAICS Cogen",F4872="NAICS-22 Cogen")),FALSE,IF(AND($P$3=FALSE,OR(F4872="Commercial NAICS Cogen",F4872="Commercial NAICS Non-Cogen",F4872="Industrial NAICS Cogen", F4872="industrial NAICS non-Cogen")),FALSE, TRUE))</f>
        <v/>
      </c>
    </row>
    <row r="4873">
      <c r="A4873" s="129" t="n">
        <v>61858</v>
      </c>
      <c r="B4873" s="130" t="inlineStr">
        <is>
          <t>Stillwater Wind, LLC</t>
        </is>
      </c>
      <c r="C4873" s="130" t="inlineStr">
        <is>
          <t>Pattern Operators LP</t>
        </is>
      </c>
      <c r="D4873" s="129" t="n">
        <v>56545</v>
      </c>
      <c r="E4873" s="130" t="inlineStr">
        <is>
          <t>MT</t>
        </is>
      </c>
      <c r="F4873" s="130" t="inlineStr">
        <is>
          <t>NAICS-22 Non-Cogen</t>
        </is>
      </c>
      <c r="G4873" s="130" t="inlineStr">
        <is>
          <t>WT</t>
        </is>
      </c>
      <c r="H4873" s="130" t="inlineStr">
        <is>
          <t>WND</t>
        </is>
      </c>
      <c r="I4873" s="130" t="inlineStr">
        <is>
          <t>WND</t>
        </is>
      </c>
      <c r="J4873" s="131" t="n">
        <v>307316</v>
      </c>
      <c r="K4873" s="129" t="n">
        <v>2020</v>
      </c>
      <c r="L4873" s="120">
        <f>IF(VLOOKUP(H4873,'Cross-Page Data'!$D$4:$F$48,3,FALSE)="natural gas",VLOOKUP(G4873,'Cross-Page Data'!$I$4:$J$19,2,FALSE),IF(VLOOKUP(H4873,'Cross-Page Data'!$D$4:$F$48,3,FALSE)="solar",IF(G4873="PV","solar PV","solar thermal"),IF(VLOOKUP(H4873,'Cross-Page Data'!$D$4:$F$48,3,FALSE)="wind",VLOOKUP(G4873,'Cross-Page Data'!$I$4:$J$19,2,FALSE),IF(VLOOKUP(H4873,'Cross-Page Data'!$D$4:$F$48,3,FALSE)="hydro",VLOOKUP(G4873,'Cross-Page Data'!$I$4:$J$19,2,FALSE),VLOOKUP(H4873,'Cross-Page Data'!$D$4:$F$48,3,FALSE)))))</f>
        <v/>
      </c>
      <c r="M4873" s="120">
        <f>IF(AND($P$2=FALSE,OR(F4873="Commercial NAICS Cogen",F4873="Industrial NAICS Cogen",F4873="NAICS-22 Cogen")),FALSE,IF(AND($P$3=FALSE,OR(F4873="Commercial NAICS Cogen",F4873="Commercial NAICS Non-Cogen",F4873="Industrial NAICS Cogen", F4873="industrial NAICS non-Cogen")),FALSE, TRUE))</f>
        <v/>
      </c>
    </row>
    <row r="4874">
      <c r="A4874" s="129" t="n">
        <v>61861</v>
      </c>
      <c r="B4874" s="130" t="inlineStr">
        <is>
          <t>AES ES GILBERT</t>
        </is>
      </c>
      <c r="C4874" s="130" t="inlineStr">
        <is>
          <t>AES ES GILBERT, LLC</t>
        </is>
      </c>
      <c r="D4874" s="129" t="n">
        <v>61482</v>
      </c>
      <c r="E4874" s="130" t="inlineStr">
        <is>
          <t>AZ</t>
        </is>
      </c>
      <c r="F4874" s="130" t="inlineStr">
        <is>
          <t>NAICS-22 Non-Cogen</t>
        </is>
      </c>
      <c r="G4874" s="130" t="inlineStr">
        <is>
          <t>BA</t>
        </is>
      </c>
      <c r="H4874" s="130" t="inlineStr">
        <is>
          <t>MWH</t>
        </is>
      </c>
      <c r="I4874" s="130" t="inlineStr">
        <is>
          <t>OTH</t>
        </is>
      </c>
      <c r="J4874" s="131" t="n">
        <v>-2225</v>
      </c>
      <c r="K4874" s="129" t="n">
        <v>2020</v>
      </c>
      <c r="L4874" s="120">
        <f>IF(VLOOKUP(H4874,'Cross-Page Data'!$D$4:$F$48,3,FALSE)="natural gas",VLOOKUP(G4874,'Cross-Page Data'!$I$4:$J$19,2,FALSE),IF(VLOOKUP(H4874,'Cross-Page Data'!$D$4:$F$48,3,FALSE)="solar",IF(G4874="PV","solar PV","solar thermal"),IF(VLOOKUP(H4874,'Cross-Page Data'!$D$4:$F$48,3,FALSE)="wind",VLOOKUP(G4874,'Cross-Page Data'!$I$4:$J$19,2,FALSE),IF(VLOOKUP(H4874,'Cross-Page Data'!$D$4:$F$48,3,FALSE)="hydro",VLOOKUP(G4874,'Cross-Page Data'!$I$4:$J$19,2,FALSE),VLOOKUP(H4874,'Cross-Page Data'!$D$4:$F$48,3,FALSE)))))</f>
        <v/>
      </c>
      <c r="M4874" s="120">
        <f>IF(AND($P$2=FALSE,OR(F4874="Commercial NAICS Cogen",F4874="Industrial NAICS Cogen",F4874="NAICS-22 Cogen")),FALSE,IF(AND($P$3=FALSE,OR(F4874="Commercial NAICS Cogen",F4874="Commercial NAICS Non-Cogen",F4874="Industrial NAICS Cogen", F4874="industrial NAICS non-Cogen")),FALSE, TRUE))</f>
        <v/>
      </c>
    </row>
    <row r="4875">
      <c r="A4875" s="129" t="n">
        <v>61865</v>
      </c>
      <c r="B4875" s="130" t="inlineStr">
        <is>
          <t>Rio Bravo Windpower, LLC</t>
        </is>
      </c>
      <c r="C4875" s="130" t="inlineStr">
        <is>
          <t>Rio Bravo Windpower, LLC</t>
        </is>
      </c>
      <c r="D4875" s="129" t="n">
        <v>61485</v>
      </c>
      <c r="E4875" s="130" t="inlineStr">
        <is>
          <t>TX</t>
        </is>
      </c>
      <c r="F4875" s="130" t="inlineStr">
        <is>
          <t>NAICS-22 Non-Cogen</t>
        </is>
      </c>
      <c r="G4875" s="130" t="inlineStr">
        <is>
          <t>WT</t>
        </is>
      </c>
      <c r="H4875" s="130" t="inlineStr">
        <is>
          <t>WND</t>
        </is>
      </c>
      <c r="I4875" s="130" t="inlineStr">
        <is>
          <t>WND</t>
        </is>
      </c>
      <c r="J4875" s="131" t="n">
        <v>572757</v>
      </c>
      <c r="K4875" s="129" t="n">
        <v>2020</v>
      </c>
      <c r="L4875" s="120">
        <f>IF(VLOOKUP(H4875,'Cross-Page Data'!$D$4:$F$48,3,FALSE)="natural gas",VLOOKUP(G4875,'Cross-Page Data'!$I$4:$J$19,2,FALSE),IF(VLOOKUP(H4875,'Cross-Page Data'!$D$4:$F$48,3,FALSE)="solar",IF(G4875="PV","solar PV","solar thermal"),IF(VLOOKUP(H4875,'Cross-Page Data'!$D$4:$F$48,3,FALSE)="wind",VLOOKUP(G4875,'Cross-Page Data'!$I$4:$J$19,2,FALSE),IF(VLOOKUP(H4875,'Cross-Page Data'!$D$4:$F$48,3,FALSE)="hydro",VLOOKUP(G4875,'Cross-Page Data'!$I$4:$J$19,2,FALSE),VLOOKUP(H4875,'Cross-Page Data'!$D$4:$F$48,3,FALSE)))))</f>
        <v/>
      </c>
      <c r="M4875" s="120">
        <f>IF(AND($P$2=FALSE,OR(F4875="Commercial NAICS Cogen",F4875="Industrial NAICS Cogen",F4875="NAICS-22 Cogen")),FALSE,IF(AND($P$3=FALSE,OR(F4875="Commercial NAICS Cogen",F4875="Commercial NAICS Non-Cogen",F4875="Industrial NAICS Cogen", F4875="industrial NAICS non-Cogen")),FALSE, TRUE))</f>
        <v/>
      </c>
    </row>
    <row r="4876">
      <c r="A4876" s="129" t="n">
        <v>61866</v>
      </c>
      <c r="B4876" s="130" t="inlineStr">
        <is>
          <t>Wildhorse Mountain Wind Facility</t>
        </is>
      </c>
      <c r="C4876" s="130" t="inlineStr">
        <is>
          <t>Southern Power Co</t>
        </is>
      </c>
      <c r="D4876" s="129" t="n">
        <v>17650</v>
      </c>
      <c r="E4876" s="130" t="inlineStr">
        <is>
          <t>OK</t>
        </is>
      </c>
      <c r="F4876" s="130" t="inlineStr">
        <is>
          <t>NAICS-22 Non-Cogen</t>
        </is>
      </c>
      <c r="G4876" s="130" t="inlineStr">
        <is>
          <t>WT</t>
        </is>
      </c>
      <c r="H4876" s="130" t="inlineStr">
        <is>
          <t>WND</t>
        </is>
      </c>
      <c r="I4876" s="130" t="inlineStr">
        <is>
          <t>WND</t>
        </is>
      </c>
      <c r="J4876" s="131" t="n">
        <v>423527</v>
      </c>
      <c r="K4876" s="129" t="n">
        <v>2020</v>
      </c>
      <c r="L4876" s="120">
        <f>IF(VLOOKUP(H4876,'Cross-Page Data'!$D$4:$F$48,3,FALSE)="natural gas",VLOOKUP(G4876,'Cross-Page Data'!$I$4:$J$19,2,FALSE),IF(VLOOKUP(H4876,'Cross-Page Data'!$D$4:$F$48,3,FALSE)="solar",IF(G4876="PV","solar PV","solar thermal"),IF(VLOOKUP(H4876,'Cross-Page Data'!$D$4:$F$48,3,FALSE)="wind",VLOOKUP(G4876,'Cross-Page Data'!$I$4:$J$19,2,FALSE),IF(VLOOKUP(H4876,'Cross-Page Data'!$D$4:$F$48,3,FALSE)="hydro",VLOOKUP(G4876,'Cross-Page Data'!$I$4:$J$19,2,FALSE),VLOOKUP(H4876,'Cross-Page Data'!$D$4:$F$48,3,FALSE)))))</f>
        <v/>
      </c>
      <c r="M4876" s="120">
        <f>IF(AND($P$2=FALSE,OR(F4876="Commercial NAICS Cogen",F4876="Industrial NAICS Cogen",F4876="NAICS-22 Cogen")),FALSE,IF(AND($P$3=FALSE,OR(F4876="Commercial NAICS Cogen",F4876="Commercial NAICS Non-Cogen",F4876="Industrial NAICS Cogen", F4876="industrial NAICS non-Cogen")),FALSE, TRUE))</f>
        <v/>
      </c>
    </row>
    <row r="4877">
      <c r="A4877" s="129" t="n">
        <v>61876</v>
      </c>
      <c r="B4877" s="130" t="inlineStr">
        <is>
          <t>Persimmon Creek Wind Farm 1, LLC</t>
        </is>
      </c>
      <c r="C4877" s="130" t="inlineStr">
        <is>
          <t>Persimmon Creek Wind Farm 1, LLC</t>
        </is>
      </c>
      <c r="D4877" s="129" t="n">
        <v>61495</v>
      </c>
      <c r="E4877" s="130" t="inlineStr">
        <is>
          <t>OK</t>
        </is>
      </c>
      <c r="F4877" s="130" t="inlineStr">
        <is>
          <t>NAICS-22 Non-Cogen</t>
        </is>
      </c>
      <c r="G4877" s="130" t="inlineStr">
        <is>
          <t>WT</t>
        </is>
      </c>
      <c r="H4877" s="130" t="inlineStr">
        <is>
          <t>WND</t>
        </is>
      </c>
      <c r="I4877" s="130" t="inlineStr">
        <is>
          <t>WND</t>
        </is>
      </c>
      <c r="J4877" s="131" t="n">
        <v>905174</v>
      </c>
      <c r="K4877" s="129" t="n">
        <v>2020</v>
      </c>
      <c r="L4877" s="120">
        <f>IF(VLOOKUP(H4877,'Cross-Page Data'!$D$4:$F$48,3,FALSE)="natural gas",VLOOKUP(G4877,'Cross-Page Data'!$I$4:$J$19,2,FALSE),IF(VLOOKUP(H4877,'Cross-Page Data'!$D$4:$F$48,3,FALSE)="solar",IF(G4877="PV","solar PV","solar thermal"),IF(VLOOKUP(H4877,'Cross-Page Data'!$D$4:$F$48,3,FALSE)="wind",VLOOKUP(G4877,'Cross-Page Data'!$I$4:$J$19,2,FALSE),IF(VLOOKUP(H4877,'Cross-Page Data'!$D$4:$F$48,3,FALSE)="hydro",VLOOKUP(G4877,'Cross-Page Data'!$I$4:$J$19,2,FALSE),VLOOKUP(H4877,'Cross-Page Data'!$D$4:$F$48,3,FALSE)))))</f>
        <v/>
      </c>
      <c r="M4877" s="120">
        <f>IF(AND($P$2=FALSE,OR(F4877="Commercial NAICS Cogen",F4877="Industrial NAICS Cogen",F4877="NAICS-22 Cogen")),FALSE,IF(AND($P$3=FALSE,OR(F4877="Commercial NAICS Cogen",F4877="Commercial NAICS Non-Cogen",F4877="Industrial NAICS Cogen", F4877="industrial NAICS non-Cogen")),FALSE, TRUE))</f>
        <v/>
      </c>
    </row>
    <row r="4878">
      <c r="A4878" s="129" t="n">
        <v>61889</v>
      </c>
      <c r="B4878" s="130" t="inlineStr">
        <is>
          <t>Sholes Wind Energy Center</t>
        </is>
      </c>
      <c r="C4878" s="130" t="inlineStr">
        <is>
          <t>Sholes Wind Energy Center, LLC</t>
        </is>
      </c>
      <c r="D4878" s="129" t="n">
        <v>61502</v>
      </c>
      <c r="E4878" s="130" t="inlineStr">
        <is>
          <t>NE</t>
        </is>
      </c>
      <c r="F4878" s="130" t="inlineStr">
        <is>
          <t>NAICS-22 Non-Cogen</t>
        </is>
      </c>
      <c r="G4878" s="130" t="inlineStr">
        <is>
          <t>WT</t>
        </is>
      </c>
      <c r="H4878" s="130" t="inlineStr">
        <is>
          <t>WND</t>
        </is>
      </c>
      <c r="I4878" s="130" t="inlineStr">
        <is>
          <t>WND</t>
        </is>
      </c>
      <c r="J4878" s="131" t="n">
        <v>706943</v>
      </c>
      <c r="K4878" s="129" t="n">
        <v>2020</v>
      </c>
      <c r="L4878" s="120">
        <f>IF(VLOOKUP(H4878,'Cross-Page Data'!$D$4:$F$48,3,FALSE)="natural gas",VLOOKUP(G4878,'Cross-Page Data'!$I$4:$J$19,2,FALSE),IF(VLOOKUP(H4878,'Cross-Page Data'!$D$4:$F$48,3,FALSE)="solar",IF(G4878="PV","solar PV","solar thermal"),IF(VLOOKUP(H4878,'Cross-Page Data'!$D$4:$F$48,3,FALSE)="wind",VLOOKUP(G4878,'Cross-Page Data'!$I$4:$J$19,2,FALSE),IF(VLOOKUP(H4878,'Cross-Page Data'!$D$4:$F$48,3,FALSE)="hydro",VLOOKUP(G4878,'Cross-Page Data'!$I$4:$J$19,2,FALSE),VLOOKUP(H4878,'Cross-Page Data'!$D$4:$F$48,3,FALSE)))))</f>
        <v/>
      </c>
      <c r="M4878" s="120">
        <f>IF(AND($P$2=FALSE,OR(F4878="Commercial NAICS Cogen",F4878="Industrial NAICS Cogen",F4878="NAICS-22 Cogen")),FALSE,IF(AND($P$3=FALSE,OR(F4878="Commercial NAICS Cogen",F4878="Commercial NAICS Non-Cogen",F4878="Industrial NAICS Cogen", F4878="industrial NAICS non-Cogen")),FALSE, TRUE))</f>
        <v/>
      </c>
    </row>
    <row r="4879">
      <c r="A4879" s="129" t="n">
        <v>61890</v>
      </c>
      <c r="B4879" s="130" t="inlineStr">
        <is>
          <t>NRG Chalk Point CT</t>
        </is>
      </c>
      <c r="C4879" s="130" t="inlineStr">
        <is>
          <t>NRG Chalk Point CT</t>
        </is>
      </c>
      <c r="D4879" s="129" t="n">
        <v>61505</v>
      </c>
      <c r="E4879" s="130" t="inlineStr">
        <is>
          <t>MD</t>
        </is>
      </c>
      <c r="F4879" s="130" t="inlineStr">
        <is>
          <t>NAICS-22 Non-Cogen</t>
        </is>
      </c>
      <c r="G4879" s="130" t="inlineStr">
        <is>
          <t>GT</t>
        </is>
      </c>
      <c r="H4879" s="130" t="inlineStr">
        <is>
          <t>DFO</t>
        </is>
      </c>
      <c r="I4879" s="130" t="inlineStr">
        <is>
          <t>DFO</t>
        </is>
      </c>
      <c r="J4879" s="131" t="n">
        <v>105.729</v>
      </c>
      <c r="K4879" s="129" t="n">
        <v>2020</v>
      </c>
      <c r="L4879" s="120">
        <f>IF(VLOOKUP(H4879,'Cross-Page Data'!$D$4:$F$48,3,FALSE)="natural gas",VLOOKUP(G4879,'Cross-Page Data'!$I$4:$J$19,2,FALSE),IF(VLOOKUP(H4879,'Cross-Page Data'!$D$4:$F$48,3,FALSE)="solar",IF(G4879="PV","solar PV","solar thermal"),IF(VLOOKUP(H4879,'Cross-Page Data'!$D$4:$F$48,3,FALSE)="wind",VLOOKUP(G4879,'Cross-Page Data'!$I$4:$J$19,2,FALSE),IF(VLOOKUP(H4879,'Cross-Page Data'!$D$4:$F$48,3,FALSE)="hydro",VLOOKUP(G4879,'Cross-Page Data'!$I$4:$J$19,2,FALSE),VLOOKUP(H4879,'Cross-Page Data'!$D$4:$F$48,3,FALSE)))))</f>
        <v/>
      </c>
      <c r="M4879" s="120">
        <f>IF(AND($P$2=FALSE,OR(F4879="Commercial NAICS Cogen",F4879="Industrial NAICS Cogen",F4879="NAICS-22 Cogen")),FALSE,IF(AND($P$3=FALSE,OR(F4879="Commercial NAICS Cogen",F4879="Commercial NAICS Non-Cogen",F4879="Industrial NAICS Cogen", F4879="industrial NAICS non-Cogen")),FALSE, TRUE))</f>
        <v/>
      </c>
    </row>
    <row r="4880">
      <c r="A4880" s="129" t="n">
        <v>61890</v>
      </c>
      <c r="B4880" s="130" t="inlineStr">
        <is>
          <t>NRG Chalk Point CT</t>
        </is>
      </c>
      <c r="C4880" s="130" t="inlineStr">
        <is>
          <t>NRG Chalk Point CT</t>
        </is>
      </c>
      <c r="D4880" s="129" t="n">
        <v>61505</v>
      </c>
      <c r="E4880" s="130" t="inlineStr">
        <is>
          <t>MD</t>
        </is>
      </c>
      <c r="F4880" s="130" t="inlineStr">
        <is>
          <t>NAICS-22 Non-Cogen</t>
        </is>
      </c>
      <c r="G4880" s="130" t="inlineStr">
        <is>
          <t>GT</t>
        </is>
      </c>
      <c r="H4880" s="130" t="inlineStr">
        <is>
          <t>NG</t>
        </is>
      </c>
      <c r="I4880" s="130" t="inlineStr">
        <is>
          <t>NG</t>
        </is>
      </c>
      <c r="J4880" s="131" t="n">
        <v>-61.729</v>
      </c>
      <c r="K4880" s="129" t="n">
        <v>2020</v>
      </c>
      <c r="L4880" s="120">
        <f>IF(VLOOKUP(H4880,'Cross-Page Data'!$D$4:$F$48,3,FALSE)="natural gas",VLOOKUP(G4880,'Cross-Page Data'!$I$4:$J$19,2,FALSE),IF(VLOOKUP(H4880,'Cross-Page Data'!$D$4:$F$48,3,FALSE)="solar",IF(G4880="PV","solar PV","solar thermal"),IF(VLOOKUP(H4880,'Cross-Page Data'!$D$4:$F$48,3,FALSE)="wind",VLOOKUP(G4880,'Cross-Page Data'!$I$4:$J$19,2,FALSE),IF(VLOOKUP(H4880,'Cross-Page Data'!$D$4:$F$48,3,FALSE)="hydro",VLOOKUP(G4880,'Cross-Page Data'!$I$4:$J$19,2,FALSE),VLOOKUP(H4880,'Cross-Page Data'!$D$4:$F$48,3,FALSE)))))</f>
        <v/>
      </c>
      <c r="M4880" s="120">
        <f>IF(AND($P$2=FALSE,OR(F4880="Commercial NAICS Cogen",F4880="Industrial NAICS Cogen",F4880="NAICS-22 Cogen")),FALSE,IF(AND($P$3=FALSE,OR(F4880="Commercial NAICS Cogen",F4880="Commercial NAICS Non-Cogen",F4880="Industrial NAICS Cogen", F4880="industrial NAICS non-Cogen")),FALSE, TRUE))</f>
        <v/>
      </c>
    </row>
    <row r="4881">
      <c r="A4881" s="129" t="n">
        <v>61891</v>
      </c>
      <c r="B4881" s="130" t="inlineStr">
        <is>
          <t>Stryker 22, L.L.C.</t>
        </is>
      </c>
      <c r="C4881" s="130" t="inlineStr">
        <is>
          <t>Stryker 22, L.L.C.</t>
        </is>
      </c>
      <c r="D4881" s="129" t="n">
        <v>61506</v>
      </c>
      <c r="E4881" s="130" t="inlineStr">
        <is>
          <t>NJ</t>
        </is>
      </c>
      <c r="F4881" s="130" t="inlineStr">
        <is>
          <t>NAICS-22 Non-Cogen</t>
        </is>
      </c>
      <c r="G4881" s="130" t="inlineStr">
        <is>
          <t>BA</t>
        </is>
      </c>
      <c r="H4881" s="130" t="inlineStr">
        <is>
          <t>MWH</t>
        </is>
      </c>
      <c r="I4881" s="130" t="inlineStr">
        <is>
          <t>OTH</t>
        </is>
      </c>
      <c r="J4881" s="131" t="n">
        <v>-5746</v>
      </c>
      <c r="K4881" s="129" t="n">
        <v>2020</v>
      </c>
      <c r="L4881" s="120">
        <f>IF(VLOOKUP(H4881,'Cross-Page Data'!$D$4:$F$48,3,FALSE)="natural gas",VLOOKUP(G4881,'Cross-Page Data'!$I$4:$J$19,2,FALSE),IF(VLOOKUP(H4881,'Cross-Page Data'!$D$4:$F$48,3,FALSE)="solar",IF(G4881="PV","solar PV","solar thermal"),IF(VLOOKUP(H4881,'Cross-Page Data'!$D$4:$F$48,3,FALSE)="wind",VLOOKUP(G4881,'Cross-Page Data'!$I$4:$J$19,2,FALSE),IF(VLOOKUP(H4881,'Cross-Page Data'!$D$4:$F$48,3,FALSE)="hydro",VLOOKUP(G4881,'Cross-Page Data'!$I$4:$J$19,2,FALSE),VLOOKUP(H4881,'Cross-Page Data'!$D$4:$F$48,3,FALSE)))))</f>
        <v/>
      </c>
      <c r="M4881" s="120">
        <f>IF(AND($P$2=FALSE,OR(F4881="Commercial NAICS Cogen",F4881="Industrial NAICS Cogen",F4881="NAICS-22 Cogen")),FALSE,IF(AND($P$3=FALSE,OR(F4881="Commercial NAICS Cogen",F4881="Commercial NAICS Non-Cogen",F4881="Industrial NAICS Cogen", F4881="industrial NAICS non-Cogen")),FALSE, TRUE))</f>
        <v/>
      </c>
    </row>
    <row r="4882">
      <c r="A4882" s="129" t="n">
        <v>61892</v>
      </c>
      <c r="B4882" s="130" t="inlineStr">
        <is>
          <t>Plumsted 537 LLC</t>
        </is>
      </c>
      <c r="C4882" s="130" t="inlineStr">
        <is>
          <t>Plumsted 537 LLC</t>
        </is>
      </c>
      <c r="D4882" s="129" t="n">
        <v>61507</v>
      </c>
      <c r="E4882" s="130" t="inlineStr">
        <is>
          <t>NJ</t>
        </is>
      </c>
      <c r="F4882" s="130" t="inlineStr">
        <is>
          <t>NAICS-22 Non-Cogen</t>
        </is>
      </c>
      <c r="G4882" s="130" t="inlineStr">
        <is>
          <t>BA</t>
        </is>
      </c>
      <c r="H4882" s="130" t="inlineStr">
        <is>
          <t>MWH</t>
        </is>
      </c>
      <c r="I4882" s="130" t="inlineStr">
        <is>
          <t>OTH</t>
        </is>
      </c>
      <c r="J4882" s="131" t="n">
        <v>-5752</v>
      </c>
      <c r="K4882" s="129" t="n">
        <v>2020</v>
      </c>
      <c r="L4882" s="120">
        <f>IF(VLOOKUP(H4882,'Cross-Page Data'!$D$4:$F$48,3,FALSE)="natural gas",VLOOKUP(G4882,'Cross-Page Data'!$I$4:$J$19,2,FALSE),IF(VLOOKUP(H4882,'Cross-Page Data'!$D$4:$F$48,3,FALSE)="solar",IF(G4882="PV","solar PV","solar thermal"),IF(VLOOKUP(H4882,'Cross-Page Data'!$D$4:$F$48,3,FALSE)="wind",VLOOKUP(G4882,'Cross-Page Data'!$I$4:$J$19,2,FALSE),IF(VLOOKUP(H4882,'Cross-Page Data'!$D$4:$F$48,3,FALSE)="hydro",VLOOKUP(G4882,'Cross-Page Data'!$I$4:$J$19,2,FALSE),VLOOKUP(H4882,'Cross-Page Data'!$D$4:$F$48,3,FALSE)))))</f>
        <v/>
      </c>
      <c r="M4882" s="120">
        <f>IF(AND($P$2=FALSE,OR(F4882="Commercial NAICS Cogen",F4882="Industrial NAICS Cogen",F4882="NAICS-22 Cogen")),FALSE,IF(AND($P$3=FALSE,OR(F4882="Commercial NAICS Cogen",F4882="Commercial NAICS Non-Cogen",F4882="Industrial NAICS Cogen", F4882="industrial NAICS non-Cogen")),FALSE, TRUE))</f>
        <v/>
      </c>
    </row>
    <row r="4883">
      <c r="A4883" s="129" t="n">
        <v>61906</v>
      </c>
      <c r="B4883" s="130" t="inlineStr">
        <is>
          <t>Phoebe Solar</t>
        </is>
      </c>
      <c r="C4883" s="130" t="inlineStr">
        <is>
          <t>Phoebe Energy Project, LLC</t>
        </is>
      </c>
      <c r="D4883" s="129" t="n">
        <v>61515</v>
      </c>
      <c r="E4883" s="130" t="inlineStr">
        <is>
          <t>TX</t>
        </is>
      </c>
      <c r="F4883" s="130" t="inlineStr">
        <is>
          <t>NAICS-22 Non-Cogen</t>
        </is>
      </c>
      <c r="G4883" s="130" t="inlineStr">
        <is>
          <t>PV</t>
        </is>
      </c>
      <c r="H4883" s="130" t="inlineStr">
        <is>
          <t>SUN</t>
        </is>
      </c>
      <c r="I4883" s="130" t="inlineStr">
        <is>
          <t>SUN</t>
        </is>
      </c>
      <c r="J4883" s="131" t="n">
        <v>614719</v>
      </c>
      <c r="K4883" s="129" t="n">
        <v>2020</v>
      </c>
      <c r="L4883" s="120">
        <f>IF(VLOOKUP(H4883,'Cross-Page Data'!$D$4:$F$48,3,FALSE)="natural gas",VLOOKUP(G4883,'Cross-Page Data'!$I$4:$J$19,2,FALSE),IF(VLOOKUP(H4883,'Cross-Page Data'!$D$4:$F$48,3,FALSE)="solar",IF(G4883="PV","solar PV","solar thermal"),IF(VLOOKUP(H4883,'Cross-Page Data'!$D$4:$F$48,3,FALSE)="wind",VLOOKUP(G4883,'Cross-Page Data'!$I$4:$J$19,2,FALSE),IF(VLOOKUP(H4883,'Cross-Page Data'!$D$4:$F$48,3,FALSE)="hydro",VLOOKUP(G4883,'Cross-Page Data'!$I$4:$J$19,2,FALSE),VLOOKUP(H4883,'Cross-Page Data'!$D$4:$F$48,3,FALSE)))))</f>
        <v/>
      </c>
      <c r="M4883" s="120">
        <f>IF(AND($P$2=FALSE,OR(F4883="Commercial NAICS Cogen",F4883="Industrial NAICS Cogen",F4883="NAICS-22 Cogen")),FALSE,IF(AND($P$3=FALSE,OR(F4883="Commercial NAICS Cogen",F4883="Commercial NAICS Non-Cogen",F4883="Industrial NAICS Cogen", F4883="industrial NAICS non-Cogen")),FALSE, TRUE))</f>
        <v/>
      </c>
    </row>
    <row r="4884">
      <c r="A4884" s="129" t="n">
        <v>61911</v>
      </c>
      <c r="B4884" s="130" t="inlineStr">
        <is>
          <t>Ivester Wind Farm</t>
        </is>
      </c>
      <c r="C4884" s="130" t="inlineStr">
        <is>
          <t>MidAmerican Energy Co</t>
        </is>
      </c>
      <c r="D4884" s="129" t="n">
        <v>12341</v>
      </c>
      <c r="E4884" s="130" t="inlineStr">
        <is>
          <t>IA</t>
        </is>
      </c>
      <c r="F4884" s="130" t="inlineStr">
        <is>
          <t>Electric Utility</t>
        </is>
      </c>
      <c r="G4884" s="130" t="inlineStr">
        <is>
          <t>WT</t>
        </is>
      </c>
      <c r="H4884" s="130" t="inlineStr">
        <is>
          <t>WND</t>
        </is>
      </c>
      <c r="I4884" s="130" t="inlineStr">
        <is>
          <t>WND</t>
        </is>
      </c>
      <c r="J4884" s="131" t="n">
        <v>300749</v>
      </c>
      <c r="K4884" s="129" t="n">
        <v>2020</v>
      </c>
      <c r="L4884" s="120">
        <f>IF(VLOOKUP(H4884,'Cross-Page Data'!$D$4:$F$48,3,FALSE)="natural gas",VLOOKUP(G4884,'Cross-Page Data'!$I$4:$J$19,2,FALSE),IF(VLOOKUP(H4884,'Cross-Page Data'!$D$4:$F$48,3,FALSE)="solar",IF(G4884="PV","solar PV","solar thermal"),IF(VLOOKUP(H4884,'Cross-Page Data'!$D$4:$F$48,3,FALSE)="wind",VLOOKUP(G4884,'Cross-Page Data'!$I$4:$J$19,2,FALSE),IF(VLOOKUP(H4884,'Cross-Page Data'!$D$4:$F$48,3,FALSE)="hydro",VLOOKUP(G4884,'Cross-Page Data'!$I$4:$J$19,2,FALSE),VLOOKUP(H4884,'Cross-Page Data'!$D$4:$F$48,3,FALSE)))))</f>
        <v/>
      </c>
      <c r="M4884" s="120">
        <f>IF(AND($P$2=FALSE,OR(F4884="Commercial NAICS Cogen",F4884="Industrial NAICS Cogen",F4884="NAICS-22 Cogen")),FALSE,IF(AND($P$3=FALSE,OR(F4884="Commercial NAICS Cogen",F4884="Commercial NAICS Non-Cogen",F4884="Industrial NAICS Cogen", F4884="industrial NAICS non-Cogen")),FALSE, TRUE))</f>
        <v/>
      </c>
    </row>
    <row r="4885">
      <c r="A4885" s="129" t="n">
        <v>61912</v>
      </c>
      <c r="B4885" s="130" t="inlineStr">
        <is>
          <t>McGinness Hills 3</t>
        </is>
      </c>
      <c r="C4885" s="130" t="inlineStr">
        <is>
          <t>Ormat Nevada Inc</t>
        </is>
      </c>
      <c r="D4885" s="129" t="n">
        <v>34691</v>
      </c>
      <c r="E4885" s="130" t="inlineStr">
        <is>
          <t>NV</t>
        </is>
      </c>
      <c r="F4885" s="130" t="inlineStr">
        <is>
          <t>Commercial NAICS Non-Cogen</t>
        </is>
      </c>
      <c r="G4885" s="130" t="inlineStr">
        <is>
          <t>BT</t>
        </is>
      </c>
      <c r="H4885" s="130" t="inlineStr">
        <is>
          <t>GEO</t>
        </is>
      </c>
      <c r="I4885" s="130" t="inlineStr">
        <is>
          <t>GEO</t>
        </is>
      </c>
      <c r="J4885" s="131" t="n">
        <v>448941</v>
      </c>
      <c r="K4885" s="129" t="n">
        <v>2020</v>
      </c>
      <c r="L4885" s="120">
        <f>IF(VLOOKUP(H4885,'Cross-Page Data'!$D$4:$F$48,3,FALSE)="natural gas",VLOOKUP(G4885,'Cross-Page Data'!$I$4:$J$19,2,FALSE),IF(VLOOKUP(H4885,'Cross-Page Data'!$D$4:$F$48,3,FALSE)="solar",IF(G4885="PV","solar PV","solar thermal"),IF(VLOOKUP(H4885,'Cross-Page Data'!$D$4:$F$48,3,FALSE)="wind",VLOOKUP(G4885,'Cross-Page Data'!$I$4:$J$19,2,FALSE),IF(VLOOKUP(H4885,'Cross-Page Data'!$D$4:$F$48,3,FALSE)="hydro",VLOOKUP(G4885,'Cross-Page Data'!$I$4:$J$19,2,FALSE),VLOOKUP(H4885,'Cross-Page Data'!$D$4:$F$48,3,FALSE)))))</f>
        <v/>
      </c>
      <c r="M4885" s="120">
        <f>IF(AND($P$2=FALSE,OR(F4885="Commercial NAICS Cogen",F4885="Industrial NAICS Cogen",F4885="NAICS-22 Cogen")),FALSE,IF(AND($P$3=FALSE,OR(F4885="Commercial NAICS Cogen",F4885="Commercial NAICS Non-Cogen",F4885="Industrial NAICS Cogen", F4885="industrial NAICS non-Cogen")),FALSE, TRUE))</f>
        <v/>
      </c>
    </row>
    <row r="4886">
      <c r="A4886" s="129" t="n">
        <v>61916</v>
      </c>
      <c r="B4886" s="130" t="inlineStr">
        <is>
          <t>Pegasus Wind</t>
        </is>
      </c>
      <c r="C4886" s="130" t="inlineStr">
        <is>
          <t>Pegasus Wind, LLC</t>
        </is>
      </c>
      <c r="D4886" s="129" t="n">
        <v>61521</v>
      </c>
      <c r="E4886" s="130" t="inlineStr">
        <is>
          <t>MI</t>
        </is>
      </c>
      <c r="F4886" s="130" t="inlineStr">
        <is>
          <t>NAICS-22 Non-Cogen</t>
        </is>
      </c>
      <c r="G4886" s="130" t="inlineStr">
        <is>
          <t>WT</t>
        </is>
      </c>
      <c r="H4886" s="130" t="inlineStr">
        <is>
          <t>WND</t>
        </is>
      </c>
      <c r="I4886" s="130" t="inlineStr">
        <is>
          <t>WND</t>
        </is>
      </c>
      <c r="J4886" s="131" t="n">
        <v>167311</v>
      </c>
      <c r="K4886" s="129" t="n">
        <v>2020</v>
      </c>
      <c r="L4886" s="120">
        <f>IF(VLOOKUP(H4886,'Cross-Page Data'!$D$4:$F$48,3,FALSE)="natural gas",VLOOKUP(G4886,'Cross-Page Data'!$I$4:$J$19,2,FALSE),IF(VLOOKUP(H4886,'Cross-Page Data'!$D$4:$F$48,3,FALSE)="solar",IF(G4886="PV","solar PV","solar thermal"),IF(VLOOKUP(H4886,'Cross-Page Data'!$D$4:$F$48,3,FALSE)="wind",VLOOKUP(G4886,'Cross-Page Data'!$I$4:$J$19,2,FALSE),IF(VLOOKUP(H4886,'Cross-Page Data'!$D$4:$F$48,3,FALSE)="hydro",VLOOKUP(G4886,'Cross-Page Data'!$I$4:$J$19,2,FALSE),VLOOKUP(H4886,'Cross-Page Data'!$D$4:$F$48,3,FALSE)))))</f>
        <v/>
      </c>
      <c r="M4886" s="120">
        <f>IF(AND($P$2=FALSE,OR(F4886="Commercial NAICS Cogen",F4886="Industrial NAICS Cogen",F4886="NAICS-22 Cogen")),FALSE,IF(AND($P$3=FALSE,OR(F4886="Commercial NAICS Cogen",F4886="Commercial NAICS Non-Cogen",F4886="Industrial NAICS Cogen", F4886="industrial NAICS non-Cogen")),FALSE, TRUE))</f>
        <v/>
      </c>
    </row>
    <row r="4887">
      <c r="A4887" s="129" t="n">
        <v>61921</v>
      </c>
      <c r="B4887" s="130" t="inlineStr">
        <is>
          <t>Tahoka Wind</t>
        </is>
      </c>
      <c r="C4887" s="130" t="inlineStr">
        <is>
          <t>Tahoka Wind, LLC</t>
        </is>
      </c>
      <c r="D4887" s="129" t="n">
        <v>61527</v>
      </c>
      <c r="E4887" s="130" t="inlineStr">
        <is>
          <t>TX</t>
        </is>
      </c>
      <c r="F4887" s="130" t="inlineStr">
        <is>
          <t>NAICS-22 Non-Cogen</t>
        </is>
      </c>
      <c r="G4887" s="130" t="inlineStr">
        <is>
          <t>WT</t>
        </is>
      </c>
      <c r="H4887" s="130" t="inlineStr">
        <is>
          <t>WND</t>
        </is>
      </c>
      <c r="I4887" s="130" t="inlineStr">
        <is>
          <t>WND</t>
        </is>
      </c>
      <c r="J4887" s="131" t="n">
        <v>1254233</v>
      </c>
      <c r="K4887" s="129" t="n">
        <v>2020</v>
      </c>
      <c r="L4887" s="120">
        <f>IF(VLOOKUP(H4887,'Cross-Page Data'!$D$4:$F$48,3,FALSE)="natural gas",VLOOKUP(G4887,'Cross-Page Data'!$I$4:$J$19,2,FALSE),IF(VLOOKUP(H4887,'Cross-Page Data'!$D$4:$F$48,3,FALSE)="solar",IF(G4887="PV","solar PV","solar thermal"),IF(VLOOKUP(H4887,'Cross-Page Data'!$D$4:$F$48,3,FALSE)="wind",VLOOKUP(G4887,'Cross-Page Data'!$I$4:$J$19,2,FALSE),IF(VLOOKUP(H4887,'Cross-Page Data'!$D$4:$F$48,3,FALSE)="hydro",VLOOKUP(G4887,'Cross-Page Data'!$I$4:$J$19,2,FALSE),VLOOKUP(H4887,'Cross-Page Data'!$D$4:$F$48,3,FALSE)))))</f>
        <v/>
      </c>
      <c r="M4887" s="120">
        <f>IF(AND($P$2=FALSE,OR(F4887="Commercial NAICS Cogen",F4887="Industrial NAICS Cogen",F4887="NAICS-22 Cogen")),FALSE,IF(AND($P$3=FALSE,OR(F4887="Commercial NAICS Cogen",F4887="Commercial NAICS Non-Cogen",F4887="Industrial NAICS Cogen", F4887="industrial NAICS non-Cogen")),FALSE, TRUE))</f>
        <v/>
      </c>
    </row>
    <row r="4888">
      <c r="A4888" s="129" t="n">
        <v>61925</v>
      </c>
      <c r="B4888" s="130" t="inlineStr">
        <is>
          <t>Casa Mesa Wind Energy Center Hybrid</t>
        </is>
      </c>
      <c r="C4888" s="130" t="inlineStr">
        <is>
          <t>Casa Mesa Wind, LLC</t>
        </is>
      </c>
      <c r="D4888" s="129" t="n">
        <v>61531</v>
      </c>
      <c r="E4888" s="130" t="inlineStr">
        <is>
          <t>NM</t>
        </is>
      </c>
      <c r="F4888" s="130" t="inlineStr">
        <is>
          <t>NAICS-22 Non-Cogen</t>
        </is>
      </c>
      <c r="G4888" s="130" t="inlineStr">
        <is>
          <t>BA</t>
        </is>
      </c>
      <c r="H4888" s="130" t="inlineStr">
        <is>
          <t>MWH</t>
        </is>
      </c>
      <c r="I4888" s="130" t="inlineStr">
        <is>
          <t>OTH</t>
        </is>
      </c>
      <c r="J4888" s="131" t="n">
        <v>-111</v>
      </c>
      <c r="K4888" s="129" t="n">
        <v>2020</v>
      </c>
      <c r="L4888" s="120">
        <f>IF(VLOOKUP(H4888,'Cross-Page Data'!$D$4:$F$48,3,FALSE)="natural gas",VLOOKUP(G4888,'Cross-Page Data'!$I$4:$J$19,2,FALSE),IF(VLOOKUP(H4888,'Cross-Page Data'!$D$4:$F$48,3,FALSE)="solar",IF(G4888="PV","solar PV","solar thermal"),IF(VLOOKUP(H4888,'Cross-Page Data'!$D$4:$F$48,3,FALSE)="wind",VLOOKUP(G4888,'Cross-Page Data'!$I$4:$J$19,2,FALSE),IF(VLOOKUP(H4888,'Cross-Page Data'!$D$4:$F$48,3,FALSE)="hydro",VLOOKUP(G4888,'Cross-Page Data'!$I$4:$J$19,2,FALSE),VLOOKUP(H4888,'Cross-Page Data'!$D$4:$F$48,3,FALSE)))))</f>
        <v/>
      </c>
      <c r="M4888" s="120">
        <f>IF(AND($P$2=FALSE,OR(F4888="Commercial NAICS Cogen",F4888="Industrial NAICS Cogen",F4888="NAICS-22 Cogen")),FALSE,IF(AND($P$3=FALSE,OR(F4888="Commercial NAICS Cogen",F4888="Commercial NAICS Non-Cogen",F4888="Industrial NAICS Cogen", F4888="industrial NAICS non-Cogen")),FALSE, TRUE))</f>
        <v/>
      </c>
    </row>
    <row r="4889">
      <c r="A4889" s="129" t="n">
        <v>61925</v>
      </c>
      <c r="B4889" s="130" t="inlineStr">
        <is>
          <t>Casa Mesa Wind Energy Center Hybrid</t>
        </is>
      </c>
      <c r="C4889" s="130" t="inlineStr">
        <is>
          <t>Casa Mesa Wind, LLC</t>
        </is>
      </c>
      <c r="D4889" s="129" t="n">
        <v>61531</v>
      </c>
      <c r="E4889" s="130" t="inlineStr">
        <is>
          <t>NM</t>
        </is>
      </c>
      <c r="F4889" s="130" t="inlineStr">
        <is>
          <t>NAICS-22 Non-Cogen</t>
        </is>
      </c>
      <c r="G4889" s="130" t="inlineStr">
        <is>
          <t>WT</t>
        </is>
      </c>
      <c r="H4889" s="130" t="inlineStr">
        <is>
          <t>WND</t>
        </is>
      </c>
      <c r="I4889" s="130" t="inlineStr">
        <is>
          <t>WND</t>
        </is>
      </c>
      <c r="J4889" s="131" t="n">
        <v>187433</v>
      </c>
      <c r="K4889" s="129" t="n">
        <v>2020</v>
      </c>
      <c r="L4889" s="120">
        <f>IF(VLOOKUP(H4889,'Cross-Page Data'!$D$4:$F$48,3,FALSE)="natural gas",VLOOKUP(G4889,'Cross-Page Data'!$I$4:$J$19,2,FALSE),IF(VLOOKUP(H4889,'Cross-Page Data'!$D$4:$F$48,3,FALSE)="solar",IF(G4889="PV","solar PV","solar thermal"),IF(VLOOKUP(H4889,'Cross-Page Data'!$D$4:$F$48,3,FALSE)="wind",VLOOKUP(G4889,'Cross-Page Data'!$I$4:$J$19,2,FALSE),IF(VLOOKUP(H4889,'Cross-Page Data'!$D$4:$F$48,3,FALSE)="hydro",VLOOKUP(G4889,'Cross-Page Data'!$I$4:$J$19,2,FALSE),VLOOKUP(H4889,'Cross-Page Data'!$D$4:$F$48,3,FALSE)))))</f>
        <v/>
      </c>
      <c r="M4889" s="120">
        <f>IF(AND($P$2=FALSE,OR(F4889="Commercial NAICS Cogen",F4889="Industrial NAICS Cogen",F4889="NAICS-22 Cogen")),FALSE,IF(AND($P$3=FALSE,OR(F4889="Commercial NAICS Cogen",F4889="Commercial NAICS Non-Cogen",F4889="Industrial NAICS Cogen", F4889="industrial NAICS non-Cogen")),FALSE, TRUE))</f>
        <v/>
      </c>
    </row>
    <row r="4890">
      <c r="A4890" s="129" t="n">
        <v>61926</v>
      </c>
      <c r="B4890" s="130" t="inlineStr">
        <is>
          <t>Armadillo Flats Wind Project, LLC</t>
        </is>
      </c>
      <c r="C4890" s="130" t="inlineStr">
        <is>
          <t>Armadillo Flats Wind Project, LLC</t>
        </is>
      </c>
      <c r="D4890" s="129" t="n">
        <v>61530</v>
      </c>
      <c r="E4890" s="130" t="inlineStr">
        <is>
          <t>OK</t>
        </is>
      </c>
      <c r="F4890" s="130" t="inlineStr">
        <is>
          <t>NAICS-22 Non-Cogen</t>
        </is>
      </c>
      <c r="G4890" s="130" t="inlineStr">
        <is>
          <t>WT</t>
        </is>
      </c>
      <c r="H4890" s="130" t="inlineStr">
        <is>
          <t>WND</t>
        </is>
      </c>
      <c r="I4890" s="130" t="inlineStr">
        <is>
          <t>WND</t>
        </is>
      </c>
      <c r="J4890" s="131" t="n">
        <v>968739</v>
      </c>
      <c r="K4890" s="129" t="n">
        <v>2020</v>
      </c>
      <c r="L4890" s="120">
        <f>IF(VLOOKUP(H4890,'Cross-Page Data'!$D$4:$F$48,3,FALSE)="natural gas",VLOOKUP(G4890,'Cross-Page Data'!$I$4:$J$19,2,FALSE),IF(VLOOKUP(H4890,'Cross-Page Data'!$D$4:$F$48,3,FALSE)="solar",IF(G4890="PV","solar PV","solar thermal"),IF(VLOOKUP(H4890,'Cross-Page Data'!$D$4:$F$48,3,FALSE)="wind",VLOOKUP(G4890,'Cross-Page Data'!$I$4:$J$19,2,FALSE),IF(VLOOKUP(H4890,'Cross-Page Data'!$D$4:$F$48,3,FALSE)="hydro",VLOOKUP(G4890,'Cross-Page Data'!$I$4:$J$19,2,FALSE),VLOOKUP(H4890,'Cross-Page Data'!$D$4:$F$48,3,FALSE)))))</f>
        <v/>
      </c>
      <c r="M4890" s="120">
        <f>IF(AND($P$2=FALSE,OR(F4890="Commercial NAICS Cogen",F4890="Industrial NAICS Cogen",F4890="NAICS-22 Cogen")),FALSE,IF(AND($P$3=FALSE,OR(F4890="Commercial NAICS Cogen",F4890="Commercial NAICS Non-Cogen",F4890="Industrial NAICS Cogen", F4890="industrial NAICS non-Cogen")),FALSE, TRUE))</f>
        <v/>
      </c>
    </row>
    <row r="4891">
      <c r="A4891" s="129" t="n">
        <v>61930</v>
      </c>
      <c r="B4891" s="130" t="inlineStr">
        <is>
          <t>Techren Solar II LLC</t>
        </is>
      </c>
      <c r="C4891" s="130" t="inlineStr">
        <is>
          <t>Techren Solar II LLC</t>
        </is>
      </c>
      <c r="D4891" s="129" t="n">
        <v>61533</v>
      </c>
      <c r="E4891" s="130" t="inlineStr">
        <is>
          <t>NV</t>
        </is>
      </c>
      <c r="F4891" s="130" t="inlineStr">
        <is>
          <t>NAICS-22 Non-Cogen</t>
        </is>
      </c>
      <c r="G4891" s="130" t="inlineStr">
        <is>
          <t>PV</t>
        </is>
      </c>
      <c r="H4891" s="130" t="inlineStr">
        <is>
          <t>SUN</t>
        </is>
      </c>
      <c r="I4891" s="130" t="inlineStr">
        <is>
          <t>SUN</t>
        </is>
      </c>
      <c r="J4891" s="131" t="n">
        <v>491015</v>
      </c>
      <c r="K4891" s="129" t="n">
        <v>2020</v>
      </c>
      <c r="L4891" s="120">
        <f>IF(VLOOKUP(H4891,'Cross-Page Data'!$D$4:$F$48,3,FALSE)="natural gas",VLOOKUP(G4891,'Cross-Page Data'!$I$4:$J$19,2,FALSE),IF(VLOOKUP(H4891,'Cross-Page Data'!$D$4:$F$48,3,FALSE)="solar",IF(G4891="PV","solar PV","solar thermal"),IF(VLOOKUP(H4891,'Cross-Page Data'!$D$4:$F$48,3,FALSE)="wind",VLOOKUP(G4891,'Cross-Page Data'!$I$4:$J$19,2,FALSE),IF(VLOOKUP(H4891,'Cross-Page Data'!$D$4:$F$48,3,FALSE)="hydro",VLOOKUP(G4891,'Cross-Page Data'!$I$4:$J$19,2,FALSE),VLOOKUP(H4891,'Cross-Page Data'!$D$4:$F$48,3,FALSE)))))</f>
        <v/>
      </c>
      <c r="M4891" s="120">
        <f>IF(AND($P$2=FALSE,OR(F4891="Commercial NAICS Cogen",F4891="Industrial NAICS Cogen",F4891="NAICS-22 Cogen")),FALSE,IF(AND($P$3=FALSE,OR(F4891="Commercial NAICS Cogen",F4891="Commercial NAICS Non-Cogen",F4891="Industrial NAICS Cogen", F4891="industrial NAICS non-Cogen")),FALSE, TRUE))</f>
        <v/>
      </c>
    </row>
    <row r="4892">
      <c r="A4892" s="129" t="n">
        <v>61931</v>
      </c>
      <c r="B4892" s="130" t="inlineStr">
        <is>
          <t>Techren Solar III LLC</t>
        </is>
      </c>
      <c r="C4892" s="130" t="inlineStr">
        <is>
          <t>Techren Solar III LLC</t>
        </is>
      </c>
      <c r="D4892" s="129" t="n">
        <v>61534</v>
      </c>
      <c r="E4892" s="130" t="inlineStr">
        <is>
          <t>NV</t>
        </is>
      </c>
      <c r="F4892" s="130" t="inlineStr">
        <is>
          <t>NAICS-22 Non-Cogen</t>
        </is>
      </c>
      <c r="G4892" s="130" t="inlineStr">
        <is>
          <t>PV</t>
        </is>
      </c>
      <c r="H4892" s="130" t="inlineStr">
        <is>
          <t>SUN</t>
        </is>
      </c>
      <c r="I4892" s="130" t="inlineStr">
        <is>
          <t>SUN</t>
        </is>
      </c>
      <c r="J4892" s="131" t="n">
        <v>10998</v>
      </c>
      <c r="K4892" s="129" t="n">
        <v>2020</v>
      </c>
      <c r="L4892" s="120">
        <f>IF(VLOOKUP(H4892,'Cross-Page Data'!$D$4:$F$48,3,FALSE)="natural gas",VLOOKUP(G4892,'Cross-Page Data'!$I$4:$J$19,2,FALSE),IF(VLOOKUP(H4892,'Cross-Page Data'!$D$4:$F$48,3,FALSE)="solar",IF(G4892="PV","solar PV","solar thermal"),IF(VLOOKUP(H4892,'Cross-Page Data'!$D$4:$F$48,3,FALSE)="wind",VLOOKUP(G4892,'Cross-Page Data'!$I$4:$J$19,2,FALSE),IF(VLOOKUP(H4892,'Cross-Page Data'!$D$4:$F$48,3,FALSE)="hydro",VLOOKUP(G4892,'Cross-Page Data'!$I$4:$J$19,2,FALSE),VLOOKUP(H4892,'Cross-Page Data'!$D$4:$F$48,3,FALSE)))))</f>
        <v/>
      </c>
      <c r="M4892" s="120">
        <f>IF(AND($P$2=FALSE,OR(F4892="Commercial NAICS Cogen",F4892="Industrial NAICS Cogen",F4892="NAICS-22 Cogen")),FALSE,IF(AND($P$3=FALSE,OR(F4892="Commercial NAICS Cogen",F4892="Commercial NAICS Non-Cogen",F4892="Industrial NAICS Cogen", F4892="industrial NAICS non-Cogen")),FALSE, TRUE))</f>
        <v/>
      </c>
    </row>
    <row r="4893">
      <c r="A4893" s="129" t="n">
        <v>61932</v>
      </c>
      <c r="B4893" s="130" t="inlineStr">
        <is>
          <t>Techren Solar IV LLC</t>
        </is>
      </c>
      <c r="C4893" s="130" t="inlineStr">
        <is>
          <t>Techren Solar IV LLC</t>
        </is>
      </c>
      <c r="D4893" s="129" t="n">
        <v>61535</v>
      </c>
      <c r="E4893" s="130" t="inlineStr">
        <is>
          <t>NV</t>
        </is>
      </c>
      <c r="F4893" s="130" t="inlineStr">
        <is>
          <t>NAICS-22 Non-Cogen</t>
        </is>
      </c>
      <c r="G4893" s="130" t="inlineStr">
        <is>
          <t>PV</t>
        </is>
      </c>
      <c r="H4893" s="130" t="inlineStr">
        <is>
          <t>SUN</t>
        </is>
      </c>
      <c r="I4893" s="130" t="inlineStr">
        <is>
          <t>SUN</t>
        </is>
      </c>
      <c r="J4893" s="131" t="n">
        <v>10548</v>
      </c>
      <c r="K4893" s="129" t="n">
        <v>2020</v>
      </c>
      <c r="L4893" s="120">
        <f>IF(VLOOKUP(H4893,'Cross-Page Data'!$D$4:$F$48,3,FALSE)="natural gas",VLOOKUP(G4893,'Cross-Page Data'!$I$4:$J$19,2,FALSE),IF(VLOOKUP(H4893,'Cross-Page Data'!$D$4:$F$48,3,FALSE)="solar",IF(G4893="PV","solar PV","solar thermal"),IF(VLOOKUP(H4893,'Cross-Page Data'!$D$4:$F$48,3,FALSE)="wind",VLOOKUP(G4893,'Cross-Page Data'!$I$4:$J$19,2,FALSE),IF(VLOOKUP(H4893,'Cross-Page Data'!$D$4:$F$48,3,FALSE)="hydro",VLOOKUP(G4893,'Cross-Page Data'!$I$4:$J$19,2,FALSE),VLOOKUP(H4893,'Cross-Page Data'!$D$4:$F$48,3,FALSE)))))</f>
        <v/>
      </c>
      <c r="M4893" s="120">
        <f>IF(AND($P$2=FALSE,OR(F4893="Commercial NAICS Cogen",F4893="Industrial NAICS Cogen",F4893="NAICS-22 Cogen")),FALSE,IF(AND($P$3=FALSE,OR(F4893="Commercial NAICS Cogen",F4893="Commercial NAICS Non-Cogen",F4893="Industrial NAICS Cogen", F4893="industrial NAICS non-Cogen")),FALSE, TRUE))</f>
        <v/>
      </c>
    </row>
    <row r="4894">
      <c r="A4894" s="129" t="n">
        <v>61933</v>
      </c>
      <c r="B4894" s="130" t="inlineStr">
        <is>
          <t>Adams Nielson Solar</t>
        </is>
      </c>
      <c r="C4894" s="130" t="inlineStr">
        <is>
          <t>Adams Nielson Solar, LLC</t>
        </is>
      </c>
      <c r="D4894" s="129" t="n">
        <v>61529</v>
      </c>
      <c r="E4894" s="130" t="inlineStr">
        <is>
          <t>WA</t>
        </is>
      </c>
      <c r="F4894" s="130" t="inlineStr">
        <is>
          <t>NAICS-22 Non-Cogen</t>
        </is>
      </c>
      <c r="G4894" s="130" t="inlineStr">
        <is>
          <t>PV</t>
        </is>
      </c>
      <c r="H4894" s="130" t="inlineStr">
        <is>
          <t>SUN</t>
        </is>
      </c>
      <c r="I4894" s="130" t="inlineStr">
        <is>
          <t>SUN</t>
        </is>
      </c>
      <c r="J4894" s="131" t="n">
        <v>45384</v>
      </c>
      <c r="K4894" s="129" t="n">
        <v>2020</v>
      </c>
      <c r="L4894" s="120">
        <f>IF(VLOOKUP(H4894,'Cross-Page Data'!$D$4:$F$48,3,FALSE)="natural gas",VLOOKUP(G4894,'Cross-Page Data'!$I$4:$J$19,2,FALSE),IF(VLOOKUP(H4894,'Cross-Page Data'!$D$4:$F$48,3,FALSE)="solar",IF(G4894="PV","solar PV","solar thermal"),IF(VLOOKUP(H4894,'Cross-Page Data'!$D$4:$F$48,3,FALSE)="wind",VLOOKUP(G4894,'Cross-Page Data'!$I$4:$J$19,2,FALSE),IF(VLOOKUP(H4894,'Cross-Page Data'!$D$4:$F$48,3,FALSE)="hydro",VLOOKUP(G4894,'Cross-Page Data'!$I$4:$J$19,2,FALSE),VLOOKUP(H4894,'Cross-Page Data'!$D$4:$F$48,3,FALSE)))))</f>
        <v/>
      </c>
      <c r="M4894" s="120">
        <f>IF(AND($P$2=FALSE,OR(F4894="Commercial NAICS Cogen",F4894="Industrial NAICS Cogen",F4894="NAICS-22 Cogen")),FALSE,IF(AND($P$3=FALSE,OR(F4894="Commercial NAICS Cogen",F4894="Commercial NAICS Non-Cogen",F4894="Industrial NAICS Cogen", F4894="industrial NAICS non-Cogen")),FALSE, TRUE))</f>
        <v/>
      </c>
    </row>
    <row r="4895">
      <c r="A4895" s="129" t="n">
        <v>61957</v>
      </c>
      <c r="B4895" s="130" t="inlineStr">
        <is>
          <t>Pratt Wind, LLC</t>
        </is>
      </c>
      <c r="C4895" s="130" t="inlineStr">
        <is>
          <t>Pratt Wind, LLC</t>
        </is>
      </c>
      <c r="D4895" s="129" t="n">
        <v>61537</v>
      </c>
      <c r="E4895" s="130" t="inlineStr">
        <is>
          <t>KS</t>
        </is>
      </c>
      <c r="F4895" s="130" t="inlineStr">
        <is>
          <t>NAICS-22 Non-Cogen</t>
        </is>
      </c>
      <c r="G4895" s="130" t="inlineStr">
        <is>
          <t>WT</t>
        </is>
      </c>
      <c r="H4895" s="130" t="inlineStr">
        <is>
          <t>WND</t>
        </is>
      </c>
      <c r="I4895" s="130" t="inlineStr">
        <is>
          <t>WND</t>
        </is>
      </c>
      <c r="J4895" s="131" t="n">
        <v>1046380</v>
      </c>
      <c r="K4895" s="129" t="n">
        <v>2020</v>
      </c>
      <c r="L4895" s="120">
        <f>IF(VLOOKUP(H4895,'Cross-Page Data'!$D$4:$F$48,3,FALSE)="natural gas",VLOOKUP(G4895,'Cross-Page Data'!$I$4:$J$19,2,FALSE),IF(VLOOKUP(H4895,'Cross-Page Data'!$D$4:$F$48,3,FALSE)="solar",IF(G4895="PV","solar PV","solar thermal"),IF(VLOOKUP(H4895,'Cross-Page Data'!$D$4:$F$48,3,FALSE)="wind",VLOOKUP(G4895,'Cross-Page Data'!$I$4:$J$19,2,FALSE),IF(VLOOKUP(H4895,'Cross-Page Data'!$D$4:$F$48,3,FALSE)="hydro",VLOOKUP(G4895,'Cross-Page Data'!$I$4:$J$19,2,FALSE),VLOOKUP(H4895,'Cross-Page Data'!$D$4:$F$48,3,FALSE)))))</f>
        <v/>
      </c>
      <c r="M4895" s="120">
        <f>IF(AND($P$2=FALSE,OR(F4895="Commercial NAICS Cogen",F4895="Industrial NAICS Cogen",F4895="NAICS-22 Cogen")),FALSE,IF(AND($P$3=FALSE,OR(F4895="Commercial NAICS Cogen",F4895="Commercial NAICS Non-Cogen",F4895="Industrial NAICS Cogen", F4895="industrial NAICS non-Cogen")),FALSE, TRUE))</f>
        <v/>
      </c>
    </row>
    <row r="4896">
      <c r="A4896" s="129" t="n">
        <v>61959</v>
      </c>
      <c r="B4896" s="130" t="inlineStr">
        <is>
          <t>Coolidge Solar 1, LLC</t>
        </is>
      </c>
      <c r="C4896" s="130" t="inlineStr">
        <is>
          <t>Coolidge Solar I, LLC</t>
        </is>
      </c>
      <c r="D4896" s="129" t="n">
        <v>61540</v>
      </c>
      <c r="E4896" s="130" t="inlineStr">
        <is>
          <t>VT</t>
        </is>
      </c>
      <c r="F4896" s="130" t="inlineStr">
        <is>
          <t>NAICS-22 Non-Cogen</t>
        </is>
      </c>
      <c r="G4896" s="130" t="inlineStr">
        <is>
          <t>PV</t>
        </is>
      </c>
      <c r="H4896" s="130" t="inlineStr">
        <is>
          <t>SUN</t>
        </is>
      </c>
      <c r="I4896" s="130" t="inlineStr">
        <is>
          <t>SUN</t>
        </is>
      </c>
      <c r="J4896" s="131" t="n">
        <v>29357</v>
      </c>
      <c r="K4896" s="129" t="n">
        <v>2020</v>
      </c>
      <c r="L4896" s="120">
        <f>IF(VLOOKUP(H4896,'Cross-Page Data'!$D$4:$F$48,3,FALSE)="natural gas",VLOOKUP(G4896,'Cross-Page Data'!$I$4:$J$19,2,FALSE),IF(VLOOKUP(H4896,'Cross-Page Data'!$D$4:$F$48,3,FALSE)="solar",IF(G4896="PV","solar PV","solar thermal"),IF(VLOOKUP(H4896,'Cross-Page Data'!$D$4:$F$48,3,FALSE)="wind",VLOOKUP(G4896,'Cross-Page Data'!$I$4:$J$19,2,FALSE),IF(VLOOKUP(H4896,'Cross-Page Data'!$D$4:$F$48,3,FALSE)="hydro",VLOOKUP(G4896,'Cross-Page Data'!$I$4:$J$19,2,FALSE),VLOOKUP(H4896,'Cross-Page Data'!$D$4:$F$48,3,FALSE)))))</f>
        <v/>
      </c>
      <c r="M4896" s="120">
        <f>IF(AND($P$2=FALSE,OR(F4896="Commercial NAICS Cogen",F4896="Industrial NAICS Cogen",F4896="NAICS-22 Cogen")),FALSE,IF(AND($P$3=FALSE,OR(F4896="Commercial NAICS Cogen",F4896="Commercial NAICS Non-Cogen",F4896="Industrial NAICS Cogen", F4896="industrial NAICS non-Cogen")),FALSE, TRUE))</f>
        <v/>
      </c>
    </row>
    <row r="4897">
      <c r="A4897" s="129" t="n">
        <v>61962</v>
      </c>
      <c r="B4897" s="130" t="inlineStr">
        <is>
          <t>Holstein 1 Solar Farm</t>
        </is>
      </c>
      <c r="C4897" s="130" t="inlineStr">
        <is>
          <t>226HC 8me LLC</t>
        </is>
      </c>
      <c r="D4897" s="129" t="n">
        <v>61524</v>
      </c>
      <c r="E4897" s="130" t="inlineStr">
        <is>
          <t>TX</t>
        </is>
      </c>
      <c r="F4897" s="130" t="inlineStr">
        <is>
          <t>NAICS-22 Non-Cogen</t>
        </is>
      </c>
      <c r="G4897" s="130" t="inlineStr">
        <is>
          <t>PV</t>
        </is>
      </c>
      <c r="H4897" s="130" t="inlineStr">
        <is>
          <t>SUN</t>
        </is>
      </c>
      <c r="I4897" s="130" t="inlineStr">
        <is>
          <t>SUN</t>
        </is>
      </c>
      <c r="J4897" s="131" t="n">
        <v>360051</v>
      </c>
      <c r="K4897" s="129" t="n">
        <v>2020</v>
      </c>
      <c r="L4897" s="120">
        <f>IF(VLOOKUP(H4897,'Cross-Page Data'!$D$4:$F$48,3,FALSE)="natural gas",VLOOKUP(G4897,'Cross-Page Data'!$I$4:$J$19,2,FALSE),IF(VLOOKUP(H4897,'Cross-Page Data'!$D$4:$F$48,3,FALSE)="solar",IF(G4897="PV","solar PV","solar thermal"),IF(VLOOKUP(H4897,'Cross-Page Data'!$D$4:$F$48,3,FALSE)="wind",VLOOKUP(G4897,'Cross-Page Data'!$I$4:$J$19,2,FALSE),IF(VLOOKUP(H4897,'Cross-Page Data'!$D$4:$F$48,3,FALSE)="hydro",VLOOKUP(G4897,'Cross-Page Data'!$I$4:$J$19,2,FALSE),VLOOKUP(H4897,'Cross-Page Data'!$D$4:$F$48,3,FALSE)))))</f>
        <v/>
      </c>
      <c r="M4897" s="120">
        <f>IF(AND($P$2=FALSE,OR(F4897="Commercial NAICS Cogen",F4897="Industrial NAICS Cogen",F4897="NAICS-22 Cogen")),FALSE,IF(AND($P$3=FALSE,OR(F4897="Commercial NAICS Cogen",F4897="Commercial NAICS Non-Cogen",F4897="Industrial NAICS Cogen", F4897="industrial NAICS non-Cogen")),FALSE, TRUE))</f>
        <v/>
      </c>
    </row>
    <row r="4898">
      <c r="A4898" s="129" t="n">
        <v>61969</v>
      </c>
      <c r="B4898" s="130" t="inlineStr">
        <is>
          <t>Torrecillas Wind Energy, LLC</t>
        </is>
      </c>
      <c r="C4898" s="130" t="inlineStr">
        <is>
          <t>Torrecillas Wind Energy, LLC</t>
        </is>
      </c>
      <c r="D4898" s="129" t="n">
        <v>61562</v>
      </c>
      <c r="E4898" s="130" t="inlineStr">
        <is>
          <t>TX</t>
        </is>
      </c>
      <c r="F4898" s="130" t="inlineStr">
        <is>
          <t>NAICS-22 Non-Cogen</t>
        </is>
      </c>
      <c r="G4898" s="130" t="inlineStr">
        <is>
          <t>WT</t>
        </is>
      </c>
      <c r="H4898" s="130" t="inlineStr">
        <is>
          <t>WND</t>
        </is>
      </c>
      <c r="I4898" s="130" t="inlineStr">
        <is>
          <t>WND</t>
        </is>
      </c>
      <c r="J4898" s="131" t="n">
        <v>1141336</v>
      </c>
      <c r="K4898" s="129" t="n">
        <v>2020</v>
      </c>
      <c r="L4898" s="120">
        <f>IF(VLOOKUP(H4898,'Cross-Page Data'!$D$4:$F$48,3,FALSE)="natural gas",VLOOKUP(G4898,'Cross-Page Data'!$I$4:$J$19,2,FALSE),IF(VLOOKUP(H4898,'Cross-Page Data'!$D$4:$F$48,3,FALSE)="solar",IF(G4898="PV","solar PV","solar thermal"),IF(VLOOKUP(H4898,'Cross-Page Data'!$D$4:$F$48,3,FALSE)="wind",VLOOKUP(G4898,'Cross-Page Data'!$I$4:$J$19,2,FALSE),IF(VLOOKUP(H4898,'Cross-Page Data'!$D$4:$F$48,3,FALSE)="hydro",VLOOKUP(G4898,'Cross-Page Data'!$I$4:$J$19,2,FALSE),VLOOKUP(H4898,'Cross-Page Data'!$D$4:$F$48,3,FALSE)))))</f>
        <v/>
      </c>
      <c r="M4898" s="120">
        <f>IF(AND($P$2=FALSE,OR(F4898="Commercial NAICS Cogen",F4898="Industrial NAICS Cogen",F4898="NAICS-22 Cogen")),FALSE,IF(AND($P$3=FALSE,OR(F4898="Commercial NAICS Cogen",F4898="Commercial NAICS Non-Cogen",F4898="Industrial NAICS Cogen", F4898="industrial NAICS non-Cogen")),FALSE, TRUE))</f>
        <v/>
      </c>
    </row>
    <row r="4899">
      <c r="A4899" s="129" t="n">
        <v>61970</v>
      </c>
      <c r="B4899" s="130" t="inlineStr">
        <is>
          <t>Blue Summit II Wind, LLC</t>
        </is>
      </c>
      <c r="C4899" s="130" t="inlineStr">
        <is>
          <t>Blue Summit II Wind, LLC</t>
        </is>
      </c>
      <c r="D4899" s="129" t="n">
        <v>61563</v>
      </c>
      <c r="E4899" s="130" t="inlineStr">
        <is>
          <t>TX</t>
        </is>
      </c>
      <c r="F4899" s="130" t="inlineStr">
        <is>
          <t>NAICS-22 Non-Cogen</t>
        </is>
      </c>
      <c r="G4899" s="130" t="inlineStr">
        <is>
          <t>WT</t>
        </is>
      </c>
      <c r="H4899" s="130" t="inlineStr">
        <is>
          <t>WND</t>
        </is>
      </c>
      <c r="I4899" s="130" t="inlineStr">
        <is>
          <t>WND</t>
        </is>
      </c>
      <c r="J4899" s="131" t="n">
        <v>390285</v>
      </c>
      <c r="K4899" s="129" t="n">
        <v>2020</v>
      </c>
      <c r="L4899" s="120">
        <f>IF(VLOOKUP(H4899,'Cross-Page Data'!$D$4:$F$48,3,FALSE)="natural gas",VLOOKUP(G4899,'Cross-Page Data'!$I$4:$J$19,2,FALSE),IF(VLOOKUP(H4899,'Cross-Page Data'!$D$4:$F$48,3,FALSE)="solar",IF(G4899="PV","solar PV","solar thermal"),IF(VLOOKUP(H4899,'Cross-Page Data'!$D$4:$F$48,3,FALSE)="wind",VLOOKUP(G4899,'Cross-Page Data'!$I$4:$J$19,2,FALSE),IF(VLOOKUP(H4899,'Cross-Page Data'!$D$4:$F$48,3,FALSE)="hydro",VLOOKUP(G4899,'Cross-Page Data'!$I$4:$J$19,2,FALSE),VLOOKUP(H4899,'Cross-Page Data'!$D$4:$F$48,3,FALSE)))))</f>
        <v/>
      </c>
      <c r="M4899" s="120">
        <f>IF(AND($P$2=FALSE,OR(F4899="Commercial NAICS Cogen",F4899="Industrial NAICS Cogen",F4899="NAICS-22 Cogen")),FALSE,IF(AND($P$3=FALSE,OR(F4899="Commercial NAICS Cogen",F4899="Commercial NAICS Non-Cogen",F4899="Industrial NAICS Cogen", F4899="industrial NAICS non-Cogen")),FALSE, TRUE))</f>
        <v/>
      </c>
    </row>
    <row r="4900">
      <c r="A4900" s="129" t="n">
        <v>61976</v>
      </c>
      <c r="B4900" s="130" t="inlineStr">
        <is>
          <t>Peony Solar</t>
        </is>
      </c>
      <c r="C4900" s="130" t="inlineStr">
        <is>
          <t>Peony Solar, LLC</t>
        </is>
      </c>
      <c r="D4900" s="129" t="n">
        <v>61566</v>
      </c>
      <c r="E4900" s="130" t="inlineStr">
        <is>
          <t>SC</t>
        </is>
      </c>
      <c r="F4900" s="130" t="inlineStr">
        <is>
          <t>NAICS-22 Non-Cogen</t>
        </is>
      </c>
      <c r="G4900" s="130" t="inlineStr">
        <is>
          <t>PV</t>
        </is>
      </c>
      <c r="H4900" s="130" t="inlineStr">
        <is>
          <t>SUN</t>
        </is>
      </c>
      <c r="I4900" s="130" t="inlineStr">
        <is>
          <t>SUN</t>
        </is>
      </c>
      <c r="J4900" s="131" t="n">
        <v>62391.08</v>
      </c>
      <c r="K4900" s="129" t="n">
        <v>2020</v>
      </c>
      <c r="L4900" s="120">
        <f>IF(VLOOKUP(H4900,'Cross-Page Data'!$D$4:$F$48,3,FALSE)="natural gas",VLOOKUP(G4900,'Cross-Page Data'!$I$4:$J$19,2,FALSE),IF(VLOOKUP(H4900,'Cross-Page Data'!$D$4:$F$48,3,FALSE)="solar",IF(G4900="PV","solar PV","solar thermal"),IF(VLOOKUP(H4900,'Cross-Page Data'!$D$4:$F$48,3,FALSE)="wind",VLOOKUP(G4900,'Cross-Page Data'!$I$4:$J$19,2,FALSE),IF(VLOOKUP(H4900,'Cross-Page Data'!$D$4:$F$48,3,FALSE)="hydro",VLOOKUP(G4900,'Cross-Page Data'!$I$4:$J$19,2,FALSE),VLOOKUP(H4900,'Cross-Page Data'!$D$4:$F$48,3,FALSE)))))</f>
        <v/>
      </c>
      <c r="M4900" s="120">
        <f>IF(AND($P$2=FALSE,OR(F4900="Commercial NAICS Cogen",F4900="Industrial NAICS Cogen",F4900="NAICS-22 Cogen")),FALSE,IF(AND($P$3=FALSE,OR(F4900="Commercial NAICS Cogen",F4900="Commercial NAICS Non-Cogen",F4900="Industrial NAICS Cogen", F4900="industrial NAICS non-Cogen")),FALSE, TRUE))</f>
        <v/>
      </c>
    </row>
    <row r="4901">
      <c r="A4901" s="129" t="n">
        <v>61982</v>
      </c>
      <c r="B4901" s="130" t="inlineStr">
        <is>
          <t>Columbia Solar Power Plant</t>
        </is>
      </c>
      <c r="C4901" s="130" t="inlineStr">
        <is>
          <t>Duke Energy Florida, LLC</t>
        </is>
      </c>
      <c r="D4901" s="129" t="n">
        <v>6455</v>
      </c>
      <c r="E4901" s="130" t="inlineStr">
        <is>
          <t>FL</t>
        </is>
      </c>
      <c r="F4901" s="130" t="inlineStr">
        <is>
          <t>Electric Utility</t>
        </is>
      </c>
      <c r="G4901" s="130" t="inlineStr">
        <is>
          <t>PV</t>
        </is>
      </c>
      <c r="H4901" s="130" t="inlineStr">
        <is>
          <t>SUN</t>
        </is>
      </c>
      <c r="I4901" s="130" t="inlineStr">
        <is>
          <t>SUN</t>
        </is>
      </c>
      <c r="J4901" s="131" t="n">
        <v>147024</v>
      </c>
      <c r="K4901" s="129" t="n">
        <v>2020</v>
      </c>
      <c r="L4901" s="120">
        <f>IF(VLOOKUP(H4901,'Cross-Page Data'!$D$4:$F$48,3,FALSE)="natural gas",VLOOKUP(G4901,'Cross-Page Data'!$I$4:$J$19,2,FALSE),IF(VLOOKUP(H4901,'Cross-Page Data'!$D$4:$F$48,3,FALSE)="solar",IF(G4901="PV","solar PV","solar thermal"),IF(VLOOKUP(H4901,'Cross-Page Data'!$D$4:$F$48,3,FALSE)="wind",VLOOKUP(G4901,'Cross-Page Data'!$I$4:$J$19,2,FALSE),IF(VLOOKUP(H4901,'Cross-Page Data'!$D$4:$F$48,3,FALSE)="hydro",VLOOKUP(G4901,'Cross-Page Data'!$I$4:$J$19,2,FALSE),VLOOKUP(H4901,'Cross-Page Data'!$D$4:$F$48,3,FALSE)))))</f>
        <v/>
      </c>
      <c r="M4901" s="120">
        <f>IF(AND($P$2=FALSE,OR(F4901="Commercial NAICS Cogen",F4901="Industrial NAICS Cogen",F4901="NAICS-22 Cogen")),FALSE,IF(AND($P$3=FALSE,OR(F4901="Commercial NAICS Cogen",F4901="Commercial NAICS Non-Cogen",F4901="Industrial NAICS Cogen", F4901="industrial NAICS non-Cogen")),FALSE, TRUE))</f>
        <v/>
      </c>
    </row>
    <row r="4902">
      <c r="A4902" s="129" t="n">
        <v>61984</v>
      </c>
      <c r="B4902" s="130" t="inlineStr">
        <is>
          <t>Solomon Forks Wind Project, LLC</t>
        </is>
      </c>
      <c r="C4902" s="130" t="inlineStr">
        <is>
          <t>Engie North America</t>
        </is>
      </c>
      <c r="D4902" s="129" t="n">
        <v>56201</v>
      </c>
      <c r="E4902" s="130" t="inlineStr">
        <is>
          <t>KS</t>
        </is>
      </c>
      <c r="F4902" s="130" t="inlineStr">
        <is>
          <t>NAICS-22 Non-Cogen</t>
        </is>
      </c>
      <c r="G4902" s="130" t="inlineStr">
        <is>
          <t>WT</t>
        </is>
      </c>
      <c r="H4902" s="130" t="inlineStr">
        <is>
          <t>WND</t>
        </is>
      </c>
      <c r="I4902" s="130" t="inlineStr">
        <is>
          <t>WND</t>
        </is>
      </c>
      <c r="J4902" s="131" t="n">
        <v>1175019</v>
      </c>
      <c r="K4902" s="129" t="n">
        <v>2020</v>
      </c>
      <c r="L4902" s="120">
        <f>IF(VLOOKUP(H4902,'Cross-Page Data'!$D$4:$F$48,3,FALSE)="natural gas",VLOOKUP(G4902,'Cross-Page Data'!$I$4:$J$19,2,FALSE),IF(VLOOKUP(H4902,'Cross-Page Data'!$D$4:$F$48,3,FALSE)="solar",IF(G4902="PV","solar PV","solar thermal"),IF(VLOOKUP(H4902,'Cross-Page Data'!$D$4:$F$48,3,FALSE)="wind",VLOOKUP(G4902,'Cross-Page Data'!$I$4:$J$19,2,FALSE),IF(VLOOKUP(H4902,'Cross-Page Data'!$D$4:$F$48,3,FALSE)="hydro",VLOOKUP(G4902,'Cross-Page Data'!$I$4:$J$19,2,FALSE),VLOOKUP(H4902,'Cross-Page Data'!$D$4:$F$48,3,FALSE)))))</f>
        <v/>
      </c>
      <c r="M4902" s="120">
        <f>IF(AND($P$2=FALSE,OR(F4902="Commercial NAICS Cogen",F4902="Industrial NAICS Cogen",F4902="NAICS-22 Cogen")),FALSE,IF(AND($P$3=FALSE,OR(F4902="Commercial NAICS Cogen",F4902="Commercial NAICS Non-Cogen",F4902="Industrial NAICS Cogen", F4902="industrial NAICS non-Cogen")),FALSE, TRUE))</f>
        <v/>
      </c>
    </row>
    <row r="4903">
      <c r="A4903" s="129" t="n">
        <v>61985</v>
      </c>
      <c r="B4903" s="130" t="inlineStr">
        <is>
          <t>Colonial Trail West</t>
        </is>
      </c>
      <c r="C4903" s="130" t="inlineStr">
        <is>
          <t>Dominion Renewable Energy</t>
        </is>
      </c>
      <c r="D4903" s="129" t="n">
        <v>58468</v>
      </c>
      <c r="E4903" s="130" t="inlineStr">
        <is>
          <t>VA</t>
        </is>
      </c>
      <c r="F4903" s="130" t="inlineStr">
        <is>
          <t>Electric Utility</t>
        </is>
      </c>
      <c r="G4903" s="130" t="inlineStr">
        <is>
          <t>PV</t>
        </is>
      </c>
      <c r="H4903" s="130" t="inlineStr">
        <is>
          <t>SUN</t>
        </is>
      </c>
      <c r="I4903" s="130" t="inlineStr">
        <is>
          <t>SUN</t>
        </is>
      </c>
      <c r="J4903" s="131" t="n">
        <v>301371</v>
      </c>
      <c r="K4903" s="129" t="n">
        <v>2020</v>
      </c>
      <c r="L4903" s="120">
        <f>IF(VLOOKUP(H4903,'Cross-Page Data'!$D$4:$F$48,3,FALSE)="natural gas",VLOOKUP(G4903,'Cross-Page Data'!$I$4:$J$19,2,FALSE),IF(VLOOKUP(H4903,'Cross-Page Data'!$D$4:$F$48,3,FALSE)="solar",IF(G4903="PV","solar PV","solar thermal"),IF(VLOOKUP(H4903,'Cross-Page Data'!$D$4:$F$48,3,FALSE)="wind",VLOOKUP(G4903,'Cross-Page Data'!$I$4:$J$19,2,FALSE),IF(VLOOKUP(H4903,'Cross-Page Data'!$D$4:$F$48,3,FALSE)="hydro",VLOOKUP(G4903,'Cross-Page Data'!$I$4:$J$19,2,FALSE),VLOOKUP(H4903,'Cross-Page Data'!$D$4:$F$48,3,FALSE)))))</f>
        <v/>
      </c>
      <c r="M4903" s="120">
        <f>IF(AND($P$2=FALSE,OR(F4903="Commercial NAICS Cogen",F4903="Industrial NAICS Cogen",F4903="NAICS-22 Cogen")),FALSE,IF(AND($P$3=FALSE,OR(F4903="Commercial NAICS Cogen",F4903="Commercial NAICS Non-Cogen",F4903="Industrial NAICS Cogen", F4903="industrial NAICS non-Cogen")),FALSE, TRUE))</f>
        <v/>
      </c>
    </row>
    <row r="4904">
      <c r="A4904" s="129" t="n">
        <v>61986</v>
      </c>
      <c r="B4904" s="130" t="inlineStr">
        <is>
          <t>Spring Grove I</t>
        </is>
      </c>
      <c r="C4904" s="130" t="inlineStr">
        <is>
          <t>Dominion Renewable Energy</t>
        </is>
      </c>
      <c r="D4904" s="129" t="n">
        <v>58468</v>
      </c>
      <c r="E4904" s="130" t="inlineStr">
        <is>
          <t>VA</t>
        </is>
      </c>
      <c r="F4904" s="130" t="inlineStr">
        <is>
          <t>Electric Utility</t>
        </is>
      </c>
      <c r="G4904" s="130" t="inlineStr">
        <is>
          <t>PV</t>
        </is>
      </c>
      <c r="H4904" s="130" t="inlineStr">
        <is>
          <t>SUN</t>
        </is>
      </c>
      <c r="I4904" s="130" t="inlineStr">
        <is>
          <t>SUN</t>
        </is>
      </c>
      <c r="J4904" s="131" t="n">
        <v>19533</v>
      </c>
      <c r="K4904" s="129" t="n">
        <v>2020</v>
      </c>
      <c r="L4904" s="120">
        <f>IF(VLOOKUP(H4904,'Cross-Page Data'!$D$4:$F$48,3,FALSE)="natural gas",VLOOKUP(G4904,'Cross-Page Data'!$I$4:$J$19,2,FALSE),IF(VLOOKUP(H4904,'Cross-Page Data'!$D$4:$F$48,3,FALSE)="solar",IF(G4904="PV","solar PV","solar thermal"),IF(VLOOKUP(H4904,'Cross-Page Data'!$D$4:$F$48,3,FALSE)="wind",VLOOKUP(G4904,'Cross-Page Data'!$I$4:$J$19,2,FALSE),IF(VLOOKUP(H4904,'Cross-Page Data'!$D$4:$F$48,3,FALSE)="hydro",VLOOKUP(G4904,'Cross-Page Data'!$I$4:$J$19,2,FALSE),VLOOKUP(H4904,'Cross-Page Data'!$D$4:$F$48,3,FALSE)))))</f>
        <v/>
      </c>
      <c r="M4904" s="120">
        <f>IF(AND($P$2=FALSE,OR(F4904="Commercial NAICS Cogen",F4904="Industrial NAICS Cogen",F4904="NAICS-22 Cogen")),FALSE,IF(AND($P$3=FALSE,OR(F4904="Commercial NAICS Cogen",F4904="Commercial NAICS Non-Cogen",F4904="Industrial NAICS Cogen", F4904="industrial NAICS non-Cogen")),FALSE, TRUE))</f>
        <v/>
      </c>
    </row>
    <row r="4905">
      <c r="A4905" s="129" t="n">
        <v>61988</v>
      </c>
      <c r="B4905" s="130" t="inlineStr">
        <is>
          <t>Citrus Ridge Solar</t>
        </is>
      </c>
      <c r="C4905" s="130" t="inlineStr">
        <is>
          <t>FL Solar 5, LLC</t>
        </is>
      </c>
      <c r="D4905" s="129" t="n">
        <v>61579</v>
      </c>
      <c r="E4905" s="130" t="inlineStr">
        <is>
          <t>FL</t>
        </is>
      </c>
      <c r="F4905" s="130" t="inlineStr">
        <is>
          <t>NAICS-22 Non-Cogen</t>
        </is>
      </c>
      <c r="G4905" s="130" t="inlineStr">
        <is>
          <t>PV</t>
        </is>
      </c>
      <c r="H4905" s="130" t="inlineStr">
        <is>
          <t>SUN</t>
        </is>
      </c>
      <c r="I4905" s="130" t="inlineStr">
        <is>
          <t>SUN</t>
        </is>
      </c>
      <c r="J4905" s="131" t="n">
        <v>101231</v>
      </c>
      <c r="K4905" s="129" t="n">
        <v>2020</v>
      </c>
      <c r="L4905" s="120">
        <f>IF(VLOOKUP(H4905,'Cross-Page Data'!$D$4:$F$48,3,FALSE)="natural gas",VLOOKUP(G4905,'Cross-Page Data'!$I$4:$J$19,2,FALSE),IF(VLOOKUP(H4905,'Cross-Page Data'!$D$4:$F$48,3,FALSE)="solar",IF(G4905="PV","solar PV","solar thermal"),IF(VLOOKUP(H4905,'Cross-Page Data'!$D$4:$F$48,3,FALSE)="wind",VLOOKUP(G4905,'Cross-Page Data'!$I$4:$J$19,2,FALSE),IF(VLOOKUP(H4905,'Cross-Page Data'!$D$4:$F$48,3,FALSE)="hydro",VLOOKUP(G4905,'Cross-Page Data'!$I$4:$J$19,2,FALSE),VLOOKUP(H4905,'Cross-Page Data'!$D$4:$F$48,3,FALSE)))))</f>
        <v/>
      </c>
      <c r="M4905" s="120">
        <f>IF(AND($P$2=FALSE,OR(F4905="Commercial NAICS Cogen",F4905="Industrial NAICS Cogen",F4905="NAICS-22 Cogen")),FALSE,IF(AND($P$3=FALSE,OR(F4905="Commercial NAICS Cogen",F4905="Commercial NAICS Non-Cogen",F4905="Industrial NAICS Cogen", F4905="industrial NAICS non-Cogen")),FALSE, TRUE))</f>
        <v/>
      </c>
    </row>
    <row r="4906">
      <c r="A4906" s="129" t="n">
        <v>62004</v>
      </c>
      <c r="B4906" s="130" t="inlineStr">
        <is>
          <t>San Pablo Raceway</t>
        </is>
      </c>
      <c r="C4906" s="130" t="inlineStr">
        <is>
          <t>Sustainable Power Group, LLC</t>
        </is>
      </c>
      <c r="D4906" s="129" t="n">
        <v>58661</v>
      </c>
      <c r="E4906" s="130" t="inlineStr">
        <is>
          <t>CA</t>
        </is>
      </c>
      <c r="F4906" s="130" t="inlineStr">
        <is>
          <t>NAICS-22 Non-Cogen</t>
        </is>
      </c>
      <c r="G4906" s="130" t="inlineStr">
        <is>
          <t>PV</t>
        </is>
      </c>
      <c r="H4906" s="130" t="inlineStr">
        <is>
          <t>SUN</t>
        </is>
      </c>
      <c r="I4906" s="130" t="inlineStr">
        <is>
          <t>SUN</t>
        </is>
      </c>
      <c r="J4906" s="131" t="n">
        <v>276820</v>
      </c>
      <c r="K4906" s="129" t="n">
        <v>2020</v>
      </c>
      <c r="L4906" s="120">
        <f>IF(VLOOKUP(H4906,'Cross-Page Data'!$D$4:$F$48,3,FALSE)="natural gas",VLOOKUP(G4906,'Cross-Page Data'!$I$4:$J$19,2,FALSE),IF(VLOOKUP(H4906,'Cross-Page Data'!$D$4:$F$48,3,FALSE)="solar",IF(G4906="PV","solar PV","solar thermal"),IF(VLOOKUP(H4906,'Cross-Page Data'!$D$4:$F$48,3,FALSE)="wind",VLOOKUP(G4906,'Cross-Page Data'!$I$4:$J$19,2,FALSE),IF(VLOOKUP(H4906,'Cross-Page Data'!$D$4:$F$48,3,FALSE)="hydro",VLOOKUP(G4906,'Cross-Page Data'!$I$4:$J$19,2,FALSE),VLOOKUP(H4906,'Cross-Page Data'!$D$4:$F$48,3,FALSE)))))</f>
        <v/>
      </c>
      <c r="M4906" s="120">
        <f>IF(AND($P$2=FALSE,OR(F4906="Commercial NAICS Cogen",F4906="Industrial NAICS Cogen",F4906="NAICS-22 Cogen")),FALSE,IF(AND($P$3=FALSE,OR(F4906="Commercial NAICS Cogen",F4906="Commercial NAICS Non-Cogen",F4906="Industrial NAICS Cogen", F4906="industrial NAICS non-Cogen")),FALSE, TRUE))</f>
        <v/>
      </c>
    </row>
    <row r="4907">
      <c r="A4907" s="129" t="n">
        <v>62012</v>
      </c>
      <c r="B4907" s="130" t="inlineStr">
        <is>
          <t>Pleinmont Solar 1</t>
        </is>
      </c>
      <c r="C4907" s="130" t="inlineStr">
        <is>
          <t>Pleinmont Solar 1 LLC</t>
        </is>
      </c>
      <c r="D4907" s="129" t="n">
        <v>61592</v>
      </c>
      <c r="E4907" s="130" t="inlineStr">
        <is>
          <t>VA</t>
        </is>
      </c>
      <c r="F4907" s="130" t="inlineStr">
        <is>
          <t>NAICS-22 Non-Cogen</t>
        </is>
      </c>
      <c r="G4907" s="130" t="inlineStr">
        <is>
          <t>PV</t>
        </is>
      </c>
      <c r="H4907" s="130" t="inlineStr">
        <is>
          <t>SUN</t>
        </is>
      </c>
      <c r="I4907" s="130" t="inlineStr">
        <is>
          <t>SUN</t>
        </is>
      </c>
      <c r="J4907" s="131" t="n">
        <v>19970</v>
      </c>
      <c r="K4907" s="129" t="n">
        <v>2020</v>
      </c>
      <c r="L4907" s="120">
        <f>IF(VLOOKUP(H4907,'Cross-Page Data'!$D$4:$F$48,3,FALSE)="natural gas",VLOOKUP(G4907,'Cross-Page Data'!$I$4:$J$19,2,FALSE),IF(VLOOKUP(H4907,'Cross-Page Data'!$D$4:$F$48,3,FALSE)="solar",IF(G4907="PV","solar PV","solar thermal"),IF(VLOOKUP(H4907,'Cross-Page Data'!$D$4:$F$48,3,FALSE)="wind",VLOOKUP(G4907,'Cross-Page Data'!$I$4:$J$19,2,FALSE),IF(VLOOKUP(H4907,'Cross-Page Data'!$D$4:$F$48,3,FALSE)="hydro",VLOOKUP(G4907,'Cross-Page Data'!$I$4:$J$19,2,FALSE),VLOOKUP(H4907,'Cross-Page Data'!$D$4:$F$48,3,FALSE)))))</f>
        <v/>
      </c>
      <c r="M4907" s="120">
        <f>IF(AND($P$2=FALSE,OR(F4907="Commercial NAICS Cogen",F4907="Industrial NAICS Cogen",F4907="NAICS-22 Cogen")),FALSE,IF(AND($P$3=FALSE,OR(F4907="Commercial NAICS Cogen",F4907="Commercial NAICS Non-Cogen",F4907="Industrial NAICS Cogen", F4907="industrial NAICS non-Cogen")),FALSE, TRUE))</f>
        <v/>
      </c>
    </row>
    <row r="4908">
      <c r="A4908" s="129" t="n">
        <v>62015</v>
      </c>
      <c r="B4908" s="130" t="inlineStr">
        <is>
          <t>Mustang Two</t>
        </is>
      </c>
      <c r="C4908" s="130" t="inlineStr">
        <is>
          <t>RE Mustang Two LLC</t>
        </is>
      </c>
      <c r="D4908" s="129" t="n">
        <v>61589</v>
      </c>
      <c r="E4908" s="130" t="inlineStr">
        <is>
          <t>CA</t>
        </is>
      </c>
      <c r="F4908" s="130" t="inlineStr">
        <is>
          <t>NAICS-22 Non-Cogen</t>
        </is>
      </c>
      <c r="G4908" s="130" t="inlineStr">
        <is>
          <t>PV</t>
        </is>
      </c>
      <c r="H4908" s="130" t="inlineStr">
        <is>
          <t>SUN</t>
        </is>
      </c>
      <c r="I4908" s="130" t="inlineStr">
        <is>
          <t>SUN</t>
        </is>
      </c>
      <c r="J4908" s="131" t="n">
        <v>41994</v>
      </c>
      <c r="K4908" s="129" t="n">
        <v>2020</v>
      </c>
      <c r="L4908" s="120">
        <f>IF(VLOOKUP(H4908,'Cross-Page Data'!$D$4:$F$48,3,FALSE)="natural gas",VLOOKUP(G4908,'Cross-Page Data'!$I$4:$J$19,2,FALSE),IF(VLOOKUP(H4908,'Cross-Page Data'!$D$4:$F$48,3,FALSE)="solar",IF(G4908="PV","solar PV","solar thermal"),IF(VLOOKUP(H4908,'Cross-Page Data'!$D$4:$F$48,3,FALSE)="wind",VLOOKUP(G4908,'Cross-Page Data'!$I$4:$J$19,2,FALSE),IF(VLOOKUP(H4908,'Cross-Page Data'!$D$4:$F$48,3,FALSE)="hydro",VLOOKUP(G4908,'Cross-Page Data'!$I$4:$J$19,2,FALSE),VLOOKUP(H4908,'Cross-Page Data'!$D$4:$F$48,3,FALSE)))))</f>
        <v/>
      </c>
      <c r="M4908" s="120">
        <f>IF(AND($P$2=FALSE,OR(F4908="Commercial NAICS Cogen",F4908="Industrial NAICS Cogen",F4908="NAICS-22 Cogen")),FALSE,IF(AND($P$3=FALSE,OR(F4908="Commercial NAICS Cogen",F4908="Commercial NAICS Non-Cogen",F4908="Industrial NAICS Cogen", F4908="industrial NAICS non-Cogen")),FALSE, TRUE))</f>
        <v/>
      </c>
    </row>
    <row r="4909">
      <c r="A4909" s="129" t="n">
        <v>62030</v>
      </c>
      <c r="B4909" s="130" t="inlineStr">
        <is>
          <t>Nautilus Lindstrom Solar CSG</t>
        </is>
      </c>
      <c r="C4909" s="130" t="inlineStr">
        <is>
          <t>Nautilus Solar Solutions</t>
        </is>
      </c>
      <c r="D4909" s="129" t="n">
        <v>61227</v>
      </c>
      <c r="E4909" s="130" t="inlineStr">
        <is>
          <t>MN</t>
        </is>
      </c>
      <c r="F4909" s="130" t="inlineStr">
        <is>
          <t>NAICS-22 Non-Cogen</t>
        </is>
      </c>
      <c r="G4909" s="130" t="inlineStr">
        <is>
          <t>PV</t>
        </is>
      </c>
      <c r="H4909" s="130" t="inlineStr">
        <is>
          <t>SUN</t>
        </is>
      </c>
      <c r="I4909" s="130" t="inlineStr">
        <is>
          <t>SUN</t>
        </is>
      </c>
      <c r="J4909" s="131" t="n">
        <v>3442</v>
      </c>
      <c r="K4909" s="129" t="n">
        <v>2020</v>
      </c>
      <c r="L4909" s="120">
        <f>IF(VLOOKUP(H4909,'Cross-Page Data'!$D$4:$F$48,3,FALSE)="natural gas",VLOOKUP(G4909,'Cross-Page Data'!$I$4:$J$19,2,FALSE),IF(VLOOKUP(H4909,'Cross-Page Data'!$D$4:$F$48,3,FALSE)="solar",IF(G4909="PV","solar PV","solar thermal"),IF(VLOOKUP(H4909,'Cross-Page Data'!$D$4:$F$48,3,FALSE)="wind",VLOOKUP(G4909,'Cross-Page Data'!$I$4:$J$19,2,FALSE),IF(VLOOKUP(H4909,'Cross-Page Data'!$D$4:$F$48,3,FALSE)="hydro",VLOOKUP(G4909,'Cross-Page Data'!$I$4:$J$19,2,FALSE),VLOOKUP(H4909,'Cross-Page Data'!$D$4:$F$48,3,FALSE)))))</f>
        <v/>
      </c>
      <c r="M4909" s="120">
        <f>IF(AND($P$2=FALSE,OR(F4909="Commercial NAICS Cogen",F4909="Industrial NAICS Cogen",F4909="NAICS-22 Cogen")),FALSE,IF(AND($P$3=FALSE,OR(F4909="Commercial NAICS Cogen",F4909="Commercial NAICS Non-Cogen",F4909="Industrial NAICS Cogen", F4909="industrial NAICS non-Cogen")),FALSE, TRUE))</f>
        <v/>
      </c>
    </row>
    <row r="4910">
      <c r="A4910" s="129" t="n">
        <v>62031</v>
      </c>
      <c r="B4910" s="130" t="inlineStr">
        <is>
          <t>Nautilus Saint Cloud Solar CSG</t>
        </is>
      </c>
      <c r="C4910" s="130" t="inlineStr">
        <is>
          <t>Nautilus Solar Solutions</t>
        </is>
      </c>
      <c r="D4910" s="129" t="n">
        <v>61227</v>
      </c>
      <c r="E4910" s="130" t="inlineStr">
        <is>
          <t>MN</t>
        </is>
      </c>
      <c r="F4910" s="130" t="inlineStr">
        <is>
          <t>NAICS-22 Non-Cogen</t>
        </is>
      </c>
      <c r="G4910" s="130" t="inlineStr">
        <is>
          <t>PV</t>
        </is>
      </c>
      <c r="H4910" s="130" t="inlineStr">
        <is>
          <t>SUN</t>
        </is>
      </c>
      <c r="I4910" s="130" t="inlineStr">
        <is>
          <t>SUN</t>
        </is>
      </c>
      <c r="J4910" s="131" t="n">
        <v>8200</v>
      </c>
      <c r="K4910" s="129" t="n">
        <v>2020</v>
      </c>
      <c r="L4910" s="120">
        <f>IF(VLOOKUP(H4910,'Cross-Page Data'!$D$4:$F$48,3,FALSE)="natural gas",VLOOKUP(G4910,'Cross-Page Data'!$I$4:$J$19,2,FALSE),IF(VLOOKUP(H4910,'Cross-Page Data'!$D$4:$F$48,3,FALSE)="solar",IF(G4910="PV","solar PV","solar thermal"),IF(VLOOKUP(H4910,'Cross-Page Data'!$D$4:$F$48,3,FALSE)="wind",VLOOKUP(G4910,'Cross-Page Data'!$I$4:$J$19,2,FALSE),IF(VLOOKUP(H4910,'Cross-Page Data'!$D$4:$F$48,3,FALSE)="hydro",VLOOKUP(G4910,'Cross-Page Data'!$I$4:$J$19,2,FALSE),VLOOKUP(H4910,'Cross-Page Data'!$D$4:$F$48,3,FALSE)))))</f>
        <v/>
      </c>
      <c r="M4910" s="120">
        <f>IF(AND($P$2=FALSE,OR(F4910="Commercial NAICS Cogen",F4910="Industrial NAICS Cogen",F4910="NAICS-22 Cogen")),FALSE,IF(AND($P$3=FALSE,OR(F4910="Commercial NAICS Cogen",F4910="Commercial NAICS Non-Cogen",F4910="Industrial NAICS Cogen", F4910="industrial NAICS non-Cogen")),FALSE, TRUE))</f>
        <v/>
      </c>
    </row>
    <row r="4911">
      <c r="A4911" s="129" t="n">
        <v>62032</v>
      </c>
      <c r="B4911" s="130" t="inlineStr">
        <is>
          <t>Nautilus Winsted Solar CSG</t>
        </is>
      </c>
      <c r="C4911" s="130" t="inlineStr">
        <is>
          <t>Nautilus Solar Solutions</t>
        </is>
      </c>
      <c r="D4911" s="129" t="n">
        <v>61227</v>
      </c>
      <c r="E4911" s="130" t="inlineStr">
        <is>
          <t>MN</t>
        </is>
      </c>
      <c r="F4911" s="130" t="inlineStr">
        <is>
          <t>NAICS-22 Non-Cogen</t>
        </is>
      </c>
      <c r="G4911" s="130" t="inlineStr">
        <is>
          <t>PV</t>
        </is>
      </c>
      <c r="H4911" s="130" t="inlineStr">
        <is>
          <t>SUN</t>
        </is>
      </c>
      <c r="I4911" s="130" t="inlineStr">
        <is>
          <t>SUN</t>
        </is>
      </c>
      <c r="J4911" s="131" t="n">
        <v>4852</v>
      </c>
      <c r="K4911" s="129" t="n">
        <v>2020</v>
      </c>
      <c r="L4911" s="120">
        <f>IF(VLOOKUP(H4911,'Cross-Page Data'!$D$4:$F$48,3,FALSE)="natural gas",VLOOKUP(G4911,'Cross-Page Data'!$I$4:$J$19,2,FALSE),IF(VLOOKUP(H4911,'Cross-Page Data'!$D$4:$F$48,3,FALSE)="solar",IF(G4911="PV","solar PV","solar thermal"),IF(VLOOKUP(H4911,'Cross-Page Data'!$D$4:$F$48,3,FALSE)="wind",VLOOKUP(G4911,'Cross-Page Data'!$I$4:$J$19,2,FALSE),IF(VLOOKUP(H4911,'Cross-Page Data'!$D$4:$F$48,3,FALSE)="hydro",VLOOKUP(G4911,'Cross-Page Data'!$I$4:$J$19,2,FALSE),VLOOKUP(H4911,'Cross-Page Data'!$D$4:$F$48,3,FALSE)))))</f>
        <v/>
      </c>
      <c r="M4911" s="120">
        <f>IF(AND($P$2=FALSE,OR(F4911="Commercial NAICS Cogen",F4911="Industrial NAICS Cogen",F4911="NAICS-22 Cogen")),FALSE,IF(AND($P$3=FALSE,OR(F4911="Commercial NAICS Cogen",F4911="Commercial NAICS Non-Cogen",F4911="Industrial NAICS Cogen", F4911="industrial NAICS non-Cogen")),FALSE, TRUE))</f>
        <v/>
      </c>
    </row>
    <row r="4912">
      <c r="A4912" s="129" t="n">
        <v>62035</v>
      </c>
      <c r="B4912" s="130" t="inlineStr">
        <is>
          <t>Glaciers Edge Wind Project</t>
        </is>
      </c>
      <c r="C4912" s="130" t="inlineStr">
        <is>
          <t>EDF Renewable Asset Holdings, Inc.</t>
        </is>
      </c>
      <c r="D4912" s="129" t="n">
        <v>57170</v>
      </c>
      <c r="E4912" s="130" t="inlineStr">
        <is>
          <t>IA</t>
        </is>
      </c>
      <c r="F4912" s="130" t="inlineStr">
        <is>
          <t>NAICS-22 Non-Cogen</t>
        </is>
      </c>
      <c r="G4912" s="130" t="inlineStr">
        <is>
          <t>WT</t>
        </is>
      </c>
      <c r="H4912" s="130" t="inlineStr">
        <is>
          <t>WND</t>
        </is>
      </c>
      <c r="I4912" s="130" t="inlineStr">
        <is>
          <t>WND</t>
        </is>
      </c>
      <c r="J4912" s="131" t="n">
        <v>796222</v>
      </c>
      <c r="K4912" s="129" t="n">
        <v>2020</v>
      </c>
      <c r="L4912" s="120">
        <f>IF(VLOOKUP(H4912,'Cross-Page Data'!$D$4:$F$48,3,FALSE)="natural gas",VLOOKUP(G4912,'Cross-Page Data'!$I$4:$J$19,2,FALSE),IF(VLOOKUP(H4912,'Cross-Page Data'!$D$4:$F$48,3,FALSE)="solar",IF(G4912="PV","solar PV","solar thermal"),IF(VLOOKUP(H4912,'Cross-Page Data'!$D$4:$F$48,3,FALSE)="wind",VLOOKUP(G4912,'Cross-Page Data'!$I$4:$J$19,2,FALSE),IF(VLOOKUP(H4912,'Cross-Page Data'!$D$4:$F$48,3,FALSE)="hydro",VLOOKUP(G4912,'Cross-Page Data'!$I$4:$J$19,2,FALSE),VLOOKUP(H4912,'Cross-Page Data'!$D$4:$F$48,3,FALSE)))))</f>
        <v/>
      </c>
      <c r="M4912" s="120">
        <f>IF(AND($P$2=FALSE,OR(F4912="Commercial NAICS Cogen",F4912="Industrial NAICS Cogen",F4912="NAICS-22 Cogen")),FALSE,IF(AND($P$3=FALSE,OR(F4912="Commercial NAICS Cogen",F4912="Commercial NAICS Non-Cogen",F4912="Industrial NAICS Cogen", F4912="industrial NAICS non-Cogen")),FALSE, TRUE))</f>
        <v/>
      </c>
    </row>
    <row r="4913">
      <c r="A4913" s="129" t="n">
        <v>62038</v>
      </c>
      <c r="B4913" s="130" t="inlineStr">
        <is>
          <t>Santa Rita East</t>
        </is>
      </c>
      <c r="C4913" s="130" t="inlineStr">
        <is>
          <t>Invenergy Services LLC</t>
        </is>
      </c>
      <c r="D4913" s="129" t="n">
        <v>49893</v>
      </c>
      <c r="E4913" s="130" t="inlineStr">
        <is>
          <t>TX</t>
        </is>
      </c>
      <c r="F4913" s="130" t="inlineStr">
        <is>
          <t>NAICS-22 Non-Cogen</t>
        </is>
      </c>
      <c r="G4913" s="130" t="inlineStr">
        <is>
          <t>WT</t>
        </is>
      </c>
      <c r="H4913" s="130" t="inlineStr">
        <is>
          <t>WND</t>
        </is>
      </c>
      <c r="I4913" s="130" t="inlineStr">
        <is>
          <t>WND</t>
        </is>
      </c>
      <c r="J4913" s="131" t="n">
        <v>1262742</v>
      </c>
      <c r="K4913" s="129" t="n">
        <v>2020</v>
      </c>
      <c r="L4913" s="120">
        <f>IF(VLOOKUP(H4913,'Cross-Page Data'!$D$4:$F$48,3,FALSE)="natural gas",VLOOKUP(G4913,'Cross-Page Data'!$I$4:$J$19,2,FALSE),IF(VLOOKUP(H4913,'Cross-Page Data'!$D$4:$F$48,3,FALSE)="solar",IF(G4913="PV","solar PV","solar thermal"),IF(VLOOKUP(H4913,'Cross-Page Data'!$D$4:$F$48,3,FALSE)="wind",VLOOKUP(G4913,'Cross-Page Data'!$I$4:$J$19,2,FALSE),IF(VLOOKUP(H4913,'Cross-Page Data'!$D$4:$F$48,3,FALSE)="hydro",VLOOKUP(G4913,'Cross-Page Data'!$I$4:$J$19,2,FALSE),VLOOKUP(H4913,'Cross-Page Data'!$D$4:$F$48,3,FALSE)))))</f>
        <v/>
      </c>
      <c r="M4913" s="120">
        <f>IF(AND($P$2=FALSE,OR(F4913="Commercial NAICS Cogen",F4913="Industrial NAICS Cogen",F4913="NAICS-22 Cogen")),FALSE,IF(AND($P$3=FALSE,OR(F4913="Commercial NAICS Cogen",F4913="Commercial NAICS Non-Cogen",F4913="Industrial NAICS Cogen", F4913="industrial NAICS non-Cogen")),FALSE, TRUE))</f>
        <v/>
      </c>
    </row>
    <row r="4914">
      <c r="A4914" s="129" t="n">
        <v>62052</v>
      </c>
      <c r="B4914" s="130" t="inlineStr">
        <is>
          <t>Citizens Imperial Solar</t>
        </is>
      </c>
      <c r="C4914" s="130" t="inlineStr">
        <is>
          <t>Citizens Enterprises Corporation</t>
        </is>
      </c>
      <c r="D4914" s="129" t="n">
        <v>58871</v>
      </c>
      <c r="E4914" s="130" t="inlineStr">
        <is>
          <t>CA</t>
        </is>
      </c>
      <c r="F4914" s="130" t="inlineStr">
        <is>
          <t>NAICS-22 Non-Cogen</t>
        </is>
      </c>
      <c r="G4914" s="130" t="inlineStr">
        <is>
          <t>PV</t>
        </is>
      </c>
      <c r="H4914" s="130" t="inlineStr">
        <is>
          <t>SUN</t>
        </is>
      </c>
      <c r="I4914" s="130" t="inlineStr">
        <is>
          <t>SUN</t>
        </is>
      </c>
      <c r="J4914" s="131" t="n">
        <v>79590</v>
      </c>
      <c r="K4914" s="129" t="n">
        <v>2020</v>
      </c>
      <c r="L4914" s="120">
        <f>IF(VLOOKUP(H4914,'Cross-Page Data'!$D$4:$F$48,3,FALSE)="natural gas",VLOOKUP(G4914,'Cross-Page Data'!$I$4:$J$19,2,FALSE),IF(VLOOKUP(H4914,'Cross-Page Data'!$D$4:$F$48,3,FALSE)="solar",IF(G4914="PV","solar PV","solar thermal"),IF(VLOOKUP(H4914,'Cross-Page Data'!$D$4:$F$48,3,FALSE)="wind",VLOOKUP(G4914,'Cross-Page Data'!$I$4:$J$19,2,FALSE),IF(VLOOKUP(H4914,'Cross-Page Data'!$D$4:$F$48,3,FALSE)="hydro",VLOOKUP(G4914,'Cross-Page Data'!$I$4:$J$19,2,FALSE),VLOOKUP(H4914,'Cross-Page Data'!$D$4:$F$48,3,FALSE)))))</f>
        <v/>
      </c>
      <c r="M4914" s="120">
        <f>IF(AND($P$2=FALSE,OR(F4914="Commercial NAICS Cogen",F4914="Industrial NAICS Cogen",F4914="NAICS-22 Cogen")),FALSE,IF(AND($P$3=FALSE,OR(F4914="Commercial NAICS Cogen",F4914="Commercial NAICS Non-Cogen",F4914="Industrial NAICS Cogen", F4914="industrial NAICS non-Cogen")),FALSE, TRUE))</f>
        <v/>
      </c>
    </row>
    <row r="4915">
      <c r="A4915" s="129" t="n">
        <v>62057</v>
      </c>
      <c r="B4915" s="130" t="inlineStr">
        <is>
          <t>Hazlehurst III</t>
        </is>
      </c>
      <c r="C4915" s="130" t="inlineStr">
        <is>
          <t>SR Hazlehurst III, LLC</t>
        </is>
      </c>
      <c r="D4915" s="129" t="n">
        <v>61635</v>
      </c>
      <c r="E4915" s="130" t="inlineStr">
        <is>
          <t>GA</t>
        </is>
      </c>
      <c r="F4915" s="130" t="inlineStr">
        <is>
          <t>NAICS-22 Non-Cogen</t>
        </is>
      </c>
      <c r="G4915" s="130" t="inlineStr">
        <is>
          <t>PV</t>
        </is>
      </c>
      <c r="H4915" s="130" t="inlineStr">
        <is>
          <t>SUN</t>
        </is>
      </c>
      <c r="I4915" s="130" t="inlineStr">
        <is>
          <t>SUN</t>
        </is>
      </c>
      <c r="J4915" s="131" t="n">
        <v>94972.78</v>
      </c>
      <c r="K4915" s="129" t="n">
        <v>2020</v>
      </c>
      <c r="L4915" s="120">
        <f>IF(VLOOKUP(H4915,'Cross-Page Data'!$D$4:$F$48,3,FALSE)="natural gas",VLOOKUP(G4915,'Cross-Page Data'!$I$4:$J$19,2,FALSE),IF(VLOOKUP(H4915,'Cross-Page Data'!$D$4:$F$48,3,FALSE)="solar",IF(G4915="PV","solar PV","solar thermal"),IF(VLOOKUP(H4915,'Cross-Page Data'!$D$4:$F$48,3,FALSE)="wind",VLOOKUP(G4915,'Cross-Page Data'!$I$4:$J$19,2,FALSE),IF(VLOOKUP(H4915,'Cross-Page Data'!$D$4:$F$48,3,FALSE)="hydro",VLOOKUP(G4915,'Cross-Page Data'!$I$4:$J$19,2,FALSE),VLOOKUP(H4915,'Cross-Page Data'!$D$4:$F$48,3,FALSE)))))</f>
        <v/>
      </c>
      <c r="M4915" s="120">
        <f>IF(AND($P$2=FALSE,OR(F4915="Commercial NAICS Cogen",F4915="Industrial NAICS Cogen",F4915="NAICS-22 Cogen")),FALSE,IF(AND($P$3=FALSE,OR(F4915="Commercial NAICS Cogen",F4915="Commercial NAICS Non-Cogen",F4915="Industrial NAICS Cogen", F4915="industrial NAICS non-Cogen")),FALSE, TRUE))</f>
        <v/>
      </c>
    </row>
    <row r="4916">
      <c r="A4916" s="129" t="n">
        <v>62058</v>
      </c>
      <c r="B4916" s="130" t="inlineStr">
        <is>
          <t>SR Terrell</t>
        </is>
      </c>
      <c r="C4916" s="130" t="inlineStr">
        <is>
          <t>SR Terrell, LLC</t>
        </is>
      </c>
      <c r="D4916" s="129" t="n">
        <v>61634</v>
      </c>
      <c r="E4916" s="130" t="inlineStr">
        <is>
          <t>GA</t>
        </is>
      </c>
      <c r="F4916" s="130" t="inlineStr">
        <is>
          <t>NAICS-22 Non-Cogen</t>
        </is>
      </c>
      <c r="G4916" s="130" t="inlineStr">
        <is>
          <t>PV</t>
        </is>
      </c>
      <c r="H4916" s="130" t="inlineStr">
        <is>
          <t>SUN</t>
        </is>
      </c>
      <c r="I4916" s="130" t="inlineStr">
        <is>
          <t>SUN</t>
        </is>
      </c>
      <c r="J4916" s="131" t="n">
        <v>48677.62</v>
      </c>
      <c r="K4916" s="129" t="n">
        <v>2020</v>
      </c>
      <c r="L4916" s="120">
        <f>IF(VLOOKUP(H4916,'Cross-Page Data'!$D$4:$F$48,3,FALSE)="natural gas",VLOOKUP(G4916,'Cross-Page Data'!$I$4:$J$19,2,FALSE),IF(VLOOKUP(H4916,'Cross-Page Data'!$D$4:$F$48,3,FALSE)="solar",IF(G4916="PV","solar PV","solar thermal"),IF(VLOOKUP(H4916,'Cross-Page Data'!$D$4:$F$48,3,FALSE)="wind",VLOOKUP(G4916,'Cross-Page Data'!$I$4:$J$19,2,FALSE),IF(VLOOKUP(H4916,'Cross-Page Data'!$D$4:$F$48,3,FALSE)="hydro",VLOOKUP(G4916,'Cross-Page Data'!$I$4:$J$19,2,FALSE),VLOOKUP(H4916,'Cross-Page Data'!$D$4:$F$48,3,FALSE)))))</f>
        <v/>
      </c>
      <c r="M4916" s="120">
        <f>IF(AND($P$2=FALSE,OR(F4916="Commercial NAICS Cogen",F4916="Industrial NAICS Cogen",F4916="NAICS-22 Cogen")),FALSE,IF(AND($P$3=FALSE,OR(F4916="Commercial NAICS Cogen",F4916="Commercial NAICS Non-Cogen",F4916="Industrial NAICS Cogen", F4916="industrial NAICS non-Cogen")),FALSE, TRUE))</f>
        <v/>
      </c>
    </row>
    <row r="4917">
      <c r="A4917" s="129" t="n">
        <v>62079</v>
      </c>
      <c r="B4917" s="130" t="inlineStr">
        <is>
          <t>Whispering Willow North</t>
        </is>
      </c>
      <c r="C4917" s="130" t="inlineStr">
        <is>
          <t>Interstate Power and Light Co</t>
        </is>
      </c>
      <c r="D4917" s="129" t="n">
        <v>9417</v>
      </c>
      <c r="E4917" s="130" t="inlineStr">
        <is>
          <t>IA</t>
        </is>
      </c>
      <c r="F4917" s="130" t="inlineStr">
        <is>
          <t>Electric Utility</t>
        </is>
      </c>
      <c r="G4917" s="130" t="inlineStr">
        <is>
          <t>WT</t>
        </is>
      </c>
      <c r="H4917" s="130" t="inlineStr">
        <is>
          <t>WND</t>
        </is>
      </c>
      <c r="I4917" s="130" t="inlineStr">
        <is>
          <t>WND</t>
        </is>
      </c>
      <c r="J4917" s="131" t="n">
        <v>812082</v>
      </c>
      <c r="K4917" s="129" t="n">
        <v>2020</v>
      </c>
      <c r="L4917" s="120">
        <f>IF(VLOOKUP(H4917,'Cross-Page Data'!$D$4:$F$48,3,FALSE)="natural gas",VLOOKUP(G4917,'Cross-Page Data'!$I$4:$J$19,2,FALSE),IF(VLOOKUP(H4917,'Cross-Page Data'!$D$4:$F$48,3,FALSE)="solar",IF(G4917="PV","solar PV","solar thermal"),IF(VLOOKUP(H4917,'Cross-Page Data'!$D$4:$F$48,3,FALSE)="wind",VLOOKUP(G4917,'Cross-Page Data'!$I$4:$J$19,2,FALSE),IF(VLOOKUP(H4917,'Cross-Page Data'!$D$4:$F$48,3,FALSE)="hydro",VLOOKUP(G4917,'Cross-Page Data'!$I$4:$J$19,2,FALSE),VLOOKUP(H4917,'Cross-Page Data'!$D$4:$F$48,3,FALSE)))))</f>
        <v/>
      </c>
      <c r="M4917" s="120">
        <f>IF(AND($P$2=FALSE,OR(F4917="Commercial NAICS Cogen",F4917="Industrial NAICS Cogen",F4917="NAICS-22 Cogen")),FALSE,IF(AND($P$3=FALSE,OR(F4917="Commercial NAICS Cogen",F4917="Commercial NAICS Non-Cogen",F4917="Industrial NAICS Cogen", F4917="industrial NAICS non-Cogen")),FALSE, TRUE))</f>
        <v/>
      </c>
    </row>
    <row r="4918">
      <c r="A4918" s="129" t="n">
        <v>62080</v>
      </c>
      <c r="B4918" s="130" t="inlineStr">
        <is>
          <t>Richland</t>
        </is>
      </c>
      <c r="C4918" s="130" t="inlineStr">
        <is>
          <t>Interstate Power and Light Co</t>
        </is>
      </c>
      <c r="D4918" s="129" t="n">
        <v>9417</v>
      </c>
      <c r="E4918" s="130" t="inlineStr">
        <is>
          <t>IA</t>
        </is>
      </c>
      <c r="F4918" s="130" t="inlineStr">
        <is>
          <t>Electric Utility</t>
        </is>
      </c>
      <c r="G4918" s="130" t="inlineStr">
        <is>
          <t>WT</t>
        </is>
      </c>
      <c r="H4918" s="130" t="inlineStr">
        <is>
          <t>WND</t>
        </is>
      </c>
      <c r="I4918" s="130" t="inlineStr">
        <is>
          <t>WND</t>
        </is>
      </c>
      <c r="J4918" s="131" t="n">
        <v>163519</v>
      </c>
      <c r="K4918" s="129" t="n">
        <v>2020</v>
      </c>
      <c r="L4918" s="120">
        <f>IF(VLOOKUP(H4918,'Cross-Page Data'!$D$4:$F$48,3,FALSE)="natural gas",VLOOKUP(G4918,'Cross-Page Data'!$I$4:$J$19,2,FALSE),IF(VLOOKUP(H4918,'Cross-Page Data'!$D$4:$F$48,3,FALSE)="solar",IF(G4918="PV","solar PV","solar thermal"),IF(VLOOKUP(H4918,'Cross-Page Data'!$D$4:$F$48,3,FALSE)="wind",VLOOKUP(G4918,'Cross-Page Data'!$I$4:$J$19,2,FALSE),IF(VLOOKUP(H4918,'Cross-Page Data'!$D$4:$F$48,3,FALSE)="hydro",VLOOKUP(G4918,'Cross-Page Data'!$I$4:$J$19,2,FALSE),VLOOKUP(H4918,'Cross-Page Data'!$D$4:$F$48,3,FALSE)))))</f>
        <v/>
      </c>
      <c r="M4918" s="120">
        <f>IF(AND($P$2=FALSE,OR(F4918="Commercial NAICS Cogen",F4918="Industrial NAICS Cogen",F4918="NAICS-22 Cogen")),FALSE,IF(AND($P$3=FALSE,OR(F4918="Commercial NAICS Cogen",F4918="Commercial NAICS Non-Cogen",F4918="Industrial NAICS Cogen", F4918="industrial NAICS non-Cogen")),FALSE, TRUE))</f>
        <v/>
      </c>
    </row>
    <row r="4919">
      <c r="A4919" s="129" t="n">
        <v>62081</v>
      </c>
      <c r="B4919" s="130" t="inlineStr">
        <is>
          <t>Golden Plains</t>
        </is>
      </c>
      <c r="C4919" s="130" t="inlineStr">
        <is>
          <t>Interstate Power and Light Co</t>
        </is>
      </c>
      <c r="D4919" s="129" t="n">
        <v>9417</v>
      </c>
      <c r="E4919" s="130" t="inlineStr">
        <is>
          <t>IA</t>
        </is>
      </c>
      <c r="F4919" s="130" t="inlineStr">
        <is>
          <t>Electric Utility</t>
        </is>
      </c>
      <c r="G4919" s="130" t="inlineStr">
        <is>
          <t>WT</t>
        </is>
      </c>
      <c r="H4919" s="130" t="inlineStr">
        <is>
          <t>WND</t>
        </is>
      </c>
      <c r="I4919" s="130" t="inlineStr">
        <is>
          <t>WND</t>
        </is>
      </c>
      <c r="J4919" s="131" t="n">
        <v>582452</v>
      </c>
      <c r="K4919" s="129" t="n">
        <v>2020</v>
      </c>
      <c r="L4919" s="120">
        <f>IF(VLOOKUP(H4919,'Cross-Page Data'!$D$4:$F$48,3,FALSE)="natural gas",VLOOKUP(G4919,'Cross-Page Data'!$I$4:$J$19,2,FALSE),IF(VLOOKUP(H4919,'Cross-Page Data'!$D$4:$F$48,3,FALSE)="solar",IF(G4919="PV","solar PV","solar thermal"),IF(VLOOKUP(H4919,'Cross-Page Data'!$D$4:$F$48,3,FALSE)="wind",VLOOKUP(G4919,'Cross-Page Data'!$I$4:$J$19,2,FALSE),IF(VLOOKUP(H4919,'Cross-Page Data'!$D$4:$F$48,3,FALSE)="hydro",VLOOKUP(G4919,'Cross-Page Data'!$I$4:$J$19,2,FALSE),VLOOKUP(H4919,'Cross-Page Data'!$D$4:$F$48,3,FALSE)))))</f>
        <v/>
      </c>
      <c r="M4919" s="120">
        <f>IF(AND($P$2=FALSE,OR(F4919="Commercial NAICS Cogen",F4919="Industrial NAICS Cogen",F4919="NAICS-22 Cogen")),FALSE,IF(AND($P$3=FALSE,OR(F4919="Commercial NAICS Cogen",F4919="Commercial NAICS Non-Cogen",F4919="Industrial NAICS Cogen", F4919="industrial NAICS non-Cogen")),FALSE, TRUE))</f>
        <v/>
      </c>
    </row>
    <row r="4920">
      <c r="A4920" s="129" t="n">
        <v>62082</v>
      </c>
      <c r="B4920" s="130" t="inlineStr">
        <is>
          <t>Southwick Solar PV</t>
        </is>
      </c>
      <c r="C4920" s="130" t="inlineStr">
        <is>
          <t>NSTAR Electric Company</t>
        </is>
      </c>
      <c r="D4920" s="129" t="n">
        <v>54913</v>
      </c>
      <c r="E4920" s="130" t="inlineStr">
        <is>
          <t>MA</t>
        </is>
      </c>
      <c r="F4920" s="130" t="inlineStr">
        <is>
          <t>Electric Utility</t>
        </is>
      </c>
      <c r="G4920" s="130" t="inlineStr">
        <is>
          <t>PV</t>
        </is>
      </c>
      <c r="H4920" s="130" t="inlineStr">
        <is>
          <t>SUN</t>
        </is>
      </c>
      <c r="I4920" s="130" t="inlineStr">
        <is>
          <t>SUN</t>
        </is>
      </c>
      <c r="J4920" s="131" t="n">
        <v>8335</v>
      </c>
      <c r="K4920" s="129" t="n">
        <v>2020</v>
      </c>
      <c r="L4920" s="120">
        <f>IF(VLOOKUP(H4920,'Cross-Page Data'!$D$4:$F$48,3,FALSE)="natural gas",VLOOKUP(G4920,'Cross-Page Data'!$I$4:$J$19,2,FALSE),IF(VLOOKUP(H4920,'Cross-Page Data'!$D$4:$F$48,3,FALSE)="solar",IF(G4920="PV","solar PV","solar thermal"),IF(VLOOKUP(H4920,'Cross-Page Data'!$D$4:$F$48,3,FALSE)="wind",VLOOKUP(G4920,'Cross-Page Data'!$I$4:$J$19,2,FALSE),IF(VLOOKUP(H4920,'Cross-Page Data'!$D$4:$F$48,3,FALSE)="hydro",VLOOKUP(G4920,'Cross-Page Data'!$I$4:$J$19,2,FALSE),VLOOKUP(H4920,'Cross-Page Data'!$D$4:$F$48,3,FALSE)))))</f>
        <v/>
      </c>
      <c r="M4920" s="120">
        <f>IF(AND($P$2=FALSE,OR(F4920="Commercial NAICS Cogen",F4920="Industrial NAICS Cogen",F4920="NAICS-22 Cogen")),FALSE,IF(AND($P$3=FALSE,OR(F4920="Commercial NAICS Cogen",F4920="Commercial NAICS Non-Cogen",F4920="Industrial NAICS Cogen", F4920="industrial NAICS non-Cogen")),FALSE, TRUE))</f>
        <v/>
      </c>
    </row>
    <row r="4921">
      <c r="A4921" s="129" t="n">
        <v>62092</v>
      </c>
      <c r="B4921" s="130" t="inlineStr">
        <is>
          <t>Montague Site 36-Grosolar</t>
        </is>
      </c>
      <c r="C4921" s="130" t="inlineStr">
        <is>
          <t>NSTAR Electric Company</t>
        </is>
      </c>
      <c r="D4921" s="129" t="n">
        <v>54913</v>
      </c>
      <c r="E4921" s="130" t="inlineStr">
        <is>
          <t>MA</t>
        </is>
      </c>
      <c r="F4921" s="130" t="inlineStr">
        <is>
          <t>Electric Utility</t>
        </is>
      </c>
      <c r="G4921" s="130" t="inlineStr">
        <is>
          <t>PV</t>
        </is>
      </c>
      <c r="H4921" s="130" t="inlineStr">
        <is>
          <t>SUN</t>
        </is>
      </c>
      <c r="I4921" s="130" t="inlineStr">
        <is>
          <t>SUN</t>
        </is>
      </c>
      <c r="J4921" s="131" t="n">
        <v>5868</v>
      </c>
      <c r="K4921" s="129" t="n">
        <v>2020</v>
      </c>
      <c r="L4921" s="120">
        <f>IF(VLOOKUP(H4921,'Cross-Page Data'!$D$4:$F$48,3,FALSE)="natural gas",VLOOKUP(G4921,'Cross-Page Data'!$I$4:$J$19,2,FALSE),IF(VLOOKUP(H4921,'Cross-Page Data'!$D$4:$F$48,3,FALSE)="solar",IF(G4921="PV","solar PV","solar thermal"),IF(VLOOKUP(H4921,'Cross-Page Data'!$D$4:$F$48,3,FALSE)="wind",VLOOKUP(G4921,'Cross-Page Data'!$I$4:$J$19,2,FALSE),IF(VLOOKUP(H4921,'Cross-Page Data'!$D$4:$F$48,3,FALSE)="hydro",VLOOKUP(G4921,'Cross-Page Data'!$I$4:$J$19,2,FALSE),VLOOKUP(H4921,'Cross-Page Data'!$D$4:$F$48,3,FALSE)))))</f>
        <v/>
      </c>
      <c r="M4921" s="120">
        <f>IF(AND($P$2=FALSE,OR(F4921="Commercial NAICS Cogen",F4921="Industrial NAICS Cogen",F4921="NAICS-22 Cogen")),FALSE,IF(AND($P$3=FALSE,OR(F4921="Commercial NAICS Cogen",F4921="Commercial NAICS Non-Cogen",F4921="Industrial NAICS Cogen", F4921="industrial NAICS non-Cogen")),FALSE, TRUE))</f>
        <v/>
      </c>
    </row>
    <row r="4922">
      <c r="A4922" s="129" t="n">
        <v>62103</v>
      </c>
      <c r="B4922" s="130" t="inlineStr">
        <is>
          <t>Kossuth</t>
        </is>
      </c>
      <c r="C4922" s="130" t="inlineStr">
        <is>
          <t>Wisconsin Power &amp; Light Co</t>
        </is>
      </c>
      <c r="D4922" s="129" t="n">
        <v>20856</v>
      </c>
      <c r="E4922" s="130" t="inlineStr">
        <is>
          <t>IA</t>
        </is>
      </c>
      <c r="F4922" s="130" t="inlineStr">
        <is>
          <t>Electric Utility</t>
        </is>
      </c>
      <c r="G4922" s="130" t="inlineStr">
        <is>
          <t>WT</t>
        </is>
      </c>
      <c r="H4922" s="130" t="inlineStr">
        <is>
          <t>WND</t>
        </is>
      </c>
      <c r="I4922" s="130" t="inlineStr">
        <is>
          <t>WND</t>
        </is>
      </c>
      <c r="J4922" s="131" t="n">
        <v>147472</v>
      </c>
      <c r="K4922" s="129" t="n">
        <v>2020</v>
      </c>
      <c r="L4922" s="120">
        <f>IF(VLOOKUP(H4922,'Cross-Page Data'!$D$4:$F$48,3,FALSE)="natural gas",VLOOKUP(G4922,'Cross-Page Data'!$I$4:$J$19,2,FALSE),IF(VLOOKUP(H4922,'Cross-Page Data'!$D$4:$F$48,3,FALSE)="solar",IF(G4922="PV","solar PV","solar thermal"),IF(VLOOKUP(H4922,'Cross-Page Data'!$D$4:$F$48,3,FALSE)="wind",VLOOKUP(G4922,'Cross-Page Data'!$I$4:$J$19,2,FALSE),IF(VLOOKUP(H4922,'Cross-Page Data'!$D$4:$F$48,3,FALSE)="hydro",VLOOKUP(G4922,'Cross-Page Data'!$I$4:$J$19,2,FALSE),VLOOKUP(H4922,'Cross-Page Data'!$D$4:$F$48,3,FALSE)))))</f>
        <v/>
      </c>
      <c r="M4922" s="120">
        <f>IF(AND($P$2=FALSE,OR(F4922="Commercial NAICS Cogen",F4922="Industrial NAICS Cogen",F4922="NAICS-22 Cogen")),FALSE,IF(AND($P$3=FALSE,OR(F4922="Commercial NAICS Cogen",F4922="Commercial NAICS Non-Cogen",F4922="Industrial NAICS Cogen", F4922="industrial NAICS non-Cogen")),FALSE, TRUE))</f>
        <v/>
      </c>
    </row>
    <row r="4923">
      <c r="A4923" s="129" t="n">
        <v>62106</v>
      </c>
      <c r="B4923" s="130" t="inlineStr">
        <is>
          <t>WED Green Hill, LLC</t>
        </is>
      </c>
      <c r="C4923" s="130" t="inlineStr">
        <is>
          <t>WED Green Hill, LLC</t>
        </is>
      </c>
      <c r="D4923" s="129" t="n">
        <v>61648</v>
      </c>
      <c r="E4923" s="130" t="inlineStr">
        <is>
          <t>RI</t>
        </is>
      </c>
      <c r="F4923" s="130" t="inlineStr">
        <is>
          <t>NAICS-22 Non-Cogen</t>
        </is>
      </c>
      <c r="G4923" s="130" t="inlineStr">
        <is>
          <t>WT</t>
        </is>
      </c>
      <c r="H4923" s="130" t="inlineStr">
        <is>
          <t>WND</t>
        </is>
      </c>
      <c r="I4923" s="130" t="inlineStr">
        <is>
          <t>WND</t>
        </is>
      </c>
      <c r="J4923" s="131" t="n">
        <v>6433</v>
      </c>
      <c r="K4923" s="129" t="n">
        <v>2020</v>
      </c>
      <c r="L4923" s="120">
        <f>IF(VLOOKUP(H4923,'Cross-Page Data'!$D$4:$F$48,3,FALSE)="natural gas",VLOOKUP(G4923,'Cross-Page Data'!$I$4:$J$19,2,FALSE),IF(VLOOKUP(H4923,'Cross-Page Data'!$D$4:$F$48,3,FALSE)="solar",IF(G4923="PV","solar PV","solar thermal"),IF(VLOOKUP(H4923,'Cross-Page Data'!$D$4:$F$48,3,FALSE)="wind",VLOOKUP(G4923,'Cross-Page Data'!$I$4:$J$19,2,FALSE),IF(VLOOKUP(H4923,'Cross-Page Data'!$D$4:$F$48,3,FALSE)="hydro",VLOOKUP(G4923,'Cross-Page Data'!$I$4:$J$19,2,FALSE),VLOOKUP(H4923,'Cross-Page Data'!$D$4:$F$48,3,FALSE)))))</f>
        <v/>
      </c>
      <c r="M4923" s="120">
        <f>IF(AND($P$2=FALSE,OR(F4923="Commercial NAICS Cogen",F4923="Industrial NAICS Cogen",F4923="NAICS-22 Cogen")),FALSE,IF(AND($P$3=FALSE,OR(F4923="Commercial NAICS Cogen",F4923="Commercial NAICS Non-Cogen",F4923="Industrial NAICS Cogen", F4923="industrial NAICS non-Cogen")),FALSE, TRUE))</f>
        <v/>
      </c>
    </row>
    <row r="4924">
      <c r="A4924" s="129" t="n">
        <v>62110</v>
      </c>
      <c r="B4924" s="130" t="inlineStr">
        <is>
          <t>WED Shun I, LLC</t>
        </is>
      </c>
      <c r="C4924" s="130" t="inlineStr">
        <is>
          <t>WED Shun I, LLC</t>
        </is>
      </c>
      <c r="D4924" s="129" t="n">
        <v>61652</v>
      </c>
      <c r="E4924" s="130" t="inlineStr">
        <is>
          <t>RI</t>
        </is>
      </c>
      <c r="F4924" s="130" t="inlineStr">
        <is>
          <t>NAICS-22 Non-Cogen</t>
        </is>
      </c>
      <c r="G4924" s="130" t="inlineStr">
        <is>
          <t>WT</t>
        </is>
      </c>
      <c r="H4924" s="130" t="inlineStr">
        <is>
          <t>WND</t>
        </is>
      </c>
      <c r="I4924" s="130" t="inlineStr">
        <is>
          <t>WND</t>
        </is>
      </c>
      <c r="J4924" s="131" t="n">
        <v>7697</v>
      </c>
      <c r="K4924" s="129" t="n">
        <v>2020</v>
      </c>
      <c r="L4924" s="120">
        <f>IF(VLOOKUP(H4924,'Cross-Page Data'!$D$4:$F$48,3,FALSE)="natural gas",VLOOKUP(G4924,'Cross-Page Data'!$I$4:$J$19,2,FALSE),IF(VLOOKUP(H4924,'Cross-Page Data'!$D$4:$F$48,3,FALSE)="solar",IF(G4924="PV","solar PV","solar thermal"),IF(VLOOKUP(H4924,'Cross-Page Data'!$D$4:$F$48,3,FALSE)="wind",VLOOKUP(G4924,'Cross-Page Data'!$I$4:$J$19,2,FALSE),IF(VLOOKUP(H4924,'Cross-Page Data'!$D$4:$F$48,3,FALSE)="hydro",VLOOKUP(G4924,'Cross-Page Data'!$I$4:$J$19,2,FALSE),VLOOKUP(H4924,'Cross-Page Data'!$D$4:$F$48,3,FALSE)))))</f>
        <v/>
      </c>
      <c r="M4924" s="120">
        <f>IF(AND($P$2=FALSE,OR(F4924="Commercial NAICS Cogen",F4924="Industrial NAICS Cogen",F4924="NAICS-22 Cogen")),FALSE,IF(AND($P$3=FALSE,OR(F4924="Commercial NAICS Cogen",F4924="Commercial NAICS Non-Cogen",F4924="Industrial NAICS Cogen", F4924="industrial NAICS non-Cogen")),FALSE, TRUE))</f>
        <v/>
      </c>
    </row>
    <row r="4925">
      <c r="A4925" s="129" t="n">
        <v>62115</v>
      </c>
      <c r="B4925" s="130" t="inlineStr">
        <is>
          <t>AES Alamitos Energy Center</t>
        </is>
      </c>
      <c r="C4925" s="130" t="inlineStr">
        <is>
          <t>AES Alamitos Energy, LLC</t>
        </is>
      </c>
      <c r="D4925" s="129" t="n">
        <v>61669</v>
      </c>
      <c r="E4925" s="130" t="inlineStr">
        <is>
          <t>CA</t>
        </is>
      </c>
      <c r="F4925" s="130" t="inlineStr">
        <is>
          <t>NAICS-22 Non-Cogen</t>
        </is>
      </c>
      <c r="G4925" s="130" t="inlineStr">
        <is>
          <t>CA</t>
        </is>
      </c>
      <c r="H4925" s="130" t="inlineStr">
        <is>
          <t>NG</t>
        </is>
      </c>
      <c r="I4925" s="130" t="inlineStr">
        <is>
          <t>NG</t>
        </is>
      </c>
      <c r="J4925" s="131" t="n">
        <v>393673</v>
      </c>
      <c r="K4925" s="129" t="n">
        <v>2020</v>
      </c>
      <c r="L4925" s="120">
        <f>IF(VLOOKUP(H4925,'Cross-Page Data'!$D$4:$F$48,3,FALSE)="natural gas",VLOOKUP(G4925,'Cross-Page Data'!$I$4:$J$19,2,FALSE),IF(VLOOKUP(H4925,'Cross-Page Data'!$D$4:$F$48,3,FALSE)="solar",IF(G4925="PV","solar PV","solar thermal"),IF(VLOOKUP(H4925,'Cross-Page Data'!$D$4:$F$48,3,FALSE)="wind",VLOOKUP(G4925,'Cross-Page Data'!$I$4:$J$19,2,FALSE),IF(VLOOKUP(H4925,'Cross-Page Data'!$D$4:$F$48,3,FALSE)="hydro",VLOOKUP(G4925,'Cross-Page Data'!$I$4:$J$19,2,FALSE),VLOOKUP(H4925,'Cross-Page Data'!$D$4:$F$48,3,FALSE)))))</f>
        <v/>
      </c>
      <c r="M4925" s="120">
        <f>IF(AND($P$2=FALSE,OR(F4925="Commercial NAICS Cogen",F4925="Industrial NAICS Cogen",F4925="NAICS-22 Cogen")),FALSE,IF(AND($P$3=FALSE,OR(F4925="Commercial NAICS Cogen",F4925="Commercial NAICS Non-Cogen",F4925="Industrial NAICS Cogen", F4925="industrial NAICS non-Cogen")),FALSE, TRUE))</f>
        <v/>
      </c>
    </row>
    <row r="4926">
      <c r="A4926" s="129" t="n">
        <v>62115</v>
      </c>
      <c r="B4926" s="130" t="inlineStr">
        <is>
          <t>AES Alamitos Energy Center</t>
        </is>
      </c>
      <c r="C4926" s="130" t="inlineStr">
        <is>
          <t>AES Alamitos Energy, LLC</t>
        </is>
      </c>
      <c r="D4926" s="129" t="n">
        <v>61669</v>
      </c>
      <c r="E4926" s="130" t="inlineStr">
        <is>
          <t>CA</t>
        </is>
      </c>
      <c r="F4926" s="130" t="inlineStr">
        <is>
          <t>NAICS-22 Non-Cogen</t>
        </is>
      </c>
      <c r="G4926" s="130" t="inlineStr">
        <is>
          <t>CT</t>
        </is>
      </c>
      <c r="H4926" s="130" t="inlineStr">
        <is>
          <t>NG</t>
        </is>
      </c>
      <c r="I4926" s="130" t="inlineStr">
        <is>
          <t>NG</t>
        </is>
      </c>
      <c r="J4926" s="131" t="n">
        <v>717279</v>
      </c>
      <c r="K4926" s="129" t="n">
        <v>2020</v>
      </c>
      <c r="L4926" s="120">
        <f>IF(VLOOKUP(H4926,'Cross-Page Data'!$D$4:$F$48,3,FALSE)="natural gas",VLOOKUP(G4926,'Cross-Page Data'!$I$4:$J$19,2,FALSE),IF(VLOOKUP(H4926,'Cross-Page Data'!$D$4:$F$48,3,FALSE)="solar",IF(G4926="PV","solar PV","solar thermal"),IF(VLOOKUP(H4926,'Cross-Page Data'!$D$4:$F$48,3,FALSE)="wind",VLOOKUP(G4926,'Cross-Page Data'!$I$4:$J$19,2,FALSE),IF(VLOOKUP(H4926,'Cross-Page Data'!$D$4:$F$48,3,FALSE)="hydro",VLOOKUP(G4926,'Cross-Page Data'!$I$4:$J$19,2,FALSE),VLOOKUP(H4926,'Cross-Page Data'!$D$4:$F$48,3,FALSE)))))</f>
        <v/>
      </c>
      <c r="M4926" s="120">
        <f>IF(AND($P$2=FALSE,OR(F4926="Commercial NAICS Cogen",F4926="Industrial NAICS Cogen",F4926="NAICS-22 Cogen")),FALSE,IF(AND($P$3=FALSE,OR(F4926="Commercial NAICS Cogen",F4926="Commercial NAICS Non-Cogen",F4926="Industrial NAICS Cogen", F4926="industrial NAICS non-Cogen")),FALSE, TRUE))</f>
        <v/>
      </c>
    </row>
    <row r="4927">
      <c r="A4927" s="129" t="n">
        <v>62116</v>
      </c>
      <c r="B4927" s="130" t="inlineStr">
        <is>
          <t>AES Huntington Beach Energy Project</t>
        </is>
      </c>
      <c r="C4927" s="130" t="inlineStr">
        <is>
          <t>AES Huntington Beach Energy, LLC</t>
        </is>
      </c>
      <c r="D4927" s="129" t="n">
        <v>61670</v>
      </c>
      <c r="E4927" s="130" t="inlineStr">
        <is>
          <t>CA</t>
        </is>
      </c>
      <c r="F4927" s="130" t="inlineStr">
        <is>
          <t>NAICS-22 Non-Cogen</t>
        </is>
      </c>
      <c r="G4927" s="130" t="inlineStr">
        <is>
          <t>CA</t>
        </is>
      </c>
      <c r="H4927" s="130" t="inlineStr">
        <is>
          <t>NG</t>
        </is>
      </c>
      <c r="I4927" s="130" t="inlineStr">
        <is>
          <t>NG</t>
        </is>
      </c>
      <c r="J4927" s="131" t="n">
        <v>431822</v>
      </c>
      <c r="K4927" s="129" t="n">
        <v>2020</v>
      </c>
      <c r="L4927" s="120">
        <f>IF(VLOOKUP(H4927,'Cross-Page Data'!$D$4:$F$48,3,FALSE)="natural gas",VLOOKUP(G4927,'Cross-Page Data'!$I$4:$J$19,2,FALSE),IF(VLOOKUP(H4927,'Cross-Page Data'!$D$4:$F$48,3,FALSE)="solar",IF(G4927="PV","solar PV","solar thermal"),IF(VLOOKUP(H4927,'Cross-Page Data'!$D$4:$F$48,3,FALSE)="wind",VLOOKUP(G4927,'Cross-Page Data'!$I$4:$J$19,2,FALSE),IF(VLOOKUP(H4927,'Cross-Page Data'!$D$4:$F$48,3,FALSE)="hydro",VLOOKUP(G4927,'Cross-Page Data'!$I$4:$J$19,2,FALSE),VLOOKUP(H4927,'Cross-Page Data'!$D$4:$F$48,3,FALSE)))))</f>
        <v/>
      </c>
      <c r="M4927" s="120">
        <f>IF(AND($P$2=FALSE,OR(F4927="Commercial NAICS Cogen",F4927="Industrial NAICS Cogen",F4927="NAICS-22 Cogen")),FALSE,IF(AND($P$3=FALSE,OR(F4927="Commercial NAICS Cogen",F4927="Commercial NAICS Non-Cogen",F4927="Industrial NAICS Cogen", F4927="industrial NAICS non-Cogen")),FALSE, TRUE))</f>
        <v/>
      </c>
    </row>
    <row r="4928">
      <c r="A4928" s="129" t="n">
        <v>62116</v>
      </c>
      <c r="B4928" s="130" t="inlineStr">
        <is>
          <t>AES Huntington Beach Energy Project</t>
        </is>
      </c>
      <c r="C4928" s="130" t="inlineStr">
        <is>
          <t>AES Huntington Beach Energy, LLC</t>
        </is>
      </c>
      <c r="D4928" s="129" t="n">
        <v>61670</v>
      </c>
      <c r="E4928" s="130" t="inlineStr">
        <is>
          <t>CA</t>
        </is>
      </c>
      <c r="F4928" s="130" t="inlineStr">
        <is>
          <t>NAICS-22 Non-Cogen</t>
        </is>
      </c>
      <c r="G4928" s="130" t="inlineStr">
        <is>
          <t>CT</t>
        </is>
      </c>
      <c r="H4928" s="130" t="inlineStr">
        <is>
          <t>NG</t>
        </is>
      </c>
      <c r="I4928" s="130" t="inlineStr">
        <is>
          <t>NG</t>
        </is>
      </c>
      <c r="J4928" s="131" t="n">
        <v>853345</v>
      </c>
      <c r="K4928" s="129" t="n">
        <v>2020</v>
      </c>
      <c r="L4928" s="120">
        <f>IF(VLOOKUP(H4928,'Cross-Page Data'!$D$4:$F$48,3,FALSE)="natural gas",VLOOKUP(G4928,'Cross-Page Data'!$I$4:$J$19,2,FALSE),IF(VLOOKUP(H4928,'Cross-Page Data'!$D$4:$F$48,3,FALSE)="solar",IF(G4928="PV","solar PV","solar thermal"),IF(VLOOKUP(H4928,'Cross-Page Data'!$D$4:$F$48,3,FALSE)="wind",VLOOKUP(G4928,'Cross-Page Data'!$I$4:$J$19,2,FALSE),IF(VLOOKUP(H4928,'Cross-Page Data'!$D$4:$F$48,3,FALSE)="hydro",VLOOKUP(G4928,'Cross-Page Data'!$I$4:$J$19,2,FALSE),VLOOKUP(H4928,'Cross-Page Data'!$D$4:$F$48,3,FALSE)))))</f>
        <v/>
      </c>
      <c r="M4928" s="120">
        <f>IF(AND($P$2=FALSE,OR(F4928="Commercial NAICS Cogen",F4928="Industrial NAICS Cogen",F4928="NAICS-22 Cogen")),FALSE,IF(AND($P$3=FALSE,OR(F4928="Commercial NAICS Cogen",F4928="Commercial NAICS Non-Cogen",F4928="Industrial NAICS Cogen", F4928="industrial NAICS non-Cogen")),FALSE, TRUE))</f>
        <v/>
      </c>
    </row>
    <row r="4929">
      <c r="A4929" s="129" t="n">
        <v>62132</v>
      </c>
      <c r="B4929" s="130" t="inlineStr">
        <is>
          <t>Arbor Hill Wind Farm</t>
        </is>
      </c>
      <c r="C4929" s="130" t="inlineStr">
        <is>
          <t>MidAmerican Energy Co</t>
        </is>
      </c>
      <c r="D4929" s="129" t="n">
        <v>12341</v>
      </c>
      <c r="E4929" s="130" t="inlineStr">
        <is>
          <t>IA</t>
        </is>
      </c>
      <c r="F4929" s="130" t="inlineStr">
        <is>
          <t>Electric Utility</t>
        </is>
      </c>
      <c r="G4929" s="130" t="inlineStr">
        <is>
          <t>WT</t>
        </is>
      </c>
      <c r="H4929" s="130" t="inlineStr">
        <is>
          <t>WND</t>
        </is>
      </c>
      <c r="I4929" s="130" t="inlineStr">
        <is>
          <t>WND</t>
        </is>
      </c>
      <c r="J4929" s="131" t="n">
        <v>1060503</v>
      </c>
      <c r="K4929" s="129" t="n">
        <v>2020</v>
      </c>
      <c r="L4929" s="120">
        <f>IF(VLOOKUP(H4929,'Cross-Page Data'!$D$4:$F$48,3,FALSE)="natural gas",VLOOKUP(G4929,'Cross-Page Data'!$I$4:$J$19,2,FALSE),IF(VLOOKUP(H4929,'Cross-Page Data'!$D$4:$F$48,3,FALSE)="solar",IF(G4929="PV","solar PV","solar thermal"),IF(VLOOKUP(H4929,'Cross-Page Data'!$D$4:$F$48,3,FALSE)="wind",VLOOKUP(G4929,'Cross-Page Data'!$I$4:$J$19,2,FALSE),IF(VLOOKUP(H4929,'Cross-Page Data'!$D$4:$F$48,3,FALSE)="hydro",VLOOKUP(G4929,'Cross-Page Data'!$I$4:$J$19,2,FALSE),VLOOKUP(H4929,'Cross-Page Data'!$D$4:$F$48,3,FALSE)))))</f>
        <v/>
      </c>
      <c r="M4929" s="120">
        <f>IF(AND($P$2=FALSE,OR(F4929="Commercial NAICS Cogen",F4929="Industrial NAICS Cogen",F4929="NAICS-22 Cogen")),FALSE,IF(AND($P$3=FALSE,OR(F4929="Commercial NAICS Cogen",F4929="Commercial NAICS Non-Cogen",F4929="Industrial NAICS Cogen", F4929="industrial NAICS non-Cogen")),FALSE, TRUE))</f>
        <v/>
      </c>
    </row>
    <row r="4930">
      <c r="A4930" s="129" t="n">
        <v>62133</v>
      </c>
      <c r="B4930" s="130" t="inlineStr">
        <is>
          <t>North English</t>
        </is>
      </c>
      <c r="C4930" s="130" t="inlineStr">
        <is>
          <t>MidAmerican Energy Co</t>
        </is>
      </c>
      <c r="D4930" s="129" t="n">
        <v>12341</v>
      </c>
      <c r="E4930" s="130" t="inlineStr">
        <is>
          <t>IA</t>
        </is>
      </c>
      <c r="F4930" s="130" t="inlineStr">
        <is>
          <t>Electric Utility</t>
        </is>
      </c>
      <c r="G4930" s="130" t="inlineStr">
        <is>
          <t>WT</t>
        </is>
      </c>
      <c r="H4930" s="130" t="inlineStr">
        <is>
          <t>WND</t>
        </is>
      </c>
      <c r="I4930" s="130" t="inlineStr">
        <is>
          <t>WND</t>
        </is>
      </c>
      <c r="J4930" s="131" t="n">
        <v>1250166</v>
      </c>
      <c r="K4930" s="129" t="n">
        <v>2020</v>
      </c>
      <c r="L4930" s="120">
        <f>IF(VLOOKUP(H4930,'Cross-Page Data'!$D$4:$F$48,3,FALSE)="natural gas",VLOOKUP(G4930,'Cross-Page Data'!$I$4:$J$19,2,FALSE),IF(VLOOKUP(H4930,'Cross-Page Data'!$D$4:$F$48,3,FALSE)="solar",IF(G4930="PV","solar PV","solar thermal"),IF(VLOOKUP(H4930,'Cross-Page Data'!$D$4:$F$48,3,FALSE)="wind",VLOOKUP(G4930,'Cross-Page Data'!$I$4:$J$19,2,FALSE),IF(VLOOKUP(H4930,'Cross-Page Data'!$D$4:$F$48,3,FALSE)="hydro",VLOOKUP(G4930,'Cross-Page Data'!$I$4:$J$19,2,FALSE),VLOOKUP(H4930,'Cross-Page Data'!$D$4:$F$48,3,FALSE)))))</f>
        <v/>
      </c>
      <c r="M4930" s="120">
        <f>IF(AND($P$2=FALSE,OR(F4930="Commercial NAICS Cogen",F4930="Industrial NAICS Cogen",F4930="NAICS-22 Cogen")),FALSE,IF(AND($P$3=FALSE,OR(F4930="Commercial NAICS Cogen",F4930="Commercial NAICS Non-Cogen",F4930="Industrial NAICS Cogen", F4930="industrial NAICS non-Cogen")),FALSE, TRUE))</f>
        <v/>
      </c>
    </row>
    <row r="4931">
      <c r="A4931" s="129" t="n">
        <v>62141</v>
      </c>
      <c r="B4931" s="130" t="inlineStr">
        <is>
          <t>Rambler</t>
        </is>
      </c>
      <c r="C4931" s="130" t="inlineStr">
        <is>
          <t>RE Rambler LLC</t>
        </is>
      </c>
      <c r="D4931" s="129" t="n">
        <v>61678</v>
      </c>
      <c r="E4931" s="130" t="inlineStr">
        <is>
          <t>TX</t>
        </is>
      </c>
      <c r="F4931" s="130" t="inlineStr">
        <is>
          <t>NAICS-22 Non-Cogen</t>
        </is>
      </c>
      <c r="G4931" s="130" t="inlineStr">
        <is>
          <t>PV</t>
        </is>
      </c>
      <c r="H4931" s="130" t="inlineStr">
        <is>
          <t>SUN</t>
        </is>
      </c>
      <c r="I4931" s="130" t="inlineStr">
        <is>
          <t>SUN</t>
        </is>
      </c>
      <c r="J4931" s="131" t="n">
        <v>254930</v>
      </c>
      <c r="K4931" s="129" t="n">
        <v>2020</v>
      </c>
      <c r="L4931" s="120">
        <f>IF(VLOOKUP(H4931,'Cross-Page Data'!$D$4:$F$48,3,FALSE)="natural gas",VLOOKUP(G4931,'Cross-Page Data'!$I$4:$J$19,2,FALSE),IF(VLOOKUP(H4931,'Cross-Page Data'!$D$4:$F$48,3,FALSE)="solar",IF(G4931="PV","solar PV","solar thermal"),IF(VLOOKUP(H4931,'Cross-Page Data'!$D$4:$F$48,3,FALSE)="wind",VLOOKUP(G4931,'Cross-Page Data'!$I$4:$J$19,2,FALSE),IF(VLOOKUP(H4931,'Cross-Page Data'!$D$4:$F$48,3,FALSE)="hydro",VLOOKUP(G4931,'Cross-Page Data'!$I$4:$J$19,2,FALSE),VLOOKUP(H4931,'Cross-Page Data'!$D$4:$F$48,3,FALSE)))))</f>
        <v/>
      </c>
      <c r="M4931" s="120">
        <f>IF(AND($P$2=FALSE,OR(F4931="Commercial NAICS Cogen",F4931="Industrial NAICS Cogen",F4931="NAICS-22 Cogen")),FALSE,IF(AND($P$3=FALSE,OR(F4931="Commercial NAICS Cogen",F4931="Commercial NAICS Non-Cogen",F4931="Industrial NAICS Cogen", F4931="industrial NAICS non-Cogen")),FALSE, TRUE))</f>
        <v/>
      </c>
    </row>
    <row r="4932">
      <c r="A4932" s="129" t="n">
        <v>62142</v>
      </c>
      <c r="B4932" s="130" t="inlineStr">
        <is>
          <t>Amadeus Wind Farm</t>
        </is>
      </c>
      <c r="C4932" s="130" t="inlineStr">
        <is>
          <t>Amadeus Wind LLC</t>
        </is>
      </c>
      <c r="D4932" s="129" t="n">
        <v>61683</v>
      </c>
      <c r="E4932" s="130" t="inlineStr">
        <is>
          <t>TX</t>
        </is>
      </c>
      <c r="F4932" s="130" t="inlineStr">
        <is>
          <t>NAICS-22 Non-Cogen</t>
        </is>
      </c>
      <c r="G4932" s="130" t="inlineStr">
        <is>
          <t>WT</t>
        </is>
      </c>
      <c r="H4932" s="130" t="inlineStr">
        <is>
          <t>WND</t>
        </is>
      </c>
      <c r="I4932" s="130" t="inlineStr">
        <is>
          <t>WND</t>
        </is>
      </c>
      <c r="J4932" s="131" t="n">
        <v>68784</v>
      </c>
      <c r="K4932" s="129" t="n">
        <v>2020</v>
      </c>
      <c r="L4932" s="120">
        <f>IF(VLOOKUP(H4932,'Cross-Page Data'!$D$4:$F$48,3,FALSE)="natural gas",VLOOKUP(G4932,'Cross-Page Data'!$I$4:$J$19,2,FALSE),IF(VLOOKUP(H4932,'Cross-Page Data'!$D$4:$F$48,3,FALSE)="solar",IF(G4932="PV","solar PV","solar thermal"),IF(VLOOKUP(H4932,'Cross-Page Data'!$D$4:$F$48,3,FALSE)="wind",VLOOKUP(G4932,'Cross-Page Data'!$I$4:$J$19,2,FALSE),IF(VLOOKUP(H4932,'Cross-Page Data'!$D$4:$F$48,3,FALSE)="hydro",VLOOKUP(G4932,'Cross-Page Data'!$I$4:$J$19,2,FALSE),VLOOKUP(H4932,'Cross-Page Data'!$D$4:$F$48,3,FALSE)))))</f>
        <v/>
      </c>
      <c r="M4932" s="120">
        <f>IF(AND($P$2=FALSE,OR(F4932="Commercial NAICS Cogen",F4932="Industrial NAICS Cogen",F4932="NAICS-22 Cogen")),FALSE,IF(AND($P$3=FALSE,OR(F4932="Commercial NAICS Cogen",F4932="Commercial NAICS Non-Cogen",F4932="Industrial NAICS Cogen", F4932="industrial NAICS non-Cogen")),FALSE, TRUE))</f>
        <v/>
      </c>
    </row>
    <row r="4933">
      <c r="A4933" s="129" t="n">
        <v>62163</v>
      </c>
      <c r="B4933" s="130" t="inlineStr">
        <is>
          <t>Meridian III</t>
        </is>
      </c>
      <c r="C4933" s="130" t="inlineStr">
        <is>
          <t>SR Meridian III</t>
        </is>
      </c>
      <c r="D4933" s="129" t="n">
        <v>61701</v>
      </c>
      <c r="E4933" s="130" t="inlineStr">
        <is>
          <t>MS</t>
        </is>
      </c>
      <c r="F4933" s="130" t="inlineStr">
        <is>
          <t>NAICS-22 Non-Cogen</t>
        </is>
      </c>
      <c r="G4933" s="130" t="inlineStr">
        <is>
          <t>PV</t>
        </is>
      </c>
      <c r="H4933" s="130" t="inlineStr">
        <is>
          <t>SUN</t>
        </is>
      </c>
      <c r="I4933" s="130" t="inlineStr">
        <is>
          <t>SUN</t>
        </is>
      </c>
      <c r="J4933" s="131" t="n">
        <v>124469.79</v>
      </c>
      <c r="K4933" s="129" t="n">
        <v>2020</v>
      </c>
      <c r="L4933" s="120">
        <f>IF(VLOOKUP(H4933,'Cross-Page Data'!$D$4:$F$48,3,FALSE)="natural gas",VLOOKUP(G4933,'Cross-Page Data'!$I$4:$J$19,2,FALSE),IF(VLOOKUP(H4933,'Cross-Page Data'!$D$4:$F$48,3,FALSE)="solar",IF(G4933="PV","solar PV","solar thermal"),IF(VLOOKUP(H4933,'Cross-Page Data'!$D$4:$F$48,3,FALSE)="wind",VLOOKUP(G4933,'Cross-Page Data'!$I$4:$J$19,2,FALSE),IF(VLOOKUP(H4933,'Cross-Page Data'!$D$4:$F$48,3,FALSE)="hydro",VLOOKUP(G4933,'Cross-Page Data'!$I$4:$J$19,2,FALSE),VLOOKUP(H4933,'Cross-Page Data'!$D$4:$F$48,3,FALSE)))))</f>
        <v/>
      </c>
      <c r="M4933" s="120">
        <f>IF(AND($P$2=FALSE,OR(F4933="Commercial NAICS Cogen",F4933="Industrial NAICS Cogen",F4933="NAICS-22 Cogen")),FALSE,IF(AND($P$3=FALSE,OR(F4933="Commercial NAICS Cogen",F4933="Commercial NAICS Non-Cogen",F4933="Industrial NAICS Cogen", F4933="industrial NAICS non-Cogen")),FALSE, TRUE))</f>
        <v/>
      </c>
    </row>
    <row r="4934">
      <c r="A4934" s="129" t="n">
        <v>62164</v>
      </c>
      <c r="B4934" s="130" t="inlineStr">
        <is>
          <t>Meridian II</t>
        </is>
      </c>
      <c r="C4934" s="130" t="inlineStr">
        <is>
          <t>SR Meridian II</t>
        </is>
      </c>
      <c r="D4934" s="129" t="n">
        <v>61699</v>
      </c>
      <c r="E4934" s="130" t="inlineStr">
        <is>
          <t>MS</t>
        </is>
      </c>
      <c r="F4934" s="130" t="inlineStr">
        <is>
          <t>NAICS-22 Non-Cogen</t>
        </is>
      </c>
      <c r="G4934" s="130" t="inlineStr">
        <is>
          <t>PV</t>
        </is>
      </c>
      <c r="H4934" s="130" t="inlineStr">
        <is>
          <t>SUN</t>
        </is>
      </c>
      <c r="I4934" s="130" t="inlineStr">
        <is>
          <t>SUN</t>
        </is>
      </c>
      <c r="J4934" s="131" t="n">
        <v>7580</v>
      </c>
      <c r="K4934" s="129" t="n">
        <v>2020</v>
      </c>
      <c r="L4934" s="120">
        <f>IF(VLOOKUP(H4934,'Cross-Page Data'!$D$4:$F$48,3,FALSE)="natural gas",VLOOKUP(G4934,'Cross-Page Data'!$I$4:$J$19,2,FALSE),IF(VLOOKUP(H4934,'Cross-Page Data'!$D$4:$F$48,3,FALSE)="solar",IF(G4934="PV","solar PV","solar thermal"),IF(VLOOKUP(H4934,'Cross-Page Data'!$D$4:$F$48,3,FALSE)="wind",VLOOKUP(G4934,'Cross-Page Data'!$I$4:$J$19,2,FALSE),IF(VLOOKUP(H4934,'Cross-Page Data'!$D$4:$F$48,3,FALSE)="hydro",VLOOKUP(G4934,'Cross-Page Data'!$I$4:$J$19,2,FALSE),VLOOKUP(H4934,'Cross-Page Data'!$D$4:$F$48,3,FALSE)))))</f>
        <v/>
      </c>
      <c r="M4934" s="120">
        <f>IF(AND($P$2=FALSE,OR(F4934="Commercial NAICS Cogen",F4934="Industrial NAICS Cogen",F4934="NAICS-22 Cogen")),FALSE,IF(AND($P$3=FALSE,OR(F4934="Commercial NAICS Cogen",F4934="Commercial NAICS Non-Cogen",F4934="Industrial NAICS Cogen", F4934="industrial NAICS non-Cogen")),FALSE, TRUE))</f>
        <v/>
      </c>
    </row>
    <row r="4935">
      <c r="A4935" s="129" t="n">
        <v>62165</v>
      </c>
      <c r="B4935" s="130" t="inlineStr">
        <is>
          <t>Snipesville</t>
        </is>
      </c>
      <c r="C4935" s="130" t="inlineStr">
        <is>
          <t>SR Snipesville</t>
        </is>
      </c>
      <c r="D4935" s="129" t="n">
        <v>61624</v>
      </c>
      <c r="E4935" s="130" t="inlineStr">
        <is>
          <t>GA</t>
        </is>
      </c>
      <c r="F4935" s="130" t="inlineStr">
        <is>
          <t>NAICS-22 Non-Cogen</t>
        </is>
      </c>
      <c r="G4935" s="130" t="inlineStr">
        <is>
          <t>PV</t>
        </is>
      </c>
      <c r="H4935" s="130" t="inlineStr">
        <is>
          <t>SUN</t>
        </is>
      </c>
      <c r="I4935" s="130" t="inlineStr">
        <is>
          <t>SUN</t>
        </is>
      </c>
      <c r="J4935" s="131" t="n">
        <v>10518</v>
      </c>
      <c r="K4935" s="129" t="n">
        <v>2020</v>
      </c>
      <c r="L4935" s="120">
        <f>IF(VLOOKUP(H4935,'Cross-Page Data'!$D$4:$F$48,3,FALSE)="natural gas",VLOOKUP(G4935,'Cross-Page Data'!$I$4:$J$19,2,FALSE),IF(VLOOKUP(H4935,'Cross-Page Data'!$D$4:$F$48,3,FALSE)="solar",IF(G4935="PV","solar PV","solar thermal"),IF(VLOOKUP(H4935,'Cross-Page Data'!$D$4:$F$48,3,FALSE)="wind",VLOOKUP(G4935,'Cross-Page Data'!$I$4:$J$19,2,FALSE),IF(VLOOKUP(H4935,'Cross-Page Data'!$D$4:$F$48,3,FALSE)="hydro",VLOOKUP(G4935,'Cross-Page Data'!$I$4:$J$19,2,FALSE),VLOOKUP(H4935,'Cross-Page Data'!$D$4:$F$48,3,FALSE)))))</f>
        <v/>
      </c>
      <c r="M4935" s="120">
        <f>IF(AND($P$2=FALSE,OR(F4935="Commercial NAICS Cogen",F4935="Industrial NAICS Cogen",F4935="NAICS-22 Cogen")),FALSE,IF(AND($P$3=FALSE,OR(F4935="Commercial NAICS Cogen",F4935="Commercial NAICS Non-Cogen",F4935="Industrial NAICS Cogen", F4935="industrial NAICS non-Cogen")),FALSE, TRUE))</f>
        <v/>
      </c>
    </row>
    <row r="4936">
      <c r="A4936" s="129" t="n">
        <v>62173</v>
      </c>
      <c r="B4936" s="130" t="inlineStr">
        <is>
          <t>SR Jonesborough</t>
        </is>
      </c>
      <c r="C4936" s="130" t="inlineStr">
        <is>
          <t>SR Jonesborough II, LLC</t>
        </is>
      </c>
      <c r="D4936" s="129" t="n">
        <v>61691</v>
      </c>
      <c r="E4936" s="130" t="inlineStr">
        <is>
          <t>TN</t>
        </is>
      </c>
      <c r="F4936" s="130" t="inlineStr">
        <is>
          <t>NAICS-22 Non-Cogen</t>
        </is>
      </c>
      <c r="G4936" s="130" t="inlineStr">
        <is>
          <t>PV</t>
        </is>
      </c>
      <c r="H4936" s="130" t="inlineStr">
        <is>
          <t>SUN</t>
        </is>
      </c>
      <c r="I4936" s="130" t="inlineStr">
        <is>
          <t>SUN</t>
        </is>
      </c>
      <c r="J4936" s="131" t="n">
        <v>7785</v>
      </c>
      <c r="K4936" s="129" t="n">
        <v>2020</v>
      </c>
      <c r="L4936" s="120">
        <f>IF(VLOOKUP(H4936,'Cross-Page Data'!$D$4:$F$48,3,FALSE)="natural gas",VLOOKUP(G4936,'Cross-Page Data'!$I$4:$J$19,2,FALSE),IF(VLOOKUP(H4936,'Cross-Page Data'!$D$4:$F$48,3,FALSE)="solar",IF(G4936="PV","solar PV","solar thermal"),IF(VLOOKUP(H4936,'Cross-Page Data'!$D$4:$F$48,3,FALSE)="wind",VLOOKUP(G4936,'Cross-Page Data'!$I$4:$J$19,2,FALSE),IF(VLOOKUP(H4936,'Cross-Page Data'!$D$4:$F$48,3,FALSE)="hydro",VLOOKUP(G4936,'Cross-Page Data'!$I$4:$J$19,2,FALSE),VLOOKUP(H4936,'Cross-Page Data'!$D$4:$F$48,3,FALSE)))))</f>
        <v/>
      </c>
      <c r="M4936" s="120">
        <f>IF(AND($P$2=FALSE,OR(F4936="Commercial NAICS Cogen",F4936="Industrial NAICS Cogen",F4936="NAICS-22 Cogen")),FALSE,IF(AND($P$3=FALSE,OR(F4936="Commercial NAICS Cogen",F4936="Commercial NAICS Non-Cogen",F4936="Industrial NAICS Cogen", F4936="industrial NAICS non-Cogen")),FALSE, TRUE))</f>
        <v/>
      </c>
    </row>
    <row r="4937">
      <c r="A4937" s="129" t="n">
        <v>62177</v>
      </c>
      <c r="B4937" s="130" t="inlineStr">
        <is>
          <t>Desert Harvest, LLC</t>
        </is>
      </c>
      <c r="C4937" s="130" t="inlineStr">
        <is>
          <t>Desert Harvest, LLC</t>
        </is>
      </c>
      <c r="D4937" s="129" t="n">
        <v>61709</v>
      </c>
      <c r="E4937" s="130" t="inlineStr">
        <is>
          <t>CA</t>
        </is>
      </c>
      <c r="F4937" s="130" t="inlineStr">
        <is>
          <t>NAICS-22 Non-Cogen</t>
        </is>
      </c>
      <c r="G4937" s="130" t="inlineStr">
        <is>
          <t>PV</t>
        </is>
      </c>
      <c r="H4937" s="130" t="inlineStr">
        <is>
          <t>SUN</t>
        </is>
      </c>
      <c r="I4937" s="130" t="inlineStr">
        <is>
          <t>SUN</t>
        </is>
      </c>
      <c r="J4937" s="131" t="n">
        <v>9475</v>
      </c>
      <c r="K4937" s="129" t="n">
        <v>2020</v>
      </c>
      <c r="L4937" s="120">
        <f>IF(VLOOKUP(H4937,'Cross-Page Data'!$D$4:$F$48,3,FALSE)="natural gas",VLOOKUP(G4937,'Cross-Page Data'!$I$4:$J$19,2,FALSE),IF(VLOOKUP(H4937,'Cross-Page Data'!$D$4:$F$48,3,FALSE)="solar",IF(G4937="PV","solar PV","solar thermal"),IF(VLOOKUP(H4937,'Cross-Page Data'!$D$4:$F$48,3,FALSE)="wind",VLOOKUP(G4937,'Cross-Page Data'!$I$4:$J$19,2,FALSE),IF(VLOOKUP(H4937,'Cross-Page Data'!$D$4:$F$48,3,FALSE)="hydro",VLOOKUP(G4937,'Cross-Page Data'!$I$4:$J$19,2,FALSE),VLOOKUP(H4937,'Cross-Page Data'!$D$4:$F$48,3,FALSE)))))</f>
        <v/>
      </c>
      <c r="M4937" s="120">
        <f>IF(AND($P$2=FALSE,OR(F4937="Commercial NAICS Cogen",F4937="Industrial NAICS Cogen",F4937="NAICS-22 Cogen")),FALSE,IF(AND($P$3=FALSE,OR(F4937="Commercial NAICS Cogen",F4937="Commercial NAICS Non-Cogen",F4937="Industrial NAICS Cogen", F4937="industrial NAICS non-Cogen")),FALSE, TRUE))</f>
        <v/>
      </c>
    </row>
    <row r="4938">
      <c r="A4938" s="129" t="n">
        <v>62178</v>
      </c>
      <c r="B4938" s="130" t="inlineStr">
        <is>
          <t>Maverick Solar, LLC</t>
        </is>
      </c>
      <c r="C4938" s="130" t="inlineStr">
        <is>
          <t>Maverick Solar, LLC</t>
        </is>
      </c>
      <c r="D4938" s="129" t="n">
        <v>61710</v>
      </c>
      <c r="E4938" s="130" t="inlineStr">
        <is>
          <t>CA</t>
        </is>
      </c>
      <c r="F4938" s="130" t="inlineStr">
        <is>
          <t>NAICS-22 Non-Cogen</t>
        </is>
      </c>
      <c r="G4938" s="130" t="inlineStr">
        <is>
          <t>PV</t>
        </is>
      </c>
      <c r="H4938" s="130" t="inlineStr">
        <is>
          <t>SUN</t>
        </is>
      </c>
      <c r="I4938" s="130" t="inlineStr">
        <is>
          <t>SUN</t>
        </is>
      </c>
      <c r="J4938" s="131" t="n">
        <v>14883</v>
      </c>
      <c r="K4938" s="129" t="n">
        <v>2020</v>
      </c>
      <c r="L4938" s="120">
        <f>IF(VLOOKUP(H4938,'Cross-Page Data'!$D$4:$F$48,3,FALSE)="natural gas",VLOOKUP(G4938,'Cross-Page Data'!$I$4:$J$19,2,FALSE),IF(VLOOKUP(H4938,'Cross-Page Data'!$D$4:$F$48,3,FALSE)="solar",IF(G4938="PV","solar PV","solar thermal"),IF(VLOOKUP(H4938,'Cross-Page Data'!$D$4:$F$48,3,FALSE)="wind",VLOOKUP(G4938,'Cross-Page Data'!$I$4:$J$19,2,FALSE),IF(VLOOKUP(H4938,'Cross-Page Data'!$D$4:$F$48,3,FALSE)="hydro",VLOOKUP(G4938,'Cross-Page Data'!$I$4:$J$19,2,FALSE),VLOOKUP(H4938,'Cross-Page Data'!$D$4:$F$48,3,FALSE)))))</f>
        <v/>
      </c>
      <c r="M4938" s="120">
        <f>IF(AND($P$2=FALSE,OR(F4938="Commercial NAICS Cogen",F4938="Industrial NAICS Cogen",F4938="NAICS-22 Cogen")),FALSE,IF(AND($P$3=FALSE,OR(F4938="Commercial NAICS Cogen",F4938="Commercial NAICS Non-Cogen",F4938="Industrial NAICS Cogen", F4938="industrial NAICS non-Cogen")),FALSE, TRUE))</f>
        <v/>
      </c>
    </row>
    <row r="4939">
      <c r="A4939" s="129" t="n">
        <v>62206</v>
      </c>
      <c r="B4939" s="130" t="inlineStr">
        <is>
          <t>Hibiscus Solar Energy Center</t>
        </is>
      </c>
      <c r="C4939" s="130" t="inlineStr">
        <is>
          <t>Florida Power &amp; Light Co</t>
        </is>
      </c>
      <c r="D4939" s="129" t="n">
        <v>6452</v>
      </c>
      <c r="E4939" s="130" t="inlineStr">
        <is>
          <t>FL</t>
        </is>
      </c>
      <c r="F4939" s="130" t="inlineStr">
        <is>
          <t>Electric Utility</t>
        </is>
      </c>
      <c r="G4939" s="130" t="inlineStr">
        <is>
          <t>PV</t>
        </is>
      </c>
      <c r="H4939" s="130" t="inlineStr">
        <is>
          <t>SUN</t>
        </is>
      </c>
      <c r="I4939" s="130" t="inlineStr">
        <is>
          <t>SUN</t>
        </is>
      </c>
      <c r="J4939" s="131" t="n">
        <v>120465</v>
      </c>
      <c r="K4939" s="129" t="n">
        <v>2020</v>
      </c>
      <c r="L4939" s="120">
        <f>IF(VLOOKUP(H4939,'Cross-Page Data'!$D$4:$F$48,3,FALSE)="natural gas",VLOOKUP(G4939,'Cross-Page Data'!$I$4:$J$19,2,FALSE),IF(VLOOKUP(H4939,'Cross-Page Data'!$D$4:$F$48,3,FALSE)="solar",IF(G4939="PV","solar PV","solar thermal"),IF(VLOOKUP(H4939,'Cross-Page Data'!$D$4:$F$48,3,FALSE)="wind",VLOOKUP(G4939,'Cross-Page Data'!$I$4:$J$19,2,FALSE),IF(VLOOKUP(H4939,'Cross-Page Data'!$D$4:$F$48,3,FALSE)="hydro",VLOOKUP(G4939,'Cross-Page Data'!$I$4:$J$19,2,FALSE),VLOOKUP(H4939,'Cross-Page Data'!$D$4:$F$48,3,FALSE)))))</f>
        <v/>
      </c>
      <c r="M4939" s="120">
        <f>IF(AND($P$2=FALSE,OR(F4939="Commercial NAICS Cogen",F4939="Industrial NAICS Cogen",F4939="NAICS-22 Cogen")),FALSE,IF(AND($P$3=FALSE,OR(F4939="Commercial NAICS Cogen",F4939="Commercial NAICS Non-Cogen",F4939="Industrial NAICS Cogen", F4939="industrial NAICS non-Cogen")),FALSE, TRUE))</f>
        <v/>
      </c>
    </row>
    <row r="4940">
      <c r="A4940" s="129" t="n">
        <v>62220</v>
      </c>
      <c r="B4940" s="130" t="inlineStr">
        <is>
          <t>East Fork Wind Project, LLC</t>
        </is>
      </c>
      <c r="C4940" s="130" t="inlineStr">
        <is>
          <t>Engie North America</t>
        </is>
      </c>
      <c r="D4940" s="129" t="n">
        <v>56201</v>
      </c>
      <c r="E4940" s="130" t="inlineStr">
        <is>
          <t>KS</t>
        </is>
      </c>
      <c r="F4940" s="130" t="inlineStr">
        <is>
          <t>NAICS-22 Non-Cogen</t>
        </is>
      </c>
      <c r="G4940" s="130" t="inlineStr">
        <is>
          <t>WT</t>
        </is>
      </c>
      <c r="H4940" s="130" t="inlineStr">
        <is>
          <t>WND</t>
        </is>
      </c>
      <c r="I4940" s="130" t="inlineStr">
        <is>
          <t>WND</t>
        </is>
      </c>
      <c r="J4940" s="131" t="n">
        <v>600342</v>
      </c>
      <c r="K4940" s="129" t="n">
        <v>2020</v>
      </c>
      <c r="L4940" s="120">
        <f>IF(VLOOKUP(H4940,'Cross-Page Data'!$D$4:$F$48,3,FALSE)="natural gas",VLOOKUP(G4940,'Cross-Page Data'!$I$4:$J$19,2,FALSE),IF(VLOOKUP(H4940,'Cross-Page Data'!$D$4:$F$48,3,FALSE)="solar",IF(G4940="PV","solar PV","solar thermal"),IF(VLOOKUP(H4940,'Cross-Page Data'!$D$4:$F$48,3,FALSE)="wind",VLOOKUP(G4940,'Cross-Page Data'!$I$4:$J$19,2,FALSE),IF(VLOOKUP(H4940,'Cross-Page Data'!$D$4:$F$48,3,FALSE)="hydro",VLOOKUP(G4940,'Cross-Page Data'!$I$4:$J$19,2,FALSE),VLOOKUP(H4940,'Cross-Page Data'!$D$4:$F$48,3,FALSE)))))</f>
        <v/>
      </c>
      <c r="M4940" s="120">
        <f>IF(AND($P$2=FALSE,OR(F4940="Commercial NAICS Cogen",F4940="Industrial NAICS Cogen",F4940="NAICS-22 Cogen")),FALSE,IF(AND($P$3=FALSE,OR(F4940="Commercial NAICS Cogen",F4940="Commercial NAICS Non-Cogen",F4940="Industrial NAICS Cogen", F4940="industrial NAICS non-Cogen")),FALSE, TRUE))</f>
        <v/>
      </c>
    </row>
    <row r="4941">
      <c r="A4941" s="129" t="n">
        <v>62227</v>
      </c>
      <c r="B4941" s="130" t="inlineStr">
        <is>
          <t>Seymour Hills Wind Project, LLC</t>
        </is>
      </c>
      <c r="C4941" s="130" t="inlineStr">
        <is>
          <t>Engie North America</t>
        </is>
      </c>
      <c r="D4941" s="129" t="n">
        <v>56201</v>
      </c>
      <c r="E4941" s="130" t="inlineStr">
        <is>
          <t>TX</t>
        </is>
      </c>
      <c r="F4941" s="130" t="inlineStr">
        <is>
          <t>NAICS-22 Non-Cogen</t>
        </is>
      </c>
      <c r="G4941" s="130" t="inlineStr">
        <is>
          <t>WT</t>
        </is>
      </c>
      <c r="H4941" s="130" t="inlineStr">
        <is>
          <t>WND</t>
        </is>
      </c>
      <c r="I4941" s="130" t="inlineStr">
        <is>
          <t>WND</t>
        </is>
      </c>
      <c r="J4941" s="131" t="n">
        <v>148388</v>
      </c>
      <c r="K4941" s="129" t="n">
        <v>2020</v>
      </c>
      <c r="L4941" s="120">
        <f>IF(VLOOKUP(H4941,'Cross-Page Data'!$D$4:$F$48,3,FALSE)="natural gas",VLOOKUP(G4941,'Cross-Page Data'!$I$4:$J$19,2,FALSE),IF(VLOOKUP(H4941,'Cross-Page Data'!$D$4:$F$48,3,FALSE)="solar",IF(G4941="PV","solar PV","solar thermal"),IF(VLOOKUP(H4941,'Cross-Page Data'!$D$4:$F$48,3,FALSE)="wind",VLOOKUP(G4941,'Cross-Page Data'!$I$4:$J$19,2,FALSE),IF(VLOOKUP(H4941,'Cross-Page Data'!$D$4:$F$48,3,FALSE)="hydro",VLOOKUP(G4941,'Cross-Page Data'!$I$4:$J$19,2,FALSE),VLOOKUP(H4941,'Cross-Page Data'!$D$4:$F$48,3,FALSE)))))</f>
        <v/>
      </c>
      <c r="M4941" s="120">
        <f>IF(AND($P$2=FALSE,OR(F4941="Commercial NAICS Cogen",F4941="Industrial NAICS Cogen",F4941="NAICS-22 Cogen")),FALSE,IF(AND($P$3=FALSE,OR(F4941="Commercial NAICS Cogen",F4941="Commercial NAICS Non-Cogen",F4941="Industrial NAICS Cogen", F4941="industrial NAICS non-Cogen")),FALSE, TRUE))</f>
        <v/>
      </c>
    </row>
    <row r="4942">
      <c r="A4942" s="129" t="n">
        <v>62247</v>
      </c>
      <c r="B4942" s="130" t="inlineStr">
        <is>
          <t>Prevailing Wind Park</t>
        </is>
      </c>
      <c r="C4942" s="130" t="inlineStr">
        <is>
          <t>Prevailing Wind Park, LLC</t>
        </is>
      </c>
      <c r="D4942" s="129" t="n">
        <v>61758</v>
      </c>
      <c r="E4942" s="130" t="inlineStr">
        <is>
          <t>SD</t>
        </is>
      </c>
      <c r="F4942" s="130" t="inlineStr">
        <is>
          <t>NAICS-22 Non-Cogen</t>
        </is>
      </c>
      <c r="G4942" s="130" t="inlineStr">
        <is>
          <t>WT</t>
        </is>
      </c>
      <c r="H4942" s="130" t="inlineStr">
        <is>
          <t>WND</t>
        </is>
      </c>
      <c r="I4942" s="130" t="inlineStr">
        <is>
          <t>WND</t>
        </is>
      </c>
      <c r="J4942" s="131" t="n">
        <v>553034.42</v>
      </c>
      <c r="K4942" s="129" t="n">
        <v>2020</v>
      </c>
      <c r="L4942" s="120">
        <f>IF(VLOOKUP(H4942,'Cross-Page Data'!$D$4:$F$48,3,FALSE)="natural gas",VLOOKUP(G4942,'Cross-Page Data'!$I$4:$J$19,2,FALSE),IF(VLOOKUP(H4942,'Cross-Page Data'!$D$4:$F$48,3,FALSE)="solar",IF(G4942="PV","solar PV","solar thermal"),IF(VLOOKUP(H4942,'Cross-Page Data'!$D$4:$F$48,3,FALSE)="wind",VLOOKUP(G4942,'Cross-Page Data'!$I$4:$J$19,2,FALSE),IF(VLOOKUP(H4942,'Cross-Page Data'!$D$4:$F$48,3,FALSE)="hydro",VLOOKUP(G4942,'Cross-Page Data'!$I$4:$J$19,2,FALSE),VLOOKUP(H4942,'Cross-Page Data'!$D$4:$F$48,3,FALSE)))))</f>
        <v/>
      </c>
      <c r="M4942" s="120">
        <f>IF(AND($P$2=FALSE,OR(F4942="Commercial NAICS Cogen",F4942="Industrial NAICS Cogen",F4942="NAICS-22 Cogen")),FALSE,IF(AND($P$3=FALSE,OR(F4942="Commercial NAICS Cogen",F4942="Commercial NAICS Non-Cogen",F4942="Industrial NAICS Cogen", F4942="industrial NAICS non-Cogen")),FALSE, TRUE))</f>
        <v/>
      </c>
    </row>
    <row r="4943">
      <c r="A4943" s="129" t="n">
        <v>62249</v>
      </c>
      <c r="B4943" s="130" t="inlineStr">
        <is>
          <t>Misae Solar</t>
        </is>
      </c>
      <c r="C4943" s="130" t="inlineStr">
        <is>
          <t>Misae Lessee LLC</t>
        </is>
      </c>
      <c r="D4943" s="129" t="n">
        <v>63048</v>
      </c>
      <c r="E4943" s="130" t="inlineStr">
        <is>
          <t>TX</t>
        </is>
      </c>
      <c r="F4943" s="130" t="inlineStr">
        <is>
          <t>NAICS-22 Non-Cogen</t>
        </is>
      </c>
      <c r="G4943" s="130" t="inlineStr">
        <is>
          <t>PV</t>
        </is>
      </c>
      <c r="H4943" s="130" t="inlineStr">
        <is>
          <t>SUN</t>
        </is>
      </c>
      <c r="I4943" s="130" t="inlineStr">
        <is>
          <t>SUN</t>
        </is>
      </c>
      <c r="J4943" s="131" t="n">
        <v>477835</v>
      </c>
      <c r="K4943" s="129" t="n">
        <v>2020</v>
      </c>
      <c r="L4943" s="120">
        <f>IF(VLOOKUP(H4943,'Cross-Page Data'!$D$4:$F$48,3,FALSE)="natural gas",VLOOKUP(G4943,'Cross-Page Data'!$I$4:$J$19,2,FALSE),IF(VLOOKUP(H4943,'Cross-Page Data'!$D$4:$F$48,3,FALSE)="solar",IF(G4943="PV","solar PV","solar thermal"),IF(VLOOKUP(H4943,'Cross-Page Data'!$D$4:$F$48,3,FALSE)="wind",VLOOKUP(G4943,'Cross-Page Data'!$I$4:$J$19,2,FALSE),IF(VLOOKUP(H4943,'Cross-Page Data'!$D$4:$F$48,3,FALSE)="hydro",VLOOKUP(G4943,'Cross-Page Data'!$I$4:$J$19,2,FALSE),VLOOKUP(H4943,'Cross-Page Data'!$D$4:$F$48,3,FALSE)))))</f>
        <v/>
      </c>
      <c r="M4943" s="120">
        <f>IF(AND($P$2=FALSE,OR(F4943="Commercial NAICS Cogen",F4943="Industrial NAICS Cogen",F4943="NAICS-22 Cogen")),FALSE,IF(AND($P$3=FALSE,OR(F4943="Commercial NAICS Cogen",F4943="Commercial NAICS Non-Cogen",F4943="Industrial NAICS Cogen", F4943="industrial NAICS non-Cogen")),FALSE, TRUE))</f>
        <v/>
      </c>
    </row>
    <row r="4944">
      <c r="A4944" s="129" t="n">
        <v>62258</v>
      </c>
      <c r="B4944" s="130" t="inlineStr">
        <is>
          <t>Mesteno</t>
        </is>
      </c>
      <c r="C4944" s="130" t="inlineStr">
        <is>
          <t>Mesteno Wind</t>
        </is>
      </c>
      <c r="D4944" s="129" t="n">
        <v>61770</v>
      </c>
      <c r="E4944" s="130" t="inlineStr">
        <is>
          <t>TX</t>
        </is>
      </c>
      <c r="F4944" s="130" t="inlineStr">
        <is>
          <t>NAICS-22 Non-Cogen</t>
        </is>
      </c>
      <c r="G4944" s="130" t="inlineStr">
        <is>
          <t>WT</t>
        </is>
      </c>
      <c r="H4944" s="130" t="inlineStr">
        <is>
          <t>WND</t>
        </is>
      </c>
      <c r="I4944" s="130" t="inlineStr">
        <is>
          <t>WND</t>
        </is>
      </c>
      <c r="J4944" s="131" t="n">
        <v>460399</v>
      </c>
      <c r="K4944" s="129" t="n">
        <v>2020</v>
      </c>
      <c r="L4944" s="120">
        <f>IF(VLOOKUP(H4944,'Cross-Page Data'!$D$4:$F$48,3,FALSE)="natural gas",VLOOKUP(G4944,'Cross-Page Data'!$I$4:$J$19,2,FALSE),IF(VLOOKUP(H4944,'Cross-Page Data'!$D$4:$F$48,3,FALSE)="solar",IF(G4944="PV","solar PV","solar thermal"),IF(VLOOKUP(H4944,'Cross-Page Data'!$D$4:$F$48,3,FALSE)="wind",VLOOKUP(G4944,'Cross-Page Data'!$I$4:$J$19,2,FALSE),IF(VLOOKUP(H4944,'Cross-Page Data'!$D$4:$F$48,3,FALSE)="hydro",VLOOKUP(G4944,'Cross-Page Data'!$I$4:$J$19,2,FALSE),VLOOKUP(H4944,'Cross-Page Data'!$D$4:$F$48,3,FALSE)))))</f>
        <v/>
      </c>
      <c r="M4944" s="120">
        <f>IF(AND($P$2=FALSE,OR(F4944="Commercial NAICS Cogen",F4944="Industrial NAICS Cogen",F4944="NAICS-22 Cogen")),FALSE,IF(AND($P$3=FALSE,OR(F4944="Commercial NAICS Cogen",F4944="Commercial NAICS Non-Cogen",F4944="Industrial NAICS Cogen", F4944="industrial NAICS non-Cogen")),FALSE, TRUE))</f>
        <v/>
      </c>
    </row>
    <row r="4945">
      <c r="A4945" s="129" t="n">
        <v>62259</v>
      </c>
      <c r="B4945" s="130" t="inlineStr">
        <is>
          <t>Ranchero Wind Farm LLC</t>
        </is>
      </c>
      <c r="C4945" s="130" t="inlineStr">
        <is>
          <t>Ranchero Wind Farm LLC</t>
        </is>
      </c>
      <c r="D4945" s="129" t="n">
        <v>61771</v>
      </c>
      <c r="E4945" s="130" t="inlineStr">
        <is>
          <t>TX</t>
        </is>
      </c>
      <c r="F4945" s="130" t="inlineStr">
        <is>
          <t>NAICS-22 Non-Cogen</t>
        </is>
      </c>
      <c r="G4945" s="130" t="inlineStr">
        <is>
          <t>WT</t>
        </is>
      </c>
      <c r="H4945" s="130" t="inlineStr">
        <is>
          <t>WND</t>
        </is>
      </c>
      <c r="I4945" s="130" t="inlineStr">
        <is>
          <t>WND</t>
        </is>
      </c>
      <c r="J4945" s="131" t="n">
        <v>1286943</v>
      </c>
      <c r="K4945" s="129" t="n">
        <v>2020</v>
      </c>
      <c r="L4945" s="120">
        <f>IF(VLOOKUP(H4945,'Cross-Page Data'!$D$4:$F$48,3,FALSE)="natural gas",VLOOKUP(G4945,'Cross-Page Data'!$I$4:$J$19,2,FALSE),IF(VLOOKUP(H4945,'Cross-Page Data'!$D$4:$F$48,3,FALSE)="solar",IF(G4945="PV","solar PV","solar thermal"),IF(VLOOKUP(H4945,'Cross-Page Data'!$D$4:$F$48,3,FALSE)="wind",VLOOKUP(G4945,'Cross-Page Data'!$I$4:$J$19,2,FALSE),IF(VLOOKUP(H4945,'Cross-Page Data'!$D$4:$F$48,3,FALSE)="hydro",VLOOKUP(G4945,'Cross-Page Data'!$I$4:$J$19,2,FALSE),VLOOKUP(H4945,'Cross-Page Data'!$D$4:$F$48,3,FALSE)))))</f>
        <v/>
      </c>
      <c r="M4945" s="120">
        <f>IF(AND($P$2=FALSE,OR(F4945="Commercial NAICS Cogen",F4945="Industrial NAICS Cogen",F4945="NAICS-22 Cogen")),FALSE,IF(AND($P$3=FALSE,OR(F4945="Commercial NAICS Cogen",F4945="Commercial NAICS Non-Cogen",F4945="Industrial NAICS Cogen", F4945="industrial NAICS non-Cogen")),FALSE, TRUE))</f>
        <v/>
      </c>
    </row>
    <row r="4946">
      <c r="A4946" s="129" t="n">
        <v>62269</v>
      </c>
      <c r="B4946" s="130" t="inlineStr">
        <is>
          <t>Stoneray Power Partners, LLC</t>
        </is>
      </c>
      <c r="C4946" s="130" t="inlineStr">
        <is>
          <t>EDF Renewable Asset Holdings, Inc.</t>
        </is>
      </c>
      <c r="D4946" s="129" t="n">
        <v>57170</v>
      </c>
      <c r="E4946" s="130" t="inlineStr">
        <is>
          <t>MN</t>
        </is>
      </c>
      <c r="F4946" s="130" t="inlineStr">
        <is>
          <t>NAICS-22 Non-Cogen</t>
        </is>
      </c>
      <c r="G4946" s="130" t="inlineStr">
        <is>
          <t>WT</t>
        </is>
      </c>
      <c r="H4946" s="130" t="inlineStr">
        <is>
          <t>WND</t>
        </is>
      </c>
      <c r="I4946" s="130" t="inlineStr">
        <is>
          <t>WND</t>
        </is>
      </c>
      <c r="J4946" s="131" t="n">
        <v>388904</v>
      </c>
      <c r="K4946" s="129" t="n">
        <v>2020</v>
      </c>
      <c r="L4946" s="120">
        <f>IF(VLOOKUP(H4946,'Cross-Page Data'!$D$4:$F$48,3,FALSE)="natural gas",VLOOKUP(G4946,'Cross-Page Data'!$I$4:$J$19,2,FALSE),IF(VLOOKUP(H4946,'Cross-Page Data'!$D$4:$F$48,3,FALSE)="solar",IF(G4946="PV","solar PV","solar thermal"),IF(VLOOKUP(H4946,'Cross-Page Data'!$D$4:$F$48,3,FALSE)="wind",VLOOKUP(G4946,'Cross-Page Data'!$I$4:$J$19,2,FALSE),IF(VLOOKUP(H4946,'Cross-Page Data'!$D$4:$F$48,3,FALSE)="hydro",VLOOKUP(G4946,'Cross-Page Data'!$I$4:$J$19,2,FALSE),VLOOKUP(H4946,'Cross-Page Data'!$D$4:$F$48,3,FALSE)))))</f>
        <v/>
      </c>
      <c r="M4946" s="120">
        <f>IF(AND($P$2=FALSE,OR(F4946="Commercial NAICS Cogen",F4946="Industrial NAICS Cogen",F4946="NAICS-22 Cogen")),FALSE,IF(AND($P$3=FALSE,OR(F4946="Commercial NAICS Cogen",F4946="Commercial NAICS Non-Cogen",F4946="Industrial NAICS Cogen", F4946="industrial NAICS non-Cogen")),FALSE, TRUE))</f>
        <v/>
      </c>
    </row>
    <row r="4947">
      <c r="A4947" s="129" t="n">
        <v>62288</v>
      </c>
      <c r="B4947" s="130" t="inlineStr">
        <is>
          <t>Valentine Solar, LLC</t>
        </is>
      </c>
      <c r="C4947" s="130" t="inlineStr">
        <is>
          <t>EDF Renewable Asset Holdings, Inc.</t>
        </is>
      </c>
      <c r="D4947" s="129" t="n">
        <v>57170</v>
      </c>
      <c r="E4947" s="130" t="inlineStr">
        <is>
          <t>CA</t>
        </is>
      </c>
      <c r="F4947" s="130" t="inlineStr">
        <is>
          <t>NAICS-22 Non-Cogen</t>
        </is>
      </c>
      <c r="G4947" s="130" t="inlineStr">
        <is>
          <t>PV</t>
        </is>
      </c>
      <c r="H4947" s="130" t="inlineStr">
        <is>
          <t>SUN</t>
        </is>
      </c>
      <c r="I4947" s="130" t="inlineStr">
        <is>
          <t>SUN</t>
        </is>
      </c>
      <c r="J4947" s="131" t="n">
        <v>253578</v>
      </c>
      <c r="K4947" s="129" t="n">
        <v>2020</v>
      </c>
      <c r="L4947" s="120">
        <f>IF(VLOOKUP(H4947,'Cross-Page Data'!$D$4:$F$48,3,FALSE)="natural gas",VLOOKUP(G4947,'Cross-Page Data'!$I$4:$J$19,2,FALSE),IF(VLOOKUP(H4947,'Cross-Page Data'!$D$4:$F$48,3,FALSE)="solar",IF(G4947="PV","solar PV","solar thermal"),IF(VLOOKUP(H4947,'Cross-Page Data'!$D$4:$F$48,3,FALSE)="wind",VLOOKUP(G4947,'Cross-Page Data'!$I$4:$J$19,2,FALSE),IF(VLOOKUP(H4947,'Cross-Page Data'!$D$4:$F$48,3,FALSE)="hydro",VLOOKUP(G4947,'Cross-Page Data'!$I$4:$J$19,2,FALSE),VLOOKUP(H4947,'Cross-Page Data'!$D$4:$F$48,3,FALSE)))))</f>
        <v/>
      </c>
      <c r="M4947" s="120">
        <f>IF(AND($P$2=FALSE,OR(F4947="Commercial NAICS Cogen",F4947="Industrial NAICS Cogen",F4947="NAICS-22 Cogen")),FALSE,IF(AND($P$3=FALSE,OR(F4947="Commercial NAICS Cogen",F4947="Commercial NAICS Non-Cogen",F4947="Industrial NAICS Cogen", F4947="industrial NAICS non-Cogen")),FALSE, TRUE))</f>
        <v/>
      </c>
    </row>
    <row r="4948">
      <c r="A4948" s="129" t="n">
        <v>62290</v>
      </c>
      <c r="B4948" s="130" t="inlineStr">
        <is>
          <t>Polaris Wind Park</t>
        </is>
      </c>
      <c r="C4948" s="130" t="inlineStr">
        <is>
          <t>DTE Electric Company</t>
        </is>
      </c>
      <c r="D4948" s="129" t="n">
        <v>5109</v>
      </c>
      <c r="E4948" s="130" t="inlineStr">
        <is>
          <t>MI</t>
        </is>
      </c>
      <c r="F4948" s="130" t="inlineStr">
        <is>
          <t>Electric Utility</t>
        </is>
      </c>
      <c r="G4948" s="130" t="inlineStr">
        <is>
          <t>WT</t>
        </is>
      </c>
      <c r="H4948" s="130" t="inlineStr">
        <is>
          <t>WND</t>
        </is>
      </c>
      <c r="I4948" s="130" t="inlineStr">
        <is>
          <t>WND</t>
        </is>
      </c>
      <c r="J4948" s="131" t="n">
        <v>301028</v>
      </c>
      <c r="K4948" s="129" t="n">
        <v>2020</v>
      </c>
      <c r="L4948" s="120">
        <f>IF(VLOOKUP(H4948,'Cross-Page Data'!$D$4:$F$48,3,FALSE)="natural gas",VLOOKUP(G4948,'Cross-Page Data'!$I$4:$J$19,2,FALSE),IF(VLOOKUP(H4948,'Cross-Page Data'!$D$4:$F$48,3,FALSE)="solar",IF(G4948="PV","solar PV","solar thermal"),IF(VLOOKUP(H4948,'Cross-Page Data'!$D$4:$F$48,3,FALSE)="wind",VLOOKUP(G4948,'Cross-Page Data'!$I$4:$J$19,2,FALSE),IF(VLOOKUP(H4948,'Cross-Page Data'!$D$4:$F$48,3,FALSE)="hydro",VLOOKUP(G4948,'Cross-Page Data'!$I$4:$J$19,2,FALSE),VLOOKUP(H4948,'Cross-Page Data'!$D$4:$F$48,3,FALSE)))))</f>
        <v/>
      </c>
      <c r="M4948" s="120">
        <f>IF(AND($P$2=FALSE,OR(F4948="Commercial NAICS Cogen",F4948="Industrial NAICS Cogen",F4948="NAICS-22 Cogen")),FALSE,IF(AND($P$3=FALSE,OR(F4948="Commercial NAICS Cogen",F4948="Commercial NAICS Non-Cogen",F4948="Industrial NAICS Cogen", F4948="industrial NAICS non-Cogen")),FALSE, TRUE))</f>
        <v/>
      </c>
    </row>
    <row r="4949">
      <c r="A4949" s="129" t="n">
        <v>62291</v>
      </c>
      <c r="B4949" s="130" t="inlineStr">
        <is>
          <t>Palmer's Creek Wind Farm, LLC</t>
        </is>
      </c>
      <c r="C4949" s="130" t="inlineStr">
        <is>
          <t>Palmer's Creek Wind Farm, LLC</t>
        </is>
      </c>
      <c r="D4949" s="129" t="n">
        <v>61815</v>
      </c>
      <c r="E4949" s="130" t="inlineStr">
        <is>
          <t>MN</t>
        </is>
      </c>
      <c r="F4949" s="130" t="inlineStr">
        <is>
          <t>NAICS-22 Non-Cogen</t>
        </is>
      </c>
      <c r="G4949" s="130" t="inlineStr">
        <is>
          <t>WT</t>
        </is>
      </c>
      <c r="H4949" s="130" t="inlineStr">
        <is>
          <t>WND</t>
        </is>
      </c>
      <c r="I4949" s="130" t="inlineStr">
        <is>
          <t>WND</t>
        </is>
      </c>
      <c r="J4949" s="131" t="n">
        <v>141079</v>
      </c>
      <c r="K4949" s="129" t="n">
        <v>2020</v>
      </c>
      <c r="L4949" s="120">
        <f>IF(VLOOKUP(H4949,'Cross-Page Data'!$D$4:$F$48,3,FALSE)="natural gas",VLOOKUP(G4949,'Cross-Page Data'!$I$4:$J$19,2,FALSE),IF(VLOOKUP(H4949,'Cross-Page Data'!$D$4:$F$48,3,FALSE)="solar",IF(G4949="PV","solar PV","solar thermal"),IF(VLOOKUP(H4949,'Cross-Page Data'!$D$4:$F$48,3,FALSE)="wind",VLOOKUP(G4949,'Cross-Page Data'!$I$4:$J$19,2,FALSE),IF(VLOOKUP(H4949,'Cross-Page Data'!$D$4:$F$48,3,FALSE)="hydro",VLOOKUP(G4949,'Cross-Page Data'!$I$4:$J$19,2,FALSE),VLOOKUP(H4949,'Cross-Page Data'!$D$4:$F$48,3,FALSE)))))</f>
        <v/>
      </c>
      <c r="M4949" s="120">
        <f>IF(AND($P$2=FALSE,OR(F4949="Commercial NAICS Cogen",F4949="Industrial NAICS Cogen",F4949="NAICS-22 Cogen")),FALSE,IF(AND($P$3=FALSE,OR(F4949="Commercial NAICS Cogen",F4949="Commercial NAICS Non-Cogen",F4949="Industrial NAICS Cogen", F4949="industrial NAICS non-Cogen")),FALSE, TRUE))</f>
        <v/>
      </c>
    </row>
    <row r="4950">
      <c r="A4950" s="129" t="n">
        <v>62301</v>
      </c>
      <c r="B4950" s="130" t="inlineStr">
        <is>
          <t>Richmond NMCA</t>
        </is>
      </c>
      <c r="C4950" s="130" t="inlineStr">
        <is>
          <t>AES Distributed Energy</t>
        </is>
      </c>
      <c r="D4950" s="129" t="n">
        <v>61012</v>
      </c>
      <c r="E4950" s="130" t="inlineStr">
        <is>
          <t>RI</t>
        </is>
      </c>
      <c r="F4950" s="130" t="inlineStr">
        <is>
          <t>NAICS-22 Non-Cogen</t>
        </is>
      </c>
      <c r="G4950" s="130" t="inlineStr">
        <is>
          <t>PV</t>
        </is>
      </c>
      <c r="H4950" s="130" t="inlineStr">
        <is>
          <t>SUN</t>
        </is>
      </c>
      <c r="I4950" s="130" t="inlineStr">
        <is>
          <t>SUN</t>
        </is>
      </c>
      <c r="J4950" s="131" t="n">
        <v>3494</v>
      </c>
      <c r="K4950" s="129" t="n">
        <v>2020</v>
      </c>
      <c r="L4950" s="120">
        <f>IF(VLOOKUP(H4950,'Cross-Page Data'!$D$4:$F$48,3,FALSE)="natural gas",VLOOKUP(G4950,'Cross-Page Data'!$I$4:$J$19,2,FALSE),IF(VLOOKUP(H4950,'Cross-Page Data'!$D$4:$F$48,3,FALSE)="solar",IF(G4950="PV","solar PV","solar thermal"),IF(VLOOKUP(H4950,'Cross-Page Data'!$D$4:$F$48,3,FALSE)="wind",VLOOKUP(G4950,'Cross-Page Data'!$I$4:$J$19,2,FALSE),IF(VLOOKUP(H4950,'Cross-Page Data'!$D$4:$F$48,3,FALSE)="hydro",VLOOKUP(G4950,'Cross-Page Data'!$I$4:$J$19,2,FALSE),VLOOKUP(H4950,'Cross-Page Data'!$D$4:$F$48,3,FALSE)))))</f>
        <v/>
      </c>
      <c r="M4950" s="120">
        <f>IF(AND($P$2=FALSE,OR(F4950="Commercial NAICS Cogen",F4950="Industrial NAICS Cogen",F4950="NAICS-22 Cogen")),FALSE,IF(AND($P$3=FALSE,OR(F4950="Commercial NAICS Cogen",F4950="Commercial NAICS Non-Cogen",F4950="Industrial NAICS Cogen", F4950="industrial NAICS non-Cogen")),FALSE, TRUE))</f>
        <v/>
      </c>
    </row>
    <row r="4951">
      <c r="A4951" s="129" t="n">
        <v>62302</v>
      </c>
      <c r="B4951" s="130" t="inlineStr">
        <is>
          <t>Founders Homestead Farms Solar</t>
        </is>
      </c>
      <c r="C4951" s="130" t="inlineStr">
        <is>
          <t>AES Distributed Energy</t>
        </is>
      </c>
      <c r="D4951" s="129" t="n">
        <v>61012</v>
      </c>
      <c r="E4951" s="130" t="inlineStr">
        <is>
          <t>RI</t>
        </is>
      </c>
      <c r="F4951" s="130" t="inlineStr">
        <is>
          <t>NAICS-22 Non-Cogen</t>
        </is>
      </c>
      <c r="G4951" s="130" t="inlineStr">
        <is>
          <t>PV</t>
        </is>
      </c>
      <c r="H4951" s="130" t="inlineStr">
        <is>
          <t>SUN</t>
        </is>
      </c>
      <c r="I4951" s="130" t="inlineStr">
        <is>
          <t>SUN</t>
        </is>
      </c>
      <c r="J4951" s="131" t="n">
        <v>6521</v>
      </c>
      <c r="K4951" s="129" t="n">
        <v>2020</v>
      </c>
      <c r="L4951" s="120">
        <f>IF(VLOOKUP(H4951,'Cross-Page Data'!$D$4:$F$48,3,FALSE)="natural gas",VLOOKUP(G4951,'Cross-Page Data'!$I$4:$J$19,2,FALSE),IF(VLOOKUP(H4951,'Cross-Page Data'!$D$4:$F$48,3,FALSE)="solar",IF(G4951="PV","solar PV","solar thermal"),IF(VLOOKUP(H4951,'Cross-Page Data'!$D$4:$F$48,3,FALSE)="wind",VLOOKUP(G4951,'Cross-Page Data'!$I$4:$J$19,2,FALSE),IF(VLOOKUP(H4951,'Cross-Page Data'!$D$4:$F$48,3,FALSE)="hydro",VLOOKUP(G4951,'Cross-Page Data'!$I$4:$J$19,2,FALSE),VLOOKUP(H4951,'Cross-Page Data'!$D$4:$F$48,3,FALSE)))))</f>
        <v/>
      </c>
      <c r="M4951" s="120">
        <f>IF(AND($P$2=FALSE,OR(F4951="Commercial NAICS Cogen",F4951="Industrial NAICS Cogen",F4951="NAICS-22 Cogen")),FALSE,IF(AND($P$3=FALSE,OR(F4951="Commercial NAICS Cogen",F4951="Commercial NAICS Non-Cogen",F4951="Industrial NAICS Cogen", F4951="industrial NAICS non-Cogen")),FALSE, TRUE))</f>
        <v/>
      </c>
    </row>
    <row r="4952">
      <c r="A4952" s="129" t="n">
        <v>62323</v>
      </c>
      <c r="B4952" s="130" t="inlineStr">
        <is>
          <t>Macy's MD Joppa Solar Project</t>
        </is>
      </c>
      <c r="C4952" s="130" t="inlineStr">
        <is>
          <t>Northstar Macy's Maryland 2015, LLC</t>
        </is>
      </c>
      <c r="D4952" s="129" t="n">
        <v>61821</v>
      </c>
      <c r="E4952" s="130" t="inlineStr">
        <is>
          <t>MD</t>
        </is>
      </c>
      <c r="F4952" s="130" t="inlineStr">
        <is>
          <t>Commercial NAICS Non-Cogen</t>
        </is>
      </c>
      <c r="G4952" s="130" t="inlineStr">
        <is>
          <t>PV</t>
        </is>
      </c>
      <c r="H4952" s="130" t="inlineStr">
        <is>
          <t>SUN</t>
        </is>
      </c>
      <c r="I4952" s="130" t="inlineStr">
        <is>
          <t>SUN</t>
        </is>
      </c>
      <c r="J4952" s="131" t="n">
        <v>2870</v>
      </c>
      <c r="K4952" s="129" t="n">
        <v>2020</v>
      </c>
      <c r="L4952" s="120">
        <f>IF(VLOOKUP(H4952,'Cross-Page Data'!$D$4:$F$48,3,FALSE)="natural gas",VLOOKUP(G4952,'Cross-Page Data'!$I$4:$J$19,2,FALSE),IF(VLOOKUP(H4952,'Cross-Page Data'!$D$4:$F$48,3,FALSE)="solar",IF(G4952="PV","solar PV","solar thermal"),IF(VLOOKUP(H4952,'Cross-Page Data'!$D$4:$F$48,3,FALSE)="wind",VLOOKUP(G4952,'Cross-Page Data'!$I$4:$J$19,2,FALSE),IF(VLOOKUP(H4952,'Cross-Page Data'!$D$4:$F$48,3,FALSE)="hydro",VLOOKUP(G4952,'Cross-Page Data'!$I$4:$J$19,2,FALSE),VLOOKUP(H4952,'Cross-Page Data'!$D$4:$F$48,3,FALSE)))))</f>
        <v/>
      </c>
      <c r="M4952" s="120">
        <f>IF(AND($P$2=FALSE,OR(F4952="Commercial NAICS Cogen",F4952="Industrial NAICS Cogen",F4952="NAICS-22 Cogen")),FALSE,IF(AND($P$3=FALSE,OR(F4952="Commercial NAICS Cogen",F4952="Commercial NAICS Non-Cogen",F4952="Industrial NAICS Cogen", F4952="industrial NAICS non-Cogen")),FALSE, TRUE))</f>
        <v/>
      </c>
    </row>
    <row r="4953">
      <c r="A4953" s="129" t="n">
        <v>62340</v>
      </c>
      <c r="B4953" s="130" t="inlineStr">
        <is>
          <t>Aulander Holloman Solar, LLC</t>
        </is>
      </c>
      <c r="C4953" s="130" t="inlineStr">
        <is>
          <t>Aulander Holloman Solar, LLC</t>
        </is>
      </c>
      <c r="D4953" s="129" t="n">
        <v>61838</v>
      </c>
      <c r="E4953" s="130" t="inlineStr">
        <is>
          <t>NC</t>
        </is>
      </c>
      <c r="F4953" s="130" t="inlineStr">
        <is>
          <t>NAICS-22 Non-Cogen</t>
        </is>
      </c>
      <c r="G4953" s="130" t="inlineStr">
        <is>
          <t>PV</t>
        </is>
      </c>
      <c r="H4953" s="130" t="inlineStr">
        <is>
          <t>SUN</t>
        </is>
      </c>
      <c r="I4953" s="130" t="inlineStr">
        <is>
          <t>SUN</t>
        </is>
      </c>
      <c r="J4953" s="131" t="n">
        <v>179206</v>
      </c>
      <c r="K4953" s="129" t="n">
        <v>2020</v>
      </c>
      <c r="L4953" s="120">
        <f>IF(VLOOKUP(H4953,'Cross-Page Data'!$D$4:$F$48,3,FALSE)="natural gas",VLOOKUP(G4953,'Cross-Page Data'!$I$4:$J$19,2,FALSE),IF(VLOOKUP(H4953,'Cross-Page Data'!$D$4:$F$48,3,FALSE)="solar",IF(G4953="PV","solar PV","solar thermal"),IF(VLOOKUP(H4953,'Cross-Page Data'!$D$4:$F$48,3,FALSE)="wind",VLOOKUP(G4953,'Cross-Page Data'!$I$4:$J$19,2,FALSE),IF(VLOOKUP(H4953,'Cross-Page Data'!$D$4:$F$48,3,FALSE)="hydro",VLOOKUP(G4953,'Cross-Page Data'!$I$4:$J$19,2,FALSE),VLOOKUP(H4953,'Cross-Page Data'!$D$4:$F$48,3,FALSE)))))</f>
        <v/>
      </c>
      <c r="M4953" s="120">
        <f>IF(AND($P$2=FALSE,OR(F4953="Commercial NAICS Cogen",F4953="Industrial NAICS Cogen",F4953="NAICS-22 Cogen")),FALSE,IF(AND($P$3=FALSE,OR(F4953="Commercial NAICS Cogen",F4953="Commercial NAICS Non-Cogen",F4953="Industrial NAICS Cogen", F4953="industrial NAICS non-Cogen")),FALSE, TRUE))</f>
        <v/>
      </c>
    </row>
    <row r="4954">
      <c r="A4954" s="129" t="n">
        <v>62356</v>
      </c>
      <c r="B4954" s="130" t="inlineStr">
        <is>
          <t>Lockett Windfarm</t>
        </is>
      </c>
      <c r="C4954" s="130" t="inlineStr">
        <is>
          <t>Lockett Windfarm, LLC</t>
        </is>
      </c>
      <c r="D4954" s="129" t="n">
        <v>61886</v>
      </c>
      <c r="E4954" s="130" t="inlineStr">
        <is>
          <t>TX</t>
        </is>
      </c>
      <c r="F4954" s="130" t="inlineStr">
        <is>
          <t>NAICS-22 Non-Cogen</t>
        </is>
      </c>
      <c r="G4954" s="130" t="inlineStr">
        <is>
          <t>WT</t>
        </is>
      </c>
      <c r="H4954" s="130" t="inlineStr">
        <is>
          <t>WND</t>
        </is>
      </c>
      <c r="I4954" s="130" t="inlineStr">
        <is>
          <t>WND</t>
        </is>
      </c>
      <c r="J4954" s="131" t="n">
        <v>742123</v>
      </c>
      <c r="K4954" s="129" t="n">
        <v>2020</v>
      </c>
      <c r="L4954" s="120">
        <f>IF(VLOOKUP(H4954,'Cross-Page Data'!$D$4:$F$48,3,FALSE)="natural gas",VLOOKUP(G4954,'Cross-Page Data'!$I$4:$J$19,2,FALSE),IF(VLOOKUP(H4954,'Cross-Page Data'!$D$4:$F$48,3,FALSE)="solar",IF(G4954="PV","solar PV","solar thermal"),IF(VLOOKUP(H4954,'Cross-Page Data'!$D$4:$F$48,3,FALSE)="wind",VLOOKUP(G4954,'Cross-Page Data'!$I$4:$J$19,2,FALSE),IF(VLOOKUP(H4954,'Cross-Page Data'!$D$4:$F$48,3,FALSE)="hydro",VLOOKUP(G4954,'Cross-Page Data'!$I$4:$J$19,2,FALSE),VLOOKUP(H4954,'Cross-Page Data'!$D$4:$F$48,3,FALSE)))))</f>
        <v/>
      </c>
      <c r="M4954" s="120">
        <f>IF(AND($P$2=FALSE,OR(F4954="Commercial NAICS Cogen",F4954="Industrial NAICS Cogen",F4954="NAICS-22 Cogen")),FALSE,IF(AND($P$3=FALSE,OR(F4954="Commercial NAICS Cogen",F4954="Commercial NAICS Non-Cogen",F4954="Industrial NAICS Cogen", F4954="industrial NAICS non-Cogen")),FALSE, TRUE))</f>
        <v/>
      </c>
    </row>
    <row r="4955">
      <c r="A4955" s="129" t="n">
        <v>62364</v>
      </c>
      <c r="B4955" s="130" t="inlineStr">
        <is>
          <t>Nobles 2 Wind Project</t>
        </is>
      </c>
      <c r="C4955" s="130" t="inlineStr">
        <is>
          <t>Tenaska Nobles 2 Power Partners, LLC</t>
        </is>
      </c>
      <c r="D4955" s="129" t="n">
        <v>61890</v>
      </c>
      <c r="E4955" s="130" t="inlineStr">
        <is>
          <t>MN</t>
        </is>
      </c>
      <c r="F4955" s="130" t="inlineStr">
        <is>
          <t>NAICS-22 Non-Cogen</t>
        </is>
      </c>
      <c r="G4955" s="130" t="inlineStr">
        <is>
          <t>WT</t>
        </is>
      </c>
      <c r="H4955" s="130" t="inlineStr">
        <is>
          <t>WND</t>
        </is>
      </c>
      <c r="I4955" s="130" t="inlineStr">
        <is>
          <t>WND</t>
        </is>
      </c>
      <c r="J4955" s="131" t="n">
        <v>81879</v>
      </c>
      <c r="K4955" s="129" t="n">
        <v>2020</v>
      </c>
      <c r="L4955" s="120">
        <f>IF(VLOOKUP(H4955,'Cross-Page Data'!$D$4:$F$48,3,FALSE)="natural gas",VLOOKUP(G4955,'Cross-Page Data'!$I$4:$J$19,2,FALSE),IF(VLOOKUP(H4955,'Cross-Page Data'!$D$4:$F$48,3,FALSE)="solar",IF(G4955="PV","solar PV","solar thermal"),IF(VLOOKUP(H4955,'Cross-Page Data'!$D$4:$F$48,3,FALSE)="wind",VLOOKUP(G4955,'Cross-Page Data'!$I$4:$J$19,2,FALSE),IF(VLOOKUP(H4955,'Cross-Page Data'!$D$4:$F$48,3,FALSE)="hydro",VLOOKUP(G4955,'Cross-Page Data'!$I$4:$J$19,2,FALSE),VLOOKUP(H4955,'Cross-Page Data'!$D$4:$F$48,3,FALSE)))))</f>
        <v/>
      </c>
      <c r="M4955" s="120">
        <f>IF(AND($P$2=FALSE,OR(F4955="Commercial NAICS Cogen",F4955="Industrial NAICS Cogen",F4955="NAICS-22 Cogen")),FALSE,IF(AND($P$3=FALSE,OR(F4955="Commercial NAICS Cogen",F4955="Commercial NAICS Non-Cogen",F4955="Industrial NAICS Cogen", F4955="industrial NAICS non-Cogen")),FALSE, TRUE))</f>
        <v/>
      </c>
    </row>
    <row r="4956">
      <c r="A4956" s="129" t="n">
        <v>62367</v>
      </c>
      <c r="B4956" s="130" t="inlineStr">
        <is>
          <t>SR Arlington II</t>
        </is>
      </c>
      <c r="C4956" s="130" t="inlineStr">
        <is>
          <t>SR Arlington II, LLC</t>
        </is>
      </c>
      <c r="D4956" s="129" t="n">
        <v>61899</v>
      </c>
      <c r="E4956" s="130" t="inlineStr">
        <is>
          <t>GA</t>
        </is>
      </c>
      <c r="F4956" s="130" t="inlineStr">
        <is>
          <t>NAICS-22 Non-Cogen</t>
        </is>
      </c>
      <c r="G4956" s="130" t="inlineStr">
        <is>
          <t>PV</t>
        </is>
      </c>
      <c r="H4956" s="130" t="inlineStr">
        <is>
          <t>SUN</t>
        </is>
      </c>
      <c r="I4956" s="130" t="inlineStr">
        <is>
          <t>SUN</t>
        </is>
      </c>
      <c r="J4956" s="131" t="n">
        <v>220873.02</v>
      </c>
      <c r="K4956" s="129" t="n">
        <v>2020</v>
      </c>
      <c r="L4956" s="120">
        <f>IF(VLOOKUP(H4956,'Cross-Page Data'!$D$4:$F$48,3,FALSE)="natural gas",VLOOKUP(G4956,'Cross-Page Data'!$I$4:$J$19,2,FALSE),IF(VLOOKUP(H4956,'Cross-Page Data'!$D$4:$F$48,3,FALSE)="solar",IF(G4956="PV","solar PV","solar thermal"),IF(VLOOKUP(H4956,'Cross-Page Data'!$D$4:$F$48,3,FALSE)="wind",VLOOKUP(G4956,'Cross-Page Data'!$I$4:$J$19,2,FALSE),IF(VLOOKUP(H4956,'Cross-Page Data'!$D$4:$F$48,3,FALSE)="hydro",VLOOKUP(G4956,'Cross-Page Data'!$I$4:$J$19,2,FALSE),VLOOKUP(H4956,'Cross-Page Data'!$D$4:$F$48,3,FALSE)))))</f>
        <v/>
      </c>
      <c r="M4956" s="120">
        <f>IF(AND($P$2=FALSE,OR(F4956="Commercial NAICS Cogen",F4956="Industrial NAICS Cogen",F4956="NAICS-22 Cogen")),FALSE,IF(AND($P$3=FALSE,OR(F4956="Commercial NAICS Cogen",F4956="Commercial NAICS Non-Cogen",F4956="Industrial NAICS Cogen", F4956="industrial NAICS non-Cogen")),FALSE, TRUE))</f>
        <v/>
      </c>
    </row>
    <row r="4957">
      <c r="A4957" s="129" t="n">
        <v>62373</v>
      </c>
      <c r="B4957" s="130" t="inlineStr">
        <is>
          <t>I25 Battery Storage</t>
        </is>
      </c>
      <c r="C4957" s="130" t="inlineStr">
        <is>
          <t>United Power, Inc</t>
        </is>
      </c>
      <c r="D4957" s="129" t="n">
        <v>19499</v>
      </c>
      <c r="E4957" s="130" t="inlineStr">
        <is>
          <t>CO</t>
        </is>
      </c>
      <c r="F4957" s="130" t="inlineStr">
        <is>
          <t>Electric Utility</t>
        </is>
      </c>
      <c r="G4957" s="130" t="inlineStr">
        <is>
          <t>BA</t>
        </is>
      </c>
      <c r="H4957" s="130" t="inlineStr">
        <is>
          <t>MWH</t>
        </is>
      </c>
      <c r="I4957" s="130" t="inlineStr">
        <is>
          <t>OTH</t>
        </is>
      </c>
      <c r="J4957" s="131" t="n">
        <v>-133</v>
      </c>
      <c r="K4957" s="129" t="n">
        <v>2020</v>
      </c>
      <c r="L4957" s="120">
        <f>IF(VLOOKUP(H4957,'Cross-Page Data'!$D$4:$F$48,3,FALSE)="natural gas",VLOOKUP(G4957,'Cross-Page Data'!$I$4:$J$19,2,FALSE),IF(VLOOKUP(H4957,'Cross-Page Data'!$D$4:$F$48,3,FALSE)="solar",IF(G4957="PV","solar PV","solar thermal"),IF(VLOOKUP(H4957,'Cross-Page Data'!$D$4:$F$48,3,FALSE)="wind",VLOOKUP(G4957,'Cross-Page Data'!$I$4:$J$19,2,FALSE),IF(VLOOKUP(H4957,'Cross-Page Data'!$D$4:$F$48,3,FALSE)="hydro",VLOOKUP(G4957,'Cross-Page Data'!$I$4:$J$19,2,FALSE),VLOOKUP(H4957,'Cross-Page Data'!$D$4:$F$48,3,FALSE)))))</f>
        <v/>
      </c>
      <c r="M4957" s="120">
        <f>IF(AND($P$2=FALSE,OR(F4957="Commercial NAICS Cogen",F4957="Industrial NAICS Cogen",F4957="NAICS-22 Cogen")),FALSE,IF(AND($P$3=FALSE,OR(F4957="Commercial NAICS Cogen",F4957="Commercial NAICS Non-Cogen",F4957="Industrial NAICS Cogen", F4957="industrial NAICS non-Cogen")),FALSE, TRUE))</f>
        <v/>
      </c>
    </row>
    <row r="4958">
      <c r="A4958" s="129" t="n">
        <v>62375</v>
      </c>
      <c r="B4958" s="130" t="inlineStr">
        <is>
          <t>Dougherty County Solar, LLC</t>
        </is>
      </c>
      <c r="C4958" s="130" t="inlineStr">
        <is>
          <t>Dougherty County Solar, LLC</t>
        </is>
      </c>
      <c r="D4958" s="129" t="n">
        <v>61911</v>
      </c>
      <c r="E4958" s="130" t="inlineStr">
        <is>
          <t>GA</t>
        </is>
      </c>
      <c r="F4958" s="130" t="inlineStr">
        <is>
          <t>NAICS-22 Non-Cogen</t>
        </is>
      </c>
      <c r="G4958" s="130" t="inlineStr">
        <is>
          <t>PV</t>
        </is>
      </c>
      <c r="H4958" s="130" t="inlineStr">
        <is>
          <t>SUN</t>
        </is>
      </c>
      <c r="I4958" s="130" t="inlineStr">
        <is>
          <t>SUN</t>
        </is>
      </c>
      <c r="J4958" s="131" t="n">
        <v>276272</v>
      </c>
      <c r="K4958" s="129" t="n">
        <v>2020</v>
      </c>
      <c r="L4958" s="120">
        <f>IF(VLOOKUP(H4958,'Cross-Page Data'!$D$4:$F$48,3,FALSE)="natural gas",VLOOKUP(G4958,'Cross-Page Data'!$I$4:$J$19,2,FALSE),IF(VLOOKUP(H4958,'Cross-Page Data'!$D$4:$F$48,3,FALSE)="solar",IF(G4958="PV","solar PV","solar thermal"),IF(VLOOKUP(H4958,'Cross-Page Data'!$D$4:$F$48,3,FALSE)="wind",VLOOKUP(G4958,'Cross-Page Data'!$I$4:$J$19,2,FALSE),IF(VLOOKUP(H4958,'Cross-Page Data'!$D$4:$F$48,3,FALSE)="hydro",VLOOKUP(G4958,'Cross-Page Data'!$I$4:$J$19,2,FALSE),VLOOKUP(H4958,'Cross-Page Data'!$D$4:$F$48,3,FALSE)))))</f>
        <v/>
      </c>
      <c r="M4958" s="120">
        <f>IF(AND($P$2=FALSE,OR(F4958="Commercial NAICS Cogen",F4958="Industrial NAICS Cogen",F4958="NAICS-22 Cogen")),FALSE,IF(AND($P$3=FALSE,OR(F4958="Commercial NAICS Cogen",F4958="Commercial NAICS Non-Cogen",F4958="Industrial NAICS Cogen", F4958="industrial NAICS non-Cogen")),FALSE, TRUE))</f>
        <v/>
      </c>
    </row>
    <row r="4959">
      <c r="A4959" s="129" t="n">
        <v>62376</v>
      </c>
      <c r="B4959" s="130" t="inlineStr">
        <is>
          <t>Grazing Yak Solar</t>
        </is>
      </c>
      <c r="C4959" s="130" t="inlineStr">
        <is>
          <t>Grazing Yak Solar, LLC</t>
        </is>
      </c>
      <c r="D4959" s="129" t="n">
        <v>61912</v>
      </c>
      <c r="E4959" s="130" t="inlineStr">
        <is>
          <t>CO</t>
        </is>
      </c>
      <c r="F4959" s="130" t="inlineStr">
        <is>
          <t>NAICS-22 Non-Cogen</t>
        </is>
      </c>
      <c r="G4959" s="130" t="inlineStr">
        <is>
          <t>PV</t>
        </is>
      </c>
      <c r="H4959" s="130" t="inlineStr">
        <is>
          <t>SUN</t>
        </is>
      </c>
      <c r="I4959" s="130" t="inlineStr">
        <is>
          <t>SUN</t>
        </is>
      </c>
      <c r="J4959" s="131" t="n">
        <v>86395</v>
      </c>
      <c r="K4959" s="129" t="n">
        <v>2020</v>
      </c>
      <c r="L4959" s="120">
        <f>IF(VLOOKUP(H4959,'Cross-Page Data'!$D$4:$F$48,3,FALSE)="natural gas",VLOOKUP(G4959,'Cross-Page Data'!$I$4:$J$19,2,FALSE),IF(VLOOKUP(H4959,'Cross-Page Data'!$D$4:$F$48,3,FALSE)="solar",IF(G4959="PV","solar PV","solar thermal"),IF(VLOOKUP(H4959,'Cross-Page Data'!$D$4:$F$48,3,FALSE)="wind",VLOOKUP(G4959,'Cross-Page Data'!$I$4:$J$19,2,FALSE),IF(VLOOKUP(H4959,'Cross-Page Data'!$D$4:$F$48,3,FALSE)="hydro",VLOOKUP(G4959,'Cross-Page Data'!$I$4:$J$19,2,FALSE),VLOOKUP(H4959,'Cross-Page Data'!$D$4:$F$48,3,FALSE)))))</f>
        <v/>
      </c>
      <c r="M4959" s="120">
        <f>IF(AND($P$2=FALSE,OR(F4959="Commercial NAICS Cogen",F4959="Industrial NAICS Cogen",F4959="NAICS-22 Cogen")),FALSE,IF(AND($P$3=FALSE,OR(F4959="Commercial NAICS Cogen",F4959="Commercial NAICS Non-Cogen",F4959="Industrial NAICS Cogen", F4959="industrial NAICS non-Cogen")),FALSE, TRUE))</f>
        <v/>
      </c>
    </row>
    <row r="4960">
      <c r="A4960" s="129" t="n">
        <v>62377</v>
      </c>
      <c r="B4960" s="130" t="inlineStr">
        <is>
          <t>Moody Air Force Base Solar</t>
        </is>
      </c>
      <c r="C4960" s="130" t="inlineStr">
        <is>
          <t>Georgia Power Co</t>
        </is>
      </c>
      <c r="D4960" s="129" t="n">
        <v>7140</v>
      </c>
      <c r="E4960" s="130" t="inlineStr">
        <is>
          <t>GA</t>
        </is>
      </c>
      <c r="F4960" s="130" t="inlineStr">
        <is>
          <t>Electric Utility</t>
        </is>
      </c>
      <c r="G4960" s="130" t="inlineStr">
        <is>
          <t>PV</t>
        </is>
      </c>
      <c r="H4960" s="130" t="inlineStr">
        <is>
          <t>SUN</t>
        </is>
      </c>
      <c r="I4960" s="130" t="inlineStr">
        <is>
          <t>SUN</t>
        </is>
      </c>
      <c r="J4960" s="131" t="n">
        <v>53239</v>
      </c>
      <c r="K4960" s="129" t="n">
        <v>2020</v>
      </c>
      <c r="L4960" s="120">
        <f>IF(VLOOKUP(H4960,'Cross-Page Data'!$D$4:$F$48,3,FALSE)="natural gas",VLOOKUP(G4960,'Cross-Page Data'!$I$4:$J$19,2,FALSE),IF(VLOOKUP(H4960,'Cross-Page Data'!$D$4:$F$48,3,FALSE)="solar",IF(G4960="PV","solar PV","solar thermal"),IF(VLOOKUP(H4960,'Cross-Page Data'!$D$4:$F$48,3,FALSE)="wind",VLOOKUP(G4960,'Cross-Page Data'!$I$4:$J$19,2,FALSE),IF(VLOOKUP(H4960,'Cross-Page Data'!$D$4:$F$48,3,FALSE)="hydro",VLOOKUP(G4960,'Cross-Page Data'!$I$4:$J$19,2,FALSE),VLOOKUP(H4960,'Cross-Page Data'!$D$4:$F$48,3,FALSE)))))</f>
        <v/>
      </c>
      <c r="M4960" s="120">
        <f>IF(AND($P$2=FALSE,OR(F4960="Commercial NAICS Cogen",F4960="Industrial NAICS Cogen",F4960="NAICS-22 Cogen")),FALSE,IF(AND($P$3=FALSE,OR(F4960="Commercial NAICS Cogen",F4960="Commercial NAICS Non-Cogen",F4960="Industrial NAICS Cogen", F4960="industrial NAICS non-Cogen")),FALSE, TRUE))</f>
        <v/>
      </c>
    </row>
    <row r="4961">
      <c r="A4961" s="129" t="n">
        <v>62380</v>
      </c>
      <c r="B4961" s="130" t="inlineStr">
        <is>
          <t>Emmons-Logan Wind, LLC</t>
        </is>
      </c>
      <c r="C4961" s="130" t="inlineStr">
        <is>
          <t>Emmons-Logan Wind, LLC</t>
        </is>
      </c>
      <c r="D4961" s="129" t="n">
        <v>61915</v>
      </c>
      <c r="E4961" s="130" t="inlineStr">
        <is>
          <t>ND</t>
        </is>
      </c>
      <c r="F4961" s="130" t="inlineStr">
        <is>
          <t>NAICS-22 Non-Cogen</t>
        </is>
      </c>
      <c r="G4961" s="130" t="inlineStr">
        <is>
          <t>WT</t>
        </is>
      </c>
      <c r="H4961" s="130" t="inlineStr">
        <is>
          <t>WND</t>
        </is>
      </c>
      <c r="I4961" s="130" t="inlineStr">
        <is>
          <t>WND</t>
        </is>
      </c>
      <c r="J4961" s="131" t="n">
        <v>879469</v>
      </c>
      <c r="K4961" s="129" t="n">
        <v>2020</v>
      </c>
      <c r="L4961" s="120">
        <f>IF(VLOOKUP(H4961,'Cross-Page Data'!$D$4:$F$48,3,FALSE)="natural gas",VLOOKUP(G4961,'Cross-Page Data'!$I$4:$J$19,2,FALSE),IF(VLOOKUP(H4961,'Cross-Page Data'!$D$4:$F$48,3,FALSE)="solar",IF(G4961="PV","solar PV","solar thermal"),IF(VLOOKUP(H4961,'Cross-Page Data'!$D$4:$F$48,3,FALSE)="wind",VLOOKUP(G4961,'Cross-Page Data'!$I$4:$J$19,2,FALSE),IF(VLOOKUP(H4961,'Cross-Page Data'!$D$4:$F$48,3,FALSE)="hydro",VLOOKUP(G4961,'Cross-Page Data'!$I$4:$J$19,2,FALSE),VLOOKUP(H4961,'Cross-Page Data'!$D$4:$F$48,3,FALSE)))))</f>
        <v/>
      </c>
      <c r="M4961" s="120">
        <f>IF(AND($P$2=FALSE,OR(F4961="Commercial NAICS Cogen",F4961="Industrial NAICS Cogen",F4961="NAICS-22 Cogen")),FALSE,IF(AND($P$3=FALSE,OR(F4961="Commercial NAICS Cogen",F4961="Commercial NAICS Non-Cogen",F4961="Industrial NAICS Cogen", F4961="industrial NAICS non-Cogen")),FALSE, TRUE))</f>
        <v/>
      </c>
    </row>
    <row r="4962">
      <c r="A4962" s="129" t="n">
        <v>62381</v>
      </c>
      <c r="B4962" s="130" t="inlineStr">
        <is>
          <t>GMP Solar/Storage-Milton Hybrid</t>
        </is>
      </c>
      <c r="C4962" s="130" t="inlineStr">
        <is>
          <t>Green Mountain Power Corp</t>
        </is>
      </c>
      <c r="D4962" s="129" t="n">
        <v>7601</v>
      </c>
      <c r="E4962" s="130" t="inlineStr">
        <is>
          <t>VT</t>
        </is>
      </c>
      <c r="F4962" s="130" t="inlineStr">
        <is>
          <t>Electric Utility</t>
        </is>
      </c>
      <c r="G4962" s="130" t="inlineStr">
        <is>
          <t>BA</t>
        </is>
      </c>
      <c r="H4962" s="130" t="inlineStr">
        <is>
          <t>MWH</t>
        </is>
      </c>
      <c r="I4962" s="130" t="inlineStr">
        <is>
          <t>OTH</t>
        </is>
      </c>
      <c r="J4962" s="131" t="n">
        <v>-1372</v>
      </c>
      <c r="K4962" s="129" t="n">
        <v>2020</v>
      </c>
      <c r="L4962" s="120">
        <f>IF(VLOOKUP(H4962,'Cross-Page Data'!$D$4:$F$48,3,FALSE)="natural gas",VLOOKUP(G4962,'Cross-Page Data'!$I$4:$J$19,2,FALSE),IF(VLOOKUP(H4962,'Cross-Page Data'!$D$4:$F$48,3,FALSE)="solar",IF(G4962="PV","solar PV","solar thermal"),IF(VLOOKUP(H4962,'Cross-Page Data'!$D$4:$F$48,3,FALSE)="wind",VLOOKUP(G4962,'Cross-Page Data'!$I$4:$J$19,2,FALSE),IF(VLOOKUP(H4962,'Cross-Page Data'!$D$4:$F$48,3,FALSE)="hydro",VLOOKUP(G4962,'Cross-Page Data'!$I$4:$J$19,2,FALSE),VLOOKUP(H4962,'Cross-Page Data'!$D$4:$F$48,3,FALSE)))))</f>
        <v/>
      </c>
      <c r="M4962" s="120">
        <f>IF(AND($P$2=FALSE,OR(F4962="Commercial NAICS Cogen",F4962="Industrial NAICS Cogen",F4962="NAICS-22 Cogen")),FALSE,IF(AND($P$3=FALSE,OR(F4962="Commercial NAICS Cogen",F4962="Commercial NAICS Non-Cogen",F4962="Industrial NAICS Cogen", F4962="industrial NAICS non-Cogen")),FALSE, TRUE))</f>
        <v/>
      </c>
    </row>
    <row r="4963">
      <c r="A4963" s="129" t="n">
        <v>62381</v>
      </c>
      <c r="B4963" s="130" t="inlineStr">
        <is>
          <t>GMP Solar/Storage-Milton Hybrid</t>
        </is>
      </c>
      <c r="C4963" s="130" t="inlineStr">
        <is>
          <t>Green Mountain Power Corp</t>
        </is>
      </c>
      <c r="D4963" s="129" t="n">
        <v>7601</v>
      </c>
      <c r="E4963" s="130" t="inlineStr">
        <is>
          <t>VT</t>
        </is>
      </c>
      <c r="F4963" s="130" t="inlineStr">
        <is>
          <t>Electric Utility</t>
        </is>
      </c>
      <c r="G4963" s="130" t="inlineStr">
        <is>
          <t>PV</t>
        </is>
      </c>
      <c r="H4963" s="130" t="inlineStr">
        <is>
          <t>SUN</t>
        </is>
      </c>
      <c r="I4963" s="130" t="inlineStr">
        <is>
          <t>SUN</t>
        </is>
      </c>
      <c r="J4963" s="131" t="n">
        <v>7439</v>
      </c>
      <c r="K4963" s="129" t="n">
        <v>2020</v>
      </c>
      <c r="L4963" s="120">
        <f>IF(VLOOKUP(H4963,'Cross-Page Data'!$D$4:$F$48,3,FALSE)="natural gas",VLOOKUP(G4963,'Cross-Page Data'!$I$4:$J$19,2,FALSE),IF(VLOOKUP(H4963,'Cross-Page Data'!$D$4:$F$48,3,FALSE)="solar",IF(G4963="PV","solar PV","solar thermal"),IF(VLOOKUP(H4963,'Cross-Page Data'!$D$4:$F$48,3,FALSE)="wind",VLOOKUP(G4963,'Cross-Page Data'!$I$4:$J$19,2,FALSE),IF(VLOOKUP(H4963,'Cross-Page Data'!$D$4:$F$48,3,FALSE)="hydro",VLOOKUP(G4963,'Cross-Page Data'!$I$4:$J$19,2,FALSE),VLOOKUP(H4963,'Cross-Page Data'!$D$4:$F$48,3,FALSE)))))</f>
        <v/>
      </c>
      <c r="M4963" s="120">
        <f>IF(AND($P$2=FALSE,OR(F4963="Commercial NAICS Cogen",F4963="Industrial NAICS Cogen",F4963="NAICS-22 Cogen")),FALSE,IF(AND($P$3=FALSE,OR(F4963="Commercial NAICS Cogen",F4963="Commercial NAICS Non-Cogen",F4963="Industrial NAICS Cogen", F4963="industrial NAICS non-Cogen")),FALSE, TRUE))</f>
        <v/>
      </c>
    </row>
    <row r="4964">
      <c r="A4964" s="129" t="n">
        <v>62382</v>
      </c>
      <c r="B4964" s="130" t="inlineStr">
        <is>
          <t>GMP Solar/Storage-Ferrisburgh Hybrid</t>
        </is>
      </c>
      <c r="C4964" s="130" t="inlineStr">
        <is>
          <t>Green Mountain Power Corp</t>
        </is>
      </c>
      <c r="D4964" s="129" t="n">
        <v>7601</v>
      </c>
      <c r="E4964" s="130" t="inlineStr">
        <is>
          <t>VT</t>
        </is>
      </c>
      <c r="F4964" s="130" t="inlineStr">
        <is>
          <t>Electric Utility</t>
        </is>
      </c>
      <c r="G4964" s="130" t="inlineStr">
        <is>
          <t>BA</t>
        </is>
      </c>
      <c r="H4964" s="130" t="inlineStr">
        <is>
          <t>MWH</t>
        </is>
      </c>
      <c r="I4964" s="130" t="inlineStr">
        <is>
          <t>OTH</t>
        </is>
      </c>
      <c r="J4964" s="131" t="n">
        <v>-1371</v>
      </c>
      <c r="K4964" s="129" t="n">
        <v>2020</v>
      </c>
      <c r="L4964" s="120">
        <f>IF(VLOOKUP(H4964,'Cross-Page Data'!$D$4:$F$48,3,FALSE)="natural gas",VLOOKUP(G4964,'Cross-Page Data'!$I$4:$J$19,2,FALSE),IF(VLOOKUP(H4964,'Cross-Page Data'!$D$4:$F$48,3,FALSE)="solar",IF(G4964="PV","solar PV","solar thermal"),IF(VLOOKUP(H4964,'Cross-Page Data'!$D$4:$F$48,3,FALSE)="wind",VLOOKUP(G4964,'Cross-Page Data'!$I$4:$J$19,2,FALSE),IF(VLOOKUP(H4964,'Cross-Page Data'!$D$4:$F$48,3,FALSE)="hydro",VLOOKUP(G4964,'Cross-Page Data'!$I$4:$J$19,2,FALSE),VLOOKUP(H4964,'Cross-Page Data'!$D$4:$F$48,3,FALSE)))))</f>
        <v/>
      </c>
      <c r="M4964" s="120">
        <f>IF(AND($P$2=FALSE,OR(F4964="Commercial NAICS Cogen",F4964="Industrial NAICS Cogen",F4964="NAICS-22 Cogen")),FALSE,IF(AND($P$3=FALSE,OR(F4964="Commercial NAICS Cogen",F4964="Commercial NAICS Non-Cogen",F4964="Industrial NAICS Cogen", F4964="industrial NAICS non-Cogen")),FALSE, TRUE))</f>
        <v/>
      </c>
    </row>
    <row r="4965">
      <c r="A4965" s="129" t="n">
        <v>62382</v>
      </c>
      <c r="B4965" s="130" t="inlineStr">
        <is>
          <t>GMP Solar/Storage-Ferrisburgh Hybrid</t>
        </is>
      </c>
      <c r="C4965" s="130" t="inlineStr">
        <is>
          <t>Green Mountain Power Corp</t>
        </is>
      </c>
      <c r="D4965" s="129" t="n">
        <v>7601</v>
      </c>
      <c r="E4965" s="130" t="inlineStr">
        <is>
          <t>VT</t>
        </is>
      </c>
      <c r="F4965" s="130" t="inlineStr">
        <is>
          <t>Electric Utility</t>
        </is>
      </c>
      <c r="G4965" s="130" t="inlineStr">
        <is>
          <t>PV</t>
        </is>
      </c>
      <c r="H4965" s="130" t="inlineStr">
        <is>
          <t>SUN</t>
        </is>
      </c>
      <c r="I4965" s="130" t="inlineStr">
        <is>
          <t>SUN</t>
        </is>
      </c>
      <c r="J4965" s="131" t="n">
        <v>8369</v>
      </c>
      <c r="K4965" s="129" t="n">
        <v>2020</v>
      </c>
      <c r="L4965" s="120">
        <f>IF(VLOOKUP(H4965,'Cross-Page Data'!$D$4:$F$48,3,FALSE)="natural gas",VLOOKUP(G4965,'Cross-Page Data'!$I$4:$J$19,2,FALSE),IF(VLOOKUP(H4965,'Cross-Page Data'!$D$4:$F$48,3,FALSE)="solar",IF(G4965="PV","solar PV","solar thermal"),IF(VLOOKUP(H4965,'Cross-Page Data'!$D$4:$F$48,3,FALSE)="wind",VLOOKUP(G4965,'Cross-Page Data'!$I$4:$J$19,2,FALSE),IF(VLOOKUP(H4965,'Cross-Page Data'!$D$4:$F$48,3,FALSE)="hydro",VLOOKUP(G4965,'Cross-Page Data'!$I$4:$J$19,2,FALSE),VLOOKUP(H4965,'Cross-Page Data'!$D$4:$F$48,3,FALSE)))))</f>
        <v/>
      </c>
      <c r="M4965" s="120">
        <f>IF(AND($P$2=FALSE,OR(F4965="Commercial NAICS Cogen",F4965="Industrial NAICS Cogen",F4965="NAICS-22 Cogen")),FALSE,IF(AND($P$3=FALSE,OR(F4965="Commercial NAICS Cogen",F4965="Commercial NAICS Non-Cogen",F4965="Industrial NAICS Cogen", F4965="industrial NAICS non-Cogen")),FALSE, TRUE))</f>
        <v/>
      </c>
    </row>
    <row r="4966">
      <c r="A4966" s="129" t="n">
        <v>62383</v>
      </c>
      <c r="B4966" s="130" t="inlineStr">
        <is>
          <t>GMP Solar/Storage-Essex Hybrid</t>
        </is>
      </c>
      <c r="C4966" s="130" t="inlineStr">
        <is>
          <t>Green Mountain Power Corp</t>
        </is>
      </c>
      <c r="D4966" s="129" t="n">
        <v>7601</v>
      </c>
      <c r="E4966" s="130" t="inlineStr">
        <is>
          <t>VT</t>
        </is>
      </c>
      <c r="F4966" s="130" t="inlineStr">
        <is>
          <t>Electric Utility</t>
        </is>
      </c>
      <c r="G4966" s="130" t="inlineStr">
        <is>
          <t>BA</t>
        </is>
      </c>
      <c r="H4966" s="130" t="inlineStr">
        <is>
          <t>MWH</t>
        </is>
      </c>
      <c r="I4966" s="130" t="inlineStr">
        <is>
          <t>OTH</t>
        </is>
      </c>
      <c r="J4966" s="131" t="n">
        <v>-1369</v>
      </c>
      <c r="K4966" s="129" t="n">
        <v>2020</v>
      </c>
      <c r="L4966" s="120">
        <f>IF(VLOOKUP(H4966,'Cross-Page Data'!$D$4:$F$48,3,FALSE)="natural gas",VLOOKUP(G4966,'Cross-Page Data'!$I$4:$J$19,2,FALSE),IF(VLOOKUP(H4966,'Cross-Page Data'!$D$4:$F$48,3,FALSE)="solar",IF(G4966="PV","solar PV","solar thermal"),IF(VLOOKUP(H4966,'Cross-Page Data'!$D$4:$F$48,3,FALSE)="wind",VLOOKUP(G4966,'Cross-Page Data'!$I$4:$J$19,2,FALSE),IF(VLOOKUP(H4966,'Cross-Page Data'!$D$4:$F$48,3,FALSE)="hydro",VLOOKUP(G4966,'Cross-Page Data'!$I$4:$J$19,2,FALSE),VLOOKUP(H4966,'Cross-Page Data'!$D$4:$F$48,3,FALSE)))))</f>
        <v/>
      </c>
      <c r="M4966" s="120">
        <f>IF(AND($P$2=FALSE,OR(F4966="Commercial NAICS Cogen",F4966="Industrial NAICS Cogen",F4966="NAICS-22 Cogen")),FALSE,IF(AND($P$3=FALSE,OR(F4966="Commercial NAICS Cogen",F4966="Commercial NAICS Non-Cogen",F4966="Industrial NAICS Cogen", F4966="industrial NAICS non-Cogen")),FALSE, TRUE))</f>
        <v/>
      </c>
    </row>
    <row r="4967">
      <c r="A4967" s="129" t="n">
        <v>62383</v>
      </c>
      <c r="B4967" s="130" t="inlineStr">
        <is>
          <t>GMP Solar/Storage-Essex Hybrid</t>
        </is>
      </c>
      <c r="C4967" s="130" t="inlineStr">
        <is>
          <t>Green Mountain Power Corp</t>
        </is>
      </c>
      <c r="D4967" s="129" t="n">
        <v>7601</v>
      </c>
      <c r="E4967" s="130" t="inlineStr">
        <is>
          <t>VT</t>
        </is>
      </c>
      <c r="F4967" s="130" t="inlineStr">
        <is>
          <t>Electric Utility</t>
        </is>
      </c>
      <c r="G4967" s="130" t="inlineStr">
        <is>
          <t>PV</t>
        </is>
      </c>
      <c r="H4967" s="130" t="inlineStr">
        <is>
          <t>SUN</t>
        </is>
      </c>
      <c r="I4967" s="130" t="inlineStr">
        <is>
          <t>SUN</t>
        </is>
      </c>
      <c r="J4967" s="131" t="n">
        <v>7136</v>
      </c>
      <c r="K4967" s="129" t="n">
        <v>2020</v>
      </c>
      <c r="L4967" s="120">
        <f>IF(VLOOKUP(H4967,'Cross-Page Data'!$D$4:$F$48,3,FALSE)="natural gas",VLOOKUP(G4967,'Cross-Page Data'!$I$4:$J$19,2,FALSE),IF(VLOOKUP(H4967,'Cross-Page Data'!$D$4:$F$48,3,FALSE)="solar",IF(G4967="PV","solar PV","solar thermal"),IF(VLOOKUP(H4967,'Cross-Page Data'!$D$4:$F$48,3,FALSE)="wind",VLOOKUP(G4967,'Cross-Page Data'!$I$4:$J$19,2,FALSE),IF(VLOOKUP(H4967,'Cross-Page Data'!$D$4:$F$48,3,FALSE)="hydro",VLOOKUP(G4967,'Cross-Page Data'!$I$4:$J$19,2,FALSE),VLOOKUP(H4967,'Cross-Page Data'!$D$4:$F$48,3,FALSE)))))</f>
        <v/>
      </c>
      <c r="M4967" s="120">
        <f>IF(AND($P$2=FALSE,OR(F4967="Commercial NAICS Cogen",F4967="Industrial NAICS Cogen",F4967="NAICS-22 Cogen")),FALSE,IF(AND($P$3=FALSE,OR(F4967="Commercial NAICS Cogen",F4967="Commercial NAICS Non-Cogen",F4967="Industrial NAICS Cogen", F4967="industrial NAICS non-Cogen")),FALSE, TRUE))</f>
        <v/>
      </c>
    </row>
    <row r="4968">
      <c r="A4968" s="129" t="n">
        <v>62394</v>
      </c>
      <c r="B4968" s="130" t="inlineStr">
        <is>
          <t>Sweetbay Solar Center</t>
        </is>
      </c>
      <c r="C4968" s="130" t="inlineStr">
        <is>
          <t>Florida Power &amp; Light Co</t>
        </is>
      </c>
      <c r="D4968" s="129" t="n">
        <v>6452</v>
      </c>
      <c r="E4968" s="130" t="inlineStr">
        <is>
          <t>FL</t>
        </is>
      </c>
      <c r="F4968" s="130" t="inlineStr">
        <is>
          <t>Electric Utility</t>
        </is>
      </c>
      <c r="G4968" s="130" t="inlineStr">
        <is>
          <t>PV</t>
        </is>
      </c>
      <c r="H4968" s="130" t="inlineStr">
        <is>
          <t>SUN</t>
        </is>
      </c>
      <c r="I4968" s="130" t="inlineStr">
        <is>
          <t>SUN</t>
        </is>
      </c>
      <c r="J4968" s="131" t="n">
        <v>136332</v>
      </c>
      <c r="K4968" s="129" t="n">
        <v>2020</v>
      </c>
      <c r="L4968" s="120">
        <f>IF(VLOOKUP(H4968,'Cross-Page Data'!$D$4:$F$48,3,FALSE)="natural gas",VLOOKUP(G4968,'Cross-Page Data'!$I$4:$J$19,2,FALSE),IF(VLOOKUP(H4968,'Cross-Page Data'!$D$4:$F$48,3,FALSE)="solar",IF(G4968="PV","solar PV","solar thermal"),IF(VLOOKUP(H4968,'Cross-Page Data'!$D$4:$F$48,3,FALSE)="wind",VLOOKUP(G4968,'Cross-Page Data'!$I$4:$J$19,2,FALSE),IF(VLOOKUP(H4968,'Cross-Page Data'!$D$4:$F$48,3,FALSE)="hydro",VLOOKUP(G4968,'Cross-Page Data'!$I$4:$J$19,2,FALSE),VLOOKUP(H4968,'Cross-Page Data'!$D$4:$F$48,3,FALSE)))))</f>
        <v/>
      </c>
      <c r="M4968" s="120">
        <f>IF(AND($P$2=FALSE,OR(F4968="Commercial NAICS Cogen",F4968="Industrial NAICS Cogen",F4968="NAICS-22 Cogen")),FALSE,IF(AND($P$3=FALSE,OR(F4968="Commercial NAICS Cogen",F4968="Commercial NAICS Non-Cogen",F4968="Industrial NAICS Cogen", F4968="industrial NAICS non-Cogen")),FALSE, TRUE))</f>
        <v/>
      </c>
    </row>
    <row r="4969">
      <c r="A4969" s="129" t="n">
        <v>62399</v>
      </c>
      <c r="B4969" s="130" t="inlineStr">
        <is>
          <t>Sage Solar I-III</t>
        </is>
      </c>
      <c r="C4969" s="130" t="inlineStr">
        <is>
          <t>CI III VK I TE Partnership LLC</t>
        </is>
      </c>
      <c r="D4969" s="129" t="n">
        <v>61934</v>
      </c>
      <c r="E4969" s="130" t="inlineStr">
        <is>
          <t>UT</t>
        </is>
      </c>
      <c r="F4969" s="130" t="inlineStr">
        <is>
          <t>NAICS-22 Non-Cogen</t>
        </is>
      </c>
      <c r="G4969" s="130" t="inlineStr">
        <is>
          <t>PV</t>
        </is>
      </c>
      <c r="H4969" s="130" t="inlineStr">
        <is>
          <t>SUN</t>
        </is>
      </c>
      <c r="I4969" s="130" t="inlineStr">
        <is>
          <t>SUN</t>
        </is>
      </c>
      <c r="J4969" s="131" t="n">
        <v>148846</v>
      </c>
      <c r="K4969" s="129" t="n">
        <v>2020</v>
      </c>
      <c r="L4969" s="120">
        <f>IF(VLOOKUP(H4969,'Cross-Page Data'!$D$4:$F$48,3,FALSE)="natural gas",VLOOKUP(G4969,'Cross-Page Data'!$I$4:$J$19,2,FALSE),IF(VLOOKUP(H4969,'Cross-Page Data'!$D$4:$F$48,3,FALSE)="solar",IF(G4969="PV","solar PV","solar thermal"),IF(VLOOKUP(H4969,'Cross-Page Data'!$D$4:$F$48,3,FALSE)="wind",VLOOKUP(G4969,'Cross-Page Data'!$I$4:$J$19,2,FALSE),IF(VLOOKUP(H4969,'Cross-Page Data'!$D$4:$F$48,3,FALSE)="hydro",VLOOKUP(G4969,'Cross-Page Data'!$I$4:$J$19,2,FALSE),VLOOKUP(H4969,'Cross-Page Data'!$D$4:$F$48,3,FALSE)))))</f>
        <v/>
      </c>
      <c r="M4969" s="120">
        <f>IF(AND($P$2=FALSE,OR(F4969="Commercial NAICS Cogen",F4969="Industrial NAICS Cogen",F4969="NAICS-22 Cogen")),FALSE,IF(AND($P$3=FALSE,OR(F4969="Commercial NAICS Cogen",F4969="Commercial NAICS Non-Cogen",F4969="Industrial NAICS Cogen", F4969="industrial NAICS non-Cogen")),FALSE, TRUE))</f>
        <v/>
      </c>
    </row>
    <row r="4970">
      <c r="A4970" s="129" t="n">
        <v>62415</v>
      </c>
      <c r="B4970" s="130" t="inlineStr">
        <is>
          <t>West of the Pecos Solar</t>
        </is>
      </c>
      <c r="C4970" s="130" t="inlineStr">
        <is>
          <t>RWE Renewables Americas LLC</t>
        </is>
      </c>
      <c r="D4970" s="129" t="n">
        <v>56215</v>
      </c>
      <c r="E4970" s="130" t="inlineStr">
        <is>
          <t>TX</t>
        </is>
      </c>
      <c r="F4970" s="130" t="inlineStr">
        <is>
          <t>NAICS-22 Non-Cogen</t>
        </is>
      </c>
      <c r="G4970" s="130" t="inlineStr">
        <is>
          <t>PV</t>
        </is>
      </c>
      <c r="H4970" s="130" t="inlineStr">
        <is>
          <t>SUN</t>
        </is>
      </c>
      <c r="I4970" s="130" t="inlineStr">
        <is>
          <t>SUN</t>
        </is>
      </c>
      <c r="J4970" s="131" t="n">
        <v>247279</v>
      </c>
      <c r="K4970" s="129" t="n">
        <v>2020</v>
      </c>
      <c r="L4970" s="120">
        <f>IF(VLOOKUP(H4970,'Cross-Page Data'!$D$4:$F$48,3,FALSE)="natural gas",VLOOKUP(G4970,'Cross-Page Data'!$I$4:$J$19,2,FALSE),IF(VLOOKUP(H4970,'Cross-Page Data'!$D$4:$F$48,3,FALSE)="solar",IF(G4970="PV","solar PV","solar thermal"),IF(VLOOKUP(H4970,'Cross-Page Data'!$D$4:$F$48,3,FALSE)="wind",VLOOKUP(G4970,'Cross-Page Data'!$I$4:$J$19,2,FALSE),IF(VLOOKUP(H4970,'Cross-Page Data'!$D$4:$F$48,3,FALSE)="hydro",VLOOKUP(G4970,'Cross-Page Data'!$I$4:$J$19,2,FALSE),VLOOKUP(H4970,'Cross-Page Data'!$D$4:$F$48,3,FALSE)))))</f>
        <v/>
      </c>
      <c r="M4970" s="120">
        <f>IF(AND($P$2=FALSE,OR(F4970="Commercial NAICS Cogen",F4970="Industrial NAICS Cogen",F4970="NAICS-22 Cogen")),FALSE,IF(AND($P$3=FALSE,OR(F4970="Commercial NAICS Cogen",F4970="Commercial NAICS Non-Cogen",F4970="Industrial NAICS Cogen", F4970="industrial NAICS non-Cogen")),FALSE, TRUE))</f>
        <v/>
      </c>
    </row>
    <row r="4971">
      <c r="A4971" s="129" t="n">
        <v>62417</v>
      </c>
      <c r="B4971" s="130" t="inlineStr">
        <is>
          <t>Peyton Creek Wind Farm LLC</t>
        </is>
      </c>
      <c r="C4971" s="130" t="inlineStr">
        <is>
          <t>RWE Renewables Americas LLC</t>
        </is>
      </c>
      <c r="D4971" s="129" t="n">
        <v>56215</v>
      </c>
      <c r="E4971" s="130" t="inlineStr">
        <is>
          <t>TX</t>
        </is>
      </c>
      <c r="F4971" s="130" t="inlineStr">
        <is>
          <t>NAICS-22 Non-Cogen</t>
        </is>
      </c>
      <c r="G4971" s="130" t="inlineStr">
        <is>
          <t>WT</t>
        </is>
      </c>
      <c r="H4971" s="130" t="inlineStr">
        <is>
          <t>WND</t>
        </is>
      </c>
      <c r="I4971" s="130" t="inlineStr">
        <is>
          <t>WND</t>
        </is>
      </c>
      <c r="J4971" s="131" t="n">
        <v>205583</v>
      </c>
      <c r="K4971" s="129" t="n">
        <v>2020</v>
      </c>
      <c r="L4971" s="120">
        <f>IF(VLOOKUP(H4971,'Cross-Page Data'!$D$4:$F$48,3,FALSE)="natural gas",VLOOKUP(G4971,'Cross-Page Data'!$I$4:$J$19,2,FALSE),IF(VLOOKUP(H4971,'Cross-Page Data'!$D$4:$F$48,3,FALSE)="solar",IF(G4971="PV","solar PV","solar thermal"),IF(VLOOKUP(H4971,'Cross-Page Data'!$D$4:$F$48,3,FALSE)="wind",VLOOKUP(G4971,'Cross-Page Data'!$I$4:$J$19,2,FALSE),IF(VLOOKUP(H4971,'Cross-Page Data'!$D$4:$F$48,3,FALSE)="hydro",VLOOKUP(G4971,'Cross-Page Data'!$I$4:$J$19,2,FALSE),VLOOKUP(H4971,'Cross-Page Data'!$D$4:$F$48,3,FALSE)))))</f>
        <v/>
      </c>
      <c r="M4971" s="120">
        <f>IF(AND($P$2=FALSE,OR(F4971="Commercial NAICS Cogen",F4971="Industrial NAICS Cogen",F4971="NAICS-22 Cogen")),FALSE,IF(AND($P$3=FALSE,OR(F4971="Commercial NAICS Cogen",F4971="Commercial NAICS Non-Cogen",F4971="Industrial NAICS Cogen", F4971="industrial NAICS non-Cogen")),FALSE, TRUE))</f>
        <v/>
      </c>
    </row>
    <row r="4972">
      <c r="A4972" s="129" t="n">
        <v>62422</v>
      </c>
      <c r="B4972" s="130" t="inlineStr">
        <is>
          <t>Assembly Solar Project</t>
        </is>
      </c>
      <c r="C4972" s="130" t="inlineStr">
        <is>
          <t>Assembly Solar I, LLC</t>
        </is>
      </c>
      <c r="D4972" s="129" t="n">
        <v>61949</v>
      </c>
      <c r="E4972" s="130" t="inlineStr">
        <is>
          <t>MI</t>
        </is>
      </c>
      <c r="F4972" s="130" t="inlineStr">
        <is>
          <t>NAICS-22 Non-Cogen</t>
        </is>
      </c>
      <c r="G4972" s="130" t="inlineStr">
        <is>
          <t>PV</t>
        </is>
      </c>
      <c r="H4972" s="130" t="inlineStr">
        <is>
          <t>SUN</t>
        </is>
      </c>
      <c r="I4972" s="130" t="inlineStr">
        <is>
          <t>SUN</t>
        </is>
      </c>
      <c r="J4972" s="131" t="n">
        <v>1450</v>
      </c>
      <c r="K4972" s="129" t="n">
        <v>2020</v>
      </c>
      <c r="L4972" s="120">
        <f>IF(VLOOKUP(H4972,'Cross-Page Data'!$D$4:$F$48,3,FALSE)="natural gas",VLOOKUP(G4972,'Cross-Page Data'!$I$4:$J$19,2,FALSE),IF(VLOOKUP(H4972,'Cross-Page Data'!$D$4:$F$48,3,FALSE)="solar",IF(G4972="PV","solar PV","solar thermal"),IF(VLOOKUP(H4972,'Cross-Page Data'!$D$4:$F$48,3,FALSE)="wind",VLOOKUP(G4972,'Cross-Page Data'!$I$4:$J$19,2,FALSE),IF(VLOOKUP(H4972,'Cross-Page Data'!$D$4:$F$48,3,FALSE)="hydro",VLOOKUP(G4972,'Cross-Page Data'!$I$4:$J$19,2,FALSE),VLOOKUP(H4972,'Cross-Page Data'!$D$4:$F$48,3,FALSE)))))</f>
        <v/>
      </c>
      <c r="M4972" s="120">
        <f>IF(AND($P$2=FALSE,OR(F4972="Commercial NAICS Cogen",F4972="Industrial NAICS Cogen",F4972="NAICS-22 Cogen")),FALSE,IF(AND($P$3=FALSE,OR(F4972="Commercial NAICS Cogen",F4972="Commercial NAICS Non-Cogen",F4972="Industrial NAICS Cogen", F4972="industrial NAICS non-Cogen")),FALSE, TRUE))</f>
        <v/>
      </c>
    </row>
    <row r="4973">
      <c r="A4973" s="129" t="n">
        <v>62431</v>
      </c>
      <c r="B4973" s="130" t="inlineStr">
        <is>
          <t>Willow Creek Wind Power LLC</t>
        </is>
      </c>
      <c r="C4973" s="130" t="inlineStr">
        <is>
          <t>Willow Creek Wind Power LLC</t>
        </is>
      </c>
      <c r="D4973" s="129" t="n">
        <v>61981</v>
      </c>
      <c r="E4973" s="130" t="inlineStr">
        <is>
          <t>SD</t>
        </is>
      </c>
      <c r="F4973" s="130" t="inlineStr">
        <is>
          <t>NAICS-22 Non-Cogen</t>
        </is>
      </c>
      <c r="G4973" s="130" t="inlineStr">
        <is>
          <t>WT</t>
        </is>
      </c>
      <c r="H4973" s="130" t="inlineStr">
        <is>
          <t>WND</t>
        </is>
      </c>
      <c r="I4973" s="130" t="inlineStr">
        <is>
          <t>WND</t>
        </is>
      </c>
      <c r="J4973" s="131" t="n">
        <v>118495</v>
      </c>
      <c r="K4973" s="129" t="n">
        <v>2020</v>
      </c>
      <c r="L4973" s="120">
        <f>IF(VLOOKUP(H4973,'Cross-Page Data'!$D$4:$F$48,3,FALSE)="natural gas",VLOOKUP(G4973,'Cross-Page Data'!$I$4:$J$19,2,FALSE),IF(VLOOKUP(H4973,'Cross-Page Data'!$D$4:$F$48,3,FALSE)="solar",IF(G4973="PV","solar PV","solar thermal"),IF(VLOOKUP(H4973,'Cross-Page Data'!$D$4:$F$48,3,FALSE)="wind",VLOOKUP(G4973,'Cross-Page Data'!$I$4:$J$19,2,FALSE),IF(VLOOKUP(H4973,'Cross-Page Data'!$D$4:$F$48,3,FALSE)="hydro",VLOOKUP(G4973,'Cross-Page Data'!$I$4:$J$19,2,FALSE),VLOOKUP(H4973,'Cross-Page Data'!$D$4:$F$48,3,FALSE)))))</f>
        <v/>
      </c>
      <c r="M4973" s="120">
        <f>IF(AND($P$2=FALSE,OR(F4973="Commercial NAICS Cogen",F4973="Industrial NAICS Cogen",F4973="NAICS-22 Cogen")),FALSE,IF(AND($P$3=FALSE,OR(F4973="Commercial NAICS Cogen",F4973="Commercial NAICS Non-Cogen",F4973="Industrial NAICS Cogen", F4973="industrial NAICS non-Cogen")),FALSE, TRUE))</f>
        <v/>
      </c>
    </row>
    <row r="4974">
      <c r="A4974" s="129" t="n">
        <v>62440</v>
      </c>
      <c r="B4974" s="130" t="inlineStr">
        <is>
          <t>Techren Solar V</t>
        </is>
      </c>
      <c r="C4974" s="130" t="inlineStr">
        <is>
          <t>Techren Solar V LLC</t>
        </is>
      </c>
      <c r="D4974" s="129" t="n">
        <v>61954</v>
      </c>
      <c r="E4974" s="130" t="inlineStr">
        <is>
          <t>NV</t>
        </is>
      </c>
      <c r="F4974" s="130" t="inlineStr">
        <is>
          <t>NAICS-22 Non-Cogen</t>
        </is>
      </c>
      <c r="G4974" s="130" t="inlineStr">
        <is>
          <t>PV</t>
        </is>
      </c>
      <c r="H4974" s="130" t="inlineStr">
        <is>
          <t>SUN</t>
        </is>
      </c>
      <c r="I4974" s="130" t="inlineStr">
        <is>
          <t>SUN</t>
        </is>
      </c>
      <c r="J4974" s="131" t="n">
        <v>5963</v>
      </c>
      <c r="K4974" s="129" t="n">
        <v>2020</v>
      </c>
      <c r="L4974" s="120">
        <f>IF(VLOOKUP(H4974,'Cross-Page Data'!$D$4:$F$48,3,FALSE)="natural gas",VLOOKUP(G4974,'Cross-Page Data'!$I$4:$J$19,2,FALSE),IF(VLOOKUP(H4974,'Cross-Page Data'!$D$4:$F$48,3,FALSE)="solar",IF(G4974="PV","solar PV","solar thermal"),IF(VLOOKUP(H4974,'Cross-Page Data'!$D$4:$F$48,3,FALSE)="wind",VLOOKUP(G4974,'Cross-Page Data'!$I$4:$J$19,2,FALSE),IF(VLOOKUP(H4974,'Cross-Page Data'!$D$4:$F$48,3,FALSE)="hydro",VLOOKUP(G4974,'Cross-Page Data'!$I$4:$J$19,2,FALSE),VLOOKUP(H4974,'Cross-Page Data'!$D$4:$F$48,3,FALSE)))))</f>
        <v/>
      </c>
      <c r="M4974" s="120">
        <f>IF(AND($P$2=FALSE,OR(F4974="Commercial NAICS Cogen",F4974="Industrial NAICS Cogen",F4974="NAICS-22 Cogen")),FALSE,IF(AND($P$3=FALSE,OR(F4974="Commercial NAICS Cogen",F4974="Commercial NAICS Non-Cogen",F4974="Industrial NAICS Cogen", F4974="industrial NAICS non-Cogen")),FALSE, TRUE))</f>
        <v/>
      </c>
    </row>
    <row r="4975">
      <c r="A4975" s="129" t="n">
        <v>62444</v>
      </c>
      <c r="B4975" s="130" t="inlineStr">
        <is>
          <t>Meyersdale Battery</t>
        </is>
      </c>
      <c r="C4975" s="130" t="inlineStr">
        <is>
          <t>GlidePath Power Operations LLC</t>
        </is>
      </c>
      <c r="D4975" s="129" t="n">
        <v>61728</v>
      </c>
      <c r="E4975" s="130" t="inlineStr">
        <is>
          <t>PA</t>
        </is>
      </c>
      <c r="F4975" s="130" t="inlineStr">
        <is>
          <t>NAICS-22 Non-Cogen</t>
        </is>
      </c>
      <c r="G4975" s="130" t="inlineStr">
        <is>
          <t>BA</t>
        </is>
      </c>
      <c r="H4975" s="130" t="inlineStr">
        <is>
          <t>MWH</t>
        </is>
      </c>
      <c r="I4975" s="130" t="inlineStr">
        <is>
          <t>OTH</t>
        </is>
      </c>
      <c r="J4975" s="131" t="n">
        <v>-4288</v>
      </c>
      <c r="K4975" s="129" t="n">
        <v>2020</v>
      </c>
      <c r="L4975" s="120">
        <f>IF(VLOOKUP(H4975,'Cross-Page Data'!$D$4:$F$48,3,FALSE)="natural gas",VLOOKUP(G4975,'Cross-Page Data'!$I$4:$J$19,2,FALSE),IF(VLOOKUP(H4975,'Cross-Page Data'!$D$4:$F$48,3,FALSE)="solar",IF(G4975="PV","solar PV","solar thermal"),IF(VLOOKUP(H4975,'Cross-Page Data'!$D$4:$F$48,3,FALSE)="wind",VLOOKUP(G4975,'Cross-Page Data'!$I$4:$J$19,2,FALSE),IF(VLOOKUP(H4975,'Cross-Page Data'!$D$4:$F$48,3,FALSE)="hydro",VLOOKUP(G4975,'Cross-Page Data'!$I$4:$J$19,2,FALSE),VLOOKUP(H4975,'Cross-Page Data'!$D$4:$F$48,3,FALSE)))))</f>
        <v/>
      </c>
      <c r="M4975" s="120">
        <f>IF(AND($P$2=FALSE,OR(F4975="Commercial NAICS Cogen",F4975="Industrial NAICS Cogen",F4975="NAICS-22 Cogen")),FALSE,IF(AND($P$3=FALSE,OR(F4975="Commercial NAICS Cogen",F4975="Commercial NAICS Non-Cogen",F4975="Industrial NAICS Cogen", F4975="industrial NAICS non-Cogen")),FALSE, TRUE))</f>
        <v/>
      </c>
    </row>
    <row r="4976">
      <c r="A4976" s="129" t="n">
        <v>62445</v>
      </c>
      <c r="B4976" s="130" t="inlineStr">
        <is>
          <t>Busch Ranch II Wind Farm</t>
        </is>
      </c>
      <c r="C4976" s="130" t="inlineStr">
        <is>
          <t>Black Hills Electric Generation LLC</t>
        </is>
      </c>
      <c r="D4976" s="129" t="n">
        <v>61973</v>
      </c>
      <c r="E4976" s="130" t="inlineStr">
        <is>
          <t>CO</t>
        </is>
      </c>
      <c r="F4976" s="130" t="inlineStr">
        <is>
          <t>NAICS-22 Non-Cogen</t>
        </is>
      </c>
      <c r="G4976" s="130" t="inlineStr">
        <is>
          <t>WT</t>
        </is>
      </c>
      <c r="H4976" s="130" t="inlineStr">
        <is>
          <t>WND</t>
        </is>
      </c>
      <c r="I4976" s="130" t="inlineStr">
        <is>
          <t>WND</t>
        </is>
      </c>
      <c r="J4976" s="131" t="n">
        <v>179137</v>
      </c>
      <c r="K4976" s="129" t="n">
        <v>2020</v>
      </c>
      <c r="L4976" s="120">
        <f>IF(VLOOKUP(H4976,'Cross-Page Data'!$D$4:$F$48,3,FALSE)="natural gas",VLOOKUP(G4976,'Cross-Page Data'!$I$4:$J$19,2,FALSE),IF(VLOOKUP(H4976,'Cross-Page Data'!$D$4:$F$48,3,FALSE)="solar",IF(G4976="PV","solar PV","solar thermal"),IF(VLOOKUP(H4976,'Cross-Page Data'!$D$4:$F$48,3,FALSE)="wind",VLOOKUP(G4976,'Cross-Page Data'!$I$4:$J$19,2,FALSE),IF(VLOOKUP(H4976,'Cross-Page Data'!$D$4:$F$48,3,FALSE)="hydro",VLOOKUP(G4976,'Cross-Page Data'!$I$4:$J$19,2,FALSE),VLOOKUP(H4976,'Cross-Page Data'!$D$4:$F$48,3,FALSE)))))</f>
        <v/>
      </c>
      <c r="M4976" s="120">
        <f>IF(AND($P$2=FALSE,OR(F4976="Commercial NAICS Cogen",F4976="Industrial NAICS Cogen",F4976="NAICS-22 Cogen")),FALSE,IF(AND($P$3=FALSE,OR(F4976="Commercial NAICS Cogen",F4976="Commercial NAICS Non-Cogen",F4976="Industrial NAICS Cogen", F4976="industrial NAICS non-Cogen")),FALSE, TRUE))</f>
        <v/>
      </c>
    </row>
    <row r="4977">
      <c r="A4977" s="129" t="n">
        <v>62448</v>
      </c>
      <c r="B4977" s="130" t="inlineStr">
        <is>
          <t>Lapetus</t>
        </is>
      </c>
      <c r="C4977" s="130" t="inlineStr">
        <is>
          <t>Lapetus Energy Project LLC</t>
        </is>
      </c>
      <c r="D4977" s="129" t="n">
        <v>61960</v>
      </c>
      <c r="E4977" s="130" t="inlineStr">
        <is>
          <t>TX</t>
        </is>
      </c>
      <c r="F4977" s="130" t="inlineStr">
        <is>
          <t>NAICS-22 Non-Cogen</t>
        </is>
      </c>
      <c r="G4977" s="130" t="inlineStr">
        <is>
          <t>PV</t>
        </is>
      </c>
      <c r="H4977" s="130" t="inlineStr">
        <is>
          <t>SUN</t>
        </is>
      </c>
      <c r="I4977" s="130" t="inlineStr">
        <is>
          <t>SUN</t>
        </is>
      </c>
      <c r="J4977" s="131" t="n">
        <v>249561</v>
      </c>
      <c r="K4977" s="129" t="n">
        <v>2020</v>
      </c>
      <c r="L4977" s="120">
        <f>IF(VLOOKUP(H4977,'Cross-Page Data'!$D$4:$F$48,3,FALSE)="natural gas",VLOOKUP(G4977,'Cross-Page Data'!$I$4:$J$19,2,FALSE),IF(VLOOKUP(H4977,'Cross-Page Data'!$D$4:$F$48,3,FALSE)="solar",IF(G4977="PV","solar PV","solar thermal"),IF(VLOOKUP(H4977,'Cross-Page Data'!$D$4:$F$48,3,FALSE)="wind",VLOOKUP(G4977,'Cross-Page Data'!$I$4:$J$19,2,FALSE),IF(VLOOKUP(H4977,'Cross-Page Data'!$D$4:$F$48,3,FALSE)="hydro",VLOOKUP(G4977,'Cross-Page Data'!$I$4:$J$19,2,FALSE),VLOOKUP(H4977,'Cross-Page Data'!$D$4:$F$48,3,FALSE)))))</f>
        <v/>
      </c>
      <c r="M4977" s="120">
        <f>IF(AND($P$2=FALSE,OR(F4977="Commercial NAICS Cogen",F4977="Industrial NAICS Cogen",F4977="NAICS-22 Cogen")),FALSE,IF(AND($P$3=FALSE,OR(F4977="Commercial NAICS Cogen",F4977="Commercial NAICS Non-Cogen",F4977="Industrial NAICS Cogen", F4977="industrial NAICS non-Cogen")),FALSE, TRUE))</f>
        <v/>
      </c>
    </row>
    <row r="4978">
      <c r="A4978" s="129" t="n">
        <v>62464</v>
      </c>
      <c r="B4978" s="130" t="inlineStr">
        <is>
          <t>Little Bear 4</t>
        </is>
      </c>
      <c r="C4978" s="130" t="inlineStr">
        <is>
          <t>Longroad Energy Services LLC</t>
        </is>
      </c>
      <c r="D4978" s="129" t="n">
        <v>61219</v>
      </c>
      <c r="E4978" s="130" t="inlineStr">
        <is>
          <t>CA</t>
        </is>
      </c>
      <c r="F4978" s="130" t="inlineStr">
        <is>
          <t>NAICS-22 Non-Cogen</t>
        </is>
      </c>
      <c r="G4978" s="130" t="inlineStr">
        <is>
          <t>PV</t>
        </is>
      </c>
      <c r="H4978" s="130" t="inlineStr">
        <is>
          <t>SUN</t>
        </is>
      </c>
      <c r="I4978" s="130" t="inlineStr">
        <is>
          <t>SUN</t>
        </is>
      </c>
      <c r="J4978" s="131" t="n">
        <v>5536</v>
      </c>
      <c r="K4978" s="129" t="n">
        <v>2020</v>
      </c>
      <c r="L4978" s="120">
        <f>IF(VLOOKUP(H4978,'Cross-Page Data'!$D$4:$F$48,3,FALSE)="natural gas",VLOOKUP(G4978,'Cross-Page Data'!$I$4:$J$19,2,FALSE),IF(VLOOKUP(H4978,'Cross-Page Data'!$D$4:$F$48,3,FALSE)="solar",IF(G4978="PV","solar PV","solar thermal"),IF(VLOOKUP(H4978,'Cross-Page Data'!$D$4:$F$48,3,FALSE)="wind",VLOOKUP(G4978,'Cross-Page Data'!$I$4:$J$19,2,FALSE),IF(VLOOKUP(H4978,'Cross-Page Data'!$D$4:$F$48,3,FALSE)="hydro",VLOOKUP(G4978,'Cross-Page Data'!$I$4:$J$19,2,FALSE),VLOOKUP(H4978,'Cross-Page Data'!$D$4:$F$48,3,FALSE)))))</f>
        <v/>
      </c>
      <c r="M4978" s="120">
        <f>IF(AND($P$2=FALSE,OR(F4978="Commercial NAICS Cogen",F4978="Industrial NAICS Cogen",F4978="NAICS-22 Cogen")),FALSE,IF(AND($P$3=FALSE,OR(F4978="Commercial NAICS Cogen",F4978="Commercial NAICS Non-Cogen",F4978="Industrial NAICS Cogen", F4978="industrial NAICS non-Cogen")),FALSE, TRUE))</f>
        <v/>
      </c>
    </row>
    <row r="4979">
      <c r="A4979" s="129" t="n">
        <v>62465</v>
      </c>
      <c r="B4979" s="130" t="inlineStr">
        <is>
          <t>Little Bear 5</t>
        </is>
      </c>
      <c r="C4979" s="130" t="inlineStr">
        <is>
          <t>Longroad Energy Services LLC</t>
        </is>
      </c>
      <c r="D4979" s="129" t="n">
        <v>61219</v>
      </c>
      <c r="E4979" s="130" t="inlineStr">
        <is>
          <t>CA</t>
        </is>
      </c>
      <c r="F4979" s="130" t="inlineStr">
        <is>
          <t>NAICS-22 Non-Cogen</t>
        </is>
      </c>
      <c r="G4979" s="130" t="inlineStr">
        <is>
          <t>PV</t>
        </is>
      </c>
      <c r="H4979" s="130" t="inlineStr">
        <is>
          <t>SUN</t>
        </is>
      </c>
      <c r="I4979" s="130" t="inlineStr">
        <is>
          <t>SUN</t>
        </is>
      </c>
      <c r="J4979" s="131" t="n">
        <v>5795</v>
      </c>
      <c r="K4979" s="129" t="n">
        <v>2020</v>
      </c>
      <c r="L4979" s="120">
        <f>IF(VLOOKUP(H4979,'Cross-Page Data'!$D$4:$F$48,3,FALSE)="natural gas",VLOOKUP(G4979,'Cross-Page Data'!$I$4:$J$19,2,FALSE),IF(VLOOKUP(H4979,'Cross-Page Data'!$D$4:$F$48,3,FALSE)="solar",IF(G4979="PV","solar PV","solar thermal"),IF(VLOOKUP(H4979,'Cross-Page Data'!$D$4:$F$48,3,FALSE)="wind",VLOOKUP(G4979,'Cross-Page Data'!$I$4:$J$19,2,FALSE),IF(VLOOKUP(H4979,'Cross-Page Data'!$D$4:$F$48,3,FALSE)="hydro",VLOOKUP(G4979,'Cross-Page Data'!$I$4:$J$19,2,FALSE),VLOOKUP(H4979,'Cross-Page Data'!$D$4:$F$48,3,FALSE)))))</f>
        <v/>
      </c>
      <c r="M4979" s="120">
        <f>IF(AND($P$2=FALSE,OR(F4979="Commercial NAICS Cogen",F4979="Industrial NAICS Cogen",F4979="NAICS-22 Cogen")),FALSE,IF(AND($P$3=FALSE,OR(F4979="Commercial NAICS Cogen",F4979="Commercial NAICS Non-Cogen",F4979="Industrial NAICS Cogen", F4979="industrial NAICS non-Cogen")),FALSE, TRUE))</f>
        <v/>
      </c>
    </row>
    <row r="4980">
      <c r="A4980" s="129" t="n">
        <v>62469</v>
      </c>
      <c r="B4980" s="130" t="inlineStr">
        <is>
          <t>Cove Mountain Solar</t>
        </is>
      </c>
      <c r="C4980" s="130" t="inlineStr">
        <is>
          <t>Cove Mountain Solar LLC</t>
        </is>
      </c>
      <c r="D4980" s="129" t="n">
        <v>62802</v>
      </c>
      <c r="E4980" s="130" t="inlineStr">
        <is>
          <t>UT</t>
        </is>
      </c>
      <c r="F4980" s="130" t="inlineStr">
        <is>
          <t>NAICS-22 Non-Cogen</t>
        </is>
      </c>
      <c r="G4980" s="130" t="inlineStr">
        <is>
          <t>PV</t>
        </is>
      </c>
      <c r="H4980" s="130" t="inlineStr">
        <is>
          <t>SUN</t>
        </is>
      </c>
      <c r="I4980" s="130" t="inlineStr">
        <is>
          <t>SUN</t>
        </is>
      </c>
      <c r="J4980" s="131" t="n">
        <v>29084</v>
      </c>
      <c r="K4980" s="129" t="n">
        <v>2020</v>
      </c>
      <c r="L4980" s="120">
        <f>IF(VLOOKUP(H4980,'Cross-Page Data'!$D$4:$F$48,3,FALSE)="natural gas",VLOOKUP(G4980,'Cross-Page Data'!$I$4:$J$19,2,FALSE),IF(VLOOKUP(H4980,'Cross-Page Data'!$D$4:$F$48,3,FALSE)="solar",IF(G4980="PV","solar PV","solar thermal"),IF(VLOOKUP(H4980,'Cross-Page Data'!$D$4:$F$48,3,FALSE)="wind",VLOOKUP(G4980,'Cross-Page Data'!$I$4:$J$19,2,FALSE),IF(VLOOKUP(H4980,'Cross-Page Data'!$D$4:$F$48,3,FALSE)="hydro",VLOOKUP(G4980,'Cross-Page Data'!$I$4:$J$19,2,FALSE),VLOOKUP(H4980,'Cross-Page Data'!$D$4:$F$48,3,FALSE)))))</f>
        <v/>
      </c>
      <c r="M4980" s="120">
        <f>IF(AND($P$2=FALSE,OR(F4980="Commercial NAICS Cogen",F4980="Industrial NAICS Cogen",F4980="NAICS-22 Cogen")),FALSE,IF(AND($P$3=FALSE,OR(F4980="Commercial NAICS Cogen",F4980="Commercial NAICS Non-Cogen",F4980="Industrial NAICS Cogen", F4980="industrial NAICS non-Cogen")),FALSE, TRUE))</f>
        <v/>
      </c>
    </row>
    <row r="4981">
      <c r="A4981" s="129" t="n">
        <v>62470</v>
      </c>
      <c r="B4981" s="130" t="inlineStr">
        <is>
          <t>Cove Mountain Solar 2</t>
        </is>
      </c>
      <c r="C4981" s="130" t="inlineStr">
        <is>
          <t>Cove Mountain Solar 2 LLC</t>
        </is>
      </c>
      <c r="D4981" s="129" t="n">
        <v>62803</v>
      </c>
      <c r="E4981" s="130" t="inlineStr">
        <is>
          <t>UT</t>
        </is>
      </c>
      <c r="F4981" s="130" t="inlineStr">
        <is>
          <t>NAICS-22 Non-Cogen</t>
        </is>
      </c>
      <c r="G4981" s="130" t="inlineStr">
        <is>
          <t>PV</t>
        </is>
      </c>
      <c r="H4981" s="130" t="inlineStr">
        <is>
          <t>SUN</t>
        </is>
      </c>
      <c r="I4981" s="130" t="inlineStr">
        <is>
          <t>SUN</t>
        </is>
      </c>
      <c r="J4981" s="131" t="n">
        <v>59233</v>
      </c>
      <c r="K4981" s="129" t="n">
        <v>2020</v>
      </c>
      <c r="L4981" s="120">
        <f>IF(VLOOKUP(H4981,'Cross-Page Data'!$D$4:$F$48,3,FALSE)="natural gas",VLOOKUP(G4981,'Cross-Page Data'!$I$4:$J$19,2,FALSE),IF(VLOOKUP(H4981,'Cross-Page Data'!$D$4:$F$48,3,FALSE)="solar",IF(G4981="PV","solar PV","solar thermal"),IF(VLOOKUP(H4981,'Cross-Page Data'!$D$4:$F$48,3,FALSE)="wind",VLOOKUP(G4981,'Cross-Page Data'!$I$4:$J$19,2,FALSE),IF(VLOOKUP(H4981,'Cross-Page Data'!$D$4:$F$48,3,FALSE)="hydro",VLOOKUP(G4981,'Cross-Page Data'!$I$4:$J$19,2,FALSE),VLOOKUP(H4981,'Cross-Page Data'!$D$4:$F$48,3,FALSE)))))</f>
        <v/>
      </c>
      <c r="M4981" s="120">
        <f>IF(AND($P$2=FALSE,OR(F4981="Commercial NAICS Cogen",F4981="Industrial NAICS Cogen",F4981="NAICS-22 Cogen")),FALSE,IF(AND($P$3=FALSE,OR(F4981="Commercial NAICS Cogen",F4981="Commercial NAICS Non-Cogen",F4981="Industrial NAICS Cogen", F4981="industrial NAICS non-Cogen")),FALSE, TRUE))</f>
        <v/>
      </c>
    </row>
    <row r="4982">
      <c r="A4982" s="129" t="n">
        <v>62478</v>
      </c>
      <c r="B4982" s="130" t="inlineStr">
        <is>
          <t>North Fork Ridge Wind Energy Center</t>
        </is>
      </c>
      <c r="C4982" s="130" t="inlineStr">
        <is>
          <t>Empire District Electric Co</t>
        </is>
      </c>
      <c r="D4982" s="129" t="n">
        <v>5860</v>
      </c>
      <c r="E4982" s="130" t="inlineStr">
        <is>
          <t>MO</t>
        </is>
      </c>
      <c r="F4982" s="130" t="inlineStr">
        <is>
          <t>Electric Utility</t>
        </is>
      </c>
      <c r="G4982" s="130" t="inlineStr">
        <is>
          <t>WT</t>
        </is>
      </c>
      <c r="H4982" s="130" t="inlineStr">
        <is>
          <t>WND</t>
        </is>
      </c>
      <c r="I4982" s="130" t="inlineStr">
        <is>
          <t>WND</t>
        </is>
      </c>
      <c r="J4982" s="131" t="n">
        <v>154</v>
      </c>
      <c r="K4982" s="129" t="n">
        <v>2020</v>
      </c>
      <c r="L4982" s="120">
        <f>IF(VLOOKUP(H4982,'Cross-Page Data'!$D$4:$F$48,3,FALSE)="natural gas",VLOOKUP(G4982,'Cross-Page Data'!$I$4:$J$19,2,FALSE),IF(VLOOKUP(H4982,'Cross-Page Data'!$D$4:$F$48,3,FALSE)="solar",IF(G4982="PV","solar PV","solar thermal"),IF(VLOOKUP(H4982,'Cross-Page Data'!$D$4:$F$48,3,FALSE)="wind",VLOOKUP(G4982,'Cross-Page Data'!$I$4:$J$19,2,FALSE),IF(VLOOKUP(H4982,'Cross-Page Data'!$D$4:$F$48,3,FALSE)="hydro",VLOOKUP(G4982,'Cross-Page Data'!$I$4:$J$19,2,FALSE),VLOOKUP(H4982,'Cross-Page Data'!$D$4:$F$48,3,FALSE)))))</f>
        <v/>
      </c>
      <c r="M4982" s="120">
        <f>IF(AND($P$2=FALSE,OR(F4982="Commercial NAICS Cogen",F4982="Industrial NAICS Cogen",F4982="NAICS-22 Cogen")),FALSE,IF(AND($P$3=FALSE,OR(F4982="Commercial NAICS Cogen",F4982="Commercial NAICS Non-Cogen",F4982="Industrial NAICS Cogen", F4982="industrial NAICS non-Cogen")),FALSE, TRUE))</f>
        <v/>
      </c>
    </row>
    <row r="4983">
      <c r="A4983" s="129" t="n">
        <v>62482</v>
      </c>
      <c r="B4983" s="130" t="inlineStr">
        <is>
          <t>Beech Ridge II Wind Energy Center</t>
        </is>
      </c>
      <c r="C4983" s="130" t="inlineStr">
        <is>
          <t>Invenergy Services LLC</t>
        </is>
      </c>
      <c r="D4983" s="129" t="n">
        <v>49893</v>
      </c>
      <c r="E4983" s="130" t="inlineStr">
        <is>
          <t>WV</t>
        </is>
      </c>
      <c r="F4983" s="130" t="inlineStr">
        <is>
          <t>NAICS-22 Non-Cogen</t>
        </is>
      </c>
      <c r="G4983" s="130" t="inlineStr">
        <is>
          <t>WT</t>
        </is>
      </c>
      <c r="H4983" s="130" t="inlineStr">
        <is>
          <t>WND</t>
        </is>
      </c>
      <c r="I4983" s="130" t="inlineStr">
        <is>
          <t>WND</t>
        </is>
      </c>
      <c r="J4983" s="131" t="n">
        <v>109774</v>
      </c>
      <c r="K4983" s="129" t="n">
        <v>2020</v>
      </c>
      <c r="L4983" s="120">
        <f>IF(VLOOKUP(H4983,'Cross-Page Data'!$D$4:$F$48,3,FALSE)="natural gas",VLOOKUP(G4983,'Cross-Page Data'!$I$4:$J$19,2,FALSE),IF(VLOOKUP(H4983,'Cross-Page Data'!$D$4:$F$48,3,FALSE)="solar",IF(G4983="PV","solar PV","solar thermal"),IF(VLOOKUP(H4983,'Cross-Page Data'!$D$4:$F$48,3,FALSE)="wind",VLOOKUP(G4983,'Cross-Page Data'!$I$4:$J$19,2,FALSE),IF(VLOOKUP(H4983,'Cross-Page Data'!$D$4:$F$48,3,FALSE)="hydro",VLOOKUP(G4983,'Cross-Page Data'!$I$4:$J$19,2,FALSE),VLOOKUP(H4983,'Cross-Page Data'!$D$4:$F$48,3,FALSE)))))</f>
        <v/>
      </c>
      <c r="M4983" s="120">
        <f>IF(AND($P$2=FALSE,OR(F4983="Commercial NAICS Cogen",F4983="Industrial NAICS Cogen",F4983="NAICS-22 Cogen")),FALSE,IF(AND($P$3=FALSE,OR(F4983="Commercial NAICS Cogen",F4983="Commercial NAICS Non-Cogen",F4983="Industrial NAICS Cogen", F4983="industrial NAICS non-Cogen")),FALSE, TRUE))</f>
        <v/>
      </c>
    </row>
    <row r="4984">
      <c r="A4984" s="129" t="n">
        <v>62488</v>
      </c>
      <c r="B4984" s="130" t="inlineStr">
        <is>
          <t>Prairie Queen Wind Farm</t>
        </is>
      </c>
      <c r="C4984" s="130" t="inlineStr">
        <is>
          <t>Prairie Queen Wind Farm LLC</t>
        </is>
      </c>
      <c r="D4984" s="129" t="n">
        <v>62010</v>
      </c>
      <c r="E4984" s="130" t="inlineStr">
        <is>
          <t>KS</t>
        </is>
      </c>
      <c r="F4984" s="130" t="inlineStr">
        <is>
          <t>NAICS-22 Non-Cogen</t>
        </is>
      </c>
      <c r="G4984" s="130" t="inlineStr">
        <is>
          <t>WT</t>
        </is>
      </c>
      <c r="H4984" s="130" t="inlineStr">
        <is>
          <t>WND</t>
        </is>
      </c>
      <c r="I4984" s="130" t="inlineStr">
        <is>
          <t>WND</t>
        </is>
      </c>
      <c r="J4984" s="131" t="n">
        <v>632795</v>
      </c>
      <c r="K4984" s="129" t="n">
        <v>2020</v>
      </c>
      <c r="L4984" s="120">
        <f>IF(VLOOKUP(H4984,'Cross-Page Data'!$D$4:$F$48,3,FALSE)="natural gas",VLOOKUP(G4984,'Cross-Page Data'!$I$4:$J$19,2,FALSE),IF(VLOOKUP(H4984,'Cross-Page Data'!$D$4:$F$48,3,FALSE)="solar",IF(G4984="PV","solar PV","solar thermal"),IF(VLOOKUP(H4984,'Cross-Page Data'!$D$4:$F$48,3,FALSE)="wind",VLOOKUP(G4984,'Cross-Page Data'!$I$4:$J$19,2,FALSE),IF(VLOOKUP(H4984,'Cross-Page Data'!$D$4:$F$48,3,FALSE)="hydro",VLOOKUP(G4984,'Cross-Page Data'!$I$4:$J$19,2,FALSE),VLOOKUP(H4984,'Cross-Page Data'!$D$4:$F$48,3,FALSE)))))</f>
        <v/>
      </c>
      <c r="M4984" s="120">
        <f>IF(AND($P$2=FALSE,OR(F4984="Commercial NAICS Cogen",F4984="Industrial NAICS Cogen",F4984="NAICS-22 Cogen")),FALSE,IF(AND($P$3=FALSE,OR(F4984="Commercial NAICS Cogen",F4984="Commercial NAICS Non-Cogen",F4984="Industrial NAICS Cogen", F4984="industrial NAICS non-Cogen")),FALSE, TRUE))</f>
        <v/>
      </c>
    </row>
    <row r="4985">
      <c r="A4985" s="129" t="n">
        <v>62490</v>
      </c>
      <c r="B4985" s="130" t="inlineStr">
        <is>
          <t>Echo River Solar</t>
        </is>
      </c>
      <c r="C4985" s="130" t="inlineStr">
        <is>
          <t>Florida Power &amp; Light Co</t>
        </is>
      </c>
      <c r="D4985" s="129" t="n">
        <v>6452</v>
      </c>
      <c r="E4985" s="130" t="inlineStr">
        <is>
          <t>FL</t>
        </is>
      </c>
      <c r="F4985" s="130" t="inlineStr">
        <is>
          <t>Electric Utility</t>
        </is>
      </c>
      <c r="G4985" s="130" t="inlineStr">
        <is>
          <t>PV</t>
        </is>
      </c>
      <c r="H4985" s="130" t="inlineStr">
        <is>
          <t>SUN</t>
        </is>
      </c>
      <c r="I4985" s="130" t="inlineStr">
        <is>
          <t>SUN</t>
        </is>
      </c>
      <c r="J4985" s="131" t="n">
        <v>71571</v>
      </c>
      <c r="K4985" s="129" t="n">
        <v>2020</v>
      </c>
      <c r="L4985" s="120">
        <f>IF(VLOOKUP(H4985,'Cross-Page Data'!$D$4:$F$48,3,FALSE)="natural gas",VLOOKUP(G4985,'Cross-Page Data'!$I$4:$J$19,2,FALSE),IF(VLOOKUP(H4985,'Cross-Page Data'!$D$4:$F$48,3,FALSE)="solar",IF(G4985="PV","solar PV","solar thermal"),IF(VLOOKUP(H4985,'Cross-Page Data'!$D$4:$F$48,3,FALSE)="wind",VLOOKUP(G4985,'Cross-Page Data'!$I$4:$J$19,2,FALSE),IF(VLOOKUP(H4985,'Cross-Page Data'!$D$4:$F$48,3,FALSE)="hydro",VLOOKUP(G4985,'Cross-Page Data'!$I$4:$J$19,2,FALSE),VLOOKUP(H4985,'Cross-Page Data'!$D$4:$F$48,3,FALSE)))))</f>
        <v/>
      </c>
      <c r="M4985" s="120">
        <f>IF(AND($P$2=FALSE,OR(F4985="Commercial NAICS Cogen",F4985="Industrial NAICS Cogen",F4985="NAICS-22 Cogen")),FALSE,IF(AND($P$3=FALSE,OR(F4985="Commercial NAICS Cogen",F4985="Commercial NAICS Non-Cogen",F4985="Industrial NAICS Cogen", F4985="industrial NAICS non-Cogen")),FALSE, TRUE))</f>
        <v/>
      </c>
    </row>
    <row r="4986">
      <c r="A4986" s="129" t="n">
        <v>62491</v>
      </c>
      <c r="B4986" s="130" t="inlineStr">
        <is>
          <t>Okeechobee Solar</t>
        </is>
      </c>
      <c r="C4986" s="130" t="inlineStr">
        <is>
          <t>Florida Power &amp; Light Co</t>
        </is>
      </c>
      <c r="D4986" s="129" t="n">
        <v>6452</v>
      </c>
      <c r="E4986" s="130" t="inlineStr">
        <is>
          <t>FL</t>
        </is>
      </c>
      <c r="F4986" s="130" t="inlineStr">
        <is>
          <t>Electric Utility</t>
        </is>
      </c>
      <c r="G4986" s="130" t="inlineStr">
        <is>
          <t>PV</t>
        </is>
      </c>
      <c r="H4986" s="130" t="inlineStr">
        <is>
          <t>SUN</t>
        </is>
      </c>
      <c r="I4986" s="130" t="inlineStr">
        <is>
          <t>SUN</t>
        </is>
      </c>
      <c r="J4986" s="131" t="n">
        <v>121494</v>
      </c>
      <c r="K4986" s="129" t="n">
        <v>2020</v>
      </c>
      <c r="L4986" s="120">
        <f>IF(VLOOKUP(H4986,'Cross-Page Data'!$D$4:$F$48,3,FALSE)="natural gas",VLOOKUP(G4986,'Cross-Page Data'!$I$4:$J$19,2,FALSE),IF(VLOOKUP(H4986,'Cross-Page Data'!$D$4:$F$48,3,FALSE)="solar",IF(G4986="PV","solar PV","solar thermal"),IF(VLOOKUP(H4986,'Cross-Page Data'!$D$4:$F$48,3,FALSE)="wind",VLOOKUP(G4986,'Cross-Page Data'!$I$4:$J$19,2,FALSE),IF(VLOOKUP(H4986,'Cross-Page Data'!$D$4:$F$48,3,FALSE)="hydro",VLOOKUP(G4986,'Cross-Page Data'!$I$4:$J$19,2,FALSE),VLOOKUP(H4986,'Cross-Page Data'!$D$4:$F$48,3,FALSE)))))</f>
        <v/>
      </c>
      <c r="M4986" s="120">
        <f>IF(AND($P$2=FALSE,OR(F4986="Commercial NAICS Cogen",F4986="Industrial NAICS Cogen",F4986="NAICS-22 Cogen")),FALSE,IF(AND($P$3=FALSE,OR(F4986="Commercial NAICS Cogen",F4986="Commercial NAICS Non-Cogen",F4986="Industrial NAICS Cogen", F4986="industrial NAICS non-Cogen")),FALSE, TRUE))</f>
        <v/>
      </c>
    </row>
    <row r="4987">
      <c r="A4987" s="129" t="n">
        <v>62493</v>
      </c>
      <c r="B4987" s="130" t="inlineStr">
        <is>
          <t>Southfork Solar</t>
        </is>
      </c>
      <c r="C4987" s="130" t="inlineStr">
        <is>
          <t>Florida Power &amp; Light Co</t>
        </is>
      </c>
      <c r="D4987" s="129" t="n">
        <v>6452</v>
      </c>
      <c r="E4987" s="130" t="inlineStr">
        <is>
          <t>FL</t>
        </is>
      </c>
      <c r="F4987" s="130" t="inlineStr">
        <is>
          <t>Electric Utility</t>
        </is>
      </c>
      <c r="G4987" s="130" t="inlineStr">
        <is>
          <t>PV</t>
        </is>
      </c>
      <c r="H4987" s="130" t="inlineStr">
        <is>
          <t>SUN</t>
        </is>
      </c>
      <c r="I4987" s="130" t="inlineStr">
        <is>
          <t>SUN</t>
        </is>
      </c>
      <c r="J4987" s="131" t="n">
        <v>127318</v>
      </c>
      <c r="K4987" s="129" t="n">
        <v>2020</v>
      </c>
      <c r="L4987" s="120">
        <f>IF(VLOOKUP(H4987,'Cross-Page Data'!$D$4:$F$48,3,FALSE)="natural gas",VLOOKUP(G4987,'Cross-Page Data'!$I$4:$J$19,2,FALSE),IF(VLOOKUP(H4987,'Cross-Page Data'!$D$4:$F$48,3,FALSE)="solar",IF(G4987="PV","solar PV","solar thermal"),IF(VLOOKUP(H4987,'Cross-Page Data'!$D$4:$F$48,3,FALSE)="wind",VLOOKUP(G4987,'Cross-Page Data'!$I$4:$J$19,2,FALSE),IF(VLOOKUP(H4987,'Cross-Page Data'!$D$4:$F$48,3,FALSE)="hydro",VLOOKUP(G4987,'Cross-Page Data'!$I$4:$J$19,2,FALSE),VLOOKUP(H4987,'Cross-Page Data'!$D$4:$F$48,3,FALSE)))))</f>
        <v/>
      </c>
      <c r="M4987" s="120">
        <f>IF(AND($P$2=FALSE,OR(F4987="Commercial NAICS Cogen",F4987="Industrial NAICS Cogen",F4987="NAICS-22 Cogen")),FALSE,IF(AND($P$3=FALSE,OR(F4987="Commercial NAICS Cogen",F4987="Commercial NAICS Non-Cogen",F4987="Industrial NAICS Cogen", F4987="industrial NAICS non-Cogen")),FALSE, TRUE))</f>
        <v/>
      </c>
    </row>
    <row r="4988">
      <c r="A4988" s="129" t="n">
        <v>62494</v>
      </c>
      <c r="B4988" s="130" t="inlineStr">
        <is>
          <t>Skeleton Creek Energy Center Hybrid</t>
        </is>
      </c>
      <c r="C4988" s="130" t="inlineStr">
        <is>
          <t>Skeleton Creek Energy Center</t>
        </is>
      </c>
      <c r="D4988" s="129" t="n">
        <v>62023</v>
      </c>
      <c r="E4988" s="130" t="inlineStr">
        <is>
          <t>OK</t>
        </is>
      </c>
      <c r="F4988" s="130" t="inlineStr">
        <is>
          <t>NAICS-22 Non-Cogen</t>
        </is>
      </c>
      <c r="G4988" s="130" t="inlineStr">
        <is>
          <t>WT</t>
        </is>
      </c>
      <c r="H4988" s="130" t="inlineStr">
        <is>
          <t>WND</t>
        </is>
      </c>
      <c r="I4988" s="130" t="inlineStr">
        <is>
          <t>WND</t>
        </is>
      </c>
      <c r="J4988" s="131" t="n">
        <v>54008</v>
      </c>
      <c r="K4988" s="129" t="n">
        <v>2020</v>
      </c>
      <c r="L4988" s="120">
        <f>IF(VLOOKUP(H4988,'Cross-Page Data'!$D$4:$F$48,3,FALSE)="natural gas",VLOOKUP(G4988,'Cross-Page Data'!$I$4:$J$19,2,FALSE),IF(VLOOKUP(H4988,'Cross-Page Data'!$D$4:$F$48,3,FALSE)="solar",IF(G4988="PV","solar PV","solar thermal"),IF(VLOOKUP(H4988,'Cross-Page Data'!$D$4:$F$48,3,FALSE)="wind",VLOOKUP(G4988,'Cross-Page Data'!$I$4:$J$19,2,FALSE),IF(VLOOKUP(H4988,'Cross-Page Data'!$D$4:$F$48,3,FALSE)="hydro",VLOOKUP(G4988,'Cross-Page Data'!$I$4:$J$19,2,FALSE),VLOOKUP(H4988,'Cross-Page Data'!$D$4:$F$48,3,FALSE)))))</f>
        <v/>
      </c>
      <c r="M4988" s="120">
        <f>IF(AND($P$2=FALSE,OR(F4988="Commercial NAICS Cogen",F4988="Industrial NAICS Cogen",F4988="NAICS-22 Cogen")),FALSE,IF(AND($P$3=FALSE,OR(F4988="Commercial NAICS Cogen",F4988="Commercial NAICS Non-Cogen",F4988="Industrial NAICS Cogen", F4988="industrial NAICS non-Cogen")),FALSE, TRUE))</f>
        <v/>
      </c>
    </row>
    <row r="4989">
      <c r="A4989" s="129" t="n">
        <v>62495</v>
      </c>
      <c r="B4989" s="130" t="inlineStr">
        <is>
          <t>Palmer Solar</t>
        </is>
      </c>
      <c r="C4989" s="130" t="inlineStr">
        <is>
          <t>Palmer Solar LLC</t>
        </is>
      </c>
      <c r="D4989" s="129" t="n">
        <v>62009</v>
      </c>
      <c r="E4989" s="130" t="inlineStr">
        <is>
          <t>CO</t>
        </is>
      </c>
      <c r="F4989" s="130" t="inlineStr">
        <is>
          <t>NAICS-22 Non-Cogen</t>
        </is>
      </c>
      <c r="G4989" s="130" t="inlineStr">
        <is>
          <t>PV</t>
        </is>
      </c>
      <c r="H4989" s="130" t="inlineStr">
        <is>
          <t>SUN</t>
        </is>
      </c>
      <c r="I4989" s="130" t="inlineStr">
        <is>
          <t>SUN</t>
        </is>
      </c>
      <c r="J4989" s="131" t="n">
        <v>124949</v>
      </c>
      <c r="K4989" s="129" t="n">
        <v>2020</v>
      </c>
      <c r="L4989" s="120">
        <f>IF(VLOOKUP(H4989,'Cross-Page Data'!$D$4:$F$48,3,FALSE)="natural gas",VLOOKUP(G4989,'Cross-Page Data'!$I$4:$J$19,2,FALSE),IF(VLOOKUP(H4989,'Cross-Page Data'!$D$4:$F$48,3,FALSE)="solar",IF(G4989="PV","solar PV","solar thermal"),IF(VLOOKUP(H4989,'Cross-Page Data'!$D$4:$F$48,3,FALSE)="wind",VLOOKUP(G4989,'Cross-Page Data'!$I$4:$J$19,2,FALSE),IF(VLOOKUP(H4989,'Cross-Page Data'!$D$4:$F$48,3,FALSE)="hydro",VLOOKUP(G4989,'Cross-Page Data'!$I$4:$J$19,2,FALSE),VLOOKUP(H4989,'Cross-Page Data'!$D$4:$F$48,3,FALSE)))))</f>
        <v/>
      </c>
      <c r="M4989" s="120">
        <f>IF(AND($P$2=FALSE,OR(F4989="Commercial NAICS Cogen",F4989="Industrial NAICS Cogen",F4989="NAICS-22 Cogen")),FALSE,IF(AND($P$3=FALSE,OR(F4989="Commercial NAICS Cogen",F4989="Commercial NAICS Non-Cogen",F4989="Industrial NAICS Cogen", F4989="industrial NAICS non-Cogen")),FALSE, TRUE))</f>
        <v/>
      </c>
    </row>
    <row r="4990">
      <c r="A4990" s="129" t="n">
        <v>62541</v>
      </c>
      <c r="B4990" s="130" t="inlineStr">
        <is>
          <t>Lake Placid Solar Power Plant</t>
        </is>
      </c>
      <c r="C4990" s="130" t="inlineStr">
        <is>
          <t>Duke Energy Florida, LLC</t>
        </is>
      </c>
      <c r="D4990" s="129" t="n">
        <v>6455</v>
      </c>
      <c r="E4990" s="130" t="inlineStr">
        <is>
          <t>FL</t>
        </is>
      </c>
      <c r="F4990" s="130" t="inlineStr">
        <is>
          <t>Electric Utility</t>
        </is>
      </c>
      <c r="G4990" s="130" t="inlineStr">
        <is>
          <t>PV</t>
        </is>
      </c>
      <c r="H4990" s="130" t="inlineStr">
        <is>
          <t>SUN</t>
        </is>
      </c>
      <c r="I4990" s="130" t="inlineStr">
        <is>
          <t>SUN</t>
        </is>
      </c>
      <c r="J4990" s="131" t="n">
        <v>96921</v>
      </c>
      <c r="K4990" s="129" t="n">
        <v>2020</v>
      </c>
      <c r="L4990" s="120">
        <f>IF(VLOOKUP(H4990,'Cross-Page Data'!$D$4:$F$48,3,FALSE)="natural gas",VLOOKUP(G4990,'Cross-Page Data'!$I$4:$J$19,2,FALSE),IF(VLOOKUP(H4990,'Cross-Page Data'!$D$4:$F$48,3,FALSE)="solar",IF(G4990="PV","solar PV","solar thermal"),IF(VLOOKUP(H4990,'Cross-Page Data'!$D$4:$F$48,3,FALSE)="wind",VLOOKUP(G4990,'Cross-Page Data'!$I$4:$J$19,2,FALSE),IF(VLOOKUP(H4990,'Cross-Page Data'!$D$4:$F$48,3,FALSE)="hydro",VLOOKUP(G4990,'Cross-Page Data'!$I$4:$J$19,2,FALSE),VLOOKUP(H4990,'Cross-Page Data'!$D$4:$F$48,3,FALSE)))))</f>
        <v/>
      </c>
      <c r="M4990" s="120">
        <f>IF(AND($P$2=FALSE,OR(F4990="Commercial NAICS Cogen",F4990="Industrial NAICS Cogen",F4990="NAICS-22 Cogen")),FALSE,IF(AND($P$3=FALSE,OR(F4990="Commercial NAICS Cogen",F4990="Commercial NAICS Non-Cogen",F4990="Industrial NAICS Cogen", F4990="industrial NAICS non-Cogen")),FALSE, TRUE))</f>
        <v/>
      </c>
    </row>
    <row r="4991">
      <c r="A4991" s="129" t="n">
        <v>62542</v>
      </c>
      <c r="B4991" s="130" t="inlineStr">
        <is>
          <t>Debary Solar Power Plant</t>
        </is>
      </c>
      <c r="C4991" s="130" t="inlineStr">
        <is>
          <t>Duke Energy Florida, LLC</t>
        </is>
      </c>
      <c r="D4991" s="129" t="n">
        <v>6455</v>
      </c>
      <c r="E4991" s="130" t="inlineStr">
        <is>
          <t>FL</t>
        </is>
      </c>
      <c r="F4991" s="130" t="inlineStr">
        <is>
          <t>Electric Utility</t>
        </is>
      </c>
      <c r="G4991" s="130" t="inlineStr">
        <is>
          <t>PV</t>
        </is>
      </c>
      <c r="H4991" s="130" t="inlineStr">
        <is>
          <t>SUN</t>
        </is>
      </c>
      <c r="I4991" s="130" t="inlineStr">
        <is>
          <t>SUN</t>
        </is>
      </c>
      <c r="J4991" s="131" t="n">
        <v>83504</v>
      </c>
      <c r="K4991" s="129" t="n">
        <v>2020</v>
      </c>
      <c r="L4991" s="120">
        <f>IF(VLOOKUP(H4991,'Cross-Page Data'!$D$4:$F$48,3,FALSE)="natural gas",VLOOKUP(G4991,'Cross-Page Data'!$I$4:$J$19,2,FALSE),IF(VLOOKUP(H4991,'Cross-Page Data'!$D$4:$F$48,3,FALSE)="solar",IF(G4991="PV","solar PV","solar thermal"),IF(VLOOKUP(H4991,'Cross-Page Data'!$D$4:$F$48,3,FALSE)="wind",VLOOKUP(G4991,'Cross-Page Data'!$I$4:$J$19,2,FALSE),IF(VLOOKUP(H4991,'Cross-Page Data'!$D$4:$F$48,3,FALSE)="hydro",VLOOKUP(G4991,'Cross-Page Data'!$I$4:$J$19,2,FALSE),VLOOKUP(H4991,'Cross-Page Data'!$D$4:$F$48,3,FALSE)))))</f>
        <v/>
      </c>
      <c r="M4991" s="120">
        <f>IF(AND($P$2=FALSE,OR(F4991="Commercial NAICS Cogen",F4991="Industrial NAICS Cogen",F4991="NAICS-22 Cogen")),FALSE,IF(AND($P$3=FALSE,OR(F4991="Commercial NAICS Cogen",F4991="Commercial NAICS Non-Cogen",F4991="Industrial NAICS Cogen", F4991="industrial NAICS non-Cogen")),FALSE, TRUE))</f>
        <v/>
      </c>
    </row>
    <row r="4992">
      <c r="A4992" s="129" t="n">
        <v>62543</v>
      </c>
      <c r="B4992" s="130" t="inlineStr">
        <is>
          <t>Trenton Solar Power Plant</t>
        </is>
      </c>
      <c r="C4992" s="130" t="inlineStr">
        <is>
          <t>Duke Energy Florida, LLC</t>
        </is>
      </c>
      <c r="D4992" s="129" t="n">
        <v>6455</v>
      </c>
      <c r="E4992" s="130" t="inlineStr">
        <is>
          <t>FL</t>
        </is>
      </c>
      <c r="F4992" s="130" t="inlineStr">
        <is>
          <t>Electric Utility</t>
        </is>
      </c>
      <c r="G4992" s="130" t="inlineStr">
        <is>
          <t>PV</t>
        </is>
      </c>
      <c r="H4992" s="130" t="inlineStr">
        <is>
          <t>SUN</t>
        </is>
      </c>
      <c r="I4992" s="130" t="inlineStr">
        <is>
          <t>SUN</t>
        </is>
      </c>
      <c r="J4992" s="131" t="n">
        <v>169797</v>
      </c>
      <c r="K4992" s="129" t="n">
        <v>2020</v>
      </c>
      <c r="L4992" s="120">
        <f>IF(VLOOKUP(H4992,'Cross-Page Data'!$D$4:$F$48,3,FALSE)="natural gas",VLOOKUP(G4992,'Cross-Page Data'!$I$4:$J$19,2,FALSE),IF(VLOOKUP(H4992,'Cross-Page Data'!$D$4:$F$48,3,FALSE)="solar",IF(G4992="PV","solar PV","solar thermal"),IF(VLOOKUP(H4992,'Cross-Page Data'!$D$4:$F$48,3,FALSE)="wind",VLOOKUP(G4992,'Cross-Page Data'!$I$4:$J$19,2,FALSE),IF(VLOOKUP(H4992,'Cross-Page Data'!$D$4:$F$48,3,FALSE)="hydro",VLOOKUP(G4992,'Cross-Page Data'!$I$4:$J$19,2,FALSE),VLOOKUP(H4992,'Cross-Page Data'!$D$4:$F$48,3,FALSE)))))</f>
        <v/>
      </c>
      <c r="M4992" s="120">
        <f>IF(AND($P$2=FALSE,OR(F4992="Commercial NAICS Cogen",F4992="Industrial NAICS Cogen",F4992="NAICS-22 Cogen")),FALSE,IF(AND($P$3=FALSE,OR(F4992="Commercial NAICS Cogen",F4992="Commercial NAICS Non-Cogen",F4992="Industrial NAICS Cogen", F4992="industrial NAICS non-Cogen")),FALSE, TRUE))</f>
        <v/>
      </c>
    </row>
    <row r="4993">
      <c r="A4993" s="129" t="n">
        <v>62544</v>
      </c>
      <c r="B4993" s="130" t="inlineStr">
        <is>
          <t>Wilkinson Solar LLC</t>
        </is>
      </c>
      <c r="C4993" s="130" t="inlineStr">
        <is>
          <t>Dominion Renewable Energy</t>
        </is>
      </c>
      <c r="D4993" s="129" t="n">
        <v>58468</v>
      </c>
      <c r="E4993" s="130" t="inlineStr">
        <is>
          <t>NC</t>
        </is>
      </c>
      <c r="F4993" s="130" t="inlineStr">
        <is>
          <t>NAICS-22 Non-Cogen</t>
        </is>
      </c>
      <c r="G4993" s="130" t="inlineStr">
        <is>
          <t>PV</t>
        </is>
      </c>
      <c r="H4993" s="130" t="inlineStr">
        <is>
          <t>SUN</t>
        </is>
      </c>
      <c r="I4993" s="130" t="inlineStr">
        <is>
          <t>SUN</t>
        </is>
      </c>
      <c r="J4993" s="131" t="n">
        <v>140865</v>
      </c>
      <c r="K4993" s="129" t="n">
        <v>2020</v>
      </c>
      <c r="L4993" s="120">
        <f>IF(VLOOKUP(H4993,'Cross-Page Data'!$D$4:$F$48,3,FALSE)="natural gas",VLOOKUP(G4993,'Cross-Page Data'!$I$4:$J$19,2,FALSE),IF(VLOOKUP(H4993,'Cross-Page Data'!$D$4:$F$48,3,FALSE)="solar",IF(G4993="PV","solar PV","solar thermal"),IF(VLOOKUP(H4993,'Cross-Page Data'!$D$4:$F$48,3,FALSE)="wind",VLOOKUP(G4993,'Cross-Page Data'!$I$4:$J$19,2,FALSE),IF(VLOOKUP(H4993,'Cross-Page Data'!$D$4:$F$48,3,FALSE)="hydro",VLOOKUP(G4993,'Cross-Page Data'!$I$4:$J$19,2,FALSE),VLOOKUP(H4993,'Cross-Page Data'!$D$4:$F$48,3,FALSE)))))</f>
        <v/>
      </c>
      <c r="M4993" s="120">
        <f>IF(AND($P$2=FALSE,OR(F4993="Commercial NAICS Cogen",F4993="Industrial NAICS Cogen",F4993="NAICS-22 Cogen")),FALSE,IF(AND($P$3=FALSE,OR(F4993="Commercial NAICS Cogen",F4993="Commercial NAICS Non-Cogen",F4993="Industrial NAICS Cogen", F4993="industrial NAICS non-Cogen")),FALSE, TRUE))</f>
        <v/>
      </c>
    </row>
    <row r="4994">
      <c r="A4994" s="129" t="n">
        <v>62560</v>
      </c>
      <c r="B4994" s="130" t="inlineStr">
        <is>
          <t>Airport Solar</t>
        </is>
      </c>
      <c r="C4994" s="130" t="inlineStr">
        <is>
          <t>Airport Solar LLC</t>
        </is>
      </c>
      <c r="D4994" s="129" t="n">
        <v>62051</v>
      </c>
      <c r="E4994" s="130" t="inlineStr">
        <is>
          <t>OR</t>
        </is>
      </c>
      <c r="F4994" s="130" t="inlineStr">
        <is>
          <t>NAICS-22 Non-Cogen</t>
        </is>
      </c>
      <c r="G4994" s="130" t="inlineStr">
        <is>
          <t>PV</t>
        </is>
      </c>
      <c r="H4994" s="130" t="inlineStr">
        <is>
          <t>SUN</t>
        </is>
      </c>
      <c r="I4994" s="130" t="inlineStr">
        <is>
          <t>SUN</t>
        </is>
      </c>
      <c r="J4994" s="131" t="n">
        <v>101708</v>
      </c>
      <c r="K4994" s="129" t="n">
        <v>2020</v>
      </c>
      <c r="L4994" s="120">
        <f>IF(VLOOKUP(H4994,'Cross-Page Data'!$D$4:$F$48,3,FALSE)="natural gas",VLOOKUP(G4994,'Cross-Page Data'!$I$4:$J$19,2,FALSE),IF(VLOOKUP(H4994,'Cross-Page Data'!$D$4:$F$48,3,FALSE)="solar",IF(G4994="PV","solar PV","solar thermal"),IF(VLOOKUP(H4994,'Cross-Page Data'!$D$4:$F$48,3,FALSE)="wind",VLOOKUP(G4994,'Cross-Page Data'!$I$4:$J$19,2,FALSE),IF(VLOOKUP(H4994,'Cross-Page Data'!$D$4:$F$48,3,FALSE)="hydro",VLOOKUP(G4994,'Cross-Page Data'!$I$4:$J$19,2,FALSE),VLOOKUP(H4994,'Cross-Page Data'!$D$4:$F$48,3,FALSE)))))</f>
        <v/>
      </c>
      <c r="M4994" s="120">
        <f>IF(AND($P$2=FALSE,OR(F4994="Commercial NAICS Cogen",F4994="Industrial NAICS Cogen",F4994="NAICS-22 Cogen")),FALSE,IF(AND($P$3=FALSE,OR(F4994="Commercial NAICS Cogen",F4994="Commercial NAICS Non-Cogen",F4994="Industrial NAICS Cogen", F4994="industrial NAICS non-Cogen")),FALSE, TRUE))</f>
        <v/>
      </c>
    </row>
    <row r="4995">
      <c r="A4995" s="129" t="n">
        <v>62561</v>
      </c>
      <c r="B4995" s="130" t="inlineStr">
        <is>
          <t>Roadrunner, LLC</t>
        </is>
      </c>
      <c r="C4995" s="130" t="inlineStr">
        <is>
          <t>Roadrunner Solar, LLC</t>
        </is>
      </c>
      <c r="D4995" s="129" t="n">
        <v>62047</v>
      </c>
      <c r="E4995" s="130" t="inlineStr">
        <is>
          <t>TX</t>
        </is>
      </c>
      <c r="F4995" s="130" t="inlineStr">
        <is>
          <t>NAICS-22 Non-Cogen</t>
        </is>
      </c>
      <c r="G4995" s="130" t="inlineStr">
        <is>
          <t>PV</t>
        </is>
      </c>
      <c r="H4995" s="130" t="inlineStr">
        <is>
          <t>SUN</t>
        </is>
      </c>
      <c r="I4995" s="130" t="inlineStr">
        <is>
          <t>SUN</t>
        </is>
      </c>
      <c r="J4995" s="131" t="n">
        <v>374973</v>
      </c>
      <c r="K4995" s="129" t="n">
        <v>2020</v>
      </c>
      <c r="L4995" s="120">
        <f>IF(VLOOKUP(H4995,'Cross-Page Data'!$D$4:$F$48,3,FALSE)="natural gas",VLOOKUP(G4995,'Cross-Page Data'!$I$4:$J$19,2,FALSE),IF(VLOOKUP(H4995,'Cross-Page Data'!$D$4:$F$48,3,FALSE)="solar",IF(G4995="PV","solar PV","solar thermal"),IF(VLOOKUP(H4995,'Cross-Page Data'!$D$4:$F$48,3,FALSE)="wind",VLOOKUP(G4995,'Cross-Page Data'!$I$4:$J$19,2,FALSE),IF(VLOOKUP(H4995,'Cross-Page Data'!$D$4:$F$48,3,FALSE)="hydro",VLOOKUP(G4995,'Cross-Page Data'!$I$4:$J$19,2,FALSE),VLOOKUP(H4995,'Cross-Page Data'!$D$4:$F$48,3,FALSE)))))</f>
        <v/>
      </c>
      <c r="M4995" s="120">
        <f>IF(AND($P$2=FALSE,OR(F4995="Commercial NAICS Cogen",F4995="Industrial NAICS Cogen",F4995="NAICS-22 Cogen")),FALSE,IF(AND($P$3=FALSE,OR(F4995="Commercial NAICS Cogen",F4995="Commercial NAICS Non-Cogen",F4995="Industrial NAICS Cogen", F4995="industrial NAICS non-Cogen")),FALSE, TRUE))</f>
        <v/>
      </c>
    </row>
    <row r="4996">
      <c r="A4996" s="129" t="n">
        <v>62562</v>
      </c>
      <c r="B4996" s="130" t="inlineStr">
        <is>
          <t>High Lonesome Wind Power, LLC</t>
        </is>
      </c>
      <c r="C4996" s="130" t="inlineStr">
        <is>
          <t>High Lonesome Wind Power, LLC</t>
        </is>
      </c>
      <c r="D4996" s="129" t="n">
        <v>62046</v>
      </c>
      <c r="E4996" s="130" t="inlineStr">
        <is>
          <t>TX</t>
        </is>
      </c>
      <c r="F4996" s="130" t="inlineStr">
        <is>
          <t>NAICS-22 Non-Cogen</t>
        </is>
      </c>
      <c r="G4996" s="130" t="inlineStr">
        <is>
          <t>WT</t>
        </is>
      </c>
      <c r="H4996" s="130" t="inlineStr">
        <is>
          <t>WND</t>
        </is>
      </c>
      <c r="I4996" s="130" t="inlineStr">
        <is>
          <t>WND</t>
        </is>
      </c>
      <c r="J4996" s="131" t="n">
        <v>461210</v>
      </c>
      <c r="K4996" s="129" t="n">
        <v>2020</v>
      </c>
      <c r="L4996" s="120">
        <f>IF(VLOOKUP(H4996,'Cross-Page Data'!$D$4:$F$48,3,FALSE)="natural gas",VLOOKUP(G4996,'Cross-Page Data'!$I$4:$J$19,2,FALSE),IF(VLOOKUP(H4996,'Cross-Page Data'!$D$4:$F$48,3,FALSE)="solar",IF(G4996="PV","solar PV","solar thermal"),IF(VLOOKUP(H4996,'Cross-Page Data'!$D$4:$F$48,3,FALSE)="wind",VLOOKUP(G4996,'Cross-Page Data'!$I$4:$J$19,2,FALSE),IF(VLOOKUP(H4996,'Cross-Page Data'!$D$4:$F$48,3,FALSE)="hydro",VLOOKUP(G4996,'Cross-Page Data'!$I$4:$J$19,2,FALSE),VLOOKUP(H4996,'Cross-Page Data'!$D$4:$F$48,3,FALSE)))))</f>
        <v/>
      </c>
      <c r="M4996" s="120">
        <f>IF(AND($P$2=FALSE,OR(F4996="Commercial NAICS Cogen",F4996="Industrial NAICS Cogen",F4996="NAICS-22 Cogen")),FALSE,IF(AND($P$3=FALSE,OR(F4996="Commercial NAICS Cogen",F4996="Commercial NAICS Non-Cogen",F4996="Industrial NAICS Cogen", F4996="industrial NAICS non-Cogen")),FALSE, TRUE))</f>
        <v/>
      </c>
    </row>
    <row r="4997">
      <c r="A4997" s="129" t="n">
        <v>62563</v>
      </c>
      <c r="B4997" s="130" t="inlineStr">
        <is>
          <t>High Prairie Wind Farm</t>
        </is>
      </c>
      <c r="C4997" s="130" t="inlineStr">
        <is>
          <t>TG High Prairie Wind, LLC</t>
        </is>
      </c>
      <c r="D4997" s="129" t="n">
        <v>62044</v>
      </c>
      <c r="E4997" s="130" t="inlineStr">
        <is>
          <t>MO</t>
        </is>
      </c>
      <c r="F4997" s="130" t="inlineStr">
        <is>
          <t>NAICS-22 Non-Cogen</t>
        </is>
      </c>
      <c r="G4997" s="130" t="inlineStr">
        <is>
          <t>WT</t>
        </is>
      </c>
      <c r="H4997" s="130" t="inlineStr">
        <is>
          <t>WND</t>
        </is>
      </c>
      <c r="I4997" s="130" t="inlineStr">
        <is>
          <t>WND</t>
        </is>
      </c>
      <c r="J4997" s="131" t="n">
        <v>60083</v>
      </c>
      <c r="K4997" s="129" t="n">
        <v>2020</v>
      </c>
      <c r="L4997" s="120">
        <f>IF(VLOOKUP(H4997,'Cross-Page Data'!$D$4:$F$48,3,FALSE)="natural gas",VLOOKUP(G4997,'Cross-Page Data'!$I$4:$J$19,2,FALSE),IF(VLOOKUP(H4997,'Cross-Page Data'!$D$4:$F$48,3,FALSE)="solar",IF(G4997="PV","solar PV","solar thermal"),IF(VLOOKUP(H4997,'Cross-Page Data'!$D$4:$F$48,3,FALSE)="wind",VLOOKUP(G4997,'Cross-Page Data'!$I$4:$J$19,2,FALSE),IF(VLOOKUP(H4997,'Cross-Page Data'!$D$4:$F$48,3,FALSE)="hydro",VLOOKUP(G4997,'Cross-Page Data'!$I$4:$J$19,2,FALSE),VLOOKUP(H4997,'Cross-Page Data'!$D$4:$F$48,3,FALSE)))))</f>
        <v/>
      </c>
      <c r="M4997" s="120">
        <f>IF(AND($P$2=FALSE,OR(F4997="Commercial NAICS Cogen",F4997="Industrial NAICS Cogen",F4997="NAICS-22 Cogen")),FALSE,IF(AND($P$3=FALSE,OR(F4997="Commercial NAICS Cogen",F4997="Commercial NAICS Non-Cogen",F4997="Industrial NAICS Cogen", F4997="industrial NAICS non-Cogen")),FALSE, TRUE))</f>
        <v/>
      </c>
    </row>
    <row r="4998">
      <c r="A4998" s="129" t="n">
        <v>62566</v>
      </c>
      <c r="B4998" s="130" t="inlineStr">
        <is>
          <t>Blue Summit III Wind</t>
        </is>
      </c>
      <c r="C4998" s="130" t="inlineStr">
        <is>
          <t>Blue Summit III Wind, LLC</t>
        </is>
      </c>
      <c r="D4998" s="129" t="n">
        <v>62063</v>
      </c>
      <c r="E4998" s="130" t="inlineStr">
        <is>
          <t>TX</t>
        </is>
      </c>
      <c r="F4998" s="130" t="inlineStr">
        <is>
          <t>NAICS-22 Non-Cogen</t>
        </is>
      </c>
      <c r="G4998" s="130" t="inlineStr">
        <is>
          <t>WT</t>
        </is>
      </c>
      <c r="H4998" s="130" t="inlineStr">
        <is>
          <t>WND</t>
        </is>
      </c>
      <c r="I4998" s="130" t="inlineStr">
        <is>
          <t>WND</t>
        </is>
      </c>
      <c r="J4998" s="131" t="n">
        <v>811273</v>
      </c>
      <c r="K4998" s="129" t="n">
        <v>2020</v>
      </c>
      <c r="L4998" s="120">
        <f>IF(VLOOKUP(H4998,'Cross-Page Data'!$D$4:$F$48,3,FALSE)="natural gas",VLOOKUP(G4998,'Cross-Page Data'!$I$4:$J$19,2,FALSE),IF(VLOOKUP(H4998,'Cross-Page Data'!$D$4:$F$48,3,FALSE)="solar",IF(G4998="PV","solar PV","solar thermal"),IF(VLOOKUP(H4998,'Cross-Page Data'!$D$4:$F$48,3,FALSE)="wind",VLOOKUP(G4998,'Cross-Page Data'!$I$4:$J$19,2,FALSE),IF(VLOOKUP(H4998,'Cross-Page Data'!$D$4:$F$48,3,FALSE)="hydro",VLOOKUP(G4998,'Cross-Page Data'!$I$4:$J$19,2,FALSE),VLOOKUP(H4998,'Cross-Page Data'!$D$4:$F$48,3,FALSE)))))</f>
        <v/>
      </c>
      <c r="M4998" s="120">
        <f>IF(AND($P$2=FALSE,OR(F4998="Commercial NAICS Cogen",F4998="Industrial NAICS Cogen",F4998="NAICS-22 Cogen")),FALSE,IF(AND($P$3=FALSE,OR(F4998="Commercial NAICS Cogen",F4998="Commercial NAICS Non-Cogen",F4998="Industrial NAICS Cogen", F4998="industrial NAICS non-Cogen")),FALSE, TRUE))</f>
        <v/>
      </c>
    </row>
    <row r="4999">
      <c r="A4999" s="129" t="n">
        <v>62584</v>
      </c>
      <c r="B4999" s="130" t="inlineStr">
        <is>
          <t>Quitman Solar</t>
        </is>
      </c>
      <c r="C4999" s="130" t="inlineStr">
        <is>
          <t>Quitman Solar, LLC</t>
        </is>
      </c>
      <c r="D4999" s="129" t="n">
        <v>61910</v>
      </c>
      <c r="E4999" s="130" t="inlineStr">
        <is>
          <t>GA</t>
        </is>
      </c>
      <c r="F4999" s="130" t="inlineStr">
        <is>
          <t>NAICS-22 Non-Cogen</t>
        </is>
      </c>
      <c r="G4999" s="130" t="inlineStr">
        <is>
          <t>PV</t>
        </is>
      </c>
      <c r="H4999" s="130" t="inlineStr">
        <is>
          <t>SUN</t>
        </is>
      </c>
      <c r="I4999" s="130" t="inlineStr">
        <is>
          <t>SUN</t>
        </is>
      </c>
      <c r="J4999" s="131" t="n">
        <v>354506</v>
      </c>
      <c r="K4999" s="129" t="n">
        <v>2020</v>
      </c>
      <c r="L4999" s="120">
        <f>IF(VLOOKUP(H4999,'Cross-Page Data'!$D$4:$F$48,3,FALSE)="natural gas",VLOOKUP(G4999,'Cross-Page Data'!$I$4:$J$19,2,FALSE),IF(VLOOKUP(H4999,'Cross-Page Data'!$D$4:$F$48,3,FALSE)="solar",IF(G4999="PV","solar PV","solar thermal"),IF(VLOOKUP(H4999,'Cross-Page Data'!$D$4:$F$48,3,FALSE)="wind",VLOOKUP(G4999,'Cross-Page Data'!$I$4:$J$19,2,FALSE),IF(VLOOKUP(H4999,'Cross-Page Data'!$D$4:$F$48,3,FALSE)="hydro",VLOOKUP(G4999,'Cross-Page Data'!$I$4:$J$19,2,FALSE),VLOOKUP(H4999,'Cross-Page Data'!$D$4:$F$48,3,FALSE)))))</f>
        <v/>
      </c>
      <c r="M4999" s="120">
        <f>IF(AND($P$2=FALSE,OR(F4999="Commercial NAICS Cogen",F4999="Industrial NAICS Cogen",F4999="NAICS-22 Cogen")),FALSE,IF(AND($P$3=FALSE,OR(F4999="Commercial NAICS Cogen",F4999="Commercial NAICS Non-Cogen",F4999="Industrial NAICS Cogen", F4999="industrial NAICS non-Cogen")),FALSE, TRUE))</f>
        <v/>
      </c>
    </row>
    <row r="5000">
      <c r="A5000" s="129" t="n">
        <v>62587</v>
      </c>
      <c r="B5000" s="130" t="inlineStr">
        <is>
          <t>Mesquite Star</t>
        </is>
      </c>
      <c r="C5000" s="130" t="inlineStr">
        <is>
          <t>Mesquite Star LLC</t>
        </is>
      </c>
      <c r="D5000" s="129" t="n">
        <v>62085</v>
      </c>
      <c r="E5000" s="130" t="inlineStr">
        <is>
          <t>TX</t>
        </is>
      </c>
      <c r="F5000" s="130" t="inlineStr">
        <is>
          <t>NAICS-22 Non-Cogen</t>
        </is>
      </c>
      <c r="G5000" s="130" t="inlineStr">
        <is>
          <t>WT</t>
        </is>
      </c>
      <c r="H5000" s="130" t="inlineStr">
        <is>
          <t>WND</t>
        </is>
      </c>
      <c r="I5000" s="130" t="inlineStr">
        <is>
          <t>WND</t>
        </is>
      </c>
      <c r="J5000" s="131" t="n">
        <v>799789</v>
      </c>
      <c r="K5000" s="129" t="n">
        <v>2020</v>
      </c>
      <c r="L5000" s="120">
        <f>IF(VLOOKUP(H5000,'Cross-Page Data'!$D$4:$F$48,3,FALSE)="natural gas",VLOOKUP(G5000,'Cross-Page Data'!$I$4:$J$19,2,FALSE),IF(VLOOKUP(H5000,'Cross-Page Data'!$D$4:$F$48,3,FALSE)="solar",IF(G5000="PV","solar PV","solar thermal"),IF(VLOOKUP(H5000,'Cross-Page Data'!$D$4:$F$48,3,FALSE)="wind",VLOOKUP(G5000,'Cross-Page Data'!$I$4:$J$19,2,FALSE),IF(VLOOKUP(H5000,'Cross-Page Data'!$D$4:$F$48,3,FALSE)="hydro",VLOOKUP(G5000,'Cross-Page Data'!$I$4:$J$19,2,FALSE),VLOOKUP(H5000,'Cross-Page Data'!$D$4:$F$48,3,FALSE)))))</f>
        <v/>
      </c>
      <c r="M5000" s="120">
        <f>IF(AND($P$2=FALSE,OR(F5000="Commercial NAICS Cogen",F5000="Industrial NAICS Cogen",F5000="NAICS-22 Cogen")),FALSE,IF(AND($P$3=FALSE,OR(F5000="Commercial NAICS Cogen",F5000="Commercial NAICS Non-Cogen",F5000="Industrial NAICS Cogen", F5000="industrial NAICS non-Cogen")),FALSE, TRUE))</f>
        <v/>
      </c>
    </row>
    <row r="5001">
      <c r="A5001" s="129" t="n">
        <v>62591</v>
      </c>
      <c r="B5001" s="130" t="inlineStr">
        <is>
          <t>Ekola Flats</t>
        </is>
      </c>
      <c r="C5001" s="130" t="inlineStr">
        <is>
          <t>PacifiCorp</t>
        </is>
      </c>
      <c r="D5001" s="129" t="n">
        <v>14354</v>
      </c>
      <c r="E5001" s="130" t="inlineStr">
        <is>
          <t>WY</t>
        </is>
      </c>
      <c r="F5001" s="130" t="inlineStr">
        <is>
          <t>Electric Utility</t>
        </is>
      </c>
      <c r="G5001" s="130" t="inlineStr">
        <is>
          <t>WT</t>
        </is>
      </c>
      <c r="H5001" s="130" t="inlineStr">
        <is>
          <t>WND</t>
        </is>
      </c>
      <c r="I5001" s="130" t="inlineStr">
        <is>
          <t>WND</t>
        </is>
      </c>
      <c r="J5001" s="131" t="n">
        <v>65569</v>
      </c>
      <c r="K5001" s="129" t="n">
        <v>2020</v>
      </c>
      <c r="L5001" s="120">
        <f>IF(VLOOKUP(H5001,'Cross-Page Data'!$D$4:$F$48,3,FALSE)="natural gas",VLOOKUP(G5001,'Cross-Page Data'!$I$4:$J$19,2,FALSE),IF(VLOOKUP(H5001,'Cross-Page Data'!$D$4:$F$48,3,FALSE)="solar",IF(G5001="PV","solar PV","solar thermal"),IF(VLOOKUP(H5001,'Cross-Page Data'!$D$4:$F$48,3,FALSE)="wind",VLOOKUP(G5001,'Cross-Page Data'!$I$4:$J$19,2,FALSE),IF(VLOOKUP(H5001,'Cross-Page Data'!$D$4:$F$48,3,FALSE)="hydro",VLOOKUP(G5001,'Cross-Page Data'!$I$4:$J$19,2,FALSE),VLOOKUP(H5001,'Cross-Page Data'!$D$4:$F$48,3,FALSE)))))</f>
        <v/>
      </c>
      <c r="M5001" s="120">
        <f>IF(AND($P$2=FALSE,OR(F5001="Commercial NAICS Cogen",F5001="Industrial NAICS Cogen",F5001="NAICS-22 Cogen")),FALSE,IF(AND($P$3=FALSE,OR(F5001="Commercial NAICS Cogen",F5001="Commercial NAICS Non-Cogen",F5001="Industrial NAICS Cogen", F5001="industrial NAICS non-Cogen")),FALSE, TRUE))</f>
        <v/>
      </c>
    </row>
    <row r="5002">
      <c r="A5002" s="129" t="n">
        <v>62606</v>
      </c>
      <c r="B5002" s="130" t="inlineStr">
        <is>
          <t>Whitney Hill Wind Power LLC</t>
        </is>
      </c>
      <c r="C5002" s="130" t="inlineStr">
        <is>
          <t>Whitney Hill Wind Power LLC</t>
        </is>
      </c>
      <c r="D5002" s="129" t="n">
        <v>62103</v>
      </c>
      <c r="E5002" s="130" t="inlineStr">
        <is>
          <t>IL</t>
        </is>
      </c>
      <c r="F5002" s="130" t="inlineStr">
        <is>
          <t>NAICS-22 Non-Cogen</t>
        </is>
      </c>
      <c r="G5002" s="130" t="inlineStr">
        <is>
          <t>WT</t>
        </is>
      </c>
      <c r="H5002" s="130" t="inlineStr">
        <is>
          <t>WND</t>
        </is>
      </c>
      <c r="I5002" s="130" t="inlineStr">
        <is>
          <t>WND</t>
        </is>
      </c>
      <c r="J5002" s="131" t="n">
        <v>155530</v>
      </c>
      <c r="K5002" s="129" t="n">
        <v>2020</v>
      </c>
      <c r="L5002" s="120">
        <f>IF(VLOOKUP(H5002,'Cross-Page Data'!$D$4:$F$48,3,FALSE)="natural gas",VLOOKUP(G5002,'Cross-Page Data'!$I$4:$J$19,2,FALSE),IF(VLOOKUP(H5002,'Cross-Page Data'!$D$4:$F$48,3,FALSE)="solar",IF(G5002="PV","solar PV","solar thermal"),IF(VLOOKUP(H5002,'Cross-Page Data'!$D$4:$F$48,3,FALSE)="wind",VLOOKUP(G5002,'Cross-Page Data'!$I$4:$J$19,2,FALSE),IF(VLOOKUP(H5002,'Cross-Page Data'!$D$4:$F$48,3,FALSE)="hydro",VLOOKUP(G5002,'Cross-Page Data'!$I$4:$J$19,2,FALSE),VLOOKUP(H5002,'Cross-Page Data'!$D$4:$F$48,3,FALSE)))))</f>
        <v/>
      </c>
      <c r="M5002" s="120">
        <f>IF(AND($P$2=FALSE,OR(F5002="Commercial NAICS Cogen",F5002="Industrial NAICS Cogen",F5002="NAICS-22 Cogen")),FALSE,IF(AND($P$3=FALSE,OR(F5002="Commercial NAICS Cogen",F5002="Commercial NAICS Non-Cogen",F5002="Industrial NAICS Cogen", F5002="industrial NAICS non-Cogen")),FALSE, TRUE))</f>
        <v/>
      </c>
    </row>
    <row r="5003">
      <c r="A5003" s="129" t="n">
        <v>62609</v>
      </c>
      <c r="B5003" s="130" t="inlineStr">
        <is>
          <t>Commerce ESS</t>
        </is>
      </c>
      <c r="C5003" s="130" t="inlineStr">
        <is>
          <t>City of San Antonio - (TX)</t>
        </is>
      </c>
      <c r="D5003" s="129" t="n">
        <v>16604</v>
      </c>
      <c r="E5003" s="130" t="inlineStr">
        <is>
          <t>TX</t>
        </is>
      </c>
      <c r="F5003" s="130" t="inlineStr">
        <is>
          <t>Electric Utility</t>
        </is>
      </c>
      <c r="G5003" s="130" t="inlineStr">
        <is>
          <t>BA</t>
        </is>
      </c>
      <c r="H5003" s="130" t="inlineStr">
        <is>
          <t>MWH</t>
        </is>
      </c>
      <c r="I5003" s="130" t="inlineStr">
        <is>
          <t>OTH</t>
        </is>
      </c>
      <c r="J5003" s="131" t="n">
        <v>-800</v>
      </c>
      <c r="K5003" s="129" t="n">
        <v>2020</v>
      </c>
      <c r="L5003" s="120">
        <f>IF(VLOOKUP(H5003,'Cross-Page Data'!$D$4:$F$48,3,FALSE)="natural gas",VLOOKUP(G5003,'Cross-Page Data'!$I$4:$J$19,2,FALSE),IF(VLOOKUP(H5003,'Cross-Page Data'!$D$4:$F$48,3,FALSE)="solar",IF(G5003="PV","solar PV","solar thermal"),IF(VLOOKUP(H5003,'Cross-Page Data'!$D$4:$F$48,3,FALSE)="wind",VLOOKUP(G5003,'Cross-Page Data'!$I$4:$J$19,2,FALSE),IF(VLOOKUP(H5003,'Cross-Page Data'!$D$4:$F$48,3,FALSE)="hydro",VLOOKUP(G5003,'Cross-Page Data'!$I$4:$J$19,2,FALSE),VLOOKUP(H5003,'Cross-Page Data'!$D$4:$F$48,3,FALSE)))))</f>
        <v/>
      </c>
      <c r="M5003" s="120">
        <f>IF(AND($P$2=FALSE,OR(F5003="Commercial NAICS Cogen",F5003="Industrial NAICS Cogen",F5003="NAICS-22 Cogen")),FALSE,IF(AND($P$3=FALSE,OR(F5003="Commercial NAICS Cogen",F5003="Commercial NAICS Non-Cogen",F5003="Industrial NAICS Cogen", F5003="industrial NAICS non-Cogen")),FALSE, TRUE))</f>
        <v/>
      </c>
    </row>
    <row r="5004">
      <c r="A5004" s="129" t="n">
        <v>62618</v>
      </c>
      <c r="B5004" s="130" t="inlineStr">
        <is>
          <t>Hidalgo Wind Farm II</t>
        </is>
      </c>
      <c r="C5004" s="130" t="inlineStr">
        <is>
          <t>Hidalgo Wind Farm II LLC</t>
        </is>
      </c>
      <c r="D5004" s="129" t="n">
        <v>62106</v>
      </c>
      <c r="E5004" s="130" t="inlineStr">
        <is>
          <t>TX</t>
        </is>
      </c>
      <c r="F5004" s="130" t="inlineStr">
        <is>
          <t>NAICS-22 Non-Cogen</t>
        </is>
      </c>
      <c r="G5004" s="130" t="inlineStr">
        <is>
          <t>WT</t>
        </is>
      </c>
      <c r="H5004" s="130" t="inlineStr">
        <is>
          <t>WND</t>
        </is>
      </c>
      <c r="I5004" s="130" t="inlineStr">
        <is>
          <t>WND</t>
        </is>
      </c>
      <c r="J5004" s="131" t="n">
        <v>108087</v>
      </c>
      <c r="K5004" s="129" t="n">
        <v>2020</v>
      </c>
      <c r="L5004" s="120">
        <f>IF(VLOOKUP(H5004,'Cross-Page Data'!$D$4:$F$48,3,FALSE)="natural gas",VLOOKUP(G5004,'Cross-Page Data'!$I$4:$J$19,2,FALSE),IF(VLOOKUP(H5004,'Cross-Page Data'!$D$4:$F$48,3,FALSE)="solar",IF(G5004="PV","solar PV","solar thermal"),IF(VLOOKUP(H5004,'Cross-Page Data'!$D$4:$F$48,3,FALSE)="wind",VLOOKUP(G5004,'Cross-Page Data'!$I$4:$J$19,2,FALSE),IF(VLOOKUP(H5004,'Cross-Page Data'!$D$4:$F$48,3,FALSE)="hydro",VLOOKUP(G5004,'Cross-Page Data'!$I$4:$J$19,2,FALSE),VLOOKUP(H5004,'Cross-Page Data'!$D$4:$F$48,3,FALSE)))))</f>
        <v/>
      </c>
      <c r="M5004" s="120">
        <f>IF(AND($P$2=FALSE,OR(F5004="Commercial NAICS Cogen",F5004="Industrial NAICS Cogen",F5004="NAICS-22 Cogen")),FALSE,IF(AND($P$3=FALSE,OR(F5004="Commercial NAICS Cogen",F5004="Commercial NAICS Non-Cogen",F5004="Industrial NAICS Cogen", F5004="industrial NAICS non-Cogen")),FALSE, TRUE))</f>
        <v/>
      </c>
    </row>
    <row r="5005">
      <c r="A5005" s="129" t="n">
        <v>62620</v>
      </c>
      <c r="B5005" s="130" t="inlineStr">
        <is>
          <t>Sage Draw Wind</t>
        </is>
      </c>
      <c r="C5005" s="130" t="inlineStr">
        <is>
          <t>Sage Draw Wind, LLC</t>
        </is>
      </c>
      <c r="D5005" s="129" t="n">
        <v>62113</v>
      </c>
      <c r="E5005" s="130" t="inlineStr">
        <is>
          <t>TX</t>
        </is>
      </c>
      <c r="F5005" s="130" t="inlineStr">
        <is>
          <t>NAICS-22 Non-Cogen</t>
        </is>
      </c>
      <c r="G5005" s="130" t="inlineStr">
        <is>
          <t>WT</t>
        </is>
      </c>
      <c r="H5005" s="130" t="inlineStr">
        <is>
          <t>WND</t>
        </is>
      </c>
      <c r="I5005" s="130" t="inlineStr">
        <is>
          <t>WND</t>
        </is>
      </c>
      <c r="J5005" s="131" t="n">
        <v>827606</v>
      </c>
      <c r="K5005" s="129" t="n">
        <v>2020</v>
      </c>
      <c r="L5005" s="120">
        <f>IF(VLOOKUP(H5005,'Cross-Page Data'!$D$4:$F$48,3,FALSE)="natural gas",VLOOKUP(G5005,'Cross-Page Data'!$I$4:$J$19,2,FALSE),IF(VLOOKUP(H5005,'Cross-Page Data'!$D$4:$F$48,3,FALSE)="solar",IF(G5005="PV","solar PV","solar thermal"),IF(VLOOKUP(H5005,'Cross-Page Data'!$D$4:$F$48,3,FALSE)="wind",VLOOKUP(G5005,'Cross-Page Data'!$I$4:$J$19,2,FALSE),IF(VLOOKUP(H5005,'Cross-Page Data'!$D$4:$F$48,3,FALSE)="hydro",VLOOKUP(G5005,'Cross-Page Data'!$I$4:$J$19,2,FALSE),VLOOKUP(H5005,'Cross-Page Data'!$D$4:$F$48,3,FALSE)))))</f>
        <v/>
      </c>
      <c r="M5005" s="120">
        <f>IF(AND($P$2=FALSE,OR(F5005="Commercial NAICS Cogen",F5005="Industrial NAICS Cogen",F5005="NAICS-22 Cogen")),FALSE,IF(AND($P$3=FALSE,OR(F5005="Commercial NAICS Cogen",F5005="Commercial NAICS Non-Cogen",F5005="Industrial NAICS Cogen", F5005="industrial NAICS non-Cogen")),FALSE, TRUE))</f>
        <v/>
      </c>
    </row>
    <row r="5006">
      <c r="A5006" s="129" t="n">
        <v>62624</v>
      </c>
      <c r="B5006" s="130" t="inlineStr">
        <is>
          <t>White Cloud Wind Project, LLC</t>
        </is>
      </c>
      <c r="C5006" s="130" t="inlineStr">
        <is>
          <t>White Cloud Wind Project, LLC</t>
        </is>
      </c>
      <c r="D5006" s="129" t="n">
        <v>62079</v>
      </c>
      <c r="E5006" s="130" t="inlineStr">
        <is>
          <t>MO</t>
        </is>
      </c>
      <c r="F5006" s="130" t="inlineStr">
        <is>
          <t>NAICS-22 Non-Cogen</t>
        </is>
      </c>
      <c r="G5006" s="130" t="inlineStr">
        <is>
          <t>WT</t>
        </is>
      </c>
      <c r="H5006" s="130" t="inlineStr">
        <is>
          <t>WND</t>
        </is>
      </c>
      <c r="I5006" s="130" t="inlineStr">
        <is>
          <t>WND</t>
        </is>
      </c>
      <c r="J5006" s="131" t="n">
        <v>61733</v>
      </c>
      <c r="K5006" s="129" t="n">
        <v>2020</v>
      </c>
      <c r="L5006" s="120">
        <f>IF(VLOOKUP(H5006,'Cross-Page Data'!$D$4:$F$48,3,FALSE)="natural gas",VLOOKUP(G5006,'Cross-Page Data'!$I$4:$J$19,2,FALSE),IF(VLOOKUP(H5006,'Cross-Page Data'!$D$4:$F$48,3,FALSE)="solar",IF(G5006="PV","solar PV","solar thermal"),IF(VLOOKUP(H5006,'Cross-Page Data'!$D$4:$F$48,3,FALSE)="wind",VLOOKUP(G5006,'Cross-Page Data'!$I$4:$J$19,2,FALSE),IF(VLOOKUP(H5006,'Cross-Page Data'!$D$4:$F$48,3,FALSE)="hydro",VLOOKUP(G5006,'Cross-Page Data'!$I$4:$J$19,2,FALSE),VLOOKUP(H5006,'Cross-Page Data'!$D$4:$F$48,3,FALSE)))))</f>
        <v/>
      </c>
      <c r="M5006" s="120">
        <f>IF(AND($P$2=FALSE,OR(F5006="Commercial NAICS Cogen",F5006="Industrial NAICS Cogen",F5006="NAICS-22 Cogen")),FALSE,IF(AND($P$3=FALSE,OR(F5006="Commercial NAICS Cogen",F5006="Commercial NAICS Non-Cogen",F5006="Industrial NAICS Cogen", F5006="industrial NAICS non-Cogen")),FALSE, TRUE))</f>
        <v/>
      </c>
    </row>
    <row r="5007">
      <c r="A5007" s="129" t="n">
        <v>62630</v>
      </c>
      <c r="B5007" s="130" t="inlineStr">
        <is>
          <t>Jumbo Hill Wind Project</t>
        </is>
      </c>
      <c r="C5007" s="130" t="inlineStr">
        <is>
          <t>Engie North America</t>
        </is>
      </c>
      <c r="D5007" s="129" t="n">
        <v>56201</v>
      </c>
      <c r="E5007" s="130" t="inlineStr">
        <is>
          <t>TX</t>
        </is>
      </c>
      <c r="F5007" s="130" t="inlineStr">
        <is>
          <t>NAICS-22 Non-Cogen</t>
        </is>
      </c>
      <c r="G5007" s="130" t="inlineStr">
        <is>
          <t>WT</t>
        </is>
      </c>
      <c r="H5007" s="130" t="inlineStr">
        <is>
          <t>WND</t>
        </is>
      </c>
      <c r="I5007" s="130" t="inlineStr">
        <is>
          <t>WND</t>
        </is>
      </c>
      <c r="J5007" s="131" t="n">
        <v>479481</v>
      </c>
      <c r="K5007" s="129" t="n">
        <v>2020</v>
      </c>
      <c r="L5007" s="120">
        <f>IF(VLOOKUP(H5007,'Cross-Page Data'!$D$4:$F$48,3,FALSE)="natural gas",VLOOKUP(G5007,'Cross-Page Data'!$I$4:$J$19,2,FALSE),IF(VLOOKUP(H5007,'Cross-Page Data'!$D$4:$F$48,3,FALSE)="solar",IF(G5007="PV","solar PV","solar thermal"),IF(VLOOKUP(H5007,'Cross-Page Data'!$D$4:$F$48,3,FALSE)="wind",VLOOKUP(G5007,'Cross-Page Data'!$I$4:$J$19,2,FALSE),IF(VLOOKUP(H5007,'Cross-Page Data'!$D$4:$F$48,3,FALSE)="hydro",VLOOKUP(G5007,'Cross-Page Data'!$I$4:$J$19,2,FALSE),VLOOKUP(H5007,'Cross-Page Data'!$D$4:$F$48,3,FALSE)))))</f>
        <v/>
      </c>
      <c r="M5007" s="120">
        <f>IF(AND($P$2=FALSE,OR(F5007="Commercial NAICS Cogen",F5007="Industrial NAICS Cogen",F5007="NAICS-22 Cogen")),FALSE,IF(AND($P$3=FALSE,OR(F5007="Commercial NAICS Cogen",F5007="Commercial NAICS Non-Cogen",F5007="Industrial NAICS Cogen", F5007="industrial NAICS non-Cogen")),FALSE, TRUE))</f>
        <v/>
      </c>
    </row>
    <row r="5008">
      <c r="A5008" s="129" t="n">
        <v>62631</v>
      </c>
      <c r="B5008" s="130" t="inlineStr">
        <is>
          <t>Blue Heron Solar</t>
        </is>
      </c>
      <c r="C5008" s="130" t="inlineStr">
        <is>
          <t>Florida Power &amp; Light Co</t>
        </is>
      </c>
      <c r="D5008" s="129" t="n">
        <v>6452</v>
      </c>
      <c r="E5008" s="130" t="inlineStr">
        <is>
          <t>FL</t>
        </is>
      </c>
      <c r="F5008" s="130" t="inlineStr">
        <is>
          <t>Electric Utility</t>
        </is>
      </c>
      <c r="G5008" s="130" t="inlineStr">
        <is>
          <t>PV</t>
        </is>
      </c>
      <c r="H5008" s="130" t="inlineStr">
        <is>
          <t>SUN</t>
        </is>
      </c>
      <c r="I5008" s="130" t="inlineStr">
        <is>
          <t>SUN</t>
        </is>
      </c>
      <c r="J5008" s="131" t="n">
        <v>157064</v>
      </c>
      <c r="K5008" s="129" t="n">
        <v>2020</v>
      </c>
      <c r="L5008" s="120">
        <f>IF(VLOOKUP(H5008,'Cross-Page Data'!$D$4:$F$48,3,FALSE)="natural gas",VLOOKUP(G5008,'Cross-Page Data'!$I$4:$J$19,2,FALSE),IF(VLOOKUP(H5008,'Cross-Page Data'!$D$4:$F$48,3,FALSE)="solar",IF(G5008="PV","solar PV","solar thermal"),IF(VLOOKUP(H5008,'Cross-Page Data'!$D$4:$F$48,3,FALSE)="wind",VLOOKUP(G5008,'Cross-Page Data'!$I$4:$J$19,2,FALSE),IF(VLOOKUP(H5008,'Cross-Page Data'!$D$4:$F$48,3,FALSE)="hydro",VLOOKUP(G5008,'Cross-Page Data'!$I$4:$J$19,2,FALSE),VLOOKUP(H5008,'Cross-Page Data'!$D$4:$F$48,3,FALSE)))))</f>
        <v/>
      </c>
      <c r="M5008" s="120">
        <f>IF(AND($P$2=FALSE,OR(F5008="Commercial NAICS Cogen",F5008="Industrial NAICS Cogen",F5008="NAICS-22 Cogen")),FALSE,IF(AND($P$3=FALSE,OR(F5008="Commercial NAICS Cogen",F5008="Commercial NAICS Non-Cogen",F5008="Industrial NAICS Cogen", F5008="industrial NAICS non-Cogen")),FALSE, TRUE))</f>
        <v/>
      </c>
    </row>
    <row r="5009">
      <c r="A5009" s="129" t="n">
        <v>62632</v>
      </c>
      <c r="B5009" s="130" t="inlineStr">
        <is>
          <t>Cattle Ranch</t>
        </is>
      </c>
      <c r="C5009" s="130" t="inlineStr">
        <is>
          <t>Florida Power &amp; Light Co</t>
        </is>
      </c>
      <c r="D5009" s="129" t="n">
        <v>6452</v>
      </c>
      <c r="E5009" s="130" t="inlineStr">
        <is>
          <t>FL</t>
        </is>
      </c>
      <c r="F5009" s="130" t="inlineStr">
        <is>
          <t>Electric Utility</t>
        </is>
      </c>
      <c r="G5009" s="130" t="inlineStr">
        <is>
          <t>PV</t>
        </is>
      </c>
      <c r="H5009" s="130" t="inlineStr">
        <is>
          <t>SUN</t>
        </is>
      </c>
      <c r="I5009" s="130" t="inlineStr">
        <is>
          <t>SUN</t>
        </is>
      </c>
      <c r="J5009" s="131" t="n">
        <v>148094</v>
      </c>
      <c r="K5009" s="129" t="n">
        <v>2020</v>
      </c>
      <c r="L5009" s="120">
        <f>IF(VLOOKUP(H5009,'Cross-Page Data'!$D$4:$F$48,3,FALSE)="natural gas",VLOOKUP(G5009,'Cross-Page Data'!$I$4:$J$19,2,FALSE),IF(VLOOKUP(H5009,'Cross-Page Data'!$D$4:$F$48,3,FALSE)="solar",IF(G5009="PV","solar PV","solar thermal"),IF(VLOOKUP(H5009,'Cross-Page Data'!$D$4:$F$48,3,FALSE)="wind",VLOOKUP(G5009,'Cross-Page Data'!$I$4:$J$19,2,FALSE),IF(VLOOKUP(H5009,'Cross-Page Data'!$D$4:$F$48,3,FALSE)="hydro",VLOOKUP(G5009,'Cross-Page Data'!$I$4:$J$19,2,FALSE),VLOOKUP(H5009,'Cross-Page Data'!$D$4:$F$48,3,FALSE)))))</f>
        <v/>
      </c>
      <c r="M5009" s="120">
        <f>IF(AND($P$2=FALSE,OR(F5009="Commercial NAICS Cogen",F5009="Industrial NAICS Cogen",F5009="NAICS-22 Cogen")),FALSE,IF(AND($P$3=FALSE,OR(F5009="Commercial NAICS Cogen",F5009="Commercial NAICS Non-Cogen",F5009="Industrial NAICS Cogen", F5009="industrial NAICS non-Cogen")),FALSE, TRUE))</f>
        <v/>
      </c>
    </row>
    <row r="5010">
      <c r="A5010" s="129" t="n">
        <v>62633</v>
      </c>
      <c r="B5010" s="130" t="inlineStr">
        <is>
          <t>Twin Lakes</t>
        </is>
      </c>
      <c r="C5010" s="130" t="inlineStr">
        <is>
          <t>Florida Power &amp; Light Co</t>
        </is>
      </c>
      <c r="D5010" s="129" t="n">
        <v>6452</v>
      </c>
      <c r="E5010" s="130" t="inlineStr">
        <is>
          <t>FL</t>
        </is>
      </c>
      <c r="F5010" s="130" t="inlineStr">
        <is>
          <t>Electric Utility</t>
        </is>
      </c>
      <c r="G5010" s="130" t="inlineStr">
        <is>
          <t>PV</t>
        </is>
      </c>
      <c r="H5010" s="130" t="inlineStr">
        <is>
          <t>SUN</t>
        </is>
      </c>
      <c r="I5010" s="130" t="inlineStr">
        <is>
          <t>SUN</t>
        </is>
      </c>
      <c r="J5010" s="131" t="n">
        <v>147227</v>
      </c>
      <c r="K5010" s="129" t="n">
        <v>2020</v>
      </c>
      <c r="L5010" s="120">
        <f>IF(VLOOKUP(H5010,'Cross-Page Data'!$D$4:$F$48,3,FALSE)="natural gas",VLOOKUP(G5010,'Cross-Page Data'!$I$4:$J$19,2,FALSE),IF(VLOOKUP(H5010,'Cross-Page Data'!$D$4:$F$48,3,FALSE)="solar",IF(G5010="PV","solar PV","solar thermal"),IF(VLOOKUP(H5010,'Cross-Page Data'!$D$4:$F$48,3,FALSE)="wind",VLOOKUP(G5010,'Cross-Page Data'!$I$4:$J$19,2,FALSE),IF(VLOOKUP(H5010,'Cross-Page Data'!$D$4:$F$48,3,FALSE)="hydro",VLOOKUP(G5010,'Cross-Page Data'!$I$4:$J$19,2,FALSE),VLOOKUP(H5010,'Cross-Page Data'!$D$4:$F$48,3,FALSE)))))</f>
        <v/>
      </c>
      <c r="M5010" s="120">
        <f>IF(AND($P$2=FALSE,OR(F5010="Commercial NAICS Cogen",F5010="Industrial NAICS Cogen",F5010="NAICS-22 Cogen")),FALSE,IF(AND($P$3=FALSE,OR(F5010="Commercial NAICS Cogen",F5010="Commercial NAICS Non-Cogen",F5010="Industrial NAICS Cogen", F5010="industrial NAICS non-Cogen")),FALSE, TRUE))</f>
        <v/>
      </c>
    </row>
    <row r="5011">
      <c r="A5011" s="129" t="n">
        <v>62634</v>
      </c>
      <c r="B5011" s="130" t="inlineStr">
        <is>
          <t>Babcock Preserve</t>
        </is>
      </c>
      <c r="C5011" s="130" t="inlineStr">
        <is>
          <t>Florida Power &amp; Light Co</t>
        </is>
      </c>
      <c r="D5011" s="129" t="n">
        <v>6452</v>
      </c>
      <c r="E5011" s="130" t="inlineStr">
        <is>
          <t>FL</t>
        </is>
      </c>
      <c r="F5011" s="130" t="inlineStr">
        <is>
          <t>Electric Utility</t>
        </is>
      </c>
      <c r="G5011" s="130" t="inlineStr">
        <is>
          <t>PV</t>
        </is>
      </c>
      <c r="H5011" s="130" t="inlineStr">
        <is>
          <t>SUN</t>
        </is>
      </c>
      <c r="I5011" s="130" t="inlineStr">
        <is>
          <t>SUN</t>
        </is>
      </c>
      <c r="J5011" s="131" t="n">
        <v>160109</v>
      </c>
      <c r="K5011" s="129" t="n">
        <v>2020</v>
      </c>
      <c r="L5011" s="120">
        <f>IF(VLOOKUP(H5011,'Cross-Page Data'!$D$4:$F$48,3,FALSE)="natural gas",VLOOKUP(G5011,'Cross-Page Data'!$I$4:$J$19,2,FALSE),IF(VLOOKUP(H5011,'Cross-Page Data'!$D$4:$F$48,3,FALSE)="solar",IF(G5011="PV","solar PV","solar thermal"),IF(VLOOKUP(H5011,'Cross-Page Data'!$D$4:$F$48,3,FALSE)="wind",VLOOKUP(G5011,'Cross-Page Data'!$I$4:$J$19,2,FALSE),IF(VLOOKUP(H5011,'Cross-Page Data'!$D$4:$F$48,3,FALSE)="hydro",VLOOKUP(G5011,'Cross-Page Data'!$I$4:$J$19,2,FALSE),VLOOKUP(H5011,'Cross-Page Data'!$D$4:$F$48,3,FALSE)))))</f>
        <v/>
      </c>
      <c r="M5011" s="120">
        <f>IF(AND($P$2=FALSE,OR(F5011="Commercial NAICS Cogen",F5011="Industrial NAICS Cogen",F5011="NAICS-22 Cogen")),FALSE,IF(AND($P$3=FALSE,OR(F5011="Commercial NAICS Cogen",F5011="Commercial NAICS Non-Cogen",F5011="Industrial NAICS Cogen", F5011="industrial NAICS non-Cogen")),FALSE, TRUE))</f>
        <v/>
      </c>
    </row>
    <row r="5012">
      <c r="A5012" s="129" t="n">
        <v>62644</v>
      </c>
      <c r="B5012" s="130" t="inlineStr">
        <is>
          <t>Minuteman Energy Storage</t>
        </is>
      </c>
      <c r="C5012" s="130" t="inlineStr">
        <is>
          <t>Minuteman Eenergy Storage, LLC</t>
        </is>
      </c>
      <c r="D5012" s="129" t="n">
        <v>62122</v>
      </c>
      <c r="E5012" s="130" t="inlineStr">
        <is>
          <t>MA</t>
        </is>
      </c>
      <c r="F5012" s="130" t="inlineStr">
        <is>
          <t>NAICS-22 Non-Cogen</t>
        </is>
      </c>
      <c r="G5012" s="130" t="inlineStr">
        <is>
          <t>BA</t>
        </is>
      </c>
      <c r="H5012" s="130" t="inlineStr">
        <is>
          <t>MWH</t>
        </is>
      </c>
      <c r="I5012" s="130" t="inlineStr">
        <is>
          <t>OTH</t>
        </is>
      </c>
      <c r="J5012" s="131" t="n">
        <v>-155</v>
      </c>
      <c r="K5012" s="129" t="n">
        <v>2020</v>
      </c>
      <c r="L5012" s="120">
        <f>IF(VLOOKUP(H5012,'Cross-Page Data'!$D$4:$F$48,3,FALSE)="natural gas",VLOOKUP(G5012,'Cross-Page Data'!$I$4:$J$19,2,FALSE),IF(VLOOKUP(H5012,'Cross-Page Data'!$D$4:$F$48,3,FALSE)="solar",IF(G5012="PV","solar PV","solar thermal"),IF(VLOOKUP(H5012,'Cross-Page Data'!$D$4:$F$48,3,FALSE)="wind",VLOOKUP(G5012,'Cross-Page Data'!$I$4:$J$19,2,FALSE),IF(VLOOKUP(H5012,'Cross-Page Data'!$D$4:$F$48,3,FALSE)="hydro",VLOOKUP(G5012,'Cross-Page Data'!$I$4:$J$19,2,FALSE),VLOOKUP(H5012,'Cross-Page Data'!$D$4:$F$48,3,FALSE)))))</f>
        <v/>
      </c>
      <c r="M5012" s="120">
        <f>IF(AND($P$2=FALSE,OR(F5012="Commercial NAICS Cogen",F5012="Industrial NAICS Cogen",F5012="NAICS-22 Cogen")),FALSE,IF(AND($P$3=FALSE,OR(F5012="Commercial NAICS Cogen",F5012="Commercial NAICS Non-Cogen",F5012="Industrial NAICS Cogen", F5012="industrial NAICS non-Cogen")),FALSE, TRUE))</f>
        <v/>
      </c>
    </row>
    <row r="5013">
      <c r="A5013" s="129" t="n">
        <v>62645</v>
      </c>
      <c r="B5013" s="130" t="inlineStr">
        <is>
          <t>Northern Preserve Solar</t>
        </is>
      </c>
      <c r="C5013" s="130" t="inlineStr">
        <is>
          <t>Florida Power &amp; Light Co</t>
        </is>
      </c>
      <c r="D5013" s="129" t="n">
        <v>6452</v>
      </c>
      <c r="E5013" s="130" t="inlineStr">
        <is>
          <t>FL</t>
        </is>
      </c>
      <c r="F5013" s="130" t="inlineStr">
        <is>
          <t>Electric Utility</t>
        </is>
      </c>
      <c r="G5013" s="130" t="inlineStr">
        <is>
          <t>PV</t>
        </is>
      </c>
      <c r="H5013" s="130" t="inlineStr">
        <is>
          <t>SUN</t>
        </is>
      </c>
      <c r="I5013" s="130" t="inlineStr">
        <is>
          <t>SUN</t>
        </is>
      </c>
      <c r="J5013" s="131" t="n">
        <v>132478</v>
      </c>
      <c r="K5013" s="129" t="n">
        <v>2020</v>
      </c>
      <c r="L5013" s="120">
        <f>IF(VLOOKUP(H5013,'Cross-Page Data'!$D$4:$F$48,3,FALSE)="natural gas",VLOOKUP(G5013,'Cross-Page Data'!$I$4:$J$19,2,FALSE),IF(VLOOKUP(H5013,'Cross-Page Data'!$D$4:$F$48,3,FALSE)="solar",IF(G5013="PV","solar PV","solar thermal"),IF(VLOOKUP(H5013,'Cross-Page Data'!$D$4:$F$48,3,FALSE)="wind",VLOOKUP(G5013,'Cross-Page Data'!$I$4:$J$19,2,FALSE),IF(VLOOKUP(H5013,'Cross-Page Data'!$D$4:$F$48,3,FALSE)="hydro",VLOOKUP(G5013,'Cross-Page Data'!$I$4:$J$19,2,FALSE),VLOOKUP(H5013,'Cross-Page Data'!$D$4:$F$48,3,FALSE)))))</f>
        <v/>
      </c>
      <c r="M5013" s="120">
        <f>IF(AND($P$2=FALSE,OR(F5013="Commercial NAICS Cogen",F5013="Industrial NAICS Cogen",F5013="NAICS-22 Cogen")),FALSE,IF(AND($P$3=FALSE,OR(F5013="Commercial NAICS Cogen",F5013="Commercial NAICS Non-Cogen",F5013="Industrial NAICS Cogen", F5013="industrial NAICS non-Cogen")),FALSE, TRUE))</f>
        <v/>
      </c>
    </row>
    <row r="5014">
      <c r="A5014" s="129" t="n">
        <v>62657</v>
      </c>
      <c r="B5014" s="130" t="inlineStr">
        <is>
          <t>DWW Solar ll</t>
        </is>
      </c>
      <c r="C5014" s="130" t="inlineStr">
        <is>
          <t>DWW Solar ll LLC</t>
        </is>
      </c>
      <c r="D5014" s="129" t="n">
        <v>62132</v>
      </c>
      <c r="E5014" s="130" t="inlineStr">
        <is>
          <t>CT</t>
        </is>
      </c>
      <c r="F5014" s="130" t="inlineStr">
        <is>
          <t>NAICS-22 Non-Cogen</t>
        </is>
      </c>
      <c r="G5014" s="130" t="inlineStr">
        <is>
          <t>PV</t>
        </is>
      </c>
      <c r="H5014" s="130" t="inlineStr">
        <is>
          <t>SUN</t>
        </is>
      </c>
      <c r="I5014" s="130" t="inlineStr">
        <is>
          <t>SUN</t>
        </is>
      </c>
      <c r="J5014" s="131" t="n">
        <v>53347</v>
      </c>
      <c r="K5014" s="129" t="n">
        <v>2020</v>
      </c>
      <c r="L5014" s="120">
        <f>IF(VLOOKUP(H5014,'Cross-Page Data'!$D$4:$F$48,3,FALSE)="natural gas",VLOOKUP(G5014,'Cross-Page Data'!$I$4:$J$19,2,FALSE),IF(VLOOKUP(H5014,'Cross-Page Data'!$D$4:$F$48,3,FALSE)="solar",IF(G5014="PV","solar PV","solar thermal"),IF(VLOOKUP(H5014,'Cross-Page Data'!$D$4:$F$48,3,FALSE)="wind",VLOOKUP(G5014,'Cross-Page Data'!$I$4:$J$19,2,FALSE),IF(VLOOKUP(H5014,'Cross-Page Data'!$D$4:$F$48,3,FALSE)="hydro",VLOOKUP(G5014,'Cross-Page Data'!$I$4:$J$19,2,FALSE),VLOOKUP(H5014,'Cross-Page Data'!$D$4:$F$48,3,FALSE)))))</f>
        <v/>
      </c>
      <c r="M5014" s="120">
        <f>IF(AND($P$2=FALSE,OR(F5014="Commercial NAICS Cogen",F5014="Industrial NAICS Cogen",F5014="NAICS-22 Cogen")),FALSE,IF(AND($P$3=FALSE,OR(F5014="Commercial NAICS Cogen",F5014="Commercial NAICS Non-Cogen",F5014="Industrial NAICS Cogen", F5014="industrial NAICS non-Cogen")),FALSE, TRUE))</f>
        <v/>
      </c>
    </row>
    <row r="5015">
      <c r="A5015" s="129" t="n">
        <v>62669</v>
      </c>
      <c r="B5015" s="130" t="inlineStr">
        <is>
          <t>Gaston Solar Power Plant</t>
        </is>
      </c>
      <c r="C5015" s="130" t="inlineStr">
        <is>
          <t>Duke Energy Carolinas, LLC</t>
        </is>
      </c>
      <c r="D5015" s="129" t="n">
        <v>5416</v>
      </c>
      <c r="E5015" s="130" t="inlineStr">
        <is>
          <t>NC</t>
        </is>
      </c>
      <c r="F5015" s="130" t="inlineStr">
        <is>
          <t>Electric Utility</t>
        </is>
      </c>
      <c r="G5015" s="130" t="inlineStr">
        <is>
          <t>PV</t>
        </is>
      </c>
      <c r="H5015" s="130" t="inlineStr">
        <is>
          <t>SUN</t>
        </is>
      </c>
      <c r="I5015" s="130" t="inlineStr">
        <is>
          <t>SUN</t>
        </is>
      </c>
      <c r="J5015" s="131" t="n">
        <v>821</v>
      </c>
      <c r="K5015" s="129" t="n">
        <v>2020</v>
      </c>
      <c r="L5015" s="120">
        <f>IF(VLOOKUP(H5015,'Cross-Page Data'!$D$4:$F$48,3,FALSE)="natural gas",VLOOKUP(G5015,'Cross-Page Data'!$I$4:$J$19,2,FALSE),IF(VLOOKUP(H5015,'Cross-Page Data'!$D$4:$F$48,3,FALSE)="solar",IF(G5015="PV","solar PV","solar thermal"),IF(VLOOKUP(H5015,'Cross-Page Data'!$D$4:$F$48,3,FALSE)="wind",VLOOKUP(G5015,'Cross-Page Data'!$I$4:$J$19,2,FALSE),IF(VLOOKUP(H5015,'Cross-Page Data'!$D$4:$F$48,3,FALSE)="hydro",VLOOKUP(G5015,'Cross-Page Data'!$I$4:$J$19,2,FALSE),VLOOKUP(H5015,'Cross-Page Data'!$D$4:$F$48,3,FALSE)))))</f>
        <v/>
      </c>
      <c r="M5015" s="120">
        <f>IF(AND($P$2=FALSE,OR(F5015="Commercial NAICS Cogen",F5015="Industrial NAICS Cogen",F5015="NAICS-22 Cogen")),FALSE,IF(AND($P$3=FALSE,OR(F5015="Commercial NAICS Cogen",F5015="Commercial NAICS Non-Cogen",F5015="Industrial NAICS Cogen", F5015="industrial NAICS non-Cogen")),FALSE, TRUE))</f>
        <v/>
      </c>
    </row>
    <row r="5016">
      <c r="A5016" s="129" t="n">
        <v>62678</v>
      </c>
      <c r="B5016" s="130" t="inlineStr">
        <is>
          <t>Crooked Run</t>
        </is>
      </c>
      <c r="C5016" s="130" t="inlineStr">
        <is>
          <t>Cypress Creek Renewables</t>
        </is>
      </c>
      <c r="D5016" s="129" t="n">
        <v>61060</v>
      </c>
      <c r="E5016" s="130" t="inlineStr">
        <is>
          <t>NC</t>
        </is>
      </c>
      <c r="F5016" s="130" t="inlineStr">
        <is>
          <t>NAICS-22 Non-Cogen</t>
        </is>
      </c>
      <c r="G5016" s="130" t="inlineStr">
        <is>
          <t>PV</t>
        </is>
      </c>
      <c r="H5016" s="130" t="inlineStr">
        <is>
          <t>SUN</t>
        </is>
      </c>
      <c r="I5016" s="130" t="inlineStr">
        <is>
          <t>SUN</t>
        </is>
      </c>
      <c r="J5016" s="131" t="n">
        <v>136739</v>
      </c>
      <c r="K5016" s="129" t="n">
        <v>2020</v>
      </c>
      <c r="L5016" s="120">
        <f>IF(VLOOKUP(H5016,'Cross-Page Data'!$D$4:$F$48,3,FALSE)="natural gas",VLOOKUP(G5016,'Cross-Page Data'!$I$4:$J$19,2,FALSE),IF(VLOOKUP(H5016,'Cross-Page Data'!$D$4:$F$48,3,FALSE)="solar",IF(G5016="PV","solar PV","solar thermal"),IF(VLOOKUP(H5016,'Cross-Page Data'!$D$4:$F$48,3,FALSE)="wind",VLOOKUP(G5016,'Cross-Page Data'!$I$4:$J$19,2,FALSE),IF(VLOOKUP(H5016,'Cross-Page Data'!$D$4:$F$48,3,FALSE)="hydro",VLOOKUP(G5016,'Cross-Page Data'!$I$4:$J$19,2,FALSE),VLOOKUP(H5016,'Cross-Page Data'!$D$4:$F$48,3,FALSE)))))</f>
        <v/>
      </c>
      <c r="M5016" s="120">
        <f>IF(AND($P$2=FALSE,OR(F5016="Commercial NAICS Cogen",F5016="Industrial NAICS Cogen",F5016="NAICS-22 Cogen")),FALSE,IF(AND($P$3=FALSE,OR(F5016="Commercial NAICS Cogen",F5016="Commercial NAICS Non-Cogen",F5016="Industrial NAICS Cogen", F5016="industrial NAICS non-Cogen")),FALSE, TRUE))</f>
        <v/>
      </c>
    </row>
    <row r="5017">
      <c r="A5017" s="129" t="n">
        <v>62679</v>
      </c>
      <c r="B5017" s="130" t="inlineStr">
        <is>
          <t>Palmetto Plains</t>
        </is>
      </c>
      <c r="C5017" s="130" t="inlineStr">
        <is>
          <t>Cypress Creek Renewables</t>
        </is>
      </c>
      <c r="D5017" s="129" t="n">
        <v>61060</v>
      </c>
      <c r="E5017" s="130" t="inlineStr">
        <is>
          <t>SC</t>
        </is>
      </c>
      <c r="F5017" s="130" t="inlineStr">
        <is>
          <t>NAICS-22 Non-Cogen</t>
        </is>
      </c>
      <c r="G5017" s="130" t="inlineStr">
        <is>
          <t>PV</t>
        </is>
      </c>
      <c r="H5017" s="130" t="inlineStr">
        <is>
          <t>SUN</t>
        </is>
      </c>
      <c r="I5017" s="130" t="inlineStr">
        <is>
          <t>SUN</t>
        </is>
      </c>
      <c r="J5017" s="131" t="n">
        <v>158100</v>
      </c>
      <c r="K5017" s="129" t="n">
        <v>2020</v>
      </c>
      <c r="L5017" s="120">
        <f>IF(VLOOKUP(H5017,'Cross-Page Data'!$D$4:$F$48,3,FALSE)="natural gas",VLOOKUP(G5017,'Cross-Page Data'!$I$4:$J$19,2,FALSE),IF(VLOOKUP(H5017,'Cross-Page Data'!$D$4:$F$48,3,FALSE)="solar",IF(G5017="PV","solar PV","solar thermal"),IF(VLOOKUP(H5017,'Cross-Page Data'!$D$4:$F$48,3,FALSE)="wind",VLOOKUP(G5017,'Cross-Page Data'!$I$4:$J$19,2,FALSE),IF(VLOOKUP(H5017,'Cross-Page Data'!$D$4:$F$48,3,FALSE)="hydro",VLOOKUP(G5017,'Cross-Page Data'!$I$4:$J$19,2,FALSE),VLOOKUP(H5017,'Cross-Page Data'!$D$4:$F$48,3,FALSE)))))</f>
        <v/>
      </c>
      <c r="M5017" s="120">
        <f>IF(AND($P$2=FALSE,OR(F5017="Commercial NAICS Cogen",F5017="Industrial NAICS Cogen",F5017="NAICS-22 Cogen")),FALSE,IF(AND($P$3=FALSE,OR(F5017="Commercial NAICS Cogen",F5017="Commercial NAICS Non-Cogen",F5017="Industrial NAICS Cogen", F5017="industrial NAICS non-Cogen")),FALSE, TRUE))</f>
        <v/>
      </c>
    </row>
    <row r="5018">
      <c r="A5018" s="129" t="n">
        <v>62682</v>
      </c>
      <c r="B5018" s="130" t="inlineStr">
        <is>
          <t>Noland Wastewater Treatment Plant Hybrid</t>
        </is>
      </c>
      <c r="C5018" s="130" t="inlineStr">
        <is>
          <t>Today's Power, Inc.</t>
        </is>
      </c>
      <c r="D5018" s="129" t="n">
        <v>61204</v>
      </c>
      <c r="E5018" s="130" t="inlineStr">
        <is>
          <t>AR</t>
        </is>
      </c>
      <c r="F5018" s="130" t="inlineStr">
        <is>
          <t>Commercial NAICS Non-Cogen</t>
        </is>
      </c>
      <c r="G5018" s="130" t="inlineStr">
        <is>
          <t>BA</t>
        </is>
      </c>
      <c r="H5018" s="130" t="inlineStr">
        <is>
          <t>MWH</t>
        </is>
      </c>
      <c r="I5018" s="130" t="inlineStr">
        <is>
          <t>OTH</t>
        </is>
      </c>
      <c r="J5018" s="131" t="n">
        <v>-260</v>
      </c>
      <c r="K5018" s="129" t="n">
        <v>2020</v>
      </c>
      <c r="L5018" s="120">
        <f>IF(VLOOKUP(H5018,'Cross-Page Data'!$D$4:$F$48,3,FALSE)="natural gas",VLOOKUP(G5018,'Cross-Page Data'!$I$4:$J$19,2,FALSE),IF(VLOOKUP(H5018,'Cross-Page Data'!$D$4:$F$48,3,FALSE)="solar",IF(G5018="PV","solar PV","solar thermal"),IF(VLOOKUP(H5018,'Cross-Page Data'!$D$4:$F$48,3,FALSE)="wind",VLOOKUP(G5018,'Cross-Page Data'!$I$4:$J$19,2,FALSE),IF(VLOOKUP(H5018,'Cross-Page Data'!$D$4:$F$48,3,FALSE)="hydro",VLOOKUP(G5018,'Cross-Page Data'!$I$4:$J$19,2,FALSE),VLOOKUP(H5018,'Cross-Page Data'!$D$4:$F$48,3,FALSE)))))</f>
        <v/>
      </c>
      <c r="M5018" s="120">
        <f>IF(AND($P$2=FALSE,OR(F5018="Commercial NAICS Cogen",F5018="Industrial NAICS Cogen",F5018="NAICS-22 Cogen")),FALSE,IF(AND($P$3=FALSE,OR(F5018="Commercial NAICS Cogen",F5018="Commercial NAICS Non-Cogen",F5018="Industrial NAICS Cogen", F5018="industrial NAICS non-Cogen")),FALSE, TRUE))</f>
        <v/>
      </c>
    </row>
    <row r="5019">
      <c r="A5019" s="129" t="n">
        <v>62682</v>
      </c>
      <c r="B5019" s="130" t="inlineStr">
        <is>
          <t>Noland Wastewater Treatment Plant Hybrid</t>
        </is>
      </c>
      <c r="C5019" s="130" t="inlineStr">
        <is>
          <t>Today's Power, Inc.</t>
        </is>
      </c>
      <c r="D5019" s="129" t="n">
        <v>61204</v>
      </c>
      <c r="E5019" s="130" t="inlineStr">
        <is>
          <t>AR</t>
        </is>
      </c>
      <c r="F5019" s="130" t="inlineStr">
        <is>
          <t>Commercial NAICS Non-Cogen</t>
        </is>
      </c>
      <c r="G5019" s="130" t="inlineStr">
        <is>
          <t>PV</t>
        </is>
      </c>
      <c r="H5019" s="130" t="inlineStr">
        <is>
          <t>SUN</t>
        </is>
      </c>
      <c r="I5019" s="130" t="inlineStr">
        <is>
          <t>SUN</t>
        </is>
      </c>
      <c r="J5019" s="131" t="n">
        <v>9409</v>
      </c>
      <c r="K5019" s="129" t="n">
        <v>2020</v>
      </c>
      <c r="L5019" s="120">
        <f>IF(VLOOKUP(H5019,'Cross-Page Data'!$D$4:$F$48,3,FALSE)="natural gas",VLOOKUP(G5019,'Cross-Page Data'!$I$4:$J$19,2,FALSE),IF(VLOOKUP(H5019,'Cross-Page Data'!$D$4:$F$48,3,FALSE)="solar",IF(G5019="PV","solar PV","solar thermal"),IF(VLOOKUP(H5019,'Cross-Page Data'!$D$4:$F$48,3,FALSE)="wind",VLOOKUP(G5019,'Cross-Page Data'!$I$4:$J$19,2,FALSE),IF(VLOOKUP(H5019,'Cross-Page Data'!$D$4:$F$48,3,FALSE)="hydro",VLOOKUP(G5019,'Cross-Page Data'!$I$4:$J$19,2,FALSE),VLOOKUP(H5019,'Cross-Page Data'!$D$4:$F$48,3,FALSE)))))</f>
        <v/>
      </c>
      <c r="M5019" s="120">
        <f>IF(AND($P$2=FALSE,OR(F5019="Commercial NAICS Cogen",F5019="Industrial NAICS Cogen",F5019="NAICS-22 Cogen")),FALSE,IF(AND($P$3=FALSE,OR(F5019="Commercial NAICS Cogen",F5019="Commercial NAICS Non-Cogen",F5019="Industrial NAICS Cogen", F5019="industrial NAICS non-Cogen")),FALSE, TRUE))</f>
        <v/>
      </c>
    </row>
    <row r="5020" ht="29" customHeight="1" s="157">
      <c r="A5020" s="129" t="n">
        <v>62683</v>
      </c>
      <c r="B5020" s="130" t="inlineStr">
        <is>
          <t>Westside Wastewater Treatment Plant Hybrid</t>
        </is>
      </c>
      <c r="C5020" s="130" t="inlineStr">
        <is>
          <t>Today's Power, Inc.</t>
        </is>
      </c>
      <c r="D5020" s="129" t="n">
        <v>61204</v>
      </c>
      <c r="E5020" s="130" t="inlineStr">
        <is>
          <t>AR</t>
        </is>
      </c>
      <c r="F5020" s="130" t="inlineStr">
        <is>
          <t>Commercial NAICS Non-Cogen</t>
        </is>
      </c>
      <c r="G5020" s="130" t="inlineStr">
        <is>
          <t>BA</t>
        </is>
      </c>
      <c r="H5020" s="130" t="inlineStr">
        <is>
          <t>MWH</t>
        </is>
      </c>
      <c r="I5020" s="130" t="inlineStr">
        <is>
          <t>OTH</t>
        </is>
      </c>
      <c r="J5020" s="131" t="n">
        <v>-262</v>
      </c>
      <c r="K5020" s="129" t="n">
        <v>2020</v>
      </c>
      <c r="L5020" s="120">
        <f>IF(VLOOKUP(H5020,'Cross-Page Data'!$D$4:$F$48,3,FALSE)="natural gas",VLOOKUP(G5020,'Cross-Page Data'!$I$4:$J$19,2,FALSE),IF(VLOOKUP(H5020,'Cross-Page Data'!$D$4:$F$48,3,FALSE)="solar",IF(G5020="PV","solar PV","solar thermal"),IF(VLOOKUP(H5020,'Cross-Page Data'!$D$4:$F$48,3,FALSE)="wind",VLOOKUP(G5020,'Cross-Page Data'!$I$4:$J$19,2,FALSE),IF(VLOOKUP(H5020,'Cross-Page Data'!$D$4:$F$48,3,FALSE)="hydro",VLOOKUP(G5020,'Cross-Page Data'!$I$4:$J$19,2,FALSE),VLOOKUP(H5020,'Cross-Page Data'!$D$4:$F$48,3,FALSE)))))</f>
        <v/>
      </c>
      <c r="M5020" s="120">
        <f>IF(AND($P$2=FALSE,OR(F5020="Commercial NAICS Cogen",F5020="Industrial NAICS Cogen",F5020="NAICS-22 Cogen")),FALSE,IF(AND($P$3=FALSE,OR(F5020="Commercial NAICS Cogen",F5020="Commercial NAICS Non-Cogen",F5020="Industrial NAICS Cogen", F5020="industrial NAICS non-Cogen")),FALSE, TRUE))</f>
        <v/>
      </c>
    </row>
    <row r="5021" ht="29" customHeight="1" s="157">
      <c r="A5021" s="129" t="n">
        <v>62683</v>
      </c>
      <c r="B5021" s="130" t="inlineStr">
        <is>
          <t>Westside Wastewater Treatment Plant Hybrid</t>
        </is>
      </c>
      <c r="C5021" s="130" t="inlineStr">
        <is>
          <t>Today's Power, Inc.</t>
        </is>
      </c>
      <c r="D5021" s="129" t="n">
        <v>61204</v>
      </c>
      <c r="E5021" s="130" t="inlineStr">
        <is>
          <t>AR</t>
        </is>
      </c>
      <c r="F5021" s="130" t="inlineStr">
        <is>
          <t>Commercial NAICS Non-Cogen</t>
        </is>
      </c>
      <c r="G5021" s="130" t="inlineStr">
        <is>
          <t>PV</t>
        </is>
      </c>
      <c r="H5021" s="130" t="inlineStr">
        <is>
          <t>SUN</t>
        </is>
      </c>
      <c r="I5021" s="130" t="inlineStr">
        <is>
          <t>SUN</t>
        </is>
      </c>
      <c r="J5021" s="131" t="n">
        <v>9536</v>
      </c>
      <c r="K5021" s="129" t="n">
        <v>2020</v>
      </c>
      <c r="L5021" s="120">
        <f>IF(VLOOKUP(H5021,'Cross-Page Data'!$D$4:$F$48,3,FALSE)="natural gas",VLOOKUP(G5021,'Cross-Page Data'!$I$4:$J$19,2,FALSE),IF(VLOOKUP(H5021,'Cross-Page Data'!$D$4:$F$48,3,FALSE)="solar",IF(G5021="PV","solar PV","solar thermal"),IF(VLOOKUP(H5021,'Cross-Page Data'!$D$4:$F$48,3,FALSE)="wind",VLOOKUP(G5021,'Cross-Page Data'!$I$4:$J$19,2,FALSE),IF(VLOOKUP(H5021,'Cross-Page Data'!$D$4:$F$48,3,FALSE)="hydro",VLOOKUP(G5021,'Cross-Page Data'!$I$4:$J$19,2,FALSE),VLOOKUP(H5021,'Cross-Page Data'!$D$4:$F$48,3,FALSE)))))</f>
        <v/>
      </c>
      <c r="M5021" s="120">
        <f>IF(AND($P$2=FALSE,OR(F5021="Commercial NAICS Cogen",F5021="Industrial NAICS Cogen",F5021="NAICS-22 Cogen")),FALSE,IF(AND($P$3=FALSE,OR(F5021="Commercial NAICS Cogen",F5021="Commercial NAICS Non-Cogen",F5021="Industrial NAICS Cogen", F5021="industrial NAICS non-Cogen")),FALSE, TRUE))</f>
        <v/>
      </c>
    </row>
    <row r="5022">
      <c r="A5022" s="129" t="n">
        <v>62711</v>
      </c>
      <c r="B5022" s="130" t="inlineStr">
        <is>
          <t>Plum Creek Wind Project (NE)</t>
        </is>
      </c>
      <c r="C5022" s="130" t="inlineStr">
        <is>
          <t>Plum Creek Wind, LLC</t>
        </is>
      </c>
      <c r="D5022" s="129" t="n">
        <v>62633</v>
      </c>
      <c r="E5022" s="130" t="inlineStr">
        <is>
          <t>NE</t>
        </is>
      </c>
      <c r="F5022" s="130" t="inlineStr">
        <is>
          <t>NAICS-22 Non-Cogen</t>
        </is>
      </c>
      <c r="G5022" s="130" t="inlineStr">
        <is>
          <t>WT</t>
        </is>
      </c>
      <c r="H5022" s="130" t="inlineStr">
        <is>
          <t>WND</t>
        </is>
      </c>
      <c r="I5022" s="130" t="inlineStr">
        <is>
          <t>WND</t>
        </is>
      </c>
      <c r="J5022" s="131" t="n">
        <v>488143</v>
      </c>
      <c r="K5022" s="129" t="n">
        <v>2020</v>
      </c>
      <c r="L5022" s="120">
        <f>IF(VLOOKUP(H5022,'Cross-Page Data'!$D$4:$F$48,3,FALSE)="natural gas",VLOOKUP(G5022,'Cross-Page Data'!$I$4:$J$19,2,FALSE),IF(VLOOKUP(H5022,'Cross-Page Data'!$D$4:$F$48,3,FALSE)="solar",IF(G5022="PV","solar PV","solar thermal"),IF(VLOOKUP(H5022,'Cross-Page Data'!$D$4:$F$48,3,FALSE)="wind",VLOOKUP(G5022,'Cross-Page Data'!$I$4:$J$19,2,FALSE),IF(VLOOKUP(H5022,'Cross-Page Data'!$D$4:$F$48,3,FALSE)="hydro",VLOOKUP(G5022,'Cross-Page Data'!$I$4:$J$19,2,FALSE),VLOOKUP(H5022,'Cross-Page Data'!$D$4:$F$48,3,FALSE)))))</f>
        <v/>
      </c>
      <c r="M5022" s="120">
        <f>IF(AND($P$2=FALSE,OR(F5022="Commercial NAICS Cogen",F5022="Industrial NAICS Cogen",F5022="NAICS-22 Cogen")),FALSE,IF(AND($P$3=FALSE,OR(F5022="Commercial NAICS Cogen",F5022="Commercial NAICS Non-Cogen",F5022="Industrial NAICS Cogen", F5022="industrial NAICS non-Cogen")),FALSE, TRUE))</f>
        <v/>
      </c>
    </row>
    <row r="5023">
      <c r="A5023" s="129" t="n">
        <v>62735</v>
      </c>
      <c r="B5023" s="130" t="inlineStr">
        <is>
          <t>Phoenix Solar South Farms LLC Solar Farm</t>
        </is>
      </c>
      <c r="C5023" s="130" t="inlineStr">
        <is>
          <t>Phoenix Solar South Farms LLC</t>
        </is>
      </c>
      <c r="D5023" s="129" t="n">
        <v>62656</v>
      </c>
      <c r="E5023" s="130" t="inlineStr">
        <is>
          <t>IL</t>
        </is>
      </c>
      <c r="F5023" s="130" t="inlineStr">
        <is>
          <t>NAICS-22 Non-Cogen</t>
        </is>
      </c>
      <c r="G5023" s="130" t="inlineStr">
        <is>
          <t>PV</t>
        </is>
      </c>
      <c r="H5023" s="130" t="inlineStr">
        <is>
          <t>SUN</t>
        </is>
      </c>
      <c r="I5023" s="130" t="inlineStr">
        <is>
          <t>SUN</t>
        </is>
      </c>
      <c r="J5023" s="131" t="n">
        <v>7210</v>
      </c>
      <c r="K5023" s="129" t="n">
        <v>2020</v>
      </c>
      <c r="L5023" s="120">
        <f>IF(VLOOKUP(H5023,'Cross-Page Data'!$D$4:$F$48,3,FALSE)="natural gas",VLOOKUP(G5023,'Cross-Page Data'!$I$4:$J$19,2,FALSE),IF(VLOOKUP(H5023,'Cross-Page Data'!$D$4:$F$48,3,FALSE)="solar",IF(G5023="PV","solar PV","solar thermal"),IF(VLOOKUP(H5023,'Cross-Page Data'!$D$4:$F$48,3,FALSE)="wind",VLOOKUP(G5023,'Cross-Page Data'!$I$4:$J$19,2,FALSE),IF(VLOOKUP(H5023,'Cross-Page Data'!$D$4:$F$48,3,FALSE)="hydro",VLOOKUP(G5023,'Cross-Page Data'!$I$4:$J$19,2,FALSE),VLOOKUP(H5023,'Cross-Page Data'!$D$4:$F$48,3,FALSE)))))</f>
        <v/>
      </c>
      <c r="M5023" s="120">
        <f>IF(AND($P$2=FALSE,OR(F5023="Commercial NAICS Cogen",F5023="Industrial NAICS Cogen",F5023="NAICS-22 Cogen")),FALSE,IF(AND($P$3=FALSE,OR(F5023="Commercial NAICS Cogen",F5023="Commercial NAICS Non-Cogen",F5023="Industrial NAICS Cogen", F5023="industrial NAICS non-Cogen")),FALSE, TRUE))</f>
        <v/>
      </c>
    </row>
    <row r="5024">
      <c r="A5024" s="129" t="n">
        <v>62745</v>
      </c>
      <c r="B5024" s="130" t="inlineStr">
        <is>
          <t>Wheatridge Hybrid</t>
        </is>
      </c>
      <c r="C5024" s="130" t="inlineStr">
        <is>
          <t>Wheatridge Wind Holdings, LLC</t>
        </is>
      </c>
      <c r="D5024" s="129" t="n">
        <v>62668</v>
      </c>
      <c r="E5024" s="130" t="inlineStr">
        <is>
          <t>OR</t>
        </is>
      </c>
      <c r="F5024" s="130" t="inlineStr">
        <is>
          <t>NAICS-22 Non-Cogen</t>
        </is>
      </c>
      <c r="G5024" s="130" t="inlineStr">
        <is>
          <t>WT</t>
        </is>
      </c>
      <c r="H5024" s="130" t="inlineStr">
        <is>
          <t>WND</t>
        </is>
      </c>
      <c r="I5024" s="130" t="inlineStr">
        <is>
          <t>WND</t>
        </is>
      </c>
      <c r="J5024" s="131" t="n">
        <v>93026</v>
      </c>
      <c r="K5024" s="129" t="n">
        <v>2020</v>
      </c>
      <c r="L5024" s="120">
        <f>IF(VLOOKUP(H5024,'Cross-Page Data'!$D$4:$F$48,3,FALSE)="natural gas",VLOOKUP(G5024,'Cross-Page Data'!$I$4:$J$19,2,FALSE),IF(VLOOKUP(H5024,'Cross-Page Data'!$D$4:$F$48,3,FALSE)="solar",IF(G5024="PV","solar PV","solar thermal"),IF(VLOOKUP(H5024,'Cross-Page Data'!$D$4:$F$48,3,FALSE)="wind",VLOOKUP(G5024,'Cross-Page Data'!$I$4:$J$19,2,FALSE),IF(VLOOKUP(H5024,'Cross-Page Data'!$D$4:$F$48,3,FALSE)="hydro",VLOOKUP(G5024,'Cross-Page Data'!$I$4:$J$19,2,FALSE),VLOOKUP(H5024,'Cross-Page Data'!$D$4:$F$48,3,FALSE)))))</f>
        <v/>
      </c>
      <c r="M5024" s="120">
        <f>IF(AND($P$2=FALSE,OR(F5024="Commercial NAICS Cogen",F5024="Industrial NAICS Cogen",F5024="NAICS-22 Cogen")),FALSE,IF(AND($P$3=FALSE,OR(F5024="Commercial NAICS Cogen",F5024="Commercial NAICS Non-Cogen",F5024="Industrial NAICS Cogen", F5024="industrial NAICS non-Cogen")),FALSE, TRUE))</f>
        <v/>
      </c>
    </row>
    <row r="5025">
      <c r="A5025" s="129" t="n">
        <v>62750</v>
      </c>
      <c r="B5025" s="130" t="inlineStr">
        <is>
          <t>Little Manatee River Solar</t>
        </is>
      </c>
      <c r="C5025" s="130" t="inlineStr">
        <is>
          <t>Tampa Electric Co</t>
        </is>
      </c>
      <c r="D5025" s="129" t="n">
        <v>18454</v>
      </c>
      <c r="E5025" s="130" t="inlineStr">
        <is>
          <t>FL</t>
        </is>
      </c>
      <c r="F5025" s="130" t="inlineStr">
        <is>
          <t>Electric Utility</t>
        </is>
      </c>
      <c r="G5025" s="130" t="inlineStr">
        <is>
          <t>PV</t>
        </is>
      </c>
      <c r="H5025" s="130" t="inlineStr">
        <is>
          <t>SUN</t>
        </is>
      </c>
      <c r="I5025" s="130" t="inlineStr">
        <is>
          <t>SUN</t>
        </is>
      </c>
      <c r="J5025" s="131" t="n">
        <v>144990</v>
      </c>
      <c r="K5025" s="129" t="n">
        <v>2020</v>
      </c>
      <c r="L5025" s="120">
        <f>IF(VLOOKUP(H5025,'Cross-Page Data'!$D$4:$F$48,3,FALSE)="natural gas",VLOOKUP(G5025,'Cross-Page Data'!$I$4:$J$19,2,FALSE),IF(VLOOKUP(H5025,'Cross-Page Data'!$D$4:$F$48,3,FALSE)="solar",IF(G5025="PV","solar PV","solar thermal"),IF(VLOOKUP(H5025,'Cross-Page Data'!$D$4:$F$48,3,FALSE)="wind",VLOOKUP(G5025,'Cross-Page Data'!$I$4:$J$19,2,FALSE),IF(VLOOKUP(H5025,'Cross-Page Data'!$D$4:$F$48,3,FALSE)="hydro",VLOOKUP(G5025,'Cross-Page Data'!$I$4:$J$19,2,FALSE),VLOOKUP(H5025,'Cross-Page Data'!$D$4:$F$48,3,FALSE)))))</f>
        <v/>
      </c>
      <c r="M5025" s="120">
        <f>IF(AND($P$2=FALSE,OR(F5025="Commercial NAICS Cogen",F5025="Industrial NAICS Cogen",F5025="NAICS-22 Cogen")),FALSE,IF(AND($P$3=FALSE,OR(F5025="Commercial NAICS Cogen",F5025="Commercial NAICS Non-Cogen",F5025="Industrial NAICS Cogen", F5025="industrial NAICS non-Cogen")),FALSE, TRUE))</f>
        <v/>
      </c>
    </row>
    <row r="5026">
      <c r="A5026" s="129" t="n">
        <v>62753</v>
      </c>
      <c r="B5026" s="130" t="inlineStr">
        <is>
          <t>Prospect Storage</t>
        </is>
      </c>
      <c r="C5026" s="130" t="inlineStr">
        <is>
          <t>GlidePath Power Operations LLC</t>
        </is>
      </c>
      <c r="D5026" s="129" t="n">
        <v>61728</v>
      </c>
      <c r="E5026" s="130" t="inlineStr">
        <is>
          <t>TX</t>
        </is>
      </c>
      <c r="F5026" s="130" t="inlineStr">
        <is>
          <t>NAICS-22 Non-Cogen</t>
        </is>
      </c>
      <c r="G5026" s="130" t="inlineStr">
        <is>
          <t>BA</t>
        </is>
      </c>
      <c r="H5026" s="130" t="inlineStr">
        <is>
          <t>MWH</t>
        </is>
      </c>
      <c r="I5026" s="130" t="inlineStr">
        <is>
          <t>OTH</t>
        </is>
      </c>
      <c r="J5026" s="131" t="n">
        <v>-194</v>
      </c>
      <c r="K5026" s="129" t="n">
        <v>2020</v>
      </c>
      <c r="L5026" s="120">
        <f>IF(VLOOKUP(H5026,'Cross-Page Data'!$D$4:$F$48,3,FALSE)="natural gas",VLOOKUP(G5026,'Cross-Page Data'!$I$4:$J$19,2,FALSE),IF(VLOOKUP(H5026,'Cross-Page Data'!$D$4:$F$48,3,FALSE)="solar",IF(G5026="PV","solar PV","solar thermal"),IF(VLOOKUP(H5026,'Cross-Page Data'!$D$4:$F$48,3,FALSE)="wind",VLOOKUP(G5026,'Cross-Page Data'!$I$4:$J$19,2,FALSE),IF(VLOOKUP(H5026,'Cross-Page Data'!$D$4:$F$48,3,FALSE)="hydro",VLOOKUP(G5026,'Cross-Page Data'!$I$4:$J$19,2,FALSE),VLOOKUP(H5026,'Cross-Page Data'!$D$4:$F$48,3,FALSE)))))</f>
        <v/>
      </c>
      <c r="M5026" s="120">
        <f>IF(AND($P$2=FALSE,OR(F5026="Commercial NAICS Cogen",F5026="Industrial NAICS Cogen",F5026="NAICS-22 Cogen")),FALSE,IF(AND($P$3=FALSE,OR(F5026="Commercial NAICS Cogen",F5026="Commercial NAICS Non-Cogen",F5026="Industrial NAICS Cogen", F5026="industrial NAICS non-Cogen")),FALSE, TRUE))</f>
        <v/>
      </c>
    </row>
    <row r="5027">
      <c r="A5027" s="129" t="n">
        <v>62755</v>
      </c>
      <c r="B5027" s="130" t="inlineStr">
        <is>
          <t>Prospero Solar</t>
        </is>
      </c>
      <c r="C5027" s="130" t="inlineStr">
        <is>
          <t>Longroad Energy Services LLC</t>
        </is>
      </c>
      <c r="D5027" s="129" t="n">
        <v>61219</v>
      </c>
      <c r="E5027" s="130" t="inlineStr">
        <is>
          <t>TX</t>
        </is>
      </c>
      <c r="F5027" s="130" t="inlineStr">
        <is>
          <t>NAICS-22 Non-Cogen</t>
        </is>
      </c>
      <c r="G5027" s="130" t="inlineStr">
        <is>
          <t>PV</t>
        </is>
      </c>
      <c r="H5027" s="130" t="inlineStr">
        <is>
          <t>SUN</t>
        </is>
      </c>
      <c r="I5027" s="130" t="inlineStr">
        <is>
          <t>SUN</t>
        </is>
      </c>
      <c r="J5027" s="131" t="n">
        <v>385147</v>
      </c>
      <c r="K5027" s="129" t="n">
        <v>2020</v>
      </c>
      <c r="L5027" s="120">
        <f>IF(VLOOKUP(H5027,'Cross-Page Data'!$D$4:$F$48,3,FALSE)="natural gas",VLOOKUP(G5027,'Cross-Page Data'!$I$4:$J$19,2,FALSE),IF(VLOOKUP(H5027,'Cross-Page Data'!$D$4:$F$48,3,FALSE)="solar",IF(G5027="PV","solar PV","solar thermal"),IF(VLOOKUP(H5027,'Cross-Page Data'!$D$4:$F$48,3,FALSE)="wind",VLOOKUP(G5027,'Cross-Page Data'!$I$4:$J$19,2,FALSE),IF(VLOOKUP(H5027,'Cross-Page Data'!$D$4:$F$48,3,FALSE)="hydro",VLOOKUP(G5027,'Cross-Page Data'!$I$4:$J$19,2,FALSE),VLOOKUP(H5027,'Cross-Page Data'!$D$4:$F$48,3,FALSE)))))</f>
        <v/>
      </c>
      <c r="M5027" s="120">
        <f>IF(AND($P$2=FALSE,OR(F5027="Commercial NAICS Cogen",F5027="Industrial NAICS Cogen",F5027="NAICS-22 Cogen")),FALSE,IF(AND($P$3=FALSE,OR(F5027="Commercial NAICS Cogen",F5027="Commercial NAICS Non-Cogen",F5027="Industrial NAICS Cogen", F5027="industrial NAICS non-Cogen")),FALSE, TRUE))</f>
        <v/>
      </c>
    </row>
    <row r="5028">
      <c r="A5028" s="129" t="n">
        <v>62765</v>
      </c>
      <c r="B5028" s="130" t="inlineStr">
        <is>
          <t>El Campo Wind</t>
        </is>
      </c>
      <c r="C5028" s="130" t="inlineStr">
        <is>
          <t>Longroad Energy Services LLC</t>
        </is>
      </c>
      <c r="D5028" s="129" t="n">
        <v>61219</v>
      </c>
      <c r="E5028" s="130" t="inlineStr">
        <is>
          <t>TX</t>
        </is>
      </c>
      <c r="F5028" s="130" t="inlineStr">
        <is>
          <t>NAICS-22 Non-Cogen</t>
        </is>
      </c>
      <c r="G5028" s="130" t="inlineStr">
        <is>
          <t>WT</t>
        </is>
      </c>
      <c r="H5028" s="130" t="inlineStr">
        <is>
          <t>WND</t>
        </is>
      </c>
      <c r="I5028" s="130" t="inlineStr">
        <is>
          <t>WND</t>
        </is>
      </c>
      <c r="J5028" s="131" t="n">
        <v>78358</v>
      </c>
      <c r="K5028" s="129" t="n">
        <v>2020</v>
      </c>
      <c r="L5028" s="120">
        <f>IF(VLOOKUP(H5028,'Cross-Page Data'!$D$4:$F$48,3,FALSE)="natural gas",VLOOKUP(G5028,'Cross-Page Data'!$I$4:$J$19,2,FALSE),IF(VLOOKUP(H5028,'Cross-Page Data'!$D$4:$F$48,3,FALSE)="solar",IF(G5028="PV","solar PV","solar thermal"),IF(VLOOKUP(H5028,'Cross-Page Data'!$D$4:$F$48,3,FALSE)="wind",VLOOKUP(G5028,'Cross-Page Data'!$I$4:$J$19,2,FALSE),IF(VLOOKUP(H5028,'Cross-Page Data'!$D$4:$F$48,3,FALSE)="hydro",VLOOKUP(G5028,'Cross-Page Data'!$I$4:$J$19,2,FALSE),VLOOKUP(H5028,'Cross-Page Data'!$D$4:$F$48,3,FALSE)))))</f>
        <v/>
      </c>
      <c r="M5028" s="120">
        <f>IF(AND($P$2=FALSE,OR(F5028="Commercial NAICS Cogen",F5028="Industrial NAICS Cogen",F5028="NAICS-22 Cogen")),FALSE,IF(AND($P$3=FALSE,OR(F5028="Commercial NAICS Cogen",F5028="Commercial NAICS Non-Cogen",F5028="Industrial NAICS Cogen", F5028="industrial NAICS non-Cogen")),FALSE, TRUE))</f>
        <v/>
      </c>
    </row>
    <row r="5029">
      <c r="A5029" s="129" t="n">
        <v>62773</v>
      </c>
      <c r="B5029" s="130" t="inlineStr">
        <is>
          <t>Rippey Solar</t>
        </is>
      </c>
      <c r="C5029" s="130" t="inlineStr">
        <is>
          <t>Adapture Renewables, Inc.</t>
        </is>
      </c>
      <c r="D5029" s="129" t="n">
        <v>60496</v>
      </c>
      <c r="E5029" s="130" t="inlineStr">
        <is>
          <t>TX</t>
        </is>
      </c>
      <c r="F5029" s="130" t="inlineStr">
        <is>
          <t>NAICS-22 Non-Cogen</t>
        </is>
      </c>
      <c r="G5029" s="130" t="inlineStr">
        <is>
          <t>PV</t>
        </is>
      </c>
      <c r="H5029" s="130" t="inlineStr">
        <is>
          <t>SUN</t>
        </is>
      </c>
      <c r="I5029" s="130" t="inlineStr">
        <is>
          <t>SUN</t>
        </is>
      </c>
      <c r="J5029" s="131" t="n">
        <v>5831</v>
      </c>
      <c r="K5029" s="129" t="n">
        <v>2020</v>
      </c>
      <c r="L5029" s="120">
        <f>IF(VLOOKUP(H5029,'Cross-Page Data'!$D$4:$F$48,3,FALSE)="natural gas",VLOOKUP(G5029,'Cross-Page Data'!$I$4:$J$19,2,FALSE),IF(VLOOKUP(H5029,'Cross-Page Data'!$D$4:$F$48,3,FALSE)="solar",IF(G5029="PV","solar PV","solar thermal"),IF(VLOOKUP(H5029,'Cross-Page Data'!$D$4:$F$48,3,FALSE)="wind",VLOOKUP(G5029,'Cross-Page Data'!$I$4:$J$19,2,FALSE),IF(VLOOKUP(H5029,'Cross-Page Data'!$D$4:$F$48,3,FALSE)="hydro",VLOOKUP(G5029,'Cross-Page Data'!$I$4:$J$19,2,FALSE),VLOOKUP(H5029,'Cross-Page Data'!$D$4:$F$48,3,FALSE)))))</f>
        <v/>
      </c>
      <c r="M5029" s="120">
        <f>IF(AND($P$2=FALSE,OR(F5029="Commercial NAICS Cogen",F5029="Industrial NAICS Cogen",F5029="NAICS-22 Cogen")),FALSE,IF(AND($P$3=FALSE,OR(F5029="Commercial NAICS Cogen",F5029="Commercial NAICS Non-Cogen",F5029="Industrial NAICS Cogen", F5029="industrial NAICS non-Cogen")),FALSE, TRUE))</f>
        <v/>
      </c>
    </row>
    <row r="5030">
      <c r="A5030" s="129" t="n">
        <v>62774</v>
      </c>
      <c r="B5030" s="130" t="inlineStr">
        <is>
          <t>Kellam Solar</t>
        </is>
      </c>
      <c r="C5030" s="130" t="inlineStr">
        <is>
          <t>Kellam Solar LLC</t>
        </is>
      </c>
      <c r="D5030" s="129" t="n">
        <v>62682</v>
      </c>
      <c r="E5030" s="130" t="inlineStr">
        <is>
          <t>TX</t>
        </is>
      </c>
      <c r="F5030" s="130" t="inlineStr">
        <is>
          <t>NAICS-22 Non-Cogen</t>
        </is>
      </c>
      <c r="G5030" s="130" t="inlineStr">
        <is>
          <t>PV</t>
        </is>
      </c>
      <c r="H5030" s="130" t="inlineStr">
        <is>
          <t>SUN</t>
        </is>
      </c>
      <c r="I5030" s="130" t="inlineStr">
        <is>
          <t>SUN</t>
        </is>
      </c>
      <c r="J5030" s="131" t="n">
        <v>3110</v>
      </c>
      <c r="K5030" s="129" t="n">
        <v>2020</v>
      </c>
      <c r="L5030" s="120">
        <f>IF(VLOOKUP(H5030,'Cross-Page Data'!$D$4:$F$48,3,FALSE)="natural gas",VLOOKUP(G5030,'Cross-Page Data'!$I$4:$J$19,2,FALSE),IF(VLOOKUP(H5030,'Cross-Page Data'!$D$4:$F$48,3,FALSE)="solar",IF(G5030="PV","solar PV","solar thermal"),IF(VLOOKUP(H5030,'Cross-Page Data'!$D$4:$F$48,3,FALSE)="wind",VLOOKUP(G5030,'Cross-Page Data'!$I$4:$J$19,2,FALSE),IF(VLOOKUP(H5030,'Cross-Page Data'!$D$4:$F$48,3,FALSE)="hydro",VLOOKUP(G5030,'Cross-Page Data'!$I$4:$J$19,2,FALSE),VLOOKUP(H5030,'Cross-Page Data'!$D$4:$F$48,3,FALSE)))))</f>
        <v/>
      </c>
      <c r="M5030" s="120">
        <f>IF(AND($P$2=FALSE,OR(F5030="Commercial NAICS Cogen",F5030="Industrial NAICS Cogen",F5030="NAICS-22 Cogen")),FALSE,IF(AND($P$3=FALSE,OR(F5030="Commercial NAICS Cogen",F5030="Commercial NAICS Non-Cogen",F5030="Industrial NAICS Cogen", F5030="industrial NAICS non-Cogen")),FALSE, TRUE))</f>
        <v/>
      </c>
    </row>
    <row r="5031">
      <c r="A5031" s="129" t="n">
        <v>62795</v>
      </c>
      <c r="B5031" s="130" t="inlineStr">
        <is>
          <t>Ida Grove II</t>
        </is>
      </c>
      <c r="C5031" s="130" t="inlineStr">
        <is>
          <t>MidAmerican Energy Co</t>
        </is>
      </c>
      <c r="D5031" s="129" t="n">
        <v>12341</v>
      </c>
      <c r="E5031" s="130" t="inlineStr">
        <is>
          <t>IA</t>
        </is>
      </c>
      <c r="F5031" s="130" t="inlineStr">
        <is>
          <t>Electric Utility</t>
        </is>
      </c>
      <c r="G5031" s="130" t="inlineStr">
        <is>
          <t>WT</t>
        </is>
      </c>
      <c r="H5031" s="130" t="inlineStr">
        <is>
          <t>WND</t>
        </is>
      </c>
      <c r="I5031" s="130" t="inlineStr">
        <is>
          <t>WND</t>
        </is>
      </c>
      <c r="J5031" s="131" t="n">
        <v>342676</v>
      </c>
      <c r="K5031" s="129" t="n">
        <v>2020</v>
      </c>
      <c r="L5031" s="120">
        <f>IF(VLOOKUP(H5031,'Cross-Page Data'!$D$4:$F$48,3,FALSE)="natural gas",VLOOKUP(G5031,'Cross-Page Data'!$I$4:$J$19,2,FALSE),IF(VLOOKUP(H5031,'Cross-Page Data'!$D$4:$F$48,3,FALSE)="solar",IF(G5031="PV","solar PV","solar thermal"),IF(VLOOKUP(H5031,'Cross-Page Data'!$D$4:$F$48,3,FALSE)="wind",VLOOKUP(G5031,'Cross-Page Data'!$I$4:$J$19,2,FALSE),IF(VLOOKUP(H5031,'Cross-Page Data'!$D$4:$F$48,3,FALSE)="hydro",VLOOKUP(G5031,'Cross-Page Data'!$I$4:$J$19,2,FALSE),VLOOKUP(H5031,'Cross-Page Data'!$D$4:$F$48,3,FALSE)))))</f>
        <v/>
      </c>
      <c r="M5031" s="120">
        <f>IF(AND($P$2=FALSE,OR(F5031="Commercial NAICS Cogen",F5031="Industrial NAICS Cogen",F5031="NAICS-22 Cogen")),FALSE,IF(AND($P$3=FALSE,OR(F5031="Commercial NAICS Cogen",F5031="Commercial NAICS Non-Cogen",F5031="Industrial NAICS Cogen", F5031="industrial NAICS non-Cogen")),FALSE, TRUE))</f>
        <v/>
      </c>
    </row>
    <row r="5032">
      <c r="A5032" s="129" t="n">
        <v>62798</v>
      </c>
      <c r="B5032" s="130" t="inlineStr">
        <is>
          <t>Fern Solar LLC</t>
        </is>
      </c>
      <c r="C5032" s="130" t="inlineStr">
        <is>
          <t>BayWa r.e. Solar Projects LLC</t>
        </is>
      </c>
      <c r="D5032" s="129" t="n">
        <v>59613</v>
      </c>
      <c r="E5032" s="130" t="inlineStr">
        <is>
          <t>NC</t>
        </is>
      </c>
      <c r="F5032" s="130" t="inlineStr">
        <is>
          <t>NAICS-22 Non-Cogen</t>
        </is>
      </c>
      <c r="G5032" s="130" t="inlineStr">
        <is>
          <t>PV</t>
        </is>
      </c>
      <c r="H5032" s="130" t="inlineStr">
        <is>
          <t>SUN</t>
        </is>
      </c>
      <c r="I5032" s="130" t="inlineStr">
        <is>
          <t>SUN</t>
        </is>
      </c>
      <c r="J5032" s="131" t="n">
        <v>5990</v>
      </c>
      <c r="K5032" s="129" t="n">
        <v>2020</v>
      </c>
      <c r="L5032" s="120">
        <f>IF(VLOOKUP(H5032,'Cross-Page Data'!$D$4:$F$48,3,FALSE)="natural gas",VLOOKUP(G5032,'Cross-Page Data'!$I$4:$J$19,2,FALSE),IF(VLOOKUP(H5032,'Cross-Page Data'!$D$4:$F$48,3,FALSE)="solar",IF(G5032="PV","solar PV","solar thermal"),IF(VLOOKUP(H5032,'Cross-Page Data'!$D$4:$F$48,3,FALSE)="wind",VLOOKUP(G5032,'Cross-Page Data'!$I$4:$J$19,2,FALSE),IF(VLOOKUP(H5032,'Cross-Page Data'!$D$4:$F$48,3,FALSE)="hydro",VLOOKUP(G5032,'Cross-Page Data'!$I$4:$J$19,2,FALSE),VLOOKUP(H5032,'Cross-Page Data'!$D$4:$F$48,3,FALSE)))))</f>
        <v/>
      </c>
      <c r="M5032" s="120">
        <f>IF(AND($P$2=FALSE,OR(F5032="Commercial NAICS Cogen",F5032="Industrial NAICS Cogen",F5032="NAICS-22 Cogen")),FALSE,IF(AND($P$3=FALSE,OR(F5032="Commercial NAICS Cogen",F5032="Commercial NAICS Non-Cogen",F5032="Industrial NAICS Cogen", F5032="industrial NAICS non-Cogen")),FALSE, TRUE))</f>
        <v/>
      </c>
    </row>
    <row r="5033">
      <c r="A5033" s="129" t="n">
        <v>62812</v>
      </c>
      <c r="B5033" s="130" t="inlineStr">
        <is>
          <t>Milford Solar 1</t>
        </is>
      </c>
      <c r="C5033" s="130" t="inlineStr">
        <is>
          <t>Milford Solar I (NES)</t>
        </is>
      </c>
      <c r="D5033" s="129" t="n">
        <v>63440</v>
      </c>
      <c r="E5033" s="130" t="inlineStr">
        <is>
          <t>UT</t>
        </is>
      </c>
      <c r="F5033" s="130" t="inlineStr">
        <is>
          <t>NAICS-22 Non-Cogen</t>
        </is>
      </c>
      <c r="G5033" s="130" t="inlineStr">
        <is>
          <t>PV</t>
        </is>
      </c>
      <c r="H5033" s="130" t="inlineStr">
        <is>
          <t>SUN</t>
        </is>
      </c>
      <c r="I5033" s="130" t="inlineStr">
        <is>
          <t>SUN</t>
        </is>
      </c>
      <c r="J5033" s="131" t="n">
        <v>27937</v>
      </c>
      <c r="K5033" s="129" t="n">
        <v>2020</v>
      </c>
      <c r="L5033" s="120">
        <f>IF(VLOOKUP(H5033,'Cross-Page Data'!$D$4:$F$48,3,FALSE)="natural gas",VLOOKUP(G5033,'Cross-Page Data'!$I$4:$J$19,2,FALSE),IF(VLOOKUP(H5033,'Cross-Page Data'!$D$4:$F$48,3,FALSE)="solar",IF(G5033="PV","solar PV","solar thermal"),IF(VLOOKUP(H5033,'Cross-Page Data'!$D$4:$F$48,3,FALSE)="wind",VLOOKUP(G5033,'Cross-Page Data'!$I$4:$J$19,2,FALSE),IF(VLOOKUP(H5033,'Cross-Page Data'!$D$4:$F$48,3,FALSE)="hydro",VLOOKUP(G5033,'Cross-Page Data'!$I$4:$J$19,2,FALSE),VLOOKUP(H5033,'Cross-Page Data'!$D$4:$F$48,3,FALSE)))))</f>
        <v/>
      </c>
      <c r="M5033" s="120">
        <f>IF(AND($P$2=FALSE,OR(F5033="Commercial NAICS Cogen",F5033="Industrial NAICS Cogen",F5033="NAICS-22 Cogen")),FALSE,IF(AND($P$3=FALSE,OR(F5033="Commercial NAICS Cogen",F5033="Commercial NAICS Non-Cogen",F5033="Industrial NAICS Cogen", F5033="industrial NAICS non-Cogen")),FALSE, TRUE))</f>
        <v/>
      </c>
    </row>
    <row r="5034">
      <c r="A5034" s="129" t="n">
        <v>62813</v>
      </c>
      <c r="B5034" s="130" t="inlineStr">
        <is>
          <t>Grasshopper Solar</t>
        </is>
      </c>
      <c r="C5034" s="130" t="inlineStr">
        <is>
          <t>Dominion Energy Inc</t>
        </is>
      </c>
      <c r="D5034" s="129" t="n">
        <v>5248</v>
      </c>
      <c r="E5034" s="130" t="inlineStr">
        <is>
          <t>VA</t>
        </is>
      </c>
      <c r="F5034" s="130" t="inlineStr">
        <is>
          <t>Electric Utility</t>
        </is>
      </c>
      <c r="G5034" s="130" t="inlineStr">
        <is>
          <t>PV</t>
        </is>
      </c>
      <c r="H5034" s="130" t="inlineStr">
        <is>
          <t>SUN</t>
        </is>
      </c>
      <c r="I5034" s="130" t="inlineStr">
        <is>
          <t>SUN</t>
        </is>
      </c>
      <c r="J5034" s="131" t="n">
        <v>24405</v>
      </c>
      <c r="K5034" s="129" t="n">
        <v>2020</v>
      </c>
      <c r="L5034" s="120">
        <f>IF(VLOOKUP(H5034,'Cross-Page Data'!$D$4:$F$48,3,FALSE)="natural gas",VLOOKUP(G5034,'Cross-Page Data'!$I$4:$J$19,2,FALSE),IF(VLOOKUP(H5034,'Cross-Page Data'!$D$4:$F$48,3,FALSE)="solar",IF(G5034="PV","solar PV","solar thermal"),IF(VLOOKUP(H5034,'Cross-Page Data'!$D$4:$F$48,3,FALSE)="wind",VLOOKUP(G5034,'Cross-Page Data'!$I$4:$J$19,2,FALSE),IF(VLOOKUP(H5034,'Cross-Page Data'!$D$4:$F$48,3,FALSE)="hydro",VLOOKUP(G5034,'Cross-Page Data'!$I$4:$J$19,2,FALSE),VLOOKUP(H5034,'Cross-Page Data'!$D$4:$F$48,3,FALSE)))))</f>
        <v/>
      </c>
      <c r="M5034" s="120">
        <f>IF(AND($P$2=FALSE,OR(F5034="Commercial NAICS Cogen",F5034="Industrial NAICS Cogen",F5034="NAICS-22 Cogen")),FALSE,IF(AND($P$3=FALSE,OR(F5034="Commercial NAICS Cogen",F5034="Commercial NAICS Non-Cogen",F5034="Industrial NAICS Cogen", F5034="industrial NAICS non-Cogen")),FALSE, TRUE))</f>
        <v/>
      </c>
    </row>
    <row r="5035">
      <c r="A5035" s="129" t="n">
        <v>62828</v>
      </c>
      <c r="B5035" s="130" t="inlineStr">
        <is>
          <t>TWE Bowman Solar Project</t>
        </is>
      </c>
      <c r="C5035" s="130" t="inlineStr">
        <is>
          <t>TWE Bowman Solar Project, LLC</t>
        </is>
      </c>
      <c r="D5035" s="129" t="n">
        <v>62828</v>
      </c>
      <c r="E5035" s="130" t="inlineStr">
        <is>
          <t>SC</t>
        </is>
      </c>
      <c r="F5035" s="130" t="inlineStr">
        <is>
          <t>NAICS-22 Non-Cogen</t>
        </is>
      </c>
      <c r="G5035" s="130" t="inlineStr">
        <is>
          <t>PV</t>
        </is>
      </c>
      <c r="H5035" s="130" t="inlineStr">
        <is>
          <t>SUN</t>
        </is>
      </c>
      <c r="I5035" s="130" t="inlineStr">
        <is>
          <t>SUN</t>
        </is>
      </c>
      <c r="J5035" s="131" t="n">
        <v>104061.45</v>
      </c>
      <c r="K5035" s="129" t="n">
        <v>2020</v>
      </c>
      <c r="L5035" s="120">
        <f>IF(VLOOKUP(H5035,'Cross-Page Data'!$D$4:$F$48,3,FALSE)="natural gas",VLOOKUP(G5035,'Cross-Page Data'!$I$4:$J$19,2,FALSE),IF(VLOOKUP(H5035,'Cross-Page Data'!$D$4:$F$48,3,FALSE)="solar",IF(G5035="PV","solar PV","solar thermal"),IF(VLOOKUP(H5035,'Cross-Page Data'!$D$4:$F$48,3,FALSE)="wind",VLOOKUP(G5035,'Cross-Page Data'!$I$4:$J$19,2,FALSE),IF(VLOOKUP(H5035,'Cross-Page Data'!$D$4:$F$48,3,FALSE)="hydro",VLOOKUP(G5035,'Cross-Page Data'!$I$4:$J$19,2,FALSE),VLOOKUP(H5035,'Cross-Page Data'!$D$4:$F$48,3,FALSE)))))</f>
        <v/>
      </c>
      <c r="M5035" s="120">
        <f>IF(AND($P$2=FALSE,OR(F5035="Commercial NAICS Cogen",F5035="Industrial NAICS Cogen",F5035="NAICS-22 Cogen")),FALSE,IF(AND($P$3=FALSE,OR(F5035="Commercial NAICS Cogen",F5035="Commercial NAICS Non-Cogen",F5035="Industrial NAICS Cogen", F5035="industrial NAICS non-Cogen")),FALSE, TRUE))</f>
        <v/>
      </c>
    </row>
    <row r="5036">
      <c r="A5036" s="129" t="n">
        <v>62840</v>
      </c>
      <c r="B5036" s="130" t="inlineStr">
        <is>
          <t>Mountain Breeze Wind, LLC</t>
        </is>
      </c>
      <c r="C5036" s="130" t="inlineStr">
        <is>
          <t>Mountain Breeze Wind, LLC</t>
        </is>
      </c>
      <c r="D5036" s="129" t="n">
        <v>62726</v>
      </c>
      <c r="E5036" s="130" t="inlineStr">
        <is>
          <t>CO</t>
        </is>
      </c>
      <c r="F5036" s="130" t="inlineStr">
        <is>
          <t>NAICS-22 Non-Cogen</t>
        </is>
      </c>
      <c r="G5036" s="130" t="inlineStr">
        <is>
          <t>WT</t>
        </is>
      </c>
      <c r="H5036" s="130" t="inlineStr">
        <is>
          <t>WND</t>
        </is>
      </c>
      <c r="I5036" s="130" t="inlineStr">
        <is>
          <t>WND</t>
        </is>
      </c>
      <c r="J5036" s="131" t="n">
        <v>161119</v>
      </c>
      <c r="K5036" s="129" t="n">
        <v>2020</v>
      </c>
      <c r="L5036" s="120">
        <f>IF(VLOOKUP(H5036,'Cross-Page Data'!$D$4:$F$48,3,FALSE)="natural gas",VLOOKUP(G5036,'Cross-Page Data'!$I$4:$J$19,2,FALSE),IF(VLOOKUP(H5036,'Cross-Page Data'!$D$4:$F$48,3,FALSE)="solar",IF(G5036="PV","solar PV","solar thermal"),IF(VLOOKUP(H5036,'Cross-Page Data'!$D$4:$F$48,3,FALSE)="wind",VLOOKUP(G5036,'Cross-Page Data'!$I$4:$J$19,2,FALSE),IF(VLOOKUP(H5036,'Cross-Page Data'!$D$4:$F$48,3,FALSE)="hydro",VLOOKUP(G5036,'Cross-Page Data'!$I$4:$J$19,2,FALSE),VLOOKUP(H5036,'Cross-Page Data'!$D$4:$F$48,3,FALSE)))))</f>
        <v/>
      </c>
      <c r="M5036" s="120">
        <f>IF(AND($P$2=FALSE,OR(F5036="Commercial NAICS Cogen",F5036="Industrial NAICS Cogen",F5036="NAICS-22 Cogen")),FALSE,IF(AND($P$3=FALSE,OR(F5036="Commercial NAICS Cogen",F5036="Commercial NAICS Non-Cogen",F5036="Industrial NAICS Cogen", F5036="industrial NAICS non-Cogen")),FALSE, TRUE))</f>
        <v/>
      </c>
    </row>
    <row r="5037">
      <c r="A5037" s="129" t="n">
        <v>62845</v>
      </c>
      <c r="B5037" s="130" t="inlineStr">
        <is>
          <t>ENGIE Long Draw Solar LLC</t>
        </is>
      </c>
      <c r="C5037" s="130" t="inlineStr">
        <is>
          <t>Engie North America</t>
        </is>
      </c>
      <c r="D5037" s="129" t="n">
        <v>56201</v>
      </c>
      <c r="E5037" s="130" t="inlineStr">
        <is>
          <t>TX</t>
        </is>
      </c>
      <c r="F5037" s="130" t="inlineStr">
        <is>
          <t>NAICS-22 Non-Cogen</t>
        </is>
      </c>
      <c r="G5037" s="130" t="inlineStr">
        <is>
          <t>PV</t>
        </is>
      </c>
      <c r="H5037" s="130" t="inlineStr">
        <is>
          <t>SUN</t>
        </is>
      </c>
      <c r="I5037" s="130" t="inlineStr">
        <is>
          <t>SUN</t>
        </is>
      </c>
      <c r="J5037" s="131" t="n">
        <v>87</v>
      </c>
      <c r="K5037" s="129" t="n">
        <v>2020</v>
      </c>
      <c r="L5037" s="120">
        <f>IF(VLOOKUP(H5037,'Cross-Page Data'!$D$4:$F$48,3,FALSE)="natural gas",VLOOKUP(G5037,'Cross-Page Data'!$I$4:$J$19,2,FALSE),IF(VLOOKUP(H5037,'Cross-Page Data'!$D$4:$F$48,3,FALSE)="solar",IF(G5037="PV","solar PV","solar thermal"),IF(VLOOKUP(H5037,'Cross-Page Data'!$D$4:$F$48,3,FALSE)="wind",VLOOKUP(G5037,'Cross-Page Data'!$I$4:$J$19,2,FALSE),IF(VLOOKUP(H5037,'Cross-Page Data'!$D$4:$F$48,3,FALSE)="hydro",VLOOKUP(G5037,'Cross-Page Data'!$I$4:$J$19,2,FALSE),VLOOKUP(H5037,'Cross-Page Data'!$D$4:$F$48,3,FALSE)))))</f>
        <v/>
      </c>
      <c r="M5037" s="120">
        <f>IF(AND($P$2=FALSE,OR(F5037="Commercial NAICS Cogen",F5037="Industrial NAICS Cogen",F5037="NAICS-22 Cogen")),FALSE,IF(AND($P$3=FALSE,OR(F5037="Commercial NAICS Cogen",F5037="Commercial NAICS Non-Cogen",F5037="Industrial NAICS Cogen", F5037="industrial NAICS non-Cogen")),FALSE, TRUE))</f>
        <v/>
      </c>
    </row>
    <row r="5038">
      <c r="A5038" s="129" t="n">
        <v>62856</v>
      </c>
      <c r="B5038" s="130" t="inlineStr">
        <is>
          <t>Marengo Battery Storage LLC</t>
        </is>
      </c>
      <c r="C5038" s="130" t="inlineStr">
        <is>
          <t>Marengo Battery Storage LLC</t>
        </is>
      </c>
      <c r="D5038" s="129" t="n">
        <v>62707</v>
      </c>
      <c r="E5038" s="130" t="inlineStr">
        <is>
          <t>IL</t>
        </is>
      </c>
      <c r="F5038" s="130" t="inlineStr">
        <is>
          <t>NAICS-22 Non-Cogen</t>
        </is>
      </c>
      <c r="G5038" s="130" t="inlineStr">
        <is>
          <t>BA</t>
        </is>
      </c>
      <c r="H5038" s="130" t="inlineStr">
        <is>
          <t>MWH</t>
        </is>
      </c>
      <c r="I5038" s="130" t="inlineStr">
        <is>
          <t>OTH</t>
        </is>
      </c>
      <c r="J5038" s="131" t="n">
        <v>-402</v>
      </c>
      <c r="K5038" s="129" t="n">
        <v>2020</v>
      </c>
      <c r="L5038" s="120">
        <f>IF(VLOOKUP(H5038,'Cross-Page Data'!$D$4:$F$48,3,FALSE)="natural gas",VLOOKUP(G5038,'Cross-Page Data'!$I$4:$J$19,2,FALSE),IF(VLOOKUP(H5038,'Cross-Page Data'!$D$4:$F$48,3,FALSE)="solar",IF(G5038="PV","solar PV","solar thermal"),IF(VLOOKUP(H5038,'Cross-Page Data'!$D$4:$F$48,3,FALSE)="wind",VLOOKUP(G5038,'Cross-Page Data'!$I$4:$J$19,2,FALSE),IF(VLOOKUP(H5038,'Cross-Page Data'!$D$4:$F$48,3,FALSE)="hydro",VLOOKUP(G5038,'Cross-Page Data'!$I$4:$J$19,2,FALSE),VLOOKUP(H5038,'Cross-Page Data'!$D$4:$F$48,3,FALSE)))))</f>
        <v/>
      </c>
      <c r="M5038" s="120">
        <f>IF(AND($P$2=FALSE,OR(F5038="Commercial NAICS Cogen",F5038="Industrial NAICS Cogen",F5038="NAICS-22 Cogen")),FALSE,IF(AND($P$3=FALSE,OR(F5038="Commercial NAICS Cogen",F5038="Commercial NAICS Non-Cogen",F5038="Industrial NAICS Cogen", F5038="industrial NAICS non-Cogen")),FALSE, TRUE))</f>
        <v/>
      </c>
    </row>
    <row r="5039">
      <c r="A5039" s="129" t="n">
        <v>62871</v>
      </c>
      <c r="B5039" s="130" t="inlineStr">
        <is>
          <t>Boiling Springs Wind Farm</t>
        </is>
      </c>
      <c r="C5039" s="130" t="inlineStr">
        <is>
          <t>RWE Renewables Americas LLC</t>
        </is>
      </c>
      <c r="D5039" s="129" t="n">
        <v>56215</v>
      </c>
      <c r="E5039" s="130" t="inlineStr">
        <is>
          <t>OK</t>
        </is>
      </c>
      <c r="F5039" s="130" t="inlineStr">
        <is>
          <t>NAICS-22 Non-Cogen</t>
        </is>
      </c>
      <c r="G5039" s="130" t="inlineStr">
        <is>
          <t>WT</t>
        </is>
      </c>
      <c r="H5039" s="130" t="inlineStr">
        <is>
          <t>WND</t>
        </is>
      </c>
      <c r="I5039" s="130" t="inlineStr">
        <is>
          <t>WND</t>
        </is>
      </c>
      <c r="J5039" s="131" t="n">
        <v>20031</v>
      </c>
      <c r="K5039" s="129" t="n">
        <v>2020</v>
      </c>
      <c r="L5039" s="120">
        <f>IF(VLOOKUP(H5039,'Cross-Page Data'!$D$4:$F$48,3,FALSE)="natural gas",VLOOKUP(G5039,'Cross-Page Data'!$I$4:$J$19,2,FALSE),IF(VLOOKUP(H5039,'Cross-Page Data'!$D$4:$F$48,3,FALSE)="solar",IF(G5039="PV","solar PV","solar thermal"),IF(VLOOKUP(H5039,'Cross-Page Data'!$D$4:$F$48,3,FALSE)="wind",VLOOKUP(G5039,'Cross-Page Data'!$I$4:$J$19,2,FALSE),IF(VLOOKUP(H5039,'Cross-Page Data'!$D$4:$F$48,3,FALSE)="hydro",VLOOKUP(G5039,'Cross-Page Data'!$I$4:$J$19,2,FALSE),VLOOKUP(H5039,'Cross-Page Data'!$D$4:$F$48,3,FALSE)))))</f>
        <v/>
      </c>
      <c r="M5039" s="120">
        <f>IF(AND($P$2=FALSE,OR(F5039="Commercial NAICS Cogen",F5039="Industrial NAICS Cogen",F5039="NAICS-22 Cogen")),FALSE,IF(AND($P$3=FALSE,OR(F5039="Commercial NAICS Cogen",F5039="Commercial NAICS Non-Cogen",F5039="Industrial NAICS Cogen", F5039="industrial NAICS non-Cogen")),FALSE, TRUE))</f>
        <v/>
      </c>
    </row>
    <row r="5040">
      <c r="A5040" s="129" t="n">
        <v>62891</v>
      </c>
      <c r="B5040" s="130" t="inlineStr">
        <is>
          <t>Rosewater Wind Farm</t>
        </is>
      </c>
      <c r="C5040" s="130" t="inlineStr">
        <is>
          <t>Rosewater Wind Farm LLC</t>
        </is>
      </c>
      <c r="D5040" s="129" t="n">
        <v>62761</v>
      </c>
      <c r="E5040" s="130" t="inlineStr">
        <is>
          <t>IN</t>
        </is>
      </c>
      <c r="F5040" s="130" t="inlineStr">
        <is>
          <t>NAICS-22 Non-Cogen</t>
        </is>
      </c>
      <c r="G5040" s="130" t="inlineStr">
        <is>
          <t>WT</t>
        </is>
      </c>
      <c r="H5040" s="130" t="inlineStr">
        <is>
          <t>WND</t>
        </is>
      </c>
      <c r="I5040" s="130" t="inlineStr">
        <is>
          <t>WND</t>
        </is>
      </c>
      <c r="J5040" s="131" t="n">
        <v>23147</v>
      </c>
      <c r="K5040" s="129" t="n">
        <v>2020</v>
      </c>
      <c r="L5040" s="120">
        <f>IF(VLOOKUP(H5040,'Cross-Page Data'!$D$4:$F$48,3,FALSE)="natural gas",VLOOKUP(G5040,'Cross-Page Data'!$I$4:$J$19,2,FALSE),IF(VLOOKUP(H5040,'Cross-Page Data'!$D$4:$F$48,3,FALSE)="solar",IF(G5040="PV","solar PV","solar thermal"),IF(VLOOKUP(H5040,'Cross-Page Data'!$D$4:$F$48,3,FALSE)="wind",VLOOKUP(G5040,'Cross-Page Data'!$I$4:$J$19,2,FALSE),IF(VLOOKUP(H5040,'Cross-Page Data'!$D$4:$F$48,3,FALSE)="hydro",VLOOKUP(G5040,'Cross-Page Data'!$I$4:$J$19,2,FALSE),VLOOKUP(H5040,'Cross-Page Data'!$D$4:$F$48,3,FALSE)))))</f>
        <v/>
      </c>
      <c r="M5040" s="120">
        <f>IF(AND($P$2=FALSE,OR(F5040="Commercial NAICS Cogen",F5040="Industrial NAICS Cogen",F5040="NAICS-22 Cogen")),FALSE,IF(AND($P$3=FALSE,OR(F5040="Commercial NAICS Cogen",F5040="Commercial NAICS Non-Cogen",F5040="Industrial NAICS Cogen", F5040="industrial NAICS non-Cogen")),FALSE, TRUE))</f>
        <v/>
      </c>
    </row>
    <row r="5041">
      <c r="A5041" s="129" t="n">
        <v>62899</v>
      </c>
      <c r="B5041" s="130" t="inlineStr">
        <is>
          <t>East Line Solar</t>
        </is>
      </c>
      <c r="C5041" s="130" t="inlineStr">
        <is>
          <t>East Line Solar, LLC</t>
        </is>
      </c>
      <c r="D5041" s="129" t="n">
        <v>62667</v>
      </c>
      <c r="E5041" s="130" t="inlineStr">
        <is>
          <t>AZ</t>
        </is>
      </c>
      <c r="F5041" s="130" t="inlineStr">
        <is>
          <t>NAICS-22 Non-Cogen</t>
        </is>
      </c>
      <c r="G5041" s="130" t="inlineStr">
        <is>
          <t>PV</t>
        </is>
      </c>
      <c r="H5041" s="130" t="inlineStr">
        <is>
          <t>SUN</t>
        </is>
      </c>
      <c r="I5041" s="130" t="inlineStr">
        <is>
          <t>SUN</t>
        </is>
      </c>
      <c r="J5041" s="131" t="n">
        <v>0</v>
      </c>
      <c r="K5041" s="129" t="n">
        <v>2020</v>
      </c>
      <c r="L5041" s="120">
        <f>IF(VLOOKUP(H5041,'Cross-Page Data'!$D$4:$F$48,3,FALSE)="natural gas",VLOOKUP(G5041,'Cross-Page Data'!$I$4:$J$19,2,FALSE),IF(VLOOKUP(H5041,'Cross-Page Data'!$D$4:$F$48,3,FALSE)="solar",IF(G5041="PV","solar PV","solar thermal"),IF(VLOOKUP(H5041,'Cross-Page Data'!$D$4:$F$48,3,FALSE)="wind",VLOOKUP(G5041,'Cross-Page Data'!$I$4:$J$19,2,FALSE),IF(VLOOKUP(H5041,'Cross-Page Data'!$D$4:$F$48,3,FALSE)="hydro",VLOOKUP(G5041,'Cross-Page Data'!$I$4:$J$19,2,FALSE),VLOOKUP(H5041,'Cross-Page Data'!$D$4:$F$48,3,FALSE)))))</f>
        <v/>
      </c>
      <c r="M5041" s="120">
        <f>IF(AND($P$2=FALSE,OR(F5041="Commercial NAICS Cogen",F5041="Industrial NAICS Cogen",F5041="NAICS-22 Cogen")),FALSE,IF(AND($P$3=FALSE,OR(F5041="Commercial NAICS Cogen",F5041="Commercial NAICS Non-Cogen",F5041="Industrial NAICS Cogen", F5041="industrial NAICS non-Cogen")),FALSE, TRUE))</f>
        <v/>
      </c>
    </row>
    <row r="5042">
      <c r="A5042" s="129" t="n">
        <v>62908</v>
      </c>
      <c r="B5042" s="130" t="inlineStr">
        <is>
          <t>Anoka BESS</t>
        </is>
      </c>
      <c r="C5042" s="130" t="inlineStr">
        <is>
          <t>Gopher Energy Storage, LLC</t>
        </is>
      </c>
      <c r="D5042" s="129" t="n">
        <v>62731</v>
      </c>
      <c r="E5042" s="130" t="inlineStr">
        <is>
          <t>MN</t>
        </is>
      </c>
      <c r="F5042" s="130" t="inlineStr">
        <is>
          <t>NAICS-22 Non-Cogen</t>
        </is>
      </c>
      <c r="G5042" s="130" t="inlineStr">
        <is>
          <t>BA</t>
        </is>
      </c>
      <c r="H5042" s="130" t="inlineStr">
        <is>
          <t>MWH</t>
        </is>
      </c>
      <c r="I5042" s="130" t="inlineStr">
        <is>
          <t>OTH</t>
        </is>
      </c>
      <c r="J5042" s="131" t="n">
        <v>-527</v>
      </c>
      <c r="K5042" s="129" t="n">
        <v>2020</v>
      </c>
      <c r="L5042" s="120">
        <f>IF(VLOOKUP(H5042,'Cross-Page Data'!$D$4:$F$48,3,FALSE)="natural gas",VLOOKUP(G5042,'Cross-Page Data'!$I$4:$J$19,2,FALSE),IF(VLOOKUP(H5042,'Cross-Page Data'!$D$4:$F$48,3,FALSE)="solar",IF(G5042="PV","solar PV","solar thermal"),IF(VLOOKUP(H5042,'Cross-Page Data'!$D$4:$F$48,3,FALSE)="wind",VLOOKUP(G5042,'Cross-Page Data'!$I$4:$J$19,2,FALSE),IF(VLOOKUP(H5042,'Cross-Page Data'!$D$4:$F$48,3,FALSE)="hydro",VLOOKUP(G5042,'Cross-Page Data'!$I$4:$J$19,2,FALSE),VLOOKUP(H5042,'Cross-Page Data'!$D$4:$F$48,3,FALSE)))))</f>
        <v/>
      </c>
      <c r="M5042" s="120">
        <f>IF(AND($P$2=FALSE,OR(F5042="Commercial NAICS Cogen",F5042="Industrial NAICS Cogen",F5042="NAICS-22 Cogen")),FALSE,IF(AND($P$3=FALSE,OR(F5042="Commercial NAICS Cogen",F5042="Commercial NAICS Non-Cogen",F5042="Industrial NAICS Cogen", F5042="industrial NAICS non-Cogen")),FALSE, TRUE))</f>
        <v/>
      </c>
    </row>
    <row r="5043">
      <c r="A5043" s="129" t="n">
        <v>62914</v>
      </c>
      <c r="B5043" s="130" t="inlineStr">
        <is>
          <t>Nassau Solar Center</t>
        </is>
      </c>
      <c r="C5043" s="130" t="inlineStr">
        <is>
          <t>Florida Power &amp; Light Co</t>
        </is>
      </c>
      <c r="D5043" s="129" t="n">
        <v>6452</v>
      </c>
      <c r="E5043" s="130" t="inlineStr">
        <is>
          <t>FL</t>
        </is>
      </c>
      <c r="F5043" s="130" t="inlineStr">
        <is>
          <t>Electric Utility</t>
        </is>
      </c>
      <c r="G5043" s="130" t="inlineStr">
        <is>
          <t>PV</t>
        </is>
      </c>
      <c r="H5043" s="130" t="inlineStr">
        <is>
          <t>SUN</t>
        </is>
      </c>
      <c r="I5043" s="130" t="inlineStr">
        <is>
          <t>SUN</t>
        </is>
      </c>
      <c r="J5043" s="131" t="n">
        <v>6210</v>
      </c>
      <c r="K5043" s="129" t="n">
        <v>2020</v>
      </c>
      <c r="L5043" s="120">
        <f>IF(VLOOKUP(H5043,'Cross-Page Data'!$D$4:$F$48,3,FALSE)="natural gas",VLOOKUP(G5043,'Cross-Page Data'!$I$4:$J$19,2,FALSE),IF(VLOOKUP(H5043,'Cross-Page Data'!$D$4:$F$48,3,FALSE)="solar",IF(G5043="PV","solar PV","solar thermal"),IF(VLOOKUP(H5043,'Cross-Page Data'!$D$4:$F$48,3,FALSE)="wind",VLOOKUP(G5043,'Cross-Page Data'!$I$4:$J$19,2,FALSE),IF(VLOOKUP(H5043,'Cross-Page Data'!$D$4:$F$48,3,FALSE)="hydro",VLOOKUP(G5043,'Cross-Page Data'!$I$4:$J$19,2,FALSE),VLOOKUP(H5043,'Cross-Page Data'!$D$4:$F$48,3,FALSE)))))</f>
        <v/>
      </c>
      <c r="M5043" s="120">
        <f>IF(AND($P$2=FALSE,OR(F5043="Commercial NAICS Cogen",F5043="Industrial NAICS Cogen",F5043="NAICS-22 Cogen")),FALSE,IF(AND($P$3=FALSE,OR(F5043="Commercial NAICS Cogen",F5043="Commercial NAICS Non-Cogen",F5043="Industrial NAICS Cogen", F5043="industrial NAICS non-Cogen")),FALSE, TRUE))</f>
        <v/>
      </c>
    </row>
    <row r="5044">
      <c r="A5044" s="129" t="n">
        <v>62916</v>
      </c>
      <c r="B5044" s="130" t="inlineStr">
        <is>
          <t>Trailside Solar Center</t>
        </is>
      </c>
      <c r="C5044" s="130" t="inlineStr">
        <is>
          <t>Florida Power &amp; Light Co</t>
        </is>
      </c>
      <c r="D5044" s="129" t="n">
        <v>6452</v>
      </c>
      <c r="E5044" s="130" t="inlineStr">
        <is>
          <t>FL</t>
        </is>
      </c>
      <c r="F5044" s="130" t="inlineStr">
        <is>
          <t>Electric Utility</t>
        </is>
      </c>
      <c r="G5044" s="130" t="inlineStr">
        <is>
          <t>PV</t>
        </is>
      </c>
      <c r="H5044" s="130" t="inlineStr">
        <is>
          <t>SUN</t>
        </is>
      </c>
      <c r="I5044" s="130" t="inlineStr">
        <is>
          <t>SUN</t>
        </is>
      </c>
      <c r="J5044" s="131" t="n">
        <v>8122</v>
      </c>
      <c r="K5044" s="129" t="n">
        <v>2020</v>
      </c>
      <c r="L5044" s="120">
        <f>IF(VLOOKUP(H5044,'Cross-Page Data'!$D$4:$F$48,3,FALSE)="natural gas",VLOOKUP(G5044,'Cross-Page Data'!$I$4:$J$19,2,FALSE),IF(VLOOKUP(H5044,'Cross-Page Data'!$D$4:$F$48,3,FALSE)="solar",IF(G5044="PV","solar PV","solar thermal"),IF(VLOOKUP(H5044,'Cross-Page Data'!$D$4:$F$48,3,FALSE)="wind",VLOOKUP(G5044,'Cross-Page Data'!$I$4:$J$19,2,FALSE),IF(VLOOKUP(H5044,'Cross-Page Data'!$D$4:$F$48,3,FALSE)="hydro",VLOOKUP(G5044,'Cross-Page Data'!$I$4:$J$19,2,FALSE),VLOOKUP(H5044,'Cross-Page Data'!$D$4:$F$48,3,FALSE)))))</f>
        <v/>
      </c>
      <c r="M5044" s="120">
        <f>IF(AND($P$2=FALSE,OR(F5044="Commercial NAICS Cogen",F5044="Industrial NAICS Cogen",F5044="NAICS-22 Cogen")),FALSE,IF(AND($P$3=FALSE,OR(F5044="Commercial NAICS Cogen",F5044="Commercial NAICS Non-Cogen",F5044="Industrial NAICS Cogen", F5044="industrial NAICS non-Cogen")),FALSE, TRUE))</f>
        <v/>
      </c>
    </row>
    <row r="5045">
      <c r="A5045" s="129" t="n">
        <v>62922</v>
      </c>
      <c r="B5045" s="130" t="inlineStr">
        <is>
          <t>Lakeside Solar Center</t>
        </is>
      </c>
      <c r="C5045" s="130" t="inlineStr">
        <is>
          <t>Florida Power &amp; Light Co</t>
        </is>
      </c>
      <c r="D5045" s="129" t="n">
        <v>6452</v>
      </c>
      <c r="E5045" s="130" t="inlineStr">
        <is>
          <t>FL</t>
        </is>
      </c>
      <c r="F5045" s="130" t="inlineStr">
        <is>
          <t>Electric Utility</t>
        </is>
      </c>
      <c r="G5045" s="130" t="inlineStr">
        <is>
          <t>PV</t>
        </is>
      </c>
      <c r="H5045" s="130" t="inlineStr">
        <is>
          <t>SUN</t>
        </is>
      </c>
      <c r="I5045" s="130" t="inlineStr">
        <is>
          <t>SUN</t>
        </is>
      </c>
      <c r="J5045" s="131" t="n">
        <v>8452</v>
      </c>
      <c r="K5045" s="129" t="n">
        <v>2020</v>
      </c>
      <c r="L5045" s="120">
        <f>IF(VLOOKUP(H5045,'Cross-Page Data'!$D$4:$F$48,3,FALSE)="natural gas",VLOOKUP(G5045,'Cross-Page Data'!$I$4:$J$19,2,FALSE),IF(VLOOKUP(H5045,'Cross-Page Data'!$D$4:$F$48,3,FALSE)="solar",IF(G5045="PV","solar PV","solar thermal"),IF(VLOOKUP(H5045,'Cross-Page Data'!$D$4:$F$48,3,FALSE)="wind",VLOOKUP(G5045,'Cross-Page Data'!$I$4:$J$19,2,FALSE),IF(VLOOKUP(H5045,'Cross-Page Data'!$D$4:$F$48,3,FALSE)="hydro",VLOOKUP(G5045,'Cross-Page Data'!$I$4:$J$19,2,FALSE),VLOOKUP(H5045,'Cross-Page Data'!$D$4:$F$48,3,FALSE)))))</f>
        <v/>
      </c>
      <c r="M5045" s="120">
        <f>IF(AND($P$2=FALSE,OR(F5045="Commercial NAICS Cogen",F5045="Industrial NAICS Cogen",F5045="NAICS-22 Cogen")),FALSE,IF(AND($P$3=FALSE,OR(F5045="Commercial NAICS Cogen",F5045="Commercial NAICS Non-Cogen",F5045="Industrial NAICS Cogen", F5045="industrial NAICS non-Cogen")),FALSE, TRUE))</f>
        <v/>
      </c>
    </row>
    <row r="5046">
      <c r="A5046" s="129" t="n">
        <v>62923</v>
      </c>
      <c r="B5046" s="130" t="inlineStr">
        <is>
          <t>Union Springs Solar Center</t>
        </is>
      </c>
      <c r="C5046" s="130" t="inlineStr">
        <is>
          <t>Florida Power &amp; Light Co</t>
        </is>
      </c>
      <c r="D5046" s="129" t="n">
        <v>6452</v>
      </c>
      <c r="E5046" s="130" t="inlineStr">
        <is>
          <t>FL</t>
        </is>
      </c>
      <c r="F5046" s="130" t="inlineStr">
        <is>
          <t>Electric Utility</t>
        </is>
      </c>
      <c r="G5046" s="130" t="inlineStr">
        <is>
          <t>PV</t>
        </is>
      </c>
      <c r="H5046" s="130" t="inlineStr">
        <is>
          <t>SUN</t>
        </is>
      </c>
      <c r="I5046" s="130" t="inlineStr">
        <is>
          <t>SUN</t>
        </is>
      </c>
      <c r="J5046" s="131" t="n">
        <v>7091</v>
      </c>
      <c r="K5046" s="129" t="n">
        <v>2020</v>
      </c>
      <c r="L5046" s="120">
        <f>IF(VLOOKUP(H5046,'Cross-Page Data'!$D$4:$F$48,3,FALSE)="natural gas",VLOOKUP(G5046,'Cross-Page Data'!$I$4:$J$19,2,FALSE),IF(VLOOKUP(H5046,'Cross-Page Data'!$D$4:$F$48,3,FALSE)="solar",IF(G5046="PV","solar PV","solar thermal"),IF(VLOOKUP(H5046,'Cross-Page Data'!$D$4:$F$48,3,FALSE)="wind",VLOOKUP(G5046,'Cross-Page Data'!$I$4:$J$19,2,FALSE),IF(VLOOKUP(H5046,'Cross-Page Data'!$D$4:$F$48,3,FALSE)="hydro",VLOOKUP(G5046,'Cross-Page Data'!$I$4:$J$19,2,FALSE),VLOOKUP(H5046,'Cross-Page Data'!$D$4:$F$48,3,FALSE)))))</f>
        <v/>
      </c>
      <c r="M5046" s="120">
        <f>IF(AND($P$2=FALSE,OR(F5046="Commercial NAICS Cogen",F5046="Industrial NAICS Cogen",F5046="NAICS-22 Cogen")),FALSE,IF(AND($P$3=FALSE,OR(F5046="Commercial NAICS Cogen",F5046="Commercial NAICS Non-Cogen",F5046="Industrial NAICS Cogen", F5046="industrial NAICS non-Cogen")),FALSE, TRUE))</f>
        <v/>
      </c>
    </row>
    <row r="5047">
      <c r="A5047" s="129" t="n">
        <v>62925</v>
      </c>
      <c r="B5047" s="130" t="inlineStr">
        <is>
          <t>Egret Solar Center</t>
        </is>
      </c>
      <c r="C5047" s="130" t="inlineStr">
        <is>
          <t>Florida Power &amp; Light Co</t>
        </is>
      </c>
      <c r="D5047" s="129" t="n">
        <v>6452</v>
      </c>
      <c r="E5047" s="130" t="inlineStr">
        <is>
          <t>FL</t>
        </is>
      </c>
      <c r="F5047" s="130" t="inlineStr">
        <is>
          <t>Electric Utility</t>
        </is>
      </c>
      <c r="G5047" s="130" t="inlineStr">
        <is>
          <t>PV</t>
        </is>
      </c>
      <c r="H5047" s="130" t="inlineStr">
        <is>
          <t>SUN</t>
        </is>
      </c>
      <c r="I5047" s="130" t="inlineStr">
        <is>
          <t>SUN</t>
        </is>
      </c>
      <c r="J5047" s="131" t="n">
        <v>7006</v>
      </c>
      <c r="K5047" s="129" t="n">
        <v>2020</v>
      </c>
      <c r="L5047" s="120">
        <f>IF(VLOOKUP(H5047,'Cross-Page Data'!$D$4:$F$48,3,FALSE)="natural gas",VLOOKUP(G5047,'Cross-Page Data'!$I$4:$J$19,2,FALSE),IF(VLOOKUP(H5047,'Cross-Page Data'!$D$4:$F$48,3,FALSE)="solar",IF(G5047="PV","solar PV","solar thermal"),IF(VLOOKUP(H5047,'Cross-Page Data'!$D$4:$F$48,3,FALSE)="wind",VLOOKUP(G5047,'Cross-Page Data'!$I$4:$J$19,2,FALSE),IF(VLOOKUP(H5047,'Cross-Page Data'!$D$4:$F$48,3,FALSE)="hydro",VLOOKUP(G5047,'Cross-Page Data'!$I$4:$J$19,2,FALSE),VLOOKUP(H5047,'Cross-Page Data'!$D$4:$F$48,3,FALSE)))))</f>
        <v/>
      </c>
      <c r="M5047" s="120">
        <f>IF(AND($P$2=FALSE,OR(F5047="Commercial NAICS Cogen",F5047="Industrial NAICS Cogen",F5047="NAICS-22 Cogen")),FALSE,IF(AND($P$3=FALSE,OR(F5047="Commercial NAICS Cogen",F5047="Commercial NAICS Non-Cogen",F5047="Industrial NAICS Cogen", F5047="industrial NAICS non-Cogen")),FALSE, TRUE))</f>
        <v/>
      </c>
    </row>
    <row r="5048">
      <c r="A5048" s="129" t="n">
        <v>62932</v>
      </c>
      <c r="B5048" s="130" t="inlineStr">
        <is>
          <t>Oberon IB</t>
        </is>
      </c>
      <c r="C5048" s="130" t="inlineStr">
        <is>
          <t>Oberon Solar IB</t>
        </is>
      </c>
      <c r="D5048" s="129" t="n">
        <v>62789</v>
      </c>
      <c r="E5048" s="130" t="inlineStr">
        <is>
          <t>TX</t>
        </is>
      </c>
      <c r="F5048" s="130" t="inlineStr">
        <is>
          <t>NAICS-22 Non-Cogen</t>
        </is>
      </c>
      <c r="G5048" s="130" t="inlineStr">
        <is>
          <t>PV</t>
        </is>
      </c>
      <c r="H5048" s="130" t="inlineStr">
        <is>
          <t>SUN</t>
        </is>
      </c>
      <c r="I5048" s="130" t="inlineStr">
        <is>
          <t>SUN</t>
        </is>
      </c>
      <c r="J5048" s="131" t="n">
        <v>37609</v>
      </c>
      <c r="K5048" s="129" t="n">
        <v>2020</v>
      </c>
      <c r="L5048" s="120">
        <f>IF(VLOOKUP(H5048,'Cross-Page Data'!$D$4:$F$48,3,FALSE)="natural gas",VLOOKUP(G5048,'Cross-Page Data'!$I$4:$J$19,2,FALSE),IF(VLOOKUP(H5048,'Cross-Page Data'!$D$4:$F$48,3,FALSE)="solar",IF(G5048="PV","solar PV","solar thermal"),IF(VLOOKUP(H5048,'Cross-Page Data'!$D$4:$F$48,3,FALSE)="wind",VLOOKUP(G5048,'Cross-Page Data'!$I$4:$J$19,2,FALSE),IF(VLOOKUP(H5048,'Cross-Page Data'!$D$4:$F$48,3,FALSE)="hydro",VLOOKUP(G5048,'Cross-Page Data'!$I$4:$J$19,2,FALSE),VLOOKUP(H5048,'Cross-Page Data'!$D$4:$F$48,3,FALSE)))))</f>
        <v/>
      </c>
      <c r="M5048" s="120">
        <f>IF(AND($P$2=FALSE,OR(F5048="Commercial NAICS Cogen",F5048="Industrial NAICS Cogen",F5048="NAICS-22 Cogen")),FALSE,IF(AND($P$3=FALSE,OR(F5048="Commercial NAICS Cogen",F5048="Commercial NAICS Non-Cogen",F5048="Industrial NAICS Cogen", F5048="industrial NAICS non-Cogen")),FALSE, TRUE))</f>
        <v/>
      </c>
    </row>
    <row r="5049">
      <c r="A5049" s="129" t="n">
        <v>62933</v>
      </c>
      <c r="B5049" s="130" t="inlineStr">
        <is>
          <t>Oberon IA</t>
        </is>
      </c>
      <c r="C5049" s="130" t="inlineStr">
        <is>
          <t>Oberon Solar IA</t>
        </is>
      </c>
      <c r="D5049" s="129" t="n">
        <v>62788</v>
      </c>
      <c r="E5049" s="130" t="inlineStr">
        <is>
          <t>TX</t>
        </is>
      </c>
      <c r="F5049" s="130" t="inlineStr">
        <is>
          <t>NAICS-22 Non-Cogen</t>
        </is>
      </c>
      <c r="G5049" s="130" t="inlineStr">
        <is>
          <t>PV</t>
        </is>
      </c>
      <c r="H5049" s="130" t="inlineStr">
        <is>
          <t>SUN</t>
        </is>
      </c>
      <c r="I5049" s="130" t="inlineStr">
        <is>
          <t>SUN</t>
        </is>
      </c>
      <c r="J5049" s="131" t="n">
        <v>177900</v>
      </c>
      <c r="K5049" s="129" t="n">
        <v>2020</v>
      </c>
      <c r="L5049" s="120">
        <f>IF(VLOOKUP(H5049,'Cross-Page Data'!$D$4:$F$48,3,FALSE)="natural gas",VLOOKUP(G5049,'Cross-Page Data'!$I$4:$J$19,2,FALSE),IF(VLOOKUP(H5049,'Cross-Page Data'!$D$4:$F$48,3,FALSE)="solar",IF(G5049="PV","solar PV","solar thermal"),IF(VLOOKUP(H5049,'Cross-Page Data'!$D$4:$F$48,3,FALSE)="wind",VLOOKUP(G5049,'Cross-Page Data'!$I$4:$J$19,2,FALSE),IF(VLOOKUP(H5049,'Cross-Page Data'!$D$4:$F$48,3,FALSE)="hydro",VLOOKUP(G5049,'Cross-Page Data'!$I$4:$J$19,2,FALSE),VLOOKUP(H5049,'Cross-Page Data'!$D$4:$F$48,3,FALSE)))))</f>
        <v/>
      </c>
      <c r="M5049" s="120">
        <f>IF(AND($P$2=FALSE,OR(F5049="Commercial NAICS Cogen",F5049="Industrial NAICS Cogen",F5049="NAICS-22 Cogen")),FALSE,IF(AND($P$3=FALSE,OR(F5049="Commercial NAICS Cogen",F5049="Commercial NAICS Non-Cogen",F5049="Industrial NAICS Cogen", F5049="industrial NAICS non-Cogen")),FALSE, TRUE))</f>
        <v/>
      </c>
    </row>
    <row r="5050">
      <c r="A5050" s="129" t="n">
        <v>62936</v>
      </c>
      <c r="B5050" s="130" t="inlineStr">
        <is>
          <t>Rattlesnake Flat</t>
        </is>
      </c>
      <c r="C5050" s="130" t="inlineStr">
        <is>
          <t>Rattlesnake Flat, LLC</t>
        </is>
      </c>
      <c r="D5050" s="129" t="n">
        <v>62778</v>
      </c>
      <c r="E5050" s="130" t="inlineStr">
        <is>
          <t>WA</t>
        </is>
      </c>
      <c r="F5050" s="130" t="inlineStr">
        <is>
          <t>NAICS-22 Non-Cogen</t>
        </is>
      </c>
      <c r="G5050" s="130" t="inlineStr">
        <is>
          <t>WT</t>
        </is>
      </c>
      <c r="H5050" s="130" t="inlineStr">
        <is>
          <t>WND</t>
        </is>
      </c>
      <c r="I5050" s="130" t="inlineStr">
        <is>
          <t>WND</t>
        </is>
      </c>
      <c r="J5050" s="131" t="n">
        <v>3182</v>
      </c>
      <c r="K5050" s="129" t="n">
        <v>2020</v>
      </c>
      <c r="L5050" s="120">
        <f>IF(VLOOKUP(H5050,'Cross-Page Data'!$D$4:$F$48,3,FALSE)="natural gas",VLOOKUP(G5050,'Cross-Page Data'!$I$4:$J$19,2,FALSE),IF(VLOOKUP(H5050,'Cross-Page Data'!$D$4:$F$48,3,FALSE)="solar",IF(G5050="PV","solar PV","solar thermal"),IF(VLOOKUP(H5050,'Cross-Page Data'!$D$4:$F$48,3,FALSE)="wind",VLOOKUP(G5050,'Cross-Page Data'!$I$4:$J$19,2,FALSE),IF(VLOOKUP(H5050,'Cross-Page Data'!$D$4:$F$48,3,FALSE)="hydro",VLOOKUP(G5050,'Cross-Page Data'!$I$4:$J$19,2,FALSE),VLOOKUP(H5050,'Cross-Page Data'!$D$4:$F$48,3,FALSE)))))</f>
        <v/>
      </c>
      <c r="M5050" s="120">
        <f>IF(AND($P$2=FALSE,OR(F5050="Commercial NAICS Cogen",F5050="Industrial NAICS Cogen",F5050="NAICS-22 Cogen")),FALSE,IF(AND($P$3=FALSE,OR(F5050="Commercial NAICS Cogen",F5050="Commercial NAICS Non-Cogen",F5050="Industrial NAICS Cogen", F5050="industrial NAICS non-Cogen")),FALSE, TRUE))</f>
        <v/>
      </c>
    </row>
    <row r="5051">
      <c r="A5051" s="129" t="n">
        <v>62937</v>
      </c>
      <c r="B5051" s="130" t="inlineStr">
        <is>
          <t>Athens BESS</t>
        </is>
      </c>
      <c r="C5051" s="130" t="inlineStr">
        <is>
          <t>Gopher Energy Storage, LLC</t>
        </is>
      </c>
      <c r="D5051" s="129" t="n">
        <v>62731</v>
      </c>
      <c r="E5051" s="130" t="inlineStr">
        <is>
          <t>MN</t>
        </is>
      </c>
      <c r="F5051" s="130" t="inlineStr">
        <is>
          <t>NAICS-22 Non-Cogen</t>
        </is>
      </c>
      <c r="G5051" s="130" t="inlineStr">
        <is>
          <t>BA</t>
        </is>
      </c>
      <c r="H5051" s="130" t="inlineStr">
        <is>
          <t>MWH</t>
        </is>
      </c>
      <c r="I5051" s="130" t="inlineStr">
        <is>
          <t>OTH</t>
        </is>
      </c>
      <c r="J5051" s="131" t="n">
        <v>-467</v>
      </c>
      <c r="K5051" s="129" t="n">
        <v>2020</v>
      </c>
      <c r="L5051" s="120">
        <f>IF(VLOOKUP(H5051,'Cross-Page Data'!$D$4:$F$48,3,FALSE)="natural gas",VLOOKUP(G5051,'Cross-Page Data'!$I$4:$J$19,2,FALSE),IF(VLOOKUP(H5051,'Cross-Page Data'!$D$4:$F$48,3,FALSE)="solar",IF(G5051="PV","solar PV","solar thermal"),IF(VLOOKUP(H5051,'Cross-Page Data'!$D$4:$F$48,3,FALSE)="wind",VLOOKUP(G5051,'Cross-Page Data'!$I$4:$J$19,2,FALSE),IF(VLOOKUP(H5051,'Cross-Page Data'!$D$4:$F$48,3,FALSE)="hydro",VLOOKUP(G5051,'Cross-Page Data'!$I$4:$J$19,2,FALSE),VLOOKUP(H5051,'Cross-Page Data'!$D$4:$F$48,3,FALSE)))))</f>
        <v/>
      </c>
      <c r="M5051" s="120">
        <f>IF(AND($P$2=FALSE,OR(F5051="Commercial NAICS Cogen",F5051="Industrial NAICS Cogen",F5051="NAICS-22 Cogen")),FALSE,IF(AND($P$3=FALSE,OR(F5051="Commercial NAICS Cogen",F5051="Commercial NAICS Non-Cogen",F5051="Industrial NAICS Cogen", F5051="industrial NAICS non-Cogen")),FALSE, TRUE))</f>
        <v/>
      </c>
    </row>
    <row r="5052">
      <c r="A5052" s="129" t="n">
        <v>62938</v>
      </c>
      <c r="B5052" s="130" t="inlineStr">
        <is>
          <t>Glen Ullin Energy Center</t>
        </is>
      </c>
      <c r="C5052" s="130" t="inlineStr">
        <is>
          <t>Allete Clean Energy</t>
        </is>
      </c>
      <c r="D5052" s="129" t="n">
        <v>59496</v>
      </c>
      <c r="E5052" s="130" t="inlineStr">
        <is>
          <t>ND</t>
        </is>
      </c>
      <c r="F5052" s="130" t="inlineStr">
        <is>
          <t>NAICS-22 Non-Cogen</t>
        </is>
      </c>
      <c r="G5052" s="130" t="inlineStr">
        <is>
          <t>WT</t>
        </is>
      </c>
      <c r="H5052" s="130" t="inlineStr">
        <is>
          <t>WND</t>
        </is>
      </c>
      <c r="I5052" s="130" t="inlineStr">
        <is>
          <t>WND</t>
        </is>
      </c>
      <c r="J5052" s="131" t="n">
        <v>441705</v>
      </c>
      <c r="K5052" s="129" t="n">
        <v>2020</v>
      </c>
      <c r="L5052" s="120">
        <f>IF(VLOOKUP(H5052,'Cross-Page Data'!$D$4:$F$48,3,FALSE)="natural gas",VLOOKUP(G5052,'Cross-Page Data'!$I$4:$J$19,2,FALSE),IF(VLOOKUP(H5052,'Cross-Page Data'!$D$4:$F$48,3,FALSE)="solar",IF(G5052="PV","solar PV","solar thermal"),IF(VLOOKUP(H5052,'Cross-Page Data'!$D$4:$F$48,3,FALSE)="wind",VLOOKUP(G5052,'Cross-Page Data'!$I$4:$J$19,2,FALSE),IF(VLOOKUP(H5052,'Cross-Page Data'!$D$4:$F$48,3,FALSE)="hydro",VLOOKUP(G5052,'Cross-Page Data'!$I$4:$J$19,2,FALSE),VLOOKUP(H5052,'Cross-Page Data'!$D$4:$F$48,3,FALSE)))))</f>
        <v/>
      </c>
      <c r="M5052" s="120">
        <f>IF(AND($P$2=FALSE,OR(F5052="Commercial NAICS Cogen",F5052="Industrial NAICS Cogen",F5052="NAICS-22 Cogen")),FALSE,IF(AND($P$3=FALSE,OR(F5052="Commercial NAICS Cogen",F5052="Commercial NAICS Non-Cogen",F5052="Industrial NAICS Cogen", F5052="industrial NAICS non-Cogen")),FALSE, TRUE))</f>
        <v/>
      </c>
    </row>
    <row r="5053">
      <c r="A5053" s="129" t="n">
        <v>62939</v>
      </c>
      <c r="B5053" s="130" t="inlineStr">
        <is>
          <t>South Peak Wind</t>
        </is>
      </c>
      <c r="C5053" s="130" t="inlineStr">
        <is>
          <t>Allete Clean Energy</t>
        </is>
      </c>
      <c r="D5053" s="129" t="n">
        <v>59496</v>
      </c>
      <c r="E5053" s="130" t="inlineStr">
        <is>
          <t>MT</t>
        </is>
      </c>
      <c r="F5053" s="130" t="inlineStr">
        <is>
          <t>NAICS-22 Non-Cogen</t>
        </is>
      </c>
      <c r="G5053" s="130" t="inlineStr">
        <is>
          <t>WT</t>
        </is>
      </c>
      <c r="H5053" s="130" t="inlineStr">
        <is>
          <t>WND</t>
        </is>
      </c>
      <c r="I5053" s="130" t="inlineStr">
        <is>
          <t>WND</t>
        </is>
      </c>
      <c r="J5053" s="131" t="n">
        <v>239455</v>
      </c>
      <c r="K5053" s="129" t="n">
        <v>2020</v>
      </c>
      <c r="L5053" s="120">
        <f>IF(VLOOKUP(H5053,'Cross-Page Data'!$D$4:$F$48,3,FALSE)="natural gas",VLOOKUP(G5053,'Cross-Page Data'!$I$4:$J$19,2,FALSE),IF(VLOOKUP(H5053,'Cross-Page Data'!$D$4:$F$48,3,FALSE)="solar",IF(G5053="PV","solar PV","solar thermal"),IF(VLOOKUP(H5053,'Cross-Page Data'!$D$4:$F$48,3,FALSE)="wind",VLOOKUP(G5053,'Cross-Page Data'!$I$4:$J$19,2,FALSE),IF(VLOOKUP(H5053,'Cross-Page Data'!$D$4:$F$48,3,FALSE)="hydro",VLOOKUP(G5053,'Cross-Page Data'!$I$4:$J$19,2,FALSE),VLOOKUP(H5053,'Cross-Page Data'!$D$4:$F$48,3,FALSE)))))</f>
        <v/>
      </c>
      <c r="M5053" s="120">
        <f>IF(AND($P$2=FALSE,OR(F5053="Commercial NAICS Cogen",F5053="Industrial NAICS Cogen",F5053="NAICS-22 Cogen")),FALSE,IF(AND($P$3=FALSE,OR(F5053="Commercial NAICS Cogen",F5053="Commercial NAICS Non-Cogen",F5053="Industrial NAICS Cogen", F5053="industrial NAICS non-Cogen")),FALSE, TRUE))</f>
        <v/>
      </c>
    </row>
    <row r="5054">
      <c r="A5054" s="129" t="n">
        <v>62944</v>
      </c>
      <c r="B5054" s="130" t="inlineStr">
        <is>
          <t>Timber Road IV</t>
        </is>
      </c>
      <c r="C5054" s="130" t="inlineStr">
        <is>
          <t>Paulding Wind Farm IV LLC</t>
        </is>
      </c>
      <c r="D5054" s="129" t="n">
        <v>62796</v>
      </c>
      <c r="E5054" s="130" t="inlineStr">
        <is>
          <t>OH</t>
        </is>
      </c>
      <c r="F5054" s="130" t="inlineStr">
        <is>
          <t>NAICS-22 Non-Cogen</t>
        </is>
      </c>
      <c r="G5054" s="130" t="inlineStr">
        <is>
          <t>WT</t>
        </is>
      </c>
      <c r="H5054" s="130" t="inlineStr">
        <is>
          <t>SUN</t>
        </is>
      </c>
      <c r="I5054" s="130" t="inlineStr">
        <is>
          <t>SUN</t>
        </is>
      </c>
      <c r="J5054" s="131" t="n">
        <v>9349</v>
      </c>
      <c r="K5054" s="129" t="n">
        <v>2020</v>
      </c>
      <c r="L5054" s="120">
        <f>IF(VLOOKUP(H5054,'Cross-Page Data'!$D$4:$F$48,3,FALSE)="natural gas",VLOOKUP(G5054,'Cross-Page Data'!$I$4:$J$19,2,FALSE),IF(VLOOKUP(H5054,'Cross-Page Data'!$D$4:$F$48,3,FALSE)="solar",IF(G5054="PV","solar PV","solar thermal"),IF(VLOOKUP(H5054,'Cross-Page Data'!$D$4:$F$48,3,FALSE)="wind",VLOOKUP(G5054,'Cross-Page Data'!$I$4:$J$19,2,FALSE),IF(VLOOKUP(H5054,'Cross-Page Data'!$D$4:$F$48,3,FALSE)="hydro",VLOOKUP(G5054,'Cross-Page Data'!$I$4:$J$19,2,FALSE),VLOOKUP(H5054,'Cross-Page Data'!$D$4:$F$48,3,FALSE)))))</f>
        <v/>
      </c>
      <c r="M5054" s="120">
        <f>IF(AND($P$2=FALSE,OR(F5054="Commercial NAICS Cogen",F5054="Industrial NAICS Cogen",F5054="NAICS-22 Cogen")),FALSE,IF(AND($P$3=FALSE,OR(F5054="Commercial NAICS Cogen",F5054="Commercial NAICS Non-Cogen",F5054="Industrial NAICS Cogen", F5054="industrial NAICS non-Cogen")),FALSE, TRUE))</f>
        <v/>
      </c>
    </row>
    <row r="5055">
      <c r="A5055" s="129" t="n">
        <v>62944</v>
      </c>
      <c r="B5055" s="130" t="inlineStr">
        <is>
          <t>Timber Road IV</t>
        </is>
      </c>
      <c r="C5055" s="130" t="inlineStr">
        <is>
          <t>Paulding Wind Farm IV LLC</t>
        </is>
      </c>
      <c r="D5055" s="129" t="n">
        <v>62796</v>
      </c>
      <c r="E5055" s="130" t="inlineStr">
        <is>
          <t>OH</t>
        </is>
      </c>
      <c r="F5055" s="130" t="inlineStr">
        <is>
          <t>NAICS-22 Non-Cogen</t>
        </is>
      </c>
      <c r="G5055" s="130" t="inlineStr">
        <is>
          <t>WT</t>
        </is>
      </c>
      <c r="H5055" s="130" t="inlineStr">
        <is>
          <t>WND</t>
        </is>
      </c>
      <c r="I5055" s="130" t="inlineStr">
        <is>
          <t>WND</t>
        </is>
      </c>
      <c r="J5055" s="131" t="n">
        <v>293346</v>
      </c>
      <c r="K5055" s="129" t="n">
        <v>2020</v>
      </c>
      <c r="L5055" s="120">
        <f>IF(VLOOKUP(H5055,'Cross-Page Data'!$D$4:$F$48,3,FALSE)="natural gas",VLOOKUP(G5055,'Cross-Page Data'!$I$4:$J$19,2,FALSE),IF(VLOOKUP(H5055,'Cross-Page Data'!$D$4:$F$48,3,FALSE)="solar",IF(G5055="PV","solar PV","solar thermal"),IF(VLOOKUP(H5055,'Cross-Page Data'!$D$4:$F$48,3,FALSE)="wind",VLOOKUP(G5055,'Cross-Page Data'!$I$4:$J$19,2,FALSE),IF(VLOOKUP(H5055,'Cross-Page Data'!$D$4:$F$48,3,FALSE)="hydro",VLOOKUP(G5055,'Cross-Page Data'!$I$4:$J$19,2,FALSE),VLOOKUP(H5055,'Cross-Page Data'!$D$4:$F$48,3,FALSE)))))</f>
        <v/>
      </c>
      <c r="M5055" s="120">
        <f>IF(AND($P$2=FALSE,OR(F5055="Commercial NAICS Cogen",F5055="Industrial NAICS Cogen",F5055="NAICS-22 Cogen")),FALSE,IF(AND($P$3=FALSE,OR(F5055="Commercial NAICS Cogen",F5055="Commercial NAICS Non-Cogen",F5055="Industrial NAICS Cogen", F5055="industrial NAICS non-Cogen")),FALSE, TRUE))</f>
        <v/>
      </c>
    </row>
    <row r="5056">
      <c r="A5056" s="129" t="n">
        <v>62946</v>
      </c>
      <c r="B5056" s="130" t="inlineStr">
        <is>
          <t>Dickinson Solar</t>
        </is>
      </c>
      <c r="C5056" s="130" t="inlineStr">
        <is>
          <t>Dickinson Solar, LLC</t>
        </is>
      </c>
      <c r="D5056" s="129" t="n">
        <v>62795</v>
      </c>
      <c r="E5056" s="130" t="inlineStr">
        <is>
          <t>PA</t>
        </is>
      </c>
      <c r="F5056" s="130" t="inlineStr">
        <is>
          <t>NAICS-22 Non-Cogen</t>
        </is>
      </c>
      <c r="G5056" s="130" t="inlineStr">
        <is>
          <t>PV</t>
        </is>
      </c>
      <c r="H5056" s="130" t="inlineStr">
        <is>
          <t>SUN</t>
        </is>
      </c>
      <c r="I5056" s="130" t="inlineStr">
        <is>
          <t>SUN</t>
        </is>
      </c>
      <c r="J5056" s="131" t="n">
        <v>4745.89</v>
      </c>
      <c r="K5056" s="129" t="n">
        <v>2020</v>
      </c>
      <c r="L5056" s="120">
        <f>IF(VLOOKUP(H5056,'Cross-Page Data'!$D$4:$F$48,3,FALSE)="natural gas",VLOOKUP(G5056,'Cross-Page Data'!$I$4:$J$19,2,FALSE),IF(VLOOKUP(H5056,'Cross-Page Data'!$D$4:$F$48,3,FALSE)="solar",IF(G5056="PV","solar PV","solar thermal"),IF(VLOOKUP(H5056,'Cross-Page Data'!$D$4:$F$48,3,FALSE)="wind",VLOOKUP(G5056,'Cross-Page Data'!$I$4:$J$19,2,FALSE),IF(VLOOKUP(H5056,'Cross-Page Data'!$D$4:$F$48,3,FALSE)="hydro",VLOOKUP(G5056,'Cross-Page Data'!$I$4:$J$19,2,FALSE),VLOOKUP(H5056,'Cross-Page Data'!$D$4:$F$48,3,FALSE)))))</f>
        <v/>
      </c>
      <c r="M5056" s="120">
        <f>IF(AND($P$2=FALSE,OR(F5056="Commercial NAICS Cogen",F5056="Industrial NAICS Cogen",F5056="NAICS-22 Cogen")),FALSE,IF(AND($P$3=FALSE,OR(F5056="Commercial NAICS Cogen",F5056="Commercial NAICS Non-Cogen",F5056="Industrial NAICS Cogen", F5056="industrial NAICS non-Cogen")),FALSE, TRUE))</f>
        <v/>
      </c>
    </row>
    <row r="5057">
      <c r="A5057" s="129" t="n">
        <v>62952</v>
      </c>
      <c r="B5057" s="130" t="inlineStr">
        <is>
          <t>Cheyenne Ridge Wind Farm</t>
        </is>
      </c>
      <c r="C5057" s="130" t="inlineStr">
        <is>
          <t>Public Service Co of Colorado</t>
        </is>
      </c>
      <c r="D5057" s="129" t="n">
        <v>15466</v>
      </c>
      <c r="E5057" s="130" t="inlineStr">
        <is>
          <t>CO</t>
        </is>
      </c>
      <c r="F5057" s="130" t="inlineStr">
        <is>
          <t>Electric Utility</t>
        </is>
      </c>
      <c r="G5057" s="130" t="inlineStr">
        <is>
          <t>WT</t>
        </is>
      </c>
      <c r="H5057" s="130" t="inlineStr">
        <is>
          <t>WND</t>
        </is>
      </c>
      <c r="I5057" s="130" t="inlineStr">
        <is>
          <t>WND</t>
        </is>
      </c>
      <c r="J5057" s="131" t="n">
        <v>593134</v>
      </c>
      <c r="K5057" s="129" t="n">
        <v>2020</v>
      </c>
      <c r="L5057" s="120">
        <f>IF(VLOOKUP(H5057,'Cross-Page Data'!$D$4:$F$48,3,FALSE)="natural gas",VLOOKUP(G5057,'Cross-Page Data'!$I$4:$J$19,2,FALSE),IF(VLOOKUP(H5057,'Cross-Page Data'!$D$4:$F$48,3,FALSE)="solar",IF(G5057="PV","solar PV","solar thermal"),IF(VLOOKUP(H5057,'Cross-Page Data'!$D$4:$F$48,3,FALSE)="wind",VLOOKUP(G5057,'Cross-Page Data'!$I$4:$J$19,2,FALSE),IF(VLOOKUP(H5057,'Cross-Page Data'!$D$4:$F$48,3,FALSE)="hydro",VLOOKUP(G5057,'Cross-Page Data'!$I$4:$J$19,2,FALSE),VLOOKUP(H5057,'Cross-Page Data'!$D$4:$F$48,3,FALSE)))))</f>
        <v/>
      </c>
      <c r="M5057" s="120">
        <f>IF(AND($P$2=FALSE,OR(F5057="Commercial NAICS Cogen",F5057="Industrial NAICS Cogen",F5057="NAICS-22 Cogen")),FALSE,IF(AND($P$3=FALSE,OR(F5057="Commercial NAICS Cogen",F5057="Commercial NAICS Non-Cogen",F5057="Industrial NAICS Cogen", F5057="industrial NAICS non-Cogen")),FALSE, TRUE))</f>
        <v/>
      </c>
    </row>
    <row r="5058" ht="29" customHeight="1" s="157">
      <c r="A5058" s="129" t="n">
        <v>62993</v>
      </c>
      <c r="B5058" s="130" t="inlineStr">
        <is>
          <t>Johnson Corner Solar 1</t>
        </is>
      </c>
      <c r="C5058" s="130" t="inlineStr">
        <is>
          <t>Lightsource Renewable Energy Asset Management, LLC</t>
        </is>
      </c>
      <c r="D5058" s="129" t="n">
        <v>62842</v>
      </c>
      <c r="E5058" s="130" t="inlineStr">
        <is>
          <t>KS</t>
        </is>
      </c>
      <c r="F5058" s="130" t="inlineStr">
        <is>
          <t>NAICS-22 Non-Cogen</t>
        </is>
      </c>
      <c r="G5058" s="130" t="inlineStr">
        <is>
          <t>PV</t>
        </is>
      </c>
      <c r="H5058" s="130" t="inlineStr">
        <is>
          <t>SUN</t>
        </is>
      </c>
      <c r="I5058" s="130" t="inlineStr">
        <is>
          <t>SUN</t>
        </is>
      </c>
      <c r="J5058" s="131" t="n">
        <v>38795</v>
      </c>
      <c r="K5058" s="129" t="n">
        <v>2020</v>
      </c>
      <c r="L5058" s="120">
        <f>IF(VLOOKUP(H5058,'Cross-Page Data'!$D$4:$F$48,3,FALSE)="natural gas",VLOOKUP(G5058,'Cross-Page Data'!$I$4:$J$19,2,FALSE),IF(VLOOKUP(H5058,'Cross-Page Data'!$D$4:$F$48,3,FALSE)="solar",IF(G5058="PV","solar PV","solar thermal"),IF(VLOOKUP(H5058,'Cross-Page Data'!$D$4:$F$48,3,FALSE)="wind",VLOOKUP(G5058,'Cross-Page Data'!$I$4:$J$19,2,FALSE),IF(VLOOKUP(H5058,'Cross-Page Data'!$D$4:$F$48,3,FALSE)="hydro",VLOOKUP(G5058,'Cross-Page Data'!$I$4:$J$19,2,FALSE),VLOOKUP(H5058,'Cross-Page Data'!$D$4:$F$48,3,FALSE)))))</f>
        <v/>
      </c>
      <c r="M5058" s="120">
        <f>IF(AND($P$2=FALSE,OR(F5058="Commercial NAICS Cogen",F5058="Industrial NAICS Cogen",F5058="NAICS-22 Cogen")),FALSE,IF(AND($P$3=FALSE,OR(F5058="Commercial NAICS Cogen",F5058="Commercial NAICS Non-Cogen",F5058="Industrial NAICS Cogen", F5058="industrial NAICS non-Cogen")),FALSE, TRUE))</f>
        <v/>
      </c>
    </row>
    <row r="5059">
      <c r="A5059" s="129" t="n">
        <v>63025</v>
      </c>
      <c r="B5059" s="130" t="inlineStr">
        <is>
          <t>Clear Creek Wind</t>
        </is>
      </c>
      <c r="C5059" s="130" t="inlineStr">
        <is>
          <t>Clear Creek Wind, LLC</t>
        </is>
      </c>
      <c r="D5059" s="129" t="n">
        <v>62855</v>
      </c>
      <c r="E5059" s="130" t="inlineStr">
        <is>
          <t>MO</t>
        </is>
      </c>
      <c r="F5059" s="130" t="inlineStr">
        <is>
          <t>NAICS-22 Non-Cogen</t>
        </is>
      </c>
      <c r="G5059" s="130" t="inlineStr">
        <is>
          <t>WT</t>
        </is>
      </c>
      <c r="H5059" s="130" t="inlineStr">
        <is>
          <t>WND</t>
        </is>
      </c>
      <c r="I5059" s="130" t="inlineStr">
        <is>
          <t>WND</t>
        </is>
      </c>
      <c r="J5059" s="131" t="n">
        <v>509032</v>
      </c>
      <c r="K5059" s="129" t="n">
        <v>2020</v>
      </c>
      <c r="L5059" s="120">
        <f>IF(VLOOKUP(H5059,'Cross-Page Data'!$D$4:$F$48,3,FALSE)="natural gas",VLOOKUP(G5059,'Cross-Page Data'!$I$4:$J$19,2,FALSE),IF(VLOOKUP(H5059,'Cross-Page Data'!$D$4:$F$48,3,FALSE)="solar",IF(G5059="PV","solar PV","solar thermal"),IF(VLOOKUP(H5059,'Cross-Page Data'!$D$4:$F$48,3,FALSE)="wind",VLOOKUP(G5059,'Cross-Page Data'!$I$4:$J$19,2,FALSE),IF(VLOOKUP(H5059,'Cross-Page Data'!$D$4:$F$48,3,FALSE)="hydro",VLOOKUP(G5059,'Cross-Page Data'!$I$4:$J$19,2,FALSE),VLOOKUP(H5059,'Cross-Page Data'!$D$4:$F$48,3,FALSE)))))</f>
        <v/>
      </c>
      <c r="M5059" s="120">
        <f>IF(AND($P$2=FALSE,OR(F5059="Commercial NAICS Cogen",F5059="Industrial NAICS Cogen",F5059="NAICS-22 Cogen")),FALSE,IF(AND($P$3=FALSE,OR(F5059="Commercial NAICS Cogen",F5059="Commercial NAICS Non-Cogen",F5059="Industrial NAICS Cogen", F5059="industrial NAICS non-Cogen")),FALSE, TRUE))</f>
        <v/>
      </c>
    </row>
    <row r="5060">
      <c r="A5060" s="129" t="n">
        <v>63030</v>
      </c>
      <c r="B5060" s="130" t="inlineStr">
        <is>
          <t>Canadian Breaks, LLC</t>
        </is>
      </c>
      <c r="C5060" s="130" t="inlineStr">
        <is>
          <t>RWE Renewables Americas LLC</t>
        </is>
      </c>
      <c r="D5060" s="129" t="n">
        <v>56215</v>
      </c>
      <c r="E5060" s="130" t="inlineStr">
        <is>
          <t>TX</t>
        </is>
      </c>
      <c r="F5060" s="130" t="inlineStr">
        <is>
          <t>NAICS-22 Non-Cogen</t>
        </is>
      </c>
      <c r="G5060" s="130" t="inlineStr">
        <is>
          <t>WT</t>
        </is>
      </c>
      <c r="H5060" s="130" t="inlineStr">
        <is>
          <t>WND</t>
        </is>
      </c>
      <c r="I5060" s="130" t="inlineStr">
        <is>
          <t>WND</t>
        </is>
      </c>
      <c r="J5060" s="131" t="n">
        <v>828995</v>
      </c>
      <c r="K5060" s="129" t="n">
        <v>2020</v>
      </c>
      <c r="L5060" s="120">
        <f>IF(VLOOKUP(H5060,'Cross-Page Data'!$D$4:$F$48,3,FALSE)="natural gas",VLOOKUP(G5060,'Cross-Page Data'!$I$4:$J$19,2,FALSE),IF(VLOOKUP(H5060,'Cross-Page Data'!$D$4:$F$48,3,FALSE)="solar",IF(G5060="PV","solar PV","solar thermal"),IF(VLOOKUP(H5060,'Cross-Page Data'!$D$4:$F$48,3,FALSE)="wind",VLOOKUP(G5060,'Cross-Page Data'!$I$4:$J$19,2,FALSE),IF(VLOOKUP(H5060,'Cross-Page Data'!$D$4:$F$48,3,FALSE)="hydro",VLOOKUP(G5060,'Cross-Page Data'!$I$4:$J$19,2,FALSE),VLOOKUP(H5060,'Cross-Page Data'!$D$4:$F$48,3,FALSE)))))</f>
        <v/>
      </c>
      <c r="M5060" s="120">
        <f>IF(AND($P$2=FALSE,OR(F5060="Commercial NAICS Cogen",F5060="Industrial NAICS Cogen",F5060="NAICS-22 Cogen")),FALSE,IF(AND($P$3=FALSE,OR(F5060="Commercial NAICS Cogen",F5060="Commercial NAICS Non-Cogen",F5060="Industrial NAICS Cogen", F5060="industrial NAICS non-Cogen")),FALSE, TRUE))</f>
        <v/>
      </c>
    </row>
    <row r="5061">
      <c r="A5061" s="129" t="n">
        <v>63053</v>
      </c>
      <c r="B5061" s="130" t="inlineStr">
        <is>
          <t>Palo Alto Wind Farm</t>
        </is>
      </c>
      <c r="C5061" s="130" t="inlineStr">
        <is>
          <t>MidAmerican Energy Co</t>
        </is>
      </c>
      <c r="D5061" s="129" t="n">
        <v>12341</v>
      </c>
      <c r="E5061" s="130" t="inlineStr">
        <is>
          <t>IA</t>
        </is>
      </c>
      <c r="F5061" s="130" t="inlineStr">
        <is>
          <t>Electric Utility</t>
        </is>
      </c>
      <c r="G5061" s="130" t="inlineStr">
        <is>
          <t>WT</t>
        </is>
      </c>
      <c r="H5061" s="130" t="inlineStr">
        <is>
          <t>WND</t>
        </is>
      </c>
      <c r="I5061" s="130" t="inlineStr">
        <is>
          <t>WND</t>
        </is>
      </c>
      <c r="J5061" s="131" t="n">
        <v>965577</v>
      </c>
      <c r="K5061" s="129" t="n">
        <v>2020</v>
      </c>
      <c r="L5061" s="120">
        <f>IF(VLOOKUP(H5061,'Cross-Page Data'!$D$4:$F$48,3,FALSE)="natural gas",VLOOKUP(G5061,'Cross-Page Data'!$I$4:$J$19,2,FALSE),IF(VLOOKUP(H5061,'Cross-Page Data'!$D$4:$F$48,3,FALSE)="solar",IF(G5061="PV","solar PV","solar thermal"),IF(VLOOKUP(H5061,'Cross-Page Data'!$D$4:$F$48,3,FALSE)="wind",VLOOKUP(G5061,'Cross-Page Data'!$I$4:$J$19,2,FALSE),IF(VLOOKUP(H5061,'Cross-Page Data'!$D$4:$F$48,3,FALSE)="hydro",VLOOKUP(G5061,'Cross-Page Data'!$I$4:$J$19,2,FALSE),VLOOKUP(H5061,'Cross-Page Data'!$D$4:$F$48,3,FALSE)))))</f>
        <v/>
      </c>
      <c r="M5061" s="120">
        <f>IF(AND($P$2=FALSE,OR(F5061="Commercial NAICS Cogen",F5061="Industrial NAICS Cogen",F5061="NAICS-22 Cogen")),FALSE,IF(AND($P$3=FALSE,OR(F5061="Commercial NAICS Cogen",F5061="Commercial NAICS Non-Cogen",F5061="Industrial NAICS Cogen", F5061="industrial NAICS non-Cogen")),FALSE, TRUE))</f>
        <v/>
      </c>
    </row>
    <row r="5062">
      <c r="A5062" s="129" t="n">
        <v>63064</v>
      </c>
      <c r="B5062" s="130" t="inlineStr">
        <is>
          <t>Asheville-Rock Hill Battery</t>
        </is>
      </c>
      <c r="C5062" s="130" t="inlineStr">
        <is>
          <t>Duke Energy Progress - (NC)</t>
        </is>
      </c>
      <c r="D5062" s="129" t="n">
        <v>3046</v>
      </c>
      <c r="E5062" s="130" t="inlineStr">
        <is>
          <t>NC</t>
        </is>
      </c>
      <c r="F5062" s="130" t="inlineStr">
        <is>
          <t>Electric Utility</t>
        </is>
      </c>
      <c r="G5062" s="130" t="inlineStr">
        <is>
          <t>BA</t>
        </is>
      </c>
      <c r="H5062" s="130" t="inlineStr">
        <is>
          <t>MWH</t>
        </is>
      </c>
      <c r="I5062" s="130" t="inlineStr">
        <is>
          <t>OTH</t>
        </is>
      </c>
      <c r="J5062" s="131" t="n">
        <v>-54</v>
      </c>
      <c r="K5062" s="129" t="n">
        <v>2020</v>
      </c>
      <c r="L5062" s="120">
        <f>IF(VLOOKUP(H5062,'Cross-Page Data'!$D$4:$F$48,3,FALSE)="natural gas",VLOOKUP(G5062,'Cross-Page Data'!$I$4:$J$19,2,FALSE),IF(VLOOKUP(H5062,'Cross-Page Data'!$D$4:$F$48,3,FALSE)="solar",IF(G5062="PV","solar PV","solar thermal"),IF(VLOOKUP(H5062,'Cross-Page Data'!$D$4:$F$48,3,FALSE)="wind",VLOOKUP(G5062,'Cross-Page Data'!$I$4:$J$19,2,FALSE),IF(VLOOKUP(H5062,'Cross-Page Data'!$D$4:$F$48,3,FALSE)="hydro",VLOOKUP(G5062,'Cross-Page Data'!$I$4:$J$19,2,FALSE),VLOOKUP(H5062,'Cross-Page Data'!$D$4:$F$48,3,FALSE)))))</f>
        <v/>
      </c>
      <c r="M5062" s="120">
        <f>IF(AND($P$2=FALSE,OR(F5062="Commercial NAICS Cogen",F5062="Industrial NAICS Cogen",F5062="NAICS-22 Cogen")),FALSE,IF(AND($P$3=FALSE,OR(F5062="Commercial NAICS Cogen",F5062="Commercial NAICS Non-Cogen",F5062="Industrial NAICS Cogen", F5062="industrial NAICS non-Cogen")),FALSE, TRUE))</f>
        <v/>
      </c>
    </row>
    <row r="5063">
      <c r="A5063" s="129" t="n">
        <v>63076</v>
      </c>
      <c r="B5063" s="130" t="inlineStr">
        <is>
          <t>Gutenberg Solar</t>
        </is>
      </c>
      <c r="C5063" s="130" t="inlineStr">
        <is>
          <t>Dominion Energy Inc</t>
        </is>
      </c>
      <c r="D5063" s="129" t="n">
        <v>5248</v>
      </c>
      <c r="E5063" s="130" t="inlineStr">
        <is>
          <t>NC</t>
        </is>
      </c>
      <c r="F5063" s="130" t="inlineStr">
        <is>
          <t>Electric Utility</t>
        </is>
      </c>
      <c r="G5063" s="130" t="inlineStr">
        <is>
          <t>PV</t>
        </is>
      </c>
      <c r="H5063" s="130" t="inlineStr">
        <is>
          <t>SUN</t>
        </is>
      </c>
      <c r="I5063" s="130" t="inlineStr">
        <is>
          <t>SUN</t>
        </is>
      </c>
      <c r="J5063" s="131" t="n">
        <v>152932</v>
      </c>
      <c r="K5063" s="129" t="n">
        <v>2020</v>
      </c>
      <c r="L5063" s="120">
        <f>IF(VLOOKUP(H5063,'Cross-Page Data'!$D$4:$F$48,3,FALSE)="natural gas",VLOOKUP(G5063,'Cross-Page Data'!$I$4:$J$19,2,FALSE),IF(VLOOKUP(H5063,'Cross-Page Data'!$D$4:$F$48,3,FALSE)="solar",IF(G5063="PV","solar PV","solar thermal"),IF(VLOOKUP(H5063,'Cross-Page Data'!$D$4:$F$48,3,FALSE)="wind",VLOOKUP(G5063,'Cross-Page Data'!$I$4:$J$19,2,FALSE),IF(VLOOKUP(H5063,'Cross-Page Data'!$D$4:$F$48,3,FALSE)="hydro",VLOOKUP(G5063,'Cross-Page Data'!$I$4:$J$19,2,FALSE),VLOOKUP(H5063,'Cross-Page Data'!$D$4:$F$48,3,FALSE)))))</f>
        <v/>
      </c>
      <c r="M5063" s="120">
        <f>IF(AND($P$2=FALSE,OR(F5063="Commercial NAICS Cogen",F5063="Industrial NAICS Cogen",F5063="NAICS-22 Cogen")),FALSE,IF(AND($P$3=FALSE,OR(F5063="Commercial NAICS Cogen",F5063="Commercial NAICS Non-Cogen",F5063="Industrial NAICS Cogen", F5063="industrial NAICS non-Cogen")),FALSE, TRUE))</f>
        <v/>
      </c>
    </row>
    <row r="5064">
      <c r="A5064" s="129" t="n">
        <v>63084</v>
      </c>
      <c r="B5064" s="130" t="inlineStr">
        <is>
          <t>Caden Energix Hickory LLC</t>
        </is>
      </c>
      <c r="C5064" s="130" t="inlineStr">
        <is>
          <t>Caden Energix Hickory LLC</t>
        </is>
      </c>
      <c r="D5064" s="129" t="n">
        <v>62835</v>
      </c>
      <c r="E5064" s="130" t="inlineStr">
        <is>
          <t>VA</t>
        </is>
      </c>
      <c r="F5064" s="130" t="inlineStr">
        <is>
          <t>NAICS-22 Non-Cogen</t>
        </is>
      </c>
      <c r="G5064" s="130" t="inlineStr">
        <is>
          <t>PV</t>
        </is>
      </c>
      <c r="H5064" s="130" t="inlineStr">
        <is>
          <t>SUN</t>
        </is>
      </c>
      <c r="I5064" s="130" t="inlineStr">
        <is>
          <t>SUN</t>
        </is>
      </c>
      <c r="J5064" s="131" t="n">
        <v>15819.99</v>
      </c>
      <c r="K5064" s="129" t="n">
        <v>2020</v>
      </c>
      <c r="L5064" s="120">
        <f>IF(VLOOKUP(H5064,'Cross-Page Data'!$D$4:$F$48,3,FALSE)="natural gas",VLOOKUP(G5064,'Cross-Page Data'!$I$4:$J$19,2,FALSE),IF(VLOOKUP(H5064,'Cross-Page Data'!$D$4:$F$48,3,FALSE)="solar",IF(G5064="PV","solar PV","solar thermal"),IF(VLOOKUP(H5064,'Cross-Page Data'!$D$4:$F$48,3,FALSE)="wind",VLOOKUP(G5064,'Cross-Page Data'!$I$4:$J$19,2,FALSE),IF(VLOOKUP(H5064,'Cross-Page Data'!$D$4:$F$48,3,FALSE)="hydro",VLOOKUP(G5064,'Cross-Page Data'!$I$4:$J$19,2,FALSE),VLOOKUP(H5064,'Cross-Page Data'!$D$4:$F$48,3,FALSE)))))</f>
        <v/>
      </c>
      <c r="M5064" s="120">
        <f>IF(AND($P$2=FALSE,OR(F5064="Commercial NAICS Cogen",F5064="Industrial NAICS Cogen",F5064="NAICS-22 Cogen")),FALSE,IF(AND($P$3=FALSE,OR(F5064="Commercial NAICS Cogen",F5064="Commercial NAICS Non-Cogen",F5064="Industrial NAICS Cogen", F5064="industrial NAICS non-Cogen")),FALSE, TRUE))</f>
        <v/>
      </c>
    </row>
    <row r="5065">
      <c r="A5065" s="129" t="n">
        <v>63100</v>
      </c>
      <c r="B5065" s="130" t="inlineStr">
        <is>
          <t>Prairie Hill Wind Project</t>
        </is>
      </c>
      <c r="C5065" s="130" t="inlineStr">
        <is>
          <t>Engie North America</t>
        </is>
      </c>
      <c r="D5065" s="129" t="n">
        <v>56201</v>
      </c>
      <c r="E5065" s="130" t="inlineStr">
        <is>
          <t>TX</t>
        </is>
      </c>
      <c r="F5065" s="130" t="inlineStr">
        <is>
          <t>NAICS-22 Non-Cogen</t>
        </is>
      </c>
      <c r="G5065" s="130" t="inlineStr">
        <is>
          <t>WT</t>
        </is>
      </c>
      <c r="H5065" s="130" t="inlineStr">
        <is>
          <t>WND</t>
        </is>
      </c>
      <c r="I5065" s="130" t="inlineStr">
        <is>
          <t>WND</t>
        </is>
      </c>
      <c r="J5065" s="131" t="n">
        <v>20438</v>
      </c>
      <c r="K5065" s="129" t="n">
        <v>2020</v>
      </c>
      <c r="L5065" s="120">
        <f>IF(VLOOKUP(H5065,'Cross-Page Data'!$D$4:$F$48,3,FALSE)="natural gas",VLOOKUP(G5065,'Cross-Page Data'!$I$4:$J$19,2,FALSE),IF(VLOOKUP(H5065,'Cross-Page Data'!$D$4:$F$48,3,FALSE)="solar",IF(G5065="PV","solar PV","solar thermal"),IF(VLOOKUP(H5065,'Cross-Page Data'!$D$4:$F$48,3,FALSE)="wind",VLOOKUP(G5065,'Cross-Page Data'!$I$4:$J$19,2,FALSE),IF(VLOOKUP(H5065,'Cross-Page Data'!$D$4:$F$48,3,FALSE)="hydro",VLOOKUP(G5065,'Cross-Page Data'!$I$4:$J$19,2,FALSE),VLOOKUP(H5065,'Cross-Page Data'!$D$4:$F$48,3,FALSE)))))</f>
        <v/>
      </c>
      <c r="M5065" s="120">
        <f>IF(AND($P$2=FALSE,OR(F5065="Commercial NAICS Cogen",F5065="Industrial NAICS Cogen",F5065="NAICS-22 Cogen")),FALSE,IF(AND($P$3=FALSE,OR(F5065="Commercial NAICS Cogen",F5065="Commercial NAICS Non-Cogen",F5065="Industrial NAICS Cogen", F5065="industrial NAICS non-Cogen")),FALSE, TRUE))</f>
        <v/>
      </c>
    </row>
    <row r="5066">
      <c r="A5066" s="129" t="n">
        <v>63101</v>
      </c>
      <c r="B5066" s="130" t="inlineStr">
        <is>
          <t>Las Lomas Wind Project</t>
        </is>
      </c>
      <c r="C5066" s="130" t="inlineStr">
        <is>
          <t>Engie North America</t>
        </is>
      </c>
      <c r="D5066" s="129" t="n">
        <v>56201</v>
      </c>
      <c r="E5066" s="130" t="inlineStr">
        <is>
          <t>TX</t>
        </is>
      </c>
      <c r="F5066" s="130" t="inlineStr">
        <is>
          <t>NAICS-22 Non-Cogen</t>
        </is>
      </c>
      <c r="G5066" s="130" t="inlineStr">
        <is>
          <t>WT</t>
        </is>
      </c>
      <c r="H5066" s="130" t="inlineStr">
        <is>
          <t>WND</t>
        </is>
      </c>
      <c r="I5066" s="130" t="inlineStr">
        <is>
          <t>WND</t>
        </is>
      </c>
      <c r="J5066" s="131" t="n">
        <v>5249</v>
      </c>
      <c r="K5066" s="129" t="n">
        <v>2020</v>
      </c>
      <c r="L5066" s="120">
        <f>IF(VLOOKUP(H5066,'Cross-Page Data'!$D$4:$F$48,3,FALSE)="natural gas",VLOOKUP(G5066,'Cross-Page Data'!$I$4:$J$19,2,FALSE),IF(VLOOKUP(H5066,'Cross-Page Data'!$D$4:$F$48,3,FALSE)="solar",IF(G5066="PV","solar PV","solar thermal"),IF(VLOOKUP(H5066,'Cross-Page Data'!$D$4:$F$48,3,FALSE)="wind",VLOOKUP(G5066,'Cross-Page Data'!$I$4:$J$19,2,FALSE),IF(VLOOKUP(H5066,'Cross-Page Data'!$D$4:$F$48,3,FALSE)="hydro",VLOOKUP(G5066,'Cross-Page Data'!$I$4:$J$19,2,FALSE),VLOOKUP(H5066,'Cross-Page Data'!$D$4:$F$48,3,FALSE)))))</f>
        <v/>
      </c>
      <c r="M5066" s="120">
        <f>IF(AND($P$2=FALSE,OR(F5066="Commercial NAICS Cogen",F5066="Industrial NAICS Cogen",F5066="NAICS-22 Cogen")),FALSE,IF(AND($P$3=FALSE,OR(F5066="Commercial NAICS Cogen",F5066="Commercial NAICS Non-Cogen",F5066="Industrial NAICS Cogen", F5066="industrial NAICS non-Cogen")),FALSE, TRUE))</f>
        <v/>
      </c>
    </row>
    <row r="5067">
      <c r="A5067" s="129" t="n">
        <v>63103</v>
      </c>
      <c r="B5067" s="130" t="inlineStr">
        <is>
          <t>Triple H Wind Project</t>
        </is>
      </c>
      <c r="C5067" s="130" t="inlineStr">
        <is>
          <t>Engie North America</t>
        </is>
      </c>
      <c r="D5067" s="129" t="n">
        <v>56201</v>
      </c>
      <c r="E5067" s="130" t="inlineStr">
        <is>
          <t>SD</t>
        </is>
      </c>
      <c r="F5067" s="130" t="inlineStr">
        <is>
          <t>NAICS-22 Non-Cogen</t>
        </is>
      </c>
      <c r="G5067" s="130" t="inlineStr">
        <is>
          <t>WT</t>
        </is>
      </c>
      <c r="H5067" s="130" t="inlineStr">
        <is>
          <t>WND</t>
        </is>
      </c>
      <c r="I5067" s="130" t="inlineStr">
        <is>
          <t>WND</t>
        </is>
      </c>
      <c r="J5067" s="131" t="n">
        <v>119209</v>
      </c>
      <c r="K5067" s="129" t="n">
        <v>2020</v>
      </c>
      <c r="L5067" s="120">
        <f>IF(VLOOKUP(H5067,'Cross-Page Data'!$D$4:$F$48,3,FALSE)="natural gas",VLOOKUP(G5067,'Cross-Page Data'!$I$4:$J$19,2,FALSE),IF(VLOOKUP(H5067,'Cross-Page Data'!$D$4:$F$48,3,FALSE)="solar",IF(G5067="PV","solar PV","solar thermal"),IF(VLOOKUP(H5067,'Cross-Page Data'!$D$4:$F$48,3,FALSE)="wind",VLOOKUP(G5067,'Cross-Page Data'!$I$4:$J$19,2,FALSE),IF(VLOOKUP(H5067,'Cross-Page Data'!$D$4:$F$48,3,FALSE)="hydro",VLOOKUP(G5067,'Cross-Page Data'!$I$4:$J$19,2,FALSE),VLOOKUP(H5067,'Cross-Page Data'!$D$4:$F$48,3,FALSE)))))</f>
        <v/>
      </c>
      <c r="M5067" s="120">
        <f>IF(AND($P$2=FALSE,OR(F5067="Commercial NAICS Cogen",F5067="Industrial NAICS Cogen",F5067="NAICS-22 Cogen")),FALSE,IF(AND($P$3=FALSE,OR(F5067="Commercial NAICS Cogen",F5067="Commercial NAICS Non-Cogen",F5067="Industrial NAICS Cogen", F5067="industrial NAICS non-Cogen")),FALSE, TRUE))</f>
        <v/>
      </c>
    </row>
    <row r="5068">
      <c r="A5068" s="129" t="n">
        <v>63104</v>
      </c>
      <c r="B5068" s="130" t="inlineStr">
        <is>
          <t>King Plains Wind Project</t>
        </is>
      </c>
      <c r="C5068" s="130" t="inlineStr">
        <is>
          <t>Engie North America</t>
        </is>
      </c>
      <c r="D5068" s="129" t="n">
        <v>56201</v>
      </c>
      <c r="E5068" s="130" t="inlineStr">
        <is>
          <t>OK</t>
        </is>
      </c>
      <c r="F5068" s="130" t="inlineStr">
        <is>
          <t>NAICS-22 Non-Cogen</t>
        </is>
      </c>
      <c r="G5068" s="130" t="inlineStr">
        <is>
          <t>WT</t>
        </is>
      </c>
      <c r="H5068" s="130" t="inlineStr">
        <is>
          <t>WND</t>
        </is>
      </c>
      <c r="I5068" s="130" t="inlineStr">
        <is>
          <t>WND</t>
        </is>
      </c>
      <c r="J5068" s="131" t="n">
        <v>99343</v>
      </c>
      <c r="K5068" s="129" t="n">
        <v>2020</v>
      </c>
      <c r="L5068" s="120">
        <f>IF(VLOOKUP(H5068,'Cross-Page Data'!$D$4:$F$48,3,FALSE)="natural gas",VLOOKUP(G5068,'Cross-Page Data'!$I$4:$J$19,2,FALSE),IF(VLOOKUP(H5068,'Cross-Page Data'!$D$4:$F$48,3,FALSE)="solar",IF(G5068="PV","solar PV","solar thermal"),IF(VLOOKUP(H5068,'Cross-Page Data'!$D$4:$F$48,3,FALSE)="wind",VLOOKUP(G5068,'Cross-Page Data'!$I$4:$J$19,2,FALSE),IF(VLOOKUP(H5068,'Cross-Page Data'!$D$4:$F$48,3,FALSE)="hydro",VLOOKUP(G5068,'Cross-Page Data'!$I$4:$J$19,2,FALSE),VLOOKUP(H5068,'Cross-Page Data'!$D$4:$F$48,3,FALSE)))))</f>
        <v/>
      </c>
      <c r="M5068" s="120">
        <f>IF(AND($P$2=FALSE,OR(F5068="Commercial NAICS Cogen",F5068="Industrial NAICS Cogen",F5068="NAICS-22 Cogen")),FALSE,IF(AND($P$3=FALSE,OR(F5068="Commercial NAICS Cogen",F5068="Commercial NAICS Non-Cogen",F5068="Industrial NAICS Cogen", F5068="industrial NAICS non-Cogen")),FALSE, TRUE))</f>
        <v/>
      </c>
    </row>
    <row r="5069">
      <c r="A5069" s="129" t="n">
        <v>63105</v>
      </c>
      <c r="B5069" s="130" t="inlineStr">
        <is>
          <t>Two Creeks Solar</t>
        </is>
      </c>
      <c r="C5069" s="130" t="inlineStr">
        <is>
          <t>Wisconsin Public Service Corp</t>
        </is>
      </c>
      <c r="D5069" s="129" t="n">
        <v>20860</v>
      </c>
      <c r="E5069" s="130" t="inlineStr">
        <is>
          <t>WI</t>
        </is>
      </c>
      <c r="F5069" s="130" t="inlineStr">
        <is>
          <t>Electric Utility</t>
        </is>
      </c>
      <c r="G5069" s="130" t="inlineStr">
        <is>
          <t>PV</t>
        </is>
      </c>
      <c r="H5069" s="130" t="inlineStr">
        <is>
          <t>SUN</t>
        </is>
      </c>
      <c r="I5069" s="130" t="inlineStr">
        <is>
          <t>SUN</t>
        </is>
      </c>
      <c r="J5069" s="131" t="n">
        <v>13405</v>
      </c>
      <c r="K5069" s="129" t="n">
        <v>2020</v>
      </c>
      <c r="L5069" s="120">
        <f>IF(VLOOKUP(H5069,'Cross-Page Data'!$D$4:$F$48,3,FALSE)="natural gas",VLOOKUP(G5069,'Cross-Page Data'!$I$4:$J$19,2,FALSE),IF(VLOOKUP(H5069,'Cross-Page Data'!$D$4:$F$48,3,FALSE)="solar",IF(G5069="PV","solar PV","solar thermal"),IF(VLOOKUP(H5069,'Cross-Page Data'!$D$4:$F$48,3,FALSE)="wind",VLOOKUP(G5069,'Cross-Page Data'!$I$4:$J$19,2,FALSE),IF(VLOOKUP(H5069,'Cross-Page Data'!$D$4:$F$48,3,FALSE)="hydro",VLOOKUP(G5069,'Cross-Page Data'!$I$4:$J$19,2,FALSE),VLOOKUP(H5069,'Cross-Page Data'!$D$4:$F$48,3,FALSE)))))</f>
        <v/>
      </c>
      <c r="M5069" s="120">
        <f>IF(AND($P$2=FALSE,OR(F5069="Commercial NAICS Cogen",F5069="Industrial NAICS Cogen",F5069="NAICS-22 Cogen")),FALSE,IF(AND($P$3=FALSE,OR(F5069="Commercial NAICS Cogen",F5069="Commercial NAICS Non-Cogen",F5069="Industrial NAICS Cogen", F5069="industrial NAICS non-Cogen")),FALSE, TRUE))</f>
        <v/>
      </c>
    </row>
    <row r="5070">
      <c r="A5070" s="129" t="n">
        <v>63114</v>
      </c>
      <c r="B5070" s="130" t="inlineStr">
        <is>
          <t>Mohave County Wind Farm</t>
        </is>
      </c>
      <c r="C5070" s="130" t="inlineStr">
        <is>
          <t>Mohave County Wind Farm</t>
        </is>
      </c>
      <c r="D5070" s="129" t="n">
        <v>62916</v>
      </c>
      <c r="E5070" s="130" t="inlineStr">
        <is>
          <t>AZ</t>
        </is>
      </c>
      <c r="F5070" s="130" t="inlineStr">
        <is>
          <t>NAICS-22 Non-Cogen</t>
        </is>
      </c>
      <c r="G5070" s="130" t="inlineStr">
        <is>
          <t>WT</t>
        </is>
      </c>
      <c r="H5070" s="130" t="inlineStr">
        <is>
          <t>WND</t>
        </is>
      </c>
      <c r="I5070" s="130" t="inlineStr">
        <is>
          <t>WND</t>
        </is>
      </c>
      <c r="J5070" s="131" t="n">
        <v>100714</v>
      </c>
      <c r="K5070" s="129" t="n">
        <v>2020</v>
      </c>
      <c r="L5070" s="120">
        <f>IF(VLOOKUP(H5070,'Cross-Page Data'!$D$4:$F$48,3,FALSE)="natural gas",VLOOKUP(G5070,'Cross-Page Data'!$I$4:$J$19,2,FALSE),IF(VLOOKUP(H5070,'Cross-Page Data'!$D$4:$F$48,3,FALSE)="solar",IF(G5070="PV","solar PV","solar thermal"),IF(VLOOKUP(H5070,'Cross-Page Data'!$D$4:$F$48,3,FALSE)="wind",VLOOKUP(G5070,'Cross-Page Data'!$I$4:$J$19,2,FALSE),IF(VLOOKUP(H5070,'Cross-Page Data'!$D$4:$F$48,3,FALSE)="hydro",VLOOKUP(G5070,'Cross-Page Data'!$I$4:$J$19,2,FALSE),VLOOKUP(H5070,'Cross-Page Data'!$D$4:$F$48,3,FALSE)))))</f>
        <v/>
      </c>
      <c r="M5070" s="120">
        <f>IF(AND($P$2=FALSE,OR(F5070="Commercial NAICS Cogen",F5070="Industrial NAICS Cogen",F5070="NAICS-22 Cogen")),FALSE,IF(AND($P$3=FALSE,OR(F5070="Commercial NAICS Cogen",F5070="Commercial NAICS Non-Cogen",F5070="Industrial NAICS Cogen", F5070="industrial NAICS non-Cogen")),FALSE, TRUE))</f>
        <v/>
      </c>
    </row>
    <row r="5071">
      <c r="A5071" s="129" t="n">
        <v>63132</v>
      </c>
      <c r="B5071" s="130" t="inlineStr">
        <is>
          <t>Weaver Wind</t>
        </is>
      </c>
      <c r="C5071" s="130" t="inlineStr">
        <is>
          <t>Longroad Energy Services LLC</t>
        </is>
      </c>
      <c r="D5071" s="129" t="n">
        <v>61219</v>
      </c>
      <c r="E5071" s="130" t="inlineStr">
        <is>
          <t>ME</t>
        </is>
      </c>
      <c r="F5071" s="130" t="inlineStr">
        <is>
          <t>NAICS-22 Non-Cogen</t>
        </is>
      </c>
      <c r="G5071" s="130" t="inlineStr">
        <is>
          <t>WT</t>
        </is>
      </c>
      <c r="H5071" s="130" t="inlineStr">
        <is>
          <t>WND</t>
        </is>
      </c>
      <c r="I5071" s="130" t="inlineStr">
        <is>
          <t>WND</t>
        </is>
      </c>
      <c r="J5071" s="131" t="n">
        <v>13615</v>
      </c>
      <c r="K5071" s="129" t="n">
        <v>2020</v>
      </c>
      <c r="L5071" s="120">
        <f>IF(VLOOKUP(H5071,'Cross-Page Data'!$D$4:$F$48,3,FALSE)="natural gas",VLOOKUP(G5071,'Cross-Page Data'!$I$4:$J$19,2,FALSE),IF(VLOOKUP(H5071,'Cross-Page Data'!$D$4:$F$48,3,FALSE)="solar",IF(G5071="PV","solar PV","solar thermal"),IF(VLOOKUP(H5071,'Cross-Page Data'!$D$4:$F$48,3,FALSE)="wind",VLOOKUP(G5071,'Cross-Page Data'!$I$4:$J$19,2,FALSE),IF(VLOOKUP(H5071,'Cross-Page Data'!$D$4:$F$48,3,FALSE)="hydro",VLOOKUP(G5071,'Cross-Page Data'!$I$4:$J$19,2,FALSE),VLOOKUP(H5071,'Cross-Page Data'!$D$4:$F$48,3,FALSE)))))</f>
        <v/>
      </c>
      <c r="M5071" s="120">
        <f>IF(AND($P$2=FALSE,OR(F5071="Commercial NAICS Cogen",F5071="Industrial NAICS Cogen",F5071="NAICS-22 Cogen")),FALSE,IF(AND($P$3=FALSE,OR(F5071="Commercial NAICS Cogen",F5071="Commercial NAICS Non-Cogen",F5071="Industrial NAICS Cogen", F5071="industrial NAICS non-Cogen")),FALSE, TRUE))</f>
        <v/>
      </c>
    </row>
    <row r="5072">
      <c r="A5072" s="129" t="n">
        <v>63133</v>
      </c>
      <c r="B5072" s="130" t="inlineStr">
        <is>
          <t>Roundhouse Wind Energy Project</t>
        </is>
      </c>
      <c r="C5072" s="130" t="inlineStr">
        <is>
          <t>Roundhouse Renewable Energy, LLC</t>
        </is>
      </c>
      <c r="D5072" s="129" t="n">
        <v>62913</v>
      </c>
      <c r="E5072" s="130" t="inlineStr">
        <is>
          <t>WY</t>
        </is>
      </c>
      <c r="F5072" s="130" t="inlineStr">
        <is>
          <t>Industrial NAICS Non-Cogen</t>
        </is>
      </c>
      <c r="G5072" s="130" t="inlineStr">
        <is>
          <t>WT</t>
        </is>
      </c>
      <c r="H5072" s="130" t="inlineStr">
        <is>
          <t>WND</t>
        </is>
      </c>
      <c r="I5072" s="130" t="inlineStr">
        <is>
          <t>WND</t>
        </is>
      </c>
      <c r="J5072" s="131" t="n">
        <v>513347</v>
      </c>
      <c r="K5072" s="129" t="n">
        <v>2020</v>
      </c>
      <c r="L5072" s="120">
        <f>IF(VLOOKUP(H5072,'Cross-Page Data'!$D$4:$F$48,3,FALSE)="natural gas",VLOOKUP(G5072,'Cross-Page Data'!$I$4:$J$19,2,FALSE),IF(VLOOKUP(H5072,'Cross-Page Data'!$D$4:$F$48,3,FALSE)="solar",IF(G5072="PV","solar PV","solar thermal"),IF(VLOOKUP(H5072,'Cross-Page Data'!$D$4:$F$48,3,FALSE)="wind",VLOOKUP(G5072,'Cross-Page Data'!$I$4:$J$19,2,FALSE),IF(VLOOKUP(H5072,'Cross-Page Data'!$D$4:$F$48,3,FALSE)="hydro",VLOOKUP(G5072,'Cross-Page Data'!$I$4:$J$19,2,FALSE),VLOOKUP(H5072,'Cross-Page Data'!$D$4:$F$48,3,FALSE)))))</f>
        <v/>
      </c>
      <c r="M5072" s="120">
        <f>IF(AND($P$2=FALSE,OR(F5072="Commercial NAICS Cogen",F5072="Industrial NAICS Cogen",F5072="NAICS-22 Cogen")),FALSE,IF(AND($P$3=FALSE,OR(F5072="Commercial NAICS Cogen",F5072="Commercial NAICS Non-Cogen",F5072="Industrial NAICS Cogen", F5072="industrial NAICS non-Cogen")),FALSE, TRUE))</f>
        <v/>
      </c>
    </row>
    <row r="5073">
      <c r="A5073" s="129" t="n">
        <v>63187</v>
      </c>
      <c r="B5073" s="130" t="inlineStr">
        <is>
          <t>FL Solar 4, LLC</t>
        </is>
      </c>
      <c r="C5073" s="130" t="inlineStr">
        <is>
          <t>FL Solar 4, LLC</t>
        </is>
      </c>
      <c r="D5073" s="129" t="n">
        <v>62951</v>
      </c>
      <c r="E5073" s="130" t="inlineStr">
        <is>
          <t>FL</t>
        </is>
      </c>
      <c r="F5073" s="130" t="inlineStr">
        <is>
          <t>NAICS-22 Non-Cogen</t>
        </is>
      </c>
      <c r="G5073" s="130" t="inlineStr">
        <is>
          <t>PV</t>
        </is>
      </c>
      <c r="H5073" s="130" t="inlineStr">
        <is>
          <t>SUN</t>
        </is>
      </c>
      <c r="I5073" s="130" t="inlineStr">
        <is>
          <t>SUN</t>
        </is>
      </c>
      <c r="J5073" s="131" t="n">
        <v>73516</v>
      </c>
      <c r="K5073" s="129" t="n">
        <v>2020</v>
      </c>
      <c r="L5073" s="120">
        <f>IF(VLOOKUP(H5073,'Cross-Page Data'!$D$4:$F$48,3,FALSE)="natural gas",VLOOKUP(G5073,'Cross-Page Data'!$I$4:$J$19,2,FALSE),IF(VLOOKUP(H5073,'Cross-Page Data'!$D$4:$F$48,3,FALSE)="solar",IF(G5073="PV","solar PV","solar thermal"),IF(VLOOKUP(H5073,'Cross-Page Data'!$D$4:$F$48,3,FALSE)="wind",VLOOKUP(G5073,'Cross-Page Data'!$I$4:$J$19,2,FALSE),IF(VLOOKUP(H5073,'Cross-Page Data'!$D$4:$F$48,3,FALSE)="hydro",VLOOKUP(G5073,'Cross-Page Data'!$I$4:$J$19,2,FALSE),VLOOKUP(H5073,'Cross-Page Data'!$D$4:$F$48,3,FALSE)))))</f>
        <v/>
      </c>
      <c r="M5073" s="120">
        <f>IF(AND($P$2=FALSE,OR(F5073="Commercial NAICS Cogen",F5073="Industrial NAICS Cogen",F5073="NAICS-22 Cogen")),FALSE,IF(AND($P$3=FALSE,OR(F5073="Commercial NAICS Cogen",F5073="Commercial NAICS Non-Cogen",F5073="Industrial NAICS Cogen", F5073="industrial NAICS non-Cogen")),FALSE, TRUE))</f>
        <v/>
      </c>
    </row>
    <row r="5074">
      <c r="A5074" s="129" t="n">
        <v>63205</v>
      </c>
      <c r="B5074" s="130" t="inlineStr">
        <is>
          <t>Skookumchuck Wind Facility</t>
        </is>
      </c>
      <c r="C5074" s="130" t="inlineStr">
        <is>
          <t>Southern Power Co</t>
        </is>
      </c>
      <c r="D5074" s="129" t="n">
        <v>17650</v>
      </c>
      <c r="E5074" s="130" t="inlineStr">
        <is>
          <t>WA</t>
        </is>
      </c>
      <c r="F5074" s="130" t="inlineStr">
        <is>
          <t>NAICS-22 Non-Cogen</t>
        </is>
      </c>
      <c r="G5074" s="130" t="inlineStr">
        <is>
          <t>WT</t>
        </is>
      </c>
      <c r="H5074" s="130" t="inlineStr">
        <is>
          <t>WND</t>
        </is>
      </c>
      <c r="I5074" s="130" t="inlineStr">
        <is>
          <t>WND</t>
        </is>
      </c>
      <c r="J5074" s="131" t="n">
        <v>90938</v>
      </c>
      <c r="K5074" s="129" t="n">
        <v>2020</v>
      </c>
      <c r="L5074" s="120">
        <f>IF(VLOOKUP(H5074,'Cross-Page Data'!$D$4:$F$48,3,FALSE)="natural gas",VLOOKUP(G5074,'Cross-Page Data'!$I$4:$J$19,2,FALSE),IF(VLOOKUP(H5074,'Cross-Page Data'!$D$4:$F$48,3,FALSE)="solar",IF(G5074="PV","solar PV","solar thermal"),IF(VLOOKUP(H5074,'Cross-Page Data'!$D$4:$F$48,3,FALSE)="wind",VLOOKUP(G5074,'Cross-Page Data'!$I$4:$J$19,2,FALSE),IF(VLOOKUP(H5074,'Cross-Page Data'!$D$4:$F$48,3,FALSE)="hydro",VLOOKUP(G5074,'Cross-Page Data'!$I$4:$J$19,2,FALSE),VLOOKUP(H5074,'Cross-Page Data'!$D$4:$F$48,3,FALSE)))))</f>
        <v/>
      </c>
      <c r="M5074" s="120">
        <f>IF(AND($P$2=FALSE,OR(F5074="Commercial NAICS Cogen",F5074="Industrial NAICS Cogen",F5074="NAICS-22 Cogen")),FALSE,IF(AND($P$3=FALSE,OR(F5074="Commercial NAICS Cogen",F5074="Commercial NAICS Non-Cogen",F5074="Industrial NAICS Cogen", F5074="industrial NAICS non-Cogen")),FALSE, TRUE))</f>
        <v/>
      </c>
    </row>
    <row r="5075" ht="29" customHeight="1" s="157">
      <c r="A5075" s="129" t="n">
        <v>63222</v>
      </c>
      <c r="B5075" s="130" t="inlineStr">
        <is>
          <t>Impact Solar 1</t>
        </is>
      </c>
      <c r="C5075" s="130" t="inlineStr">
        <is>
          <t>Lightsource Renewable Energy Asset Management, LLC</t>
        </is>
      </c>
      <c r="D5075" s="129" t="n">
        <v>62842</v>
      </c>
      <c r="E5075" s="130" t="inlineStr">
        <is>
          <t>TX</t>
        </is>
      </c>
      <c r="F5075" s="130" t="inlineStr">
        <is>
          <t>NAICS-22 Non-Cogen</t>
        </is>
      </c>
      <c r="G5075" s="130" t="inlineStr">
        <is>
          <t>PV</t>
        </is>
      </c>
      <c r="H5075" s="130" t="inlineStr">
        <is>
          <t>SUN</t>
        </is>
      </c>
      <c r="I5075" s="130" t="inlineStr">
        <is>
          <t>SUN</t>
        </is>
      </c>
      <c r="J5075" s="131" t="n">
        <v>22266</v>
      </c>
      <c r="K5075" s="129" t="n">
        <v>2020</v>
      </c>
      <c r="L5075" s="120">
        <f>IF(VLOOKUP(H5075,'Cross-Page Data'!$D$4:$F$48,3,FALSE)="natural gas",VLOOKUP(G5075,'Cross-Page Data'!$I$4:$J$19,2,FALSE),IF(VLOOKUP(H5075,'Cross-Page Data'!$D$4:$F$48,3,FALSE)="solar",IF(G5075="PV","solar PV","solar thermal"),IF(VLOOKUP(H5075,'Cross-Page Data'!$D$4:$F$48,3,FALSE)="wind",VLOOKUP(G5075,'Cross-Page Data'!$I$4:$J$19,2,FALSE),IF(VLOOKUP(H5075,'Cross-Page Data'!$D$4:$F$48,3,FALSE)="hydro",VLOOKUP(G5075,'Cross-Page Data'!$I$4:$J$19,2,FALSE),VLOOKUP(H5075,'Cross-Page Data'!$D$4:$F$48,3,FALSE)))))</f>
        <v/>
      </c>
      <c r="M5075" s="120">
        <f>IF(AND($P$2=FALSE,OR(F5075="Commercial NAICS Cogen",F5075="Industrial NAICS Cogen",F5075="NAICS-22 Cogen")),FALSE,IF(AND($P$3=FALSE,OR(F5075="Commercial NAICS Cogen",F5075="Commercial NAICS Non-Cogen",F5075="Industrial NAICS Cogen", F5075="industrial NAICS non-Cogen")),FALSE, TRUE))</f>
        <v/>
      </c>
    </row>
    <row r="5076">
      <c r="A5076" s="129" t="n">
        <v>63251</v>
      </c>
      <c r="B5076" s="130" t="inlineStr">
        <is>
          <t>Lone Tree Wind, LLC</t>
        </is>
      </c>
      <c r="C5076" s="130" t="inlineStr">
        <is>
          <t>Leeward Asset Management, LLC</t>
        </is>
      </c>
      <c r="D5076" s="129" t="n">
        <v>50123</v>
      </c>
      <c r="E5076" s="130" t="inlineStr">
        <is>
          <t>IL</t>
        </is>
      </c>
      <c r="F5076" s="130" t="inlineStr">
        <is>
          <t>NAICS-22 Non-Cogen</t>
        </is>
      </c>
      <c r="G5076" s="130" t="inlineStr">
        <is>
          <t>WT</t>
        </is>
      </c>
      <c r="H5076" s="130" t="inlineStr">
        <is>
          <t>WND</t>
        </is>
      </c>
      <c r="I5076" s="130" t="inlineStr">
        <is>
          <t>WND</t>
        </is>
      </c>
      <c r="J5076" s="131" t="n">
        <v>25004</v>
      </c>
      <c r="K5076" s="129" t="n">
        <v>2020</v>
      </c>
      <c r="L5076" s="120">
        <f>IF(VLOOKUP(H5076,'Cross-Page Data'!$D$4:$F$48,3,FALSE)="natural gas",VLOOKUP(G5076,'Cross-Page Data'!$I$4:$J$19,2,FALSE),IF(VLOOKUP(H5076,'Cross-Page Data'!$D$4:$F$48,3,FALSE)="solar",IF(G5076="PV","solar PV","solar thermal"),IF(VLOOKUP(H5076,'Cross-Page Data'!$D$4:$F$48,3,FALSE)="wind",VLOOKUP(G5076,'Cross-Page Data'!$I$4:$J$19,2,FALSE),IF(VLOOKUP(H5076,'Cross-Page Data'!$D$4:$F$48,3,FALSE)="hydro",VLOOKUP(G5076,'Cross-Page Data'!$I$4:$J$19,2,FALSE),VLOOKUP(H5076,'Cross-Page Data'!$D$4:$F$48,3,FALSE)))))</f>
        <v/>
      </c>
      <c r="M5076" s="120">
        <f>IF(AND($P$2=FALSE,OR(F5076="Commercial NAICS Cogen",F5076="Industrial NAICS Cogen",F5076="NAICS-22 Cogen")),FALSE,IF(AND($P$3=FALSE,OR(F5076="Commercial NAICS Cogen",F5076="Commercial NAICS Non-Cogen",F5076="Industrial NAICS Cogen", F5076="industrial NAICS non-Cogen")),FALSE, TRUE))</f>
        <v/>
      </c>
    </row>
    <row r="5077">
      <c r="A5077" s="129" t="n">
        <v>63269</v>
      </c>
      <c r="B5077" s="130" t="inlineStr">
        <is>
          <t>Crowned Ridge Wind II Energy Center</t>
        </is>
      </c>
      <c r="C5077" s="130" t="inlineStr">
        <is>
          <t>Northern States Power Co - Minnesota</t>
        </is>
      </c>
      <c r="D5077" s="129" t="n">
        <v>13781</v>
      </c>
      <c r="E5077" s="130" t="inlineStr">
        <is>
          <t>SD</t>
        </is>
      </c>
      <c r="F5077" s="130" t="inlineStr">
        <is>
          <t>NAICS-22 Non-Cogen</t>
        </is>
      </c>
      <c r="G5077" s="130" t="inlineStr">
        <is>
          <t>WT</t>
        </is>
      </c>
      <c r="H5077" s="130" t="inlineStr">
        <is>
          <t>WND</t>
        </is>
      </c>
      <c r="I5077" s="130" t="inlineStr">
        <is>
          <t>WND</t>
        </is>
      </c>
      <c r="J5077" s="131" t="n">
        <v>43763</v>
      </c>
      <c r="K5077" s="129" t="n">
        <v>2020</v>
      </c>
      <c r="L5077" s="120">
        <f>IF(VLOOKUP(H5077,'Cross-Page Data'!$D$4:$F$48,3,FALSE)="natural gas",VLOOKUP(G5077,'Cross-Page Data'!$I$4:$J$19,2,FALSE),IF(VLOOKUP(H5077,'Cross-Page Data'!$D$4:$F$48,3,FALSE)="solar",IF(G5077="PV","solar PV","solar thermal"),IF(VLOOKUP(H5077,'Cross-Page Data'!$D$4:$F$48,3,FALSE)="wind",VLOOKUP(G5077,'Cross-Page Data'!$I$4:$J$19,2,FALSE),IF(VLOOKUP(H5077,'Cross-Page Data'!$D$4:$F$48,3,FALSE)="hydro",VLOOKUP(G5077,'Cross-Page Data'!$I$4:$J$19,2,FALSE),VLOOKUP(H5077,'Cross-Page Data'!$D$4:$F$48,3,FALSE)))))</f>
        <v/>
      </c>
      <c r="M5077" s="120">
        <f>IF(AND($P$2=FALSE,OR(F5077="Commercial NAICS Cogen",F5077="Industrial NAICS Cogen",F5077="NAICS-22 Cogen")),FALSE,IF(AND($P$3=FALSE,OR(F5077="Commercial NAICS Cogen",F5077="Commercial NAICS Non-Cogen",F5077="Industrial NAICS Cogen", F5077="industrial NAICS non-Cogen")),FALSE, TRUE))</f>
        <v/>
      </c>
    </row>
    <row r="5078">
      <c r="A5078" s="129" t="n">
        <v>63271</v>
      </c>
      <c r="B5078" s="130" t="inlineStr">
        <is>
          <t>Huntley</t>
        </is>
      </c>
      <c r="C5078" s="130" t="inlineStr">
        <is>
          <t>Cypress Creek Renewables</t>
        </is>
      </c>
      <c r="D5078" s="129" t="n">
        <v>61060</v>
      </c>
      <c r="E5078" s="130" t="inlineStr">
        <is>
          <t>SC</t>
        </is>
      </c>
      <c r="F5078" s="130" t="inlineStr">
        <is>
          <t>NAICS-22 Non-Cogen</t>
        </is>
      </c>
      <c r="G5078" s="130" t="inlineStr">
        <is>
          <t>PV</t>
        </is>
      </c>
      <c r="H5078" s="130" t="inlineStr">
        <is>
          <t>SUN</t>
        </is>
      </c>
      <c r="I5078" s="130" t="inlineStr">
        <is>
          <t>SUN</t>
        </is>
      </c>
      <c r="J5078" s="131" t="n">
        <v>112367</v>
      </c>
      <c r="K5078" s="129" t="n">
        <v>2020</v>
      </c>
      <c r="L5078" s="120">
        <f>IF(VLOOKUP(H5078,'Cross-Page Data'!$D$4:$F$48,3,FALSE)="natural gas",VLOOKUP(G5078,'Cross-Page Data'!$I$4:$J$19,2,FALSE),IF(VLOOKUP(H5078,'Cross-Page Data'!$D$4:$F$48,3,FALSE)="solar",IF(G5078="PV","solar PV","solar thermal"),IF(VLOOKUP(H5078,'Cross-Page Data'!$D$4:$F$48,3,FALSE)="wind",VLOOKUP(G5078,'Cross-Page Data'!$I$4:$J$19,2,FALSE),IF(VLOOKUP(H5078,'Cross-Page Data'!$D$4:$F$48,3,FALSE)="hydro",VLOOKUP(G5078,'Cross-Page Data'!$I$4:$J$19,2,FALSE),VLOOKUP(H5078,'Cross-Page Data'!$D$4:$F$48,3,FALSE)))))</f>
        <v/>
      </c>
      <c r="M5078" s="120">
        <f>IF(AND($P$2=FALSE,OR(F5078="Commercial NAICS Cogen",F5078="Industrial NAICS Cogen",F5078="NAICS-22 Cogen")),FALSE,IF(AND($P$3=FALSE,OR(F5078="Commercial NAICS Cogen",F5078="Commercial NAICS Non-Cogen",F5078="Industrial NAICS Cogen", F5078="industrial NAICS non-Cogen")),FALSE, TRUE))</f>
        <v/>
      </c>
    </row>
    <row r="5079">
      <c r="A5079" s="129" t="n">
        <v>63273</v>
      </c>
      <c r="B5079" s="130" t="inlineStr">
        <is>
          <t>Wagyu</t>
        </is>
      </c>
      <c r="C5079" s="130" t="inlineStr">
        <is>
          <t>Cypress Creek Renewables</t>
        </is>
      </c>
      <c r="D5079" s="129" t="n">
        <v>61060</v>
      </c>
      <c r="E5079" s="130" t="inlineStr">
        <is>
          <t>TX</t>
        </is>
      </c>
      <c r="F5079" s="130" t="inlineStr">
        <is>
          <t>NAICS-22 Non-Cogen</t>
        </is>
      </c>
      <c r="G5079" s="130" t="inlineStr">
        <is>
          <t>PV</t>
        </is>
      </c>
      <c r="H5079" s="130" t="inlineStr">
        <is>
          <t>SUN</t>
        </is>
      </c>
      <c r="I5079" s="130" t="inlineStr">
        <is>
          <t>SUN</t>
        </is>
      </c>
      <c r="J5079" s="131" t="n">
        <v>99318</v>
      </c>
      <c r="K5079" s="129" t="n">
        <v>2020</v>
      </c>
      <c r="L5079" s="120">
        <f>IF(VLOOKUP(H5079,'Cross-Page Data'!$D$4:$F$48,3,FALSE)="natural gas",VLOOKUP(G5079,'Cross-Page Data'!$I$4:$J$19,2,FALSE),IF(VLOOKUP(H5079,'Cross-Page Data'!$D$4:$F$48,3,FALSE)="solar",IF(G5079="PV","solar PV","solar thermal"),IF(VLOOKUP(H5079,'Cross-Page Data'!$D$4:$F$48,3,FALSE)="wind",VLOOKUP(G5079,'Cross-Page Data'!$I$4:$J$19,2,FALSE),IF(VLOOKUP(H5079,'Cross-Page Data'!$D$4:$F$48,3,FALSE)="hydro",VLOOKUP(G5079,'Cross-Page Data'!$I$4:$J$19,2,FALSE),VLOOKUP(H5079,'Cross-Page Data'!$D$4:$F$48,3,FALSE)))))</f>
        <v/>
      </c>
      <c r="M5079" s="120">
        <f>IF(AND($P$2=FALSE,OR(F5079="Commercial NAICS Cogen",F5079="Industrial NAICS Cogen",F5079="NAICS-22 Cogen")),FALSE,IF(AND($P$3=FALSE,OR(F5079="Commercial NAICS Cogen",F5079="Commercial NAICS Non-Cogen",F5079="Industrial NAICS Cogen", F5079="industrial NAICS non-Cogen")),FALSE, TRUE))</f>
        <v/>
      </c>
    </row>
    <row r="5080">
      <c r="A5080" s="129" t="n">
        <v>63287</v>
      </c>
      <c r="B5080" s="130" t="inlineStr">
        <is>
          <t>Cerro Gordo Wind Farm</t>
        </is>
      </c>
      <c r="C5080" s="130" t="inlineStr">
        <is>
          <t>Cerro Gordo Wind Farm</t>
        </is>
      </c>
      <c r="D5080" s="129" t="n">
        <v>63072</v>
      </c>
      <c r="E5080" s="130" t="inlineStr">
        <is>
          <t>IA</t>
        </is>
      </c>
      <c r="F5080" s="130" t="inlineStr">
        <is>
          <t>NAICS-22 Non-Cogen</t>
        </is>
      </c>
      <c r="G5080" s="130" t="inlineStr">
        <is>
          <t>WT</t>
        </is>
      </c>
      <c r="H5080" s="130" t="inlineStr">
        <is>
          <t>WND</t>
        </is>
      </c>
      <c r="I5080" s="130" t="inlineStr">
        <is>
          <t>WND</t>
        </is>
      </c>
      <c r="J5080" s="131" t="n">
        <v>65078</v>
      </c>
      <c r="K5080" s="129" t="n">
        <v>2020</v>
      </c>
      <c r="L5080" s="120">
        <f>IF(VLOOKUP(H5080,'Cross-Page Data'!$D$4:$F$48,3,FALSE)="natural gas",VLOOKUP(G5080,'Cross-Page Data'!$I$4:$J$19,2,FALSE),IF(VLOOKUP(H5080,'Cross-Page Data'!$D$4:$F$48,3,FALSE)="solar",IF(G5080="PV","solar PV","solar thermal"),IF(VLOOKUP(H5080,'Cross-Page Data'!$D$4:$F$48,3,FALSE)="wind",VLOOKUP(G5080,'Cross-Page Data'!$I$4:$J$19,2,FALSE),IF(VLOOKUP(H5080,'Cross-Page Data'!$D$4:$F$48,3,FALSE)="hydro",VLOOKUP(G5080,'Cross-Page Data'!$I$4:$J$19,2,FALSE),VLOOKUP(H5080,'Cross-Page Data'!$D$4:$F$48,3,FALSE)))))</f>
        <v/>
      </c>
      <c r="M5080" s="120">
        <f>IF(AND($P$2=FALSE,OR(F5080="Commercial NAICS Cogen",F5080="Industrial NAICS Cogen",F5080="NAICS-22 Cogen")),FALSE,IF(AND($P$3=FALSE,OR(F5080="Commercial NAICS Cogen",F5080="Commercial NAICS Non-Cogen",F5080="Industrial NAICS Cogen", F5080="industrial NAICS non-Cogen")),FALSE, TRUE))</f>
        <v/>
      </c>
    </row>
    <row r="5081">
      <c r="A5081" s="129" t="n">
        <v>63295</v>
      </c>
      <c r="B5081" s="130" t="inlineStr">
        <is>
          <t>Chicot Solar</t>
        </is>
      </c>
      <c r="C5081" s="130" t="inlineStr">
        <is>
          <t>Chicot Solar, LLC</t>
        </is>
      </c>
      <c r="D5081" s="129" t="n">
        <v>63073</v>
      </c>
      <c r="E5081" s="130" t="inlineStr">
        <is>
          <t>AR</t>
        </is>
      </c>
      <c r="F5081" s="130" t="inlineStr">
        <is>
          <t>NAICS-22 Non-Cogen</t>
        </is>
      </c>
      <c r="G5081" s="130" t="inlineStr">
        <is>
          <t>PV</t>
        </is>
      </c>
      <c r="H5081" s="130" t="inlineStr">
        <is>
          <t>SUN</t>
        </is>
      </c>
      <c r="I5081" s="130" t="inlineStr">
        <is>
          <t>SUN</t>
        </is>
      </c>
      <c r="J5081" s="131" t="n">
        <v>53864</v>
      </c>
      <c r="K5081" s="129" t="n">
        <v>2020</v>
      </c>
      <c r="L5081" s="120">
        <f>IF(VLOOKUP(H5081,'Cross-Page Data'!$D$4:$F$48,3,FALSE)="natural gas",VLOOKUP(G5081,'Cross-Page Data'!$I$4:$J$19,2,FALSE),IF(VLOOKUP(H5081,'Cross-Page Data'!$D$4:$F$48,3,FALSE)="solar",IF(G5081="PV","solar PV","solar thermal"),IF(VLOOKUP(H5081,'Cross-Page Data'!$D$4:$F$48,3,FALSE)="wind",VLOOKUP(G5081,'Cross-Page Data'!$I$4:$J$19,2,FALSE),IF(VLOOKUP(H5081,'Cross-Page Data'!$D$4:$F$48,3,FALSE)="hydro",VLOOKUP(G5081,'Cross-Page Data'!$I$4:$J$19,2,FALSE),VLOOKUP(H5081,'Cross-Page Data'!$D$4:$F$48,3,FALSE)))))</f>
        <v/>
      </c>
      <c r="M5081" s="120">
        <f>IF(AND($P$2=FALSE,OR(F5081="Commercial NAICS Cogen",F5081="Industrial NAICS Cogen",F5081="NAICS-22 Cogen")),FALSE,IF(AND($P$3=FALSE,OR(F5081="Commercial NAICS Cogen",F5081="Commercial NAICS Non-Cogen",F5081="Industrial NAICS Cogen", F5081="industrial NAICS non-Cogen")),FALSE, TRUE))</f>
        <v/>
      </c>
    </row>
    <row r="5082">
      <c r="A5082" s="129" t="n">
        <v>63327</v>
      </c>
      <c r="B5082" s="130" t="inlineStr">
        <is>
          <t>Diamond Spring, LLC</t>
        </is>
      </c>
      <c r="C5082" s="130" t="inlineStr">
        <is>
          <t>Allete Clean Energy</t>
        </is>
      </c>
      <c r="D5082" s="129" t="n">
        <v>59496</v>
      </c>
      <c r="E5082" s="130" t="inlineStr">
        <is>
          <t>OK</t>
        </is>
      </c>
      <c r="F5082" s="130" t="inlineStr">
        <is>
          <t>NAICS-22 Non-Cogen</t>
        </is>
      </c>
      <c r="G5082" s="130" t="inlineStr">
        <is>
          <t>WT</t>
        </is>
      </c>
      <c r="H5082" s="130" t="inlineStr">
        <is>
          <t>WND</t>
        </is>
      </c>
      <c r="I5082" s="130" t="inlineStr">
        <is>
          <t>WND</t>
        </is>
      </c>
      <c r="J5082" s="131" t="n">
        <v>177422</v>
      </c>
      <c r="K5082" s="129" t="n">
        <v>2020</v>
      </c>
      <c r="L5082" s="120">
        <f>IF(VLOOKUP(H5082,'Cross-Page Data'!$D$4:$F$48,3,FALSE)="natural gas",VLOOKUP(G5082,'Cross-Page Data'!$I$4:$J$19,2,FALSE),IF(VLOOKUP(H5082,'Cross-Page Data'!$D$4:$F$48,3,FALSE)="solar",IF(G5082="PV","solar PV","solar thermal"),IF(VLOOKUP(H5082,'Cross-Page Data'!$D$4:$F$48,3,FALSE)="wind",VLOOKUP(G5082,'Cross-Page Data'!$I$4:$J$19,2,FALSE),IF(VLOOKUP(H5082,'Cross-Page Data'!$D$4:$F$48,3,FALSE)="hydro",VLOOKUP(G5082,'Cross-Page Data'!$I$4:$J$19,2,FALSE),VLOOKUP(H5082,'Cross-Page Data'!$D$4:$F$48,3,FALSE)))))</f>
        <v/>
      </c>
      <c r="M5082" s="120">
        <f>IF(AND($P$2=FALSE,OR(F5082="Commercial NAICS Cogen",F5082="Industrial NAICS Cogen",F5082="NAICS-22 Cogen")),FALSE,IF(AND($P$3=FALSE,OR(F5082="Commercial NAICS Cogen",F5082="Commercial NAICS Non-Cogen",F5082="Industrial NAICS Cogen", F5082="industrial NAICS non-Cogen")),FALSE, TRUE))</f>
        <v/>
      </c>
    </row>
    <row r="5083">
      <c r="A5083" s="129" t="n">
        <v>63349</v>
      </c>
      <c r="B5083" s="130" t="inlineStr">
        <is>
          <t>OE_AZ1</t>
        </is>
      </c>
      <c r="C5083" s="130" t="inlineStr">
        <is>
          <t>AZ Solar 1, LLC</t>
        </is>
      </c>
      <c r="D5083" s="129" t="n">
        <v>63115</v>
      </c>
      <c r="E5083" s="130" t="inlineStr">
        <is>
          <t>AZ</t>
        </is>
      </c>
      <c r="F5083" s="130" t="inlineStr">
        <is>
          <t>NAICS-22 Non-Cogen</t>
        </is>
      </c>
      <c r="G5083" s="130" t="inlineStr">
        <is>
          <t>PV</t>
        </is>
      </c>
      <c r="H5083" s="130" t="inlineStr">
        <is>
          <t>SUN</t>
        </is>
      </c>
      <c r="I5083" s="130" t="inlineStr">
        <is>
          <t>SUN</t>
        </is>
      </c>
      <c r="J5083" s="131" t="n">
        <v>82470</v>
      </c>
      <c r="K5083" s="129" t="n">
        <v>2020</v>
      </c>
      <c r="L5083" s="120">
        <f>IF(VLOOKUP(H5083,'Cross-Page Data'!$D$4:$F$48,3,FALSE)="natural gas",VLOOKUP(G5083,'Cross-Page Data'!$I$4:$J$19,2,FALSE),IF(VLOOKUP(H5083,'Cross-Page Data'!$D$4:$F$48,3,FALSE)="solar",IF(G5083="PV","solar PV","solar thermal"),IF(VLOOKUP(H5083,'Cross-Page Data'!$D$4:$F$48,3,FALSE)="wind",VLOOKUP(G5083,'Cross-Page Data'!$I$4:$J$19,2,FALSE),IF(VLOOKUP(H5083,'Cross-Page Data'!$D$4:$F$48,3,FALSE)="hydro",VLOOKUP(G5083,'Cross-Page Data'!$I$4:$J$19,2,FALSE),VLOOKUP(H5083,'Cross-Page Data'!$D$4:$F$48,3,FALSE)))))</f>
        <v/>
      </c>
      <c r="M5083" s="120">
        <f>IF(AND($P$2=FALSE,OR(F5083="Commercial NAICS Cogen",F5083="Industrial NAICS Cogen",F5083="NAICS-22 Cogen")),FALSE,IF(AND($P$3=FALSE,OR(F5083="Commercial NAICS Cogen",F5083="Commercial NAICS Non-Cogen",F5083="Industrial NAICS Cogen", F5083="industrial NAICS non-Cogen")),FALSE, TRUE))</f>
        <v/>
      </c>
    </row>
    <row r="5084">
      <c r="A5084" s="129" t="n">
        <v>63350</v>
      </c>
      <c r="B5084" s="130" t="inlineStr">
        <is>
          <t>OE_GA3</t>
        </is>
      </c>
      <c r="C5084" s="130" t="inlineStr">
        <is>
          <t>GA Solar 3, LLC</t>
        </is>
      </c>
      <c r="D5084" s="129" t="n">
        <v>63114</v>
      </c>
      <c r="E5084" s="130" t="inlineStr">
        <is>
          <t>GA</t>
        </is>
      </c>
      <c r="F5084" s="130" t="inlineStr">
        <is>
          <t>NAICS-22 Non-Cogen</t>
        </is>
      </c>
      <c r="G5084" s="130" t="inlineStr">
        <is>
          <t>PV</t>
        </is>
      </c>
      <c r="H5084" s="130" t="inlineStr">
        <is>
          <t>SUN</t>
        </is>
      </c>
      <c r="I5084" s="130" t="inlineStr">
        <is>
          <t>SUN</t>
        </is>
      </c>
      <c r="J5084" s="131" t="n">
        <v>122427</v>
      </c>
      <c r="K5084" s="129" t="n">
        <v>2020</v>
      </c>
      <c r="L5084" s="120">
        <f>IF(VLOOKUP(H5084,'Cross-Page Data'!$D$4:$F$48,3,FALSE)="natural gas",VLOOKUP(G5084,'Cross-Page Data'!$I$4:$J$19,2,FALSE),IF(VLOOKUP(H5084,'Cross-Page Data'!$D$4:$F$48,3,FALSE)="solar",IF(G5084="PV","solar PV","solar thermal"),IF(VLOOKUP(H5084,'Cross-Page Data'!$D$4:$F$48,3,FALSE)="wind",VLOOKUP(G5084,'Cross-Page Data'!$I$4:$J$19,2,FALSE),IF(VLOOKUP(H5084,'Cross-Page Data'!$D$4:$F$48,3,FALSE)="hydro",VLOOKUP(G5084,'Cross-Page Data'!$I$4:$J$19,2,FALSE),VLOOKUP(H5084,'Cross-Page Data'!$D$4:$F$48,3,FALSE)))))</f>
        <v/>
      </c>
      <c r="M5084" s="120">
        <f>IF(AND($P$2=FALSE,OR(F5084="Commercial NAICS Cogen",F5084="Industrial NAICS Cogen",F5084="NAICS-22 Cogen")),FALSE,IF(AND($P$3=FALSE,OR(F5084="Commercial NAICS Cogen",F5084="Commercial NAICS Non-Cogen",F5084="Industrial NAICS Cogen", F5084="industrial NAICS non-Cogen")),FALSE, TRUE))</f>
        <v/>
      </c>
    </row>
    <row r="5085">
      <c r="A5085" s="129" t="n">
        <v>63351</v>
      </c>
      <c r="B5085" s="130" t="inlineStr">
        <is>
          <t>Bluebell Solar II</t>
        </is>
      </c>
      <c r="C5085" s="130" t="inlineStr">
        <is>
          <t>Bluebell Solar II, LLC</t>
        </is>
      </c>
      <c r="D5085" s="129" t="n">
        <v>63116</v>
      </c>
      <c r="E5085" s="130" t="inlineStr">
        <is>
          <t>TX</t>
        </is>
      </c>
      <c r="F5085" s="130" t="inlineStr">
        <is>
          <t>NAICS-22 Non-Cogen</t>
        </is>
      </c>
      <c r="G5085" s="130" t="inlineStr">
        <is>
          <t>PV</t>
        </is>
      </c>
      <c r="H5085" s="130" t="inlineStr">
        <is>
          <t>SUN</t>
        </is>
      </c>
      <c r="I5085" s="130" t="inlineStr">
        <is>
          <t>SUN</t>
        </is>
      </c>
      <c r="J5085" s="131" t="n">
        <v>17741</v>
      </c>
      <c r="K5085" s="129" t="n">
        <v>2020</v>
      </c>
      <c r="L5085" s="120">
        <f>IF(VLOOKUP(H5085,'Cross-Page Data'!$D$4:$F$48,3,FALSE)="natural gas",VLOOKUP(G5085,'Cross-Page Data'!$I$4:$J$19,2,FALSE),IF(VLOOKUP(H5085,'Cross-Page Data'!$D$4:$F$48,3,FALSE)="solar",IF(G5085="PV","solar PV","solar thermal"),IF(VLOOKUP(H5085,'Cross-Page Data'!$D$4:$F$48,3,FALSE)="wind",VLOOKUP(G5085,'Cross-Page Data'!$I$4:$J$19,2,FALSE),IF(VLOOKUP(H5085,'Cross-Page Data'!$D$4:$F$48,3,FALSE)="hydro",VLOOKUP(G5085,'Cross-Page Data'!$I$4:$J$19,2,FALSE),VLOOKUP(H5085,'Cross-Page Data'!$D$4:$F$48,3,FALSE)))))</f>
        <v/>
      </c>
      <c r="M5085" s="120">
        <f>IF(AND($P$2=FALSE,OR(F5085="Commercial NAICS Cogen",F5085="Industrial NAICS Cogen",F5085="NAICS-22 Cogen")),FALSE,IF(AND($P$3=FALSE,OR(F5085="Commercial NAICS Cogen",F5085="Commercial NAICS Non-Cogen",F5085="Industrial NAICS Cogen", F5085="industrial NAICS non-Cogen")),FALSE, TRUE))</f>
        <v/>
      </c>
    </row>
    <row r="5086">
      <c r="A5086" s="129" t="n">
        <v>63365</v>
      </c>
      <c r="B5086" s="130" t="inlineStr">
        <is>
          <t>Soda Lake 3</t>
        </is>
      </c>
      <c r="C5086" s="130" t="inlineStr">
        <is>
          <t>AMOR IX, LLC</t>
        </is>
      </c>
      <c r="D5086" s="129" t="n">
        <v>63102</v>
      </c>
      <c r="E5086" s="130" t="inlineStr">
        <is>
          <t>NV</t>
        </is>
      </c>
      <c r="F5086" s="130" t="inlineStr">
        <is>
          <t>NAICS-22 Non-Cogen</t>
        </is>
      </c>
      <c r="G5086" s="130" t="inlineStr">
        <is>
          <t>BT</t>
        </is>
      </c>
      <c r="H5086" s="130" t="inlineStr">
        <is>
          <t>GEO</t>
        </is>
      </c>
      <c r="I5086" s="130" t="inlineStr">
        <is>
          <t>GEO</t>
        </is>
      </c>
      <c r="J5086" s="131" t="n">
        <v>0</v>
      </c>
      <c r="K5086" s="129" t="n">
        <v>2020</v>
      </c>
      <c r="L5086" s="120">
        <f>IF(VLOOKUP(H5086,'Cross-Page Data'!$D$4:$F$48,3,FALSE)="natural gas",VLOOKUP(G5086,'Cross-Page Data'!$I$4:$J$19,2,FALSE),IF(VLOOKUP(H5086,'Cross-Page Data'!$D$4:$F$48,3,FALSE)="solar",IF(G5086="PV","solar PV","solar thermal"),IF(VLOOKUP(H5086,'Cross-Page Data'!$D$4:$F$48,3,FALSE)="wind",VLOOKUP(G5086,'Cross-Page Data'!$I$4:$J$19,2,FALSE),IF(VLOOKUP(H5086,'Cross-Page Data'!$D$4:$F$48,3,FALSE)="hydro",VLOOKUP(G5086,'Cross-Page Data'!$I$4:$J$19,2,FALSE),VLOOKUP(H5086,'Cross-Page Data'!$D$4:$F$48,3,FALSE)))))</f>
        <v/>
      </c>
      <c r="M5086" s="120">
        <f>IF(AND($P$2=FALSE,OR(F5086="Commercial NAICS Cogen",F5086="Industrial NAICS Cogen",F5086="NAICS-22 Cogen")),FALSE,IF(AND($P$3=FALSE,OR(F5086="Commercial NAICS Cogen",F5086="Commercial NAICS Non-Cogen",F5086="Industrial NAICS Cogen", F5086="industrial NAICS non-Cogen")),FALSE, TRUE))</f>
        <v/>
      </c>
    </row>
    <row r="5087">
      <c r="A5087" s="129" t="n">
        <v>63365</v>
      </c>
      <c r="B5087" s="130" t="inlineStr">
        <is>
          <t>Soda Lake 3</t>
        </is>
      </c>
      <c r="C5087" s="130" t="inlineStr">
        <is>
          <t>AMOR IX, LLC</t>
        </is>
      </c>
      <c r="D5087" s="129" t="n">
        <v>63102</v>
      </c>
      <c r="E5087" s="130" t="inlineStr">
        <is>
          <t>NV</t>
        </is>
      </c>
      <c r="F5087" s="130" t="inlineStr">
        <is>
          <t>NAICS-22 Non-Cogen</t>
        </is>
      </c>
      <c r="G5087" s="130" t="inlineStr">
        <is>
          <t>ST</t>
        </is>
      </c>
      <c r="H5087" s="130" t="inlineStr">
        <is>
          <t>GEO</t>
        </is>
      </c>
      <c r="I5087" s="130" t="inlineStr">
        <is>
          <t>GEO</t>
        </is>
      </c>
      <c r="J5087" s="131" t="n">
        <v>125038</v>
      </c>
      <c r="K5087" s="129" t="n">
        <v>2020</v>
      </c>
      <c r="L5087" s="120">
        <f>IF(VLOOKUP(H5087,'Cross-Page Data'!$D$4:$F$48,3,FALSE)="natural gas",VLOOKUP(G5087,'Cross-Page Data'!$I$4:$J$19,2,FALSE),IF(VLOOKUP(H5087,'Cross-Page Data'!$D$4:$F$48,3,FALSE)="solar",IF(G5087="PV","solar PV","solar thermal"),IF(VLOOKUP(H5087,'Cross-Page Data'!$D$4:$F$48,3,FALSE)="wind",VLOOKUP(G5087,'Cross-Page Data'!$I$4:$J$19,2,FALSE),IF(VLOOKUP(H5087,'Cross-Page Data'!$D$4:$F$48,3,FALSE)="hydro",VLOOKUP(G5087,'Cross-Page Data'!$I$4:$J$19,2,FALSE),VLOOKUP(H5087,'Cross-Page Data'!$D$4:$F$48,3,FALSE)))))</f>
        <v/>
      </c>
      <c r="M5087" s="120">
        <f>IF(AND($P$2=FALSE,OR(F5087="Commercial NAICS Cogen",F5087="Industrial NAICS Cogen",F5087="NAICS-22 Cogen")),FALSE,IF(AND($P$3=FALSE,OR(F5087="Commercial NAICS Cogen",F5087="Commercial NAICS Non-Cogen",F5087="Industrial NAICS Cogen", F5087="industrial NAICS non-Cogen")),FALSE, TRUE))</f>
        <v/>
      </c>
    </row>
    <row r="5088">
      <c r="A5088" s="129" t="n">
        <v>63389</v>
      </c>
      <c r="B5088" s="130" t="inlineStr">
        <is>
          <t>Jordan Creek Wind Farm, LLC</t>
        </is>
      </c>
      <c r="C5088" s="130" t="inlineStr">
        <is>
          <t>Jordan Creek Wind Farm, LLC</t>
        </is>
      </c>
      <c r="D5088" s="129" t="n">
        <v>63128</v>
      </c>
      <c r="E5088" s="130" t="inlineStr">
        <is>
          <t>IN</t>
        </is>
      </c>
      <c r="F5088" s="130" t="inlineStr">
        <is>
          <t>NAICS-22 Non-Cogen</t>
        </is>
      </c>
      <c r="G5088" s="130" t="inlineStr">
        <is>
          <t>WT</t>
        </is>
      </c>
      <c r="H5088" s="130" t="inlineStr">
        <is>
          <t>WND</t>
        </is>
      </c>
      <c r="I5088" s="130" t="inlineStr">
        <is>
          <t>WND</t>
        </is>
      </c>
      <c r="J5088" s="131" t="n">
        <v>109175</v>
      </c>
      <c r="K5088" s="129" t="n">
        <v>2020</v>
      </c>
      <c r="L5088" s="120">
        <f>IF(VLOOKUP(H5088,'Cross-Page Data'!$D$4:$F$48,3,FALSE)="natural gas",VLOOKUP(G5088,'Cross-Page Data'!$I$4:$J$19,2,FALSE),IF(VLOOKUP(H5088,'Cross-Page Data'!$D$4:$F$48,3,FALSE)="solar",IF(G5088="PV","solar PV","solar thermal"),IF(VLOOKUP(H5088,'Cross-Page Data'!$D$4:$F$48,3,FALSE)="wind",VLOOKUP(G5088,'Cross-Page Data'!$I$4:$J$19,2,FALSE),IF(VLOOKUP(H5088,'Cross-Page Data'!$D$4:$F$48,3,FALSE)="hydro",VLOOKUP(G5088,'Cross-Page Data'!$I$4:$J$19,2,FALSE),VLOOKUP(H5088,'Cross-Page Data'!$D$4:$F$48,3,FALSE)))))</f>
        <v/>
      </c>
      <c r="M5088" s="120">
        <f>IF(AND($P$2=FALSE,OR(F5088="Commercial NAICS Cogen",F5088="Industrial NAICS Cogen",F5088="NAICS-22 Cogen")),FALSE,IF(AND($P$3=FALSE,OR(F5088="Commercial NAICS Cogen",F5088="Commercial NAICS Non-Cogen",F5088="Industrial NAICS Cogen", F5088="industrial NAICS non-Cogen")),FALSE, TRUE))</f>
        <v/>
      </c>
    </row>
    <row r="5089">
      <c r="A5089" s="129" t="n">
        <v>63390</v>
      </c>
      <c r="B5089" s="130" t="inlineStr">
        <is>
          <t>Shelby Solar Array</t>
        </is>
      </c>
      <c r="C5089" s="130" t="inlineStr">
        <is>
          <t>AEP Onsite Partners</t>
        </is>
      </c>
      <c r="D5089" s="129" t="n">
        <v>60571</v>
      </c>
      <c r="E5089" s="130" t="inlineStr">
        <is>
          <t>OH</t>
        </is>
      </c>
      <c r="F5089" s="130" t="inlineStr">
        <is>
          <t>NAICS-22 Non-Cogen</t>
        </is>
      </c>
      <c r="G5089" s="130" t="inlineStr">
        <is>
          <t>PV</t>
        </is>
      </c>
      <c r="H5089" s="130" t="inlineStr">
        <is>
          <t>SUN</t>
        </is>
      </c>
      <c r="I5089" s="130" t="inlineStr">
        <is>
          <t>SUN</t>
        </is>
      </c>
      <c r="J5089" s="131" t="n">
        <v>3477</v>
      </c>
      <c r="K5089" s="129" t="n">
        <v>2020</v>
      </c>
      <c r="L5089" s="120">
        <f>IF(VLOOKUP(H5089,'Cross-Page Data'!$D$4:$F$48,3,FALSE)="natural gas",VLOOKUP(G5089,'Cross-Page Data'!$I$4:$J$19,2,FALSE),IF(VLOOKUP(H5089,'Cross-Page Data'!$D$4:$F$48,3,FALSE)="solar",IF(G5089="PV","solar PV","solar thermal"),IF(VLOOKUP(H5089,'Cross-Page Data'!$D$4:$F$48,3,FALSE)="wind",VLOOKUP(G5089,'Cross-Page Data'!$I$4:$J$19,2,FALSE),IF(VLOOKUP(H5089,'Cross-Page Data'!$D$4:$F$48,3,FALSE)="hydro",VLOOKUP(G5089,'Cross-Page Data'!$I$4:$J$19,2,FALSE),VLOOKUP(H5089,'Cross-Page Data'!$D$4:$F$48,3,FALSE)))))</f>
        <v/>
      </c>
      <c r="M5089" s="120">
        <f>IF(AND($P$2=FALSE,OR(F5089="Commercial NAICS Cogen",F5089="Industrial NAICS Cogen",F5089="NAICS-22 Cogen")),FALSE,IF(AND($P$3=FALSE,OR(F5089="Commercial NAICS Cogen",F5089="Commercial NAICS Non-Cogen",F5089="Industrial NAICS Cogen", F5089="industrial NAICS non-Cogen")),FALSE, TRUE))</f>
        <v/>
      </c>
    </row>
    <row r="5090">
      <c r="A5090" s="129" t="n">
        <v>63436</v>
      </c>
      <c r="B5090" s="130" t="inlineStr">
        <is>
          <t>Corriedale Wind Energy</t>
        </is>
      </c>
      <c r="C5090" s="130" t="inlineStr">
        <is>
          <t>Black Hills Service Company LLC</t>
        </is>
      </c>
      <c r="D5090" s="129" t="n">
        <v>56771</v>
      </c>
      <c r="E5090" s="130" t="inlineStr">
        <is>
          <t>WY</t>
        </is>
      </c>
      <c r="F5090" s="130" t="inlineStr">
        <is>
          <t>Electric Utility</t>
        </is>
      </c>
      <c r="G5090" s="130" t="inlineStr">
        <is>
          <t>WT</t>
        </is>
      </c>
      <c r="H5090" s="130" t="inlineStr">
        <is>
          <t>WND</t>
        </is>
      </c>
      <c r="I5090" s="130" t="inlineStr">
        <is>
          <t>WND</t>
        </is>
      </c>
      <c r="J5090" s="131" t="n">
        <v>37079</v>
      </c>
      <c r="K5090" s="129" t="n">
        <v>2020</v>
      </c>
      <c r="L5090" s="120">
        <f>IF(VLOOKUP(H5090,'Cross-Page Data'!$D$4:$F$48,3,FALSE)="natural gas",VLOOKUP(G5090,'Cross-Page Data'!$I$4:$J$19,2,FALSE),IF(VLOOKUP(H5090,'Cross-Page Data'!$D$4:$F$48,3,FALSE)="solar",IF(G5090="PV","solar PV","solar thermal"),IF(VLOOKUP(H5090,'Cross-Page Data'!$D$4:$F$48,3,FALSE)="wind",VLOOKUP(G5090,'Cross-Page Data'!$I$4:$J$19,2,FALSE),IF(VLOOKUP(H5090,'Cross-Page Data'!$D$4:$F$48,3,FALSE)="hydro",VLOOKUP(G5090,'Cross-Page Data'!$I$4:$J$19,2,FALSE),VLOOKUP(H5090,'Cross-Page Data'!$D$4:$F$48,3,FALSE)))))</f>
        <v/>
      </c>
      <c r="M5090" s="120">
        <f>IF(AND($P$2=FALSE,OR(F5090="Commercial NAICS Cogen",F5090="Industrial NAICS Cogen",F5090="NAICS-22 Cogen")),FALSE,IF(AND($P$3=FALSE,OR(F5090="Commercial NAICS Cogen",F5090="Commercial NAICS Non-Cogen",F5090="Industrial NAICS Cogen", F5090="industrial NAICS non-Cogen")),FALSE, TRUE))</f>
        <v/>
      </c>
    </row>
    <row r="5091">
      <c r="A5091" s="129" t="n">
        <v>63519</v>
      </c>
      <c r="B5091" s="130" t="inlineStr">
        <is>
          <t>CED Crane Solar</t>
        </is>
      </c>
      <c r="C5091" s="130" t="inlineStr">
        <is>
          <t>Consolidated Edison Development Inc.</t>
        </is>
      </c>
      <c r="D5091" s="129" t="n">
        <v>56769</v>
      </c>
      <c r="E5091" s="130" t="inlineStr">
        <is>
          <t>TX</t>
        </is>
      </c>
      <c r="F5091" s="130" t="inlineStr">
        <is>
          <t>NAICS-22 Non-Cogen</t>
        </is>
      </c>
      <c r="G5091" s="130" t="inlineStr">
        <is>
          <t>PV</t>
        </is>
      </c>
      <c r="H5091" s="130" t="inlineStr">
        <is>
          <t>SUN</t>
        </is>
      </c>
      <c r="I5091" s="130" t="inlineStr">
        <is>
          <t>SUN</t>
        </is>
      </c>
      <c r="J5091" s="131" t="n">
        <v>129470</v>
      </c>
      <c r="K5091" s="129" t="n">
        <v>2020</v>
      </c>
      <c r="L5091" s="120">
        <f>IF(VLOOKUP(H5091,'Cross-Page Data'!$D$4:$F$48,3,FALSE)="natural gas",VLOOKUP(G5091,'Cross-Page Data'!$I$4:$J$19,2,FALSE),IF(VLOOKUP(H5091,'Cross-Page Data'!$D$4:$F$48,3,FALSE)="solar",IF(G5091="PV","solar PV","solar thermal"),IF(VLOOKUP(H5091,'Cross-Page Data'!$D$4:$F$48,3,FALSE)="wind",VLOOKUP(G5091,'Cross-Page Data'!$I$4:$J$19,2,FALSE),IF(VLOOKUP(H5091,'Cross-Page Data'!$D$4:$F$48,3,FALSE)="hydro",VLOOKUP(G5091,'Cross-Page Data'!$I$4:$J$19,2,FALSE),VLOOKUP(H5091,'Cross-Page Data'!$D$4:$F$48,3,FALSE)))))</f>
        <v/>
      </c>
      <c r="M5091" s="120">
        <f>IF(AND($P$2=FALSE,OR(F5091="Commercial NAICS Cogen",F5091="Industrial NAICS Cogen",F5091="NAICS-22 Cogen")),FALSE,IF(AND($P$3=FALSE,OR(F5091="Commercial NAICS Cogen",F5091="Commercial NAICS Non-Cogen",F5091="Industrial NAICS Cogen", F5091="industrial NAICS non-Cogen")),FALSE, TRUE))</f>
        <v/>
      </c>
    </row>
    <row r="5092">
      <c r="A5092" s="129" t="n">
        <v>63519</v>
      </c>
      <c r="B5092" s="130" t="inlineStr">
        <is>
          <t>CED Crane Solar</t>
        </is>
      </c>
      <c r="C5092" s="130" t="inlineStr">
        <is>
          <t>Consolidated Edison Development Inc.</t>
        </is>
      </c>
      <c r="D5092" s="129" t="n">
        <v>56769</v>
      </c>
      <c r="E5092" s="130" t="inlineStr">
        <is>
          <t>TX</t>
        </is>
      </c>
      <c r="F5092" s="130" t="inlineStr">
        <is>
          <t>NAICS-22 Non-Cogen</t>
        </is>
      </c>
      <c r="G5092" s="130" t="inlineStr">
        <is>
          <t>PV</t>
        </is>
      </c>
      <c r="H5092" s="130" t="inlineStr">
        <is>
          <t>WND</t>
        </is>
      </c>
      <c r="I5092" s="130" t="inlineStr">
        <is>
          <t>WND</t>
        </is>
      </c>
      <c r="J5092" s="131" t="n">
        <v>48756</v>
      </c>
      <c r="K5092" s="129" t="n">
        <v>2020</v>
      </c>
      <c r="L5092" s="120">
        <f>IF(VLOOKUP(H5092,'Cross-Page Data'!$D$4:$F$48,3,FALSE)="natural gas",VLOOKUP(G5092,'Cross-Page Data'!$I$4:$J$19,2,FALSE),IF(VLOOKUP(H5092,'Cross-Page Data'!$D$4:$F$48,3,FALSE)="solar",IF(G5092="PV","solar PV","solar thermal"),IF(VLOOKUP(H5092,'Cross-Page Data'!$D$4:$F$48,3,FALSE)="wind",VLOOKUP(G5092,'Cross-Page Data'!$I$4:$J$19,2,FALSE),IF(VLOOKUP(H5092,'Cross-Page Data'!$D$4:$F$48,3,FALSE)="hydro",VLOOKUP(G5092,'Cross-Page Data'!$I$4:$J$19,2,FALSE),VLOOKUP(H5092,'Cross-Page Data'!$D$4:$F$48,3,FALSE)))))</f>
        <v/>
      </c>
      <c r="M5092" s="120">
        <f>IF(AND($P$2=FALSE,OR(F5092="Commercial NAICS Cogen",F5092="Industrial NAICS Cogen",F5092="NAICS-22 Cogen")),FALSE,IF(AND($P$3=FALSE,OR(F5092="Commercial NAICS Cogen",F5092="Commercial NAICS Non-Cogen",F5092="Industrial NAICS Cogen", F5092="industrial NAICS non-Cogen")),FALSE, TRUE))</f>
        <v/>
      </c>
    </row>
    <row r="5093">
      <c r="A5093" s="129" t="n">
        <v>63545</v>
      </c>
      <c r="B5093" s="130" t="inlineStr">
        <is>
          <t>Chevron - Lost Hills Hybrid</t>
        </is>
      </c>
      <c r="C5093" s="130" t="inlineStr">
        <is>
          <t>GSRP</t>
        </is>
      </c>
      <c r="D5093" s="129" t="n">
        <v>61944</v>
      </c>
      <c r="E5093" s="130" t="inlineStr">
        <is>
          <t>CA</t>
        </is>
      </c>
      <c r="F5093" s="130" t="inlineStr">
        <is>
          <t>NAICS-22 Non-Cogen</t>
        </is>
      </c>
      <c r="G5093" s="130" t="inlineStr">
        <is>
          <t>PV</t>
        </is>
      </c>
      <c r="H5093" s="130" t="inlineStr">
        <is>
          <t>SUN</t>
        </is>
      </c>
      <c r="I5093" s="130" t="inlineStr">
        <is>
          <t>SUN</t>
        </is>
      </c>
      <c r="J5093" s="131" t="n">
        <v>57959.05</v>
      </c>
      <c r="K5093" s="129" t="n">
        <v>2020</v>
      </c>
      <c r="L5093" s="120">
        <f>IF(VLOOKUP(H5093,'Cross-Page Data'!$D$4:$F$48,3,FALSE)="natural gas",VLOOKUP(G5093,'Cross-Page Data'!$I$4:$J$19,2,FALSE),IF(VLOOKUP(H5093,'Cross-Page Data'!$D$4:$F$48,3,FALSE)="solar",IF(G5093="PV","solar PV","solar thermal"),IF(VLOOKUP(H5093,'Cross-Page Data'!$D$4:$F$48,3,FALSE)="wind",VLOOKUP(G5093,'Cross-Page Data'!$I$4:$J$19,2,FALSE),IF(VLOOKUP(H5093,'Cross-Page Data'!$D$4:$F$48,3,FALSE)="hydro",VLOOKUP(G5093,'Cross-Page Data'!$I$4:$J$19,2,FALSE),VLOOKUP(H5093,'Cross-Page Data'!$D$4:$F$48,3,FALSE)))))</f>
        <v/>
      </c>
      <c r="M5093" s="120">
        <f>IF(AND($P$2=FALSE,OR(F5093="Commercial NAICS Cogen",F5093="Industrial NAICS Cogen",F5093="NAICS-22 Cogen")),FALSE,IF(AND($P$3=FALSE,OR(F5093="Commercial NAICS Cogen",F5093="Commercial NAICS Non-Cogen",F5093="Industrial NAICS Cogen", F5093="industrial NAICS non-Cogen")),FALSE, TRUE))</f>
        <v/>
      </c>
    </row>
    <row r="5094">
      <c r="A5094" s="129" t="n">
        <v>63548</v>
      </c>
      <c r="B5094" s="130" t="inlineStr">
        <is>
          <t>Lily Solar</t>
        </is>
      </c>
      <c r="C5094" s="130" t="inlineStr">
        <is>
          <t>X-Elio North America Inc</t>
        </is>
      </c>
      <c r="D5094" s="129" t="n">
        <v>57354</v>
      </c>
      <c r="E5094" s="130" t="inlineStr">
        <is>
          <t>SC</t>
        </is>
      </c>
      <c r="F5094" s="130" t="inlineStr">
        <is>
          <t>NAICS-22 Non-Cogen</t>
        </is>
      </c>
      <c r="G5094" s="130" t="inlineStr">
        <is>
          <t>PV</t>
        </is>
      </c>
      <c r="H5094" s="130" t="inlineStr">
        <is>
          <t>SUN</t>
        </is>
      </c>
      <c r="I5094" s="130" t="inlineStr">
        <is>
          <t>SUN</t>
        </is>
      </c>
      <c r="J5094" s="131" t="n">
        <v>124258</v>
      </c>
      <c r="K5094" s="129" t="n">
        <v>2020</v>
      </c>
      <c r="L5094" s="120">
        <f>IF(VLOOKUP(H5094,'Cross-Page Data'!$D$4:$F$48,3,FALSE)="natural gas",VLOOKUP(G5094,'Cross-Page Data'!$I$4:$J$19,2,FALSE),IF(VLOOKUP(H5094,'Cross-Page Data'!$D$4:$F$48,3,FALSE)="solar",IF(G5094="PV","solar PV","solar thermal"),IF(VLOOKUP(H5094,'Cross-Page Data'!$D$4:$F$48,3,FALSE)="wind",VLOOKUP(G5094,'Cross-Page Data'!$I$4:$J$19,2,FALSE),IF(VLOOKUP(H5094,'Cross-Page Data'!$D$4:$F$48,3,FALSE)="hydro",VLOOKUP(G5094,'Cross-Page Data'!$I$4:$J$19,2,FALSE),VLOOKUP(H5094,'Cross-Page Data'!$D$4:$F$48,3,FALSE)))))</f>
        <v/>
      </c>
      <c r="M5094" s="120">
        <f>IF(AND($P$2=FALSE,OR(F5094="Commercial NAICS Cogen",F5094="Industrial NAICS Cogen",F5094="NAICS-22 Cogen")),FALSE,IF(AND($P$3=FALSE,OR(F5094="Commercial NAICS Cogen",F5094="Commercial NAICS Non-Cogen",F5094="Industrial NAICS Cogen", F5094="industrial NAICS non-Cogen")),FALSE, TRUE))</f>
        <v/>
      </c>
    </row>
    <row r="5095">
      <c r="A5095" s="129" t="n">
        <v>63578</v>
      </c>
      <c r="B5095" s="130" t="inlineStr">
        <is>
          <t>Sagamore Wind</t>
        </is>
      </c>
      <c r="C5095" s="130" t="inlineStr">
        <is>
          <t>Southwestern Public Service Co</t>
        </is>
      </c>
      <c r="D5095" s="129" t="n">
        <v>17718</v>
      </c>
      <c r="E5095" s="130" t="inlineStr">
        <is>
          <t>NM</t>
        </is>
      </c>
      <c r="F5095" s="130" t="inlineStr">
        <is>
          <t>Electric Utility</t>
        </is>
      </c>
      <c r="G5095" s="130" t="inlineStr">
        <is>
          <t>WT</t>
        </is>
      </c>
      <c r="H5095" s="130" t="inlineStr">
        <is>
          <t>WND</t>
        </is>
      </c>
      <c r="I5095" s="130" t="inlineStr">
        <is>
          <t>WND</t>
        </is>
      </c>
      <c r="J5095" s="131" t="n">
        <v>0</v>
      </c>
      <c r="K5095" s="129" t="n">
        <v>2020</v>
      </c>
      <c r="L5095" s="120">
        <f>IF(VLOOKUP(H5095,'Cross-Page Data'!$D$4:$F$48,3,FALSE)="natural gas",VLOOKUP(G5095,'Cross-Page Data'!$I$4:$J$19,2,FALSE),IF(VLOOKUP(H5095,'Cross-Page Data'!$D$4:$F$48,3,FALSE)="solar",IF(G5095="PV","solar PV","solar thermal"),IF(VLOOKUP(H5095,'Cross-Page Data'!$D$4:$F$48,3,FALSE)="wind",VLOOKUP(G5095,'Cross-Page Data'!$I$4:$J$19,2,FALSE),IF(VLOOKUP(H5095,'Cross-Page Data'!$D$4:$F$48,3,FALSE)="hydro",VLOOKUP(G5095,'Cross-Page Data'!$I$4:$J$19,2,FALSE),VLOOKUP(H5095,'Cross-Page Data'!$D$4:$F$48,3,FALSE)))))</f>
        <v/>
      </c>
      <c r="M5095" s="120">
        <f>IF(AND($P$2=FALSE,OR(F5095="Commercial NAICS Cogen",F5095="Industrial NAICS Cogen",F5095="NAICS-22 Cogen")),FALSE,IF(AND($P$3=FALSE,OR(F5095="Commercial NAICS Cogen",F5095="Commercial NAICS Non-Cogen",F5095="Industrial NAICS Cogen", F5095="industrial NAICS non-Cogen")),FALSE, TRUE))</f>
        <v/>
      </c>
    </row>
    <row r="5096">
      <c r="A5096" s="129" t="n">
        <v>63579</v>
      </c>
      <c r="B5096" s="130" t="inlineStr">
        <is>
          <t>Britton Solar Energy Center</t>
        </is>
      </c>
      <c r="C5096" s="130" t="inlineStr">
        <is>
          <t>NMRD Data Center, LLC</t>
        </is>
      </c>
      <c r="D5096" s="129" t="n">
        <v>61156</v>
      </c>
      <c r="E5096" s="130" t="inlineStr">
        <is>
          <t>NM</t>
        </is>
      </c>
      <c r="F5096" s="130" t="inlineStr">
        <is>
          <t>NAICS-22 Non-Cogen</t>
        </is>
      </c>
      <c r="G5096" s="130" t="inlineStr">
        <is>
          <t>PV</t>
        </is>
      </c>
      <c r="H5096" s="130" t="inlineStr">
        <is>
          <t>SUN</t>
        </is>
      </c>
      <c r="I5096" s="130" t="inlineStr">
        <is>
          <t>SUN</t>
        </is>
      </c>
      <c r="J5096" s="131" t="n">
        <v>140653</v>
      </c>
      <c r="K5096" s="129" t="n">
        <v>2020</v>
      </c>
      <c r="L5096" s="120">
        <f>IF(VLOOKUP(H5096,'Cross-Page Data'!$D$4:$F$48,3,FALSE)="natural gas",VLOOKUP(G5096,'Cross-Page Data'!$I$4:$J$19,2,FALSE),IF(VLOOKUP(H5096,'Cross-Page Data'!$D$4:$F$48,3,FALSE)="solar",IF(G5096="PV","solar PV","solar thermal"),IF(VLOOKUP(H5096,'Cross-Page Data'!$D$4:$F$48,3,FALSE)="wind",VLOOKUP(G5096,'Cross-Page Data'!$I$4:$J$19,2,FALSE),IF(VLOOKUP(H5096,'Cross-Page Data'!$D$4:$F$48,3,FALSE)="hydro",VLOOKUP(G5096,'Cross-Page Data'!$I$4:$J$19,2,FALSE),VLOOKUP(H5096,'Cross-Page Data'!$D$4:$F$48,3,FALSE)))))</f>
        <v/>
      </c>
      <c r="M5096" s="120">
        <f>IF(AND($P$2=FALSE,OR(F5096="Commercial NAICS Cogen",F5096="Industrial NAICS Cogen",F5096="NAICS-22 Cogen")),FALSE,IF(AND($P$3=FALSE,OR(F5096="Commercial NAICS Cogen",F5096="Commercial NAICS Non-Cogen",F5096="Industrial NAICS Cogen", F5096="industrial NAICS non-Cogen")),FALSE, TRUE))</f>
        <v/>
      </c>
    </row>
    <row r="5097">
      <c r="A5097" s="129" t="n">
        <v>63582</v>
      </c>
      <c r="B5097" s="130" t="inlineStr">
        <is>
          <t>Harmony Solar</t>
        </is>
      </c>
      <c r="C5097" s="130" t="inlineStr">
        <is>
          <t>Harmony Florida Solar LLC</t>
        </is>
      </c>
      <c r="D5097" s="129" t="n">
        <v>63292</v>
      </c>
      <c r="E5097" s="130" t="inlineStr">
        <is>
          <t>FL</t>
        </is>
      </c>
      <c r="F5097" s="130" t="inlineStr">
        <is>
          <t>NAICS-22 Non-Cogen</t>
        </is>
      </c>
      <c r="G5097" s="130" t="inlineStr">
        <is>
          <t>PV</t>
        </is>
      </c>
      <c r="H5097" s="130" t="inlineStr">
        <is>
          <t>SUN</t>
        </is>
      </c>
      <c r="I5097" s="130" t="inlineStr">
        <is>
          <t>SUN</t>
        </is>
      </c>
      <c r="J5097" s="131" t="n">
        <v>93607</v>
      </c>
      <c r="K5097" s="129" t="n">
        <v>2020</v>
      </c>
      <c r="L5097" s="120">
        <f>IF(VLOOKUP(H5097,'Cross-Page Data'!$D$4:$F$48,3,FALSE)="natural gas",VLOOKUP(G5097,'Cross-Page Data'!$I$4:$J$19,2,FALSE),IF(VLOOKUP(H5097,'Cross-Page Data'!$D$4:$F$48,3,FALSE)="solar",IF(G5097="PV","solar PV","solar thermal"),IF(VLOOKUP(H5097,'Cross-Page Data'!$D$4:$F$48,3,FALSE)="wind",VLOOKUP(G5097,'Cross-Page Data'!$I$4:$J$19,2,FALSE),IF(VLOOKUP(H5097,'Cross-Page Data'!$D$4:$F$48,3,FALSE)="hydro",VLOOKUP(G5097,'Cross-Page Data'!$I$4:$J$19,2,FALSE),VLOOKUP(H5097,'Cross-Page Data'!$D$4:$F$48,3,FALSE)))))</f>
        <v/>
      </c>
      <c r="M5097" s="120">
        <f>IF(AND($P$2=FALSE,OR(F5097="Commercial NAICS Cogen",F5097="Industrial NAICS Cogen",F5097="NAICS-22 Cogen")),FALSE,IF(AND($P$3=FALSE,OR(F5097="Commercial NAICS Cogen",F5097="Commercial NAICS Non-Cogen",F5097="Industrial NAICS Cogen", F5097="industrial NAICS non-Cogen")),FALSE, TRUE))</f>
        <v/>
      </c>
    </row>
    <row r="5098">
      <c r="A5098" s="129" t="n">
        <v>63583</v>
      </c>
      <c r="B5098" s="130" t="inlineStr">
        <is>
          <t>Taylor Creek Solar</t>
        </is>
      </c>
      <c r="C5098" s="130" t="inlineStr">
        <is>
          <t>Taylor Creek Solar LLC</t>
        </is>
      </c>
      <c r="D5098" s="129" t="n">
        <v>63290</v>
      </c>
      <c r="E5098" s="130" t="inlineStr">
        <is>
          <t>FL</t>
        </is>
      </c>
      <c r="F5098" s="130" t="inlineStr">
        <is>
          <t>NAICS-22 Non-Cogen</t>
        </is>
      </c>
      <c r="G5098" s="130" t="inlineStr">
        <is>
          <t>PV</t>
        </is>
      </c>
      <c r="H5098" s="130" t="inlineStr">
        <is>
          <t>SUN</t>
        </is>
      </c>
      <c r="I5098" s="130" t="inlineStr">
        <is>
          <t>SUN</t>
        </is>
      </c>
      <c r="J5098" s="131" t="n">
        <v>92146</v>
      </c>
      <c r="K5098" s="129" t="n">
        <v>2020</v>
      </c>
      <c r="L5098" s="120">
        <f>IF(VLOOKUP(H5098,'Cross-Page Data'!$D$4:$F$48,3,FALSE)="natural gas",VLOOKUP(G5098,'Cross-Page Data'!$I$4:$J$19,2,FALSE),IF(VLOOKUP(H5098,'Cross-Page Data'!$D$4:$F$48,3,FALSE)="solar",IF(G5098="PV","solar PV","solar thermal"),IF(VLOOKUP(H5098,'Cross-Page Data'!$D$4:$F$48,3,FALSE)="wind",VLOOKUP(G5098,'Cross-Page Data'!$I$4:$J$19,2,FALSE),IF(VLOOKUP(H5098,'Cross-Page Data'!$D$4:$F$48,3,FALSE)="hydro",VLOOKUP(G5098,'Cross-Page Data'!$I$4:$J$19,2,FALSE),VLOOKUP(H5098,'Cross-Page Data'!$D$4:$F$48,3,FALSE)))))</f>
        <v/>
      </c>
      <c r="M5098" s="120">
        <f>IF(AND($P$2=FALSE,OR(F5098="Commercial NAICS Cogen",F5098="Industrial NAICS Cogen",F5098="NAICS-22 Cogen")),FALSE,IF(AND($P$3=FALSE,OR(F5098="Commercial NAICS Cogen",F5098="Commercial NAICS Non-Cogen",F5098="Industrial NAICS Cogen", F5098="industrial NAICS non-Cogen")),FALSE, TRUE))</f>
        <v/>
      </c>
    </row>
    <row r="5099">
      <c r="A5099" s="129" t="n">
        <v>63590</v>
      </c>
      <c r="B5099" s="130" t="inlineStr">
        <is>
          <t>Ponderosa Wind Energy Center</t>
        </is>
      </c>
      <c r="C5099" s="130" t="inlineStr">
        <is>
          <t>Ponderosa Wind, LLC</t>
        </is>
      </c>
      <c r="D5099" s="129" t="n">
        <v>63299</v>
      </c>
      <c r="E5099" s="130" t="inlineStr">
        <is>
          <t>OK</t>
        </is>
      </c>
      <c r="F5099" s="130" t="inlineStr">
        <is>
          <t>NAICS-22 Non-Cogen</t>
        </is>
      </c>
      <c r="G5099" s="130" t="inlineStr">
        <is>
          <t>WT</t>
        </is>
      </c>
      <c r="H5099" s="130" t="inlineStr">
        <is>
          <t>WND</t>
        </is>
      </c>
      <c r="I5099" s="130" t="inlineStr">
        <is>
          <t>WND</t>
        </is>
      </c>
      <c r="J5099" s="131" t="n">
        <v>72607</v>
      </c>
      <c r="K5099" s="129" t="n">
        <v>2020</v>
      </c>
      <c r="L5099" s="120">
        <f>IF(VLOOKUP(H5099,'Cross-Page Data'!$D$4:$F$48,3,FALSE)="natural gas",VLOOKUP(G5099,'Cross-Page Data'!$I$4:$J$19,2,FALSE),IF(VLOOKUP(H5099,'Cross-Page Data'!$D$4:$F$48,3,FALSE)="solar",IF(G5099="PV","solar PV","solar thermal"),IF(VLOOKUP(H5099,'Cross-Page Data'!$D$4:$F$48,3,FALSE)="wind",VLOOKUP(G5099,'Cross-Page Data'!$I$4:$J$19,2,FALSE),IF(VLOOKUP(H5099,'Cross-Page Data'!$D$4:$F$48,3,FALSE)="hydro",VLOOKUP(G5099,'Cross-Page Data'!$I$4:$J$19,2,FALSE),VLOOKUP(H5099,'Cross-Page Data'!$D$4:$F$48,3,FALSE)))))</f>
        <v/>
      </c>
      <c r="M5099" s="120">
        <f>IF(AND($P$2=FALSE,OR(F5099="Commercial NAICS Cogen",F5099="Industrial NAICS Cogen",F5099="NAICS-22 Cogen")),FALSE,IF(AND($P$3=FALSE,OR(F5099="Commercial NAICS Cogen",F5099="Commercial NAICS Non-Cogen",F5099="Industrial NAICS Cogen", F5099="industrial NAICS non-Cogen")),FALSE, TRUE))</f>
        <v/>
      </c>
    </row>
    <row r="5100">
      <c r="A5100" s="129" t="n">
        <v>63639</v>
      </c>
      <c r="B5100" s="130" t="inlineStr">
        <is>
          <t>Contrail Wind Farm</t>
        </is>
      </c>
      <c r="C5100" s="130" t="inlineStr">
        <is>
          <t>MidAmerican Energy Co</t>
        </is>
      </c>
      <c r="D5100" s="129" t="n">
        <v>12341</v>
      </c>
      <c r="E5100" s="130" t="inlineStr">
        <is>
          <t>IA</t>
        </is>
      </c>
      <c r="F5100" s="130" t="inlineStr">
        <is>
          <t>Electric Utility</t>
        </is>
      </c>
      <c r="G5100" s="130" t="inlineStr">
        <is>
          <t>WT</t>
        </is>
      </c>
      <c r="H5100" s="130" t="inlineStr">
        <is>
          <t>WND</t>
        </is>
      </c>
      <c r="I5100" s="130" t="inlineStr">
        <is>
          <t>WND</t>
        </is>
      </c>
      <c r="J5100" s="131" t="n">
        <v>25981</v>
      </c>
      <c r="K5100" s="129" t="n">
        <v>2020</v>
      </c>
      <c r="L5100" s="120">
        <f>IF(VLOOKUP(H5100,'Cross-Page Data'!$D$4:$F$48,3,FALSE)="natural gas",VLOOKUP(G5100,'Cross-Page Data'!$I$4:$J$19,2,FALSE),IF(VLOOKUP(H5100,'Cross-Page Data'!$D$4:$F$48,3,FALSE)="solar",IF(G5100="PV","solar PV","solar thermal"),IF(VLOOKUP(H5100,'Cross-Page Data'!$D$4:$F$48,3,FALSE)="wind",VLOOKUP(G5100,'Cross-Page Data'!$I$4:$J$19,2,FALSE),IF(VLOOKUP(H5100,'Cross-Page Data'!$D$4:$F$48,3,FALSE)="hydro",VLOOKUP(G5100,'Cross-Page Data'!$I$4:$J$19,2,FALSE),VLOOKUP(H5100,'Cross-Page Data'!$D$4:$F$48,3,FALSE)))))</f>
        <v/>
      </c>
      <c r="M5100" s="120">
        <f>IF(AND($P$2=FALSE,OR(F5100="Commercial NAICS Cogen",F5100="Industrial NAICS Cogen",F5100="NAICS-22 Cogen")),FALSE,IF(AND($P$3=FALSE,OR(F5100="Commercial NAICS Cogen",F5100="Commercial NAICS Non-Cogen",F5100="Industrial NAICS Cogen", F5100="industrial NAICS non-Cogen")),FALSE, TRUE))</f>
        <v/>
      </c>
    </row>
    <row r="5101">
      <c r="A5101" s="129" t="n">
        <v>63641</v>
      </c>
      <c r="B5101" s="130" t="inlineStr">
        <is>
          <t>Diamond Trail Wind Farm</t>
        </is>
      </c>
      <c r="C5101" s="130" t="inlineStr">
        <is>
          <t>MidAmerican Energy Co</t>
        </is>
      </c>
      <c r="D5101" s="129" t="n">
        <v>12341</v>
      </c>
      <c r="E5101" s="130" t="inlineStr">
        <is>
          <t>IA</t>
        </is>
      </c>
      <c r="F5101" s="130" t="inlineStr">
        <is>
          <t>Electric Utility</t>
        </is>
      </c>
      <c r="G5101" s="130" t="inlineStr">
        <is>
          <t>WT</t>
        </is>
      </c>
      <c r="H5101" s="130" t="inlineStr">
        <is>
          <t>WND</t>
        </is>
      </c>
      <c r="I5101" s="130" t="inlineStr">
        <is>
          <t>WND</t>
        </is>
      </c>
      <c r="J5101" s="131" t="n">
        <v>45248</v>
      </c>
      <c r="K5101" s="129" t="n">
        <v>2020</v>
      </c>
      <c r="L5101" s="120">
        <f>IF(VLOOKUP(H5101,'Cross-Page Data'!$D$4:$F$48,3,FALSE)="natural gas",VLOOKUP(G5101,'Cross-Page Data'!$I$4:$J$19,2,FALSE),IF(VLOOKUP(H5101,'Cross-Page Data'!$D$4:$F$48,3,FALSE)="solar",IF(G5101="PV","solar PV","solar thermal"),IF(VLOOKUP(H5101,'Cross-Page Data'!$D$4:$F$48,3,FALSE)="wind",VLOOKUP(G5101,'Cross-Page Data'!$I$4:$J$19,2,FALSE),IF(VLOOKUP(H5101,'Cross-Page Data'!$D$4:$F$48,3,FALSE)="hydro",VLOOKUP(G5101,'Cross-Page Data'!$I$4:$J$19,2,FALSE),VLOOKUP(H5101,'Cross-Page Data'!$D$4:$F$48,3,FALSE)))))</f>
        <v/>
      </c>
      <c r="M5101" s="120">
        <f>IF(AND($P$2=FALSE,OR(F5101="Commercial NAICS Cogen",F5101="Industrial NAICS Cogen",F5101="NAICS-22 Cogen")),FALSE,IF(AND($P$3=FALSE,OR(F5101="Commercial NAICS Cogen",F5101="Commercial NAICS Non-Cogen",F5101="Industrial NAICS Cogen", F5101="industrial NAICS non-Cogen")),FALSE, TRUE))</f>
        <v/>
      </c>
    </row>
    <row r="5102">
      <c r="A5102" s="129" t="n">
        <v>63666</v>
      </c>
      <c r="B5102" s="130" t="inlineStr">
        <is>
          <t>Bitter Ridge Wind Farm, LLC</t>
        </is>
      </c>
      <c r="C5102" s="130" t="inlineStr">
        <is>
          <t>Bitter Ridge Wind Farm, LLC</t>
        </is>
      </c>
      <c r="D5102" s="129" t="n">
        <v>63373</v>
      </c>
      <c r="E5102" s="130" t="inlineStr">
        <is>
          <t>IN</t>
        </is>
      </c>
      <c r="F5102" s="130" t="inlineStr">
        <is>
          <t>NAICS-22 Non-Cogen</t>
        </is>
      </c>
      <c r="G5102" s="130" t="inlineStr">
        <is>
          <t>WT</t>
        </is>
      </c>
      <c r="H5102" s="130" t="inlineStr">
        <is>
          <t>WND</t>
        </is>
      </c>
      <c r="I5102" s="130" t="inlineStr">
        <is>
          <t>WND</t>
        </is>
      </c>
      <c r="J5102" s="131" t="n">
        <v>111768</v>
      </c>
      <c r="K5102" s="129" t="n">
        <v>2020</v>
      </c>
      <c r="L5102" s="120">
        <f>IF(VLOOKUP(H5102,'Cross-Page Data'!$D$4:$F$48,3,FALSE)="natural gas",VLOOKUP(G5102,'Cross-Page Data'!$I$4:$J$19,2,FALSE),IF(VLOOKUP(H5102,'Cross-Page Data'!$D$4:$F$48,3,FALSE)="solar",IF(G5102="PV","solar PV","solar thermal"),IF(VLOOKUP(H5102,'Cross-Page Data'!$D$4:$F$48,3,FALSE)="wind",VLOOKUP(G5102,'Cross-Page Data'!$I$4:$J$19,2,FALSE),IF(VLOOKUP(H5102,'Cross-Page Data'!$D$4:$F$48,3,FALSE)="hydro",VLOOKUP(G5102,'Cross-Page Data'!$I$4:$J$19,2,FALSE),VLOOKUP(H5102,'Cross-Page Data'!$D$4:$F$48,3,FALSE)))))</f>
        <v/>
      </c>
      <c r="M5102" s="120">
        <f>IF(AND($P$2=FALSE,OR(F5102="Commercial NAICS Cogen",F5102="Industrial NAICS Cogen",F5102="NAICS-22 Cogen")),FALSE,IF(AND($P$3=FALSE,OR(F5102="Commercial NAICS Cogen",F5102="Commercial NAICS Non-Cogen",F5102="Industrial NAICS Cogen", F5102="industrial NAICS non-Cogen")),FALSE, TRUE))</f>
        <v/>
      </c>
    </row>
    <row r="5103">
      <c r="A5103" s="129" t="n">
        <v>63667</v>
      </c>
      <c r="B5103" s="130" t="inlineStr">
        <is>
          <t>Sanford Solar</t>
        </is>
      </c>
      <c r="C5103" s="130" t="inlineStr">
        <is>
          <t>Sanford Airport Solar, LLC</t>
        </is>
      </c>
      <c r="D5103" s="129" t="n">
        <v>63374</v>
      </c>
      <c r="E5103" s="130" t="inlineStr">
        <is>
          <t>ME</t>
        </is>
      </c>
      <c r="F5103" s="130" t="inlineStr">
        <is>
          <t>NAICS-22 Non-Cogen</t>
        </is>
      </c>
      <c r="G5103" s="130" t="inlineStr">
        <is>
          <t>PV</t>
        </is>
      </c>
      <c r="H5103" s="130" t="inlineStr">
        <is>
          <t>SUN</t>
        </is>
      </c>
      <c r="I5103" s="130" t="inlineStr">
        <is>
          <t>SUN</t>
        </is>
      </c>
      <c r="J5103" s="131" t="n">
        <v>6031</v>
      </c>
      <c r="K5103" s="129" t="n">
        <v>2020</v>
      </c>
      <c r="L5103" s="120">
        <f>IF(VLOOKUP(H5103,'Cross-Page Data'!$D$4:$F$48,3,FALSE)="natural gas",VLOOKUP(G5103,'Cross-Page Data'!$I$4:$J$19,2,FALSE),IF(VLOOKUP(H5103,'Cross-Page Data'!$D$4:$F$48,3,FALSE)="solar",IF(G5103="PV","solar PV","solar thermal"),IF(VLOOKUP(H5103,'Cross-Page Data'!$D$4:$F$48,3,FALSE)="wind",VLOOKUP(G5103,'Cross-Page Data'!$I$4:$J$19,2,FALSE),IF(VLOOKUP(H5103,'Cross-Page Data'!$D$4:$F$48,3,FALSE)="hydro",VLOOKUP(G5103,'Cross-Page Data'!$I$4:$J$19,2,FALSE),VLOOKUP(H5103,'Cross-Page Data'!$D$4:$F$48,3,FALSE)))))</f>
        <v/>
      </c>
      <c r="M5103" s="120">
        <f>IF(AND($P$2=FALSE,OR(F5103="Commercial NAICS Cogen",F5103="Industrial NAICS Cogen",F5103="NAICS-22 Cogen")),FALSE,IF(AND($P$3=FALSE,OR(F5103="Commercial NAICS Cogen",F5103="Commercial NAICS Non-Cogen",F5103="Industrial NAICS Cogen", F5103="industrial NAICS non-Cogen")),FALSE, TRUE))</f>
        <v/>
      </c>
    </row>
    <row r="5104">
      <c r="A5104" s="129" t="n">
        <v>63668</v>
      </c>
      <c r="B5104" s="130" t="inlineStr">
        <is>
          <t>University Solar, LLC</t>
        </is>
      </c>
      <c r="C5104" s="130" t="inlineStr">
        <is>
          <t>AES Distributed Energy</t>
        </is>
      </c>
      <c r="D5104" s="129" t="n">
        <v>61012</v>
      </c>
      <c r="E5104" s="130" t="inlineStr">
        <is>
          <t>RI</t>
        </is>
      </c>
      <c r="F5104" s="130" t="inlineStr">
        <is>
          <t>NAICS-22 Non-Cogen</t>
        </is>
      </c>
      <c r="G5104" s="130" t="inlineStr">
        <is>
          <t>PV</t>
        </is>
      </c>
      <c r="H5104" s="130" t="inlineStr">
        <is>
          <t>SUN</t>
        </is>
      </c>
      <c r="I5104" s="130" t="inlineStr">
        <is>
          <t>SUN</t>
        </is>
      </c>
      <c r="J5104" s="131" t="n">
        <v>32844</v>
      </c>
      <c r="K5104" s="129" t="n">
        <v>2020</v>
      </c>
      <c r="L5104" s="120">
        <f>IF(VLOOKUP(H5104,'Cross-Page Data'!$D$4:$F$48,3,FALSE)="natural gas",VLOOKUP(G5104,'Cross-Page Data'!$I$4:$J$19,2,FALSE),IF(VLOOKUP(H5104,'Cross-Page Data'!$D$4:$F$48,3,FALSE)="solar",IF(G5104="PV","solar PV","solar thermal"),IF(VLOOKUP(H5104,'Cross-Page Data'!$D$4:$F$48,3,FALSE)="wind",VLOOKUP(G5104,'Cross-Page Data'!$I$4:$J$19,2,FALSE),IF(VLOOKUP(H5104,'Cross-Page Data'!$D$4:$F$48,3,FALSE)="hydro",VLOOKUP(G5104,'Cross-Page Data'!$I$4:$J$19,2,FALSE),VLOOKUP(H5104,'Cross-Page Data'!$D$4:$F$48,3,FALSE)))))</f>
        <v/>
      </c>
      <c r="M5104" s="120">
        <f>IF(AND($P$2=FALSE,OR(F5104="Commercial NAICS Cogen",F5104="Industrial NAICS Cogen",F5104="NAICS-22 Cogen")),FALSE,IF(AND($P$3=FALSE,OR(F5104="Commercial NAICS Cogen",F5104="Commercial NAICS Non-Cogen",F5104="Industrial NAICS Cogen", F5104="industrial NAICS non-Cogen")),FALSE, TRUE))</f>
        <v/>
      </c>
    </row>
    <row r="5105">
      <c r="A5105" s="129" t="n">
        <v>63687</v>
      </c>
      <c r="B5105" s="130" t="inlineStr">
        <is>
          <t>Gratiot Farms Wind Project</t>
        </is>
      </c>
      <c r="C5105" s="130" t="inlineStr">
        <is>
          <t>Consumers Energy Co</t>
        </is>
      </c>
      <c r="D5105" s="129" t="n">
        <v>4254</v>
      </c>
      <c r="E5105" s="130" t="inlineStr">
        <is>
          <t>MI</t>
        </is>
      </c>
      <c r="F5105" s="130" t="inlineStr">
        <is>
          <t>Electric Utility</t>
        </is>
      </c>
      <c r="G5105" s="130" t="inlineStr">
        <is>
          <t>WT</t>
        </is>
      </c>
      <c r="H5105" s="130" t="inlineStr">
        <is>
          <t>WND</t>
        </is>
      </c>
      <c r="I5105" s="130" t="inlineStr">
        <is>
          <t>WND</t>
        </is>
      </c>
      <c r="J5105" s="131" t="n">
        <v>38056</v>
      </c>
      <c r="K5105" s="129" t="n">
        <v>2020</v>
      </c>
      <c r="L5105" s="120">
        <f>IF(VLOOKUP(H5105,'Cross-Page Data'!$D$4:$F$48,3,FALSE)="natural gas",VLOOKUP(G5105,'Cross-Page Data'!$I$4:$J$19,2,FALSE),IF(VLOOKUP(H5105,'Cross-Page Data'!$D$4:$F$48,3,FALSE)="solar",IF(G5105="PV","solar PV","solar thermal"),IF(VLOOKUP(H5105,'Cross-Page Data'!$D$4:$F$48,3,FALSE)="wind",VLOOKUP(G5105,'Cross-Page Data'!$I$4:$J$19,2,FALSE),IF(VLOOKUP(H5105,'Cross-Page Data'!$D$4:$F$48,3,FALSE)="hydro",VLOOKUP(G5105,'Cross-Page Data'!$I$4:$J$19,2,FALSE),VLOOKUP(H5105,'Cross-Page Data'!$D$4:$F$48,3,FALSE)))))</f>
        <v/>
      </c>
      <c r="M5105" s="120">
        <f>IF(AND($P$2=FALSE,OR(F5105="Commercial NAICS Cogen",F5105="Industrial NAICS Cogen",F5105="NAICS-22 Cogen")),FALSE,IF(AND($P$3=FALSE,OR(F5105="Commercial NAICS Cogen",F5105="Commercial NAICS Non-Cogen",F5105="Industrial NAICS Cogen", F5105="industrial NAICS non-Cogen")),FALSE, TRUE))</f>
        <v/>
      </c>
    </row>
    <row r="5106">
      <c r="A5106" s="129" t="n">
        <v>63745</v>
      </c>
      <c r="B5106" s="130" t="inlineStr">
        <is>
          <t>Greensville Solar</t>
        </is>
      </c>
      <c r="C5106" s="130" t="inlineStr">
        <is>
          <t>Dominion Energy Inc</t>
        </is>
      </c>
      <c r="D5106" s="129" t="n">
        <v>5248</v>
      </c>
      <c r="E5106" s="130" t="inlineStr">
        <is>
          <t>VA</t>
        </is>
      </c>
      <c r="F5106" s="130" t="inlineStr">
        <is>
          <t>Electric Utility</t>
        </is>
      </c>
      <c r="G5106" s="130" t="inlineStr">
        <is>
          <t>PV</t>
        </is>
      </c>
      <c r="H5106" s="130" t="inlineStr">
        <is>
          <t>SUN</t>
        </is>
      </c>
      <c r="I5106" s="130" t="inlineStr">
        <is>
          <t>SUN</t>
        </is>
      </c>
      <c r="J5106" s="131" t="n">
        <v>4936</v>
      </c>
      <c r="K5106" s="129" t="n">
        <v>2020</v>
      </c>
      <c r="L5106" s="120">
        <f>IF(VLOOKUP(H5106,'Cross-Page Data'!$D$4:$F$48,3,FALSE)="natural gas",VLOOKUP(G5106,'Cross-Page Data'!$I$4:$J$19,2,FALSE),IF(VLOOKUP(H5106,'Cross-Page Data'!$D$4:$F$48,3,FALSE)="solar",IF(G5106="PV","solar PV","solar thermal"),IF(VLOOKUP(H5106,'Cross-Page Data'!$D$4:$F$48,3,FALSE)="wind",VLOOKUP(G5106,'Cross-Page Data'!$I$4:$J$19,2,FALSE),IF(VLOOKUP(H5106,'Cross-Page Data'!$D$4:$F$48,3,FALSE)="hydro",VLOOKUP(G5106,'Cross-Page Data'!$I$4:$J$19,2,FALSE),VLOOKUP(H5106,'Cross-Page Data'!$D$4:$F$48,3,FALSE)))))</f>
        <v/>
      </c>
      <c r="M5106" s="120">
        <f>IF(AND($P$2=FALSE,OR(F5106="Commercial NAICS Cogen",F5106="Industrial NAICS Cogen",F5106="NAICS-22 Cogen")),FALSE,IF(AND($P$3=FALSE,OR(F5106="Commercial NAICS Cogen",F5106="Commercial NAICS Non-Cogen",F5106="Industrial NAICS Cogen", F5106="industrial NAICS non-Cogen")),FALSE, TRUE))</f>
        <v/>
      </c>
    </row>
    <row r="5107">
      <c r="A5107" s="129" t="n">
        <v>63754</v>
      </c>
      <c r="B5107" s="130" t="inlineStr">
        <is>
          <t>Gulf Power Blue Indigo Energy</t>
        </is>
      </c>
      <c r="C5107" s="130" t="inlineStr">
        <is>
          <t>Gulf Power Co</t>
        </is>
      </c>
      <c r="D5107" s="129" t="n">
        <v>7801</v>
      </c>
      <c r="E5107" s="130" t="inlineStr">
        <is>
          <t>FL</t>
        </is>
      </c>
      <c r="F5107" s="130" t="inlineStr">
        <is>
          <t>Electric Utility</t>
        </is>
      </c>
      <c r="G5107" s="130" t="inlineStr">
        <is>
          <t>PV</t>
        </is>
      </c>
      <c r="H5107" s="130" t="inlineStr">
        <is>
          <t>SUN</t>
        </is>
      </c>
      <c r="I5107" s="130" t="inlineStr">
        <is>
          <t>SUN</t>
        </is>
      </c>
      <c r="J5107" s="131" t="n">
        <v>132023</v>
      </c>
      <c r="K5107" s="129" t="n">
        <v>2020</v>
      </c>
      <c r="L5107" s="120">
        <f>IF(VLOOKUP(H5107,'Cross-Page Data'!$D$4:$F$48,3,FALSE)="natural gas",VLOOKUP(G5107,'Cross-Page Data'!$I$4:$J$19,2,FALSE),IF(VLOOKUP(H5107,'Cross-Page Data'!$D$4:$F$48,3,FALSE)="solar",IF(G5107="PV","solar PV","solar thermal"),IF(VLOOKUP(H5107,'Cross-Page Data'!$D$4:$F$48,3,FALSE)="wind",VLOOKUP(G5107,'Cross-Page Data'!$I$4:$J$19,2,FALSE),IF(VLOOKUP(H5107,'Cross-Page Data'!$D$4:$F$48,3,FALSE)="hydro",VLOOKUP(G5107,'Cross-Page Data'!$I$4:$J$19,2,FALSE),VLOOKUP(H5107,'Cross-Page Data'!$D$4:$F$48,3,FALSE)))))</f>
        <v/>
      </c>
      <c r="M5107" s="120">
        <f>IF(AND($P$2=FALSE,OR(F5107="Commercial NAICS Cogen",F5107="Industrial NAICS Cogen",F5107="NAICS-22 Cogen")),FALSE,IF(AND($P$3=FALSE,OR(F5107="Commercial NAICS Cogen",F5107="Commercial NAICS Non-Cogen",F5107="Industrial NAICS Cogen", F5107="industrial NAICS non-Cogen")),FALSE, TRUE))</f>
        <v/>
      </c>
    </row>
    <row r="5108">
      <c r="A5108" s="129" t="n">
        <v>63803</v>
      </c>
      <c r="B5108" s="130" t="inlineStr">
        <is>
          <t>Bronco Plains Wind, LLC</t>
        </is>
      </c>
      <c r="C5108" s="130" t="inlineStr">
        <is>
          <t>Bronco Plains Wind, LLC</t>
        </is>
      </c>
      <c r="D5108" s="129" t="n">
        <v>63487</v>
      </c>
      <c r="E5108" s="130" t="inlineStr">
        <is>
          <t>CO</t>
        </is>
      </c>
      <c r="F5108" s="130" t="inlineStr">
        <is>
          <t>NAICS-22 Non-Cogen</t>
        </is>
      </c>
      <c r="G5108" s="130" t="inlineStr">
        <is>
          <t>WT</t>
        </is>
      </c>
      <c r="H5108" s="130" t="inlineStr">
        <is>
          <t>WND</t>
        </is>
      </c>
      <c r="I5108" s="130" t="inlineStr">
        <is>
          <t>WND</t>
        </is>
      </c>
      <c r="J5108" s="131" t="n">
        <v>307103</v>
      </c>
      <c r="K5108" s="129" t="n">
        <v>2020</v>
      </c>
      <c r="L5108" s="120">
        <f>IF(VLOOKUP(H5108,'Cross-Page Data'!$D$4:$F$48,3,FALSE)="natural gas",VLOOKUP(G5108,'Cross-Page Data'!$I$4:$J$19,2,FALSE),IF(VLOOKUP(H5108,'Cross-Page Data'!$D$4:$F$48,3,FALSE)="solar",IF(G5108="PV","solar PV","solar thermal"),IF(VLOOKUP(H5108,'Cross-Page Data'!$D$4:$F$48,3,FALSE)="wind",VLOOKUP(G5108,'Cross-Page Data'!$I$4:$J$19,2,FALSE),IF(VLOOKUP(H5108,'Cross-Page Data'!$D$4:$F$48,3,FALSE)="hydro",VLOOKUP(G5108,'Cross-Page Data'!$I$4:$J$19,2,FALSE),VLOOKUP(H5108,'Cross-Page Data'!$D$4:$F$48,3,FALSE)))))</f>
        <v/>
      </c>
      <c r="M5108" s="120">
        <f>IF(AND($P$2=FALSE,OR(F5108="Commercial NAICS Cogen",F5108="Industrial NAICS Cogen",F5108="NAICS-22 Cogen")),FALSE,IF(AND($P$3=FALSE,OR(F5108="Commercial NAICS Cogen",F5108="Commercial NAICS Non-Cogen",F5108="Industrial NAICS Cogen", F5108="industrial NAICS non-Cogen")),FALSE, TRUE))</f>
        <v/>
      </c>
    </row>
    <row r="5109">
      <c r="A5109" s="129" t="n">
        <v>63810</v>
      </c>
      <c r="B5109" s="130" t="inlineStr">
        <is>
          <t>Centerfield Cooper Solar, LLC</t>
        </is>
      </c>
      <c r="C5109" s="130" t="inlineStr">
        <is>
          <t>Centerfield Cooper Solar, LLC</t>
        </is>
      </c>
      <c r="D5109" s="129" t="n">
        <v>63495</v>
      </c>
      <c r="E5109" s="130" t="inlineStr">
        <is>
          <t>SC</t>
        </is>
      </c>
      <c r="F5109" s="130" t="inlineStr">
        <is>
          <t>NAICS-22 Non-Cogen</t>
        </is>
      </c>
      <c r="G5109" s="130" t="inlineStr">
        <is>
          <t>PV</t>
        </is>
      </c>
      <c r="H5109" s="130" t="inlineStr">
        <is>
          <t>SUN</t>
        </is>
      </c>
      <c r="I5109" s="130" t="inlineStr">
        <is>
          <t>SUN</t>
        </is>
      </c>
      <c r="J5109" s="131" t="n">
        <v>1123</v>
      </c>
      <c r="K5109" s="129" t="n">
        <v>2020</v>
      </c>
      <c r="L5109" s="120">
        <f>IF(VLOOKUP(H5109,'Cross-Page Data'!$D$4:$F$48,3,FALSE)="natural gas",VLOOKUP(G5109,'Cross-Page Data'!$I$4:$J$19,2,FALSE),IF(VLOOKUP(H5109,'Cross-Page Data'!$D$4:$F$48,3,FALSE)="solar",IF(G5109="PV","solar PV","solar thermal"),IF(VLOOKUP(H5109,'Cross-Page Data'!$D$4:$F$48,3,FALSE)="wind",VLOOKUP(G5109,'Cross-Page Data'!$I$4:$J$19,2,FALSE),IF(VLOOKUP(H5109,'Cross-Page Data'!$D$4:$F$48,3,FALSE)="hydro",VLOOKUP(G5109,'Cross-Page Data'!$I$4:$J$19,2,FALSE),VLOOKUP(H5109,'Cross-Page Data'!$D$4:$F$48,3,FALSE)))))</f>
        <v/>
      </c>
      <c r="M5109" s="120">
        <f>IF(AND($P$2=FALSE,OR(F5109="Commercial NAICS Cogen",F5109="Industrial NAICS Cogen",F5109="NAICS-22 Cogen")),FALSE,IF(AND($P$3=FALSE,OR(F5109="Commercial NAICS Cogen",F5109="Commercial NAICS Non-Cogen",F5109="Industrial NAICS Cogen", F5109="industrial NAICS non-Cogen")),FALSE, TRUE))</f>
        <v/>
      </c>
    </row>
    <row r="5110">
      <c r="A5110" s="129" t="n">
        <v>63834</v>
      </c>
      <c r="B5110" s="130" t="inlineStr">
        <is>
          <t>Gateway Energy Storage System</t>
        </is>
      </c>
      <c r="C5110" s="130" t="inlineStr">
        <is>
          <t>Gateway Energy Storage, LLC</t>
        </is>
      </c>
      <c r="D5110" s="129" t="n">
        <v>63512</v>
      </c>
      <c r="E5110" s="130" t="inlineStr">
        <is>
          <t>CA</t>
        </is>
      </c>
      <c r="F5110" s="130" t="inlineStr">
        <is>
          <t>NAICS-22 Non-Cogen</t>
        </is>
      </c>
      <c r="G5110" s="130" t="inlineStr">
        <is>
          <t>BA</t>
        </is>
      </c>
      <c r="H5110" s="130" t="inlineStr">
        <is>
          <t>MWH</t>
        </is>
      </c>
      <c r="I5110" s="130" t="inlineStr">
        <is>
          <t>OTH</t>
        </is>
      </c>
      <c r="J5110" s="131" t="n">
        <v>-3162</v>
      </c>
      <c r="K5110" s="129" t="n">
        <v>2020</v>
      </c>
      <c r="L5110" s="120">
        <f>IF(VLOOKUP(H5110,'Cross-Page Data'!$D$4:$F$48,3,FALSE)="natural gas",VLOOKUP(G5110,'Cross-Page Data'!$I$4:$J$19,2,FALSE),IF(VLOOKUP(H5110,'Cross-Page Data'!$D$4:$F$48,3,FALSE)="solar",IF(G5110="PV","solar PV","solar thermal"),IF(VLOOKUP(H5110,'Cross-Page Data'!$D$4:$F$48,3,FALSE)="wind",VLOOKUP(G5110,'Cross-Page Data'!$I$4:$J$19,2,FALSE),IF(VLOOKUP(H5110,'Cross-Page Data'!$D$4:$F$48,3,FALSE)="hydro",VLOOKUP(G5110,'Cross-Page Data'!$I$4:$J$19,2,FALSE),VLOOKUP(H5110,'Cross-Page Data'!$D$4:$F$48,3,FALSE)))))</f>
        <v/>
      </c>
      <c r="M5110" s="120">
        <f>IF(AND($P$2=FALSE,OR(F5110="Commercial NAICS Cogen",F5110="Industrial NAICS Cogen",F5110="NAICS-22 Cogen")),FALSE,IF(AND($P$3=FALSE,OR(F5110="Commercial NAICS Cogen",F5110="Commercial NAICS Non-Cogen",F5110="Industrial NAICS Cogen", F5110="industrial NAICS non-Cogen")),FALSE, TRUE))</f>
        <v/>
      </c>
    </row>
    <row r="5111">
      <c r="A5111" s="129" t="n">
        <v>63839</v>
      </c>
      <c r="B5111" s="130" t="inlineStr">
        <is>
          <t>Midlands</t>
        </is>
      </c>
      <c r="C5111" s="130" t="inlineStr">
        <is>
          <t>Cypress Creek Renewables</t>
        </is>
      </c>
      <c r="D5111" s="129" t="n">
        <v>61060</v>
      </c>
      <c r="E5111" s="130" t="inlineStr">
        <is>
          <t>SC</t>
        </is>
      </c>
      <c r="F5111" s="130" t="inlineStr">
        <is>
          <t>NAICS-22 Non-Cogen</t>
        </is>
      </c>
      <c r="G5111" s="130" t="inlineStr">
        <is>
          <t>PV</t>
        </is>
      </c>
      <c r="H5111" s="130" t="inlineStr">
        <is>
          <t>SUN</t>
        </is>
      </c>
      <c r="I5111" s="130" t="inlineStr">
        <is>
          <t>SUN</t>
        </is>
      </c>
      <c r="J5111" s="131" t="n">
        <v>65081</v>
      </c>
      <c r="K5111" s="129" t="n">
        <v>2020</v>
      </c>
      <c r="L5111" s="120">
        <f>IF(VLOOKUP(H5111,'Cross-Page Data'!$D$4:$F$48,3,FALSE)="natural gas",VLOOKUP(G5111,'Cross-Page Data'!$I$4:$J$19,2,FALSE),IF(VLOOKUP(H5111,'Cross-Page Data'!$D$4:$F$48,3,FALSE)="solar",IF(G5111="PV","solar PV","solar thermal"),IF(VLOOKUP(H5111,'Cross-Page Data'!$D$4:$F$48,3,FALSE)="wind",VLOOKUP(G5111,'Cross-Page Data'!$I$4:$J$19,2,FALSE),IF(VLOOKUP(H5111,'Cross-Page Data'!$D$4:$F$48,3,FALSE)="hydro",VLOOKUP(G5111,'Cross-Page Data'!$I$4:$J$19,2,FALSE),VLOOKUP(H5111,'Cross-Page Data'!$D$4:$F$48,3,FALSE)))))</f>
        <v/>
      </c>
      <c r="M5111" s="120">
        <f>IF(AND($P$2=FALSE,OR(F5111="Commercial NAICS Cogen",F5111="Industrial NAICS Cogen",F5111="NAICS-22 Cogen")),FALSE,IF(AND($P$3=FALSE,OR(F5111="Commercial NAICS Cogen",F5111="Commercial NAICS Non-Cogen",F5111="Industrial NAICS Cogen", F5111="industrial NAICS non-Cogen")),FALSE, TRUE))</f>
        <v/>
      </c>
    </row>
    <row r="5112">
      <c r="A5112" s="129" t="n">
        <v>63859</v>
      </c>
      <c r="B5112" s="130" t="inlineStr">
        <is>
          <t>Golden Field Solar III, LLC</t>
        </is>
      </c>
      <c r="C5112" s="130" t="inlineStr">
        <is>
          <t>Golden Field Solar III, LLC</t>
        </is>
      </c>
      <c r="D5112" s="129" t="n">
        <v>63545</v>
      </c>
      <c r="E5112" s="130" t="inlineStr">
        <is>
          <t>CA</t>
        </is>
      </c>
      <c r="F5112" s="130" t="inlineStr">
        <is>
          <t>NAICS-22 Non-Cogen</t>
        </is>
      </c>
      <c r="G5112" s="130" t="inlineStr">
        <is>
          <t>PV</t>
        </is>
      </c>
      <c r="H5112" s="130" t="inlineStr">
        <is>
          <t>SUN</t>
        </is>
      </c>
      <c r="I5112" s="130" t="inlineStr">
        <is>
          <t>SUN</t>
        </is>
      </c>
      <c r="J5112" s="131" t="n">
        <v>0</v>
      </c>
      <c r="K5112" s="129" t="n">
        <v>2020</v>
      </c>
      <c r="L5112" s="120">
        <f>IF(VLOOKUP(H5112,'Cross-Page Data'!$D$4:$F$48,3,FALSE)="natural gas",VLOOKUP(G5112,'Cross-Page Data'!$I$4:$J$19,2,FALSE),IF(VLOOKUP(H5112,'Cross-Page Data'!$D$4:$F$48,3,FALSE)="solar",IF(G5112="PV","solar PV","solar thermal"),IF(VLOOKUP(H5112,'Cross-Page Data'!$D$4:$F$48,3,FALSE)="wind",VLOOKUP(G5112,'Cross-Page Data'!$I$4:$J$19,2,FALSE),IF(VLOOKUP(H5112,'Cross-Page Data'!$D$4:$F$48,3,FALSE)="hydro",VLOOKUP(G5112,'Cross-Page Data'!$I$4:$J$19,2,FALSE),VLOOKUP(H5112,'Cross-Page Data'!$D$4:$F$48,3,FALSE)))))</f>
        <v/>
      </c>
      <c r="M5112" s="120">
        <f>IF(AND($P$2=FALSE,OR(F5112="Commercial NAICS Cogen",F5112="Industrial NAICS Cogen",F5112="NAICS-22 Cogen")),FALSE,IF(AND($P$3=FALSE,OR(F5112="Commercial NAICS Cogen",F5112="Commercial NAICS Non-Cogen",F5112="Industrial NAICS Cogen", F5112="industrial NAICS non-Cogen")),FALSE, TRUE))</f>
        <v/>
      </c>
    </row>
    <row r="5113">
      <c r="A5113" s="129" t="n">
        <v>63860</v>
      </c>
      <c r="B5113" s="130" t="inlineStr">
        <is>
          <t>Encino Solar Energy Center</t>
        </is>
      </c>
      <c r="C5113" s="130" t="inlineStr">
        <is>
          <t>NMRD Data Center, LLC</t>
        </is>
      </c>
      <c r="D5113" s="129" t="n">
        <v>61156</v>
      </c>
      <c r="E5113" s="130" t="inlineStr">
        <is>
          <t>NM</t>
        </is>
      </c>
      <c r="F5113" s="130" t="inlineStr">
        <is>
          <t>NAICS-22 Non-Cogen</t>
        </is>
      </c>
      <c r="G5113" s="130" t="inlineStr">
        <is>
          <t>PV</t>
        </is>
      </c>
      <c r="H5113" s="130" t="inlineStr">
        <is>
          <t>SUN</t>
        </is>
      </c>
      <c r="I5113" s="130" t="inlineStr">
        <is>
          <t>SUN</t>
        </is>
      </c>
      <c r="J5113" s="131" t="n">
        <v>83382</v>
      </c>
      <c r="K5113" s="129" t="n">
        <v>2020</v>
      </c>
      <c r="L5113" s="120">
        <f>IF(VLOOKUP(H5113,'Cross-Page Data'!$D$4:$F$48,3,FALSE)="natural gas",VLOOKUP(G5113,'Cross-Page Data'!$I$4:$J$19,2,FALSE),IF(VLOOKUP(H5113,'Cross-Page Data'!$D$4:$F$48,3,FALSE)="solar",IF(G5113="PV","solar PV","solar thermal"),IF(VLOOKUP(H5113,'Cross-Page Data'!$D$4:$F$48,3,FALSE)="wind",VLOOKUP(G5113,'Cross-Page Data'!$I$4:$J$19,2,FALSE),IF(VLOOKUP(H5113,'Cross-Page Data'!$D$4:$F$48,3,FALSE)="hydro",VLOOKUP(G5113,'Cross-Page Data'!$I$4:$J$19,2,FALSE),VLOOKUP(H5113,'Cross-Page Data'!$D$4:$F$48,3,FALSE)))))</f>
        <v/>
      </c>
      <c r="M5113" s="120">
        <f>IF(AND($P$2=FALSE,OR(F5113="Commercial NAICS Cogen",F5113="Industrial NAICS Cogen",F5113="NAICS-22 Cogen")),FALSE,IF(AND($P$3=FALSE,OR(F5113="Commercial NAICS Cogen",F5113="Commercial NAICS Non-Cogen",F5113="Industrial NAICS Cogen", F5113="industrial NAICS non-Cogen")),FALSE, TRUE))</f>
        <v/>
      </c>
    </row>
    <row r="5114" ht="29" customHeight="1" s="157">
      <c r="A5114" s="129" t="n">
        <v>63906</v>
      </c>
      <c r="B5114" s="130" t="inlineStr">
        <is>
          <t>Turquoise Nevada, LLC</t>
        </is>
      </c>
      <c r="C5114" s="130" t="inlineStr">
        <is>
          <t>Greenbacker Renewable Energy Corporation</t>
        </is>
      </c>
      <c r="D5114" s="129" t="n">
        <v>60025</v>
      </c>
      <c r="E5114" s="130" t="inlineStr">
        <is>
          <t>NV</t>
        </is>
      </c>
      <c r="F5114" s="130" t="inlineStr">
        <is>
          <t>NAICS-22 Non-Cogen</t>
        </is>
      </c>
      <c r="G5114" s="130" t="inlineStr">
        <is>
          <t>PV</t>
        </is>
      </c>
      <c r="H5114" s="130" t="inlineStr">
        <is>
          <t>SUN</t>
        </is>
      </c>
      <c r="I5114" s="130" t="inlineStr">
        <is>
          <t>SUN</t>
        </is>
      </c>
      <c r="J5114" s="131" t="n">
        <v>6116</v>
      </c>
      <c r="K5114" s="129" t="n">
        <v>2020</v>
      </c>
      <c r="L5114" s="120">
        <f>IF(VLOOKUP(H5114,'Cross-Page Data'!$D$4:$F$48,3,FALSE)="natural gas",VLOOKUP(G5114,'Cross-Page Data'!$I$4:$J$19,2,FALSE),IF(VLOOKUP(H5114,'Cross-Page Data'!$D$4:$F$48,3,FALSE)="solar",IF(G5114="PV","solar PV","solar thermal"),IF(VLOOKUP(H5114,'Cross-Page Data'!$D$4:$F$48,3,FALSE)="wind",VLOOKUP(G5114,'Cross-Page Data'!$I$4:$J$19,2,FALSE),IF(VLOOKUP(H5114,'Cross-Page Data'!$D$4:$F$48,3,FALSE)="hydro",VLOOKUP(G5114,'Cross-Page Data'!$I$4:$J$19,2,FALSE),VLOOKUP(H5114,'Cross-Page Data'!$D$4:$F$48,3,FALSE)))))</f>
        <v/>
      </c>
      <c r="M5114" s="120">
        <f>IF(AND($P$2=FALSE,OR(F5114="Commercial NAICS Cogen",F5114="Industrial NAICS Cogen",F5114="NAICS-22 Cogen")),FALSE,IF(AND($P$3=FALSE,OR(F5114="Commercial NAICS Cogen",F5114="Commercial NAICS Non-Cogen",F5114="Industrial NAICS Cogen", F5114="industrial NAICS non-Cogen")),FALSE, TRUE))</f>
        <v/>
      </c>
    </row>
    <row r="5115">
      <c r="A5115" s="129" t="n">
        <v>63914</v>
      </c>
      <c r="B5115" s="130" t="inlineStr">
        <is>
          <t>Cedar Springs I</t>
        </is>
      </c>
      <c r="C5115" s="130" t="inlineStr">
        <is>
          <t>Cedar Springs Wind, LLC</t>
        </is>
      </c>
      <c r="D5115" s="129" t="n">
        <v>63580</v>
      </c>
      <c r="E5115" s="130" t="inlineStr">
        <is>
          <t>WY</t>
        </is>
      </c>
      <c r="F5115" s="130" t="inlineStr">
        <is>
          <t>NAICS-22 Non-Cogen</t>
        </is>
      </c>
      <c r="G5115" s="130" t="inlineStr">
        <is>
          <t>WT</t>
        </is>
      </c>
      <c r="H5115" s="130" t="inlineStr">
        <is>
          <t>WND</t>
        </is>
      </c>
      <c r="I5115" s="130" t="inlineStr">
        <is>
          <t>WND</t>
        </is>
      </c>
      <c r="J5115" s="131" t="n">
        <v>93543</v>
      </c>
      <c r="K5115" s="129" t="n">
        <v>2020</v>
      </c>
      <c r="L5115" s="120">
        <f>IF(VLOOKUP(H5115,'Cross-Page Data'!$D$4:$F$48,3,FALSE)="natural gas",VLOOKUP(G5115,'Cross-Page Data'!$I$4:$J$19,2,FALSE),IF(VLOOKUP(H5115,'Cross-Page Data'!$D$4:$F$48,3,FALSE)="solar",IF(G5115="PV","solar PV","solar thermal"),IF(VLOOKUP(H5115,'Cross-Page Data'!$D$4:$F$48,3,FALSE)="wind",VLOOKUP(G5115,'Cross-Page Data'!$I$4:$J$19,2,FALSE),IF(VLOOKUP(H5115,'Cross-Page Data'!$D$4:$F$48,3,FALSE)="hydro",VLOOKUP(G5115,'Cross-Page Data'!$I$4:$J$19,2,FALSE),VLOOKUP(H5115,'Cross-Page Data'!$D$4:$F$48,3,FALSE)))))</f>
        <v/>
      </c>
      <c r="M5115" s="120">
        <f>IF(AND($P$2=FALSE,OR(F5115="Commercial NAICS Cogen",F5115="Industrial NAICS Cogen",F5115="NAICS-22 Cogen")),FALSE,IF(AND($P$3=FALSE,OR(F5115="Commercial NAICS Cogen",F5115="Commercial NAICS Non-Cogen",F5115="Industrial NAICS Cogen", F5115="industrial NAICS non-Cogen")),FALSE, TRUE))</f>
        <v/>
      </c>
    </row>
    <row r="5116">
      <c r="A5116" s="129" t="n">
        <v>63915</v>
      </c>
      <c r="B5116" s="130" t="inlineStr">
        <is>
          <t>Cedar Springs II</t>
        </is>
      </c>
      <c r="C5116" s="130" t="inlineStr">
        <is>
          <t>PacifiCorp</t>
        </is>
      </c>
      <c r="D5116" s="129" t="n">
        <v>14354</v>
      </c>
      <c r="E5116" s="130" t="inlineStr">
        <is>
          <t>WY</t>
        </is>
      </c>
      <c r="F5116" s="130" t="inlineStr">
        <is>
          <t>NAICS-22 Non-Cogen</t>
        </is>
      </c>
      <c r="G5116" s="130" t="inlineStr">
        <is>
          <t>WT</t>
        </is>
      </c>
      <c r="H5116" s="130" t="inlineStr">
        <is>
          <t>WND</t>
        </is>
      </c>
      <c r="I5116" s="130" t="inlineStr">
        <is>
          <t>WND</t>
        </is>
      </c>
      <c r="J5116" s="131" t="n">
        <v>116063</v>
      </c>
      <c r="K5116" s="129" t="n">
        <v>2020</v>
      </c>
      <c r="L5116" s="120">
        <f>IF(VLOOKUP(H5116,'Cross-Page Data'!$D$4:$F$48,3,FALSE)="natural gas",VLOOKUP(G5116,'Cross-Page Data'!$I$4:$J$19,2,FALSE),IF(VLOOKUP(H5116,'Cross-Page Data'!$D$4:$F$48,3,FALSE)="solar",IF(G5116="PV","solar PV","solar thermal"),IF(VLOOKUP(H5116,'Cross-Page Data'!$D$4:$F$48,3,FALSE)="wind",VLOOKUP(G5116,'Cross-Page Data'!$I$4:$J$19,2,FALSE),IF(VLOOKUP(H5116,'Cross-Page Data'!$D$4:$F$48,3,FALSE)="hydro",VLOOKUP(G5116,'Cross-Page Data'!$I$4:$J$19,2,FALSE),VLOOKUP(H5116,'Cross-Page Data'!$D$4:$F$48,3,FALSE)))))</f>
        <v/>
      </c>
      <c r="M5116" s="120">
        <f>IF(AND($P$2=FALSE,OR(F5116="Commercial NAICS Cogen",F5116="Industrial NAICS Cogen",F5116="NAICS-22 Cogen")),FALSE,IF(AND($P$3=FALSE,OR(F5116="Commercial NAICS Cogen",F5116="Commercial NAICS Non-Cogen",F5116="Industrial NAICS Cogen", F5116="industrial NAICS non-Cogen")),FALSE, TRUE))</f>
        <v/>
      </c>
    </row>
    <row r="5117">
      <c r="A5117" s="129" t="n">
        <v>63916</v>
      </c>
      <c r="B5117" s="130" t="inlineStr">
        <is>
          <t>Cedar Springs III</t>
        </is>
      </c>
      <c r="C5117" s="130" t="inlineStr">
        <is>
          <t>Cedar Springs Wind III, LLC</t>
        </is>
      </c>
      <c r="D5117" s="129" t="n">
        <v>63582</v>
      </c>
      <c r="E5117" s="130" t="inlineStr">
        <is>
          <t>WY</t>
        </is>
      </c>
      <c r="F5117" s="130" t="inlineStr">
        <is>
          <t>NAICS-22 Non-Cogen</t>
        </is>
      </c>
      <c r="G5117" s="130" t="inlineStr">
        <is>
          <t>WT</t>
        </is>
      </c>
      <c r="H5117" s="130" t="inlineStr">
        <is>
          <t>WND</t>
        </is>
      </c>
      <c r="I5117" s="130" t="inlineStr">
        <is>
          <t>WND</t>
        </is>
      </c>
      <c r="J5117" s="131" t="n">
        <v>46215</v>
      </c>
      <c r="K5117" s="129" t="n">
        <v>2020</v>
      </c>
      <c r="L5117" s="120">
        <f>IF(VLOOKUP(H5117,'Cross-Page Data'!$D$4:$F$48,3,FALSE)="natural gas",VLOOKUP(G5117,'Cross-Page Data'!$I$4:$J$19,2,FALSE),IF(VLOOKUP(H5117,'Cross-Page Data'!$D$4:$F$48,3,FALSE)="solar",IF(G5117="PV","solar PV","solar thermal"),IF(VLOOKUP(H5117,'Cross-Page Data'!$D$4:$F$48,3,FALSE)="wind",VLOOKUP(G5117,'Cross-Page Data'!$I$4:$J$19,2,FALSE),IF(VLOOKUP(H5117,'Cross-Page Data'!$D$4:$F$48,3,FALSE)="hydro",VLOOKUP(G5117,'Cross-Page Data'!$I$4:$J$19,2,FALSE),VLOOKUP(H5117,'Cross-Page Data'!$D$4:$F$48,3,FALSE)))))</f>
        <v/>
      </c>
      <c r="M5117" s="120">
        <f>IF(AND($P$2=FALSE,OR(F5117="Commercial NAICS Cogen",F5117="Industrial NAICS Cogen",F5117="NAICS-22 Cogen")),FALSE,IF(AND($P$3=FALSE,OR(F5117="Commercial NAICS Cogen",F5117="Commercial NAICS Non-Cogen",F5117="Industrial NAICS Cogen", F5117="industrial NAICS non-Cogen")),FALSE, TRUE))</f>
        <v/>
      </c>
    </row>
    <row r="5118">
      <c r="A5118" s="129" t="n">
        <v>63932</v>
      </c>
      <c r="B5118" s="130" t="inlineStr">
        <is>
          <t>Titan Solar 1 (CA)</t>
        </is>
      </c>
      <c r="C5118" s="130" t="inlineStr">
        <is>
          <t>Titan Solar 1, LLC</t>
        </is>
      </c>
      <c r="D5118" s="129" t="n">
        <v>63602</v>
      </c>
      <c r="E5118" s="130" t="inlineStr">
        <is>
          <t>CA</t>
        </is>
      </c>
      <c r="F5118" s="130" t="inlineStr">
        <is>
          <t>NAICS-22 Non-Cogen</t>
        </is>
      </c>
      <c r="G5118" s="130" t="inlineStr">
        <is>
          <t>PV</t>
        </is>
      </c>
      <c r="H5118" s="130" t="inlineStr">
        <is>
          <t>SUN</t>
        </is>
      </c>
      <c r="I5118" s="130" t="inlineStr">
        <is>
          <t>SUN</t>
        </is>
      </c>
      <c r="J5118" s="131" t="n">
        <v>9853</v>
      </c>
      <c r="K5118" s="129" t="n">
        <v>2020</v>
      </c>
      <c r="L5118" s="120">
        <f>IF(VLOOKUP(H5118,'Cross-Page Data'!$D$4:$F$48,3,FALSE)="natural gas",VLOOKUP(G5118,'Cross-Page Data'!$I$4:$J$19,2,FALSE),IF(VLOOKUP(H5118,'Cross-Page Data'!$D$4:$F$48,3,FALSE)="solar",IF(G5118="PV","solar PV","solar thermal"),IF(VLOOKUP(H5118,'Cross-Page Data'!$D$4:$F$48,3,FALSE)="wind",VLOOKUP(G5118,'Cross-Page Data'!$I$4:$J$19,2,FALSE),IF(VLOOKUP(H5118,'Cross-Page Data'!$D$4:$F$48,3,FALSE)="hydro",VLOOKUP(G5118,'Cross-Page Data'!$I$4:$J$19,2,FALSE),VLOOKUP(H5118,'Cross-Page Data'!$D$4:$F$48,3,FALSE)))))</f>
        <v/>
      </c>
      <c r="M5118" s="120">
        <f>IF(AND($P$2=FALSE,OR(F5118="Commercial NAICS Cogen",F5118="Industrial NAICS Cogen",F5118="NAICS-22 Cogen")),FALSE,IF(AND($P$3=FALSE,OR(F5118="Commercial NAICS Cogen",F5118="Commercial NAICS Non-Cogen",F5118="Industrial NAICS Cogen", F5118="industrial NAICS non-Cogen")),FALSE, TRUE))</f>
        <v/>
      </c>
    </row>
    <row r="5119">
      <c r="A5119" s="129" t="n">
        <v>63988</v>
      </c>
      <c r="B5119" s="130" t="inlineStr">
        <is>
          <t>Blooming Grove Wind Energy Center</t>
        </is>
      </c>
      <c r="C5119" s="130" t="inlineStr">
        <is>
          <t>Invenergy Services LLC</t>
        </is>
      </c>
      <c r="D5119" s="129" t="n">
        <v>49893</v>
      </c>
      <c r="E5119" s="130" t="inlineStr">
        <is>
          <t>IL</t>
        </is>
      </c>
      <c r="F5119" s="130" t="inlineStr">
        <is>
          <t>NAICS-22 Non-Cogen</t>
        </is>
      </c>
      <c r="G5119" s="130" t="inlineStr">
        <is>
          <t>WT</t>
        </is>
      </c>
      <c r="H5119" s="130" t="inlineStr">
        <is>
          <t>WND</t>
        </is>
      </c>
      <c r="I5119" s="130" t="inlineStr">
        <is>
          <t>WND</t>
        </is>
      </c>
      <c r="J5119" s="131" t="n">
        <v>74734</v>
      </c>
      <c r="K5119" s="129" t="n">
        <v>2020</v>
      </c>
      <c r="L5119" s="120">
        <f>IF(VLOOKUP(H5119,'Cross-Page Data'!$D$4:$F$48,3,FALSE)="natural gas",VLOOKUP(G5119,'Cross-Page Data'!$I$4:$J$19,2,FALSE),IF(VLOOKUP(H5119,'Cross-Page Data'!$D$4:$F$48,3,FALSE)="solar",IF(G5119="PV","solar PV","solar thermal"),IF(VLOOKUP(H5119,'Cross-Page Data'!$D$4:$F$48,3,FALSE)="wind",VLOOKUP(G5119,'Cross-Page Data'!$I$4:$J$19,2,FALSE),IF(VLOOKUP(H5119,'Cross-Page Data'!$D$4:$F$48,3,FALSE)="hydro",VLOOKUP(G5119,'Cross-Page Data'!$I$4:$J$19,2,FALSE),VLOOKUP(H5119,'Cross-Page Data'!$D$4:$F$48,3,FALSE)))))</f>
        <v/>
      </c>
      <c r="M5119" s="120">
        <f>IF(AND($P$2=FALSE,OR(F5119="Commercial NAICS Cogen",F5119="Industrial NAICS Cogen",F5119="NAICS-22 Cogen")),FALSE,IF(AND($P$3=FALSE,OR(F5119="Commercial NAICS Cogen",F5119="Commercial NAICS Non-Cogen",F5119="Industrial NAICS Cogen", F5119="industrial NAICS non-Cogen")),FALSE, TRUE))</f>
        <v/>
      </c>
    </row>
    <row r="5120">
      <c r="A5120" s="129" t="n">
        <v>64020</v>
      </c>
      <c r="B5120" s="130" t="inlineStr">
        <is>
          <t>West Riverside Energy Center</t>
        </is>
      </c>
      <c r="C5120" s="130" t="inlineStr">
        <is>
          <t>Wisconsin Power &amp; Light Co</t>
        </is>
      </c>
      <c r="D5120" s="129" t="n">
        <v>20856</v>
      </c>
      <c r="E5120" s="130" t="inlineStr">
        <is>
          <t>WI</t>
        </is>
      </c>
      <c r="F5120" s="130" t="inlineStr">
        <is>
          <t>Electric Utility</t>
        </is>
      </c>
      <c r="G5120" s="130" t="inlineStr">
        <is>
          <t>CA</t>
        </is>
      </c>
      <c r="H5120" s="130" t="inlineStr">
        <is>
          <t>NG</t>
        </is>
      </c>
      <c r="I5120" s="130" t="inlineStr">
        <is>
          <t>NG</t>
        </is>
      </c>
      <c r="J5120" s="131" t="n">
        <v>305209</v>
      </c>
      <c r="K5120" s="129" t="n">
        <v>2020</v>
      </c>
      <c r="L5120" s="120">
        <f>IF(VLOOKUP(H5120,'Cross-Page Data'!$D$4:$F$48,3,FALSE)="natural gas",VLOOKUP(G5120,'Cross-Page Data'!$I$4:$J$19,2,FALSE),IF(VLOOKUP(H5120,'Cross-Page Data'!$D$4:$F$48,3,FALSE)="solar",IF(G5120="PV","solar PV","solar thermal"),IF(VLOOKUP(H5120,'Cross-Page Data'!$D$4:$F$48,3,FALSE)="wind",VLOOKUP(G5120,'Cross-Page Data'!$I$4:$J$19,2,FALSE),IF(VLOOKUP(H5120,'Cross-Page Data'!$D$4:$F$48,3,FALSE)="hydro",VLOOKUP(G5120,'Cross-Page Data'!$I$4:$J$19,2,FALSE),VLOOKUP(H5120,'Cross-Page Data'!$D$4:$F$48,3,FALSE)))))</f>
        <v/>
      </c>
      <c r="M5120" s="120">
        <f>IF(AND($P$2=FALSE,OR(F5120="Commercial NAICS Cogen",F5120="Industrial NAICS Cogen",F5120="NAICS-22 Cogen")),FALSE,IF(AND($P$3=FALSE,OR(F5120="Commercial NAICS Cogen",F5120="Commercial NAICS Non-Cogen",F5120="Industrial NAICS Cogen", F5120="industrial NAICS non-Cogen")),FALSE, TRUE))</f>
        <v/>
      </c>
    </row>
    <row r="5121">
      <c r="A5121" s="129" t="n">
        <v>64020</v>
      </c>
      <c r="B5121" s="130" t="inlineStr">
        <is>
          <t>West Riverside Energy Center</t>
        </is>
      </c>
      <c r="C5121" s="130" t="inlineStr">
        <is>
          <t>Wisconsin Power &amp; Light Co</t>
        </is>
      </c>
      <c r="D5121" s="129" t="n">
        <v>20856</v>
      </c>
      <c r="E5121" s="130" t="inlineStr">
        <is>
          <t>WI</t>
        </is>
      </c>
      <c r="F5121" s="130" t="inlineStr">
        <is>
          <t>Electric Utility</t>
        </is>
      </c>
      <c r="G5121" s="130" t="inlineStr">
        <is>
          <t>CT</t>
        </is>
      </c>
      <c r="H5121" s="130" t="inlineStr">
        <is>
          <t>NG</t>
        </is>
      </c>
      <c r="I5121" s="130" t="inlineStr">
        <is>
          <t>NG</t>
        </is>
      </c>
      <c r="J5121" s="131" t="n">
        <v>551307</v>
      </c>
      <c r="K5121" s="129" t="n">
        <v>2020</v>
      </c>
      <c r="L5121" s="120">
        <f>IF(VLOOKUP(H5121,'Cross-Page Data'!$D$4:$F$48,3,FALSE)="natural gas",VLOOKUP(G5121,'Cross-Page Data'!$I$4:$J$19,2,FALSE),IF(VLOOKUP(H5121,'Cross-Page Data'!$D$4:$F$48,3,FALSE)="solar",IF(G5121="PV","solar PV","solar thermal"),IF(VLOOKUP(H5121,'Cross-Page Data'!$D$4:$F$48,3,FALSE)="wind",VLOOKUP(G5121,'Cross-Page Data'!$I$4:$J$19,2,FALSE),IF(VLOOKUP(H5121,'Cross-Page Data'!$D$4:$F$48,3,FALSE)="hydro",VLOOKUP(G5121,'Cross-Page Data'!$I$4:$J$19,2,FALSE),VLOOKUP(H5121,'Cross-Page Data'!$D$4:$F$48,3,FALSE)))))</f>
        <v/>
      </c>
      <c r="M5121" s="120">
        <f>IF(AND($P$2=FALSE,OR(F5121="Commercial NAICS Cogen",F5121="Industrial NAICS Cogen",F5121="NAICS-22 Cogen")),FALSE,IF(AND($P$3=FALSE,OR(F5121="Commercial NAICS Cogen",F5121="Commercial NAICS Non-Cogen",F5121="Industrial NAICS Cogen", F5121="industrial NAICS non-Cogen")),FALSE, TRUE))</f>
        <v/>
      </c>
    </row>
    <row r="5122">
      <c r="A5122" s="129" t="n">
        <v>64057</v>
      </c>
      <c r="B5122" s="130" t="inlineStr">
        <is>
          <t>Wheatridge 1</t>
        </is>
      </c>
      <c r="C5122" s="130" t="inlineStr">
        <is>
          <t>Portland General Electric Co</t>
        </is>
      </c>
      <c r="D5122" s="129" t="n">
        <v>15248</v>
      </c>
      <c r="E5122" s="130" t="inlineStr">
        <is>
          <t>OR</t>
        </is>
      </c>
      <c r="F5122" s="130" t="inlineStr">
        <is>
          <t>NAICS-22 Non-Cogen</t>
        </is>
      </c>
      <c r="G5122" s="130" t="inlineStr">
        <is>
          <t>WT</t>
        </is>
      </c>
      <c r="H5122" s="130" t="inlineStr">
        <is>
          <t>WND</t>
        </is>
      </c>
      <c r="I5122" s="130" t="inlineStr">
        <is>
          <t>WND</t>
        </is>
      </c>
      <c r="J5122" s="131" t="n">
        <v>16207</v>
      </c>
      <c r="K5122" s="129" t="n">
        <v>2020</v>
      </c>
      <c r="L5122" s="120">
        <f>IF(VLOOKUP(H5122,'Cross-Page Data'!$D$4:$F$48,3,FALSE)="natural gas",VLOOKUP(G5122,'Cross-Page Data'!$I$4:$J$19,2,FALSE),IF(VLOOKUP(H5122,'Cross-Page Data'!$D$4:$F$48,3,FALSE)="solar",IF(G5122="PV","solar PV","solar thermal"),IF(VLOOKUP(H5122,'Cross-Page Data'!$D$4:$F$48,3,FALSE)="wind",VLOOKUP(G5122,'Cross-Page Data'!$I$4:$J$19,2,FALSE),IF(VLOOKUP(H5122,'Cross-Page Data'!$D$4:$F$48,3,FALSE)="hydro",VLOOKUP(G5122,'Cross-Page Data'!$I$4:$J$19,2,FALSE),VLOOKUP(H5122,'Cross-Page Data'!$D$4:$F$48,3,FALSE)))))</f>
        <v/>
      </c>
      <c r="M5122" s="120">
        <f>IF(AND($P$2=FALSE,OR(F5122="Commercial NAICS Cogen",F5122="Industrial NAICS Cogen",F5122="NAICS-22 Cogen")),FALSE,IF(AND($P$3=FALSE,OR(F5122="Commercial NAICS Cogen",F5122="Commercial NAICS Non-Cogen",F5122="Industrial NAICS Cogen", F5122="industrial NAICS non-Cogen")),FALSE, TRUE))</f>
        <v/>
      </c>
    </row>
    <row r="5123">
      <c r="A5123" s="129" t="n">
        <v>64103</v>
      </c>
      <c r="B5123" s="130" t="inlineStr">
        <is>
          <t>Desert Harvest II LLC</t>
        </is>
      </c>
      <c r="C5123" s="130" t="inlineStr">
        <is>
          <t>Desert Harvest II LLC</t>
        </is>
      </c>
      <c r="D5123" s="129" t="n">
        <v>63731</v>
      </c>
      <c r="E5123" s="130" t="inlineStr">
        <is>
          <t>CA</t>
        </is>
      </c>
      <c r="F5123" s="130" t="inlineStr">
        <is>
          <t>NAICS-22 Non-Cogen</t>
        </is>
      </c>
      <c r="G5123" s="130" t="inlineStr">
        <is>
          <t>BA</t>
        </is>
      </c>
      <c r="H5123" s="130" t="inlineStr">
        <is>
          <t>MWH</t>
        </is>
      </c>
      <c r="I5123" s="130" t="inlineStr">
        <is>
          <t>OTH</t>
        </is>
      </c>
      <c r="J5123" s="131" t="n">
        <v>0</v>
      </c>
      <c r="K5123" s="129" t="n">
        <v>2020</v>
      </c>
      <c r="L5123" s="120">
        <f>IF(VLOOKUP(H5123,'Cross-Page Data'!$D$4:$F$48,3,FALSE)="natural gas",VLOOKUP(G5123,'Cross-Page Data'!$I$4:$J$19,2,FALSE),IF(VLOOKUP(H5123,'Cross-Page Data'!$D$4:$F$48,3,FALSE)="solar",IF(G5123="PV","solar PV","solar thermal"),IF(VLOOKUP(H5123,'Cross-Page Data'!$D$4:$F$48,3,FALSE)="wind",VLOOKUP(G5123,'Cross-Page Data'!$I$4:$J$19,2,FALSE),IF(VLOOKUP(H5123,'Cross-Page Data'!$D$4:$F$48,3,FALSE)="hydro",VLOOKUP(G5123,'Cross-Page Data'!$I$4:$J$19,2,FALSE),VLOOKUP(H5123,'Cross-Page Data'!$D$4:$F$48,3,FALSE)))))</f>
        <v/>
      </c>
      <c r="M5123" s="120">
        <f>IF(AND($P$2=FALSE,OR(F5123="Commercial NAICS Cogen",F5123="Industrial NAICS Cogen",F5123="NAICS-22 Cogen")),FALSE,IF(AND($P$3=FALSE,OR(F5123="Commercial NAICS Cogen",F5123="Commercial NAICS Non-Cogen",F5123="Industrial NAICS Cogen", F5123="industrial NAICS non-Cogen")),FALSE, TRUE))</f>
        <v/>
      </c>
    </row>
    <row r="5124">
      <c r="A5124" s="129" t="n">
        <v>64103</v>
      </c>
      <c r="B5124" s="130" t="inlineStr">
        <is>
          <t>Desert Harvest II LLC</t>
        </is>
      </c>
      <c r="C5124" s="130" t="inlineStr">
        <is>
          <t>Desert Harvest II LLC</t>
        </is>
      </c>
      <c r="D5124" s="129" t="n">
        <v>63731</v>
      </c>
      <c r="E5124" s="130" t="inlineStr">
        <is>
          <t>CA</t>
        </is>
      </c>
      <c r="F5124" s="130" t="inlineStr">
        <is>
          <t>NAICS-22 Non-Cogen</t>
        </is>
      </c>
      <c r="G5124" s="130" t="inlineStr">
        <is>
          <t>PV</t>
        </is>
      </c>
      <c r="H5124" s="130" t="inlineStr">
        <is>
          <t>SUN</t>
        </is>
      </c>
      <c r="I5124" s="130" t="inlineStr">
        <is>
          <t>SUN</t>
        </is>
      </c>
      <c r="J5124" s="131" t="n">
        <v>6060</v>
      </c>
      <c r="K5124" s="129" t="n">
        <v>2020</v>
      </c>
      <c r="L5124" s="120">
        <f>IF(VLOOKUP(H5124,'Cross-Page Data'!$D$4:$F$48,3,FALSE)="natural gas",VLOOKUP(G5124,'Cross-Page Data'!$I$4:$J$19,2,FALSE),IF(VLOOKUP(H5124,'Cross-Page Data'!$D$4:$F$48,3,FALSE)="solar",IF(G5124="PV","solar PV","solar thermal"),IF(VLOOKUP(H5124,'Cross-Page Data'!$D$4:$F$48,3,FALSE)="wind",VLOOKUP(G5124,'Cross-Page Data'!$I$4:$J$19,2,FALSE),IF(VLOOKUP(H5124,'Cross-Page Data'!$D$4:$F$48,3,FALSE)="hydro",VLOOKUP(G5124,'Cross-Page Data'!$I$4:$J$19,2,FALSE),VLOOKUP(H5124,'Cross-Page Data'!$D$4:$F$48,3,FALSE)))))</f>
        <v/>
      </c>
      <c r="M5124" s="120">
        <f>IF(AND($P$2=FALSE,OR(F5124="Commercial NAICS Cogen",F5124="Industrial NAICS Cogen",F5124="NAICS-22 Cogen")),FALSE,IF(AND($P$3=FALSE,OR(F5124="Commercial NAICS Cogen",F5124="Commercial NAICS Non-Cogen",F5124="Industrial NAICS Cogen", F5124="industrial NAICS non-Cogen")),FALSE, TRUE))</f>
        <v/>
      </c>
    </row>
    <row r="5125">
      <c r="A5125" s="129" t="n">
        <v>64104</v>
      </c>
      <c r="B5125" s="130" t="inlineStr">
        <is>
          <t>Maverick Solar 4, LLC</t>
        </is>
      </c>
      <c r="C5125" s="130" t="inlineStr">
        <is>
          <t>Maverick Solar 4, LLC</t>
        </is>
      </c>
      <c r="D5125" s="129" t="n">
        <v>63732</v>
      </c>
      <c r="E5125" s="130" t="inlineStr">
        <is>
          <t>CA</t>
        </is>
      </c>
      <c r="F5125" s="130" t="inlineStr">
        <is>
          <t>NAICS-22 Non-Cogen</t>
        </is>
      </c>
      <c r="G5125" s="130" t="inlineStr">
        <is>
          <t>PV</t>
        </is>
      </c>
      <c r="H5125" s="130" t="inlineStr">
        <is>
          <t>SUN</t>
        </is>
      </c>
      <c r="I5125" s="130" t="inlineStr">
        <is>
          <t>SUN</t>
        </is>
      </c>
      <c r="J5125" s="131" t="n">
        <v>6957</v>
      </c>
      <c r="K5125" s="129" t="n">
        <v>2020</v>
      </c>
      <c r="L5125" s="120">
        <f>IF(VLOOKUP(H5125,'Cross-Page Data'!$D$4:$F$48,3,FALSE)="natural gas",VLOOKUP(G5125,'Cross-Page Data'!$I$4:$J$19,2,FALSE),IF(VLOOKUP(H5125,'Cross-Page Data'!$D$4:$F$48,3,FALSE)="solar",IF(G5125="PV","solar PV","solar thermal"),IF(VLOOKUP(H5125,'Cross-Page Data'!$D$4:$F$48,3,FALSE)="wind",VLOOKUP(G5125,'Cross-Page Data'!$I$4:$J$19,2,FALSE),IF(VLOOKUP(H5125,'Cross-Page Data'!$D$4:$F$48,3,FALSE)="hydro",VLOOKUP(G5125,'Cross-Page Data'!$I$4:$J$19,2,FALSE),VLOOKUP(H5125,'Cross-Page Data'!$D$4:$F$48,3,FALSE)))))</f>
        <v/>
      </c>
      <c r="M5125" s="120">
        <f>IF(AND($P$2=FALSE,OR(F5125="Commercial NAICS Cogen",F5125="Industrial NAICS Cogen",F5125="NAICS-22 Cogen")),FALSE,IF(AND($P$3=FALSE,OR(F5125="Commercial NAICS Cogen",F5125="Commercial NAICS Non-Cogen",F5125="Industrial NAICS Cogen", F5125="industrial NAICS non-Cogen")),FALSE, TRUE))</f>
        <v/>
      </c>
    </row>
    <row r="5126">
      <c r="A5126" s="129" t="n">
        <v>64158</v>
      </c>
      <c r="B5126" s="130" t="inlineStr">
        <is>
          <t>Mechanicsville Solar</t>
        </is>
      </c>
      <c r="C5126" s="130" t="inlineStr">
        <is>
          <t>Mechanicsville Solar, LLC</t>
        </is>
      </c>
      <c r="D5126" s="129" t="n">
        <v>63777</v>
      </c>
      <c r="E5126" s="130" t="inlineStr">
        <is>
          <t>VA</t>
        </is>
      </c>
      <c r="F5126" s="130" t="inlineStr">
        <is>
          <t>NAICS-22 Non-Cogen</t>
        </is>
      </c>
      <c r="G5126" s="130" t="inlineStr">
        <is>
          <t>PV</t>
        </is>
      </c>
      <c r="H5126" s="130" t="inlineStr">
        <is>
          <t>SUN</t>
        </is>
      </c>
      <c r="I5126" s="130" t="inlineStr">
        <is>
          <t>SUN</t>
        </is>
      </c>
      <c r="J5126" s="131" t="n">
        <v>9228</v>
      </c>
      <c r="K5126" s="129" t="n">
        <v>2020</v>
      </c>
      <c r="L5126" s="120">
        <f>IF(VLOOKUP(H5126,'Cross-Page Data'!$D$4:$F$48,3,FALSE)="natural gas",VLOOKUP(G5126,'Cross-Page Data'!$I$4:$J$19,2,FALSE),IF(VLOOKUP(H5126,'Cross-Page Data'!$D$4:$F$48,3,FALSE)="solar",IF(G5126="PV","solar PV","solar thermal"),IF(VLOOKUP(H5126,'Cross-Page Data'!$D$4:$F$48,3,FALSE)="wind",VLOOKUP(G5126,'Cross-Page Data'!$I$4:$J$19,2,FALSE),IF(VLOOKUP(H5126,'Cross-Page Data'!$D$4:$F$48,3,FALSE)="hydro",VLOOKUP(G5126,'Cross-Page Data'!$I$4:$J$19,2,FALSE),VLOOKUP(H5126,'Cross-Page Data'!$D$4:$F$48,3,FALSE)))))</f>
        <v/>
      </c>
      <c r="M5126" s="120">
        <f>IF(AND($P$2=FALSE,OR(F5126="Commercial NAICS Cogen",F5126="Industrial NAICS Cogen",F5126="NAICS-22 Cogen")),FALSE,IF(AND($P$3=FALSE,OR(F5126="Commercial NAICS Cogen",F5126="Commercial NAICS Non-Cogen",F5126="Industrial NAICS Cogen", F5126="industrial NAICS non-Cogen")),FALSE, TRUE))</f>
        <v/>
      </c>
    </row>
    <row r="5127">
      <c r="A5127" s="129" t="n">
        <v>64169</v>
      </c>
      <c r="B5127" s="130" t="inlineStr">
        <is>
          <t>Albemarle Beach Solar</t>
        </is>
      </c>
      <c r="C5127" s="130" t="inlineStr">
        <is>
          <t>Albemarle Beach Solar, LLC</t>
        </is>
      </c>
      <c r="D5127" s="129" t="n">
        <v>63794</v>
      </c>
      <c r="E5127" s="130" t="inlineStr">
        <is>
          <t>NC</t>
        </is>
      </c>
      <c r="F5127" s="130" t="inlineStr">
        <is>
          <t>NAICS-22 Non-Cogen</t>
        </is>
      </c>
      <c r="G5127" s="130" t="inlineStr">
        <is>
          <t>PV</t>
        </is>
      </c>
      <c r="H5127" s="130" t="inlineStr">
        <is>
          <t>SUN</t>
        </is>
      </c>
      <c r="I5127" s="130" t="inlineStr">
        <is>
          <t>SUN</t>
        </is>
      </c>
      <c r="J5127" s="131" t="n">
        <v>672</v>
      </c>
      <c r="K5127" s="129" t="n">
        <v>2020</v>
      </c>
      <c r="L5127" s="120">
        <f>IF(VLOOKUP(H5127,'Cross-Page Data'!$D$4:$F$48,3,FALSE)="natural gas",VLOOKUP(G5127,'Cross-Page Data'!$I$4:$J$19,2,FALSE),IF(VLOOKUP(H5127,'Cross-Page Data'!$D$4:$F$48,3,FALSE)="solar",IF(G5127="PV","solar PV","solar thermal"),IF(VLOOKUP(H5127,'Cross-Page Data'!$D$4:$F$48,3,FALSE)="wind",VLOOKUP(G5127,'Cross-Page Data'!$I$4:$J$19,2,FALSE),IF(VLOOKUP(H5127,'Cross-Page Data'!$D$4:$F$48,3,FALSE)="hydro",VLOOKUP(G5127,'Cross-Page Data'!$I$4:$J$19,2,FALSE),VLOOKUP(H5127,'Cross-Page Data'!$D$4:$F$48,3,FALSE)))))</f>
        <v/>
      </c>
      <c r="M5127" s="120">
        <f>IF(AND($P$2=FALSE,OR(F5127="Commercial NAICS Cogen",F5127="Industrial NAICS Cogen",F5127="NAICS-22 Cogen")),FALSE,IF(AND($P$3=FALSE,OR(F5127="Commercial NAICS Cogen",F5127="Commercial NAICS Non-Cogen",F5127="Industrial NAICS Cogen", F5127="industrial NAICS non-Cogen")),FALSE, TRUE))</f>
        <v/>
      </c>
    </row>
    <row r="5128">
      <c r="A5128" s="129" t="n">
        <v>64211</v>
      </c>
      <c r="B5128" s="130" t="inlineStr">
        <is>
          <t>Baxley</t>
        </is>
      </c>
      <c r="C5128" s="130" t="inlineStr">
        <is>
          <t>SR Baxley, LLC</t>
        </is>
      </c>
      <c r="D5128" s="129" t="n">
        <v>63820</v>
      </c>
      <c r="E5128" s="130" t="inlineStr">
        <is>
          <t>GA</t>
        </is>
      </c>
      <c r="F5128" s="130" t="inlineStr">
        <is>
          <t>NAICS-22 Non-Cogen</t>
        </is>
      </c>
      <c r="G5128" s="130" t="inlineStr">
        <is>
          <t>PV</t>
        </is>
      </c>
      <c r="H5128" s="130" t="inlineStr">
        <is>
          <t>SUN</t>
        </is>
      </c>
      <c r="I5128" s="130" t="inlineStr">
        <is>
          <t>SUN</t>
        </is>
      </c>
      <c r="J5128" s="131" t="n">
        <v>3423</v>
      </c>
      <c r="K5128" s="129" t="n">
        <v>2020</v>
      </c>
      <c r="L5128" s="120">
        <f>IF(VLOOKUP(H5128,'Cross-Page Data'!$D$4:$F$48,3,FALSE)="natural gas",VLOOKUP(G5128,'Cross-Page Data'!$I$4:$J$19,2,FALSE),IF(VLOOKUP(H5128,'Cross-Page Data'!$D$4:$F$48,3,FALSE)="solar",IF(G5128="PV","solar PV","solar thermal"),IF(VLOOKUP(H5128,'Cross-Page Data'!$D$4:$F$48,3,FALSE)="wind",VLOOKUP(G5128,'Cross-Page Data'!$I$4:$J$19,2,FALSE),IF(VLOOKUP(H5128,'Cross-Page Data'!$D$4:$F$48,3,FALSE)="hydro",VLOOKUP(G5128,'Cross-Page Data'!$I$4:$J$19,2,FALSE),VLOOKUP(H5128,'Cross-Page Data'!$D$4:$F$48,3,FALSE)))))</f>
        <v/>
      </c>
      <c r="M5128" s="120">
        <f>IF(AND($P$2=FALSE,OR(F5128="Commercial NAICS Cogen",F5128="Industrial NAICS Cogen",F5128="NAICS-22 Cogen")),FALSE,IF(AND($P$3=FALSE,OR(F5128="Commercial NAICS Cogen",F5128="Commercial NAICS Non-Cogen",F5128="Industrial NAICS Cogen", F5128="industrial NAICS non-Cogen")),FALSE, TRUE))</f>
        <v/>
      </c>
    </row>
    <row r="5129">
      <c r="A5129" s="129" t="n">
        <v>64309</v>
      </c>
      <c r="B5129" s="130" t="inlineStr">
        <is>
          <t>Soldier Creek Wind</t>
        </is>
      </c>
      <c r="C5129" s="130" t="inlineStr">
        <is>
          <t>Soldier Creek Wind LLC</t>
        </is>
      </c>
      <c r="D5129" s="129" t="n">
        <v>63887</v>
      </c>
      <c r="E5129" s="130" t="inlineStr">
        <is>
          <t>KS</t>
        </is>
      </c>
      <c r="F5129" s="130" t="inlineStr">
        <is>
          <t>NAICS-22 Non-Cogen</t>
        </is>
      </c>
      <c r="G5129" s="130" t="inlineStr">
        <is>
          <t>WT</t>
        </is>
      </c>
      <c r="H5129" s="130" t="inlineStr">
        <is>
          <t>WND</t>
        </is>
      </c>
      <c r="I5129" s="130" t="inlineStr">
        <is>
          <t>WND</t>
        </is>
      </c>
      <c r="J5129" s="131" t="n">
        <v>127214</v>
      </c>
      <c r="K5129" s="129" t="n">
        <v>2020</v>
      </c>
      <c r="L5129" s="120">
        <f>IF(VLOOKUP(H5129,'Cross-Page Data'!$D$4:$F$48,3,FALSE)="natural gas",VLOOKUP(G5129,'Cross-Page Data'!$I$4:$J$19,2,FALSE),IF(VLOOKUP(H5129,'Cross-Page Data'!$D$4:$F$48,3,FALSE)="solar",IF(G5129="PV","solar PV","solar thermal"),IF(VLOOKUP(H5129,'Cross-Page Data'!$D$4:$F$48,3,FALSE)="wind",VLOOKUP(G5129,'Cross-Page Data'!$I$4:$J$19,2,FALSE),IF(VLOOKUP(H5129,'Cross-Page Data'!$D$4:$F$48,3,FALSE)="hydro",VLOOKUP(G5129,'Cross-Page Data'!$I$4:$J$19,2,FALSE),VLOOKUP(H5129,'Cross-Page Data'!$D$4:$F$48,3,FALSE)))))</f>
        <v/>
      </c>
      <c r="M5129" s="120">
        <f>IF(AND($P$2=FALSE,OR(F5129="Commercial NAICS Cogen",F5129="Industrial NAICS Cogen",F5129="NAICS-22 Cogen")),FALSE,IF(AND($P$3=FALSE,OR(F5129="Commercial NAICS Cogen",F5129="Commercial NAICS Non-Cogen",F5129="Industrial NAICS Cogen", F5129="industrial NAICS non-Cogen")),FALSE, TRUE))</f>
        <v/>
      </c>
    </row>
    <row r="5130">
      <c r="A5130" s="129" t="n">
        <v>99999</v>
      </c>
      <c r="B5130" s="130" t="inlineStr">
        <is>
          <t>State-Fuel Level Increment</t>
        </is>
      </c>
      <c r="C5130" s="130" t="inlineStr">
        <is>
          <t>State-Fuel Level Increment</t>
        </is>
      </c>
      <c r="D5130" s="129" t="n">
        <v>99999</v>
      </c>
      <c r="E5130" s="130" t="inlineStr">
        <is>
          <t>AK</t>
        </is>
      </c>
      <c r="F5130" s="130" t="inlineStr">
        <is>
          <t>Electric Utility</t>
        </is>
      </c>
      <c r="G5130" s="130" t="inlineStr">
        <is>
          <t>BA</t>
        </is>
      </c>
      <c r="H5130" s="130" t="inlineStr">
        <is>
          <t>MWH</t>
        </is>
      </c>
      <c r="I5130" s="130" t="inlineStr">
        <is>
          <t>OTH</t>
        </is>
      </c>
      <c r="J5130" s="131" t="n">
        <v>0</v>
      </c>
      <c r="K5130" s="129" t="n">
        <v>2020</v>
      </c>
      <c r="L5130" s="120">
        <f>IF(VLOOKUP(H5130,'Cross-Page Data'!$D$4:$F$48,3,FALSE)="natural gas",VLOOKUP(G5130,'Cross-Page Data'!$I$4:$J$19,2,FALSE),IF(VLOOKUP(H5130,'Cross-Page Data'!$D$4:$F$48,3,FALSE)="solar",IF(G5130="PV","solar PV","solar thermal"),IF(VLOOKUP(H5130,'Cross-Page Data'!$D$4:$F$48,3,FALSE)="wind",VLOOKUP(G5130,'Cross-Page Data'!$I$4:$J$19,2,FALSE),IF(VLOOKUP(H5130,'Cross-Page Data'!$D$4:$F$48,3,FALSE)="hydro",VLOOKUP(G5130,'Cross-Page Data'!$I$4:$J$19,2,FALSE),VLOOKUP(H5130,'Cross-Page Data'!$D$4:$F$48,3,FALSE)))))</f>
        <v/>
      </c>
      <c r="M5130" s="120">
        <f>IF(AND($P$2=FALSE,OR(F5130="Commercial NAICS Cogen",F5130="Industrial NAICS Cogen",F5130="NAICS-22 Cogen")),FALSE,IF(AND($P$3=FALSE,OR(F5130="Commercial NAICS Cogen",F5130="Commercial NAICS Non-Cogen",F5130="Industrial NAICS Cogen", F5130="industrial NAICS non-Cogen")),FALSE, TRUE))</f>
        <v/>
      </c>
    </row>
    <row r="5131">
      <c r="A5131" s="129" t="n">
        <v>99999</v>
      </c>
      <c r="B5131" s="130" t="inlineStr">
        <is>
          <t>State-Fuel Level Increment</t>
        </is>
      </c>
      <c r="C5131" s="130" t="inlineStr">
        <is>
          <t>State-Fuel Level Increment</t>
        </is>
      </c>
      <c r="D5131" s="129" t="n">
        <v>99999</v>
      </c>
      <c r="E5131" s="130" t="inlineStr">
        <is>
          <t>AL</t>
        </is>
      </c>
      <c r="F5131" s="130" t="inlineStr">
        <is>
          <t>NAICS-22 Non-Cogen</t>
        </is>
      </c>
      <c r="G5131" s="130" t="inlineStr">
        <is>
          <t>BA</t>
        </is>
      </c>
      <c r="H5131" s="130" t="inlineStr">
        <is>
          <t>MWH</t>
        </is>
      </c>
      <c r="I5131" s="130" t="inlineStr">
        <is>
          <t>OTH</t>
        </is>
      </c>
      <c r="J5131" s="131" t="n">
        <v>0</v>
      </c>
      <c r="K5131" s="129" t="n">
        <v>2020</v>
      </c>
      <c r="L5131" s="120">
        <f>IF(VLOOKUP(H5131,'Cross-Page Data'!$D$4:$F$48,3,FALSE)="natural gas",VLOOKUP(G5131,'Cross-Page Data'!$I$4:$J$19,2,FALSE),IF(VLOOKUP(H5131,'Cross-Page Data'!$D$4:$F$48,3,FALSE)="solar",IF(G5131="PV","solar PV","solar thermal"),IF(VLOOKUP(H5131,'Cross-Page Data'!$D$4:$F$48,3,FALSE)="wind",VLOOKUP(G5131,'Cross-Page Data'!$I$4:$J$19,2,FALSE),IF(VLOOKUP(H5131,'Cross-Page Data'!$D$4:$F$48,3,FALSE)="hydro",VLOOKUP(G5131,'Cross-Page Data'!$I$4:$J$19,2,FALSE),VLOOKUP(H5131,'Cross-Page Data'!$D$4:$F$48,3,FALSE)))))</f>
        <v/>
      </c>
      <c r="M5131" s="120">
        <f>IF(AND($P$2=FALSE,OR(F5131="Commercial NAICS Cogen",F5131="Industrial NAICS Cogen",F5131="NAICS-22 Cogen")),FALSE,IF(AND($P$3=FALSE,OR(F5131="Commercial NAICS Cogen",F5131="Commercial NAICS Non-Cogen",F5131="Industrial NAICS Cogen", F5131="industrial NAICS non-Cogen")),FALSE, TRUE))</f>
        <v/>
      </c>
    </row>
    <row r="5132">
      <c r="A5132" s="129" t="n">
        <v>99999</v>
      </c>
      <c r="B5132" s="130" t="inlineStr">
        <is>
          <t>State-Fuel Level Increment</t>
        </is>
      </c>
      <c r="C5132" s="130" t="inlineStr">
        <is>
          <t>State-Fuel Level Increment</t>
        </is>
      </c>
      <c r="D5132" s="129" t="n">
        <v>99999</v>
      </c>
      <c r="E5132" s="130" t="inlineStr">
        <is>
          <t>AZ</t>
        </is>
      </c>
      <c r="F5132" s="130" t="inlineStr">
        <is>
          <t>Electric Utility</t>
        </is>
      </c>
      <c r="G5132" s="130" t="inlineStr">
        <is>
          <t>BA</t>
        </is>
      </c>
      <c r="H5132" s="130" t="inlineStr">
        <is>
          <t>MWH</t>
        </is>
      </c>
      <c r="I5132" s="130" t="inlineStr">
        <is>
          <t>OTH</t>
        </is>
      </c>
      <c r="J5132" s="131" t="n">
        <v>0</v>
      </c>
      <c r="K5132" s="129" t="n">
        <v>2020</v>
      </c>
      <c r="L5132" s="120">
        <f>IF(VLOOKUP(H5132,'Cross-Page Data'!$D$4:$F$48,3,FALSE)="natural gas",VLOOKUP(G5132,'Cross-Page Data'!$I$4:$J$19,2,FALSE),IF(VLOOKUP(H5132,'Cross-Page Data'!$D$4:$F$48,3,FALSE)="solar",IF(G5132="PV","solar PV","solar thermal"),IF(VLOOKUP(H5132,'Cross-Page Data'!$D$4:$F$48,3,FALSE)="wind",VLOOKUP(G5132,'Cross-Page Data'!$I$4:$J$19,2,FALSE),IF(VLOOKUP(H5132,'Cross-Page Data'!$D$4:$F$48,3,FALSE)="hydro",VLOOKUP(G5132,'Cross-Page Data'!$I$4:$J$19,2,FALSE),VLOOKUP(H5132,'Cross-Page Data'!$D$4:$F$48,3,FALSE)))))</f>
        <v/>
      </c>
      <c r="M5132" s="120">
        <f>IF(AND($P$2=FALSE,OR(F5132="Commercial NAICS Cogen",F5132="Industrial NAICS Cogen",F5132="NAICS-22 Cogen")),FALSE,IF(AND($P$3=FALSE,OR(F5132="Commercial NAICS Cogen",F5132="Commercial NAICS Non-Cogen",F5132="Industrial NAICS Cogen", F5132="industrial NAICS non-Cogen")),FALSE, TRUE))</f>
        <v/>
      </c>
    </row>
    <row r="5133">
      <c r="A5133" s="129" t="n">
        <v>99999</v>
      </c>
      <c r="B5133" s="130" t="inlineStr">
        <is>
          <t>State-Fuel Level Increment</t>
        </is>
      </c>
      <c r="C5133" s="130" t="inlineStr">
        <is>
          <t>State-Fuel Level Increment</t>
        </is>
      </c>
      <c r="D5133" s="129" t="n">
        <v>99999</v>
      </c>
      <c r="E5133" s="130" t="inlineStr">
        <is>
          <t>AZ</t>
        </is>
      </c>
      <c r="F5133" s="130" t="inlineStr">
        <is>
          <t>NAICS-22 Non-Cogen</t>
        </is>
      </c>
      <c r="G5133" s="130" t="inlineStr">
        <is>
          <t>BA</t>
        </is>
      </c>
      <c r="H5133" s="130" t="inlineStr">
        <is>
          <t>MWH</t>
        </is>
      </c>
      <c r="I5133" s="130" t="inlineStr">
        <is>
          <t>OTH</t>
        </is>
      </c>
      <c r="J5133" s="131" t="n">
        <v>0</v>
      </c>
      <c r="K5133" s="129" t="n">
        <v>2020</v>
      </c>
      <c r="L5133" s="120">
        <f>IF(VLOOKUP(H5133,'Cross-Page Data'!$D$4:$F$48,3,FALSE)="natural gas",VLOOKUP(G5133,'Cross-Page Data'!$I$4:$J$19,2,FALSE),IF(VLOOKUP(H5133,'Cross-Page Data'!$D$4:$F$48,3,FALSE)="solar",IF(G5133="PV","solar PV","solar thermal"),IF(VLOOKUP(H5133,'Cross-Page Data'!$D$4:$F$48,3,FALSE)="wind",VLOOKUP(G5133,'Cross-Page Data'!$I$4:$J$19,2,FALSE),IF(VLOOKUP(H5133,'Cross-Page Data'!$D$4:$F$48,3,FALSE)="hydro",VLOOKUP(G5133,'Cross-Page Data'!$I$4:$J$19,2,FALSE),VLOOKUP(H5133,'Cross-Page Data'!$D$4:$F$48,3,FALSE)))))</f>
        <v/>
      </c>
      <c r="M5133" s="120">
        <f>IF(AND($P$2=FALSE,OR(F5133="Commercial NAICS Cogen",F5133="Industrial NAICS Cogen",F5133="NAICS-22 Cogen")),FALSE,IF(AND($P$3=FALSE,OR(F5133="Commercial NAICS Cogen",F5133="Commercial NAICS Non-Cogen",F5133="Industrial NAICS Cogen", F5133="industrial NAICS non-Cogen")),FALSE, TRUE))</f>
        <v/>
      </c>
    </row>
    <row r="5134">
      <c r="A5134" s="129" t="n">
        <v>99999</v>
      </c>
      <c r="B5134" s="130" t="inlineStr">
        <is>
          <t>State-Fuel Level Increment</t>
        </is>
      </c>
      <c r="C5134" s="130" t="inlineStr">
        <is>
          <t>State-Fuel Level Increment</t>
        </is>
      </c>
      <c r="D5134" s="129" t="n">
        <v>99999</v>
      </c>
      <c r="E5134" s="130" t="inlineStr">
        <is>
          <t>CA</t>
        </is>
      </c>
      <c r="F5134" s="130" t="inlineStr">
        <is>
          <t>Electric Utility</t>
        </is>
      </c>
      <c r="G5134" s="130" t="inlineStr">
        <is>
          <t>BA</t>
        </is>
      </c>
      <c r="H5134" s="130" t="inlineStr">
        <is>
          <t>MWH</t>
        </is>
      </c>
      <c r="I5134" s="130" t="inlineStr">
        <is>
          <t>OTH</t>
        </is>
      </c>
      <c r="J5134" s="131" t="n">
        <v>0</v>
      </c>
      <c r="K5134" s="129" t="n">
        <v>2020</v>
      </c>
      <c r="L5134" s="120">
        <f>IF(VLOOKUP(H5134,'Cross-Page Data'!$D$4:$F$48,3,FALSE)="natural gas",VLOOKUP(G5134,'Cross-Page Data'!$I$4:$J$19,2,FALSE),IF(VLOOKUP(H5134,'Cross-Page Data'!$D$4:$F$48,3,FALSE)="solar",IF(G5134="PV","solar PV","solar thermal"),IF(VLOOKUP(H5134,'Cross-Page Data'!$D$4:$F$48,3,FALSE)="wind",VLOOKUP(G5134,'Cross-Page Data'!$I$4:$J$19,2,FALSE),IF(VLOOKUP(H5134,'Cross-Page Data'!$D$4:$F$48,3,FALSE)="hydro",VLOOKUP(G5134,'Cross-Page Data'!$I$4:$J$19,2,FALSE),VLOOKUP(H5134,'Cross-Page Data'!$D$4:$F$48,3,FALSE)))))</f>
        <v/>
      </c>
      <c r="M5134" s="120">
        <f>IF(AND($P$2=FALSE,OR(F5134="Commercial NAICS Cogen",F5134="Industrial NAICS Cogen",F5134="NAICS-22 Cogen")),FALSE,IF(AND($P$3=FALSE,OR(F5134="Commercial NAICS Cogen",F5134="Commercial NAICS Non-Cogen",F5134="Industrial NAICS Cogen", F5134="industrial NAICS non-Cogen")),FALSE, TRUE))</f>
        <v/>
      </c>
    </row>
    <row r="5135">
      <c r="A5135" s="129" t="n">
        <v>99999</v>
      </c>
      <c r="B5135" s="130" t="inlineStr">
        <is>
          <t>State-Fuel Level Increment</t>
        </is>
      </c>
      <c r="C5135" s="130" t="inlineStr">
        <is>
          <t>State-Fuel Level Increment</t>
        </is>
      </c>
      <c r="D5135" s="129" t="n">
        <v>99999</v>
      </c>
      <c r="E5135" s="130" t="inlineStr">
        <is>
          <t>CA</t>
        </is>
      </c>
      <c r="F5135" s="130" t="inlineStr">
        <is>
          <t>NAICS-22 Non-Cogen</t>
        </is>
      </c>
      <c r="G5135" s="130" t="inlineStr">
        <is>
          <t>BA</t>
        </is>
      </c>
      <c r="H5135" s="130" t="inlineStr">
        <is>
          <t>MWH</t>
        </is>
      </c>
      <c r="I5135" s="130" t="inlineStr">
        <is>
          <t>OTH</t>
        </is>
      </c>
      <c r="J5135" s="131" t="n">
        <v>0</v>
      </c>
      <c r="K5135" s="129" t="n">
        <v>2020</v>
      </c>
      <c r="L5135" s="120">
        <f>IF(VLOOKUP(H5135,'Cross-Page Data'!$D$4:$F$48,3,FALSE)="natural gas",VLOOKUP(G5135,'Cross-Page Data'!$I$4:$J$19,2,FALSE),IF(VLOOKUP(H5135,'Cross-Page Data'!$D$4:$F$48,3,FALSE)="solar",IF(G5135="PV","solar PV","solar thermal"),IF(VLOOKUP(H5135,'Cross-Page Data'!$D$4:$F$48,3,FALSE)="wind",VLOOKUP(G5135,'Cross-Page Data'!$I$4:$J$19,2,FALSE),IF(VLOOKUP(H5135,'Cross-Page Data'!$D$4:$F$48,3,FALSE)="hydro",VLOOKUP(G5135,'Cross-Page Data'!$I$4:$J$19,2,FALSE),VLOOKUP(H5135,'Cross-Page Data'!$D$4:$F$48,3,FALSE)))))</f>
        <v/>
      </c>
      <c r="M5135" s="120">
        <f>IF(AND($P$2=FALSE,OR(F5135="Commercial NAICS Cogen",F5135="Industrial NAICS Cogen",F5135="NAICS-22 Cogen")),FALSE,IF(AND($P$3=FALSE,OR(F5135="Commercial NAICS Cogen",F5135="Commercial NAICS Non-Cogen",F5135="Industrial NAICS Cogen", F5135="industrial NAICS non-Cogen")),FALSE, TRUE))</f>
        <v/>
      </c>
    </row>
    <row r="5136">
      <c r="A5136" s="129" t="n">
        <v>99999</v>
      </c>
      <c r="B5136" s="130" t="inlineStr">
        <is>
          <t>State-Fuel Level Increment</t>
        </is>
      </c>
      <c r="C5136" s="130" t="inlineStr">
        <is>
          <t>State-Fuel Level Increment</t>
        </is>
      </c>
      <c r="D5136" s="129" t="n">
        <v>99999</v>
      </c>
      <c r="E5136" s="130" t="inlineStr">
        <is>
          <t>CA</t>
        </is>
      </c>
      <c r="F5136" s="130" t="inlineStr">
        <is>
          <t>NAICS-22 Cogen</t>
        </is>
      </c>
      <c r="G5136" s="130" t="inlineStr">
        <is>
          <t>BA</t>
        </is>
      </c>
      <c r="H5136" s="130" t="inlineStr">
        <is>
          <t>MWH</t>
        </is>
      </c>
      <c r="I5136" s="130" t="inlineStr">
        <is>
          <t>OTH</t>
        </is>
      </c>
      <c r="J5136" s="131" t="n">
        <v>0</v>
      </c>
      <c r="K5136" s="129" t="n">
        <v>2020</v>
      </c>
      <c r="L5136" s="120">
        <f>IF(VLOOKUP(H5136,'Cross-Page Data'!$D$4:$F$48,3,FALSE)="natural gas",VLOOKUP(G5136,'Cross-Page Data'!$I$4:$J$19,2,FALSE),IF(VLOOKUP(H5136,'Cross-Page Data'!$D$4:$F$48,3,FALSE)="solar",IF(G5136="PV","solar PV","solar thermal"),IF(VLOOKUP(H5136,'Cross-Page Data'!$D$4:$F$48,3,FALSE)="wind",VLOOKUP(G5136,'Cross-Page Data'!$I$4:$J$19,2,FALSE),IF(VLOOKUP(H5136,'Cross-Page Data'!$D$4:$F$48,3,FALSE)="hydro",VLOOKUP(G5136,'Cross-Page Data'!$I$4:$J$19,2,FALSE),VLOOKUP(H5136,'Cross-Page Data'!$D$4:$F$48,3,FALSE)))))</f>
        <v/>
      </c>
      <c r="M5136" s="120">
        <f>IF(AND($P$2=FALSE,OR(F5136="Commercial NAICS Cogen",F5136="Industrial NAICS Cogen",F5136="NAICS-22 Cogen")),FALSE,IF(AND($P$3=FALSE,OR(F5136="Commercial NAICS Cogen",F5136="Commercial NAICS Non-Cogen",F5136="Industrial NAICS Cogen", F5136="industrial NAICS non-Cogen")),FALSE, TRUE))</f>
        <v/>
      </c>
    </row>
    <row r="5137">
      <c r="A5137" s="129" t="n">
        <v>99999</v>
      </c>
      <c r="B5137" s="130" t="inlineStr">
        <is>
          <t>State-Fuel Level Increment</t>
        </is>
      </c>
      <c r="C5137" s="130" t="inlineStr">
        <is>
          <t>State-Fuel Level Increment</t>
        </is>
      </c>
      <c r="D5137" s="129" t="n">
        <v>99999</v>
      </c>
      <c r="E5137" s="130" t="inlineStr">
        <is>
          <t>CA</t>
        </is>
      </c>
      <c r="F5137" s="130" t="inlineStr">
        <is>
          <t>Commercial NAICS Non-Cogen</t>
        </is>
      </c>
      <c r="G5137" s="130" t="inlineStr">
        <is>
          <t>BA</t>
        </is>
      </c>
      <c r="H5137" s="130" t="inlineStr">
        <is>
          <t>MWH</t>
        </is>
      </c>
      <c r="I5137" s="130" t="inlineStr">
        <is>
          <t>OTH</t>
        </is>
      </c>
      <c r="J5137" s="131" t="n">
        <v>0</v>
      </c>
      <c r="K5137" s="129" t="n">
        <v>2020</v>
      </c>
      <c r="L5137" s="120">
        <f>IF(VLOOKUP(H5137,'Cross-Page Data'!$D$4:$F$48,3,FALSE)="natural gas",VLOOKUP(G5137,'Cross-Page Data'!$I$4:$J$19,2,FALSE),IF(VLOOKUP(H5137,'Cross-Page Data'!$D$4:$F$48,3,FALSE)="solar",IF(G5137="PV","solar PV","solar thermal"),IF(VLOOKUP(H5137,'Cross-Page Data'!$D$4:$F$48,3,FALSE)="wind",VLOOKUP(G5137,'Cross-Page Data'!$I$4:$J$19,2,FALSE),IF(VLOOKUP(H5137,'Cross-Page Data'!$D$4:$F$48,3,FALSE)="hydro",VLOOKUP(G5137,'Cross-Page Data'!$I$4:$J$19,2,FALSE),VLOOKUP(H5137,'Cross-Page Data'!$D$4:$F$48,3,FALSE)))))</f>
        <v/>
      </c>
      <c r="M5137" s="120">
        <f>IF(AND($P$2=FALSE,OR(F5137="Commercial NAICS Cogen",F5137="Industrial NAICS Cogen",F5137="NAICS-22 Cogen")),FALSE,IF(AND($P$3=FALSE,OR(F5137="Commercial NAICS Cogen",F5137="Commercial NAICS Non-Cogen",F5137="Industrial NAICS Cogen", F5137="industrial NAICS non-Cogen")),FALSE, TRUE))</f>
        <v/>
      </c>
    </row>
    <row r="5138">
      <c r="A5138" s="129" t="n">
        <v>99999</v>
      </c>
      <c r="B5138" s="130" t="inlineStr">
        <is>
          <t>State-Fuel Level Increment</t>
        </is>
      </c>
      <c r="C5138" s="130" t="inlineStr">
        <is>
          <t>State-Fuel Level Increment</t>
        </is>
      </c>
      <c r="D5138" s="129" t="n">
        <v>99999</v>
      </c>
      <c r="E5138" s="130" t="inlineStr">
        <is>
          <t>CA</t>
        </is>
      </c>
      <c r="F5138" s="130" t="inlineStr">
        <is>
          <t>Industrial NAICS Cogen</t>
        </is>
      </c>
      <c r="G5138" s="130" t="inlineStr">
        <is>
          <t>BA</t>
        </is>
      </c>
      <c r="H5138" s="130" t="inlineStr">
        <is>
          <t>MWH</t>
        </is>
      </c>
      <c r="I5138" s="130" t="inlineStr">
        <is>
          <t>OTH</t>
        </is>
      </c>
      <c r="J5138" s="131" t="n">
        <v>0</v>
      </c>
      <c r="K5138" s="129" t="n">
        <v>2020</v>
      </c>
      <c r="L5138" s="120">
        <f>IF(VLOOKUP(H5138,'Cross-Page Data'!$D$4:$F$48,3,FALSE)="natural gas",VLOOKUP(G5138,'Cross-Page Data'!$I$4:$J$19,2,FALSE),IF(VLOOKUP(H5138,'Cross-Page Data'!$D$4:$F$48,3,FALSE)="solar",IF(G5138="PV","solar PV","solar thermal"),IF(VLOOKUP(H5138,'Cross-Page Data'!$D$4:$F$48,3,FALSE)="wind",VLOOKUP(G5138,'Cross-Page Data'!$I$4:$J$19,2,FALSE),IF(VLOOKUP(H5138,'Cross-Page Data'!$D$4:$F$48,3,FALSE)="hydro",VLOOKUP(G5138,'Cross-Page Data'!$I$4:$J$19,2,FALSE),VLOOKUP(H5138,'Cross-Page Data'!$D$4:$F$48,3,FALSE)))))</f>
        <v/>
      </c>
      <c r="M5138" s="120">
        <f>IF(AND($P$2=FALSE,OR(F5138="Commercial NAICS Cogen",F5138="Industrial NAICS Cogen",F5138="NAICS-22 Cogen")),FALSE,IF(AND($P$3=FALSE,OR(F5138="Commercial NAICS Cogen",F5138="Commercial NAICS Non-Cogen",F5138="Industrial NAICS Cogen", F5138="industrial NAICS non-Cogen")),FALSE, TRUE))</f>
        <v/>
      </c>
    </row>
    <row r="5139">
      <c r="A5139" s="129" t="n">
        <v>99999</v>
      </c>
      <c r="B5139" s="130" t="inlineStr">
        <is>
          <t>State-Fuel Level Increment</t>
        </is>
      </c>
      <c r="C5139" s="130" t="inlineStr">
        <is>
          <t>State-Fuel Level Increment</t>
        </is>
      </c>
      <c r="D5139" s="129" t="n">
        <v>99999</v>
      </c>
      <c r="E5139" s="130" t="inlineStr">
        <is>
          <t>CO</t>
        </is>
      </c>
      <c r="F5139" s="130" t="inlineStr">
        <is>
          <t>Electric Utility</t>
        </is>
      </c>
      <c r="G5139" s="130" t="inlineStr">
        <is>
          <t>BA</t>
        </is>
      </c>
      <c r="H5139" s="130" t="inlineStr">
        <is>
          <t>MWH</t>
        </is>
      </c>
      <c r="I5139" s="130" t="inlineStr">
        <is>
          <t>OTH</t>
        </is>
      </c>
      <c r="J5139" s="131" t="n">
        <v>0</v>
      </c>
      <c r="K5139" s="129" t="n">
        <v>2020</v>
      </c>
      <c r="L5139" s="120">
        <f>IF(VLOOKUP(H5139,'Cross-Page Data'!$D$4:$F$48,3,FALSE)="natural gas",VLOOKUP(G5139,'Cross-Page Data'!$I$4:$J$19,2,FALSE),IF(VLOOKUP(H5139,'Cross-Page Data'!$D$4:$F$48,3,FALSE)="solar",IF(G5139="PV","solar PV","solar thermal"),IF(VLOOKUP(H5139,'Cross-Page Data'!$D$4:$F$48,3,FALSE)="wind",VLOOKUP(G5139,'Cross-Page Data'!$I$4:$J$19,2,FALSE),IF(VLOOKUP(H5139,'Cross-Page Data'!$D$4:$F$48,3,FALSE)="hydro",VLOOKUP(G5139,'Cross-Page Data'!$I$4:$J$19,2,FALSE),VLOOKUP(H5139,'Cross-Page Data'!$D$4:$F$48,3,FALSE)))))</f>
        <v/>
      </c>
      <c r="M5139" s="120">
        <f>IF(AND($P$2=FALSE,OR(F5139="Commercial NAICS Cogen",F5139="Industrial NAICS Cogen",F5139="NAICS-22 Cogen")),FALSE,IF(AND($P$3=FALSE,OR(F5139="Commercial NAICS Cogen",F5139="Commercial NAICS Non-Cogen",F5139="Industrial NAICS Cogen", F5139="industrial NAICS non-Cogen")),FALSE, TRUE))</f>
        <v/>
      </c>
    </row>
    <row r="5140">
      <c r="A5140" s="129" t="n">
        <v>99999</v>
      </c>
      <c r="B5140" s="130" t="inlineStr">
        <is>
          <t>State-Fuel Level Increment</t>
        </is>
      </c>
      <c r="C5140" s="130" t="inlineStr">
        <is>
          <t>State-Fuel Level Increment</t>
        </is>
      </c>
      <c r="D5140" s="129" t="n">
        <v>99999</v>
      </c>
      <c r="E5140" s="130" t="inlineStr">
        <is>
          <t>CO</t>
        </is>
      </c>
      <c r="F5140" s="130" t="inlineStr">
        <is>
          <t>Commercial NAICS Non-Cogen</t>
        </is>
      </c>
      <c r="G5140" s="130" t="inlineStr">
        <is>
          <t>BA</t>
        </is>
      </c>
      <c r="H5140" s="130" t="inlineStr">
        <is>
          <t>MWH</t>
        </is>
      </c>
      <c r="I5140" s="130" t="inlineStr">
        <is>
          <t>OTH</t>
        </is>
      </c>
      <c r="J5140" s="131" t="n">
        <v>0</v>
      </c>
      <c r="K5140" s="129" t="n">
        <v>2020</v>
      </c>
      <c r="L5140" s="120">
        <f>IF(VLOOKUP(H5140,'Cross-Page Data'!$D$4:$F$48,3,FALSE)="natural gas",VLOOKUP(G5140,'Cross-Page Data'!$I$4:$J$19,2,FALSE),IF(VLOOKUP(H5140,'Cross-Page Data'!$D$4:$F$48,3,FALSE)="solar",IF(G5140="PV","solar PV","solar thermal"),IF(VLOOKUP(H5140,'Cross-Page Data'!$D$4:$F$48,3,FALSE)="wind",VLOOKUP(G5140,'Cross-Page Data'!$I$4:$J$19,2,FALSE),IF(VLOOKUP(H5140,'Cross-Page Data'!$D$4:$F$48,3,FALSE)="hydro",VLOOKUP(G5140,'Cross-Page Data'!$I$4:$J$19,2,FALSE),VLOOKUP(H5140,'Cross-Page Data'!$D$4:$F$48,3,FALSE)))))</f>
        <v/>
      </c>
      <c r="M5140" s="120">
        <f>IF(AND($P$2=FALSE,OR(F5140="Commercial NAICS Cogen",F5140="Industrial NAICS Cogen",F5140="NAICS-22 Cogen")),FALSE,IF(AND($P$3=FALSE,OR(F5140="Commercial NAICS Cogen",F5140="Commercial NAICS Non-Cogen",F5140="Industrial NAICS Cogen", F5140="industrial NAICS non-Cogen")),FALSE, TRUE))</f>
        <v/>
      </c>
    </row>
    <row r="5141">
      <c r="A5141" s="129" t="n">
        <v>99999</v>
      </c>
      <c r="B5141" s="130" t="inlineStr">
        <is>
          <t>State-Fuel Level Increment</t>
        </is>
      </c>
      <c r="C5141" s="130" t="inlineStr">
        <is>
          <t>State-Fuel Level Increment</t>
        </is>
      </c>
      <c r="D5141" s="129" t="n">
        <v>99999</v>
      </c>
      <c r="E5141" s="130" t="inlineStr">
        <is>
          <t>CT</t>
        </is>
      </c>
      <c r="F5141" s="130" t="inlineStr">
        <is>
          <t>NAICS-22 Non-Cogen</t>
        </is>
      </c>
      <c r="G5141" s="130" t="inlineStr">
        <is>
          <t>BA</t>
        </is>
      </c>
      <c r="H5141" s="130" t="inlineStr">
        <is>
          <t>MWH</t>
        </is>
      </c>
      <c r="I5141" s="130" t="inlineStr">
        <is>
          <t>OTH</t>
        </is>
      </c>
      <c r="J5141" s="131" t="n">
        <v>0</v>
      </c>
      <c r="K5141" s="129" t="n">
        <v>2020</v>
      </c>
      <c r="L5141" s="120">
        <f>IF(VLOOKUP(H5141,'Cross-Page Data'!$D$4:$F$48,3,FALSE)="natural gas",VLOOKUP(G5141,'Cross-Page Data'!$I$4:$J$19,2,FALSE),IF(VLOOKUP(H5141,'Cross-Page Data'!$D$4:$F$48,3,FALSE)="solar",IF(G5141="PV","solar PV","solar thermal"),IF(VLOOKUP(H5141,'Cross-Page Data'!$D$4:$F$48,3,FALSE)="wind",VLOOKUP(G5141,'Cross-Page Data'!$I$4:$J$19,2,FALSE),IF(VLOOKUP(H5141,'Cross-Page Data'!$D$4:$F$48,3,FALSE)="hydro",VLOOKUP(G5141,'Cross-Page Data'!$I$4:$J$19,2,FALSE),VLOOKUP(H5141,'Cross-Page Data'!$D$4:$F$48,3,FALSE)))))</f>
        <v/>
      </c>
      <c r="M5141" s="120">
        <f>IF(AND($P$2=FALSE,OR(F5141="Commercial NAICS Cogen",F5141="Industrial NAICS Cogen",F5141="NAICS-22 Cogen")),FALSE,IF(AND($P$3=FALSE,OR(F5141="Commercial NAICS Cogen",F5141="Commercial NAICS Non-Cogen",F5141="Industrial NAICS Cogen", F5141="industrial NAICS non-Cogen")),FALSE, TRUE))</f>
        <v/>
      </c>
    </row>
    <row r="5142">
      <c r="A5142" s="129" t="n">
        <v>99999</v>
      </c>
      <c r="B5142" s="130" t="inlineStr">
        <is>
          <t>State-Fuel Level Increment</t>
        </is>
      </c>
      <c r="C5142" s="130" t="inlineStr">
        <is>
          <t>State-Fuel Level Increment</t>
        </is>
      </c>
      <c r="D5142" s="129" t="n">
        <v>99999</v>
      </c>
      <c r="E5142" s="130" t="inlineStr">
        <is>
          <t>FL</t>
        </is>
      </c>
      <c r="F5142" s="130" t="inlineStr">
        <is>
          <t>NAICS-22 Non-Cogen</t>
        </is>
      </c>
      <c r="G5142" s="130" t="inlineStr">
        <is>
          <t>BA</t>
        </is>
      </c>
      <c r="H5142" s="130" t="inlineStr">
        <is>
          <t>MWH</t>
        </is>
      </c>
      <c r="I5142" s="130" t="inlineStr">
        <is>
          <t>OTH</t>
        </is>
      </c>
      <c r="J5142" s="131" t="n">
        <v>0</v>
      </c>
      <c r="K5142" s="129" t="n">
        <v>2020</v>
      </c>
      <c r="L5142" s="120">
        <f>IF(VLOOKUP(H5142,'Cross-Page Data'!$D$4:$F$48,3,FALSE)="natural gas",VLOOKUP(G5142,'Cross-Page Data'!$I$4:$J$19,2,FALSE),IF(VLOOKUP(H5142,'Cross-Page Data'!$D$4:$F$48,3,FALSE)="solar",IF(G5142="PV","solar PV","solar thermal"),IF(VLOOKUP(H5142,'Cross-Page Data'!$D$4:$F$48,3,FALSE)="wind",VLOOKUP(G5142,'Cross-Page Data'!$I$4:$J$19,2,FALSE),IF(VLOOKUP(H5142,'Cross-Page Data'!$D$4:$F$48,3,FALSE)="hydro",VLOOKUP(G5142,'Cross-Page Data'!$I$4:$J$19,2,FALSE),VLOOKUP(H5142,'Cross-Page Data'!$D$4:$F$48,3,FALSE)))))</f>
        <v/>
      </c>
      <c r="M5142" s="120">
        <f>IF(AND($P$2=FALSE,OR(F5142="Commercial NAICS Cogen",F5142="Industrial NAICS Cogen",F5142="NAICS-22 Cogen")),FALSE,IF(AND($P$3=FALSE,OR(F5142="Commercial NAICS Cogen",F5142="Commercial NAICS Non-Cogen",F5142="Industrial NAICS Cogen", F5142="industrial NAICS non-Cogen")),FALSE, TRUE))</f>
        <v/>
      </c>
    </row>
    <row r="5143">
      <c r="A5143" s="129" t="n">
        <v>99999</v>
      </c>
      <c r="B5143" s="130" t="inlineStr">
        <is>
          <t>State-Fuel Level Increment</t>
        </is>
      </c>
      <c r="C5143" s="130" t="inlineStr">
        <is>
          <t>State-Fuel Level Increment</t>
        </is>
      </c>
      <c r="D5143" s="129" t="n">
        <v>99999</v>
      </c>
      <c r="E5143" s="130" t="inlineStr">
        <is>
          <t>GA</t>
        </is>
      </c>
      <c r="F5143" s="130" t="inlineStr">
        <is>
          <t>Electric Utility</t>
        </is>
      </c>
      <c r="G5143" s="130" t="inlineStr">
        <is>
          <t>BA</t>
        </is>
      </c>
      <c r="H5143" s="130" t="inlineStr">
        <is>
          <t>MWH</t>
        </is>
      </c>
      <c r="I5143" s="130" t="inlineStr">
        <is>
          <t>OTH</t>
        </is>
      </c>
      <c r="J5143" s="131" t="n">
        <v>0</v>
      </c>
      <c r="K5143" s="129" t="n">
        <v>2020</v>
      </c>
      <c r="L5143" s="120">
        <f>IF(VLOOKUP(H5143,'Cross-Page Data'!$D$4:$F$48,3,FALSE)="natural gas",VLOOKUP(G5143,'Cross-Page Data'!$I$4:$J$19,2,FALSE),IF(VLOOKUP(H5143,'Cross-Page Data'!$D$4:$F$48,3,FALSE)="solar",IF(G5143="PV","solar PV","solar thermal"),IF(VLOOKUP(H5143,'Cross-Page Data'!$D$4:$F$48,3,FALSE)="wind",VLOOKUP(G5143,'Cross-Page Data'!$I$4:$J$19,2,FALSE),IF(VLOOKUP(H5143,'Cross-Page Data'!$D$4:$F$48,3,FALSE)="hydro",VLOOKUP(G5143,'Cross-Page Data'!$I$4:$J$19,2,FALSE),VLOOKUP(H5143,'Cross-Page Data'!$D$4:$F$48,3,FALSE)))))</f>
        <v/>
      </c>
      <c r="M5143" s="120">
        <f>IF(AND($P$2=FALSE,OR(F5143="Commercial NAICS Cogen",F5143="Industrial NAICS Cogen",F5143="NAICS-22 Cogen")),FALSE,IF(AND($P$3=FALSE,OR(F5143="Commercial NAICS Cogen",F5143="Commercial NAICS Non-Cogen",F5143="Industrial NAICS Cogen", F5143="industrial NAICS non-Cogen")),FALSE, TRUE))</f>
        <v/>
      </c>
    </row>
    <row r="5144">
      <c r="A5144" s="129" t="n">
        <v>99999</v>
      </c>
      <c r="B5144" s="130" t="inlineStr">
        <is>
          <t>State-Fuel Level Increment</t>
        </is>
      </c>
      <c r="C5144" s="130" t="inlineStr">
        <is>
          <t>State-Fuel Level Increment</t>
        </is>
      </c>
      <c r="D5144" s="129" t="n">
        <v>99999</v>
      </c>
      <c r="E5144" s="130" t="inlineStr">
        <is>
          <t>GA</t>
        </is>
      </c>
      <c r="F5144" s="130" t="inlineStr">
        <is>
          <t>NAICS-22 Non-Cogen</t>
        </is>
      </c>
      <c r="G5144" s="130" t="inlineStr">
        <is>
          <t>BA</t>
        </is>
      </c>
      <c r="H5144" s="130" t="inlineStr">
        <is>
          <t>MWH</t>
        </is>
      </c>
      <c r="I5144" s="130" t="inlineStr">
        <is>
          <t>OTH</t>
        </is>
      </c>
      <c r="J5144" s="131" t="n">
        <v>0</v>
      </c>
      <c r="K5144" s="129" t="n">
        <v>2020</v>
      </c>
      <c r="L5144" s="120">
        <f>IF(VLOOKUP(H5144,'Cross-Page Data'!$D$4:$F$48,3,FALSE)="natural gas",VLOOKUP(G5144,'Cross-Page Data'!$I$4:$J$19,2,FALSE),IF(VLOOKUP(H5144,'Cross-Page Data'!$D$4:$F$48,3,FALSE)="solar",IF(G5144="PV","solar PV","solar thermal"),IF(VLOOKUP(H5144,'Cross-Page Data'!$D$4:$F$48,3,FALSE)="wind",VLOOKUP(G5144,'Cross-Page Data'!$I$4:$J$19,2,FALSE),IF(VLOOKUP(H5144,'Cross-Page Data'!$D$4:$F$48,3,FALSE)="hydro",VLOOKUP(G5144,'Cross-Page Data'!$I$4:$J$19,2,FALSE),VLOOKUP(H5144,'Cross-Page Data'!$D$4:$F$48,3,FALSE)))))</f>
        <v/>
      </c>
      <c r="M5144" s="120">
        <f>IF(AND($P$2=FALSE,OR(F5144="Commercial NAICS Cogen",F5144="Industrial NAICS Cogen",F5144="NAICS-22 Cogen")),FALSE,IF(AND($P$3=FALSE,OR(F5144="Commercial NAICS Cogen",F5144="Commercial NAICS Non-Cogen",F5144="Industrial NAICS Cogen", F5144="industrial NAICS non-Cogen")),FALSE, TRUE))</f>
        <v/>
      </c>
    </row>
    <row r="5145">
      <c r="A5145" s="129" t="n">
        <v>99999</v>
      </c>
      <c r="B5145" s="130" t="inlineStr">
        <is>
          <t>State-Fuel Level Increment</t>
        </is>
      </c>
      <c r="C5145" s="130" t="inlineStr">
        <is>
          <t>State-Fuel Level Increment</t>
        </is>
      </c>
      <c r="D5145" s="129" t="n">
        <v>99999</v>
      </c>
      <c r="E5145" s="130" t="inlineStr">
        <is>
          <t>HI</t>
        </is>
      </c>
      <c r="F5145" s="130" t="inlineStr">
        <is>
          <t>Electric Utility</t>
        </is>
      </c>
      <c r="G5145" s="130" t="inlineStr">
        <is>
          <t>BA</t>
        </is>
      </c>
      <c r="H5145" s="130" t="inlineStr">
        <is>
          <t>MWH</t>
        </is>
      </c>
      <c r="I5145" s="130" t="inlineStr">
        <is>
          <t>OTH</t>
        </is>
      </c>
      <c r="J5145" s="131" t="n">
        <v>0</v>
      </c>
      <c r="K5145" s="129" t="n">
        <v>2020</v>
      </c>
      <c r="L5145" s="120">
        <f>IF(VLOOKUP(H5145,'Cross-Page Data'!$D$4:$F$48,3,FALSE)="natural gas",VLOOKUP(G5145,'Cross-Page Data'!$I$4:$J$19,2,FALSE),IF(VLOOKUP(H5145,'Cross-Page Data'!$D$4:$F$48,3,FALSE)="solar",IF(G5145="PV","solar PV","solar thermal"),IF(VLOOKUP(H5145,'Cross-Page Data'!$D$4:$F$48,3,FALSE)="wind",VLOOKUP(G5145,'Cross-Page Data'!$I$4:$J$19,2,FALSE),IF(VLOOKUP(H5145,'Cross-Page Data'!$D$4:$F$48,3,FALSE)="hydro",VLOOKUP(G5145,'Cross-Page Data'!$I$4:$J$19,2,FALSE),VLOOKUP(H5145,'Cross-Page Data'!$D$4:$F$48,3,FALSE)))))</f>
        <v/>
      </c>
      <c r="M5145" s="120">
        <f>IF(AND($P$2=FALSE,OR(F5145="Commercial NAICS Cogen",F5145="Industrial NAICS Cogen",F5145="NAICS-22 Cogen")),FALSE,IF(AND($P$3=FALSE,OR(F5145="Commercial NAICS Cogen",F5145="Commercial NAICS Non-Cogen",F5145="Industrial NAICS Cogen", F5145="industrial NAICS non-Cogen")),FALSE, TRUE))</f>
        <v/>
      </c>
    </row>
    <row r="5146">
      <c r="A5146" s="129" t="n">
        <v>99999</v>
      </c>
      <c r="B5146" s="130" t="inlineStr">
        <is>
          <t>State-Fuel Level Increment</t>
        </is>
      </c>
      <c r="C5146" s="130" t="inlineStr">
        <is>
          <t>State-Fuel Level Increment</t>
        </is>
      </c>
      <c r="D5146" s="129" t="n">
        <v>99999</v>
      </c>
      <c r="E5146" s="130" t="inlineStr">
        <is>
          <t>HI</t>
        </is>
      </c>
      <c r="F5146" s="130" t="inlineStr">
        <is>
          <t>NAICS-22 Non-Cogen</t>
        </is>
      </c>
      <c r="G5146" s="130" t="inlineStr">
        <is>
          <t>BA</t>
        </is>
      </c>
      <c r="H5146" s="130" t="inlineStr">
        <is>
          <t>MWH</t>
        </is>
      </c>
      <c r="I5146" s="130" t="inlineStr">
        <is>
          <t>OTH</t>
        </is>
      </c>
      <c r="J5146" s="131" t="n">
        <v>0</v>
      </c>
      <c r="K5146" s="129" t="n">
        <v>2020</v>
      </c>
      <c r="L5146" s="120">
        <f>IF(VLOOKUP(H5146,'Cross-Page Data'!$D$4:$F$48,3,FALSE)="natural gas",VLOOKUP(G5146,'Cross-Page Data'!$I$4:$J$19,2,FALSE),IF(VLOOKUP(H5146,'Cross-Page Data'!$D$4:$F$48,3,FALSE)="solar",IF(G5146="PV","solar PV","solar thermal"),IF(VLOOKUP(H5146,'Cross-Page Data'!$D$4:$F$48,3,FALSE)="wind",VLOOKUP(G5146,'Cross-Page Data'!$I$4:$J$19,2,FALSE),IF(VLOOKUP(H5146,'Cross-Page Data'!$D$4:$F$48,3,FALSE)="hydro",VLOOKUP(G5146,'Cross-Page Data'!$I$4:$J$19,2,FALSE),VLOOKUP(H5146,'Cross-Page Data'!$D$4:$F$48,3,FALSE)))))</f>
        <v/>
      </c>
      <c r="M5146" s="120">
        <f>IF(AND($P$2=FALSE,OR(F5146="Commercial NAICS Cogen",F5146="Industrial NAICS Cogen",F5146="NAICS-22 Cogen")),FALSE,IF(AND($P$3=FALSE,OR(F5146="Commercial NAICS Cogen",F5146="Commercial NAICS Non-Cogen",F5146="Industrial NAICS Cogen", F5146="industrial NAICS non-Cogen")),FALSE, TRUE))</f>
        <v/>
      </c>
    </row>
    <row r="5147">
      <c r="A5147" s="129" t="n">
        <v>99999</v>
      </c>
      <c r="B5147" s="130" t="inlineStr">
        <is>
          <t>State-Fuel Level Increment</t>
        </is>
      </c>
      <c r="C5147" s="130" t="inlineStr">
        <is>
          <t>State-Fuel Level Increment</t>
        </is>
      </c>
      <c r="D5147" s="129" t="n">
        <v>99999</v>
      </c>
      <c r="E5147" s="130" t="inlineStr">
        <is>
          <t>IA</t>
        </is>
      </c>
      <c r="F5147" s="130" t="inlineStr">
        <is>
          <t>Electric Utility</t>
        </is>
      </c>
      <c r="G5147" s="130" t="inlineStr">
        <is>
          <t>BA</t>
        </is>
      </c>
      <c r="H5147" s="130" t="inlineStr">
        <is>
          <t>MWH</t>
        </is>
      </c>
      <c r="I5147" s="130" t="inlineStr">
        <is>
          <t>OTH</t>
        </is>
      </c>
      <c r="J5147" s="131" t="n">
        <v>0</v>
      </c>
      <c r="K5147" s="129" t="n">
        <v>2020</v>
      </c>
      <c r="L5147" s="120">
        <f>IF(VLOOKUP(H5147,'Cross-Page Data'!$D$4:$F$48,3,FALSE)="natural gas",VLOOKUP(G5147,'Cross-Page Data'!$I$4:$J$19,2,FALSE),IF(VLOOKUP(H5147,'Cross-Page Data'!$D$4:$F$48,3,FALSE)="solar",IF(G5147="PV","solar PV","solar thermal"),IF(VLOOKUP(H5147,'Cross-Page Data'!$D$4:$F$48,3,FALSE)="wind",VLOOKUP(G5147,'Cross-Page Data'!$I$4:$J$19,2,FALSE),IF(VLOOKUP(H5147,'Cross-Page Data'!$D$4:$F$48,3,FALSE)="hydro",VLOOKUP(G5147,'Cross-Page Data'!$I$4:$J$19,2,FALSE),VLOOKUP(H5147,'Cross-Page Data'!$D$4:$F$48,3,FALSE)))))</f>
        <v/>
      </c>
      <c r="M5147" s="120">
        <f>IF(AND($P$2=FALSE,OR(F5147="Commercial NAICS Cogen",F5147="Industrial NAICS Cogen",F5147="NAICS-22 Cogen")),FALSE,IF(AND($P$3=FALSE,OR(F5147="Commercial NAICS Cogen",F5147="Commercial NAICS Non-Cogen",F5147="Industrial NAICS Cogen", F5147="industrial NAICS non-Cogen")),FALSE, TRUE))</f>
        <v/>
      </c>
    </row>
    <row r="5148">
      <c r="A5148" s="129" t="n">
        <v>99999</v>
      </c>
      <c r="B5148" s="130" t="inlineStr">
        <is>
          <t>State-Fuel Level Increment</t>
        </is>
      </c>
      <c r="C5148" s="130" t="inlineStr">
        <is>
          <t>State-Fuel Level Increment</t>
        </is>
      </c>
      <c r="D5148" s="129" t="n">
        <v>99999</v>
      </c>
      <c r="E5148" s="130" t="inlineStr">
        <is>
          <t>IL</t>
        </is>
      </c>
      <c r="F5148" s="130" t="inlineStr">
        <is>
          <t>Electric Utility</t>
        </is>
      </c>
      <c r="G5148" s="130" t="inlineStr">
        <is>
          <t>BA</t>
        </is>
      </c>
      <c r="H5148" s="130" t="inlineStr">
        <is>
          <t>MWH</t>
        </is>
      </c>
      <c r="I5148" s="130" t="inlineStr">
        <is>
          <t>OTH</t>
        </is>
      </c>
      <c r="J5148" s="131" t="n">
        <v>0</v>
      </c>
      <c r="K5148" s="129" t="n">
        <v>2020</v>
      </c>
      <c r="L5148" s="120">
        <f>IF(VLOOKUP(H5148,'Cross-Page Data'!$D$4:$F$48,3,FALSE)="natural gas",VLOOKUP(G5148,'Cross-Page Data'!$I$4:$J$19,2,FALSE),IF(VLOOKUP(H5148,'Cross-Page Data'!$D$4:$F$48,3,FALSE)="solar",IF(G5148="PV","solar PV","solar thermal"),IF(VLOOKUP(H5148,'Cross-Page Data'!$D$4:$F$48,3,FALSE)="wind",VLOOKUP(G5148,'Cross-Page Data'!$I$4:$J$19,2,FALSE),IF(VLOOKUP(H5148,'Cross-Page Data'!$D$4:$F$48,3,FALSE)="hydro",VLOOKUP(G5148,'Cross-Page Data'!$I$4:$J$19,2,FALSE),VLOOKUP(H5148,'Cross-Page Data'!$D$4:$F$48,3,FALSE)))))</f>
        <v/>
      </c>
      <c r="M5148" s="120">
        <f>IF(AND($P$2=FALSE,OR(F5148="Commercial NAICS Cogen",F5148="Industrial NAICS Cogen",F5148="NAICS-22 Cogen")),FALSE,IF(AND($P$3=FALSE,OR(F5148="Commercial NAICS Cogen",F5148="Commercial NAICS Non-Cogen",F5148="Industrial NAICS Cogen", F5148="industrial NAICS non-Cogen")),FALSE, TRUE))</f>
        <v/>
      </c>
    </row>
    <row r="5149">
      <c r="A5149" s="129" t="n">
        <v>99999</v>
      </c>
      <c r="B5149" s="130" t="inlineStr">
        <is>
          <t>State-Fuel Level Increment</t>
        </is>
      </c>
      <c r="C5149" s="130" t="inlineStr">
        <is>
          <t>State-Fuel Level Increment</t>
        </is>
      </c>
      <c r="D5149" s="129" t="n">
        <v>99999</v>
      </c>
      <c r="E5149" s="130" t="inlineStr">
        <is>
          <t>IL</t>
        </is>
      </c>
      <c r="F5149" s="130" t="inlineStr">
        <is>
          <t>NAICS-22 Non-Cogen</t>
        </is>
      </c>
      <c r="G5149" s="130" t="inlineStr">
        <is>
          <t>BA</t>
        </is>
      </c>
      <c r="H5149" s="130" t="inlineStr">
        <is>
          <t>MWH</t>
        </is>
      </c>
      <c r="I5149" s="130" t="inlineStr">
        <is>
          <t>OTH</t>
        </is>
      </c>
      <c r="J5149" s="131" t="n">
        <v>0</v>
      </c>
      <c r="K5149" s="129" t="n">
        <v>2020</v>
      </c>
      <c r="L5149" s="120">
        <f>IF(VLOOKUP(H5149,'Cross-Page Data'!$D$4:$F$48,3,FALSE)="natural gas",VLOOKUP(G5149,'Cross-Page Data'!$I$4:$J$19,2,FALSE),IF(VLOOKUP(H5149,'Cross-Page Data'!$D$4:$F$48,3,FALSE)="solar",IF(G5149="PV","solar PV","solar thermal"),IF(VLOOKUP(H5149,'Cross-Page Data'!$D$4:$F$48,3,FALSE)="wind",VLOOKUP(G5149,'Cross-Page Data'!$I$4:$J$19,2,FALSE),IF(VLOOKUP(H5149,'Cross-Page Data'!$D$4:$F$48,3,FALSE)="hydro",VLOOKUP(G5149,'Cross-Page Data'!$I$4:$J$19,2,FALSE),VLOOKUP(H5149,'Cross-Page Data'!$D$4:$F$48,3,FALSE)))))</f>
        <v/>
      </c>
      <c r="M5149" s="120">
        <f>IF(AND($P$2=FALSE,OR(F5149="Commercial NAICS Cogen",F5149="Industrial NAICS Cogen",F5149="NAICS-22 Cogen")),FALSE,IF(AND($P$3=FALSE,OR(F5149="Commercial NAICS Cogen",F5149="Commercial NAICS Non-Cogen",F5149="Industrial NAICS Cogen", F5149="industrial NAICS non-Cogen")),FALSE, TRUE))</f>
        <v/>
      </c>
    </row>
    <row r="5150">
      <c r="A5150" s="129" t="n">
        <v>99999</v>
      </c>
      <c r="B5150" s="130" t="inlineStr">
        <is>
          <t>State-Fuel Level Increment</t>
        </is>
      </c>
      <c r="C5150" s="130" t="inlineStr">
        <is>
          <t>State-Fuel Level Increment</t>
        </is>
      </c>
      <c r="D5150" s="129" t="n">
        <v>99999</v>
      </c>
      <c r="E5150" s="130" t="inlineStr">
        <is>
          <t>IN</t>
        </is>
      </c>
      <c r="F5150" s="130" t="inlineStr">
        <is>
          <t>Electric Utility</t>
        </is>
      </c>
      <c r="G5150" s="130" t="inlineStr">
        <is>
          <t>BA</t>
        </is>
      </c>
      <c r="H5150" s="130" t="inlineStr">
        <is>
          <t>MWH</t>
        </is>
      </c>
      <c r="I5150" s="130" t="inlineStr">
        <is>
          <t>OTH</t>
        </is>
      </c>
      <c r="J5150" s="131" t="n">
        <v>0</v>
      </c>
      <c r="K5150" s="129" t="n">
        <v>2020</v>
      </c>
      <c r="L5150" s="120">
        <f>IF(VLOOKUP(H5150,'Cross-Page Data'!$D$4:$F$48,3,FALSE)="natural gas",VLOOKUP(G5150,'Cross-Page Data'!$I$4:$J$19,2,FALSE),IF(VLOOKUP(H5150,'Cross-Page Data'!$D$4:$F$48,3,FALSE)="solar",IF(G5150="PV","solar PV","solar thermal"),IF(VLOOKUP(H5150,'Cross-Page Data'!$D$4:$F$48,3,FALSE)="wind",VLOOKUP(G5150,'Cross-Page Data'!$I$4:$J$19,2,FALSE),IF(VLOOKUP(H5150,'Cross-Page Data'!$D$4:$F$48,3,FALSE)="hydro",VLOOKUP(G5150,'Cross-Page Data'!$I$4:$J$19,2,FALSE),VLOOKUP(H5150,'Cross-Page Data'!$D$4:$F$48,3,FALSE)))))</f>
        <v/>
      </c>
      <c r="M5150" s="120">
        <f>IF(AND($P$2=FALSE,OR(F5150="Commercial NAICS Cogen",F5150="Industrial NAICS Cogen",F5150="NAICS-22 Cogen")),FALSE,IF(AND($P$3=FALSE,OR(F5150="Commercial NAICS Cogen",F5150="Commercial NAICS Non-Cogen",F5150="Industrial NAICS Cogen", F5150="industrial NAICS non-Cogen")),FALSE, TRUE))</f>
        <v/>
      </c>
    </row>
    <row r="5151">
      <c r="A5151" s="129" t="n">
        <v>99999</v>
      </c>
      <c r="B5151" s="130" t="inlineStr">
        <is>
          <t>State-Fuel Level Increment</t>
        </is>
      </c>
      <c r="C5151" s="130" t="inlineStr">
        <is>
          <t>State-Fuel Level Increment</t>
        </is>
      </c>
      <c r="D5151" s="129" t="n">
        <v>99999</v>
      </c>
      <c r="E5151" s="130" t="inlineStr">
        <is>
          <t>LA</t>
        </is>
      </c>
      <c r="F5151" s="130" t="inlineStr">
        <is>
          <t>Electric Utility</t>
        </is>
      </c>
      <c r="G5151" s="130" t="inlineStr">
        <is>
          <t>BA</t>
        </is>
      </c>
      <c r="H5151" s="130" t="inlineStr">
        <is>
          <t>MWH</t>
        </is>
      </c>
      <c r="I5151" s="130" t="inlineStr">
        <is>
          <t>OTH</t>
        </is>
      </c>
      <c r="J5151" s="131" t="n">
        <v>0</v>
      </c>
      <c r="K5151" s="129" t="n">
        <v>2020</v>
      </c>
      <c r="L5151" s="120">
        <f>IF(VLOOKUP(H5151,'Cross-Page Data'!$D$4:$F$48,3,FALSE)="natural gas",VLOOKUP(G5151,'Cross-Page Data'!$I$4:$J$19,2,FALSE),IF(VLOOKUP(H5151,'Cross-Page Data'!$D$4:$F$48,3,FALSE)="solar",IF(G5151="PV","solar PV","solar thermal"),IF(VLOOKUP(H5151,'Cross-Page Data'!$D$4:$F$48,3,FALSE)="wind",VLOOKUP(G5151,'Cross-Page Data'!$I$4:$J$19,2,FALSE),IF(VLOOKUP(H5151,'Cross-Page Data'!$D$4:$F$48,3,FALSE)="hydro",VLOOKUP(G5151,'Cross-Page Data'!$I$4:$J$19,2,FALSE),VLOOKUP(H5151,'Cross-Page Data'!$D$4:$F$48,3,FALSE)))))</f>
        <v/>
      </c>
      <c r="M5151" s="120">
        <f>IF(AND($P$2=FALSE,OR(F5151="Commercial NAICS Cogen",F5151="Industrial NAICS Cogen",F5151="NAICS-22 Cogen")),FALSE,IF(AND($P$3=FALSE,OR(F5151="Commercial NAICS Cogen",F5151="Commercial NAICS Non-Cogen",F5151="Industrial NAICS Cogen", F5151="industrial NAICS non-Cogen")),FALSE, TRUE))</f>
        <v/>
      </c>
    </row>
    <row r="5152">
      <c r="A5152" s="129" t="n">
        <v>99999</v>
      </c>
      <c r="B5152" s="130" t="inlineStr">
        <is>
          <t>State-Fuel Level Increment</t>
        </is>
      </c>
      <c r="C5152" s="130" t="inlineStr">
        <is>
          <t>State-Fuel Level Increment</t>
        </is>
      </c>
      <c r="D5152" s="129" t="n">
        <v>99999</v>
      </c>
      <c r="E5152" s="130" t="inlineStr">
        <is>
          <t>MA</t>
        </is>
      </c>
      <c r="F5152" s="130" t="inlineStr">
        <is>
          <t>Electric Utility</t>
        </is>
      </c>
      <c r="G5152" s="130" t="inlineStr">
        <is>
          <t>BA</t>
        </is>
      </c>
      <c r="H5152" s="130" t="inlineStr">
        <is>
          <t>MWH</t>
        </is>
      </c>
      <c r="I5152" s="130" t="inlineStr">
        <is>
          <t>OTH</t>
        </is>
      </c>
      <c r="J5152" s="131" t="n">
        <v>0</v>
      </c>
      <c r="K5152" s="129" t="n">
        <v>2020</v>
      </c>
      <c r="L5152" s="120">
        <f>IF(VLOOKUP(H5152,'Cross-Page Data'!$D$4:$F$48,3,FALSE)="natural gas",VLOOKUP(G5152,'Cross-Page Data'!$I$4:$J$19,2,FALSE),IF(VLOOKUP(H5152,'Cross-Page Data'!$D$4:$F$48,3,FALSE)="solar",IF(G5152="PV","solar PV","solar thermal"),IF(VLOOKUP(H5152,'Cross-Page Data'!$D$4:$F$48,3,FALSE)="wind",VLOOKUP(G5152,'Cross-Page Data'!$I$4:$J$19,2,FALSE),IF(VLOOKUP(H5152,'Cross-Page Data'!$D$4:$F$48,3,FALSE)="hydro",VLOOKUP(G5152,'Cross-Page Data'!$I$4:$J$19,2,FALSE),VLOOKUP(H5152,'Cross-Page Data'!$D$4:$F$48,3,FALSE)))))</f>
        <v/>
      </c>
      <c r="M5152" s="120">
        <f>IF(AND($P$2=FALSE,OR(F5152="Commercial NAICS Cogen",F5152="Industrial NAICS Cogen",F5152="NAICS-22 Cogen")),FALSE,IF(AND($P$3=FALSE,OR(F5152="Commercial NAICS Cogen",F5152="Commercial NAICS Non-Cogen",F5152="Industrial NAICS Cogen", F5152="industrial NAICS non-Cogen")),FALSE, TRUE))</f>
        <v/>
      </c>
    </row>
    <row r="5153">
      <c r="A5153" s="129" t="n">
        <v>99999</v>
      </c>
      <c r="B5153" s="130" t="inlineStr">
        <is>
          <t>State-Fuel Level Increment</t>
        </is>
      </c>
      <c r="C5153" s="130" t="inlineStr">
        <is>
          <t>State-Fuel Level Increment</t>
        </is>
      </c>
      <c r="D5153" s="129" t="n">
        <v>99999</v>
      </c>
      <c r="E5153" s="130" t="inlineStr">
        <is>
          <t>MA</t>
        </is>
      </c>
      <c r="F5153" s="130" t="inlineStr">
        <is>
          <t>NAICS-22 Non-Cogen</t>
        </is>
      </c>
      <c r="G5153" s="130" t="inlineStr">
        <is>
          <t>BA</t>
        </is>
      </c>
      <c r="H5153" s="130" t="inlineStr">
        <is>
          <t>MWH</t>
        </is>
      </c>
      <c r="I5153" s="130" t="inlineStr">
        <is>
          <t>OTH</t>
        </is>
      </c>
      <c r="J5153" s="131" t="n">
        <v>0</v>
      </c>
      <c r="K5153" s="129" t="n">
        <v>2020</v>
      </c>
      <c r="L5153" s="120">
        <f>IF(VLOOKUP(H5153,'Cross-Page Data'!$D$4:$F$48,3,FALSE)="natural gas",VLOOKUP(G5153,'Cross-Page Data'!$I$4:$J$19,2,FALSE),IF(VLOOKUP(H5153,'Cross-Page Data'!$D$4:$F$48,3,FALSE)="solar",IF(G5153="PV","solar PV","solar thermal"),IF(VLOOKUP(H5153,'Cross-Page Data'!$D$4:$F$48,3,FALSE)="wind",VLOOKUP(G5153,'Cross-Page Data'!$I$4:$J$19,2,FALSE),IF(VLOOKUP(H5153,'Cross-Page Data'!$D$4:$F$48,3,FALSE)="hydro",VLOOKUP(G5153,'Cross-Page Data'!$I$4:$J$19,2,FALSE),VLOOKUP(H5153,'Cross-Page Data'!$D$4:$F$48,3,FALSE)))))</f>
        <v/>
      </c>
      <c r="M5153" s="120">
        <f>IF(AND($P$2=FALSE,OR(F5153="Commercial NAICS Cogen",F5153="Industrial NAICS Cogen",F5153="NAICS-22 Cogen")),FALSE,IF(AND($P$3=FALSE,OR(F5153="Commercial NAICS Cogen",F5153="Commercial NAICS Non-Cogen",F5153="Industrial NAICS Cogen", F5153="industrial NAICS non-Cogen")),FALSE, TRUE))</f>
        <v/>
      </c>
    </row>
    <row r="5154">
      <c r="A5154" s="129" t="n">
        <v>99999</v>
      </c>
      <c r="B5154" s="130" t="inlineStr">
        <is>
          <t>State-Fuel Level Increment</t>
        </is>
      </c>
      <c r="C5154" s="130" t="inlineStr">
        <is>
          <t>State-Fuel Level Increment</t>
        </is>
      </c>
      <c r="D5154" s="129" t="n">
        <v>99999</v>
      </c>
      <c r="E5154" s="130" t="inlineStr">
        <is>
          <t>MA</t>
        </is>
      </c>
      <c r="F5154" s="130" t="inlineStr">
        <is>
          <t>Industrial NAICS Non-Cogen</t>
        </is>
      </c>
      <c r="G5154" s="130" t="inlineStr">
        <is>
          <t>BA</t>
        </is>
      </c>
      <c r="H5154" s="130" t="inlineStr">
        <is>
          <t>MWH</t>
        </is>
      </c>
      <c r="I5154" s="130" t="inlineStr">
        <is>
          <t>OTH</t>
        </is>
      </c>
      <c r="J5154" s="131" t="n">
        <v>0</v>
      </c>
      <c r="K5154" s="129" t="n">
        <v>2020</v>
      </c>
      <c r="L5154" s="120">
        <f>IF(VLOOKUP(H5154,'Cross-Page Data'!$D$4:$F$48,3,FALSE)="natural gas",VLOOKUP(G5154,'Cross-Page Data'!$I$4:$J$19,2,FALSE),IF(VLOOKUP(H5154,'Cross-Page Data'!$D$4:$F$48,3,FALSE)="solar",IF(G5154="PV","solar PV","solar thermal"),IF(VLOOKUP(H5154,'Cross-Page Data'!$D$4:$F$48,3,FALSE)="wind",VLOOKUP(G5154,'Cross-Page Data'!$I$4:$J$19,2,FALSE),IF(VLOOKUP(H5154,'Cross-Page Data'!$D$4:$F$48,3,FALSE)="hydro",VLOOKUP(G5154,'Cross-Page Data'!$I$4:$J$19,2,FALSE),VLOOKUP(H5154,'Cross-Page Data'!$D$4:$F$48,3,FALSE)))))</f>
        <v/>
      </c>
      <c r="M5154" s="120">
        <f>IF(AND($P$2=FALSE,OR(F5154="Commercial NAICS Cogen",F5154="Industrial NAICS Cogen",F5154="NAICS-22 Cogen")),FALSE,IF(AND($P$3=FALSE,OR(F5154="Commercial NAICS Cogen",F5154="Commercial NAICS Non-Cogen",F5154="Industrial NAICS Cogen", F5154="industrial NAICS non-Cogen")),FALSE, TRUE))</f>
        <v/>
      </c>
    </row>
    <row r="5155">
      <c r="A5155" s="129" t="n">
        <v>99999</v>
      </c>
      <c r="B5155" s="130" t="inlineStr">
        <is>
          <t>State-Fuel Level Increment</t>
        </is>
      </c>
      <c r="C5155" s="130" t="inlineStr">
        <is>
          <t>State-Fuel Level Increment</t>
        </is>
      </c>
      <c r="D5155" s="129" t="n">
        <v>99999</v>
      </c>
      <c r="E5155" s="130" t="inlineStr">
        <is>
          <t>MD</t>
        </is>
      </c>
      <c r="F5155" s="130" t="inlineStr">
        <is>
          <t>NAICS-22 Non-Cogen</t>
        </is>
      </c>
      <c r="G5155" s="130" t="inlineStr">
        <is>
          <t>BA</t>
        </is>
      </c>
      <c r="H5155" s="130" t="inlineStr">
        <is>
          <t>MWH</t>
        </is>
      </c>
      <c r="I5155" s="130" t="inlineStr">
        <is>
          <t>OTH</t>
        </is>
      </c>
      <c r="J5155" s="131" t="n">
        <v>0</v>
      </c>
      <c r="K5155" s="129" t="n">
        <v>2020</v>
      </c>
      <c r="L5155" s="120">
        <f>IF(VLOOKUP(H5155,'Cross-Page Data'!$D$4:$F$48,3,FALSE)="natural gas",VLOOKUP(G5155,'Cross-Page Data'!$I$4:$J$19,2,FALSE),IF(VLOOKUP(H5155,'Cross-Page Data'!$D$4:$F$48,3,FALSE)="solar",IF(G5155="PV","solar PV","solar thermal"),IF(VLOOKUP(H5155,'Cross-Page Data'!$D$4:$F$48,3,FALSE)="wind",VLOOKUP(G5155,'Cross-Page Data'!$I$4:$J$19,2,FALSE),IF(VLOOKUP(H5155,'Cross-Page Data'!$D$4:$F$48,3,FALSE)="hydro",VLOOKUP(G5155,'Cross-Page Data'!$I$4:$J$19,2,FALSE),VLOOKUP(H5155,'Cross-Page Data'!$D$4:$F$48,3,FALSE)))))</f>
        <v/>
      </c>
      <c r="M5155" s="120">
        <f>IF(AND($P$2=FALSE,OR(F5155="Commercial NAICS Cogen",F5155="Industrial NAICS Cogen",F5155="NAICS-22 Cogen")),FALSE,IF(AND($P$3=FALSE,OR(F5155="Commercial NAICS Cogen",F5155="Commercial NAICS Non-Cogen",F5155="Industrial NAICS Cogen", F5155="industrial NAICS non-Cogen")),FALSE, TRUE))</f>
        <v/>
      </c>
    </row>
    <row r="5156">
      <c r="A5156" s="129" t="n">
        <v>99999</v>
      </c>
      <c r="B5156" s="130" t="inlineStr">
        <is>
          <t>State-Fuel Level Increment</t>
        </is>
      </c>
      <c r="C5156" s="130" t="inlineStr">
        <is>
          <t>State-Fuel Level Increment</t>
        </is>
      </c>
      <c r="D5156" s="129" t="n">
        <v>99999</v>
      </c>
      <c r="E5156" s="130" t="inlineStr">
        <is>
          <t>MI</t>
        </is>
      </c>
      <c r="F5156" s="130" t="inlineStr">
        <is>
          <t>Electric Utility</t>
        </is>
      </c>
      <c r="G5156" s="130" t="inlineStr">
        <is>
          <t>BA</t>
        </is>
      </c>
      <c r="H5156" s="130" t="inlineStr">
        <is>
          <t>MWH</t>
        </is>
      </c>
      <c r="I5156" s="130" t="inlineStr">
        <is>
          <t>OTH</t>
        </is>
      </c>
      <c r="J5156" s="131" t="n">
        <v>0</v>
      </c>
      <c r="K5156" s="129" t="n">
        <v>2020</v>
      </c>
      <c r="L5156" s="120">
        <f>IF(VLOOKUP(H5156,'Cross-Page Data'!$D$4:$F$48,3,FALSE)="natural gas",VLOOKUP(G5156,'Cross-Page Data'!$I$4:$J$19,2,FALSE),IF(VLOOKUP(H5156,'Cross-Page Data'!$D$4:$F$48,3,FALSE)="solar",IF(G5156="PV","solar PV","solar thermal"),IF(VLOOKUP(H5156,'Cross-Page Data'!$D$4:$F$48,3,FALSE)="wind",VLOOKUP(G5156,'Cross-Page Data'!$I$4:$J$19,2,FALSE),IF(VLOOKUP(H5156,'Cross-Page Data'!$D$4:$F$48,3,FALSE)="hydro",VLOOKUP(G5156,'Cross-Page Data'!$I$4:$J$19,2,FALSE),VLOOKUP(H5156,'Cross-Page Data'!$D$4:$F$48,3,FALSE)))))</f>
        <v/>
      </c>
      <c r="M5156" s="120">
        <f>IF(AND($P$2=FALSE,OR(F5156="Commercial NAICS Cogen",F5156="Industrial NAICS Cogen",F5156="NAICS-22 Cogen")),FALSE,IF(AND($P$3=FALSE,OR(F5156="Commercial NAICS Cogen",F5156="Commercial NAICS Non-Cogen",F5156="Industrial NAICS Cogen", F5156="industrial NAICS non-Cogen")),FALSE, TRUE))</f>
        <v/>
      </c>
    </row>
    <row r="5157">
      <c r="A5157" s="129" t="n">
        <v>99999</v>
      </c>
      <c r="B5157" s="130" t="inlineStr">
        <is>
          <t>State-Fuel Level Increment</t>
        </is>
      </c>
      <c r="C5157" s="130" t="inlineStr">
        <is>
          <t>State-Fuel Level Increment</t>
        </is>
      </c>
      <c r="D5157" s="129" t="n">
        <v>99999</v>
      </c>
      <c r="E5157" s="130" t="inlineStr">
        <is>
          <t>MN</t>
        </is>
      </c>
      <c r="F5157" s="130" t="inlineStr">
        <is>
          <t>Electric Utility</t>
        </is>
      </c>
      <c r="G5157" s="130" t="inlineStr">
        <is>
          <t>BA</t>
        </is>
      </c>
      <c r="H5157" s="130" t="inlineStr">
        <is>
          <t>MWH</t>
        </is>
      </c>
      <c r="I5157" s="130" t="inlineStr">
        <is>
          <t>OTH</t>
        </is>
      </c>
      <c r="J5157" s="131" t="n">
        <v>0</v>
      </c>
      <c r="K5157" s="129" t="n">
        <v>2020</v>
      </c>
      <c r="L5157" s="120">
        <f>IF(VLOOKUP(H5157,'Cross-Page Data'!$D$4:$F$48,3,FALSE)="natural gas",VLOOKUP(G5157,'Cross-Page Data'!$I$4:$J$19,2,FALSE),IF(VLOOKUP(H5157,'Cross-Page Data'!$D$4:$F$48,3,FALSE)="solar",IF(G5157="PV","solar PV","solar thermal"),IF(VLOOKUP(H5157,'Cross-Page Data'!$D$4:$F$48,3,FALSE)="wind",VLOOKUP(G5157,'Cross-Page Data'!$I$4:$J$19,2,FALSE),IF(VLOOKUP(H5157,'Cross-Page Data'!$D$4:$F$48,3,FALSE)="hydro",VLOOKUP(G5157,'Cross-Page Data'!$I$4:$J$19,2,FALSE),VLOOKUP(H5157,'Cross-Page Data'!$D$4:$F$48,3,FALSE)))))</f>
        <v/>
      </c>
      <c r="M5157" s="120">
        <f>IF(AND($P$2=FALSE,OR(F5157="Commercial NAICS Cogen",F5157="Industrial NAICS Cogen",F5157="NAICS-22 Cogen")),FALSE,IF(AND($P$3=FALSE,OR(F5157="Commercial NAICS Cogen",F5157="Commercial NAICS Non-Cogen",F5157="Industrial NAICS Cogen", F5157="industrial NAICS non-Cogen")),FALSE, TRUE))</f>
        <v/>
      </c>
    </row>
    <row r="5158">
      <c r="A5158" s="129" t="n">
        <v>99999</v>
      </c>
      <c r="B5158" s="130" t="inlineStr">
        <is>
          <t>State-Fuel Level Increment</t>
        </is>
      </c>
      <c r="C5158" s="130" t="inlineStr">
        <is>
          <t>State-Fuel Level Increment</t>
        </is>
      </c>
      <c r="D5158" s="129" t="n">
        <v>99999</v>
      </c>
      <c r="E5158" s="130" t="inlineStr">
        <is>
          <t>MN</t>
        </is>
      </c>
      <c r="F5158" s="130" t="inlineStr">
        <is>
          <t>NAICS-22 Non-Cogen</t>
        </is>
      </c>
      <c r="G5158" s="130" t="inlineStr">
        <is>
          <t>BA</t>
        </is>
      </c>
      <c r="H5158" s="130" t="inlineStr">
        <is>
          <t>MWH</t>
        </is>
      </c>
      <c r="I5158" s="130" t="inlineStr">
        <is>
          <t>OTH</t>
        </is>
      </c>
      <c r="J5158" s="131" t="n">
        <v>0</v>
      </c>
      <c r="K5158" s="129" t="n">
        <v>2020</v>
      </c>
      <c r="L5158" s="120">
        <f>IF(VLOOKUP(H5158,'Cross-Page Data'!$D$4:$F$48,3,FALSE)="natural gas",VLOOKUP(G5158,'Cross-Page Data'!$I$4:$J$19,2,FALSE),IF(VLOOKUP(H5158,'Cross-Page Data'!$D$4:$F$48,3,FALSE)="solar",IF(G5158="PV","solar PV","solar thermal"),IF(VLOOKUP(H5158,'Cross-Page Data'!$D$4:$F$48,3,FALSE)="wind",VLOOKUP(G5158,'Cross-Page Data'!$I$4:$J$19,2,FALSE),IF(VLOOKUP(H5158,'Cross-Page Data'!$D$4:$F$48,3,FALSE)="hydro",VLOOKUP(G5158,'Cross-Page Data'!$I$4:$J$19,2,FALSE),VLOOKUP(H5158,'Cross-Page Data'!$D$4:$F$48,3,FALSE)))))</f>
        <v/>
      </c>
      <c r="M5158" s="120">
        <f>IF(AND($P$2=FALSE,OR(F5158="Commercial NAICS Cogen",F5158="Industrial NAICS Cogen",F5158="NAICS-22 Cogen")),FALSE,IF(AND($P$3=FALSE,OR(F5158="Commercial NAICS Cogen",F5158="Commercial NAICS Non-Cogen",F5158="Industrial NAICS Cogen", F5158="industrial NAICS non-Cogen")),FALSE, TRUE))</f>
        <v/>
      </c>
    </row>
    <row r="5159">
      <c r="A5159" s="129" t="n">
        <v>99999</v>
      </c>
      <c r="B5159" s="130" t="inlineStr">
        <is>
          <t>State-Fuel Level Increment</t>
        </is>
      </c>
      <c r="C5159" s="130" t="inlineStr">
        <is>
          <t>State-Fuel Level Increment</t>
        </is>
      </c>
      <c r="D5159" s="129" t="n">
        <v>99999</v>
      </c>
      <c r="E5159" s="130" t="inlineStr">
        <is>
          <t>MO</t>
        </is>
      </c>
      <c r="F5159" s="130" t="inlineStr">
        <is>
          <t>Electric Utility</t>
        </is>
      </c>
      <c r="G5159" s="130" t="inlineStr">
        <is>
          <t>BA</t>
        </is>
      </c>
      <c r="H5159" s="130" t="inlineStr">
        <is>
          <t>MWH</t>
        </is>
      </c>
      <c r="I5159" s="130" t="inlineStr">
        <is>
          <t>OTH</t>
        </is>
      </c>
      <c r="J5159" s="131" t="n">
        <v>0</v>
      </c>
      <c r="K5159" s="129" t="n">
        <v>2020</v>
      </c>
      <c r="L5159" s="120">
        <f>IF(VLOOKUP(H5159,'Cross-Page Data'!$D$4:$F$48,3,FALSE)="natural gas",VLOOKUP(G5159,'Cross-Page Data'!$I$4:$J$19,2,FALSE),IF(VLOOKUP(H5159,'Cross-Page Data'!$D$4:$F$48,3,FALSE)="solar",IF(G5159="PV","solar PV","solar thermal"),IF(VLOOKUP(H5159,'Cross-Page Data'!$D$4:$F$48,3,FALSE)="wind",VLOOKUP(G5159,'Cross-Page Data'!$I$4:$J$19,2,FALSE),IF(VLOOKUP(H5159,'Cross-Page Data'!$D$4:$F$48,3,FALSE)="hydro",VLOOKUP(G5159,'Cross-Page Data'!$I$4:$J$19,2,FALSE),VLOOKUP(H5159,'Cross-Page Data'!$D$4:$F$48,3,FALSE)))))</f>
        <v/>
      </c>
      <c r="M5159" s="120">
        <f>IF(AND($P$2=FALSE,OR(F5159="Commercial NAICS Cogen",F5159="Industrial NAICS Cogen",F5159="NAICS-22 Cogen")),FALSE,IF(AND($P$3=FALSE,OR(F5159="Commercial NAICS Cogen",F5159="Commercial NAICS Non-Cogen",F5159="Industrial NAICS Cogen", F5159="industrial NAICS non-Cogen")),FALSE, TRUE))</f>
        <v/>
      </c>
    </row>
    <row r="5160">
      <c r="A5160" s="129" t="n">
        <v>99999</v>
      </c>
      <c r="B5160" s="130" t="inlineStr">
        <is>
          <t>State-Fuel Level Increment</t>
        </is>
      </c>
      <c r="C5160" s="130" t="inlineStr">
        <is>
          <t>State-Fuel Level Increment</t>
        </is>
      </c>
      <c r="D5160" s="129" t="n">
        <v>99999</v>
      </c>
      <c r="E5160" s="130" t="inlineStr">
        <is>
          <t>NC</t>
        </is>
      </c>
      <c r="F5160" s="130" t="inlineStr">
        <is>
          <t>Electric Utility</t>
        </is>
      </c>
      <c r="G5160" s="130" t="inlineStr">
        <is>
          <t>BA</t>
        </is>
      </c>
      <c r="H5160" s="130" t="inlineStr">
        <is>
          <t>MWH</t>
        </is>
      </c>
      <c r="I5160" s="130" t="inlineStr">
        <is>
          <t>OTH</t>
        </is>
      </c>
      <c r="J5160" s="131" t="n">
        <v>0</v>
      </c>
      <c r="K5160" s="129" t="n">
        <v>2020</v>
      </c>
      <c r="L5160" s="120">
        <f>IF(VLOOKUP(H5160,'Cross-Page Data'!$D$4:$F$48,3,FALSE)="natural gas",VLOOKUP(G5160,'Cross-Page Data'!$I$4:$J$19,2,FALSE),IF(VLOOKUP(H5160,'Cross-Page Data'!$D$4:$F$48,3,FALSE)="solar",IF(G5160="PV","solar PV","solar thermal"),IF(VLOOKUP(H5160,'Cross-Page Data'!$D$4:$F$48,3,FALSE)="wind",VLOOKUP(G5160,'Cross-Page Data'!$I$4:$J$19,2,FALSE),IF(VLOOKUP(H5160,'Cross-Page Data'!$D$4:$F$48,3,FALSE)="hydro",VLOOKUP(G5160,'Cross-Page Data'!$I$4:$J$19,2,FALSE),VLOOKUP(H5160,'Cross-Page Data'!$D$4:$F$48,3,FALSE)))))</f>
        <v/>
      </c>
      <c r="M5160" s="120">
        <f>IF(AND($P$2=FALSE,OR(F5160="Commercial NAICS Cogen",F5160="Industrial NAICS Cogen",F5160="NAICS-22 Cogen")),FALSE,IF(AND($P$3=FALSE,OR(F5160="Commercial NAICS Cogen",F5160="Commercial NAICS Non-Cogen",F5160="Industrial NAICS Cogen", F5160="industrial NAICS non-Cogen")),FALSE, TRUE))</f>
        <v/>
      </c>
    </row>
    <row r="5161">
      <c r="A5161" s="129" t="n">
        <v>99999</v>
      </c>
      <c r="B5161" s="130" t="inlineStr">
        <is>
          <t>State-Fuel Level Increment</t>
        </is>
      </c>
      <c r="C5161" s="130" t="inlineStr">
        <is>
          <t>State-Fuel Level Increment</t>
        </is>
      </c>
      <c r="D5161" s="129" t="n">
        <v>99999</v>
      </c>
      <c r="E5161" s="130" t="inlineStr">
        <is>
          <t>NJ</t>
        </is>
      </c>
      <c r="F5161" s="130" t="inlineStr">
        <is>
          <t>Electric Utility</t>
        </is>
      </c>
      <c r="G5161" s="130" t="inlineStr">
        <is>
          <t>BA</t>
        </is>
      </c>
      <c r="H5161" s="130" t="inlineStr">
        <is>
          <t>MWH</t>
        </is>
      </c>
      <c r="I5161" s="130" t="inlineStr">
        <is>
          <t>OTH</t>
        </is>
      </c>
      <c r="J5161" s="131" t="n">
        <v>0</v>
      </c>
      <c r="K5161" s="129" t="n">
        <v>2020</v>
      </c>
      <c r="L5161" s="120">
        <f>IF(VLOOKUP(H5161,'Cross-Page Data'!$D$4:$F$48,3,FALSE)="natural gas",VLOOKUP(G5161,'Cross-Page Data'!$I$4:$J$19,2,FALSE),IF(VLOOKUP(H5161,'Cross-Page Data'!$D$4:$F$48,3,FALSE)="solar",IF(G5161="PV","solar PV","solar thermal"),IF(VLOOKUP(H5161,'Cross-Page Data'!$D$4:$F$48,3,FALSE)="wind",VLOOKUP(G5161,'Cross-Page Data'!$I$4:$J$19,2,FALSE),IF(VLOOKUP(H5161,'Cross-Page Data'!$D$4:$F$48,3,FALSE)="hydro",VLOOKUP(G5161,'Cross-Page Data'!$I$4:$J$19,2,FALSE),VLOOKUP(H5161,'Cross-Page Data'!$D$4:$F$48,3,FALSE)))))</f>
        <v/>
      </c>
      <c r="M5161" s="120">
        <f>IF(AND($P$2=FALSE,OR(F5161="Commercial NAICS Cogen",F5161="Industrial NAICS Cogen",F5161="NAICS-22 Cogen")),FALSE,IF(AND($P$3=FALSE,OR(F5161="Commercial NAICS Cogen",F5161="Commercial NAICS Non-Cogen",F5161="Industrial NAICS Cogen", F5161="industrial NAICS non-Cogen")),FALSE, TRUE))</f>
        <v/>
      </c>
    </row>
    <row r="5162">
      <c r="A5162" s="129" t="n">
        <v>99999</v>
      </c>
      <c r="B5162" s="130" t="inlineStr">
        <is>
          <t>State-Fuel Level Increment</t>
        </is>
      </c>
      <c r="C5162" s="130" t="inlineStr">
        <is>
          <t>State-Fuel Level Increment</t>
        </is>
      </c>
      <c r="D5162" s="129" t="n">
        <v>99999</v>
      </c>
      <c r="E5162" s="130" t="inlineStr">
        <is>
          <t>NJ</t>
        </is>
      </c>
      <c r="F5162" s="130" t="inlineStr">
        <is>
          <t>NAICS-22 Non-Cogen</t>
        </is>
      </c>
      <c r="G5162" s="130" t="inlineStr">
        <is>
          <t>BA</t>
        </is>
      </c>
      <c r="H5162" s="130" t="inlineStr">
        <is>
          <t>MWH</t>
        </is>
      </c>
      <c r="I5162" s="130" t="inlineStr">
        <is>
          <t>OTH</t>
        </is>
      </c>
      <c r="J5162" s="131" t="n">
        <v>0</v>
      </c>
      <c r="K5162" s="129" t="n">
        <v>2020</v>
      </c>
      <c r="L5162" s="120">
        <f>IF(VLOOKUP(H5162,'Cross-Page Data'!$D$4:$F$48,3,FALSE)="natural gas",VLOOKUP(G5162,'Cross-Page Data'!$I$4:$J$19,2,FALSE),IF(VLOOKUP(H5162,'Cross-Page Data'!$D$4:$F$48,3,FALSE)="solar",IF(G5162="PV","solar PV","solar thermal"),IF(VLOOKUP(H5162,'Cross-Page Data'!$D$4:$F$48,3,FALSE)="wind",VLOOKUP(G5162,'Cross-Page Data'!$I$4:$J$19,2,FALSE),IF(VLOOKUP(H5162,'Cross-Page Data'!$D$4:$F$48,3,FALSE)="hydro",VLOOKUP(G5162,'Cross-Page Data'!$I$4:$J$19,2,FALSE),VLOOKUP(H5162,'Cross-Page Data'!$D$4:$F$48,3,FALSE)))))</f>
        <v/>
      </c>
      <c r="M5162" s="120">
        <f>IF(AND($P$2=FALSE,OR(F5162="Commercial NAICS Cogen",F5162="Industrial NAICS Cogen",F5162="NAICS-22 Cogen")),FALSE,IF(AND($P$3=FALSE,OR(F5162="Commercial NAICS Cogen",F5162="Commercial NAICS Non-Cogen",F5162="Industrial NAICS Cogen", F5162="industrial NAICS non-Cogen")),FALSE, TRUE))</f>
        <v/>
      </c>
    </row>
    <row r="5163">
      <c r="A5163" s="129" t="n">
        <v>99999</v>
      </c>
      <c r="B5163" s="130" t="inlineStr">
        <is>
          <t>State-Fuel Level Increment</t>
        </is>
      </c>
      <c r="C5163" s="130" t="inlineStr">
        <is>
          <t>State-Fuel Level Increment</t>
        </is>
      </c>
      <c r="D5163" s="129" t="n">
        <v>99999</v>
      </c>
      <c r="E5163" s="130" t="inlineStr">
        <is>
          <t>NY</t>
        </is>
      </c>
      <c r="F5163" s="130" t="inlineStr">
        <is>
          <t>Electric Utility</t>
        </is>
      </c>
      <c r="G5163" s="130" t="inlineStr">
        <is>
          <t>BA</t>
        </is>
      </c>
      <c r="H5163" s="130" t="inlineStr">
        <is>
          <t>MWH</t>
        </is>
      </c>
      <c r="I5163" s="130" t="inlineStr">
        <is>
          <t>OTH</t>
        </is>
      </c>
      <c r="J5163" s="131" t="n">
        <v>0</v>
      </c>
      <c r="K5163" s="129" t="n">
        <v>2020</v>
      </c>
      <c r="L5163" s="120">
        <f>IF(VLOOKUP(H5163,'Cross-Page Data'!$D$4:$F$48,3,FALSE)="natural gas",VLOOKUP(G5163,'Cross-Page Data'!$I$4:$J$19,2,FALSE),IF(VLOOKUP(H5163,'Cross-Page Data'!$D$4:$F$48,3,FALSE)="solar",IF(G5163="PV","solar PV","solar thermal"),IF(VLOOKUP(H5163,'Cross-Page Data'!$D$4:$F$48,3,FALSE)="wind",VLOOKUP(G5163,'Cross-Page Data'!$I$4:$J$19,2,FALSE),IF(VLOOKUP(H5163,'Cross-Page Data'!$D$4:$F$48,3,FALSE)="hydro",VLOOKUP(G5163,'Cross-Page Data'!$I$4:$J$19,2,FALSE),VLOOKUP(H5163,'Cross-Page Data'!$D$4:$F$48,3,FALSE)))))</f>
        <v/>
      </c>
      <c r="M5163" s="120">
        <f>IF(AND($P$2=FALSE,OR(F5163="Commercial NAICS Cogen",F5163="Industrial NAICS Cogen",F5163="NAICS-22 Cogen")),FALSE,IF(AND($P$3=FALSE,OR(F5163="Commercial NAICS Cogen",F5163="Commercial NAICS Non-Cogen",F5163="Industrial NAICS Cogen", F5163="industrial NAICS non-Cogen")),FALSE, TRUE))</f>
        <v/>
      </c>
    </row>
    <row r="5164">
      <c r="A5164" s="129" t="n">
        <v>99999</v>
      </c>
      <c r="B5164" s="130" t="inlineStr">
        <is>
          <t>State-Fuel Level Increment</t>
        </is>
      </c>
      <c r="C5164" s="130" t="inlineStr">
        <is>
          <t>State-Fuel Level Increment</t>
        </is>
      </c>
      <c r="D5164" s="129" t="n">
        <v>99999</v>
      </c>
      <c r="E5164" s="130" t="inlineStr">
        <is>
          <t>NY</t>
        </is>
      </c>
      <c r="F5164" s="130" t="inlineStr">
        <is>
          <t>NAICS-22 Non-Cogen</t>
        </is>
      </c>
      <c r="G5164" s="130" t="inlineStr">
        <is>
          <t>BA</t>
        </is>
      </c>
      <c r="H5164" s="130" t="inlineStr">
        <is>
          <t>MWH</t>
        </is>
      </c>
      <c r="I5164" s="130" t="inlineStr">
        <is>
          <t>OTH</t>
        </is>
      </c>
      <c r="J5164" s="131" t="n">
        <v>0</v>
      </c>
      <c r="K5164" s="129" t="n">
        <v>2020</v>
      </c>
      <c r="L5164" s="120">
        <f>IF(VLOOKUP(H5164,'Cross-Page Data'!$D$4:$F$48,3,FALSE)="natural gas",VLOOKUP(G5164,'Cross-Page Data'!$I$4:$J$19,2,FALSE),IF(VLOOKUP(H5164,'Cross-Page Data'!$D$4:$F$48,3,FALSE)="solar",IF(G5164="PV","solar PV","solar thermal"),IF(VLOOKUP(H5164,'Cross-Page Data'!$D$4:$F$48,3,FALSE)="wind",VLOOKUP(G5164,'Cross-Page Data'!$I$4:$J$19,2,FALSE),IF(VLOOKUP(H5164,'Cross-Page Data'!$D$4:$F$48,3,FALSE)="hydro",VLOOKUP(G5164,'Cross-Page Data'!$I$4:$J$19,2,FALSE),VLOOKUP(H5164,'Cross-Page Data'!$D$4:$F$48,3,FALSE)))))</f>
        <v/>
      </c>
      <c r="M5164" s="120">
        <f>IF(AND($P$2=FALSE,OR(F5164="Commercial NAICS Cogen",F5164="Industrial NAICS Cogen",F5164="NAICS-22 Cogen")),FALSE,IF(AND($P$3=FALSE,OR(F5164="Commercial NAICS Cogen",F5164="Commercial NAICS Non-Cogen",F5164="Industrial NAICS Cogen", F5164="industrial NAICS non-Cogen")),FALSE, TRUE))</f>
        <v/>
      </c>
    </row>
    <row r="5165">
      <c r="A5165" s="129" t="n">
        <v>99999</v>
      </c>
      <c r="B5165" s="130" t="inlineStr">
        <is>
          <t>State-Fuel Level Increment</t>
        </is>
      </c>
      <c r="C5165" s="130" t="inlineStr">
        <is>
          <t>State-Fuel Level Increment</t>
        </is>
      </c>
      <c r="D5165" s="129" t="n">
        <v>99999</v>
      </c>
      <c r="E5165" s="130" t="inlineStr">
        <is>
          <t>NY</t>
        </is>
      </c>
      <c r="F5165" s="130" t="inlineStr">
        <is>
          <t>Industrial NAICS Non-Cogen</t>
        </is>
      </c>
      <c r="G5165" s="130" t="inlineStr">
        <is>
          <t>BA</t>
        </is>
      </c>
      <c r="H5165" s="130" t="inlineStr">
        <is>
          <t>MWH</t>
        </is>
      </c>
      <c r="I5165" s="130" t="inlineStr">
        <is>
          <t>OTH</t>
        </is>
      </c>
      <c r="J5165" s="131" t="n">
        <v>0</v>
      </c>
      <c r="K5165" s="129" t="n">
        <v>2020</v>
      </c>
      <c r="L5165" s="120">
        <f>IF(VLOOKUP(H5165,'Cross-Page Data'!$D$4:$F$48,3,FALSE)="natural gas",VLOOKUP(G5165,'Cross-Page Data'!$I$4:$J$19,2,FALSE),IF(VLOOKUP(H5165,'Cross-Page Data'!$D$4:$F$48,3,FALSE)="solar",IF(G5165="PV","solar PV","solar thermal"),IF(VLOOKUP(H5165,'Cross-Page Data'!$D$4:$F$48,3,FALSE)="wind",VLOOKUP(G5165,'Cross-Page Data'!$I$4:$J$19,2,FALSE),IF(VLOOKUP(H5165,'Cross-Page Data'!$D$4:$F$48,3,FALSE)="hydro",VLOOKUP(G5165,'Cross-Page Data'!$I$4:$J$19,2,FALSE),VLOOKUP(H5165,'Cross-Page Data'!$D$4:$F$48,3,FALSE)))))</f>
        <v/>
      </c>
      <c r="M5165" s="120">
        <f>IF(AND($P$2=FALSE,OR(F5165="Commercial NAICS Cogen",F5165="Industrial NAICS Cogen",F5165="NAICS-22 Cogen")),FALSE,IF(AND($P$3=FALSE,OR(F5165="Commercial NAICS Cogen",F5165="Commercial NAICS Non-Cogen",F5165="Industrial NAICS Cogen", F5165="industrial NAICS non-Cogen")),FALSE, TRUE))</f>
        <v/>
      </c>
    </row>
    <row r="5166">
      <c r="A5166" s="129" t="n">
        <v>99999</v>
      </c>
      <c r="B5166" s="130" t="inlineStr">
        <is>
          <t>State-Fuel Level Increment</t>
        </is>
      </c>
      <c r="C5166" s="130" t="inlineStr">
        <is>
          <t>State-Fuel Level Increment</t>
        </is>
      </c>
      <c r="D5166" s="129" t="n">
        <v>99999</v>
      </c>
      <c r="E5166" s="130" t="inlineStr">
        <is>
          <t>OH</t>
        </is>
      </c>
      <c r="F5166" s="130" t="inlineStr">
        <is>
          <t>Electric Utility</t>
        </is>
      </c>
      <c r="G5166" s="130" t="inlineStr">
        <is>
          <t>BA</t>
        </is>
      </c>
      <c r="H5166" s="130" t="inlineStr">
        <is>
          <t>MWH</t>
        </is>
      </c>
      <c r="I5166" s="130" t="inlineStr">
        <is>
          <t>OTH</t>
        </is>
      </c>
      <c r="J5166" s="131" t="n">
        <v>0</v>
      </c>
      <c r="K5166" s="129" t="n">
        <v>2020</v>
      </c>
      <c r="L5166" s="120">
        <f>IF(VLOOKUP(H5166,'Cross-Page Data'!$D$4:$F$48,3,FALSE)="natural gas",VLOOKUP(G5166,'Cross-Page Data'!$I$4:$J$19,2,FALSE),IF(VLOOKUP(H5166,'Cross-Page Data'!$D$4:$F$48,3,FALSE)="solar",IF(G5166="PV","solar PV","solar thermal"),IF(VLOOKUP(H5166,'Cross-Page Data'!$D$4:$F$48,3,FALSE)="wind",VLOOKUP(G5166,'Cross-Page Data'!$I$4:$J$19,2,FALSE),IF(VLOOKUP(H5166,'Cross-Page Data'!$D$4:$F$48,3,FALSE)="hydro",VLOOKUP(G5166,'Cross-Page Data'!$I$4:$J$19,2,FALSE),VLOOKUP(H5166,'Cross-Page Data'!$D$4:$F$48,3,FALSE)))))</f>
        <v/>
      </c>
      <c r="M5166" s="120">
        <f>IF(AND($P$2=FALSE,OR(F5166="Commercial NAICS Cogen",F5166="Industrial NAICS Cogen",F5166="NAICS-22 Cogen")),FALSE,IF(AND($P$3=FALSE,OR(F5166="Commercial NAICS Cogen",F5166="Commercial NAICS Non-Cogen",F5166="Industrial NAICS Cogen", F5166="industrial NAICS non-Cogen")),FALSE, TRUE))</f>
        <v/>
      </c>
    </row>
    <row r="5167">
      <c r="A5167" s="129" t="n">
        <v>99999</v>
      </c>
      <c r="B5167" s="130" t="inlineStr">
        <is>
          <t>State-Fuel Level Increment</t>
        </is>
      </c>
      <c r="C5167" s="130" t="inlineStr">
        <is>
          <t>State-Fuel Level Increment</t>
        </is>
      </c>
      <c r="D5167" s="129" t="n">
        <v>99999</v>
      </c>
      <c r="E5167" s="130" t="inlineStr">
        <is>
          <t>OH</t>
        </is>
      </c>
      <c r="F5167" s="130" t="inlineStr">
        <is>
          <t>NAICS-22 Non-Cogen</t>
        </is>
      </c>
      <c r="G5167" s="130" t="inlineStr">
        <is>
          <t>BA</t>
        </is>
      </c>
      <c r="H5167" s="130" t="inlineStr">
        <is>
          <t>MWH</t>
        </is>
      </c>
      <c r="I5167" s="130" t="inlineStr">
        <is>
          <t>OTH</t>
        </is>
      </c>
      <c r="J5167" s="131" t="n">
        <v>0</v>
      </c>
      <c r="K5167" s="129" t="n">
        <v>2020</v>
      </c>
      <c r="L5167" s="120">
        <f>IF(VLOOKUP(H5167,'Cross-Page Data'!$D$4:$F$48,3,FALSE)="natural gas",VLOOKUP(G5167,'Cross-Page Data'!$I$4:$J$19,2,FALSE),IF(VLOOKUP(H5167,'Cross-Page Data'!$D$4:$F$48,3,FALSE)="solar",IF(G5167="PV","solar PV","solar thermal"),IF(VLOOKUP(H5167,'Cross-Page Data'!$D$4:$F$48,3,FALSE)="wind",VLOOKUP(G5167,'Cross-Page Data'!$I$4:$J$19,2,FALSE),IF(VLOOKUP(H5167,'Cross-Page Data'!$D$4:$F$48,3,FALSE)="hydro",VLOOKUP(G5167,'Cross-Page Data'!$I$4:$J$19,2,FALSE),VLOOKUP(H5167,'Cross-Page Data'!$D$4:$F$48,3,FALSE)))))</f>
        <v/>
      </c>
      <c r="M5167" s="120">
        <f>IF(AND($P$2=FALSE,OR(F5167="Commercial NAICS Cogen",F5167="Industrial NAICS Cogen",F5167="NAICS-22 Cogen")),FALSE,IF(AND($P$3=FALSE,OR(F5167="Commercial NAICS Cogen",F5167="Commercial NAICS Non-Cogen",F5167="Industrial NAICS Cogen", F5167="industrial NAICS non-Cogen")),FALSE, TRUE))</f>
        <v/>
      </c>
    </row>
    <row r="5168">
      <c r="A5168" s="129" t="n">
        <v>99999</v>
      </c>
      <c r="B5168" s="130" t="inlineStr">
        <is>
          <t>State-Fuel Level Increment</t>
        </is>
      </c>
      <c r="C5168" s="130" t="inlineStr">
        <is>
          <t>State-Fuel Level Increment</t>
        </is>
      </c>
      <c r="D5168" s="129" t="n">
        <v>99999</v>
      </c>
      <c r="E5168" s="130" t="inlineStr">
        <is>
          <t>OK</t>
        </is>
      </c>
      <c r="F5168" s="130" t="inlineStr">
        <is>
          <t>NAICS-22 Non-Cogen</t>
        </is>
      </c>
      <c r="G5168" s="130" t="inlineStr">
        <is>
          <t>BA</t>
        </is>
      </c>
      <c r="H5168" s="130" t="inlineStr">
        <is>
          <t>MWH</t>
        </is>
      </c>
      <c r="I5168" s="130" t="inlineStr">
        <is>
          <t>OTH</t>
        </is>
      </c>
      <c r="J5168" s="131" t="n">
        <v>0</v>
      </c>
      <c r="K5168" s="129" t="n">
        <v>2020</v>
      </c>
      <c r="L5168" s="120">
        <f>IF(VLOOKUP(H5168,'Cross-Page Data'!$D$4:$F$48,3,FALSE)="natural gas",VLOOKUP(G5168,'Cross-Page Data'!$I$4:$J$19,2,FALSE),IF(VLOOKUP(H5168,'Cross-Page Data'!$D$4:$F$48,3,FALSE)="solar",IF(G5168="PV","solar PV","solar thermal"),IF(VLOOKUP(H5168,'Cross-Page Data'!$D$4:$F$48,3,FALSE)="wind",VLOOKUP(G5168,'Cross-Page Data'!$I$4:$J$19,2,FALSE),IF(VLOOKUP(H5168,'Cross-Page Data'!$D$4:$F$48,3,FALSE)="hydro",VLOOKUP(G5168,'Cross-Page Data'!$I$4:$J$19,2,FALSE),VLOOKUP(H5168,'Cross-Page Data'!$D$4:$F$48,3,FALSE)))))</f>
        <v/>
      </c>
      <c r="M5168" s="120">
        <f>IF(AND($P$2=FALSE,OR(F5168="Commercial NAICS Cogen",F5168="Industrial NAICS Cogen",F5168="NAICS-22 Cogen")),FALSE,IF(AND($P$3=FALSE,OR(F5168="Commercial NAICS Cogen",F5168="Commercial NAICS Non-Cogen",F5168="Industrial NAICS Cogen", F5168="industrial NAICS non-Cogen")),FALSE, TRUE))</f>
        <v/>
      </c>
    </row>
    <row r="5169">
      <c r="A5169" s="129" t="n">
        <v>99999</v>
      </c>
      <c r="B5169" s="130" t="inlineStr">
        <is>
          <t>State-Fuel Level Increment</t>
        </is>
      </c>
      <c r="C5169" s="130" t="inlineStr">
        <is>
          <t>State-Fuel Level Increment</t>
        </is>
      </c>
      <c r="D5169" s="129" t="n">
        <v>99999</v>
      </c>
      <c r="E5169" s="130" t="inlineStr">
        <is>
          <t>PA</t>
        </is>
      </c>
      <c r="F5169" s="130" t="inlineStr">
        <is>
          <t>NAICS-22 Non-Cogen</t>
        </is>
      </c>
      <c r="G5169" s="130" t="inlineStr">
        <is>
          <t>BA</t>
        </is>
      </c>
      <c r="H5169" s="130" t="inlineStr">
        <is>
          <t>MWH</t>
        </is>
      </c>
      <c r="I5169" s="130" t="inlineStr">
        <is>
          <t>OTH</t>
        </is>
      </c>
      <c r="J5169" s="131" t="n">
        <v>0</v>
      </c>
      <c r="K5169" s="129" t="n">
        <v>2020</v>
      </c>
      <c r="L5169" s="120">
        <f>IF(VLOOKUP(H5169,'Cross-Page Data'!$D$4:$F$48,3,FALSE)="natural gas",VLOOKUP(G5169,'Cross-Page Data'!$I$4:$J$19,2,FALSE),IF(VLOOKUP(H5169,'Cross-Page Data'!$D$4:$F$48,3,FALSE)="solar",IF(G5169="PV","solar PV","solar thermal"),IF(VLOOKUP(H5169,'Cross-Page Data'!$D$4:$F$48,3,FALSE)="wind",VLOOKUP(G5169,'Cross-Page Data'!$I$4:$J$19,2,FALSE),IF(VLOOKUP(H5169,'Cross-Page Data'!$D$4:$F$48,3,FALSE)="hydro",VLOOKUP(G5169,'Cross-Page Data'!$I$4:$J$19,2,FALSE),VLOOKUP(H5169,'Cross-Page Data'!$D$4:$F$48,3,FALSE)))))</f>
        <v/>
      </c>
      <c r="M5169" s="120">
        <f>IF(AND($P$2=FALSE,OR(F5169="Commercial NAICS Cogen",F5169="Industrial NAICS Cogen",F5169="NAICS-22 Cogen")),FALSE,IF(AND($P$3=FALSE,OR(F5169="Commercial NAICS Cogen",F5169="Commercial NAICS Non-Cogen",F5169="Industrial NAICS Cogen", F5169="industrial NAICS non-Cogen")),FALSE, TRUE))</f>
        <v/>
      </c>
    </row>
    <row r="5170">
      <c r="A5170" s="129" t="n">
        <v>99999</v>
      </c>
      <c r="B5170" s="130" t="inlineStr">
        <is>
          <t>State-Fuel Level Increment</t>
        </is>
      </c>
      <c r="C5170" s="130" t="inlineStr">
        <is>
          <t>State-Fuel Level Increment</t>
        </is>
      </c>
      <c r="D5170" s="129" t="n">
        <v>99999</v>
      </c>
      <c r="E5170" s="130" t="inlineStr">
        <is>
          <t>SC</t>
        </is>
      </c>
      <c r="F5170" s="130" t="inlineStr">
        <is>
          <t>NAICS-22 Non-Cogen</t>
        </is>
      </c>
      <c r="G5170" s="130" t="inlineStr">
        <is>
          <t>BA</t>
        </is>
      </c>
      <c r="H5170" s="130" t="inlineStr">
        <is>
          <t>MWH</t>
        </is>
      </c>
      <c r="I5170" s="130" t="inlineStr">
        <is>
          <t>OTH</t>
        </is>
      </c>
      <c r="J5170" s="131" t="n">
        <v>0</v>
      </c>
      <c r="K5170" s="129" t="n">
        <v>2020</v>
      </c>
      <c r="L5170" s="120">
        <f>IF(VLOOKUP(H5170,'Cross-Page Data'!$D$4:$F$48,3,FALSE)="natural gas",VLOOKUP(G5170,'Cross-Page Data'!$I$4:$J$19,2,FALSE),IF(VLOOKUP(H5170,'Cross-Page Data'!$D$4:$F$48,3,FALSE)="solar",IF(G5170="PV","solar PV","solar thermal"),IF(VLOOKUP(H5170,'Cross-Page Data'!$D$4:$F$48,3,FALSE)="wind",VLOOKUP(G5170,'Cross-Page Data'!$I$4:$J$19,2,FALSE),IF(VLOOKUP(H5170,'Cross-Page Data'!$D$4:$F$48,3,FALSE)="hydro",VLOOKUP(G5170,'Cross-Page Data'!$I$4:$J$19,2,FALSE),VLOOKUP(H5170,'Cross-Page Data'!$D$4:$F$48,3,FALSE)))))</f>
        <v/>
      </c>
      <c r="M5170" s="120">
        <f>IF(AND($P$2=FALSE,OR(F5170="Commercial NAICS Cogen",F5170="Industrial NAICS Cogen",F5170="NAICS-22 Cogen")),FALSE,IF(AND($P$3=FALSE,OR(F5170="Commercial NAICS Cogen",F5170="Commercial NAICS Non-Cogen",F5170="Industrial NAICS Cogen", F5170="industrial NAICS non-Cogen")),FALSE, TRUE))</f>
        <v/>
      </c>
    </row>
    <row r="5171">
      <c r="A5171" s="129" t="n">
        <v>99999</v>
      </c>
      <c r="B5171" s="130" t="inlineStr">
        <is>
          <t>State-Fuel Level Increment</t>
        </is>
      </c>
      <c r="C5171" s="130" t="inlineStr">
        <is>
          <t>State-Fuel Level Increment</t>
        </is>
      </c>
      <c r="D5171" s="129" t="n">
        <v>99999</v>
      </c>
      <c r="E5171" s="130" t="inlineStr">
        <is>
          <t>SD</t>
        </is>
      </c>
      <c r="F5171" s="130" t="inlineStr">
        <is>
          <t>NAICS-22 Non-Cogen</t>
        </is>
      </c>
      <c r="G5171" s="130" t="inlineStr">
        <is>
          <t>BA</t>
        </is>
      </c>
      <c r="H5171" s="130" t="inlineStr">
        <is>
          <t>MWH</t>
        </is>
      </c>
      <c r="I5171" s="130" t="inlineStr">
        <is>
          <t>OTH</t>
        </is>
      </c>
      <c r="J5171" s="131" t="n">
        <v>0</v>
      </c>
      <c r="K5171" s="129" t="n">
        <v>2020</v>
      </c>
      <c r="L5171" s="120">
        <f>IF(VLOOKUP(H5171,'Cross-Page Data'!$D$4:$F$48,3,FALSE)="natural gas",VLOOKUP(G5171,'Cross-Page Data'!$I$4:$J$19,2,FALSE),IF(VLOOKUP(H5171,'Cross-Page Data'!$D$4:$F$48,3,FALSE)="solar",IF(G5171="PV","solar PV","solar thermal"),IF(VLOOKUP(H5171,'Cross-Page Data'!$D$4:$F$48,3,FALSE)="wind",VLOOKUP(G5171,'Cross-Page Data'!$I$4:$J$19,2,FALSE),IF(VLOOKUP(H5171,'Cross-Page Data'!$D$4:$F$48,3,FALSE)="hydro",VLOOKUP(G5171,'Cross-Page Data'!$I$4:$J$19,2,FALSE),VLOOKUP(H5171,'Cross-Page Data'!$D$4:$F$48,3,FALSE)))))</f>
        <v/>
      </c>
      <c r="M5171" s="120">
        <f>IF(AND($P$2=FALSE,OR(F5171="Commercial NAICS Cogen",F5171="Industrial NAICS Cogen",F5171="NAICS-22 Cogen")),FALSE,IF(AND($P$3=FALSE,OR(F5171="Commercial NAICS Cogen",F5171="Commercial NAICS Non-Cogen",F5171="Industrial NAICS Cogen", F5171="industrial NAICS non-Cogen")),FALSE, TRUE))</f>
        <v/>
      </c>
    </row>
    <row r="5172">
      <c r="A5172" s="129" t="n">
        <v>99999</v>
      </c>
      <c r="B5172" s="130" t="inlineStr">
        <is>
          <t>State-Fuel Level Increment</t>
        </is>
      </c>
      <c r="C5172" s="130" t="inlineStr">
        <is>
          <t>State-Fuel Level Increment</t>
        </is>
      </c>
      <c r="D5172" s="129" t="n">
        <v>99999</v>
      </c>
      <c r="E5172" s="130" t="inlineStr">
        <is>
          <t>TX</t>
        </is>
      </c>
      <c r="F5172" s="130" t="inlineStr">
        <is>
          <t>Electric Utility</t>
        </is>
      </c>
      <c r="G5172" s="130" t="inlineStr">
        <is>
          <t>BA</t>
        </is>
      </c>
      <c r="H5172" s="130" t="inlineStr">
        <is>
          <t>MWH</t>
        </is>
      </c>
      <c r="I5172" s="130" t="inlineStr">
        <is>
          <t>OTH</t>
        </is>
      </c>
      <c r="J5172" s="131" t="n">
        <v>0</v>
      </c>
      <c r="K5172" s="129" t="n">
        <v>2020</v>
      </c>
      <c r="L5172" s="120">
        <f>IF(VLOOKUP(H5172,'Cross-Page Data'!$D$4:$F$48,3,FALSE)="natural gas",VLOOKUP(G5172,'Cross-Page Data'!$I$4:$J$19,2,FALSE),IF(VLOOKUP(H5172,'Cross-Page Data'!$D$4:$F$48,3,FALSE)="solar",IF(G5172="PV","solar PV","solar thermal"),IF(VLOOKUP(H5172,'Cross-Page Data'!$D$4:$F$48,3,FALSE)="wind",VLOOKUP(G5172,'Cross-Page Data'!$I$4:$J$19,2,FALSE),IF(VLOOKUP(H5172,'Cross-Page Data'!$D$4:$F$48,3,FALSE)="hydro",VLOOKUP(G5172,'Cross-Page Data'!$I$4:$J$19,2,FALSE),VLOOKUP(H5172,'Cross-Page Data'!$D$4:$F$48,3,FALSE)))))</f>
        <v/>
      </c>
      <c r="M5172" s="120">
        <f>IF(AND($P$2=FALSE,OR(F5172="Commercial NAICS Cogen",F5172="Industrial NAICS Cogen",F5172="NAICS-22 Cogen")),FALSE,IF(AND($P$3=FALSE,OR(F5172="Commercial NAICS Cogen",F5172="Commercial NAICS Non-Cogen",F5172="Industrial NAICS Cogen", F5172="industrial NAICS non-Cogen")),FALSE, TRUE))</f>
        <v/>
      </c>
    </row>
    <row r="5173">
      <c r="A5173" s="129" t="n">
        <v>99999</v>
      </c>
      <c r="B5173" s="130" t="inlineStr">
        <is>
          <t>State-Fuel Level Increment</t>
        </is>
      </c>
      <c r="C5173" s="130" t="inlineStr">
        <is>
          <t>State-Fuel Level Increment</t>
        </is>
      </c>
      <c r="D5173" s="129" t="n">
        <v>99999</v>
      </c>
      <c r="E5173" s="130" t="inlineStr">
        <is>
          <t>TX</t>
        </is>
      </c>
      <c r="F5173" s="130" t="inlineStr">
        <is>
          <t>NAICS-22 Non-Cogen</t>
        </is>
      </c>
      <c r="G5173" s="130" t="inlineStr">
        <is>
          <t>BA</t>
        </is>
      </c>
      <c r="H5173" s="130" t="inlineStr">
        <is>
          <t>MWH</t>
        </is>
      </c>
      <c r="I5173" s="130" t="inlineStr">
        <is>
          <t>OTH</t>
        </is>
      </c>
      <c r="J5173" s="131" t="n">
        <v>0</v>
      </c>
      <c r="K5173" s="129" t="n">
        <v>2020</v>
      </c>
      <c r="L5173" s="120">
        <f>IF(VLOOKUP(H5173,'Cross-Page Data'!$D$4:$F$48,3,FALSE)="natural gas",VLOOKUP(G5173,'Cross-Page Data'!$I$4:$J$19,2,FALSE),IF(VLOOKUP(H5173,'Cross-Page Data'!$D$4:$F$48,3,FALSE)="solar",IF(G5173="PV","solar PV","solar thermal"),IF(VLOOKUP(H5173,'Cross-Page Data'!$D$4:$F$48,3,FALSE)="wind",VLOOKUP(G5173,'Cross-Page Data'!$I$4:$J$19,2,FALSE),IF(VLOOKUP(H5173,'Cross-Page Data'!$D$4:$F$48,3,FALSE)="hydro",VLOOKUP(G5173,'Cross-Page Data'!$I$4:$J$19,2,FALSE),VLOOKUP(H5173,'Cross-Page Data'!$D$4:$F$48,3,FALSE)))))</f>
        <v/>
      </c>
      <c r="M5173" s="120">
        <f>IF(AND($P$2=FALSE,OR(F5173="Commercial NAICS Cogen",F5173="Industrial NAICS Cogen",F5173="NAICS-22 Cogen")),FALSE,IF(AND($P$3=FALSE,OR(F5173="Commercial NAICS Cogen",F5173="Commercial NAICS Non-Cogen",F5173="Industrial NAICS Cogen", F5173="industrial NAICS non-Cogen")),FALSE, TRUE))</f>
        <v/>
      </c>
    </row>
    <row r="5174">
      <c r="A5174" s="129" t="n">
        <v>99999</v>
      </c>
      <c r="B5174" s="130" t="inlineStr">
        <is>
          <t>State-Fuel Level Increment</t>
        </is>
      </c>
      <c r="C5174" s="130" t="inlineStr">
        <is>
          <t>State-Fuel Level Increment</t>
        </is>
      </c>
      <c r="D5174" s="129" t="n">
        <v>99999</v>
      </c>
      <c r="E5174" s="130" t="inlineStr">
        <is>
          <t>VT</t>
        </is>
      </c>
      <c r="F5174" s="130" t="inlineStr">
        <is>
          <t>Electric Utility</t>
        </is>
      </c>
      <c r="G5174" s="130" t="inlineStr">
        <is>
          <t>BA</t>
        </is>
      </c>
      <c r="H5174" s="130" t="inlineStr">
        <is>
          <t>MWH</t>
        </is>
      </c>
      <c r="I5174" s="130" t="inlineStr">
        <is>
          <t>OTH</t>
        </is>
      </c>
      <c r="J5174" s="131" t="n">
        <v>0</v>
      </c>
      <c r="K5174" s="129" t="n">
        <v>2020</v>
      </c>
      <c r="L5174" s="120">
        <f>IF(VLOOKUP(H5174,'Cross-Page Data'!$D$4:$F$48,3,FALSE)="natural gas",VLOOKUP(G5174,'Cross-Page Data'!$I$4:$J$19,2,FALSE),IF(VLOOKUP(H5174,'Cross-Page Data'!$D$4:$F$48,3,FALSE)="solar",IF(G5174="PV","solar PV","solar thermal"),IF(VLOOKUP(H5174,'Cross-Page Data'!$D$4:$F$48,3,FALSE)="wind",VLOOKUP(G5174,'Cross-Page Data'!$I$4:$J$19,2,FALSE),IF(VLOOKUP(H5174,'Cross-Page Data'!$D$4:$F$48,3,FALSE)="hydro",VLOOKUP(G5174,'Cross-Page Data'!$I$4:$J$19,2,FALSE),VLOOKUP(H5174,'Cross-Page Data'!$D$4:$F$48,3,FALSE)))))</f>
        <v/>
      </c>
      <c r="M5174" s="120">
        <f>IF(AND($P$2=FALSE,OR(F5174="Commercial NAICS Cogen",F5174="Industrial NAICS Cogen",F5174="NAICS-22 Cogen")),FALSE,IF(AND($P$3=FALSE,OR(F5174="Commercial NAICS Cogen",F5174="Commercial NAICS Non-Cogen",F5174="Industrial NAICS Cogen", F5174="industrial NAICS non-Cogen")),FALSE, TRUE))</f>
        <v/>
      </c>
    </row>
    <row r="5175">
      <c r="A5175" s="129" t="n">
        <v>99999</v>
      </c>
      <c r="B5175" s="130" t="inlineStr">
        <is>
          <t>State-Fuel Level Increment</t>
        </is>
      </c>
      <c r="C5175" s="130" t="inlineStr">
        <is>
          <t>State-Fuel Level Increment</t>
        </is>
      </c>
      <c r="D5175" s="129" t="n">
        <v>99999</v>
      </c>
      <c r="E5175" s="130" t="inlineStr">
        <is>
          <t>VT</t>
        </is>
      </c>
      <c r="F5175" s="130" t="inlineStr">
        <is>
          <t>NAICS-22 Non-Cogen</t>
        </is>
      </c>
      <c r="G5175" s="130" t="inlineStr">
        <is>
          <t>BA</t>
        </is>
      </c>
      <c r="H5175" s="130" t="inlineStr">
        <is>
          <t>MWH</t>
        </is>
      </c>
      <c r="I5175" s="130" t="inlineStr">
        <is>
          <t>OTH</t>
        </is>
      </c>
      <c r="J5175" s="131" t="n">
        <v>0</v>
      </c>
      <c r="K5175" s="129" t="n">
        <v>2020</v>
      </c>
      <c r="L5175" s="120">
        <f>IF(VLOOKUP(H5175,'Cross-Page Data'!$D$4:$F$48,3,FALSE)="natural gas",VLOOKUP(G5175,'Cross-Page Data'!$I$4:$J$19,2,FALSE),IF(VLOOKUP(H5175,'Cross-Page Data'!$D$4:$F$48,3,FALSE)="solar",IF(G5175="PV","solar PV","solar thermal"),IF(VLOOKUP(H5175,'Cross-Page Data'!$D$4:$F$48,3,FALSE)="wind",VLOOKUP(G5175,'Cross-Page Data'!$I$4:$J$19,2,FALSE),IF(VLOOKUP(H5175,'Cross-Page Data'!$D$4:$F$48,3,FALSE)="hydro",VLOOKUP(G5175,'Cross-Page Data'!$I$4:$J$19,2,FALSE),VLOOKUP(H5175,'Cross-Page Data'!$D$4:$F$48,3,FALSE)))))</f>
        <v/>
      </c>
      <c r="M5175" s="120">
        <f>IF(AND($P$2=FALSE,OR(F5175="Commercial NAICS Cogen",F5175="Industrial NAICS Cogen",F5175="NAICS-22 Cogen")),FALSE,IF(AND($P$3=FALSE,OR(F5175="Commercial NAICS Cogen",F5175="Commercial NAICS Non-Cogen",F5175="Industrial NAICS Cogen", F5175="industrial NAICS non-Cogen")),FALSE, TRUE))</f>
        <v/>
      </c>
    </row>
    <row r="5176">
      <c r="A5176" s="129" t="n">
        <v>99999</v>
      </c>
      <c r="B5176" s="130" t="inlineStr">
        <is>
          <t>State-Fuel Level Increment</t>
        </is>
      </c>
      <c r="C5176" s="130" t="inlineStr">
        <is>
          <t>State-Fuel Level Increment</t>
        </is>
      </c>
      <c r="D5176" s="129" t="n">
        <v>99999</v>
      </c>
      <c r="E5176" s="130" t="inlineStr">
        <is>
          <t>WA</t>
        </is>
      </c>
      <c r="F5176" s="130" t="inlineStr">
        <is>
          <t>Electric Utility</t>
        </is>
      </c>
      <c r="G5176" s="130" t="inlineStr">
        <is>
          <t>BA</t>
        </is>
      </c>
      <c r="H5176" s="130" t="inlineStr">
        <is>
          <t>MWH</t>
        </is>
      </c>
      <c r="I5176" s="130" t="inlineStr">
        <is>
          <t>OTH</t>
        </is>
      </c>
      <c r="J5176" s="131" t="n">
        <v>0</v>
      </c>
      <c r="K5176" s="129" t="n">
        <v>2020</v>
      </c>
      <c r="L5176" s="120">
        <f>IF(VLOOKUP(H5176,'Cross-Page Data'!$D$4:$F$48,3,FALSE)="natural gas",VLOOKUP(G5176,'Cross-Page Data'!$I$4:$J$19,2,FALSE),IF(VLOOKUP(H5176,'Cross-Page Data'!$D$4:$F$48,3,FALSE)="solar",IF(G5176="PV","solar PV","solar thermal"),IF(VLOOKUP(H5176,'Cross-Page Data'!$D$4:$F$48,3,FALSE)="wind",VLOOKUP(G5176,'Cross-Page Data'!$I$4:$J$19,2,FALSE),IF(VLOOKUP(H5176,'Cross-Page Data'!$D$4:$F$48,3,FALSE)="hydro",VLOOKUP(G5176,'Cross-Page Data'!$I$4:$J$19,2,FALSE),VLOOKUP(H5176,'Cross-Page Data'!$D$4:$F$48,3,FALSE)))))</f>
        <v/>
      </c>
      <c r="M5176" s="120">
        <f>IF(AND($P$2=FALSE,OR(F5176="Commercial NAICS Cogen",F5176="Industrial NAICS Cogen",F5176="NAICS-22 Cogen")),FALSE,IF(AND($P$3=FALSE,OR(F5176="Commercial NAICS Cogen",F5176="Commercial NAICS Non-Cogen",F5176="Industrial NAICS Cogen", F5176="industrial NAICS non-Cogen")),FALSE, TRUE))</f>
        <v/>
      </c>
    </row>
    <row r="5177">
      <c r="A5177" s="129" t="n">
        <v>99999</v>
      </c>
      <c r="B5177" s="130" t="inlineStr">
        <is>
          <t>State-Fuel Level Increment</t>
        </is>
      </c>
      <c r="C5177" s="130" t="inlineStr">
        <is>
          <t>State-Fuel Level Increment</t>
        </is>
      </c>
      <c r="D5177" s="129" t="n">
        <v>99999</v>
      </c>
      <c r="E5177" s="130" t="inlineStr">
        <is>
          <t>WV</t>
        </is>
      </c>
      <c r="F5177" s="130" t="inlineStr">
        <is>
          <t>Electric Utility</t>
        </is>
      </c>
      <c r="G5177" s="130" t="inlineStr">
        <is>
          <t>BA</t>
        </is>
      </c>
      <c r="H5177" s="130" t="inlineStr">
        <is>
          <t>MWH</t>
        </is>
      </c>
      <c r="I5177" s="130" t="inlineStr">
        <is>
          <t>OTH</t>
        </is>
      </c>
      <c r="J5177" s="131" t="n">
        <v>0</v>
      </c>
      <c r="K5177" s="129" t="n">
        <v>2020</v>
      </c>
      <c r="L5177" s="120">
        <f>IF(VLOOKUP(H5177,'Cross-Page Data'!$D$4:$F$48,3,FALSE)="natural gas",VLOOKUP(G5177,'Cross-Page Data'!$I$4:$J$19,2,FALSE),IF(VLOOKUP(H5177,'Cross-Page Data'!$D$4:$F$48,3,FALSE)="solar",IF(G5177="PV","solar PV","solar thermal"),IF(VLOOKUP(H5177,'Cross-Page Data'!$D$4:$F$48,3,FALSE)="wind",VLOOKUP(G5177,'Cross-Page Data'!$I$4:$J$19,2,FALSE),IF(VLOOKUP(H5177,'Cross-Page Data'!$D$4:$F$48,3,FALSE)="hydro",VLOOKUP(G5177,'Cross-Page Data'!$I$4:$J$19,2,FALSE),VLOOKUP(H5177,'Cross-Page Data'!$D$4:$F$48,3,FALSE)))))</f>
        <v/>
      </c>
      <c r="M5177" s="120">
        <f>IF(AND($P$2=FALSE,OR(F5177="Commercial NAICS Cogen",F5177="Industrial NAICS Cogen",F5177="NAICS-22 Cogen")),FALSE,IF(AND($P$3=FALSE,OR(F5177="Commercial NAICS Cogen",F5177="Commercial NAICS Non-Cogen",F5177="Industrial NAICS Cogen", F5177="industrial NAICS non-Cogen")),FALSE, TRUE))</f>
        <v/>
      </c>
    </row>
    <row r="5178">
      <c r="A5178" s="129" t="n">
        <v>99999</v>
      </c>
      <c r="B5178" s="130" t="inlineStr">
        <is>
          <t>State-Fuel Level Increment</t>
        </is>
      </c>
      <c r="C5178" s="130" t="inlineStr">
        <is>
          <t>State-Fuel Level Increment</t>
        </is>
      </c>
      <c r="D5178" s="129" t="n">
        <v>99999</v>
      </c>
      <c r="E5178" s="130" t="inlineStr">
        <is>
          <t>CA</t>
        </is>
      </c>
      <c r="F5178" s="130" t="inlineStr">
        <is>
          <t>NAICS-22 Non-Cogen</t>
        </is>
      </c>
      <c r="G5178" s="130" t="inlineStr">
        <is>
          <t>BT</t>
        </is>
      </c>
      <c r="H5178" s="130" t="inlineStr">
        <is>
          <t>GEO</t>
        </is>
      </c>
      <c r="I5178" s="130" t="inlineStr">
        <is>
          <t>GEO</t>
        </is>
      </c>
      <c r="J5178" s="131" t="n">
        <v>803703.38</v>
      </c>
      <c r="K5178" s="129" t="n">
        <v>2020</v>
      </c>
      <c r="L5178" s="120">
        <f>IF(VLOOKUP(H5178,'Cross-Page Data'!$D$4:$F$48,3,FALSE)="natural gas",VLOOKUP(G5178,'Cross-Page Data'!$I$4:$J$19,2,FALSE),IF(VLOOKUP(H5178,'Cross-Page Data'!$D$4:$F$48,3,FALSE)="solar",IF(G5178="PV","solar PV","solar thermal"),IF(VLOOKUP(H5178,'Cross-Page Data'!$D$4:$F$48,3,FALSE)="wind",VLOOKUP(G5178,'Cross-Page Data'!$I$4:$J$19,2,FALSE),IF(VLOOKUP(H5178,'Cross-Page Data'!$D$4:$F$48,3,FALSE)="hydro",VLOOKUP(G5178,'Cross-Page Data'!$I$4:$J$19,2,FALSE),VLOOKUP(H5178,'Cross-Page Data'!$D$4:$F$48,3,FALSE)))))</f>
        <v/>
      </c>
      <c r="M5178" s="120">
        <f>IF(AND($P$2=FALSE,OR(F5178="Commercial NAICS Cogen",F5178="Industrial NAICS Cogen",F5178="NAICS-22 Cogen")),FALSE,IF(AND($P$3=FALSE,OR(F5178="Commercial NAICS Cogen",F5178="Commercial NAICS Non-Cogen",F5178="Industrial NAICS Cogen", F5178="industrial NAICS non-Cogen")),FALSE, TRUE))</f>
        <v/>
      </c>
    </row>
    <row r="5179">
      <c r="A5179" s="129" t="n">
        <v>99999</v>
      </c>
      <c r="B5179" s="130" t="inlineStr">
        <is>
          <t>State-Fuel Level Increment</t>
        </is>
      </c>
      <c r="C5179" s="130" t="inlineStr">
        <is>
          <t>State-Fuel Level Increment</t>
        </is>
      </c>
      <c r="D5179" s="129" t="n">
        <v>99999</v>
      </c>
      <c r="E5179" s="130" t="inlineStr">
        <is>
          <t>HI</t>
        </is>
      </c>
      <c r="F5179" s="130" t="inlineStr">
        <is>
          <t>NAICS-22 Non-Cogen</t>
        </is>
      </c>
      <c r="G5179" s="130" t="inlineStr">
        <is>
          <t>BT</t>
        </is>
      </c>
      <c r="H5179" s="130" t="inlineStr">
        <is>
          <t>GEO</t>
        </is>
      </c>
      <c r="I5179" s="130" t="inlineStr">
        <is>
          <t>GEO</t>
        </is>
      </c>
      <c r="J5179" s="131" t="n">
        <v>53868.131</v>
      </c>
      <c r="K5179" s="129" t="n">
        <v>2020</v>
      </c>
      <c r="L5179" s="120">
        <f>IF(VLOOKUP(H5179,'Cross-Page Data'!$D$4:$F$48,3,FALSE)="natural gas",VLOOKUP(G5179,'Cross-Page Data'!$I$4:$J$19,2,FALSE),IF(VLOOKUP(H5179,'Cross-Page Data'!$D$4:$F$48,3,FALSE)="solar",IF(G5179="PV","solar PV","solar thermal"),IF(VLOOKUP(H5179,'Cross-Page Data'!$D$4:$F$48,3,FALSE)="wind",VLOOKUP(G5179,'Cross-Page Data'!$I$4:$J$19,2,FALSE),IF(VLOOKUP(H5179,'Cross-Page Data'!$D$4:$F$48,3,FALSE)="hydro",VLOOKUP(G5179,'Cross-Page Data'!$I$4:$J$19,2,FALSE),VLOOKUP(H5179,'Cross-Page Data'!$D$4:$F$48,3,FALSE)))))</f>
        <v/>
      </c>
      <c r="M5179" s="120">
        <f>IF(AND($P$2=FALSE,OR(F5179="Commercial NAICS Cogen",F5179="Industrial NAICS Cogen",F5179="NAICS-22 Cogen")),FALSE,IF(AND($P$3=FALSE,OR(F5179="Commercial NAICS Cogen",F5179="Commercial NAICS Non-Cogen",F5179="Industrial NAICS Cogen", F5179="industrial NAICS non-Cogen")),FALSE, TRUE))</f>
        <v/>
      </c>
    </row>
    <row r="5180">
      <c r="A5180" s="129" t="n">
        <v>99999</v>
      </c>
      <c r="B5180" s="130" t="inlineStr">
        <is>
          <t>State-Fuel Level Increment</t>
        </is>
      </c>
      <c r="C5180" s="130" t="inlineStr">
        <is>
          <t>State-Fuel Level Increment</t>
        </is>
      </c>
      <c r="D5180" s="129" t="n">
        <v>99999</v>
      </c>
      <c r="E5180" s="130" t="inlineStr">
        <is>
          <t>ID</t>
        </is>
      </c>
      <c r="F5180" s="130" t="inlineStr">
        <is>
          <t>NAICS-22 Non-Cogen</t>
        </is>
      </c>
      <c r="G5180" s="130" t="inlineStr">
        <is>
          <t>BT</t>
        </is>
      </c>
      <c r="H5180" s="130" t="inlineStr">
        <is>
          <t>GEO</t>
        </is>
      </c>
      <c r="I5180" s="130" t="inlineStr">
        <is>
          <t>GEO</t>
        </is>
      </c>
      <c r="J5180" s="131" t="n">
        <v>87558.24099999999</v>
      </c>
      <c r="K5180" s="129" t="n">
        <v>2020</v>
      </c>
      <c r="L5180" s="120">
        <f>IF(VLOOKUP(H5180,'Cross-Page Data'!$D$4:$F$48,3,FALSE)="natural gas",VLOOKUP(G5180,'Cross-Page Data'!$I$4:$J$19,2,FALSE),IF(VLOOKUP(H5180,'Cross-Page Data'!$D$4:$F$48,3,FALSE)="solar",IF(G5180="PV","solar PV","solar thermal"),IF(VLOOKUP(H5180,'Cross-Page Data'!$D$4:$F$48,3,FALSE)="wind",VLOOKUP(G5180,'Cross-Page Data'!$I$4:$J$19,2,FALSE),IF(VLOOKUP(H5180,'Cross-Page Data'!$D$4:$F$48,3,FALSE)="hydro",VLOOKUP(G5180,'Cross-Page Data'!$I$4:$J$19,2,FALSE),VLOOKUP(H5180,'Cross-Page Data'!$D$4:$F$48,3,FALSE)))))</f>
        <v/>
      </c>
      <c r="M5180" s="120">
        <f>IF(AND($P$2=FALSE,OR(F5180="Commercial NAICS Cogen",F5180="Industrial NAICS Cogen",F5180="NAICS-22 Cogen")),FALSE,IF(AND($P$3=FALSE,OR(F5180="Commercial NAICS Cogen",F5180="Commercial NAICS Non-Cogen",F5180="Industrial NAICS Cogen", F5180="industrial NAICS non-Cogen")),FALSE, TRUE))</f>
        <v/>
      </c>
    </row>
    <row r="5181">
      <c r="A5181" s="129" t="n">
        <v>99999</v>
      </c>
      <c r="B5181" s="130" t="inlineStr">
        <is>
          <t>State-Fuel Level Increment</t>
        </is>
      </c>
      <c r="C5181" s="130" t="inlineStr">
        <is>
          <t>State-Fuel Level Increment</t>
        </is>
      </c>
      <c r="D5181" s="129" t="n">
        <v>99999</v>
      </c>
      <c r="E5181" s="130" t="inlineStr">
        <is>
          <t>NV</t>
        </is>
      </c>
      <c r="F5181" s="130" t="inlineStr">
        <is>
          <t>NAICS-22 Non-Cogen</t>
        </is>
      </c>
      <c r="G5181" s="130" t="inlineStr">
        <is>
          <t>BT</t>
        </is>
      </c>
      <c r="H5181" s="130" t="inlineStr">
        <is>
          <t>GEO</t>
        </is>
      </c>
      <c r="I5181" s="130" t="inlineStr">
        <is>
          <t>GEO</t>
        </is>
      </c>
      <c r="J5181" s="131" t="n">
        <v>2497476</v>
      </c>
      <c r="K5181" s="129" t="n">
        <v>2020</v>
      </c>
      <c r="L5181" s="120">
        <f>IF(VLOOKUP(H5181,'Cross-Page Data'!$D$4:$F$48,3,FALSE)="natural gas",VLOOKUP(G5181,'Cross-Page Data'!$I$4:$J$19,2,FALSE),IF(VLOOKUP(H5181,'Cross-Page Data'!$D$4:$F$48,3,FALSE)="solar",IF(G5181="PV","solar PV","solar thermal"),IF(VLOOKUP(H5181,'Cross-Page Data'!$D$4:$F$48,3,FALSE)="wind",VLOOKUP(G5181,'Cross-Page Data'!$I$4:$J$19,2,FALSE),IF(VLOOKUP(H5181,'Cross-Page Data'!$D$4:$F$48,3,FALSE)="hydro",VLOOKUP(G5181,'Cross-Page Data'!$I$4:$J$19,2,FALSE),VLOOKUP(H5181,'Cross-Page Data'!$D$4:$F$48,3,FALSE)))))</f>
        <v/>
      </c>
      <c r="M5181" s="120">
        <f>IF(AND($P$2=FALSE,OR(F5181="Commercial NAICS Cogen",F5181="Industrial NAICS Cogen",F5181="NAICS-22 Cogen")),FALSE,IF(AND($P$3=FALSE,OR(F5181="Commercial NAICS Cogen",F5181="Commercial NAICS Non-Cogen",F5181="Industrial NAICS Cogen", F5181="industrial NAICS non-Cogen")),FALSE, TRUE))</f>
        <v/>
      </c>
    </row>
    <row r="5182">
      <c r="A5182" s="129" t="n">
        <v>99999</v>
      </c>
      <c r="B5182" s="130" t="inlineStr">
        <is>
          <t>State-Fuel Level Increment</t>
        </is>
      </c>
      <c r="C5182" s="130" t="inlineStr">
        <is>
          <t>State-Fuel Level Increment</t>
        </is>
      </c>
      <c r="D5182" s="129" t="n">
        <v>99999</v>
      </c>
      <c r="E5182" s="130" t="inlineStr">
        <is>
          <t>OR</t>
        </is>
      </c>
      <c r="F5182" s="130" t="inlineStr">
        <is>
          <t>NAICS-22 Non-Cogen</t>
        </is>
      </c>
      <c r="G5182" s="130" t="inlineStr">
        <is>
          <t>BT</t>
        </is>
      </c>
      <c r="H5182" s="130" t="inlineStr">
        <is>
          <t>GEO</t>
        </is>
      </c>
      <c r="I5182" s="130" t="inlineStr">
        <is>
          <t>GEO</t>
        </is>
      </c>
      <c r="J5182" s="131" t="n">
        <v>156811.83</v>
      </c>
      <c r="K5182" s="129" t="n">
        <v>2020</v>
      </c>
      <c r="L5182" s="120">
        <f>IF(VLOOKUP(H5182,'Cross-Page Data'!$D$4:$F$48,3,FALSE)="natural gas",VLOOKUP(G5182,'Cross-Page Data'!$I$4:$J$19,2,FALSE),IF(VLOOKUP(H5182,'Cross-Page Data'!$D$4:$F$48,3,FALSE)="solar",IF(G5182="PV","solar PV","solar thermal"),IF(VLOOKUP(H5182,'Cross-Page Data'!$D$4:$F$48,3,FALSE)="wind",VLOOKUP(G5182,'Cross-Page Data'!$I$4:$J$19,2,FALSE),IF(VLOOKUP(H5182,'Cross-Page Data'!$D$4:$F$48,3,FALSE)="hydro",VLOOKUP(G5182,'Cross-Page Data'!$I$4:$J$19,2,FALSE),VLOOKUP(H5182,'Cross-Page Data'!$D$4:$F$48,3,FALSE)))))</f>
        <v/>
      </c>
      <c r="M5182" s="120">
        <f>IF(AND($P$2=FALSE,OR(F5182="Commercial NAICS Cogen",F5182="Industrial NAICS Cogen",F5182="NAICS-22 Cogen")),FALSE,IF(AND($P$3=FALSE,OR(F5182="Commercial NAICS Cogen",F5182="Commercial NAICS Non-Cogen",F5182="Industrial NAICS Cogen", F5182="industrial NAICS non-Cogen")),FALSE, TRUE))</f>
        <v/>
      </c>
    </row>
    <row r="5183">
      <c r="A5183" s="129" t="n">
        <v>99999</v>
      </c>
      <c r="B5183" s="130" t="inlineStr">
        <is>
          <t>State-Fuel Level Increment</t>
        </is>
      </c>
      <c r="C5183" s="130" t="inlineStr">
        <is>
          <t>State-Fuel Level Increment</t>
        </is>
      </c>
      <c r="D5183" s="129" t="n">
        <v>99999</v>
      </c>
      <c r="E5183" s="130" t="inlineStr">
        <is>
          <t>UT</t>
        </is>
      </c>
      <c r="F5183" s="130" t="inlineStr">
        <is>
          <t>NAICS-22 Non-Cogen</t>
        </is>
      </c>
      <c r="G5183" s="130" t="inlineStr">
        <is>
          <t>BT</t>
        </is>
      </c>
      <c r="H5183" s="130" t="inlineStr">
        <is>
          <t>GEO</t>
        </is>
      </c>
      <c r="I5183" s="130" t="inlineStr">
        <is>
          <t>GEO</t>
        </is>
      </c>
      <c r="J5183" s="131" t="n">
        <v>214328.92</v>
      </c>
      <c r="K5183" s="129" t="n">
        <v>2020</v>
      </c>
      <c r="L5183" s="120">
        <f>IF(VLOOKUP(H5183,'Cross-Page Data'!$D$4:$F$48,3,FALSE)="natural gas",VLOOKUP(G5183,'Cross-Page Data'!$I$4:$J$19,2,FALSE),IF(VLOOKUP(H5183,'Cross-Page Data'!$D$4:$F$48,3,FALSE)="solar",IF(G5183="PV","solar PV","solar thermal"),IF(VLOOKUP(H5183,'Cross-Page Data'!$D$4:$F$48,3,FALSE)="wind",VLOOKUP(G5183,'Cross-Page Data'!$I$4:$J$19,2,FALSE),IF(VLOOKUP(H5183,'Cross-Page Data'!$D$4:$F$48,3,FALSE)="hydro",VLOOKUP(G5183,'Cross-Page Data'!$I$4:$J$19,2,FALSE),VLOOKUP(H5183,'Cross-Page Data'!$D$4:$F$48,3,FALSE)))))</f>
        <v/>
      </c>
      <c r="M5183" s="120">
        <f>IF(AND($P$2=FALSE,OR(F5183="Commercial NAICS Cogen",F5183="Industrial NAICS Cogen",F5183="NAICS-22 Cogen")),FALSE,IF(AND($P$3=FALSE,OR(F5183="Commercial NAICS Cogen",F5183="Commercial NAICS Non-Cogen",F5183="Industrial NAICS Cogen", F5183="industrial NAICS non-Cogen")),FALSE, TRUE))</f>
        <v/>
      </c>
    </row>
    <row r="5184">
      <c r="A5184" s="129" t="n">
        <v>99999</v>
      </c>
      <c r="B5184" s="130" t="inlineStr">
        <is>
          <t>State-Fuel Level Increment</t>
        </is>
      </c>
      <c r="C5184" s="130" t="inlineStr">
        <is>
          <t>State-Fuel Level Increment</t>
        </is>
      </c>
      <c r="D5184" s="129" t="n">
        <v>99999</v>
      </c>
      <c r="E5184" s="130" t="inlineStr">
        <is>
          <t>AK</t>
        </is>
      </c>
      <c r="F5184" s="130" t="inlineStr">
        <is>
          <t>Electric Utility</t>
        </is>
      </c>
      <c r="G5184" s="130" t="inlineStr">
        <is>
          <t>CA</t>
        </is>
      </c>
      <c r="H5184" s="130" t="inlineStr">
        <is>
          <t>DFO</t>
        </is>
      </c>
      <c r="I5184" s="130" t="inlineStr">
        <is>
          <t>DFO</t>
        </is>
      </c>
      <c r="J5184" s="131" t="n">
        <v>0</v>
      </c>
      <c r="K5184" s="129" t="n">
        <v>2020</v>
      </c>
      <c r="L5184" s="120">
        <f>IF(VLOOKUP(H5184,'Cross-Page Data'!$D$4:$F$48,3,FALSE)="natural gas",VLOOKUP(G5184,'Cross-Page Data'!$I$4:$J$19,2,FALSE),IF(VLOOKUP(H5184,'Cross-Page Data'!$D$4:$F$48,3,FALSE)="solar",IF(G5184="PV","solar PV","solar thermal"),IF(VLOOKUP(H5184,'Cross-Page Data'!$D$4:$F$48,3,FALSE)="wind",VLOOKUP(G5184,'Cross-Page Data'!$I$4:$J$19,2,FALSE),IF(VLOOKUP(H5184,'Cross-Page Data'!$D$4:$F$48,3,FALSE)="hydro",VLOOKUP(G5184,'Cross-Page Data'!$I$4:$J$19,2,FALSE),VLOOKUP(H5184,'Cross-Page Data'!$D$4:$F$48,3,FALSE)))))</f>
        <v/>
      </c>
      <c r="M5184" s="120">
        <f>IF(AND($P$2=FALSE,OR(F5184="Commercial NAICS Cogen",F5184="Industrial NAICS Cogen",F5184="NAICS-22 Cogen")),FALSE,IF(AND($P$3=FALSE,OR(F5184="Commercial NAICS Cogen",F5184="Commercial NAICS Non-Cogen",F5184="Industrial NAICS Cogen", F5184="industrial NAICS non-Cogen")),FALSE, TRUE))</f>
        <v/>
      </c>
    </row>
    <row r="5185">
      <c r="A5185" s="129" t="n">
        <v>99999</v>
      </c>
      <c r="B5185" s="130" t="inlineStr">
        <is>
          <t>State-Fuel Level Increment</t>
        </is>
      </c>
      <c r="C5185" s="130" t="inlineStr">
        <is>
          <t>State-Fuel Level Increment</t>
        </is>
      </c>
      <c r="D5185" s="129" t="n">
        <v>99999</v>
      </c>
      <c r="E5185" s="130" t="inlineStr">
        <is>
          <t>AL</t>
        </is>
      </c>
      <c r="F5185" s="130" t="inlineStr">
        <is>
          <t>Industrial NAICS Cogen</t>
        </is>
      </c>
      <c r="G5185" s="130" t="inlineStr">
        <is>
          <t>CA</t>
        </is>
      </c>
      <c r="H5185" s="130" t="inlineStr">
        <is>
          <t>DFO</t>
        </is>
      </c>
      <c r="I5185" s="130" t="inlineStr">
        <is>
          <t>DFO</t>
        </is>
      </c>
      <c r="J5185" s="131" t="n">
        <v>0</v>
      </c>
      <c r="K5185" s="129" t="n">
        <v>2020</v>
      </c>
      <c r="L5185" s="120">
        <f>IF(VLOOKUP(H5185,'Cross-Page Data'!$D$4:$F$48,3,FALSE)="natural gas",VLOOKUP(G5185,'Cross-Page Data'!$I$4:$J$19,2,FALSE),IF(VLOOKUP(H5185,'Cross-Page Data'!$D$4:$F$48,3,FALSE)="solar",IF(G5185="PV","solar PV","solar thermal"),IF(VLOOKUP(H5185,'Cross-Page Data'!$D$4:$F$48,3,FALSE)="wind",VLOOKUP(G5185,'Cross-Page Data'!$I$4:$J$19,2,FALSE),IF(VLOOKUP(H5185,'Cross-Page Data'!$D$4:$F$48,3,FALSE)="hydro",VLOOKUP(G5185,'Cross-Page Data'!$I$4:$J$19,2,FALSE),VLOOKUP(H5185,'Cross-Page Data'!$D$4:$F$48,3,FALSE)))))</f>
        <v/>
      </c>
      <c r="M5185" s="120">
        <f>IF(AND($P$2=FALSE,OR(F5185="Commercial NAICS Cogen",F5185="Industrial NAICS Cogen",F5185="NAICS-22 Cogen")),FALSE,IF(AND($P$3=FALSE,OR(F5185="Commercial NAICS Cogen",F5185="Commercial NAICS Non-Cogen",F5185="Industrial NAICS Cogen", F5185="industrial NAICS non-Cogen")),FALSE, TRUE))</f>
        <v/>
      </c>
    </row>
    <row r="5186">
      <c r="A5186" s="129" t="n">
        <v>99999</v>
      </c>
      <c r="B5186" s="130" t="inlineStr">
        <is>
          <t>State-Fuel Level Increment</t>
        </is>
      </c>
      <c r="C5186" s="130" t="inlineStr">
        <is>
          <t>State-Fuel Level Increment</t>
        </is>
      </c>
      <c r="D5186" s="129" t="n">
        <v>99999</v>
      </c>
      <c r="E5186" s="130" t="inlineStr">
        <is>
          <t>AR</t>
        </is>
      </c>
      <c r="F5186" s="130" t="inlineStr">
        <is>
          <t>Electric Utility</t>
        </is>
      </c>
      <c r="G5186" s="130" t="inlineStr">
        <is>
          <t>CA</t>
        </is>
      </c>
      <c r="H5186" s="130" t="inlineStr">
        <is>
          <t>DFO</t>
        </is>
      </c>
      <c r="I5186" s="130" t="inlineStr">
        <is>
          <t>DFO</t>
        </is>
      </c>
      <c r="J5186" s="131" t="n">
        <v>0</v>
      </c>
      <c r="K5186" s="129" t="n">
        <v>2020</v>
      </c>
      <c r="L5186" s="120">
        <f>IF(VLOOKUP(H5186,'Cross-Page Data'!$D$4:$F$48,3,FALSE)="natural gas",VLOOKUP(G5186,'Cross-Page Data'!$I$4:$J$19,2,FALSE),IF(VLOOKUP(H5186,'Cross-Page Data'!$D$4:$F$48,3,FALSE)="solar",IF(G5186="PV","solar PV","solar thermal"),IF(VLOOKUP(H5186,'Cross-Page Data'!$D$4:$F$48,3,FALSE)="wind",VLOOKUP(G5186,'Cross-Page Data'!$I$4:$J$19,2,FALSE),IF(VLOOKUP(H5186,'Cross-Page Data'!$D$4:$F$48,3,FALSE)="hydro",VLOOKUP(G5186,'Cross-Page Data'!$I$4:$J$19,2,FALSE),VLOOKUP(H5186,'Cross-Page Data'!$D$4:$F$48,3,FALSE)))))</f>
        <v/>
      </c>
      <c r="M5186" s="120">
        <f>IF(AND($P$2=FALSE,OR(F5186="Commercial NAICS Cogen",F5186="Industrial NAICS Cogen",F5186="NAICS-22 Cogen")),FALSE,IF(AND($P$3=FALSE,OR(F5186="Commercial NAICS Cogen",F5186="Commercial NAICS Non-Cogen",F5186="Industrial NAICS Cogen", F5186="industrial NAICS non-Cogen")),FALSE, TRUE))</f>
        <v/>
      </c>
    </row>
    <row r="5187">
      <c r="A5187" s="129" t="n">
        <v>99999</v>
      </c>
      <c r="B5187" s="130" t="inlineStr">
        <is>
          <t>State-Fuel Level Increment</t>
        </is>
      </c>
      <c r="C5187" s="130" t="inlineStr">
        <is>
          <t>State-Fuel Level Increment</t>
        </is>
      </c>
      <c r="D5187" s="129" t="n">
        <v>99999</v>
      </c>
      <c r="E5187" s="130" t="inlineStr">
        <is>
          <t>CT</t>
        </is>
      </c>
      <c r="F5187" s="130" t="inlineStr">
        <is>
          <t>Commercial NAICS Cogen</t>
        </is>
      </c>
      <c r="G5187" s="130" t="inlineStr">
        <is>
          <t>CA</t>
        </is>
      </c>
      <c r="H5187" s="130" t="inlineStr">
        <is>
          <t>DFO</t>
        </is>
      </c>
      <c r="I5187" s="130" t="inlineStr">
        <is>
          <t>DFO</t>
        </is>
      </c>
      <c r="J5187" s="131" t="n">
        <v>0</v>
      </c>
      <c r="K5187" s="129" t="n">
        <v>2020</v>
      </c>
      <c r="L5187" s="120">
        <f>IF(VLOOKUP(H5187,'Cross-Page Data'!$D$4:$F$48,3,FALSE)="natural gas",VLOOKUP(G5187,'Cross-Page Data'!$I$4:$J$19,2,FALSE),IF(VLOOKUP(H5187,'Cross-Page Data'!$D$4:$F$48,3,FALSE)="solar",IF(G5187="PV","solar PV","solar thermal"),IF(VLOOKUP(H5187,'Cross-Page Data'!$D$4:$F$48,3,FALSE)="wind",VLOOKUP(G5187,'Cross-Page Data'!$I$4:$J$19,2,FALSE),IF(VLOOKUP(H5187,'Cross-Page Data'!$D$4:$F$48,3,FALSE)="hydro",VLOOKUP(G5187,'Cross-Page Data'!$I$4:$J$19,2,FALSE),VLOOKUP(H5187,'Cross-Page Data'!$D$4:$F$48,3,FALSE)))))</f>
        <v/>
      </c>
      <c r="M5187" s="120">
        <f>IF(AND($P$2=FALSE,OR(F5187="Commercial NAICS Cogen",F5187="Industrial NAICS Cogen",F5187="NAICS-22 Cogen")),FALSE,IF(AND($P$3=FALSE,OR(F5187="Commercial NAICS Cogen",F5187="Commercial NAICS Non-Cogen",F5187="Industrial NAICS Cogen", F5187="industrial NAICS non-Cogen")),FALSE, TRUE))</f>
        <v/>
      </c>
    </row>
    <row r="5188">
      <c r="A5188" s="129" t="n">
        <v>99999</v>
      </c>
      <c r="B5188" s="130" t="inlineStr">
        <is>
          <t>State-Fuel Level Increment</t>
        </is>
      </c>
      <c r="C5188" s="130" t="inlineStr">
        <is>
          <t>State-Fuel Level Increment</t>
        </is>
      </c>
      <c r="D5188" s="129" t="n">
        <v>99999</v>
      </c>
      <c r="E5188" s="130" t="inlineStr">
        <is>
          <t>FL</t>
        </is>
      </c>
      <c r="F5188" s="130" t="inlineStr">
        <is>
          <t>Electric Utility</t>
        </is>
      </c>
      <c r="G5188" s="130" t="inlineStr">
        <is>
          <t>CA</t>
        </is>
      </c>
      <c r="H5188" s="130" t="inlineStr">
        <is>
          <t>DFO</t>
        </is>
      </c>
      <c r="I5188" s="130" t="inlineStr">
        <is>
          <t>DFO</t>
        </is>
      </c>
      <c r="J5188" s="131" t="n">
        <v>0</v>
      </c>
      <c r="K5188" s="129" t="n">
        <v>2020</v>
      </c>
      <c r="L5188" s="120">
        <f>IF(VLOOKUP(H5188,'Cross-Page Data'!$D$4:$F$48,3,FALSE)="natural gas",VLOOKUP(G5188,'Cross-Page Data'!$I$4:$J$19,2,FALSE),IF(VLOOKUP(H5188,'Cross-Page Data'!$D$4:$F$48,3,FALSE)="solar",IF(G5188="PV","solar PV","solar thermal"),IF(VLOOKUP(H5188,'Cross-Page Data'!$D$4:$F$48,3,FALSE)="wind",VLOOKUP(G5188,'Cross-Page Data'!$I$4:$J$19,2,FALSE),IF(VLOOKUP(H5188,'Cross-Page Data'!$D$4:$F$48,3,FALSE)="hydro",VLOOKUP(G5188,'Cross-Page Data'!$I$4:$J$19,2,FALSE),VLOOKUP(H5188,'Cross-Page Data'!$D$4:$F$48,3,FALSE)))))</f>
        <v/>
      </c>
      <c r="M5188" s="120">
        <f>IF(AND($P$2=FALSE,OR(F5188="Commercial NAICS Cogen",F5188="Industrial NAICS Cogen",F5188="NAICS-22 Cogen")),FALSE,IF(AND($P$3=FALSE,OR(F5188="Commercial NAICS Cogen",F5188="Commercial NAICS Non-Cogen",F5188="Industrial NAICS Cogen", F5188="industrial NAICS non-Cogen")),FALSE, TRUE))</f>
        <v/>
      </c>
    </row>
    <row r="5189">
      <c r="A5189" s="129" t="n">
        <v>99999</v>
      </c>
      <c r="B5189" s="130" t="inlineStr">
        <is>
          <t>State-Fuel Level Increment</t>
        </is>
      </c>
      <c r="C5189" s="130" t="inlineStr">
        <is>
          <t>State-Fuel Level Increment</t>
        </is>
      </c>
      <c r="D5189" s="129" t="n">
        <v>99999</v>
      </c>
      <c r="E5189" s="130" t="inlineStr">
        <is>
          <t>FL</t>
        </is>
      </c>
      <c r="F5189" s="130" t="inlineStr">
        <is>
          <t>NAICS-22 Non-Cogen</t>
        </is>
      </c>
      <c r="G5189" s="130" t="inlineStr">
        <is>
          <t>CA</t>
        </is>
      </c>
      <c r="H5189" s="130" t="inlineStr">
        <is>
          <t>DFO</t>
        </is>
      </c>
      <c r="I5189" s="130" t="inlineStr">
        <is>
          <t>DFO</t>
        </is>
      </c>
      <c r="J5189" s="131" t="n">
        <v>0.618</v>
      </c>
      <c r="K5189" s="129" t="n">
        <v>2020</v>
      </c>
      <c r="L5189" s="120">
        <f>IF(VLOOKUP(H5189,'Cross-Page Data'!$D$4:$F$48,3,FALSE)="natural gas",VLOOKUP(G5189,'Cross-Page Data'!$I$4:$J$19,2,FALSE),IF(VLOOKUP(H5189,'Cross-Page Data'!$D$4:$F$48,3,FALSE)="solar",IF(G5189="PV","solar PV","solar thermal"),IF(VLOOKUP(H5189,'Cross-Page Data'!$D$4:$F$48,3,FALSE)="wind",VLOOKUP(G5189,'Cross-Page Data'!$I$4:$J$19,2,FALSE),IF(VLOOKUP(H5189,'Cross-Page Data'!$D$4:$F$48,3,FALSE)="hydro",VLOOKUP(G5189,'Cross-Page Data'!$I$4:$J$19,2,FALSE),VLOOKUP(H5189,'Cross-Page Data'!$D$4:$F$48,3,FALSE)))))</f>
        <v/>
      </c>
      <c r="M5189" s="120">
        <f>IF(AND($P$2=FALSE,OR(F5189="Commercial NAICS Cogen",F5189="Industrial NAICS Cogen",F5189="NAICS-22 Cogen")),FALSE,IF(AND($P$3=FALSE,OR(F5189="Commercial NAICS Cogen",F5189="Commercial NAICS Non-Cogen",F5189="Industrial NAICS Cogen", F5189="industrial NAICS non-Cogen")),FALSE, TRUE))</f>
        <v/>
      </c>
    </row>
    <row r="5190">
      <c r="A5190" s="129" t="n">
        <v>99999</v>
      </c>
      <c r="B5190" s="130" t="inlineStr">
        <is>
          <t>State-Fuel Level Increment</t>
        </is>
      </c>
      <c r="C5190" s="130" t="inlineStr">
        <is>
          <t>State-Fuel Level Increment</t>
        </is>
      </c>
      <c r="D5190" s="129" t="n">
        <v>99999</v>
      </c>
      <c r="E5190" s="130" t="inlineStr">
        <is>
          <t>FL</t>
        </is>
      </c>
      <c r="F5190" s="130" t="inlineStr">
        <is>
          <t>NAICS-22 Cogen</t>
        </is>
      </c>
      <c r="G5190" s="130" t="inlineStr">
        <is>
          <t>CA</t>
        </is>
      </c>
      <c r="H5190" s="130" t="inlineStr">
        <is>
          <t>DFO</t>
        </is>
      </c>
      <c r="I5190" s="130" t="inlineStr">
        <is>
          <t>DFO</t>
        </is>
      </c>
      <c r="J5190" s="131" t="n">
        <v>0</v>
      </c>
      <c r="K5190" s="129" t="n">
        <v>2020</v>
      </c>
      <c r="L5190" s="120">
        <f>IF(VLOOKUP(H5190,'Cross-Page Data'!$D$4:$F$48,3,FALSE)="natural gas",VLOOKUP(G5190,'Cross-Page Data'!$I$4:$J$19,2,FALSE),IF(VLOOKUP(H5190,'Cross-Page Data'!$D$4:$F$48,3,FALSE)="solar",IF(G5190="PV","solar PV","solar thermal"),IF(VLOOKUP(H5190,'Cross-Page Data'!$D$4:$F$48,3,FALSE)="wind",VLOOKUP(G5190,'Cross-Page Data'!$I$4:$J$19,2,FALSE),IF(VLOOKUP(H5190,'Cross-Page Data'!$D$4:$F$48,3,FALSE)="hydro",VLOOKUP(G5190,'Cross-Page Data'!$I$4:$J$19,2,FALSE),VLOOKUP(H5190,'Cross-Page Data'!$D$4:$F$48,3,FALSE)))))</f>
        <v/>
      </c>
      <c r="M5190" s="120">
        <f>IF(AND($P$2=FALSE,OR(F5190="Commercial NAICS Cogen",F5190="Industrial NAICS Cogen",F5190="NAICS-22 Cogen")),FALSE,IF(AND($P$3=FALSE,OR(F5190="Commercial NAICS Cogen",F5190="Commercial NAICS Non-Cogen",F5190="Industrial NAICS Cogen", F5190="industrial NAICS non-Cogen")),FALSE, TRUE))</f>
        <v/>
      </c>
    </row>
    <row r="5191">
      <c r="A5191" s="129" t="n">
        <v>99999</v>
      </c>
      <c r="B5191" s="130" t="inlineStr">
        <is>
          <t>State-Fuel Level Increment</t>
        </is>
      </c>
      <c r="C5191" s="130" t="inlineStr">
        <is>
          <t>State-Fuel Level Increment</t>
        </is>
      </c>
      <c r="D5191" s="129" t="n">
        <v>99999</v>
      </c>
      <c r="E5191" s="130" t="inlineStr">
        <is>
          <t>IA</t>
        </is>
      </c>
      <c r="F5191" s="130" t="inlineStr">
        <is>
          <t>Electric Utility</t>
        </is>
      </c>
      <c r="G5191" s="130" t="inlineStr">
        <is>
          <t>CA</t>
        </is>
      </c>
      <c r="H5191" s="130" t="inlineStr">
        <is>
          <t>DFO</t>
        </is>
      </c>
      <c r="I5191" s="130" t="inlineStr">
        <is>
          <t>DFO</t>
        </is>
      </c>
      <c r="J5191" s="131" t="n">
        <v>0</v>
      </c>
      <c r="K5191" s="129" t="n">
        <v>2020</v>
      </c>
      <c r="L5191" s="120">
        <f>IF(VLOOKUP(H5191,'Cross-Page Data'!$D$4:$F$48,3,FALSE)="natural gas",VLOOKUP(G5191,'Cross-Page Data'!$I$4:$J$19,2,FALSE),IF(VLOOKUP(H5191,'Cross-Page Data'!$D$4:$F$48,3,FALSE)="solar",IF(G5191="PV","solar PV","solar thermal"),IF(VLOOKUP(H5191,'Cross-Page Data'!$D$4:$F$48,3,FALSE)="wind",VLOOKUP(G5191,'Cross-Page Data'!$I$4:$J$19,2,FALSE),IF(VLOOKUP(H5191,'Cross-Page Data'!$D$4:$F$48,3,FALSE)="hydro",VLOOKUP(G5191,'Cross-Page Data'!$I$4:$J$19,2,FALSE),VLOOKUP(H5191,'Cross-Page Data'!$D$4:$F$48,3,FALSE)))))</f>
        <v/>
      </c>
      <c r="M5191" s="120">
        <f>IF(AND($P$2=FALSE,OR(F5191="Commercial NAICS Cogen",F5191="Industrial NAICS Cogen",F5191="NAICS-22 Cogen")),FALSE,IF(AND($P$3=FALSE,OR(F5191="Commercial NAICS Cogen",F5191="Commercial NAICS Non-Cogen",F5191="Industrial NAICS Cogen", F5191="industrial NAICS non-Cogen")),FALSE, TRUE))</f>
        <v/>
      </c>
    </row>
    <row r="5192">
      <c r="A5192" s="129" t="n">
        <v>99999</v>
      </c>
      <c r="B5192" s="130" t="inlineStr">
        <is>
          <t>State-Fuel Level Increment</t>
        </is>
      </c>
      <c r="C5192" s="130" t="inlineStr">
        <is>
          <t>State-Fuel Level Increment</t>
        </is>
      </c>
      <c r="D5192" s="129" t="n">
        <v>99999</v>
      </c>
      <c r="E5192" s="130" t="inlineStr">
        <is>
          <t>MA</t>
        </is>
      </c>
      <c r="F5192" s="130" t="inlineStr">
        <is>
          <t>Electric Utility</t>
        </is>
      </c>
      <c r="G5192" s="130" t="inlineStr">
        <is>
          <t>CA</t>
        </is>
      </c>
      <c r="H5192" s="130" t="inlineStr">
        <is>
          <t>DFO</t>
        </is>
      </c>
      <c r="I5192" s="130" t="inlineStr">
        <is>
          <t>DFO</t>
        </is>
      </c>
      <c r="J5192" s="131" t="n">
        <v>504.702</v>
      </c>
      <c r="K5192" s="129" t="n">
        <v>2020</v>
      </c>
      <c r="L5192" s="120">
        <f>IF(VLOOKUP(H5192,'Cross-Page Data'!$D$4:$F$48,3,FALSE)="natural gas",VLOOKUP(G5192,'Cross-Page Data'!$I$4:$J$19,2,FALSE),IF(VLOOKUP(H5192,'Cross-Page Data'!$D$4:$F$48,3,FALSE)="solar",IF(G5192="PV","solar PV","solar thermal"),IF(VLOOKUP(H5192,'Cross-Page Data'!$D$4:$F$48,3,FALSE)="wind",VLOOKUP(G5192,'Cross-Page Data'!$I$4:$J$19,2,FALSE),IF(VLOOKUP(H5192,'Cross-Page Data'!$D$4:$F$48,3,FALSE)="hydro",VLOOKUP(G5192,'Cross-Page Data'!$I$4:$J$19,2,FALSE),VLOOKUP(H5192,'Cross-Page Data'!$D$4:$F$48,3,FALSE)))))</f>
        <v/>
      </c>
      <c r="M5192" s="120">
        <f>IF(AND($P$2=FALSE,OR(F5192="Commercial NAICS Cogen",F5192="Industrial NAICS Cogen",F5192="NAICS-22 Cogen")),FALSE,IF(AND($P$3=FALSE,OR(F5192="Commercial NAICS Cogen",F5192="Commercial NAICS Non-Cogen",F5192="Industrial NAICS Cogen", F5192="industrial NAICS non-Cogen")),FALSE, TRUE))</f>
        <v/>
      </c>
    </row>
    <row r="5193">
      <c r="A5193" s="129" t="n">
        <v>99999</v>
      </c>
      <c r="B5193" s="130" t="inlineStr">
        <is>
          <t>State-Fuel Level Increment</t>
        </is>
      </c>
      <c r="C5193" s="130" t="inlineStr">
        <is>
          <t>State-Fuel Level Increment</t>
        </is>
      </c>
      <c r="D5193" s="129" t="n">
        <v>99999</v>
      </c>
      <c r="E5193" s="130" t="inlineStr">
        <is>
          <t>MA</t>
        </is>
      </c>
      <c r="F5193" s="130" t="inlineStr">
        <is>
          <t>NAICS-22 Non-Cogen</t>
        </is>
      </c>
      <c r="G5193" s="130" t="inlineStr">
        <is>
          <t>CA</t>
        </is>
      </c>
      <c r="H5193" s="130" t="inlineStr">
        <is>
          <t>DFO</t>
        </is>
      </c>
      <c r="I5193" s="130" t="inlineStr">
        <is>
          <t>DFO</t>
        </is>
      </c>
      <c r="J5193" s="131" t="n">
        <v>0</v>
      </c>
      <c r="K5193" s="129" t="n">
        <v>2020</v>
      </c>
      <c r="L5193" s="120">
        <f>IF(VLOOKUP(H5193,'Cross-Page Data'!$D$4:$F$48,3,FALSE)="natural gas",VLOOKUP(G5193,'Cross-Page Data'!$I$4:$J$19,2,FALSE),IF(VLOOKUP(H5193,'Cross-Page Data'!$D$4:$F$48,3,FALSE)="solar",IF(G5193="PV","solar PV","solar thermal"),IF(VLOOKUP(H5193,'Cross-Page Data'!$D$4:$F$48,3,FALSE)="wind",VLOOKUP(G5193,'Cross-Page Data'!$I$4:$J$19,2,FALSE),IF(VLOOKUP(H5193,'Cross-Page Data'!$D$4:$F$48,3,FALSE)="hydro",VLOOKUP(G5193,'Cross-Page Data'!$I$4:$J$19,2,FALSE),VLOOKUP(H5193,'Cross-Page Data'!$D$4:$F$48,3,FALSE)))))</f>
        <v/>
      </c>
      <c r="M5193" s="120">
        <f>IF(AND($P$2=FALSE,OR(F5193="Commercial NAICS Cogen",F5193="Industrial NAICS Cogen",F5193="NAICS-22 Cogen")),FALSE,IF(AND($P$3=FALSE,OR(F5193="Commercial NAICS Cogen",F5193="Commercial NAICS Non-Cogen",F5193="Industrial NAICS Cogen", F5193="industrial NAICS non-Cogen")),FALSE, TRUE))</f>
        <v/>
      </c>
    </row>
    <row r="5194">
      <c r="A5194" s="129" t="n">
        <v>99999</v>
      </c>
      <c r="B5194" s="130" t="inlineStr">
        <is>
          <t>State-Fuel Level Increment</t>
        </is>
      </c>
      <c r="C5194" s="130" t="inlineStr">
        <is>
          <t>State-Fuel Level Increment</t>
        </is>
      </c>
      <c r="D5194" s="129" t="n">
        <v>99999</v>
      </c>
      <c r="E5194" s="130" t="inlineStr">
        <is>
          <t>MA</t>
        </is>
      </c>
      <c r="F5194" s="130" t="inlineStr">
        <is>
          <t>NAICS-22 Cogen</t>
        </is>
      </c>
      <c r="G5194" s="130" t="inlineStr">
        <is>
          <t>CA</t>
        </is>
      </c>
      <c r="H5194" s="130" t="inlineStr">
        <is>
          <t>DFO</t>
        </is>
      </c>
      <c r="I5194" s="130" t="inlineStr">
        <is>
          <t>DFO</t>
        </is>
      </c>
      <c r="J5194" s="131" t="n">
        <v>0</v>
      </c>
      <c r="K5194" s="129" t="n">
        <v>2020</v>
      </c>
      <c r="L5194" s="120">
        <f>IF(VLOOKUP(H5194,'Cross-Page Data'!$D$4:$F$48,3,FALSE)="natural gas",VLOOKUP(G5194,'Cross-Page Data'!$I$4:$J$19,2,FALSE),IF(VLOOKUP(H5194,'Cross-Page Data'!$D$4:$F$48,3,FALSE)="solar",IF(G5194="PV","solar PV","solar thermal"),IF(VLOOKUP(H5194,'Cross-Page Data'!$D$4:$F$48,3,FALSE)="wind",VLOOKUP(G5194,'Cross-Page Data'!$I$4:$J$19,2,FALSE),IF(VLOOKUP(H5194,'Cross-Page Data'!$D$4:$F$48,3,FALSE)="hydro",VLOOKUP(G5194,'Cross-Page Data'!$I$4:$J$19,2,FALSE),VLOOKUP(H5194,'Cross-Page Data'!$D$4:$F$48,3,FALSE)))))</f>
        <v/>
      </c>
      <c r="M5194" s="120">
        <f>IF(AND($P$2=FALSE,OR(F5194="Commercial NAICS Cogen",F5194="Industrial NAICS Cogen",F5194="NAICS-22 Cogen")),FALSE,IF(AND($P$3=FALSE,OR(F5194="Commercial NAICS Cogen",F5194="Commercial NAICS Non-Cogen",F5194="Industrial NAICS Cogen", F5194="industrial NAICS non-Cogen")),FALSE, TRUE))</f>
        <v/>
      </c>
    </row>
    <row r="5195">
      <c r="A5195" s="129" t="n">
        <v>99999</v>
      </c>
      <c r="B5195" s="130" t="inlineStr">
        <is>
          <t>State-Fuel Level Increment</t>
        </is>
      </c>
      <c r="C5195" s="130" t="inlineStr">
        <is>
          <t>State-Fuel Level Increment</t>
        </is>
      </c>
      <c r="D5195" s="129" t="n">
        <v>99999</v>
      </c>
      <c r="E5195" s="130" t="inlineStr">
        <is>
          <t>MD</t>
        </is>
      </c>
      <c r="F5195" s="130" t="inlineStr">
        <is>
          <t>Commercial NAICS Cogen</t>
        </is>
      </c>
      <c r="G5195" s="130" t="inlineStr">
        <is>
          <t>CA</t>
        </is>
      </c>
      <c r="H5195" s="130" t="inlineStr">
        <is>
          <t>DFO</t>
        </is>
      </c>
      <c r="I5195" s="130" t="inlineStr">
        <is>
          <t>DFO</t>
        </is>
      </c>
      <c r="J5195" s="131" t="n">
        <v>0</v>
      </c>
      <c r="K5195" s="129" t="n">
        <v>2020</v>
      </c>
      <c r="L5195" s="120">
        <f>IF(VLOOKUP(H5195,'Cross-Page Data'!$D$4:$F$48,3,FALSE)="natural gas",VLOOKUP(G5195,'Cross-Page Data'!$I$4:$J$19,2,FALSE),IF(VLOOKUP(H5195,'Cross-Page Data'!$D$4:$F$48,3,FALSE)="solar",IF(G5195="PV","solar PV","solar thermal"),IF(VLOOKUP(H5195,'Cross-Page Data'!$D$4:$F$48,3,FALSE)="wind",VLOOKUP(G5195,'Cross-Page Data'!$I$4:$J$19,2,FALSE),IF(VLOOKUP(H5195,'Cross-Page Data'!$D$4:$F$48,3,FALSE)="hydro",VLOOKUP(G5195,'Cross-Page Data'!$I$4:$J$19,2,FALSE),VLOOKUP(H5195,'Cross-Page Data'!$D$4:$F$48,3,FALSE)))))</f>
        <v/>
      </c>
      <c r="M5195" s="120">
        <f>IF(AND($P$2=FALSE,OR(F5195="Commercial NAICS Cogen",F5195="Industrial NAICS Cogen",F5195="NAICS-22 Cogen")),FALSE,IF(AND($P$3=FALSE,OR(F5195="Commercial NAICS Cogen",F5195="Commercial NAICS Non-Cogen",F5195="Industrial NAICS Cogen", F5195="industrial NAICS non-Cogen")),FALSE, TRUE))</f>
        <v/>
      </c>
    </row>
    <row r="5196">
      <c r="A5196" s="129" t="n">
        <v>99999</v>
      </c>
      <c r="B5196" s="130" t="inlineStr">
        <is>
          <t>State-Fuel Level Increment</t>
        </is>
      </c>
      <c r="C5196" s="130" t="inlineStr">
        <is>
          <t>State-Fuel Level Increment</t>
        </is>
      </c>
      <c r="D5196" s="129" t="n">
        <v>99999</v>
      </c>
      <c r="E5196" s="130" t="inlineStr">
        <is>
          <t>MN</t>
        </is>
      </c>
      <c r="F5196" s="130" t="inlineStr">
        <is>
          <t>Electric Utility</t>
        </is>
      </c>
      <c r="G5196" s="130" t="inlineStr">
        <is>
          <t>CA</t>
        </is>
      </c>
      <c r="H5196" s="130" t="inlineStr">
        <is>
          <t>DFO</t>
        </is>
      </c>
      <c r="I5196" s="130" t="inlineStr">
        <is>
          <t>DFO</t>
        </is>
      </c>
      <c r="J5196" s="131" t="n">
        <v>0</v>
      </c>
      <c r="K5196" s="129" t="n">
        <v>2020</v>
      </c>
      <c r="L5196" s="120">
        <f>IF(VLOOKUP(H5196,'Cross-Page Data'!$D$4:$F$48,3,FALSE)="natural gas",VLOOKUP(G5196,'Cross-Page Data'!$I$4:$J$19,2,FALSE),IF(VLOOKUP(H5196,'Cross-Page Data'!$D$4:$F$48,3,FALSE)="solar",IF(G5196="PV","solar PV","solar thermal"),IF(VLOOKUP(H5196,'Cross-Page Data'!$D$4:$F$48,3,FALSE)="wind",VLOOKUP(G5196,'Cross-Page Data'!$I$4:$J$19,2,FALSE),IF(VLOOKUP(H5196,'Cross-Page Data'!$D$4:$F$48,3,FALSE)="hydro",VLOOKUP(G5196,'Cross-Page Data'!$I$4:$J$19,2,FALSE),VLOOKUP(H5196,'Cross-Page Data'!$D$4:$F$48,3,FALSE)))))</f>
        <v/>
      </c>
      <c r="M5196" s="120">
        <f>IF(AND($P$2=FALSE,OR(F5196="Commercial NAICS Cogen",F5196="Industrial NAICS Cogen",F5196="NAICS-22 Cogen")),FALSE,IF(AND($P$3=FALSE,OR(F5196="Commercial NAICS Cogen",F5196="Commercial NAICS Non-Cogen",F5196="Industrial NAICS Cogen", F5196="industrial NAICS non-Cogen")),FALSE, TRUE))</f>
        <v/>
      </c>
    </row>
    <row r="5197">
      <c r="A5197" s="129" t="n">
        <v>99999</v>
      </c>
      <c r="B5197" s="130" t="inlineStr">
        <is>
          <t>State-Fuel Level Increment</t>
        </is>
      </c>
      <c r="C5197" s="130" t="inlineStr">
        <is>
          <t>State-Fuel Level Increment</t>
        </is>
      </c>
      <c r="D5197" s="129" t="n">
        <v>99999</v>
      </c>
      <c r="E5197" s="130" t="inlineStr">
        <is>
          <t>MN</t>
        </is>
      </c>
      <c r="F5197" s="130" t="inlineStr">
        <is>
          <t>NAICS-22 Non-Cogen</t>
        </is>
      </c>
      <c r="G5197" s="130" t="inlineStr">
        <is>
          <t>CA</t>
        </is>
      </c>
      <c r="H5197" s="130" t="inlineStr">
        <is>
          <t>DFO</t>
        </is>
      </c>
      <c r="I5197" s="130" t="inlineStr">
        <is>
          <t>DFO</t>
        </is>
      </c>
      <c r="J5197" s="131" t="n">
        <v>0</v>
      </c>
      <c r="K5197" s="129" t="n">
        <v>2020</v>
      </c>
      <c r="L5197" s="120">
        <f>IF(VLOOKUP(H5197,'Cross-Page Data'!$D$4:$F$48,3,FALSE)="natural gas",VLOOKUP(G5197,'Cross-Page Data'!$I$4:$J$19,2,FALSE),IF(VLOOKUP(H5197,'Cross-Page Data'!$D$4:$F$48,3,FALSE)="solar",IF(G5197="PV","solar PV","solar thermal"),IF(VLOOKUP(H5197,'Cross-Page Data'!$D$4:$F$48,3,FALSE)="wind",VLOOKUP(G5197,'Cross-Page Data'!$I$4:$J$19,2,FALSE),IF(VLOOKUP(H5197,'Cross-Page Data'!$D$4:$F$48,3,FALSE)="hydro",VLOOKUP(G5197,'Cross-Page Data'!$I$4:$J$19,2,FALSE),VLOOKUP(H5197,'Cross-Page Data'!$D$4:$F$48,3,FALSE)))))</f>
        <v/>
      </c>
      <c r="M5197" s="120">
        <f>IF(AND($P$2=FALSE,OR(F5197="Commercial NAICS Cogen",F5197="Industrial NAICS Cogen",F5197="NAICS-22 Cogen")),FALSE,IF(AND($P$3=FALSE,OR(F5197="Commercial NAICS Cogen",F5197="Commercial NAICS Non-Cogen",F5197="Industrial NAICS Cogen", F5197="industrial NAICS non-Cogen")),FALSE, TRUE))</f>
        <v/>
      </c>
    </row>
    <row r="5198">
      <c r="A5198" s="129" t="n">
        <v>99999</v>
      </c>
      <c r="B5198" s="130" t="inlineStr">
        <is>
          <t>State-Fuel Level Increment</t>
        </is>
      </c>
      <c r="C5198" s="130" t="inlineStr">
        <is>
          <t>State-Fuel Level Increment</t>
        </is>
      </c>
      <c r="D5198" s="129" t="n">
        <v>99999</v>
      </c>
      <c r="E5198" s="130" t="inlineStr">
        <is>
          <t>MN</t>
        </is>
      </c>
      <c r="F5198" s="130" t="inlineStr">
        <is>
          <t>NAICS-22 Cogen</t>
        </is>
      </c>
      <c r="G5198" s="130" t="inlineStr">
        <is>
          <t>CA</t>
        </is>
      </c>
      <c r="H5198" s="130" t="inlineStr">
        <is>
          <t>DFO</t>
        </is>
      </c>
      <c r="I5198" s="130" t="inlineStr">
        <is>
          <t>DFO</t>
        </is>
      </c>
      <c r="J5198" s="131" t="n">
        <v>0</v>
      </c>
      <c r="K5198" s="129" t="n">
        <v>2020</v>
      </c>
      <c r="L5198" s="120">
        <f>IF(VLOOKUP(H5198,'Cross-Page Data'!$D$4:$F$48,3,FALSE)="natural gas",VLOOKUP(G5198,'Cross-Page Data'!$I$4:$J$19,2,FALSE),IF(VLOOKUP(H5198,'Cross-Page Data'!$D$4:$F$48,3,FALSE)="solar",IF(G5198="PV","solar PV","solar thermal"),IF(VLOOKUP(H5198,'Cross-Page Data'!$D$4:$F$48,3,FALSE)="wind",VLOOKUP(G5198,'Cross-Page Data'!$I$4:$J$19,2,FALSE),IF(VLOOKUP(H5198,'Cross-Page Data'!$D$4:$F$48,3,FALSE)="hydro",VLOOKUP(G5198,'Cross-Page Data'!$I$4:$J$19,2,FALSE),VLOOKUP(H5198,'Cross-Page Data'!$D$4:$F$48,3,FALSE)))))</f>
        <v/>
      </c>
      <c r="M5198" s="120">
        <f>IF(AND($P$2=FALSE,OR(F5198="Commercial NAICS Cogen",F5198="Industrial NAICS Cogen",F5198="NAICS-22 Cogen")),FALSE,IF(AND($P$3=FALSE,OR(F5198="Commercial NAICS Cogen",F5198="Commercial NAICS Non-Cogen",F5198="Industrial NAICS Cogen", F5198="industrial NAICS non-Cogen")),FALSE, TRUE))</f>
        <v/>
      </c>
    </row>
    <row r="5199">
      <c r="A5199" s="129" t="n">
        <v>99999</v>
      </c>
      <c r="B5199" s="130" t="inlineStr">
        <is>
          <t>State-Fuel Level Increment</t>
        </is>
      </c>
      <c r="C5199" s="130" t="inlineStr">
        <is>
          <t>State-Fuel Level Increment</t>
        </is>
      </c>
      <c r="D5199" s="129" t="n">
        <v>99999</v>
      </c>
      <c r="E5199" s="130" t="inlineStr">
        <is>
          <t>MS</t>
        </is>
      </c>
      <c r="F5199" s="130" t="inlineStr">
        <is>
          <t>Electric Utility</t>
        </is>
      </c>
      <c r="G5199" s="130" t="inlineStr">
        <is>
          <t>CA</t>
        </is>
      </c>
      <c r="H5199" s="130" t="inlineStr">
        <is>
          <t>DFO</t>
        </is>
      </c>
      <c r="I5199" s="130" t="inlineStr">
        <is>
          <t>DFO</t>
        </is>
      </c>
      <c r="J5199" s="131" t="n">
        <v>0</v>
      </c>
      <c r="K5199" s="129" t="n">
        <v>2020</v>
      </c>
      <c r="L5199" s="120">
        <f>IF(VLOOKUP(H5199,'Cross-Page Data'!$D$4:$F$48,3,FALSE)="natural gas",VLOOKUP(G5199,'Cross-Page Data'!$I$4:$J$19,2,FALSE),IF(VLOOKUP(H5199,'Cross-Page Data'!$D$4:$F$48,3,FALSE)="solar",IF(G5199="PV","solar PV","solar thermal"),IF(VLOOKUP(H5199,'Cross-Page Data'!$D$4:$F$48,3,FALSE)="wind",VLOOKUP(G5199,'Cross-Page Data'!$I$4:$J$19,2,FALSE),IF(VLOOKUP(H5199,'Cross-Page Data'!$D$4:$F$48,3,FALSE)="hydro",VLOOKUP(G5199,'Cross-Page Data'!$I$4:$J$19,2,FALSE),VLOOKUP(H5199,'Cross-Page Data'!$D$4:$F$48,3,FALSE)))))</f>
        <v/>
      </c>
      <c r="M5199" s="120">
        <f>IF(AND($P$2=FALSE,OR(F5199="Commercial NAICS Cogen",F5199="Industrial NAICS Cogen",F5199="NAICS-22 Cogen")),FALSE,IF(AND($P$3=FALSE,OR(F5199="Commercial NAICS Cogen",F5199="Commercial NAICS Non-Cogen",F5199="Industrial NAICS Cogen", F5199="industrial NAICS non-Cogen")),FALSE, TRUE))</f>
        <v/>
      </c>
    </row>
    <row r="5200">
      <c r="A5200" s="129" t="n">
        <v>99999</v>
      </c>
      <c r="B5200" s="130" t="inlineStr">
        <is>
          <t>State-Fuel Level Increment</t>
        </is>
      </c>
      <c r="C5200" s="130" t="inlineStr">
        <is>
          <t>State-Fuel Level Increment</t>
        </is>
      </c>
      <c r="D5200" s="129" t="n">
        <v>99999</v>
      </c>
      <c r="E5200" s="130" t="inlineStr">
        <is>
          <t>NC</t>
        </is>
      </c>
      <c r="F5200" s="130" t="inlineStr">
        <is>
          <t>Electric Utility</t>
        </is>
      </c>
      <c r="G5200" s="130" t="inlineStr">
        <is>
          <t>CA</t>
        </is>
      </c>
      <c r="H5200" s="130" t="inlineStr">
        <is>
          <t>DFO</t>
        </is>
      </c>
      <c r="I5200" s="130" t="inlineStr">
        <is>
          <t>DFO</t>
        </is>
      </c>
      <c r="J5200" s="131" t="n">
        <v>2427.993</v>
      </c>
      <c r="K5200" s="129" t="n">
        <v>2020</v>
      </c>
      <c r="L5200" s="120">
        <f>IF(VLOOKUP(H5200,'Cross-Page Data'!$D$4:$F$48,3,FALSE)="natural gas",VLOOKUP(G5200,'Cross-Page Data'!$I$4:$J$19,2,FALSE),IF(VLOOKUP(H5200,'Cross-Page Data'!$D$4:$F$48,3,FALSE)="solar",IF(G5200="PV","solar PV","solar thermal"),IF(VLOOKUP(H5200,'Cross-Page Data'!$D$4:$F$48,3,FALSE)="wind",VLOOKUP(G5200,'Cross-Page Data'!$I$4:$J$19,2,FALSE),IF(VLOOKUP(H5200,'Cross-Page Data'!$D$4:$F$48,3,FALSE)="hydro",VLOOKUP(G5200,'Cross-Page Data'!$I$4:$J$19,2,FALSE),VLOOKUP(H5200,'Cross-Page Data'!$D$4:$F$48,3,FALSE)))))</f>
        <v/>
      </c>
      <c r="M5200" s="120">
        <f>IF(AND($P$2=FALSE,OR(F5200="Commercial NAICS Cogen",F5200="Industrial NAICS Cogen",F5200="NAICS-22 Cogen")),FALSE,IF(AND($P$3=FALSE,OR(F5200="Commercial NAICS Cogen",F5200="Commercial NAICS Non-Cogen",F5200="Industrial NAICS Cogen", F5200="industrial NAICS non-Cogen")),FALSE, TRUE))</f>
        <v/>
      </c>
    </row>
    <row r="5201">
      <c r="A5201" s="129" t="n">
        <v>99999</v>
      </c>
      <c r="B5201" s="130" t="inlineStr">
        <is>
          <t>State-Fuel Level Increment</t>
        </is>
      </c>
      <c r="C5201" s="130" t="inlineStr">
        <is>
          <t>State-Fuel Level Increment</t>
        </is>
      </c>
      <c r="D5201" s="129" t="n">
        <v>99999</v>
      </c>
      <c r="E5201" s="130" t="inlineStr">
        <is>
          <t>NJ</t>
        </is>
      </c>
      <c r="F5201" s="130" t="inlineStr">
        <is>
          <t>NAICS-22 Non-Cogen</t>
        </is>
      </c>
      <c r="G5201" s="130" t="inlineStr">
        <is>
          <t>CA</t>
        </is>
      </c>
      <c r="H5201" s="130" t="inlineStr">
        <is>
          <t>DFO</t>
        </is>
      </c>
      <c r="I5201" s="130" t="inlineStr">
        <is>
          <t>DFO</t>
        </is>
      </c>
      <c r="J5201" s="131" t="n">
        <v>0</v>
      </c>
      <c r="K5201" s="129" t="n">
        <v>2020</v>
      </c>
      <c r="L5201" s="120">
        <f>IF(VLOOKUP(H5201,'Cross-Page Data'!$D$4:$F$48,3,FALSE)="natural gas",VLOOKUP(G5201,'Cross-Page Data'!$I$4:$J$19,2,FALSE),IF(VLOOKUP(H5201,'Cross-Page Data'!$D$4:$F$48,3,FALSE)="solar",IF(G5201="PV","solar PV","solar thermal"),IF(VLOOKUP(H5201,'Cross-Page Data'!$D$4:$F$48,3,FALSE)="wind",VLOOKUP(G5201,'Cross-Page Data'!$I$4:$J$19,2,FALSE),IF(VLOOKUP(H5201,'Cross-Page Data'!$D$4:$F$48,3,FALSE)="hydro",VLOOKUP(G5201,'Cross-Page Data'!$I$4:$J$19,2,FALSE),VLOOKUP(H5201,'Cross-Page Data'!$D$4:$F$48,3,FALSE)))))</f>
        <v/>
      </c>
      <c r="M5201" s="120">
        <f>IF(AND($P$2=FALSE,OR(F5201="Commercial NAICS Cogen",F5201="Industrial NAICS Cogen",F5201="NAICS-22 Cogen")),FALSE,IF(AND($P$3=FALSE,OR(F5201="Commercial NAICS Cogen",F5201="Commercial NAICS Non-Cogen",F5201="Industrial NAICS Cogen", F5201="industrial NAICS non-Cogen")),FALSE, TRUE))</f>
        <v/>
      </c>
    </row>
    <row r="5202">
      <c r="A5202" s="129" t="n">
        <v>99999</v>
      </c>
      <c r="B5202" s="130" t="inlineStr">
        <is>
          <t>State-Fuel Level Increment</t>
        </is>
      </c>
      <c r="C5202" s="130" t="inlineStr">
        <is>
          <t>State-Fuel Level Increment</t>
        </is>
      </c>
      <c r="D5202" s="129" t="n">
        <v>99999</v>
      </c>
      <c r="E5202" s="130" t="inlineStr">
        <is>
          <t>NJ</t>
        </is>
      </c>
      <c r="F5202" s="130" t="inlineStr">
        <is>
          <t>NAICS-22 Cogen</t>
        </is>
      </c>
      <c r="G5202" s="130" t="inlineStr">
        <is>
          <t>CA</t>
        </is>
      </c>
      <c r="H5202" s="130" t="inlineStr">
        <is>
          <t>DFO</t>
        </is>
      </c>
      <c r="I5202" s="130" t="inlineStr">
        <is>
          <t>DFO</t>
        </is>
      </c>
      <c r="J5202" s="131" t="n">
        <v>0</v>
      </c>
      <c r="K5202" s="129" t="n">
        <v>2020</v>
      </c>
      <c r="L5202" s="120">
        <f>IF(VLOOKUP(H5202,'Cross-Page Data'!$D$4:$F$48,3,FALSE)="natural gas",VLOOKUP(G5202,'Cross-Page Data'!$I$4:$J$19,2,FALSE),IF(VLOOKUP(H5202,'Cross-Page Data'!$D$4:$F$48,3,FALSE)="solar",IF(G5202="PV","solar PV","solar thermal"),IF(VLOOKUP(H5202,'Cross-Page Data'!$D$4:$F$48,3,FALSE)="wind",VLOOKUP(G5202,'Cross-Page Data'!$I$4:$J$19,2,FALSE),IF(VLOOKUP(H5202,'Cross-Page Data'!$D$4:$F$48,3,FALSE)="hydro",VLOOKUP(G5202,'Cross-Page Data'!$I$4:$J$19,2,FALSE),VLOOKUP(H5202,'Cross-Page Data'!$D$4:$F$48,3,FALSE)))))</f>
        <v/>
      </c>
      <c r="M5202" s="120">
        <f>IF(AND($P$2=FALSE,OR(F5202="Commercial NAICS Cogen",F5202="Industrial NAICS Cogen",F5202="NAICS-22 Cogen")),FALSE,IF(AND($P$3=FALSE,OR(F5202="Commercial NAICS Cogen",F5202="Commercial NAICS Non-Cogen",F5202="Industrial NAICS Cogen", F5202="industrial NAICS non-Cogen")),FALSE, TRUE))</f>
        <v/>
      </c>
    </row>
    <row r="5203">
      <c r="A5203" s="129" t="n">
        <v>99999</v>
      </c>
      <c r="B5203" s="130" t="inlineStr">
        <is>
          <t>State-Fuel Level Increment</t>
        </is>
      </c>
      <c r="C5203" s="130" t="inlineStr">
        <is>
          <t>State-Fuel Level Increment</t>
        </is>
      </c>
      <c r="D5203" s="129" t="n">
        <v>99999</v>
      </c>
      <c r="E5203" s="130" t="inlineStr">
        <is>
          <t>NY</t>
        </is>
      </c>
      <c r="F5203" s="130" t="inlineStr">
        <is>
          <t>Electric Utility</t>
        </is>
      </c>
      <c r="G5203" s="130" t="inlineStr">
        <is>
          <t>CA</t>
        </is>
      </c>
      <c r="H5203" s="130" t="inlineStr">
        <is>
          <t>DFO</t>
        </is>
      </c>
      <c r="I5203" s="130" t="inlineStr">
        <is>
          <t>DFO</t>
        </is>
      </c>
      <c r="J5203" s="131" t="n">
        <v>0</v>
      </c>
      <c r="K5203" s="129" t="n">
        <v>2020</v>
      </c>
      <c r="L5203" s="120">
        <f>IF(VLOOKUP(H5203,'Cross-Page Data'!$D$4:$F$48,3,FALSE)="natural gas",VLOOKUP(G5203,'Cross-Page Data'!$I$4:$J$19,2,FALSE),IF(VLOOKUP(H5203,'Cross-Page Data'!$D$4:$F$48,3,FALSE)="solar",IF(G5203="PV","solar PV","solar thermal"),IF(VLOOKUP(H5203,'Cross-Page Data'!$D$4:$F$48,3,FALSE)="wind",VLOOKUP(G5203,'Cross-Page Data'!$I$4:$J$19,2,FALSE),IF(VLOOKUP(H5203,'Cross-Page Data'!$D$4:$F$48,3,FALSE)="hydro",VLOOKUP(G5203,'Cross-Page Data'!$I$4:$J$19,2,FALSE),VLOOKUP(H5203,'Cross-Page Data'!$D$4:$F$48,3,FALSE)))))</f>
        <v/>
      </c>
      <c r="M5203" s="120">
        <f>IF(AND($P$2=FALSE,OR(F5203="Commercial NAICS Cogen",F5203="Industrial NAICS Cogen",F5203="NAICS-22 Cogen")),FALSE,IF(AND($P$3=FALSE,OR(F5203="Commercial NAICS Cogen",F5203="Commercial NAICS Non-Cogen",F5203="Industrial NAICS Cogen", F5203="industrial NAICS non-Cogen")),FALSE, TRUE))</f>
        <v/>
      </c>
    </row>
    <row r="5204">
      <c r="A5204" s="129" t="n">
        <v>99999</v>
      </c>
      <c r="B5204" s="130" t="inlineStr">
        <is>
          <t>State-Fuel Level Increment</t>
        </is>
      </c>
      <c r="C5204" s="130" t="inlineStr">
        <is>
          <t>State-Fuel Level Increment</t>
        </is>
      </c>
      <c r="D5204" s="129" t="n">
        <v>99999</v>
      </c>
      <c r="E5204" s="130" t="inlineStr">
        <is>
          <t>NY</t>
        </is>
      </c>
      <c r="F5204" s="130" t="inlineStr">
        <is>
          <t>NAICS-22 Non-Cogen</t>
        </is>
      </c>
      <c r="G5204" s="130" t="inlineStr">
        <is>
          <t>CA</t>
        </is>
      </c>
      <c r="H5204" s="130" t="inlineStr">
        <is>
          <t>DFO</t>
        </is>
      </c>
      <c r="I5204" s="130" t="inlineStr">
        <is>
          <t>DFO</t>
        </is>
      </c>
      <c r="J5204" s="131" t="n">
        <v>0</v>
      </c>
      <c r="K5204" s="129" t="n">
        <v>2020</v>
      </c>
      <c r="L5204" s="120">
        <f>IF(VLOOKUP(H5204,'Cross-Page Data'!$D$4:$F$48,3,FALSE)="natural gas",VLOOKUP(G5204,'Cross-Page Data'!$I$4:$J$19,2,FALSE),IF(VLOOKUP(H5204,'Cross-Page Data'!$D$4:$F$48,3,FALSE)="solar",IF(G5204="PV","solar PV","solar thermal"),IF(VLOOKUP(H5204,'Cross-Page Data'!$D$4:$F$48,3,FALSE)="wind",VLOOKUP(G5204,'Cross-Page Data'!$I$4:$J$19,2,FALSE),IF(VLOOKUP(H5204,'Cross-Page Data'!$D$4:$F$48,3,FALSE)="hydro",VLOOKUP(G5204,'Cross-Page Data'!$I$4:$J$19,2,FALSE),VLOOKUP(H5204,'Cross-Page Data'!$D$4:$F$48,3,FALSE)))))</f>
        <v/>
      </c>
      <c r="M5204" s="120">
        <f>IF(AND($P$2=FALSE,OR(F5204="Commercial NAICS Cogen",F5204="Industrial NAICS Cogen",F5204="NAICS-22 Cogen")),FALSE,IF(AND($P$3=FALSE,OR(F5204="Commercial NAICS Cogen",F5204="Commercial NAICS Non-Cogen",F5204="Industrial NAICS Cogen", F5204="industrial NAICS non-Cogen")),FALSE, TRUE))</f>
        <v/>
      </c>
    </row>
    <row r="5205">
      <c r="A5205" s="129" t="n">
        <v>99999</v>
      </c>
      <c r="B5205" s="130" t="inlineStr">
        <is>
          <t>State-Fuel Level Increment</t>
        </is>
      </c>
      <c r="C5205" s="130" t="inlineStr">
        <is>
          <t>State-Fuel Level Increment</t>
        </is>
      </c>
      <c r="D5205" s="129" t="n">
        <v>99999</v>
      </c>
      <c r="E5205" s="130" t="inlineStr">
        <is>
          <t>NY</t>
        </is>
      </c>
      <c r="F5205" s="130" t="inlineStr">
        <is>
          <t>NAICS-22 Cogen</t>
        </is>
      </c>
      <c r="G5205" s="130" t="inlineStr">
        <is>
          <t>CA</t>
        </is>
      </c>
      <c r="H5205" s="130" t="inlineStr">
        <is>
          <t>DFO</t>
        </is>
      </c>
      <c r="I5205" s="130" t="inlineStr">
        <is>
          <t>DFO</t>
        </is>
      </c>
      <c r="J5205" s="131" t="n">
        <v>0</v>
      </c>
      <c r="K5205" s="129" t="n">
        <v>2020</v>
      </c>
      <c r="L5205" s="120">
        <f>IF(VLOOKUP(H5205,'Cross-Page Data'!$D$4:$F$48,3,FALSE)="natural gas",VLOOKUP(G5205,'Cross-Page Data'!$I$4:$J$19,2,FALSE),IF(VLOOKUP(H5205,'Cross-Page Data'!$D$4:$F$48,3,FALSE)="solar",IF(G5205="PV","solar PV","solar thermal"),IF(VLOOKUP(H5205,'Cross-Page Data'!$D$4:$F$48,3,FALSE)="wind",VLOOKUP(G5205,'Cross-Page Data'!$I$4:$J$19,2,FALSE),IF(VLOOKUP(H5205,'Cross-Page Data'!$D$4:$F$48,3,FALSE)="hydro",VLOOKUP(G5205,'Cross-Page Data'!$I$4:$J$19,2,FALSE),VLOOKUP(H5205,'Cross-Page Data'!$D$4:$F$48,3,FALSE)))))</f>
        <v/>
      </c>
      <c r="M5205" s="120">
        <f>IF(AND($P$2=FALSE,OR(F5205="Commercial NAICS Cogen",F5205="Industrial NAICS Cogen",F5205="NAICS-22 Cogen")),FALSE,IF(AND($P$3=FALSE,OR(F5205="Commercial NAICS Cogen",F5205="Commercial NAICS Non-Cogen",F5205="Industrial NAICS Cogen", F5205="industrial NAICS non-Cogen")),FALSE, TRUE))</f>
        <v/>
      </c>
    </row>
    <row r="5206">
      <c r="A5206" s="129" t="n">
        <v>99999</v>
      </c>
      <c r="B5206" s="130" t="inlineStr">
        <is>
          <t>State-Fuel Level Increment</t>
        </is>
      </c>
      <c r="C5206" s="130" t="inlineStr">
        <is>
          <t>State-Fuel Level Increment</t>
        </is>
      </c>
      <c r="D5206" s="129" t="n">
        <v>99999</v>
      </c>
      <c r="E5206" s="130" t="inlineStr">
        <is>
          <t>NY</t>
        </is>
      </c>
      <c r="F5206" s="130" t="inlineStr">
        <is>
          <t>Commercial NAICS Cogen</t>
        </is>
      </c>
      <c r="G5206" s="130" t="inlineStr">
        <is>
          <t>CA</t>
        </is>
      </c>
      <c r="H5206" s="130" t="inlineStr">
        <is>
          <t>DFO</t>
        </is>
      </c>
      <c r="I5206" s="130" t="inlineStr">
        <is>
          <t>DFO</t>
        </is>
      </c>
      <c r="J5206" s="131" t="n">
        <v>16.733</v>
      </c>
      <c r="K5206" s="129" t="n">
        <v>2020</v>
      </c>
      <c r="L5206" s="120">
        <f>IF(VLOOKUP(H5206,'Cross-Page Data'!$D$4:$F$48,3,FALSE)="natural gas",VLOOKUP(G5206,'Cross-Page Data'!$I$4:$J$19,2,FALSE),IF(VLOOKUP(H5206,'Cross-Page Data'!$D$4:$F$48,3,FALSE)="solar",IF(G5206="PV","solar PV","solar thermal"),IF(VLOOKUP(H5206,'Cross-Page Data'!$D$4:$F$48,3,FALSE)="wind",VLOOKUP(G5206,'Cross-Page Data'!$I$4:$J$19,2,FALSE),IF(VLOOKUP(H5206,'Cross-Page Data'!$D$4:$F$48,3,FALSE)="hydro",VLOOKUP(G5206,'Cross-Page Data'!$I$4:$J$19,2,FALSE),VLOOKUP(H5206,'Cross-Page Data'!$D$4:$F$48,3,FALSE)))))</f>
        <v/>
      </c>
      <c r="M5206" s="120">
        <f>IF(AND($P$2=FALSE,OR(F5206="Commercial NAICS Cogen",F5206="Industrial NAICS Cogen",F5206="NAICS-22 Cogen")),FALSE,IF(AND($P$3=FALSE,OR(F5206="Commercial NAICS Cogen",F5206="Commercial NAICS Non-Cogen",F5206="Industrial NAICS Cogen", F5206="industrial NAICS non-Cogen")),FALSE, TRUE))</f>
        <v/>
      </c>
    </row>
    <row r="5207">
      <c r="A5207" s="129" t="n">
        <v>99999</v>
      </c>
      <c r="B5207" s="130" t="inlineStr">
        <is>
          <t>State-Fuel Level Increment</t>
        </is>
      </c>
      <c r="C5207" s="130" t="inlineStr">
        <is>
          <t>State-Fuel Level Increment</t>
        </is>
      </c>
      <c r="D5207" s="129" t="n">
        <v>99999</v>
      </c>
      <c r="E5207" s="130" t="inlineStr">
        <is>
          <t>OK</t>
        </is>
      </c>
      <c r="F5207" s="130" t="inlineStr">
        <is>
          <t>Electric Utility</t>
        </is>
      </c>
      <c r="G5207" s="130" t="inlineStr">
        <is>
          <t>CA</t>
        </is>
      </c>
      <c r="H5207" s="130" t="inlineStr">
        <is>
          <t>DFO</t>
        </is>
      </c>
      <c r="I5207" s="130" t="inlineStr">
        <is>
          <t>DFO</t>
        </is>
      </c>
      <c r="J5207" s="131" t="n">
        <v>0</v>
      </c>
      <c r="K5207" s="129" t="n">
        <v>2020</v>
      </c>
      <c r="L5207" s="120">
        <f>IF(VLOOKUP(H5207,'Cross-Page Data'!$D$4:$F$48,3,FALSE)="natural gas",VLOOKUP(G5207,'Cross-Page Data'!$I$4:$J$19,2,FALSE),IF(VLOOKUP(H5207,'Cross-Page Data'!$D$4:$F$48,3,FALSE)="solar",IF(G5207="PV","solar PV","solar thermal"),IF(VLOOKUP(H5207,'Cross-Page Data'!$D$4:$F$48,3,FALSE)="wind",VLOOKUP(G5207,'Cross-Page Data'!$I$4:$J$19,2,FALSE),IF(VLOOKUP(H5207,'Cross-Page Data'!$D$4:$F$48,3,FALSE)="hydro",VLOOKUP(G5207,'Cross-Page Data'!$I$4:$J$19,2,FALSE),VLOOKUP(H5207,'Cross-Page Data'!$D$4:$F$48,3,FALSE)))))</f>
        <v/>
      </c>
      <c r="M5207" s="120">
        <f>IF(AND($P$2=FALSE,OR(F5207="Commercial NAICS Cogen",F5207="Industrial NAICS Cogen",F5207="NAICS-22 Cogen")),FALSE,IF(AND($P$3=FALSE,OR(F5207="Commercial NAICS Cogen",F5207="Commercial NAICS Non-Cogen",F5207="Industrial NAICS Cogen", F5207="industrial NAICS non-Cogen")),FALSE, TRUE))</f>
        <v/>
      </c>
    </row>
    <row r="5208">
      <c r="A5208" s="129" t="n">
        <v>99999</v>
      </c>
      <c r="B5208" s="130" t="inlineStr">
        <is>
          <t>State-Fuel Level Increment</t>
        </is>
      </c>
      <c r="C5208" s="130" t="inlineStr">
        <is>
          <t>State-Fuel Level Increment</t>
        </is>
      </c>
      <c r="D5208" s="129" t="n">
        <v>99999</v>
      </c>
      <c r="E5208" s="130" t="inlineStr">
        <is>
          <t>OR</t>
        </is>
      </c>
      <c r="F5208" s="130" t="inlineStr">
        <is>
          <t>Electric Utility</t>
        </is>
      </c>
      <c r="G5208" s="130" t="inlineStr">
        <is>
          <t>CA</t>
        </is>
      </c>
      <c r="H5208" s="130" t="inlineStr">
        <is>
          <t>DFO</t>
        </is>
      </c>
      <c r="I5208" s="130" t="inlineStr">
        <is>
          <t>DFO</t>
        </is>
      </c>
      <c r="J5208" s="131" t="n">
        <v>0</v>
      </c>
      <c r="K5208" s="129" t="n">
        <v>2020</v>
      </c>
      <c r="L5208" s="120">
        <f>IF(VLOOKUP(H5208,'Cross-Page Data'!$D$4:$F$48,3,FALSE)="natural gas",VLOOKUP(G5208,'Cross-Page Data'!$I$4:$J$19,2,FALSE),IF(VLOOKUP(H5208,'Cross-Page Data'!$D$4:$F$48,3,FALSE)="solar",IF(G5208="PV","solar PV","solar thermal"),IF(VLOOKUP(H5208,'Cross-Page Data'!$D$4:$F$48,3,FALSE)="wind",VLOOKUP(G5208,'Cross-Page Data'!$I$4:$J$19,2,FALSE),IF(VLOOKUP(H5208,'Cross-Page Data'!$D$4:$F$48,3,FALSE)="hydro",VLOOKUP(G5208,'Cross-Page Data'!$I$4:$J$19,2,FALSE),VLOOKUP(H5208,'Cross-Page Data'!$D$4:$F$48,3,FALSE)))))</f>
        <v/>
      </c>
      <c r="M5208" s="120">
        <f>IF(AND($P$2=FALSE,OR(F5208="Commercial NAICS Cogen",F5208="Industrial NAICS Cogen",F5208="NAICS-22 Cogen")),FALSE,IF(AND($P$3=FALSE,OR(F5208="Commercial NAICS Cogen",F5208="Commercial NAICS Non-Cogen",F5208="Industrial NAICS Cogen", F5208="industrial NAICS non-Cogen")),FALSE, TRUE))</f>
        <v/>
      </c>
    </row>
    <row r="5209">
      <c r="A5209" s="129" t="n">
        <v>99999</v>
      </c>
      <c r="B5209" s="130" t="inlineStr">
        <is>
          <t>State-Fuel Level Increment</t>
        </is>
      </c>
      <c r="C5209" s="130" t="inlineStr">
        <is>
          <t>State-Fuel Level Increment</t>
        </is>
      </c>
      <c r="D5209" s="129" t="n">
        <v>99999</v>
      </c>
      <c r="E5209" s="130" t="inlineStr">
        <is>
          <t>OR</t>
        </is>
      </c>
      <c r="F5209" s="130" t="inlineStr">
        <is>
          <t>Commercial NAICS Cogen</t>
        </is>
      </c>
      <c r="G5209" s="130" t="inlineStr">
        <is>
          <t>CA</t>
        </is>
      </c>
      <c r="H5209" s="130" t="inlineStr">
        <is>
          <t>DFO</t>
        </is>
      </c>
      <c r="I5209" s="130" t="inlineStr">
        <is>
          <t>DFO</t>
        </is>
      </c>
      <c r="J5209" s="131" t="n">
        <v>0</v>
      </c>
      <c r="K5209" s="129" t="n">
        <v>2020</v>
      </c>
      <c r="L5209" s="120">
        <f>IF(VLOOKUP(H5209,'Cross-Page Data'!$D$4:$F$48,3,FALSE)="natural gas",VLOOKUP(G5209,'Cross-Page Data'!$I$4:$J$19,2,FALSE),IF(VLOOKUP(H5209,'Cross-Page Data'!$D$4:$F$48,3,FALSE)="solar",IF(G5209="PV","solar PV","solar thermal"),IF(VLOOKUP(H5209,'Cross-Page Data'!$D$4:$F$48,3,FALSE)="wind",VLOOKUP(G5209,'Cross-Page Data'!$I$4:$J$19,2,FALSE),IF(VLOOKUP(H5209,'Cross-Page Data'!$D$4:$F$48,3,FALSE)="hydro",VLOOKUP(G5209,'Cross-Page Data'!$I$4:$J$19,2,FALSE),VLOOKUP(H5209,'Cross-Page Data'!$D$4:$F$48,3,FALSE)))))</f>
        <v/>
      </c>
      <c r="M5209" s="120">
        <f>IF(AND($P$2=FALSE,OR(F5209="Commercial NAICS Cogen",F5209="Industrial NAICS Cogen",F5209="NAICS-22 Cogen")),FALSE,IF(AND($P$3=FALSE,OR(F5209="Commercial NAICS Cogen",F5209="Commercial NAICS Non-Cogen",F5209="Industrial NAICS Cogen", F5209="industrial NAICS non-Cogen")),FALSE, TRUE))</f>
        <v/>
      </c>
    </row>
    <row r="5210">
      <c r="A5210" s="129" t="n">
        <v>99999</v>
      </c>
      <c r="B5210" s="130" t="inlineStr">
        <is>
          <t>State-Fuel Level Increment</t>
        </is>
      </c>
      <c r="C5210" s="130" t="inlineStr">
        <is>
          <t>State-Fuel Level Increment</t>
        </is>
      </c>
      <c r="D5210" s="129" t="n">
        <v>99999</v>
      </c>
      <c r="E5210" s="130" t="inlineStr">
        <is>
          <t>RI</t>
        </is>
      </c>
      <c r="F5210" s="130" t="inlineStr">
        <is>
          <t>NAICS-22 Non-Cogen</t>
        </is>
      </c>
      <c r="G5210" s="130" t="inlineStr">
        <is>
          <t>CA</t>
        </is>
      </c>
      <c r="H5210" s="130" t="inlineStr">
        <is>
          <t>DFO</t>
        </is>
      </c>
      <c r="I5210" s="130" t="inlineStr">
        <is>
          <t>DFO</t>
        </is>
      </c>
      <c r="J5210" s="131" t="n">
        <v>0</v>
      </c>
      <c r="K5210" s="129" t="n">
        <v>2020</v>
      </c>
      <c r="L5210" s="120">
        <f>IF(VLOOKUP(H5210,'Cross-Page Data'!$D$4:$F$48,3,FALSE)="natural gas",VLOOKUP(G5210,'Cross-Page Data'!$I$4:$J$19,2,FALSE),IF(VLOOKUP(H5210,'Cross-Page Data'!$D$4:$F$48,3,FALSE)="solar",IF(G5210="PV","solar PV","solar thermal"),IF(VLOOKUP(H5210,'Cross-Page Data'!$D$4:$F$48,3,FALSE)="wind",VLOOKUP(G5210,'Cross-Page Data'!$I$4:$J$19,2,FALSE),IF(VLOOKUP(H5210,'Cross-Page Data'!$D$4:$F$48,3,FALSE)="hydro",VLOOKUP(G5210,'Cross-Page Data'!$I$4:$J$19,2,FALSE),VLOOKUP(H5210,'Cross-Page Data'!$D$4:$F$48,3,FALSE)))))</f>
        <v/>
      </c>
      <c r="M5210" s="120">
        <f>IF(AND($P$2=FALSE,OR(F5210="Commercial NAICS Cogen",F5210="Industrial NAICS Cogen",F5210="NAICS-22 Cogen")),FALSE,IF(AND($P$3=FALSE,OR(F5210="Commercial NAICS Cogen",F5210="Commercial NAICS Non-Cogen",F5210="Industrial NAICS Cogen", F5210="industrial NAICS non-Cogen")),FALSE, TRUE))</f>
        <v/>
      </c>
    </row>
    <row r="5211">
      <c r="A5211" s="129" t="n">
        <v>99999</v>
      </c>
      <c r="B5211" s="130" t="inlineStr">
        <is>
          <t>State-Fuel Level Increment</t>
        </is>
      </c>
      <c r="C5211" s="130" t="inlineStr">
        <is>
          <t>State-Fuel Level Increment</t>
        </is>
      </c>
      <c r="D5211" s="129" t="n">
        <v>99999</v>
      </c>
      <c r="E5211" s="130" t="inlineStr">
        <is>
          <t>TX</t>
        </is>
      </c>
      <c r="F5211" s="130" t="inlineStr">
        <is>
          <t>Electric Utility</t>
        </is>
      </c>
      <c r="G5211" s="130" t="inlineStr">
        <is>
          <t>CA</t>
        </is>
      </c>
      <c r="H5211" s="130" t="inlineStr">
        <is>
          <t>DFO</t>
        </is>
      </c>
      <c r="I5211" s="130" t="inlineStr">
        <is>
          <t>DFO</t>
        </is>
      </c>
      <c r="J5211" s="131" t="n">
        <v>0</v>
      </c>
      <c r="K5211" s="129" t="n">
        <v>2020</v>
      </c>
      <c r="L5211" s="120">
        <f>IF(VLOOKUP(H5211,'Cross-Page Data'!$D$4:$F$48,3,FALSE)="natural gas",VLOOKUP(G5211,'Cross-Page Data'!$I$4:$J$19,2,FALSE),IF(VLOOKUP(H5211,'Cross-Page Data'!$D$4:$F$48,3,FALSE)="solar",IF(G5211="PV","solar PV","solar thermal"),IF(VLOOKUP(H5211,'Cross-Page Data'!$D$4:$F$48,3,FALSE)="wind",VLOOKUP(G5211,'Cross-Page Data'!$I$4:$J$19,2,FALSE),IF(VLOOKUP(H5211,'Cross-Page Data'!$D$4:$F$48,3,FALSE)="hydro",VLOOKUP(G5211,'Cross-Page Data'!$I$4:$J$19,2,FALSE),VLOOKUP(H5211,'Cross-Page Data'!$D$4:$F$48,3,FALSE)))))</f>
        <v/>
      </c>
      <c r="M5211" s="120">
        <f>IF(AND($P$2=FALSE,OR(F5211="Commercial NAICS Cogen",F5211="Industrial NAICS Cogen",F5211="NAICS-22 Cogen")),FALSE,IF(AND($P$3=FALSE,OR(F5211="Commercial NAICS Cogen",F5211="Commercial NAICS Non-Cogen",F5211="Industrial NAICS Cogen", F5211="industrial NAICS non-Cogen")),FALSE, TRUE))</f>
        <v/>
      </c>
    </row>
    <row r="5212">
      <c r="A5212" s="129" t="n">
        <v>99999</v>
      </c>
      <c r="B5212" s="130" t="inlineStr">
        <is>
          <t>State-Fuel Level Increment</t>
        </is>
      </c>
      <c r="C5212" s="130" t="inlineStr">
        <is>
          <t>State-Fuel Level Increment</t>
        </is>
      </c>
      <c r="D5212" s="129" t="n">
        <v>99999</v>
      </c>
      <c r="E5212" s="130" t="inlineStr">
        <is>
          <t>TX</t>
        </is>
      </c>
      <c r="F5212" s="130" t="inlineStr">
        <is>
          <t>NAICS-22 Non-Cogen</t>
        </is>
      </c>
      <c r="G5212" s="130" t="inlineStr">
        <is>
          <t>CA</t>
        </is>
      </c>
      <c r="H5212" s="130" t="inlineStr">
        <is>
          <t>DFO</t>
        </is>
      </c>
      <c r="I5212" s="130" t="inlineStr">
        <is>
          <t>DFO</t>
        </is>
      </c>
      <c r="J5212" s="131" t="n">
        <v>0</v>
      </c>
      <c r="K5212" s="129" t="n">
        <v>2020</v>
      </c>
      <c r="L5212" s="120">
        <f>IF(VLOOKUP(H5212,'Cross-Page Data'!$D$4:$F$48,3,FALSE)="natural gas",VLOOKUP(G5212,'Cross-Page Data'!$I$4:$J$19,2,FALSE),IF(VLOOKUP(H5212,'Cross-Page Data'!$D$4:$F$48,3,FALSE)="solar",IF(G5212="PV","solar PV","solar thermal"),IF(VLOOKUP(H5212,'Cross-Page Data'!$D$4:$F$48,3,FALSE)="wind",VLOOKUP(G5212,'Cross-Page Data'!$I$4:$J$19,2,FALSE),IF(VLOOKUP(H5212,'Cross-Page Data'!$D$4:$F$48,3,FALSE)="hydro",VLOOKUP(G5212,'Cross-Page Data'!$I$4:$J$19,2,FALSE),VLOOKUP(H5212,'Cross-Page Data'!$D$4:$F$48,3,FALSE)))))</f>
        <v/>
      </c>
      <c r="M5212" s="120">
        <f>IF(AND($P$2=FALSE,OR(F5212="Commercial NAICS Cogen",F5212="Industrial NAICS Cogen",F5212="NAICS-22 Cogen")),FALSE,IF(AND($P$3=FALSE,OR(F5212="Commercial NAICS Cogen",F5212="Commercial NAICS Non-Cogen",F5212="Industrial NAICS Cogen", F5212="industrial NAICS non-Cogen")),FALSE, TRUE))</f>
        <v/>
      </c>
    </row>
    <row r="5213">
      <c r="A5213" s="129" t="n">
        <v>99999</v>
      </c>
      <c r="B5213" s="130" t="inlineStr">
        <is>
          <t>State-Fuel Level Increment</t>
        </is>
      </c>
      <c r="C5213" s="130" t="inlineStr">
        <is>
          <t>State-Fuel Level Increment</t>
        </is>
      </c>
      <c r="D5213" s="129" t="n">
        <v>99999</v>
      </c>
      <c r="E5213" s="130" t="inlineStr">
        <is>
          <t>TX</t>
        </is>
      </c>
      <c r="F5213" s="130" t="inlineStr">
        <is>
          <t>Commercial NAICS Cogen</t>
        </is>
      </c>
      <c r="G5213" s="130" t="inlineStr">
        <is>
          <t>CA</t>
        </is>
      </c>
      <c r="H5213" s="130" t="inlineStr">
        <is>
          <t>DFO</t>
        </is>
      </c>
      <c r="I5213" s="130" t="inlineStr">
        <is>
          <t>DFO</t>
        </is>
      </c>
      <c r="J5213" s="131" t="n">
        <v>0</v>
      </c>
      <c r="K5213" s="129" t="n">
        <v>2020</v>
      </c>
      <c r="L5213" s="120">
        <f>IF(VLOOKUP(H5213,'Cross-Page Data'!$D$4:$F$48,3,FALSE)="natural gas",VLOOKUP(G5213,'Cross-Page Data'!$I$4:$J$19,2,FALSE),IF(VLOOKUP(H5213,'Cross-Page Data'!$D$4:$F$48,3,FALSE)="solar",IF(G5213="PV","solar PV","solar thermal"),IF(VLOOKUP(H5213,'Cross-Page Data'!$D$4:$F$48,3,FALSE)="wind",VLOOKUP(G5213,'Cross-Page Data'!$I$4:$J$19,2,FALSE),IF(VLOOKUP(H5213,'Cross-Page Data'!$D$4:$F$48,3,FALSE)="hydro",VLOOKUP(G5213,'Cross-Page Data'!$I$4:$J$19,2,FALSE),VLOOKUP(H5213,'Cross-Page Data'!$D$4:$F$48,3,FALSE)))))</f>
        <v/>
      </c>
      <c r="M5213" s="120">
        <f>IF(AND($P$2=FALSE,OR(F5213="Commercial NAICS Cogen",F5213="Industrial NAICS Cogen",F5213="NAICS-22 Cogen")),FALSE,IF(AND($P$3=FALSE,OR(F5213="Commercial NAICS Cogen",F5213="Commercial NAICS Non-Cogen",F5213="Industrial NAICS Cogen", F5213="industrial NAICS non-Cogen")),FALSE, TRUE))</f>
        <v/>
      </c>
    </row>
    <row r="5214">
      <c r="A5214" s="129" t="n">
        <v>99999</v>
      </c>
      <c r="B5214" s="130" t="inlineStr">
        <is>
          <t>State-Fuel Level Increment</t>
        </is>
      </c>
      <c r="C5214" s="130" t="inlineStr">
        <is>
          <t>State-Fuel Level Increment</t>
        </is>
      </c>
      <c r="D5214" s="129" t="n">
        <v>99999</v>
      </c>
      <c r="E5214" s="130" t="inlineStr">
        <is>
          <t>VA</t>
        </is>
      </c>
      <c r="F5214" s="130" t="inlineStr">
        <is>
          <t>Electric Utility</t>
        </is>
      </c>
      <c r="G5214" s="130" t="inlineStr">
        <is>
          <t>CA</t>
        </is>
      </c>
      <c r="H5214" s="130" t="inlineStr">
        <is>
          <t>DFO</t>
        </is>
      </c>
      <c r="I5214" s="130" t="inlineStr">
        <is>
          <t>DFO</t>
        </is>
      </c>
      <c r="J5214" s="131" t="n">
        <v>0</v>
      </c>
      <c r="K5214" s="129" t="n">
        <v>2020</v>
      </c>
      <c r="L5214" s="120">
        <f>IF(VLOOKUP(H5214,'Cross-Page Data'!$D$4:$F$48,3,FALSE)="natural gas",VLOOKUP(G5214,'Cross-Page Data'!$I$4:$J$19,2,FALSE),IF(VLOOKUP(H5214,'Cross-Page Data'!$D$4:$F$48,3,FALSE)="solar",IF(G5214="PV","solar PV","solar thermal"),IF(VLOOKUP(H5214,'Cross-Page Data'!$D$4:$F$48,3,FALSE)="wind",VLOOKUP(G5214,'Cross-Page Data'!$I$4:$J$19,2,FALSE),IF(VLOOKUP(H5214,'Cross-Page Data'!$D$4:$F$48,3,FALSE)="hydro",VLOOKUP(G5214,'Cross-Page Data'!$I$4:$J$19,2,FALSE),VLOOKUP(H5214,'Cross-Page Data'!$D$4:$F$48,3,FALSE)))))</f>
        <v/>
      </c>
      <c r="M5214" s="120">
        <f>IF(AND($P$2=FALSE,OR(F5214="Commercial NAICS Cogen",F5214="Industrial NAICS Cogen",F5214="NAICS-22 Cogen")),FALSE,IF(AND($P$3=FALSE,OR(F5214="Commercial NAICS Cogen",F5214="Commercial NAICS Non-Cogen",F5214="Industrial NAICS Cogen", F5214="industrial NAICS non-Cogen")),FALSE, TRUE))</f>
        <v/>
      </c>
    </row>
    <row r="5215">
      <c r="A5215" s="129" t="n">
        <v>99999</v>
      </c>
      <c r="B5215" s="130" t="inlineStr">
        <is>
          <t>State-Fuel Level Increment</t>
        </is>
      </c>
      <c r="C5215" s="130" t="inlineStr">
        <is>
          <t>State-Fuel Level Increment</t>
        </is>
      </c>
      <c r="D5215" s="129" t="n">
        <v>99999</v>
      </c>
      <c r="E5215" s="130" t="inlineStr">
        <is>
          <t>WI</t>
        </is>
      </c>
      <c r="F5215" s="130" t="inlineStr">
        <is>
          <t>Electric Utility</t>
        </is>
      </c>
      <c r="G5215" s="130" t="inlineStr">
        <is>
          <t>CA</t>
        </is>
      </c>
      <c r="H5215" s="130" t="inlineStr">
        <is>
          <t>DFO</t>
        </is>
      </c>
      <c r="I5215" s="130" t="inlineStr">
        <is>
          <t>DFO</t>
        </is>
      </c>
      <c r="J5215" s="131" t="n">
        <v>0</v>
      </c>
      <c r="K5215" s="129" t="n">
        <v>2020</v>
      </c>
      <c r="L5215" s="120">
        <f>IF(VLOOKUP(H5215,'Cross-Page Data'!$D$4:$F$48,3,FALSE)="natural gas",VLOOKUP(G5215,'Cross-Page Data'!$I$4:$J$19,2,FALSE),IF(VLOOKUP(H5215,'Cross-Page Data'!$D$4:$F$48,3,FALSE)="solar",IF(G5215="PV","solar PV","solar thermal"),IF(VLOOKUP(H5215,'Cross-Page Data'!$D$4:$F$48,3,FALSE)="wind",VLOOKUP(G5215,'Cross-Page Data'!$I$4:$J$19,2,FALSE),IF(VLOOKUP(H5215,'Cross-Page Data'!$D$4:$F$48,3,FALSE)="hydro",VLOOKUP(G5215,'Cross-Page Data'!$I$4:$J$19,2,FALSE),VLOOKUP(H5215,'Cross-Page Data'!$D$4:$F$48,3,FALSE)))))</f>
        <v/>
      </c>
      <c r="M5215" s="120">
        <f>IF(AND($P$2=FALSE,OR(F5215="Commercial NAICS Cogen",F5215="Industrial NAICS Cogen",F5215="NAICS-22 Cogen")),FALSE,IF(AND($P$3=FALSE,OR(F5215="Commercial NAICS Cogen",F5215="Commercial NAICS Non-Cogen",F5215="Industrial NAICS Cogen", F5215="industrial NAICS non-Cogen")),FALSE, TRUE))</f>
        <v/>
      </c>
    </row>
    <row r="5216">
      <c r="A5216" s="129" t="n">
        <v>99999</v>
      </c>
      <c r="B5216" s="130" t="inlineStr">
        <is>
          <t>State-Fuel Level Increment</t>
        </is>
      </c>
      <c r="C5216" s="130" t="inlineStr">
        <is>
          <t>State-Fuel Level Increment</t>
        </is>
      </c>
      <c r="D5216" s="129" t="n">
        <v>99999</v>
      </c>
      <c r="E5216" s="130" t="inlineStr">
        <is>
          <t>NJ</t>
        </is>
      </c>
      <c r="F5216" s="130" t="inlineStr">
        <is>
          <t>NAICS-22 Non-Cogen</t>
        </is>
      </c>
      <c r="G5216" s="130" t="inlineStr">
        <is>
          <t>CA</t>
        </is>
      </c>
      <c r="H5216" s="130" t="inlineStr">
        <is>
          <t>KER</t>
        </is>
      </c>
      <c r="I5216" s="130" t="inlineStr">
        <is>
          <t>WOO</t>
        </is>
      </c>
      <c r="J5216" s="131" t="n">
        <v>0</v>
      </c>
      <c r="K5216" s="129" t="n">
        <v>2020</v>
      </c>
      <c r="L5216" s="120">
        <f>IF(VLOOKUP(H5216,'Cross-Page Data'!$D$4:$F$48,3,FALSE)="natural gas",VLOOKUP(G5216,'Cross-Page Data'!$I$4:$J$19,2,FALSE),IF(VLOOKUP(H5216,'Cross-Page Data'!$D$4:$F$48,3,FALSE)="solar",IF(G5216="PV","solar PV","solar thermal"),IF(VLOOKUP(H5216,'Cross-Page Data'!$D$4:$F$48,3,FALSE)="wind",VLOOKUP(G5216,'Cross-Page Data'!$I$4:$J$19,2,FALSE),IF(VLOOKUP(H5216,'Cross-Page Data'!$D$4:$F$48,3,FALSE)="hydro",VLOOKUP(G5216,'Cross-Page Data'!$I$4:$J$19,2,FALSE),VLOOKUP(H5216,'Cross-Page Data'!$D$4:$F$48,3,FALSE)))))</f>
        <v/>
      </c>
      <c r="M5216" s="120">
        <f>IF(AND($P$2=FALSE,OR(F5216="Commercial NAICS Cogen",F5216="Industrial NAICS Cogen",F5216="NAICS-22 Cogen")),FALSE,IF(AND($P$3=FALSE,OR(F5216="Commercial NAICS Cogen",F5216="Commercial NAICS Non-Cogen",F5216="Industrial NAICS Cogen", F5216="industrial NAICS non-Cogen")),FALSE, TRUE))</f>
        <v/>
      </c>
    </row>
    <row r="5217">
      <c r="A5217" s="129" t="n">
        <v>99999</v>
      </c>
      <c r="B5217" s="130" t="inlineStr">
        <is>
          <t>State-Fuel Level Increment</t>
        </is>
      </c>
      <c r="C5217" s="130" t="inlineStr">
        <is>
          <t>State-Fuel Level Increment</t>
        </is>
      </c>
      <c r="D5217" s="129" t="n">
        <v>99999</v>
      </c>
      <c r="E5217" s="130" t="inlineStr">
        <is>
          <t>NY</t>
        </is>
      </c>
      <c r="F5217" s="130" t="inlineStr">
        <is>
          <t>NAICS-22 Non-Cogen</t>
        </is>
      </c>
      <c r="G5217" s="130" t="inlineStr">
        <is>
          <t>CA</t>
        </is>
      </c>
      <c r="H5217" s="130" t="inlineStr">
        <is>
          <t>KER</t>
        </is>
      </c>
      <c r="I5217" s="130" t="inlineStr">
        <is>
          <t>WOO</t>
        </is>
      </c>
      <c r="J5217" s="131" t="n">
        <v>0</v>
      </c>
      <c r="K5217" s="129" t="n">
        <v>2020</v>
      </c>
      <c r="L5217" s="120">
        <f>IF(VLOOKUP(H5217,'Cross-Page Data'!$D$4:$F$48,3,FALSE)="natural gas",VLOOKUP(G5217,'Cross-Page Data'!$I$4:$J$19,2,FALSE),IF(VLOOKUP(H5217,'Cross-Page Data'!$D$4:$F$48,3,FALSE)="solar",IF(G5217="PV","solar PV","solar thermal"),IF(VLOOKUP(H5217,'Cross-Page Data'!$D$4:$F$48,3,FALSE)="wind",VLOOKUP(G5217,'Cross-Page Data'!$I$4:$J$19,2,FALSE),IF(VLOOKUP(H5217,'Cross-Page Data'!$D$4:$F$48,3,FALSE)="hydro",VLOOKUP(G5217,'Cross-Page Data'!$I$4:$J$19,2,FALSE),VLOOKUP(H5217,'Cross-Page Data'!$D$4:$F$48,3,FALSE)))))</f>
        <v/>
      </c>
      <c r="M5217" s="120">
        <f>IF(AND($P$2=FALSE,OR(F5217="Commercial NAICS Cogen",F5217="Industrial NAICS Cogen",F5217="NAICS-22 Cogen")),FALSE,IF(AND($P$3=FALSE,OR(F5217="Commercial NAICS Cogen",F5217="Commercial NAICS Non-Cogen",F5217="Industrial NAICS Cogen", F5217="industrial NAICS non-Cogen")),FALSE, TRUE))</f>
        <v/>
      </c>
    </row>
    <row r="5218">
      <c r="A5218" s="129" t="n">
        <v>99999</v>
      </c>
      <c r="B5218" s="130" t="inlineStr">
        <is>
          <t>State-Fuel Level Increment</t>
        </is>
      </c>
      <c r="C5218" s="130" t="inlineStr">
        <is>
          <t>State-Fuel Level Increment</t>
        </is>
      </c>
      <c r="D5218" s="129" t="n">
        <v>99999</v>
      </c>
      <c r="E5218" s="130" t="inlineStr">
        <is>
          <t>NY</t>
        </is>
      </c>
      <c r="F5218" s="130" t="inlineStr">
        <is>
          <t>NAICS-22 Cogen</t>
        </is>
      </c>
      <c r="G5218" s="130" t="inlineStr">
        <is>
          <t>CA</t>
        </is>
      </c>
      <c r="H5218" s="130" t="inlineStr">
        <is>
          <t>KER</t>
        </is>
      </c>
      <c r="I5218" s="130" t="inlineStr">
        <is>
          <t>WOO</t>
        </is>
      </c>
      <c r="J5218" s="131" t="n">
        <v>0</v>
      </c>
      <c r="K5218" s="129" t="n">
        <v>2020</v>
      </c>
      <c r="L5218" s="120">
        <f>IF(VLOOKUP(H5218,'Cross-Page Data'!$D$4:$F$48,3,FALSE)="natural gas",VLOOKUP(G5218,'Cross-Page Data'!$I$4:$J$19,2,FALSE),IF(VLOOKUP(H5218,'Cross-Page Data'!$D$4:$F$48,3,FALSE)="solar",IF(G5218="PV","solar PV","solar thermal"),IF(VLOOKUP(H5218,'Cross-Page Data'!$D$4:$F$48,3,FALSE)="wind",VLOOKUP(G5218,'Cross-Page Data'!$I$4:$J$19,2,FALSE),IF(VLOOKUP(H5218,'Cross-Page Data'!$D$4:$F$48,3,FALSE)="hydro",VLOOKUP(G5218,'Cross-Page Data'!$I$4:$J$19,2,FALSE),VLOOKUP(H5218,'Cross-Page Data'!$D$4:$F$48,3,FALSE)))))</f>
        <v/>
      </c>
      <c r="M5218" s="120">
        <f>IF(AND($P$2=FALSE,OR(F5218="Commercial NAICS Cogen",F5218="Industrial NAICS Cogen",F5218="NAICS-22 Cogen")),FALSE,IF(AND($P$3=FALSE,OR(F5218="Commercial NAICS Cogen",F5218="Commercial NAICS Non-Cogen",F5218="Industrial NAICS Cogen", F5218="industrial NAICS non-Cogen")),FALSE, TRUE))</f>
        <v/>
      </c>
    </row>
    <row r="5219">
      <c r="A5219" s="129" t="n">
        <v>99999</v>
      </c>
      <c r="B5219" s="130" t="inlineStr">
        <is>
          <t>State-Fuel Level Increment</t>
        </is>
      </c>
      <c r="C5219" s="130" t="inlineStr">
        <is>
          <t>State-Fuel Level Increment</t>
        </is>
      </c>
      <c r="D5219" s="129" t="n">
        <v>99999</v>
      </c>
      <c r="E5219" s="130" t="inlineStr">
        <is>
          <t>FL</t>
        </is>
      </c>
      <c r="F5219" s="130" t="inlineStr">
        <is>
          <t>NAICS-22 Non-Cogen</t>
        </is>
      </c>
      <c r="G5219" s="130" t="inlineStr">
        <is>
          <t>CA</t>
        </is>
      </c>
      <c r="H5219" s="130" t="inlineStr">
        <is>
          <t>LFG</t>
        </is>
      </c>
      <c r="I5219" s="130" t="inlineStr">
        <is>
          <t>MLG</t>
        </is>
      </c>
      <c r="J5219" s="131" t="n">
        <v>0</v>
      </c>
      <c r="K5219" s="129" t="n">
        <v>2020</v>
      </c>
      <c r="L5219" s="120">
        <f>IF(VLOOKUP(H5219,'Cross-Page Data'!$D$4:$F$48,3,FALSE)="natural gas",VLOOKUP(G5219,'Cross-Page Data'!$I$4:$J$19,2,FALSE),IF(VLOOKUP(H5219,'Cross-Page Data'!$D$4:$F$48,3,FALSE)="solar",IF(G5219="PV","solar PV","solar thermal"),IF(VLOOKUP(H5219,'Cross-Page Data'!$D$4:$F$48,3,FALSE)="wind",VLOOKUP(G5219,'Cross-Page Data'!$I$4:$J$19,2,FALSE),IF(VLOOKUP(H5219,'Cross-Page Data'!$D$4:$F$48,3,FALSE)="hydro",VLOOKUP(G5219,'Cross-Page Data'!$I$4:$J$19,2,FALSE),VLOOKUP(H5219,'Cross-Page Data'!$D$4:$F$48,3,FALSE)))))</f>
        <v/>
      </c>
      <c r="M5219" s="120">
        <f>IF(AND($P$2=FALSE,OR(F5219="Commercial NAICS Cogen",F5219="Industrial NAICS Cogen",F5219="NAICS-22 Cogen")),FALSE,IF(AND($P$3=FALSE,OR(F5219="Commercial NAICS Cogen",F5219="Commercial NAICS Non-Cogen",F5219="Industrial NAICS Cogen", F5219="industrial NAICS non-Cogen")),FALSE, TRUE))</f>
        <v/>
      </c>
    </row>
    <row r="5220">
      <c r="A5220" s="129" t="n">
        <v>99999</v>
      </c>
      <c r="B5220" s="130" t="inlineStr">
        <is>
          <t>State-Fuel Level Increment</t>
        </is>
      </c>
      <c r="C5220" s="130" t="inlineStr">
        <is>
          <t>State-Fuel Level Increment</t>
        </is>
      </c>
      <c r="D5220" s="129" t="n">
        <v>99999</v>
      </c>
      <c r="E5220" s="130" t="inlineStr">
        <is>
          <t>AK</t>
        </is>
      </c>
      <c r="F5220" s="130" t="inlineStr">
        <is>
          <t>Electric Utility</t>
        </is>
      </c>
      <c r="G5220" s="130" t="inlineStr">
        <is>
          <t>CA</t>
        </is>
      </c>
      <c r="H5220" s="130" t="inlineStr">
        <is>
          <t>NG</t>
        </is>
      </c>
      <c r="I5220" s="130" t="inlineStr">
        <is>
          <t>NG</t>
        </is>
      </c>
      <c r="J5220" s="131" t="n">
        <v>53288.602</v>
      </c>
      <c r="K5220" s="129" t="n">
        <v>2020</v>
      </c>
      <c r="L5220" s="120">
        <f>IF(VLOOKUP(H5220,'Cross-Page Data'!$D$4:$F$48,3,FALSE)="natural gas",VLOOKUP(G5220,'Cross-Page Data'!$I$4:$J$19,2,FALSE),IF(VLOOKUP(H5220,'Cross-Page Data'!$D$4:$F$48,3,FALSE)="solar",IF(G5220="PV","solar PV","solar thermal"),IF(VLOOKUP(H5220,'Cross-Page Data'!$D$4:$F$48,3,FALSE)="wind",VLOOKUP(G5220,'Cross-Page Data'!$I$4:$J$19,2,FALSE),IF(VLOOKUP(H5220,'Cross-Page Data'!$D$4:$F$48,3,FALSE)="hydro",VLOOKUP(G5220,'Cross-Page Data'!$I$4:$J$19,2,FALSE),VLOOKUP(H5220,'Cross-Page Data'!$D$4:$F$48,3,FALSE)))))</f>
        <v/>
      </c>
      <c r="M5220" s="120">
        <f>IF(AND($P$2=FALSE,OR(F5220="Commercial NAICS Cogen",F5220="Industrial NAICS Cogen",F5220="NAICS-22 Cogen")),FALSE,IF(AND($P$3=FALSE,OR(F5220="Commercial NAICS Cogen",F5220="Commercial NAICS Non-Cogen",F5220="Industrial NAICS Cogen", F5220="industrial NAICS non-Cogen")),FALSE, TRUE))</f>
        <v/>
      </c>
    </row>
    <row r="5221">
      <c r="A5221" s="129" t="n">
        <v>99999</v>
      </c>
      <c r="B5221" s="130" t="inlineStr">
        <is>
          <t>State-Fuel Level Increment</t>
        </is>
      </c>
      <c r="C5221" s="130" t="inlineStr">
        <is>
          <t>State-Fuel Level Increment</t>
        </is>
      </c>
      <c r="D5221" s="129" t="n">
        <v>99999</v>
      </c>
      <c r="E5221" s="130" t="inlineStr">
        <is>
          <t>AL</t>
        </is>
      </c>
      <c r="F5221" s="130" t="inlineStr">
        <is>
          <t>Electric Utility</t>
        </is>
      </c>
      <c r="G5221" s="130" t="inlineStr">
        <is>
          <t>CA</t>
        </is>
      </c>
      <c r="H5221" s="130" t="inlineStr">
        <is>
          <t>NG</t>
        </is>
      </c>
      <c r="I5221" s="130" t="inlineStr">
        <is>
          <t>NG</t>
        </is>
      </c>
      <c r="J5221" s="131" t="n">
        <v>0</v>
      </c>
      <c r="K5221" s="129" t="n">
        <v>2020</v>
      </c>
      <c r="L5221" s="120">
        <f>IF(VLOOKUP(H5221,'Cross-Page Data'!$D$4:$F$48,3,FALSE)="natural gas",VLOOKUP(G5221,'Cross-Page Data'!$I$4:$J$19,2,FALSE),IF(VLOOKUP(H5221,'Cross-Page Data'!$D$4:$F$48,3,FALSE)="solar",IF(G5221="PV","solar PV","solar thermal"),IF(VLOOKUP(H5221,'Cross-Page Data'!$D$4:$F$48,3,FALSE)="wind",VLOOKUP(G5221,'Cross-Page Data'!$I$4:$J$19,2,FALSE),IF(VLOOKUP(H5221,'Cross-Page Data'!$D$4:$F$48,3,FALSE)="hydro",VLOOKUP(G5221,'Cross-Page Data'!$I$4:$J$19,2,FALSE),VLOOKUP(H5221,'Cross-Page Data'!$D$4:$F$48,3,FALSE)))))</f>
        <v/>
      </c>
      <c r="M5221" s="120">
        <f>IF(AND($P$2=FALSE,OR(F5221="Commercial NAICS Cogen",F5221="Industrial NAICS Cogen",F5221="NAICS-22 Cogen")),FALSE,IF(AND($P$3=FALSE,OR(F5221="Commercial NAICS Cogen",F5221="Commercial NAICS Non-Cogen",F5221="Industrial NAICS Cogen", F5221="industrial NAICS non-Cogen")),FALSE, TRUE))</f>
        <v/>
      </c>
    </row>
    <row r="5222">
      <c r="A5222" s="129" t="n">
        <v>99999</v>
      </c>
      <c r="B5222" s="130" t="inlineStr">
        <is>
          <t>State-Fuel Level Increment</t>
        </is>
      </c>
      <c r="C5222" s="130" t="inlineStr">
        <is>
          <t>State-Fuel Level Increment</t>
        </is>
      </c>
      <c r="D5222" s="129" t="n">
        <v>99999</v>
      </c>
      <c r="E5222" s="130" t="inlineStr">
        <is>
          <t>AL</t>
        </is>
      </c>
      <c r="F5222" s="130" t="inlineStr">
        <is>
          <t>Electric Utility</t>
        </is>
      </c>
      <c r="G5222" s="130" t="inlineStr">
        <is>
          <t>CA</t>
        </is>
      </c>
      <c r="H5222" s="130" t="inlineStr">
        <is>
          <t>NG</t>
        </is>
      </c>
      <c r="I5222" s="130" t="inlineStr">
        <is>
          <t>NG</t>
        </is>
      </c>
      <c r="J5222" s="131" t="n">
        <v>358526.36</v>
      </c>
      <c r="K5222" s="129" t="n">
        <v>2020</v>
      </c>
      <c r="L5222" s="120">
        <f>IF(VLOOKUP(H5222,'Cross-Page Data'!$D$4:$F$48,3,FALSE)="natural gas",VLOOKUP(G5222,'Cross-Page Data'!$I$4:$J$19,2,FALSE),IF(VLOOKUP(H5222,'Cross-Page Data'!$D$4:$F$48,3,FALSE)="solar",IF(G5222="PV","solar PV","solar thermal"),IF(VLOOKUP(H5222,'Cross-Page Data'!$D$4:$F$48,3,FALSE)="wind",VLOOKUP(G5222,'Cross-Page Data'!$I$4:$J$19,2,FALSE),IF(VLOOKUP(H5222,'Cross-Page Data'!$D$4:$F$48,3,FALSE)="hydro",VLOOKUP(G5222,'Cross-Page Data'!$I$4:$J$19,2,FALSE),VLOOKUP(H5222,'Cross-Page Data'!$D$4:$F$48,3,FALSE)))))</f>
        <v/>
      </c>
      <c r="M5222" s="120">
        <f>IF(AND($P$2=FALSE,OR(F5222="Commercial NAICS Cogen",F5222="Industrial NAICS Cogen",F5222="NAICS-22 Cogen")),FALSE,IF(AND($P$3=FALSE,OR(F5222="Commercial NAICS Cogen",F5222="Commercial NAICS Non-Cogen",F5222="Industrial NAICS Cogen", F5222="industrial NAICS non-Cogen")),FALSE, TRUE))</f>
        <v/>
      </c>
    </row>
    <row r="5223">
      <c r="A5223" s="129" t="n">
        <v>99999</v>
      </c>
      <c r="B5223" s="130" t="inlineStr">
        <is>
          <t>State-Fuel Level Increment</t>
        </is>
      </c>
      <c r="C5223" s="130" t="inlineStr">
        <is>
          <t>State-Fuel Level Increment</t>
        </is>
      </c>
      <c r="D5223" s="129" t="n">
        <v>99999</v>
      </c>
      <c r="E5223" s="130" t="inlineStr">
        <is>
          <t>AL</t>
        </is>
      </c>
      <c r="F5223" s="130" t="inlineStr">
        <is>
          <t>Industrial NAICS Cogen</t>
        </is>
      </c>
      <c r="G5223" s="130" t="inlineStr">
        <is>
          <t>CA</t>
        </is>
      </c>
      <c r="H5223" s="130" t="inlineStr">
        <is>
          <t>NG</t>
        </is>
      </c>
      <c r="I5223" s="130" t="inlineStr">
        <is>
          <t>NG</t>
        </is>
      </c>
      <c r="J5223" s="131" t="n">
        <v>70681.531</v>
      </c>
      <c r="K5223" s="129" t="n">
        <v>2020</v>
      </c>
      <c r="L5223" s="120">
        <f>IF(VLOOKUP(H5223,'Cross-Page Data'!$D$4:$F$48,3,FALSE)="natural gas",VLOOKUP(G5223,'Cross-Page Data'!$I$4:$J$19,2,FALSE),IF(VLOOKUP(H5223,'Cross-Page Data'!$D$4:$F$48,3,FALSE)="solar",IF(G5223="PV","solar PV","solar thermal"),IF(VLOOKUP(H5223,'Cross-Page Data'!$D$4:$F$48,3,FALSE)="wind",VLOOKUP(G5223,'Cross-Page Data'!$I$4:$J$19,2,FALSE),IF(VLOOKUP(H5223,'Cross-Page Data'!$D$4:$F$48,3,FALSE)="hydro",VLOOKUP(G5223,'Cross-Page Data'!$I$4:$J$19,2,FALSE),VLOOKUP(H5223,'Cross-Page Data'!$D$4:$F$48,3,FALSE)))))</f>
        <v/>
      </c>
      <c r="M5223" s="120">
        <f>IF(AND($P$2=FALSE,OR(F5223="Commercial NAICS Cogen",F5223="Industrial NAICS Cogen",F5223="NAICS-22 Cogen")),FALSE,IF(AND($P$3=FALSE,OR(F5223="Commercial NAICS Cogen",F5223="Commercial NAICS Non-Cogen",F5223="Industrial NAICS Cogen", F5223="industrial NAICS non-Cogen")),FALSE, TRUE))</f>
        <v/>
      </c>
    </row>
    <row r="5224">
      <c r="A5224" s="129" t="n">
        <v>99999</v>
      </c>
      <c r="B5224" s="130" t="inlineStr">
        <is>
          <t>State-Fuel Level Increment</t>
        </is>
      </c>
      <c r="C5224" s="130" t="inlineStr">
        <is>
          <t>State-Fuel Level Increment</t>
        </is>
      </c>
      <c r="D5224" s="129" t="n">
        <v>99999</v>
      </c>
      <c r="E5224" s="130" t="inlineStr">
        <is>
          <t>AR</t>
        </is>
      </c>
      <c r="F5224" s="130" t="inlineStr">
        <is>
          <t>Electric Utility</t>
        </is>
      </c>
      <c r="G5224" s="130" t="inlineStr">
        <is>
          <t>CA</t>
        </is>
      </c>
      <c r="H5224" s="130" t="inlineStr">
        <is>
          <t>NG</t>
        </is>
      </c>
      <c r="I5224" s="130" t="inlineStr">
        <is>
          <t>NG</t>
        </is>
      </c>
      <c r="J5224" s="131" t="n">
        <v>0</v>
      </c>
      <c r="K5224" s="129" t="n">
        <v>2020</v>
      </c>
      <c r="L5224" s="120">
        <f>IF(VLOOKUP(H5224,'Cross-Page Data'!$D$4:$F$48,3,FALSE)="natural gas",VLOOKUP(G5224,'Cross-Page Data'!$I$4:$J$19,2,FALSE),IF(VLOOKUP(H5224,'Cross-Page Data'!$D$4:$F$48,3,FALSE)="solar",IF(G5224="PV","solar PV","solar thermal"),IF(VLOOKUP(H5224,'Cross-Page Data'!$D$4:$F$48,3,FALSE)="wind",VLOOKUP(G5224,'Cross-Page Data'!$I$4:$J$19,2,FALSE),IF(VLOOKUP(H5224,'Cross-Page Data'!$D$4:$F$48,3,FALSE)="hydro",VLOOKUP(G5224,'Cross-Page Data'!$I$4:$J$19,2,FALSE),VLOOKUP(H5224,'Cross-Page Data'!$D$4:$F$48,3,FALSE)))))</f>
        <v/>
      </c>
      <c r="M5224" s="120">
        <f>IF(AND($P$2=FALSE,OR(F5224="Commercial NAICS Cogen",F5224="Industrial NAICS Cogen",F5224="NAICS-22 Cogen")),FALSE,IF(AND($P$3=FALSE,OR(F5224="Commercial NAICS Cogen",F5224="Commercial NAICS Non-Cogen",F5224="Industrial NAICS Cogen", F5224="industrial NAICS non-Cogen")),FALSE, TRUE))</f>
        <v/>
      </c>
    </row>
    <row r="5225">
      <c r="A5225" s="129" t="n">
        <v>99999</v>
      </c>
      <c r="B5225" s="130" t="inlineStr">
        <is>
          <t>State-Fuel Level Increment</t>
        </is>
      </c>
      <c r="C5225" s="130" t="inlineStr">
        <is>
          <t>State-Fuel Level Increment</t>
        </is>
      </c>
      <c r="D5225" s="129" t="n">
        <v>99999</v>
      </c>
      <c r="E5225" s="130" t="inlineStr">
        <is>
          <t>CA</t>
        </is>
      </c>
      <c r="F5225" s="130" t="inlineStr">
        <is>
          <t>Electric Utility</t>
        </is>
      </c>
      <c r="G5225" s="130" t="inlineStr">
        <is>
          <t>CA</t>
        </is>
      </c>
      <c r="H5225" s="130" t="inlineStr">
        <is>
          <t>NG</t>
        </is>
      </c>
      <c r="I5225" s="130" t="inlineStr">
        <is>
          <t>NG</t>
        </is>
      </c>
      <c r="J5225" s="131" t="n">
        <v>0</v>
      </c>
      <c r="K5225" s="129" t="n">
        <v>2020</v>
      </c>
      <c r="L5225" s="120">
        <f>IF(VLOOKUP(H5225,'Cross-Page Data'!$D$4:$F$48,3,FALSE)="natural gas",VLOOKUP(G5225,'Cross-Page Data'!$I$4:$J$19,2,FALSE),IF(VLOOKUP(H5225,'Cross-Page Data'!$D$4:$F$48,3,FALSE)="solar",IF(G5225="PV","solar PV","solar thermal"),IF(VLOOKUP(H5225,'Cross-Page Data'!$D$4:$F$48,3,FALSE)="wind",VLOOKUP(G5225,'Cross-Page Data'!$I$4:$J$19,2,FALSE),IF(VLOOKUP(H5225,'Cross-Page Data'!$D$4:$F$48,3,FALSE)="hydro",VLOOKUP(G5225,'Cross-Page Data'!$I$4:$J$19,2,FALSE),VLOOKUP(H5225,'Cross-Page Data'!$D$4:$F$48,3,FALSE)))))</f>
        <v/>
      </c>
      <c r="M5225" s="120">
        <f>IF(AND($P$2=FALSE,OR(F5225="Commercial NAICS Cogen",F5225="Industrial NAICS Cogen",F5225="NAICS-22 Cogen")),FALSE,IF(AND($P$3=FALSE,OR(F5225="Commercial NAICS Cogen",F5225="Commercial NAICS Non-Cogen",F5225="Industrial NAICS Cogen", F5225="industrial NAICS non-Cogen")),FALSE, TRUE))</f>
        <v/>
      </c>
    </row>
    <row r="5226">
      <c r="A5226" s="129" t="n">
        <v>99999</v>
      </c>
      <c r="B5226" s="130" t="inlineStr">
        <is>
          <t>State-Fuel Level Increment</t>
        </is>
      </c>
      <c r="C5226" s="130" t="inlineStr">
        <is>
          <t>State-Fuel Level Increment</t>
        </is>
      </c>
      <c r="D5226" s="129" t="n">
        <v>99999</v>
      </c>
      <c r="E5226" s="130" t="inlineStr">
        <is>
          <t>CA</t>
        </is>
      </c>
      <c r="F5226" s="130" t="inlineStr">
        <is>
          <t>Electric Utility</t>
        </is>
      </c>
      <c r="G5226" s="130" t="inlineStr">
        <is>
          <t>CA</t>
        </is>
      </c>
      <c r="H5226" s="130" t="inlineStr">
        <is>
          <t>NG</t>
        </is>
      </c>
      <c r="I5226" s="130" t="inlineStr">
        <is>
          <t>NG</t>
        </is>
      </c>
      <c r="J5226" s="131" t="n">
        <v>0</v>
      </c>
      <c r="K5226" s="129" t="n">
        <v>2020</v>
      </c>
      <c r="L5226" s="120">
        <f>IF(VLOOKUP(H5226,'Cross-Page Data'!$D$4:$F$48,3,FALSE)="natural gas",VLOOKUP(G5226,'Cross-Page Data'!$I$4:$J$19,2,FALSE),IF(VLOOKUP(H5226,'Cross-Page Data'!$D$4:$F$48,3,FALSE)="solar",IF(G5226="PV","solar PV","solar thermal"),IF(VLOOKUP(H5226,'Cross-Page Data'!$D$4:$F$48,3,FALSE)="wind",VLOOKUP(G5226,'Cross-Page Data'!$I$4:$J$19,2,FALSE),IF(VLOOKUP(H5226,'Cross-Page Data'!$D$4:$F$48,3,FALSE)="hydro",VLOOKUP(G5226,'Cross-Page Data'!$I$4:$J$19,2,FALSE),VLOOKUP(H5226,'Cross-Page Data'!$D$4:$F$48,3,FALSE)))))</f>
        <v/>
      </c>
      <c r="M5226" s="120">
        <f>IF(AND($P$2=FALSE,OR(F5226="Commercial NAICS Cogen",F5226="Industrial NAICS Cogen",F5226="NAICS-22 Cogen")),FALSE,IF(AND($P$3=FALSE,OR(F5226="Commercial NAICS Cogen",F5226="Commercial NAICS Non-Cogen",F5226="Industrial NAICS Cogen", F5226="industrial NAICS non-Cogen")),FALSE, TRUE))</f>
        <v/>
      </c>
    </row>
    <row r="5227">
      <c r="A5227" s="129" t="n">
        <v>99999</v>
      </c>
      <c r="B5227" s="130" t="inlineStr">
        <is>
          <t>State-Fuel Level Increment</t>
        </is>
      </c>
      <c r="C5227" s="130" t="inlineStr">
        <is>
          <t>State-Fuel Level Increment</t>
        </is>
      </c>
      <c r="D5227" s="129" t="n">
        <v>99999</v>
      </c>
      <c r="E5227" s="130" t="inlineStr">
        <is>
          <t>CA</t>
        </is>
      </c>
      <c r="F5227" s="130" t="inlineStr">
        <is>
          <t>NAICS-22 Non-Cogen</t>
        </is>
      </c>
      <c r="G5227" s="130" t="inlineStr">
        <is>
          <t>CA</t>
        </is>
      </c>
      <c r="H5227" s="130" t="inlineStr">
        <is>
          <t>NG</t>
        </is>
      </c>
      <c r="I5227" s="130" t="inlineStr">
        <is>
          <t>NG</t>
        </is>
      </c>
      <c r="J5227" s="131" t="n">
        <v>0</v>
      </c>
      <c r="K5227" s="129" t="n">
        <v>2020</v>
      </c>
      <c r="L5227" s="120">
        <f>IF(VLOOKUP(H5227,'Cross-Page Data'!$D$4:$F$48,3,FALSE)="natural gas",VLOOKUP(G5227,'Cross-Page Data'!$I$4:$J$19,2,FALSE),IF(VLOOKUP(H5227,'Cross-Page Data'!$D$4:$F$48,3,FALSE)="solar",IF(G5227="PV","solar PV","solar thermal"),IF(VLOOKUP(H5227,'Cross-Page Data'!$D$4:$F$48,3,FALSE)="wind",VLOOKUP(G5227,'Cross-Page Data'!$I$4:$J$19,2,FALSE),IF(VLOOKUP(H5227,'Cross-Page Data'!$D$4:$F$48,3,FALSE)="hydro",VLOOKUP(G5227,'Cross-Page Data'!$I$4:$J$19,2,FALSE),VLOOKUP(H5227,'Cross-Page Data'!$D$4:$F$48,3,FALSE)))))</f>
        <v/>
      </c>
      <c r="M5227" s="120">
        <f>IF(AND($P$2=FALSE,OR(F5227="Commercial NAICS Cogen",F5227="Industrial NAICS Cogen",F5227="NAICS-22 Cogen")),FALSE,IF(AND($P$3=FALSE,OR(F5227="Commercial NAICS Cogen",F5227="Commercial NAICS Non-Cogen",F5227="Industrial NAICS Cogen", F5227="industrial NAICS non-Cogen")),FALSE, TRUE))</f>
        <v/>
      </c>
    </row>
    <row r="5228">
      <c r="A5228" s="129" t="n">
        <v>99999</v>
      </c>
      <c r="B5228" s="130" t="inlineStr">
        <is>
          <t>State-Fuel Level Increment</t>
        </is>
      </c>
      <c r="C5228" s="130" t="inlineStr">
        <is>
          <t>State-Fuel Level Increment</t>
        </is>
      </c>
      <c r="D5228" s="129" t="n">
        <v>99999</v>
      </c>
      <c r="E5228" s="130" t="inlineStr">
        <is>
          <t>CA</t>
        </is>
      </c>
      <c r="F5228" s="130" t="inlineStr">
        <is>
          <t>NAICS-22 Cogen</t>
        </is>
      </c>
      <c r="G5228" s="130" t="inlineStr">
        <is>
          <t>CA</t>
        </is>
      </c>
      <c r="H5228" s="130" t="inlineStr">
        <is>
          <t>NG</t>
        </is>
      </c>
      <c r="I5228" s="130" t="inlineStr">
        <is>
          <t>NG</t>
        </is>
      </c>
      <c r="J5228" s="131" t="n">
        <v>3034.167</v>
      </c>
      <c r="K5228" s="129" t="n">
        <v>2020</v>
      </c>
      <c r="L5228" s="120">
        <f>IF(VLOOKUP(H5228,'Cross-Page Data'!$D$4:$F$48,3,FALSE)="natural gas",VLOOKUP(G5228,'Cross-Page Data'!$I$4:$J$19,2,FALSE),IF(VLOOKUP(H5228,'Cross-Page Data'!$D$4:$F$48,3,FALSE)="solar",IF(G5228="PV","solar PV","solar thermal"),IF(VLOOKUP(H5228,'Cross-Page Data'!$D$4:$F$48,3,FALSE)="wind",VLOOKUP(G5228,'Cross-Page Data'!$I$4:$J$19,2,FALSE),IF(VLOOKUP(H5228,'Cross-Page Data'!$D$4:$F$48,3,FALSE)="hydro",VLOOKUP(G5228,'Cross-Page Data'!$I$4:$J$19,2,FALSE),VLOOKUP(H5228,'Cross-Page Data'!$D$4:$F$48,3,FALSE)))))</f>
        <v/>
      </c>
      <c r="M5228" s="120">
        <f>IF(AND($P$2=FALSE,OR(F5228="Commercial NAICS Cogen",F5228="Industrial NAICS Cogen",F5228="NAICS-22 Cogen")),FALSE,IF(AND($P$3=FALSE,OR(F5228="Commercial NAICS Cogen",F5228="Commercial NAICS Non-Cogen",F5228="Industrial NAICS Cogen", F5228="industrial NAICS non-Cogen")),FALSE, TRUE))</f>
        <v/>
      </c>
    </row>
    <row r="5229">
      <c r="A5229" s="129" t="n">
        <v>99999</v>
      </c>
      <c r="B5229" s="130" t="inlineStr">
        <is>
          <t>State-Fuel Level Increment</t>
        </is>
      </c>
      <c r="C5229" s="130" t="inlineStr">
        <is>
          <t>State-Fuel Level Increment</t>
        </is>
      </c>
      <c r="D5229" s="129" t="n">
        <v>99999</v>
      </c>
      <c r="E5229" s="130" t="inlineStr">
        <is>
          <t>CA</t>
        </is>
      </c>
      <c r="F5229" s="130" t="inlineStr">
        <is>
          <t>Commercial NAICS Cogen</t>
        </is>
      </c>
      <c r="G5229" s="130" t="inlineStr">
        <is>
          <t>CA</t>
        </is>
      </c>
      <c r="H5229" s="130" t="inlineStr">
        <is>
          <t>NG</t>
        </is>
      </c>
      <c r="I5229" s="130" t="inlineStr">
        <is>
          <t>NG</t>
        </is>
      </c>
      <c r="J5229" s="131" t="n">
        <v>0</v>
      </c>
      <c r="K5229" s="129" t="n">
        <v>2020</v>
      </c>
      <c r="L5229" s="120">
        <f>IF(VLOOKUP(H5229,'Cross-Page Data'!$D$4:$F$48,3,FALSE)="natural gas",VLOOKUP(G5229,'Cross-Page Data'!$I$4:$J$19,2,FALSE),IF(VLOOKUP(H5229,'Cross-Page Data'!$D$4:$F$48,3,FALSE)="solar",IF(G5229="PV","solar PV","solar thermal"),IF(VLOOKUP(H5229,'Cross-Page Data'!$D$4:$F$48,3,FALSE)="wind",VLOOKUP(G5229,'Cross-Page Data'!$I$4:$J$19,2,FALSE),IF(VLOOKUP(H5229,'Cross-Page Data'!$D$4:$F$48,3,FALSE)="hydro",VLOOKUP(G5229,'Cross-Page Data'!$I$4:$J$19,2,FALSE),VLOOKUP(H5229,'Cross-Page Data'!$D$4:$F$48,3,FALSE)))))</f>
        <v/>
      </c>
      <c r="M5229" s="120">
        <f>IF(AND($P$2=FALSE,OR(F5229="Commercial NAICS Cogen",F5229="Industrial NAICS Cogen",F5229="NAICS-22 Cogen")),FALSE,IF(AND($P$3=FALSE,OR(F5229="Commercial NAICS Cogen",F5229="Commercial NAICS Non-Cogen",F5229="Industrial NAICS Cogen", F5229="industrial NAICS non-Cogen")),FALSE, TRUE))</f>
        <v/>
      </c>
    </row>
    <row r="5230">
      <c r="A5230" s="129" t="n">
        <v>99999</v>
      </c>
      <c r="B5230" s="130" t="inlineStr">
        <is>
          <t>State-Fuel Level Increment</t>
        </is>
      </c>
      <c r="C5230" s="130" t="inlineStr">
        <is>
          <t>State-Fuel Level Increment</t>
        </is>
      </c>
      <c r="D5230" s="129" t="n">
        <v>99999</v>
      </c>
      <c r="E5230" s="130" t="inlineStr">
        <is>
          <t>CA</t>
        </is>
      </c>
      <c r="F5230" s="130" t="inlineStr">
        <is>
          <t>Industrial NAICS Cogen</t>
        </is>
      </c>
      <c r="G5230" s="130" t="inlineStr">
        <is>
          <t>CA</t>
        </is>
      </c>
      <c r="H5230" s="130" t="inlineStr">
        <is>
          <t>NG</t>
        </is>
      </c>
      <c r="I5230" s="130" t="inlineStr">
        <is>
          <t>NG</t>
        </is>
      </c>
      <c r="J5230" s="131" t="n">
        <v>0</v>
      </c>
      <c r="K5230" s="129" t="n">
        <v>2020</v>
      </c>
      <c r="L5230" s="120">
        <f>IF(VLOOKUP(H5230,'Cross-Page Data'!$D$4:$F$48,3,FALSE)="natural gas",VLOOKUP(G5230,'Cross-Page Data'!$I$4:$J$19,2,FALSE),IF(VLOOKUP(H5230,'Cross-Page Data'!$D$4:$F$48,3,FALSE)="solar",IF(G5230="PV","solar PV","solar thermal"),IF(VLOOKUP(H5230,'Cross-Page Data'!$D$4:$F$48,3,FALSE)="wind",VLOOKUP(G5230,'Cross-Page Data'!$I$4:$J$19,2,FALSE),IF(VLOOKUP(H5230,'Cross-Page Data'!$D$4:$F$48,3,FALSE)="hydro",VLOOKUP(G5230,'Cross-Page Data'!$I$4:$J$19,2,FALSE),VLOOKUP(H5230,'Cross-Page Data'!$D$4:$F$48,3,FALSE)))))</f>
        <v/>
      </c>
      <c r="M5230" s="120">
        <f>IF(AND($P$2=FALSE,OR(F5230="Commercial NAICS Cogen",F5230="Industrial NAICS Cogen",F5230="NAICS-22 Cogen")),FALSE,IF(AND($P$3=FALSE,OR(F5230="Commercial NAICS Cogen",F5230="Commercial NAICS Non-Cogen",F5230="Industrial NAICS Cogen", F5230="industrial NAICS non-Cogen")),FALSE, TRUE))</f>
        <v/>
      </c>
    </row>
    <row r="5231">
      <c r="A5231" s="129" t="n">
        <v>99999</v>
      </c>
      <c r="B5231" s="130" t="inlineStr">
        <is>
          <t>State-Fuel Level Increment</t>
        </is>
      </c>
      <c r="C5231" s="130" t="inlineStr">
        <is>
          <t>State-Fuel Level Increment</t>
        </is>
      </c>
      <c r="D5231" s="129" t="n">
        <v>99999</v>
      </c>
      <c r="E5231" s="130" t="inlineStr">
        <is>
          <t>CO</t>
        </is>
      </c>
      <c r="F5231" s="130" t="inlineStr">
        <is>
          <t>Electric Utility</t>
        </is>
      </c>
      <c r="G5231" s="130" t="inlineStr">
        <is>
          <t>CA</t>
        </is>
      </c>
      <c r="H5231" s="130" t="inlineStr">
        <is>
          <t>NG</t>
        </is>
      </c>
      <c r="I5231" s="130" t="inlineStr">
        <is>
          <t>NG</t>
        </is>
      </c>
      <c r="J5231" s="131" t="n">
        <v>117665.63</v>
      </c>
      <c r="K5231" s="129" t="n">
        <v>2020</v>
      </c>
      <c r="L5231" s="120">
        <f>IF(VLOOKUP(H5231,'Cross-Page Data'!$D$4:$F$48,3,FALSE)="natural gas",VLOOKUP(G5231,'Cross-Page Data'!$I$4:$J$19,2,FALSE),IF(VLOOKUP(H5231,'Cross-Page Data'!$D$4:$F$48,3,FALSE)="solar",IF(G5231="PV","solar PV","solar thermal"),IF(VLOOKUP(H5231,'Cross-Page Data'!$D$4:$F$48,3,FALSE)="wind",VLOOKUP(G5231,'Cross-Page Data'!$I$4:$J$19,2,FALSE),IF(VLOOKUP(H5231,'Cross-Page Data'!$D$4:$F$48,3,FALSE)="hydro",VLOOKUP(G5231,'Cross-Page Data'!$I$4:$J$19,2,FALSE),VLOOKUP(H5231,'Cross-Page Data'!$D$4:$F$48,3,FALSE)))))</f>
        <v/>
      </c>
      <c r="M5231" s="120">
        <f>IF(AND($P$2=FALSE,OR(F5231="Commercial NAICS Cogen",F5231="Industrial NAICS Cogen",F5231="NAICS-22 Cogen")),FALSE,IF(AND($P$3=FALSE,OR(F5231="Commercial NAICS Cogen",F5231="Commercial NAICS Non-Cogen",F5231="Industrial NAICS Cogen", F5231="industrial NAICS non-Cogen")),FALSE, TRUE))</f>
        <v/>
      </c>
    </row>
    <row r="5232">
      <c r="A5232" s="129" t="n">
        <v>99999</v>
      </c>
      <c r="B5232" s="130" t="inlineStr">
        <is>
          <t>State-Fuel Level Increment</t>
        </is>
      </c>
      <c r="C5232" s="130" t="inlineStr">
        <is>
          <t>State-Fuel Level Increment</t>
        </is>
      </c>
      <c r="D5232" s="129" t="n">
        <v>99999</v>
      </c>
      <c r="E5232" s="130" t="inlineStr">
        <is>
          <t>CO</t>
        </is>
      </c>
      <c r="F5232" s="130" t="inlineStr">
        <is>
          <t>NAICS-22 Non-Cogen</t>
        </is>
      </c>
      <c r="G5232" s="130" t="inlineStr">
        <is>
          <t>CA</t>
        </is>
      </c>
      <c r="H5232" s="130" t="inlineStr">
        <is>
          <t>NG</t>
        </is>
      </c>
      <c r="I5232" s="130" t="inlineStr">
        <is>
          <t>NG</t>
        </is>
      </c>
      <c r="J5232" s="131" t="n">
        <v>109503.23</v>
      </c>
      <c r="K5232" s="129" t="n">
        <v>2020</v>
      </c>
      <c r="L5232" s="120">
        <f>IF(VLOOKUP(H5232,'Cross-Page Data'!$D$4:$F$48,3,FALSE)="natural gas",VLOOKUP(G5232,'Cross-Page Data'!$I$4:$J$19,2,FALSE),IF(VLOOKUP(H5232,'Cross-Page Data'!$D$4:$F$48,3,FALSE)="solar",IF(G5232="PV","solar PV","solar thermal"),IF(VLOOKUP(H5232,'Cross-Page Data'!$D$4:$F$48,3,FALSE)="wind",VLOOKUP(G5232,'Cross-Page Data'!$I$4:$J$19,2,FALSE),IF(VLOOKUP(H5232,'Cross-Page Data'!$D$4:$F$48,3,FALSE)="hydro",VLOOKUP(G5232,'Cross-Page Data'!$I$4:$J$19,2,FALSE),VLOOKUP(H5232,'Cross-Page Data'!$D$4:$F$48,3,FALSE)))))</f>
        <v/>
      </c>
      <c r="M5232" s="120">
        <f>IF(AND($P$2=FALSE,OR(F5232="Commercial NAICS Cogen",F5232="Industrial NAICS Cogen",F5232="NAICS-22 Cogen")),FALSE,IF(AND($P$3=FALSE,OR(F5232="Commercial NAICS Cogen",F5232="Commercial NAICS Non-Cogen",F5232="Industrial NAICS Cogen", F5232="industrial NAICS non-Cogen")),FALSE, TRUE))</f>
        <v/>
      </c>
    </row>
    <row r="5233">
      <c r="A5233" s="129" t="n">
        <v>99999</v>
      </c>
      <c r="B5233" s="130" t="inlineStr">
        <is>
          <t>State-Fuel Level Increment</t>
        </is>
      </c>
      <c r="C5233" s="130" t="inlineStr">
        <is>
          <t>State-Fuel Level Increment</t>
        </is>
      </c>
      <c r="D5233" s="129" t="n">
        <v>99999</v>
      </c>
      <c r="E5233" s="130" t="inlineStr">
        <is>
          <t>CT</t>
        </is>
      </c>
      <c r="F5233" s="130" t="inlineStr">
        <is>
          <t>Commercial NAICS Cogen</t>
        </is>
      </c>
      <c r="G5233" s="130" t="inlineStr">
        <is>
          <t>CA</t>
        </is>
      </c>
      <c r="H5233" s="130" t="inlineStr">
        <is>
          <t>NG</t>
        </is>
      </c>
      <c r="I5233" s="130" t="inlineStr">
        <is>
          <t>NG</t>
        </is>
      </c>
      <c r="J5233" s="131" t="n">
        <v>0</v>
      </c>
      <c r="K5233" s="129" t="n">
        <v>2020</v>
      </c>
      <c r="L5233" s="120">
        <f>IF(VLOOKUP(H5233,'Cross-Page Data'!$D$4:$F$48,3,FALSE)="natural gas",VLOOKUP(G5233,'Cross-Page Data'!$I$4:$J$19,2,FALSE),IF(VLOOKUP(H5233,'Cross-Page Data'!$D$4:$F$48,3,FALSE)="solar",IF(G5233="PV","solar PV","solar thermal"),IF(VLOOKUP(H5233,'Cross-Page Data'!$D$4:$F$48,3,FALSE)="wind",VLOOKUP(G5233,'Cross-Page Data'!$I$4:$J$19,2,FALSE),IF(VLOOKUP(H5233,'Cross-Page Data'!$D$4:$F$48,3,FALSE)="hydro",VLOOKUP(G5233,'Cross-Page Data'!$I$4:$J$19,2,FALSE),VLOOKUP(H5233,'Cross-Page Data'!$D$4:$F$48,3,FALSE)))))</f>
        <v/>
      </c>
      <c r="M5233" s="120">
        <f>IF(AND($P$2=FALSE,OR(F5233="Commercial NAICS Cogen",F5233="Industrial NAICS Cogen",F5233="NAICS-22 Cogen")),FALSE,IF(AND($P$3=FALSE,OR(F5233="Commercial NAICS Cogen",F5233="Commercial NAICS Non-Cogen",F5233="Industrial NAICS Cogen", F5233="industrial NAICS non-Cogen")),FALSE, TRUE))</f>
        <v/>
      </c>
    </row>
    <row r="5234">
      <c r="A5234" s="129" t="n">
        <v>99999</v>
      </c>
      <c r="B5234" s="130" t="inlineStr">
        <is>
          <t>State-Fuel Level Increment</t>
        </is>
      </c>
      <c r="C5234" s="130" t="inlineStr">
        <is>
          <t>State-Fuel Level Increment</t>
        </is>
      </c>
      <c r="D5234" s="129" t="n">
        <v>99999</v>
      </c>
      <c r="E5234" s="130" t="inlineStr">
        <is>
          <t>CT</t>
        </is>
      </c>
      <c r="F5234" s="130" t="inlineStr">
        <is>
          <t>Industrial NAICS Cogen</t>
        </is>
      </c>
      <c r="G5234" s="130" t="inlineStr">
        <is>
          <t>CA</t>
        </is>
      </c>
      <c r="H5234" s="130" t="inlineStr">
        <is>
          <t>NG</t>
        </is>
      </c>
      <c r="I5234" s="130" t="inlineStr">
        <is>
          <t>NG</t>
        </is>
      </c>
      <c r="J5234" s="131" t="n">
        <v>3625.501</v>
      </c>
      <c r="K5234" s="129" t="n">
        <v>2020</v>
      </c>
      <c r="L5234" s="120">
        <f>IF(VLOOKUP(H5234,'Cross-Page Data'!$D$4:$F$48,3,FALSE)="natural gas",VLOOKUP(G5234,'Cross-Page Data'!$I$4:$J$19,2,FALSE),IF(VLOOKUP(H5234,'Cross-Page Data'!$D$4:$F$48,3,FALSE)="solar",IF(G5234="PV","solar PV","solar thermal"),IF(VLOOKUP(H5234,'Cross-Page Data'!$D$4:$F$48,3,FALSE)="wind",VLOOKUP(G5234,'Cross-Page Data'!$I$4:$J$19,2,FALSE),IF(VLOOKUP(H5234,'Cross-Page Data'!$D$4:$F$48,3,FALSE)="hydro",VLOOKUP(G5234,'Cross-Page Data'!$I$4:$J$19,2,FALSE),VLOOKUP(H5234,'Cross-Page Data'!$D$4:$F$48,3,FALSE)))))</f>
        <v/>
      </c>
      <c r="M5234" s="120">
        <f>IF(AND($P$2=FALSE,OR(F5234="Commercial NAICS Cogen",F5234="Industrial NAICS Cogen",F5234="NAICS-22 Cogen")),FALSE,IF(AND($P$3=FALSE,OR(F5234="Commercial NAICS Cogen",F5234="Commercial NAICS Non-Cogen",F5234="Industrial NAICS Cogen", F5234="industrial NAICS non-Cogen")),FALSE, TRUE))</f>
        <v/>
      </c>
    </row>
    <row r="5235">
      <c r="A5235" s="129" t="n">
        <v>99999</v>
      </c>
      <c r="B5235" s="130" t="inlineStr">
        <is>
          <t>State-Fuel Level Increment</t>
        </is>
      </c>
      <c r="C5235" s="130" t="inlineStr">
        <is>
          <t>State-Fuel Level Increment</t>
        </is>
      </c>
      <c r="D5235" s="129" t="n">
        <v>99999</v>
      </c>
      <c r="E5235" s="130" t="inlineStr">
        <is>
          <t>FL</t>
        </is>
      </c>
      <c r="F5235" s="130" t="inlineStr">
        <is>
          <t>Electric Utility</t>
        </is>
      </c>
      <c r="G5235" s="130" t="inlineStr">
        <is>
          <t>CA</t>
        </is>
      </c>
      <c r="H5235" s="130" t="inlineStr">
        <is>
          <t>NG</t>
        </is>
      </c>
      <c r="I5235" s="130" t="inlineStr">
        <is>
          <t>NG</t>
        </is>
      </c>
      <c r="J5235" s="131" t="n">
        <v>25766.324</v>
      </c>
      <c r="K5235" s="129" t="n">
        <v>2020</v>
      </c>
      <c r="L5235" s="120">
        <f>IF(VLOOKUP(H5235,'Cross-Page Data'!$D$4:$F$48,3,FALSE)="natural gas",VLOOKUP(G5235,'Cross-Page Data'!$I$4:$J$19,2,FALSE),IF(VLOOKUP(H5235,'Cross-Page Data'!$D$4:$F$48,3,FALSE)="solar",IF(G5235="PV","solar PV","solar thermal"),IF(VLOOKUP(H5235,'Cross-Page Data'!$D$4:$F$48,3,FALSE)="wind",VLOOKUP(G5235,'Cross-Page Data'!$I$4:$J$19,2,FALSE),IF(VLOOKUP(H5235,'Cross-Page Data'!$D$4:$F$48,3,FALSE)="hydro",VLOOKUP(G5235,'Cross-Page Data'!$I$4:$J$19,2,FALSE),VLOOKUP(H5235,'Cross-Page Data'!$D$4:$F$48,3,FALSE)))))</f>
        <v/>
      </c>
      <c r="M5235" s="120">
        <f>IF(AND($P$2=FALSE,OR(F5235="Commercial NAICS Cogen",F5235="Industrial NAICS Cogen",F5235="NAICS-22 Cogen")),FALSE,IF(AND($P$3=FALSE,OR(F5235="Commercial NAICS Cogen",F5235="Commercial NAICS Non-Cogen",F5235="Industrial NAICS Cogen", F5235="industrial NAICS non-Cogen")),FALSE, TRUE))</f>
        <v/>
      </c>
    </row>
    <row r="5236">
      <c r="A5236" s="129" t="n">
        <v>99999</v>
      </c>
      <c r="B5236" s="130" t="inlineStr">
        <is>
          <t>State-Fuel Level Increment</t>
        </is>
      </c>
      <c r="C5236" s="130" t="inlineStr">
        <is>
          <t>State-Fuel Level Increment</t>
        </is>
      </c>
      <c r="D5236" s="129" t="n">
        <v>99999</v>
      </c>
      <c r="E5236" s="130" t="inlineStr">
        <is>
          <t>FL</t>
        </is>
      </c>
      <c r="F5236" s="130" t="inlineStr">
        <is>
          <t>NAICS-22 Non-Cogen</t>
        </is>
      </c>
      <c r="G5236" s="130" t="inlineStr">
        <is>
          <t>CA</t>
        </is>
      </c>
      <c r="H5236" s="130" t="inlineStr">
        <is>
          <t>NG</t>
        </is>
      </c>
      <c r="I5236" s="130" t="inlineStr">
        <is>
          <t>NG</t>
        </is>
      </c>
      <c r="J5236" s="131" t="n">
        <v>0</v>
      </c>
      <c r="K5236" s="129" t="n">
        <v>2020</v>
      </c>
      <c r="L5236" s="120">
        <f>IF(VLOOKUP(H5236,'Cross-Page Data'!$D$4:$F$48,3,FALSE)="natural gas",VLOOKUP(G5236,'Cross-Page Data'!$I$4:$J$19,2,FALSE),IF(VLOOKUP(H5236,'Cross-Page Data'!$D$4:$F$48,3,FALSE)="solar",IF(G5236="PV","solar PV","solar thermal"),IF(VLOOKUP(H5236,'Cross-Page Data'!$D$4:$F$48,3,FALSE)="wind",VLOOKUP(G5236,'Cross-Page Data'!$I$4:$J$19,2,FALSE),IF(VLOOKUP(H5236,'Cross-Page Data'!$D$4:$F$48,3,FALSE)="hydro",VLOOKUP(G5236,'Cross-Page Data'!$I$4:$J$19,2,FALSE),VLOOKUP(H5236,'Cross-Page Data'!$D$4:$F$48,3,FALSE)))))</f>
        <v/>
      </c>
      <c r="M5236" s="120">
        <f>IF(AND($P$2=FALSE,OR(F5236="Commercial NAICS Cogen",F5236="Industrial NAICS Cogen",F5236="NAICS-22 Cogen")),FALSE,IF(AND($P$3=FALSE,OR(F5236="Commercial NAICS Cogen",F5236="Commercial NAICS Non-Cogen",F5236="Industrial NAICS Cogen", F5236="industrial NAICS non-Cogen")),FALSE, TRUE))</f>
        <v/>
      </c>
    </row>
    <row r="5237">
      <c r="A5237" s="129" t="n">
        <v>99999</v>
      </c>
      <c r="B5237" s="130" t="inlineStr">
        <is>
          <t>State-Fuel Level Increment</t>
        </is>
      </c>
      <c r="C5237" s="130" t="inlineStr">
        <is>
          <t>State-Fuel Level Increment</t>
        </is>
      </c>
      <c r="D5237" s="129" t="n">
        <v>99999</v>
      </c>
      <c r="E5237" s="130" t="inlineStr">
        <is>
          <t>FL</t>
        </is>
      </c>
      <c r="F5237" s="130" t="inlineStr">
        <is>
          <t>NAICS-22 Cogen</t>
        </is>
      </c>
      <c r="G5237" s="130" t="inlineStr">
        <is>
          <t>CA</t>
        </is>
      </c>
      <c r="H5237" s="130" t="inlineStr">
        <is>
          <t>NG</t>
        </is>
      </c>
      <c r="I5237" s="130" t="inlineStr">
        <is>
          <t>NG</t>
        </is>
      </c>
      <c r="J5237" s="131" t="n">
        <v>0</v>
      </c>
      <c r="K5237" s="129" t="n">
        <v>2020</v>
      </c>
      <c r="L5237" s="120">
        <f>IF(VLOOKUP(H5237,'Cross-Page Data'!$D$4:$F$48,3,FALSE)="natural gas",VLOOKUP(G5237,'Cross-Page Data'!$I$4:$J$19,2,FALSE),IF(VLOOKUP(H5237,'Cross-Page Data'!$D$4:$F$48,3,FALSE)="solar",IF(G5237="PV","solar PV","solar thermal"),IF(VLOOKUP(H5237,'Cross-Page Data'!$D$4:$F$48,3,FALSE)="wind",VLOOKUP(G5237,'Cross-Page Data'!$I$4:$J$19,2,FALSE),IF(VLOOKUP(H5237,'Cross-Page Data'!$D$4:$F$48,3,FALSE)="hydro",VLOOKUP(G5237,'Cross-Page Data'!$I$4:$J$19,2,FALSE),VLOOKUP(H5237,'Cross-Page Data'!$D$4:$F$48,3,FALSE)))))</f>
        <v/>
      </c>
      <c r="M5237" s="120">
        <f>IF(AND($P$2=FALSE,OR(F5237="Commercial NAICS Cogen",F5237="Industrial NAICS Cogen",F5237="NAICS-22 Cogen")),FALSE,IF(AND($P$3=FALSE,OR(F5237="Commercial NAICS Cogen",F5237="Commercial NAICS Non-Cogen",F5237="Industrial NAICS Cogen", F5237="industrial NAICS non-Cogen")),FALSE, TRUE))</f>
        <v/>
      </c>
    </row>
    <row r="5238">
      <c r="A5238" s="129" t="n">
        <v>99999</v>
      </c>
      <c r="B5238" s="130" t="inlineStr">
        <is>
          <t>State-Fuel Level Increment</t>
        </is>
      </c>
      <c r="C5238" s="130" t="inlineStr">
        <is>
          <t>State-Fuel Level Increment</t>
        </is>
      </c>
      <c r="D5238" s="129" t="n">
        <v>99999</v>
      </c>
      <c r="E5238" s="130" t="inlineStr">
        <is>
          <t>GA</t>
        </is>
      </c>
      <c r="F5238" s="130" t="inlineStr">
        <is>
          <t>Electric Utility</t>
        </is>
      </c>
      <c r="G5238" s="130" t="inlineStr">
        <is>
          <t>CA</t>
        </is>
      </c>
      <c r="H5238" s="130" t="inlineStr">
        <is>
          <t>NG</t>
        </is>
      </c>
      <c r="I5238" s="130" t="inlineStr">
        <is>
          <t>NG</t>
        </is>
      </c>
      <c r="J5238" s="131" t="n">
        <v>0</v>
      </c>
      <c r="K5238" s="129" t="n">
        <v>2020</v>
      </c>
      <c r="L5238" s="120">
        <f>IF(VLOOKUP(H5238,'Cross-Page Data'!$D$4:$F$48,3,FALSE)="natural gas",VLOOKUP(G5238,'Cross-Page Data'!$I$4:$J$19,2,FALSE),IF(VLOOKUP(H5238,'Cross-Page Data'!$D$4:$F$48,3,FALSE)="solar",IF(G5238="PV","solar PV","solar thermal"),IF(VLOOKUP(H5238,'Cross-Page Data'!$D$4:$F$48,3,FALSE)="wind",VLOOKUP(G5238,'Cross-Page Data'!$I$4:$J$19,2,FALSE),IF(VLOOKUP(H5238,'Cross-Page Data'!$D$4:$F$48,3,FALSE)="hydro",VLOOKUP(G5238,'Cross-Page Data'!$I$4:$J$19,2,FALSE),VLOOKUP(H5238,'Cross-Page Data'!$D$4:$F$48,3,FALSE)))))</f>
        <v/>
      </c>
      <c r="M5238" s="120">
        <f>IF(AND($P$2=FALSE,OR(F5238="Commercial NAICS Cogen",F5238="Industrial NAICS Cogen",F5238="NAICS-22 Cogen")),FALSE,IF(AND($P$3=FALSE,OR(F5238="Commercial NAICS Cogen",F5238="Commercial NAICS Non-Cogen",F5238="Industrial NAICS Cogen", F5238="industrial NAICS non-Cogen")),FALSE, TRUE))</f>
        <v/>
      </c>
    </row>
    <row r="5239">
      <c r="A5239" s="129" t="n">
        <v>99999</v>
      </c>
      <c r="B5239" s="130" t="inlineStr">
        <is>
          <t>State-Fuel Level Increment</t>
        </is>
      </c>
      <c r="C5239" s="130" t="inlineStr">
        <is>
          <t>State-Fuel Level Increment</t>
        </is>
      </c>
      <c r="D5239" s="129" t="n">
        <v>99999</v>
      </c>
      <c r="E5239" s="130" t="inlineStr">
        <is>
          <t>IA</t>
        </is>
      </c>
      <c r="F5239" s="130" t="inlineStr">
        <is>
          <t>Electric Utility</t>
        </is>
      </c>
      <c r="G5239" s="130" t="inlineStr">
        <is>
          <t>CA</t>
        </is>
      </c>
      <c r="H5239" s="130" t="inlineStr">
        <is>
          <t>NG</t>
        </is>
      </c>
      <c r="I5239" s="130" t="inlineStr">
        <is>
          <t>NG</t>
        </is>
      </c>
      <c r="J5239" s="131" t="n">
        <v>0</v>
      </c>
      <c r="K5239" s="129" t="n">
        <v>2020</v>
      </c>
      <c r="L5239" s="120">
        <f>IF(VLOOKUP(H5239,'Cross-Page Data'!$D$4:$F$48,3,FALSE)="natural gas",VLOOKUP(G5239,'Cross-Page Data'!$I$4:$J$19,2,FALSE),IF(VLOOKUP(H5239,'Cross-Page Data'!$D$4:$F$48,3,FALSE)="solar",IF(G5239="PV","solar PV","solar thermal"),IF(VLOOKUP(H5239,'Cross-Page Data'!$D$4:$F$48,3,FALSE)="wind",VLOOKUP(G5239,'Cross-Page Data'!$I$4:$J$19,2,FALSE),IF(VLOOKUP(H5239,'Cross-Page Data'!$D$4:$F$48,3,FALSE)="hydro",VLOOKUP(G5239,'Cross-Page Data'!$I$4:$J$19,2,FALSE),VLOOKUP(H5239,'Cross-Page Data'!$D$4:$F$48,3,FALSE)))))</f>
        <v/>
      </c>
      <c r="M5239" s="120">
        <f>IF(AND($P$2=FALSE,OR(F5239="Commercial NAICS Cogen",F5239="Industrial NAICS Cogen",F5239="NAICS-22 Cogen")),FALSE,IF(AND($P$3=FALSE,OR(F5239="Commercial NAICS Cogen",F5239="Commercial NAICS Non-Cogen",F5239="Industrial NAICS Cogen", F5239="industrial NAICS non-Cogen")),FALSE, TRUE))</f>
        <v/>
      </c>
    </row>
    <row r="5240">
      <c r="A5240" s="129" t="n">
        <v>99999</v>
      </c>
      <c r="B5240" s="130" t="inlineStr">
        <is>
          <t>State-Fuel Level Increment</t>
        </is>
      </c>
      <c r="C5240" s="130" t="inlineStr">
        <is>
          <t>State-Fuel Level Increment</t>
        </is>
      </c>
      <c r="D5240" s="129" t="n">
        <v>99999</v>
      </c>
      <c r="E5240" s="130" t="inlineStr">
        <is>
          <t>ID</t>
        </is>
      </c>
      <c r="F5240" s="130" t="inlineStr">
        <is>
          <t>NAICS-22 Non-Cogen</t>
        </is>
      </c>
      <c r="G5240" s="130" t="inlineStr">
        <is>
          <t>CA</t>
        </is>
      </c>
      <c r="H5240" s="130" t="inlineStr">
        <is>
          <t>NG</t>
        </is>
      </c>
      <c r="I5240" s="130" t="inlineStr">
        <is>
          <t>NG</t>
        </is>
      </c>
      <c r="J5240" s="131" t="n">
        <v>477955.05</v>
      </c>
      <c r="K5240" s="129" t="n">
        <v>2020</v>
      </c>
      <c r="L5240" s="120">
        <f>IF(VLOOKUP(H5240,'Cross-Page Data'!$D$4:$F$48,3,FALSE)="natural gas",VLOOKUP(G5240,'Cross-Page Data'!$I$4:$J$19,2,FALSE),IF(VLOOKUP(H5240,'Cross-Page Data'!$D$4:$F$48,3,FALSE)="solar",IF(G5240="PV","solar PV","solar thermal"),IF(VLOOKUP(H5240,'Cross-Page Data'!$D$4:$F$48,3,FALSE)="wind",VLOOKUP(G5240,'Cross-Page Data'!$I$4:$J$19,2,FALSE),IF(VLOOKUP(H5240,'Cross-Page Data'!$D$4:$F$48,3,FALSE)="hydro",VLOOKUP(G5240,'Cross-Page Data'!$I$4:$J$19,2,FALSE),VLOOKUP(H5240,'Cross-Page Data'!$D$4:$F$48,3,FALSE)))))</f>
        <v/>
      </c>
      <c r="M5240" s="120">
        <f>IF(AND($P$2=FALSE,OR(F5240="Commercial NAICS Cogen",F5240="Industrial NAICS Cogen",F5240="NAICS-22 Cogen")),FALSE,IF(AND($P$3=FALSE,OR(F5240="Commercial NAICS Cogen",F5240="Commercial NAICS Non-Cogen",F5240="Industrial NAICS Cogen", F5240="industrial NAICS non-Cogen")),FALSE, TRUE))</f>
        <v/>
      </c>
    </row>
    <row r="5241">
      <c r="A5241" s="129" t="n">
        <v>99999</v>
      </c>
      <c r="B5241" s="130" t="inlineStr">
        <is>
          <t>State-Fuel Level Increment</t>
        </is>
      </c>
      <c r="C5241" s="130" t="inlineStr">
        <is>
          <t>State-Fuel Level Increment</t>
        </is>
      </c>
      <c r="D5241" s="129" t="n">
        <v>99999</v>
      </c>
      <c r="E5241" s="130" t="inlineStr">
        <is>
          <t>IL</t>
        </is>
      </c>
      <c r="F5241" s="130" t="inlineStr">
        <is>
          <t>NAICS-22 Non-Cogen</t>
        </is>
      </c>
      <c r="G5241" s="130" t="inlineStr">
        <is>
          <t>CA</t>
        </is>
      </c>
      <c r="H5241" s="130" t="inlineStr">
        <is>
          <t>NG</t>
        </is>
      </c>
      <c r="I5241" s="130" t="inlineStr">
        <is>
          <t>NG</t>
        </is>
      </c>
      <c r="J5241" s="131" t="n">
        <v>0</v>
      </c>
      <c r="K5241" s="129" t="n">
        <v>2020</v>
      </c>
      <c r="L5241" s="120">
        <f>IF(VLOOKUP(H5241,'Cross-Page Data'!$D$4:$F$48,3,FALSE)="natural gas",VLOOKUP(G5241,'Cross-Page Data'!$I$4:$J$19,2,FALSE),IF(VLOOKUP(H5241,'Cross-Page Data'!$D$4:$F$48,3,FALSE)="solar",IF(G5241="PV","solar PV","solar thermal"),IF(VLOOKUP(H5241,'Cross-Page Data'!$D$4:$F$48,3,FALSE)="wind",VLOOKUP(G5241,'Cross-Page Data'!$I$4:$J$19,2,FALSE),IF(VLOOKUP(H5241,'Cross-Page Data'!$D$4:$F$48,3,FALSE)="hydro",VLOOKUP(G5241,'Cross-Page Data'!$I$4:$J$19,2,FALSE),VLOOKUP(H5241,'Cross-Page Data'!$D$4:$F$48,3,FALSE)))))</f>
        <v/>
      </c>
      <c r="M5241" s="120">
        <f>IF(AND($P$2=FALSE,OR(F5241="Commercial NAICS Cogen",F5241="Industrial NAICS Cogen",F5241="NAICS-22 Cogen")),FALSE,IF(AND($P$3=FALSE,OR(F5241="Commercial NAICS Cogen",F5241="Commercial NAICS Non-Cogen",F5241="Industrial NAICS Cogen", F5241="industrial NAICS non-Cogen")),FALSE, TRUE))</f>
        <v/>
      </c>
    </row>
    <row r="5242">
      <c r="A5242" s="129" t="n">
        <v>99999</v>
      </c>
      <c r="B5242" s="130" t="inlineStr">
        <is>
          <t>State-Fuel Level Increment</t>
        </is>
      </c>
      <c r="C5242" s="130" t="inlineStr">
        <is>
          <t>State-Fuel Level Increment</t>
        </is>
      </c>
      <c r="D5242" s="129" t="n">
        <v>99999</v>
      </c>
      <c r="E5242" s="130" t="inlineStr">
        <is>
          <t>IN</t>
        </is>
      </c>
      <c r="F5242" s="130" t="inlineStr">
        <is>
          <t>Electric Utility</t>
        </is>
      </c>
      <c r="G5242" s="130" t="inlineStr">
        <is>
          <t>CA</t>
        </is>
      </c>
      <c r="H5242" s="130" t="inlineStr">
        <is>
          <t>NG</t>
        </is>
      </c>
      <c r="I5242" s="130" t="inlineStr">
        <is>
          <t>NG</t>
        </is>
      </c>
      <c r="J5242" s="131" t="n">
        <v>0</v>
      </c>
      <c r="K5242" s="129" t="n">
        <v>2020</v>
      </c>
      <c r="L5242" s="120">
        <f>IF(VLOOKUP(H5242,'Cross-Page Data'!$D$4:$F$48,3,FALSE)="natural gas",VLOOKUP(G5242,'Cross-Page Data'!$I$4:$J$19,2,FALSE),IF(VLOOKUP(H5242,'Cross-Page Data'!$D$4:$F$48,3,FALSE)="solar",IF(G5242="PV","solar PV","solar thermal"),IF(VLOOKUP(H5242,'Cross-Page Data'!$D$4:$F$48,3,FALSE)="wind",VLOOKUP(G5242,'Cross-Page Data'!$I$4:$J$19,2,FALSE),IF(VLOOKUP(H5242,'Cross-Page Data'!$D$4:$F$48,3,FALSE)="hydro",VLOOKUP(G5242,'Cross-Page Data'!$I$4:$J$19,2,FALSE),VLOOKUP(H5242,'Cross-Page Data'!$D$4:$F$48,3,FALSE)))))</f>
        <v/>
      </c>
      <c r="M5242" s="120">
        <f>IF(AND($P$2=FALSE,OR(F5242="Commercial NAICS Cogen",F5242="Industrial NAICS Cogen",F5242="NAICS-22 Cogen")),FALSE,IF(AND($P$3=FALSE,OR(F5242="Commercial NAICS Cogen",F5242="Commercial NAICS Non-Cogen",F5242="Industrial NAICS Cogen", F5242="industrial NAICS non-Cogen")),FALSE, TRUE))</f>
        <v/>
      </c>
    </row>
    <row r="5243">
      <c r="A5243" s="129" t="n">
        <v>99999</v>
      </c>
      <c r="B5243" s="130" t="inlineStr">
        <is>
          <t>State-Fuel Level Increment</t>
        </is>
      </c>
      <c r="C5243" s="130" t="inlineStr">
        <is>
          <t>State-Fuel Level Increment</t>
        </is>
      </c>
      <c r="D5243" s="129" t="n">
        <v>99999</v>
      </c>
      <c r="E5243" s="130" t="inlineStr">
        <is>
          <t>LA</t>
        </is>
      </c>
      <c r="F5243" s="130" t="inlineStr">
        <is>
          <t>Electric Utility</t>
        </is>
      </c>
      <c r="G5243" s="130" t="inlineStr">
        <is>
          <t>CA</t>
        </is>
      </c>
      <c r="H5243" s="130" t="inlineStr">
        <is>
          <t>NG</t>
        </is>
      </c>
      <c r="I5243" s="130" t="inlineStr">
        <is>
          <t>NG</t>
        </is>
      </c>
      <c r="J5243" s="131" t="n">
        <v>0</v>
      </c>
      <c r="K5243" s="129" t="n">
        <v>2020</v>
      </c>
      <c r="L5243" s="120">
        <f>IF(VLOOKUP(H5243,'Cross-Page Data'!$D$4:$F$48,3,FALSE)="natural gas",VLOOKUP(G5243,'Cross-Page Data'!$I$4:$J$19,2,FALSE),IF(VLOOKUP(H5243,'Cross-Page Data'!$D$4:$F$48,3,FALSE)="solar",IF(G5243="PV","solar PV","solar thermal"),IF(VLOOKUP(H5243,'Cross-Page Data'!$D$4:$F$48,3,FALSE)="wind",VLOOKUP(G5243,'Cross-Page Data'!$I$4:$J$19,2,FALSE),IF(VLOOKUP(H5243,'Cross-Page Data'!$D$4:$F$48,3,FALSE)="hydro",VLOOKUP(G5243,'Cross-Page Data'!$I$4:$J$19,2,FALSE),VLOOKUP(H5243,'Cross-Page Data'!$D$4:$F$48,3,FALSE)))))</f>
        <v/>
      </c>
      <c r="M5243" s="120">
        <f>IF(AND($P$2=FALSE,OR(F5243="Commercial NAICS Cogen",F5243="Industrial NAICS Cogen",F5243="NAICS-22 Cogen")),FALSE,IF(AND($P$3=FALSE,OR(F5243="Commercial NAICS Cogen",F5243="Commercial NAICS Non-Cogen",F5243="Industrial NAICS Cogen", F5243="industrial NAICS non-Cogen")),FALSE, TRUE))</f>
        <v/>
      </c>
    </row>
    <row r="5244">
      <c r="A5244" s="129" t="n">
        <v>99999</v>
      </c>
      <c r="B5244" s="130" t="inlineStr">
        <is>
          <t>State-Fuel Level Increment</t>
        </is>
      </c>
      <c r="C5244" s="130" t="inlineStr">
        <is>
          <t>State-Fuel Level Increment</t>
        </is>
      </c>
      <c r="D5244" s="129" t="n">
        <v>99999</v>
      </c>
      <c r="E5244" s="130" t="inlineStr">
        <is>
          <t>LA</t>
        </is>
      </c>
      <c r="F5244" s="130" t="inlineStr">
        <is>
          <t>Industrial NAICS Cogen</t>
        </is>
      </c>
      <c r="G5244" s="130" t="inlineStr">
        <is>
          <t>CA</t>
        </is>
      </c>
      <c r="H5244" s="130" t="inlineStr">
        <is>
          <t>NG</t>
        </is>
      </c>
      <c r="I5244" s="130" t="inlineStr">
        <is>
          <t>NG</t>
        </is>
      </c>
      <c r="J5244" s="131" t="n">
        <v>0</v>
      </c>
      <c r="K5244" s="129" t="n">
        <v>2020</v>
      </c>
      <c r="L5244" s="120">
        <f>IF(VLOOKUP(H5244,'Cross-Page Data'!$D$4:$F$48,3,FALSE)="natural gas",VLOOKUP(G5244,'Cross-Page Data'!$I$4:$J$19,2,FALSE),IF(VLOOKUP(H5244,'Cross-Page Data'!$D$4:$F$48,3,FALSE)="solar",IF(G5244="PV","solar PV","solar thermal"),IF(VLOOKUP(H5244,'Cross-Page Data'!$D$4:$F$48,3,FALSE)="wind",VLOOKUP(G5244,'Cross-Page Data'!$I$4:$J$19,2,FALSE),IF(VLOOKUP(H5244,'Cross-Page Data'!$D$4:$F$48,3,FALSE)="hydro",VLOOKUP(G5244,'Cross-Page Data'!$I$4:$J$19,2,FALSE),VLOOKUP(H5244,'Cross-Page Data'!$D$4:$F$48,3,FALSE)))))</f>
        <v/>
      </c>
      <c r="M5244" s="120">
        <f>IF(AND($P$2=FALSE,OR(F5244="Commercial NAICS Cogen",F5244="Industrial NAICS Cogen",F5244="NAICS-22 Cogen")),FALSE,IF(AND($P$3=FALSE,OR(F5244="Commercial NAICS Cogen",F5244="Commercial NAICS Non-Cogen",F5244="Industrial NAICS Cogen", F5244="industrial NAICS non-Cogen")),FALSE, TRUE))</f>
        <v/>
      </c>
    </row>
    <row r="5245">
      <c r="A5245" s="129" t="n">
        <v>99999</v>
      </c>
      <c r="B5245" s="130" t="inlineStr">
        <is>
          <t>State-Fuel Level Increment</t>
        </is>
      </c>
      <c r="C5245" s="130" t="inlineStr">
        <is>
          <t>State-Fuel Level Increment</t>
        </is>
      </c>
      <c r="D5245" s="129" t="n">
        <v>99999</v>
      </c>
      <c r="E5245" s="130" t="inlineStr">
        <is>
          <t>MA</t>
        </is>
      </c>
      <c r="F5245" s="130" t="inlineStr">
        <is>
          <t>Electric Utility</t>
        </is>
      </c>
      <c r="G5245" s="130" t="inlineStr">
        <is>
          <t>CA</t>
        </is>
      </c>
      <c r="H5245" s="130" t="inlineStr">
        <is>
          <t>NG</t>
        </is>
      </c>
      <c r="I5245" s="130" t="inlineStr">
        <is>
          <t>NG</t>
        </is>
      </c>
      <c r="J5245" s="131" t="n">
        <v>33913.609</v>
      </c>
      <c r="K5245" s="129" t="n">
        <v>2020</v>
      </c>
      <c r="L5245" s="120">
        <f>IF(VLOOKUP(H5245,'Cross-Page Data'!$D$4:$F$48,3,FALSE)="natural gas",VLOOKUP(G5245,'Cross-Page Data'!$I$4:$J$19,2,FALSE),IF(VLOOKUP(H5245,'Cross-Page Data'!$D$4:$F$48,3,FALSE)="solar",IF(G5245="PV","solar PV","solar thermal"),IF(VLOOKUP(H5245,'Cross-Page Data'!$D$4:$F$48,3,FALSE)="wind",VLOOKUP(G5245,'Cross-Page Data'!$I$4:$J$19,2,FALSE),IF(VLOOKUP(H5245,'Cross-Page Data'!$D$4:$F$48,3,FALSE)="hydro",VLOOKUP(G5245,'Cross-Page Data'!$I$4:$J$19,2,FALSE),VLOOKUP(H5245,'Cross-Page Data'!$D$4:$F$48,3,FALSE)))))</f>
        <v/>
      </c>
      <c r="M5245" s="120">
        <f>IF(AND($P$2=FALSE,OR(F5245="Commercial NAICS Cogen",F5245="Industrial NAICS Cogen",F5245="NAICS-22 Cogen")),FALSE,IF(AND($P$3=FALSE,OR(F5245="Commercial NAICS Cogen",F5245="Commercial NAICS Non-Cogen",F5245="Industrial NAICS Cogen", F5245="industrial NAICS non-Cogen")),FALSE, TRUE))</f>
        <v/>
      </c>
    </row>
    <row r="5246">
      <c r="A5246" s="129" t="n">
        <v>99999</v>
      </c>
      <c r="B5246" s="130" t="inlineStr">
        <is>
          <t>State-Fuel Level Increment</t>
        </is>
      </c>
      <c r="C5246" s="130" t="inlineStr">
        <is>
          <t>State-Fuel Level Increment</t>
        </is>
      </c>
      <c r="D5246" s="129" t="n">
        <v>99999</v>
      </c>
      <c r="E5246" s="130" t="inlineStr">
        <is>
          <t>MA</t>
        </is>
      </c>
      <c r="F5246" s="130" t="inlineStr">
        <is>
          <t>NAICS-22 Non-Cogen</t>
        </is>
      </c>
      <c r="G5246" s="130" t="inlineStr">
        <is>
          <t>CA</t>
        </is>
      </c>
      <c r="H5246" s="130" t="inlineStr">
        <is>
          <t>NG</t>
        </is>
      </c>
      <c r="I5246" s="130" t="inlineStr">
        <is>
          <t>NG</t>
        </is>
      </c>
      <c r="J5246" s="131" t="n">
        <v>70586.189</v>
      </c>
      <c r="K5246" s="129" t="n">
        <v>2020</v>
      </c>
      <c r="L5246" s="120">
        <f>IF(VLOOKUP(H5246,'Cross-Page Data'!$D$4:$F$48,3,FALSE)="natural gas",VLOOKUP(G5246,'Cross-Page Data'!$I$4:$J$19,2,FALSE),IF(VLOOKUP(H5246,'Cross-Page Data'!$D$4:$F$48,3,FALSE)="solar",IF(G5246="PV","solar PV","solar thermal"),IF(VLOOKUP(H5246,'Cross-Page Data'!$D$4:$F$48,3,FALSE)="wind",VLOOKUP(G5246,'Cross-Page Data'!$I$4:$J$19,2,FALSE),IF(VLOOKUP(H5246,'Cross-Page Data'!$D$4:$F$48,3,FALSE)="hydro",VLOOKUP(G5246,'Cross-Page Data'!$I$4:$J$19,2,FALSE),VLOOKUP(H5246,'Cross-Page Data'!$D$4:$F$48,3,FALSE)))))</f>
        <v/>
      </c>
      <c r="M5246" s="120">
        <f>IF(AND($P$2=FALSE,OR(F5246="Commercial NAICS Cogen",F5246="Industrial NAICS Cogen",F5246="NAICS-22 Cogen")),FALSE,IF(AND($P$3=FALSE,OR(F5246="Commercial NAICS Cogen",F5246="Commercial NAICS Non-Cogen",F5246="Industrial NAICS Cogen", F5246="industrial NAICS non-Cogen")),FALSE, TRUE))</f>
        <v/>
      </c>
    </row>
    <row r="5247">
      <c r="A5247" s="129" t="n">
        <v>99999</v>
      </c>
      <c r="B5247" s="130" t="inlineStr">
        <is>
          <t>State-Fuel Level Increment</t>
        </is>
      </c>
      <c r="C5247" s="130" t="inlineStr">
        <is>
          <t>State-Fuel Level Increment</t>
        </is>
      </c>
      <c r="D5247" s="129" t="n">
        <v>99999</v>
      </c>
      <c r="E5247" s="130" t="inlineStr">
        <is>
          <t>MA</t>
        </is>
      </c>
      <c r="F5247" s="130" t="inlineStr">
        <is>
          <t>NAICS-22 Cogen</t>
        </is>
      </c>
      <c r="G5247" s="130" t="inlineStr">
        <is>
          <t>CA</t>
        </is>
      </c>
      <c r="H5247" s="130" t="inlineStr">
        <is>
          <t>NG</t>
        </is>
      </c>
      <c r="I5247" s="130" t="inlineStr">
        <is>
          <t>NG</t>
        </is>
      </c>
      <c r="J5247" s="131" t="n">
        <v>0</v>
      </c>
      <c r="K5247" s="129" t="n">
        <v>2020</v>
      </c>
      <c r="L5247" s="120">
        <f>IF(VLOOKUP(H5247,'Cross-Page Data'!$D$4:$F$48,3,FALSE)="natural gas",VLOOKUP(G5247,'Cross-Page Data'!$I$4:$J$19,2,FALSE),IF(VLOOKUP(H5247,'Cross-Page Data'!$D$4:$F$48,3,FALSE)="solar",IF(G5247="PV","solar PV","solar thermal"),IF(VLOOKUP(H5247,'Cross-Page Data'!$D$4:$F$48,3,FALSE)="wind",VLOOKUP(G5247,'Cross-Page Data'!$I$4:$J$19,2,FALSE),IF(VLOOKUP(H5247,'Cross-Page Data'!$D$4:$F$48,3,FALSE)="hydro",VLOOKUP(G5247,'Cross-Page Data'!$I$4:$J$19,2,FALSE),VLOOKUP(H5247,'Cross-Page Data'!$D$4:$F$48,3,FALSE)))))</f>
        <v/>
      </c>
      <c r="M5247" s="120">
        <f>IF(AND($P$2=FALSE,OR(F5247="Commercial NAICS Cogen",F5247="Industrial NAICS Cogen",F5247="NAICS-22 Cogen")),FALSE,IF(AND($P$3=FALSE,OR(F5247="Commercial NAICS Cogen",F5247="Commercial NAICS Non-Cogen",F5247="Industrial NAICS Cogen", F5247="industrial NAICS non-Cogen")),FALSE, TRUE))</f>
        <v/>
      </c>
    </row>
    <row r="5248">
      <c r="A5248" s="129" t="n">
        <v>99999</v>
      </c>
      <c r="B5248" s="130" t="inlineStr">
        <is>
          <t>State-Fuel Level Increment</t>
        </is>
      </c>
      <c r="C5248" s="130" t="inlineStr">
        <is>
          <t>State-Fuel Level Increment</t>
        </is>
      </c>
      <c r="D5248" s="129" t="n">
        <v>99999</v>
      </c>
      <c r="E5248" s="130" t="inlineStr">
        <is>
          <t>MD</t>
        </is>
      </c>
      <c r="F5248" s="130" t="inlineStr">
        <is>
          <t>Commercial NAICS Cogen</t>
        </is>
      </c>
      <c r="G5248" s="130" t="inlineStr">
        <is>
          <t>CA</t>
        </is>
      </c>
      <c r="H5248" s="130" t="inlineStr">
        <is>
          <t>NG</t>
        </is>
      </c>
      <c r="I5248" s="130" t="inlineStr">
        <is>
          <t>NG</t>
        </is>
      </c>
      <c r="J5248" s="131" t="n">
        <v>42.731</v>
      </c>
      <c r="K5248" s="129" t="n">
        <v>2020</v>
      </c>
      <c r="L5248" s="120">
        <f>IF(VLOOKUP(H5248,'Cross-Page Data'!$D$4:$F$48,3,FALSE)="natural gas",VLOOKUP(G5248,'Cross-Page Data'!$I$4:$J$19,2,FALSE),IF(VLOOKUP(H5248,'Cross-Page Data'!$D$4:$F$48,3,FALSE)="solar",IF(G5248="PV","solar PV","solar thermal"),IF(VLOOKUP(H5248,'Cross-Page Data'!$D$4:$F$48,3,FALSE)="wind",VLOOKUP(G5248,'Cross-Page Data'!$I$4:$J$19,2,FALSE),IF(VLOOKUP(H5248,'Cross-Page Data'!$D$4:$F$48,3,FALSE)="hydro",VLOOKUP(G5248,'Cross-Page Data'!$I$4:$J$19,2,FALSE),VLOOKUP(H5248,'Cross-Page Data'!$D$4:$F$48,3,FALSE)))))</f>
        <v/>
      </c>
      <c r="M5248" s="120">
        <f>IF(AND($P$2=FALSE,OR(F5248="Commercial NAICS Cogen",F5248="Industrial NAICS Cogen",F5248="NAICS-22 Cogen")),FALSE,IF(AND($P$3=FALSE,OR(F5248="Commercial NAICS Cogen",F5248="Commercial NAICS Non-Cogen",F5248="Industrial NAICS Cogen", F5248="industrial NAICS non-Cogen")),FALSE, TRUE))</f>
        <v/>
      </c>
    </row>
    <row r="5249">
      <c r="A5249" s="129" t="n">
        <v>99999</v>
      </c>
      <c r="B5249" s="130" t="inlineStr">
        <is>
          <t>State-Fuel Level Increment</t>
        </is>
      </c>
      <c r="C5249" s="130" t="inlineStr">
        <is>
          <t>State-Fuel Level Increment</t>
        </is>
      </c>
      <c r="D5249" s="129" t="n">
        <v>99999</v>
      </c>
      <c r="E5249" s="130" t="inlineStr">
        <is>
          <t>ME</t>
        </is>
      </c>
      <c r="F5249" s="130" t="inlineStr">
        <is>
          <t>NAICS-22 Non-Cogen</t>
        </is>
      </c>
      <c r="G5249" s="130" t="inlineStr">
        <is>
          <t>CA</t>
        </is>
      </c>
      <c r="H5249" s="130" t="inlineStr">
        <is>
          <t>NG</t>
        </is>
      </c>
      <c r="I5249" s="130" t="inlineStr">
        <is>
          <t>NG</t>
        </is>
      </c>
      <c r="J5249" s="131" t="n">
        <v>0</v>
      </c>
      <c r="K5249" s="129" t="n">
        <v>2020</v>
      </c>
      <c r="L5249" s="120">
        <f>IF(VLOOKUP(H5249,'Cross-Page Data'!$D$4:$F$48,3,FALSE)="natural gas",VLOOKUP(G5249,'Cross-Page Data'!$I$4:$J$19,2,FALSE),IF(VLOOKUP(H5249,'Cross-Page Data'!$D$4:$F$48,3,FALSE)="solar",IF(G5249="PV","solar PV","solar thermal"),IF(VLOOKUP(H5249,'Cross-Page Data'!$D$4:$F$48,3,FALSE)="wind",VLOOKUP(G5249,'Cross-Page Data'!$I$4:$J$19,2,FALSE),IF(VLOOKUP(H5249,'Cross-Page Data'!$D$4:$F$48,3,FALSE)="hydro",VLOOKUP(G5249,'Cross-Page Data'!$I$4:$J$19,2,FALSE),VLOOKUP(H5249,'Cross-Page Data'!$D$4:$F$48,3,FALSE)))))</f>
        <v/>
      </c>
      <c r="M5249" s="120">
        <f>IF(AND($P$2=FALSE,OR(F5249="Commercial NAICS Cogen",F5249="Industrial NAICS Cogen",F5249="NAICS-22 Cogen")),FALSE,IF(AND($P$3=FALSE,OR(F5249="Commercial NAICS Cogen",F5249="Commercial NAICS Non-Cogen",F5249="Industrial NAICS Cogen", F5249="industrial NAICS non-Cogen")),FALSE, TRUE))</f>
        <v/>
      </c>
    </row>
    <row r="5250">
      <c r="A5250" s="129" t="n">
        <v>99999</v>
      </c>
      <c r="B5250" s="130" t="inlineStr">
        <is>
          <t>State-Fuel Level Increment</t>
        </is>
      </c>
      <c r="C5250" s="130" t="inlineStr">
        <is>
          <t>State-Fuel Level Increment</t>
        </is>
      </c>
      <c r="D5250" s="129" t="n">
        <v>99999</v>
      </c>
      <c r="E5250" s="130" t="inlineStr">
        <is>
          <t>MI</t>
        </is>
      </c>
      <c r="F5250" s="130" t="inlineStr">
        <is>
          <t>Electric Utility</t>
        </is>
      </c>
      <c r="G5250" s="130" t="inlineStr">
        <is>
          <t>CA</t>
        </is>
      </c>
      <c r="H5250" s="130" t="inlineStr">
        <is>
          <t>NG</t>
        </is>
      </c>
      <c r="I5250" s="130" t="inlineStr">
        <is>
          <t>NG</t>
        </is>
      </c>
      <c r="J5250" s="131" t="n">
        <v>43375.02</v>
      </c>
      <c r="K5250" s="129" t="n">
        <v>2020</v>
      </c>
      <c r="L5250" s="120">
        <f>IF(VLOOKUP(H5250,'Cross-Page Data'!$D$4:$F$48,3,FALSE)="natural gas",VLOOKUP(G5250,'Cross-Page Data'!$I$4:$J$19,2,FALSE),IF(VLOOKUP(H5250,'Cross-Page Data'!$D$4:$F$48,3,FALSE)="solar",IF(G5250="PV","solar PV","solar thermal"),IF(VLOOKUP(H5250,'Cross-Page Data'!$D$4:$F$48,3,FALSE)="wind",VLOOKUP(G5250,'Cross-Page Data'!$I$4:$J$19,2,FALSE),IF(VLOOKUP(H5250,'Cross-Page Data'!$D$4:$F$48,3,FALSE)="hydro",VLOOKUP(G5250,'Cross-Page Data'!$I$4:$J$19,2,FALSE),VLOOKUP(H5250,'Cross-Page Data'!$D$4:$F$48,3,FALSE)))))</f>
        <v/>
      </c>
      <c r="M5250" s="120">
        <f>IF(AND($P$2=FALSE,OR(F5250="Commercial NAICS Cogen",F5250="Industrial NAICS Cogen",F5250="NAICS-22 Cogen")),FALSE,IF(AND($P$3=FALSE,OR(F5250="Commercial NAICS Cogen",F5250="Commercial NAICS Non-Cogen",F5250="Industrial NAICS Cogen", F5250="industrial NAICS non-Cogen")),FALSE, TRUE))</f>
        <v/>
      </c>
    </row>
    <row r="5251">
      <c r="A5251" s="129" t="n">
        <v>99999</v>
      </c>
      <c r="B5251" s="130" t="inlineStr">
        <is>
          <t>State-Fuel Level Increment</t>
        </is>
      </c>
      <c r="C5251" s="130" t="inlineStr">
        <is>
          <t>State-Fuel Level Increment</t>
        </is>
      </c>
      <c r="D5251" s="129" t="n">
        <v>99999</v>
      </c>
      <c r="E5251" s="130" t="inlineStr">
        <is>
          <t>MI</t>
        </is>
      </c>
      <c r="F5251" s="130" t="inlineStr">
        <is>
          <t>NAICS-22 Cogen</t>
        </is>
      </c>
      <c r="G5251" s="130" t="inlineStr">
        <is>
          <t>CA</t>
        </is>
      </c>
      <c r="H5251" s="130" t="inlineStr">
        <is>
          <t>NG</t>
        </is>
      </c>
      <c r="I5251" s="130" t="inlineStr">
        <is>
          <t>NG</t>
        </is>
      </c>
      <c r="J5251" s="131" t="n">
        <v>337318.51</v>
      </c>
      <c r="K5251" s="129" t="n">
        <v>2020</v>
      </c>
      <c r="L5251" s="120">
        <f>IF(VLOOKUP(H5251,'Cross-Page Data'!$D$4:$F$48,3,FALSE)="natural gas",VLOOKUP(G5251,'Cross-Page Data'!$I$4:$J$19,2,FALSE),IF(VLOOKUP(H5251,'Cross-Page Data'!$D$4:$F$48,3,FALSE)="solar",IF(G5251="PV","solar PV","solar thermal"),IF(VLOOKUP(H5251,'Cross-Page Data'!$D$4:$F$48,3,FALSE)="wind",VLOOKUP(G5251,'Cross-Page Data'!$I$4:$J$19,2,FALSE),IF(VLOOKUP(H5251,'Cross-Page Data'!$D$4:$F$48,3,FALSE)="hydro",VLOOKUP(G5251,'Cross-Page Data'!$I$4:$J$19,2,FALSE),VLOOKUP(H5251,'Cross-Page Data'!$D$4:$F$48,3,FALSE)))))</f>
        <v/>
      </c>
      <c r="M5251" s="120">
        <f>IF(AND($P$2=FALSE,OR(F5251="Commercial NAICS Cogen",F5251="Industrial NAICS Cogen",F5251="NAICS-22 Cogen")),FALSE,IF(AND($P$3=FALSE,OR(F5251="Commercial NAICS Cogen",F5251="Commercial NAICS Non-Cogen",F5251="Industrial NAICS Cogen", F5251="industrial NAICS non-Cogen")),FALSE, TRUE))</f>
        <v/>
      </c>
    </row>
    <row r="5252">
      <c r="A5252" s="129" t="n">
        <v>99999</v>
      </c>
      <c r="B5252" s="130" t="inlineStr">
        <is>
          <t>State-Fuel Level Increment</t>
        </is>
      </c>
      <c r="C5252" s="130" t="inlineStr">
        <is>
          <t>State-Fuel Level Increment</t>
        </is>
      </c>
      <c r="D5252" s="129" t="n">
        <v>99999</v>
      </c>
      <c r="E5252" s="130" t="inlineStr">
        <is>
          <t>MI</t>
        </is>
      </c>
      <c r="F5252" s="130" t="inlineStr">
        <is>
          <t>Commercial NAICS Cogen</t>
        </is>
      </c>
      <c r="G5252" s="130" t="inlineStr">
        <is>
          <t>CA</t>
        </is>
      </c>
      <c r="H5252" s="130" t="inlineStr">
        <is>
          <t>NG</t>
        </is>
      </c>
      <c r="I5252" s="130" t="inlineStr">
        <is>
          <t>NG</t>
        </is>
      </c>
      <c r="J5252" s="131" t="n">
        <v>0</v>
      </c>
      <c r="K5252" s="129" t="n">
        <v>2020</v>
      </c>
      <c r="L5252" s="120">
        <f>IF(VLOOKUP(H5252,'Cross-Page Data'!$D$4:$F$48,3,FALSE)="natural gas",VLOOKUP(G5252,'Cross-Page Data'!$I$4:$J$19,2,FALSE),IF(VLOOKUP(H5252,'Cross-Page Data'!$D$4:$F$48,3,FALSE)="solar",IF(G5252="PV","solar PV","solar thermal"),IF(VLOOKUP(H5252,'Cross-Page Data'!$D$4:$F$48,3,FALSE)="wind",VLOOKUP(G5252,'Cross-Page Data'!$I$4:$J$19,2,FALSE),IF(VLOOKUP(H5252,'Cross-Page Data'!$D$4:$F$48,3,FALSE)="hydro",VLOOKUP(G5252,'Cross-Page Data'!$I$4:$J$19,2,FALSE),VLOOKUP(H5252,'Cross-Page Data'!$D$4:$F$48,3,FALSE)))))</f>
        <v/>
      </c>
      <c r="M5252" s="120">
        <f>IF(AND($P$2=FALSE,OR(F5252="Commercial NAICS Cogen",F5252="Industrial NAICS Cogen",F5252="NAICS-22 Cogen")),FALSE,IF(AND($P$3=FALSE,OR(F5252="Commercial NAICS Cogen",F5252="Commercial NAICS Non-Cogen",F5252="Industrial NAICS Cogen", F5252="industrial NAICS non-Cogen")),FALSE, TRUE))</f>
        <v/>
      </c>
    </row>
    <row r="5253">
      <c r="A5253" s="129" t="n">
        <v>99999</v>
      </c>
      <c r="B5253" s="130" t="inlineStr">
        <is>
          <t>State-Fuel Level Increment</t>
        </is>
      </c>
      <c r="C5253" s="130" t="inlineStr">
        <is>
          <t>State-Fuel Level Increment</t>
        </is>
      </c>
      <c r="D5253" s="129" t="n">
        <v>99999</v>
      </c>
      <c r="E5253" s="130" t="inlineStr">
        <is>
          <t>MN</t>
        </is>
      </c>
      <c r="F5253" s="130" t="inlineStr">
        <is>
          <t>Electric Utility</t>
        </is>
      </c>
      <c r="G5253" s="130" t="inlineStr">
        <is>
          <t>CA</t>
        </is>
      </c>
      <c r="H5253" s="130" t="inlineStr">
        <is>
          <t>NG</t>
        </is>
      </c>
      <c r="I5253" s="130" t="inlineStr">
        <is>
          <t>NG</t>
        </is>
      </c>
      <c r="J5253" s="131" t="n">
        <v>547966.8199999999</v>
      </c>
      <c r="K5253" s="129" t="n">
        <v>2020</v>
      </c>
      <c r="L5253" s="120">
        <f>IF(VLOOKUP(H5253,'Cross-Page Data'!$D$4:$F$48,3,FALSE)="natural gas",VLOOKUP(G5253,'Cross-Page Data'!$I$4:$J$19,2,FALSE),IF(VLOOKUP(H5253,'Cross-Page Data'!$D$4:$F$48,3,FALSE)="solar",IF(G5253="PV","solar PV","solar thermal"),IF(VLOOKUP(H5253,'Cross-Page Data'!$D$4:$F$48,3,FALSE)="wind",VLOOKUP(G5253,'Cross-Page Data'!$I$4:$J$19,2,FALSE),IF(VLOOKUP(H5253,'Cross-Page Data'!$D$4:$F$48,3,FALSE)="hydro",VLOOKUP(G5253,'Cross-Page Data'!$I$4:$J$19,2,FALSE),VLOOKUP(H5253,'Cross-Page Data'!$D$4:$F$48,3,FALSE)))))</f>
        <v/>
      </c>
      <c r="M5253" s="120">
        <f>IF(AND($P$2=FALSE,OR(F5253="Commercial NAICS Cogen",F5253="Industrial NAICS Cogen",F5253="NAICS-22 Cogen")),FALSE,IF(AND($P$3=FALSE,OR(F5253="Commercial NAICS Cogen",F5253="Commercial NAICS Non-Cogen",F5253="Industrial NAICS Cogen", F5253="industrial NAICS non-Cogen")),FALSE, TRUE))</f>
        <v/>
      </c>
    </row>
    <row r="5254">
      <c r="A5254" s="129" t="n">
        <v>99999</v>
      </c>
      <c r="B5254" s="130" t="inlineStr">
        <is>
          <t>State-Fuel Level Increment</t>
        </is>
      </c>
      <c r="C5254" s="130" t="inlineStr">
        <is>
          <t>State-Fuel Level Increment</t>
        </is>
      </c>
      <c r="D5254" s="129" t="n">
        <v>99999</v>
      </c>
      <c r="E5254" s="130" t="inlineStr">
        <is>
          <t>MN</t>
        </is>
      </c>
      <c r="F5254" s="130" t="inlineStr">
        <is>
          <t>NAICS-22 Non-Cogen</t>
        </is>
      </c>
      <c r="G5254" s="130" t="inlineStr">
        <is>
          <t>CA</t>
        </is>
      </c>
      <c r="H5254" s="130" t="inlineStr">
        <is>
          <t>NG</t>
        </is>
      </c>
      <c r="I5254" s="130" t="inlineStr">
        <is>
          <t>NG</t>
        </is>
      </c>
      <c r="J5254" s="131" t="n">
        <v>591793.73</v>
      </c>
      <c r="K5254" s="129" t="n">
        <v>2020</v>
      </c>
      <c r="L5254" s="120">
        <f>IF(VLOOKUP(H5254,'Cross-Page Data'!$D$4:$F$48,3,FALSE)="natural gas",VLOOKUP(G5254,'Cross-Page Data'!$I$4:$J$19,2,FALSE),IF(VLOOKUP(H5254,'Cross-Page Data'!$D$4:$F$48,3,FALSE)="solar",IF(G5254="PV","solar PV","solar thermal"),IF(VLOOKUP(H5254,'Cross-Page Data'!$D$4:$F$48,3,FALSE)="wind",VLOOKUP(G5254,'Cross-Page Data'!$I$4:$J$19,2,FALSE),IF(VLOOKUP(H5254,'Cross-Page Data'!$D$4:$F$48,3,FALSE)="hydro",VLOOKUP(G5254,'Cross-Page Data'!$I$4:$J$19,2,FALSE),VLOOKUP(H5254,'Cross-Page Data'!$D$4:$F$48,3,FALSE)))))</f>
        <v/>
      </c>
      <c r="M5254" s="120">
        <f>IF(AND($P$2=FALSE,OR(F5254="Commercial NAICS Cogen",F5254="Industrial NAICS Cogen",F5254="NAICS-22 Cogen")),FALSE,IF(AND($P$3=FALSE,OR(F5254="Commercial NAICS Cogen",F5254="Commercial NAICS Non-Cogen",F5254="Industrial NAICS Cogen", F5254="industrial NAICS non-Cogen")),FALSE, TRUE))</f>
        <v/>
      </c>
    </row>
    <row r="5255">
      <c r="A5255" s="129" t="n">
        <v>99999</v>
      </c>
      <c r="B5255" s="130" t="inlineStr">
        <is>
          <t>State-Fuel Level Increment</t>
        </is>
      </c>
      <c r="C5255" s="130" t="inlineStr">
        <is>
          <t>State-Fuel Level Increment</t>
        </is>
      </c>
      <c r="D5255" s="129" t="n">
        <v>99999</v>
      </c>
      <c r="E5255" s="130" t="inlineStr">
        <is>
          <t>MN</t>
        </is>
      </c>
      <c r="F5255" s="130" t="inlineStr">
        <is>
          <t>NAICS-22 Cogen</t>
        </is>
      </c>
      <c r="G5255" s="130" t="inlineStr">
        <is>
          <t>CA</t>
        </is>
      </c>
      <c r="H5255" s="130" t="inlineStr">
        <is>
          <t>NG</t>
        </is>
      </c>
      <c r="I5255" s="130" t="inlineStr">
        <is>
          <t>NG</t>
        </is>
      </c>
      <c r="J5255" s="131" t="n">
        <v>152921.86</v>
      </c>
      <c r="K5255" s="129" t="n">
        <v>2020</v>
      </c>
      <c r="L5255" s="120">
        <f>IF(VLOOKUP(H5255,'Cross-Page Data'!$D$4:$F$48,3,FALSE)="natural gas",VLOOKUP(G5255,'Cross-Page Data'!$I$4:$J$19,2,FALSE),IF(VLOOKUP(H5255,'Cross-Page Data'!$D$4:$F$48,3,FALSE)="solar",IF(G5255="PV","solar PV","solar thermal"),IF(VLOOKUP(H5255,'Cross-Page Data'!$D$4:$F$48,3,FALSE)="wind",VLOOKUP(G5255,'Cross-Page Data'!$I$4:$J$19,2,FALSE),IF(VLOOKUP(H5255,'Cross-Page Data'!$D$4:$F$48,3,FALSE)="hydro",VLOOKUP(G5255,'Cross-Page Data'!$I$4:$J$19,2,FALSE),VLOOKUP(H5255,'Cross-Page Data'!$D$4:$F$48,3,FALSE)))))</f>
        <v/>
      </c>
      <c r="M5255" s="120">
        <f>IF(AND($P$2=FALSE,OR(F5255="Commercial NAICS Cogen",F5255="Industrial NAICS Cogen",F5255="NAICS-22 Cogen")),FALSE,IF(AND($P$3=FALSE,OR(F5255="Commercial NAICS Cogen",F5255="Commercial NAICS Non-Cogen",F5255="Industrial NAICS Cogen", F5255="industrial NAICS non-Cogen")),FALSE, TRUE))</f>
        <v/>
      </c>
    </row>
    <row r="5256">
      <c r="A5256" s="129" t="n">
        <v>99999</v>
      </c>
      <c r="B5256" s="130" t="inlineStr">
        <is>
          <t>State-Fuel Level Increment</t>
        </is>
      </c>
      <c r="C5256" s="130" t="inlineStr">
        <is>
          <t>State-Fuel Level Increment</t>
        </is>
      </c>
      <c r="D5256" s="129" t="n">
        <v>99999</v>
      </c>
      <c r="E5256" s="130" t="inlineStr">
        <is>
          <t>MO</t>
        </is>
      </c>
      <c r="F5256" s="130" t="inlineStr">
        <is>
          <t>Electric Utility</t>
        </is>
      </c>
      <c r="G5256" s="130" t="inlineStr">
        <is>
          <t>CA</t>
        </is>
      </c>
      <c r="H5256" s="130" t="inlineStr">
        <is>
          <t>NG</t>
        </is>
      </c>
      <c r="I5256" s="130" t="inlineStr">
        <is>
          <t>NG</t>
        </is>
      </c>
      <c r="J5256" s="131" t="n">
        <v>0</v>
      </c>
      <c r="K5256" s="129" t="n">
        <v>2020</v>
      </c>
      <c r="L5256" s="120">
        <f>IF(VLOOKUP(H5256,'Cross-Page Data'!$D$4:$F$48,3,FALSE)="natural gas",VLOOKUP(G5256,'Cross-Page Data'!$I$4:$J$19,2,FALSE),IF(VLOOKUP(H5256,'Cross-Page Data'!$D$4:$F$48,3,FALSE)="solar",IF(G5256="PV","solar PV","solar thermal"),IF(VLOOKUP(H5256,'Cross-Page Data'!$D$4:$F$48,3,FALSE)="wind",VLOOKUP(G5256,'Cross-Page Data'!$I$4:$J$19,2,FALSE),IF(VLOOKUP(H5256,'Cross-Page Data'!$D$4:$F$48,3,FALSE)="hydro",VLOOKUP(G5256,'Cross-Page Data'!$I$4:$J$19,2,FALSE),VLOOKUP(H5256,'Cross-Page Data'!$D$4:$F$48,3,FALSE)))))</f>
        <v/>
      </c>
      <c r="M5256" s="120">
        <f>IF(AND($P$2=FALSE,OR(F5256="Commercial NAICS Cogen",F5256="Industrial NAICS Cogen",F5256="NAICS-22 Cogen")),FALSE,IF(AND($P$3=FALSE,OR(F5256="Commercial NAICS Cogen",F5256="Commercial NAICS Non-Cogen",F5256="Industrial NAICS Cogen", F5256="industrial NAICS non-Cogen")),FALSE, TRUE))</f>
        <v/>
      </c>
    </row>
    <row r="5257">
      <c r="A5257" s="129" t="n">
        <v>99999</v>
      </c>
      <c r="B5257" s="130" t="inlineStr">
        <is>
          <t>State-Fuel Level Increment</t>
        </is>
      </c>
      <c r="C5257" s="130" t="inlineStr">
        <is>
          <t>State-Fuel Level Increment</t>
        </is>
      </c>
      <c r="D5257" s="129" t="n">
        <v>99999</v>
      </c>
      <c r="E5257" s="130" t="inlineStr">
        <is>
          <t>MS</t>
        </is>
      </c>
      <c r="F5257" s="130" t="inlineStr">
        <is>
          <t>Electric Utility</t>
        </is>
      </c>
      <c r="G5257" s="130" t="inlineStr">
        <is>
          <t>CA</t>
        </is>
      </c>
      <c r="H5257" s="130" t="inlineStr">
        <is>
          <t>NG</t>
        </is>
      </c>
      <c r="I5257" s="130" t="inlineStr">
        <is>
          <t>NG</t>
        </is>
      </c>
      <c r="J5257" s="131" t="n">
        <v>32348.445</v>
      </c>
      <c r="K5257" s="129" t="n">
        <v>2020</v>
      </c>
      <c r="L5257" s="120">
        <f>IF(VLOOKUP(H5257,'Cross-Page Data'!$D$4:$F$48,3,FALSE)="natural gas",VLOOKUP(G5257,'Cross-Page Data'!$I$4:$J$19,2,FALSE),IF(VLOOKUP(H5257,'Cross-Page Data'!$D$4:$F$48,3,FALSE)="solar",IF(G5257="PV","solar PV","solar thermal"),IF(VLOOKUP(H5257,'Cross-Page Data'!$D$4:$F$48,3,FALSE)="wind",VLOOKUP(G5257,'Cross-Page Data'!$I$4:$J$19,2,FALSE),IF(VLOOKUP(H5257,'Cross-Page Data'!$D$4:$F$48,3,FALSE)="hydro",VLOOKUP(G5257,'Cross-Page Data'!$I$4:$J$19,2,FALSE),VLOOKUP(H5257,'Cross-Page Data'!$D$4:$F$48,3,FALSE)))))</f>
        <v/>
      </c>
      <c r="M5257" s="120">
        <f>IF(AND($P$2=FALSE,OR(F5257="Commercial NAICS Cogen",F5257="Industrial NAICS Cogen",F5257="NAICS-22 Cogen")),FALSE,IF(AND($P$3=FALSE,OR(F5257="Commercial NAICS Cogen",F5257="Commercial NAICS Non-Cogen",F5257="Industrial NAICS Cogen", F5257="industrial NAICS non-Cogen")),FALSE, TRUE))</f>
        <v/>
      </c>
    </row>
    <row r="5258">
      <c r="A5258" s="129" t="n">
        <v>99999</v>
      </c>
      <c r="B5258" s="130" t="inlineStr">
        <is>
          <t>State-Fuel Level Increment</t>
        </is>
      </c>
      <c r="C5258" s="130" t="inlineStr">
        <is>
          <t>State-Fuel Level Increment</t>
        </is>
      </c>
      <c r="D5258" s="129" t="n">
        <v>99999</v>
      </c>
      <c r="E5258" s="130" t="inlineStr">
        <is>
          <t>NC</t>
        </is>
      </c>
      <c r="F5258" s="130" t="inlineStr">
        <is>
          <t>Electric Utility</t>
        </is>
      </c>
      <c r="G5258" s="130" t="inlineStr">
        <is>
          <t>CA</t>
        </is>
      </c>
      <c r="H5258" s="130" t="inlineStr">
        <is>
          <t>NG</t>
        </is>
      </c>
      <c r="I5258" s="130" t="inlineStr">
        <is>
          <t>NG</t>
        </is>
      </c>
      <c r="J5258" s="131" t="n">
        <v>0</v>
      </c>
      <c r="K5258" s="129" t="n">
        <v>2020</v>
      </c>
      <c r="L5258" s="120">
        <f>IF(VLOOKUP(H5258,'Cross-Page Data'!$D$4:$F$48,3,FALSE)="natural gas",VLOOKUP(G5258,'Cross-Page Data'!$I$4:$J$19,2,FALSE),IF(VLOOKUP(H5258,'Cross-Page Data'!$D$4:$F$48,3,FALSE)="solar",IF(G5258="PV","solar PV","solar thermal"),IF(VLOOKUP(H5258,'Cross-Page Data'!$D$4:$F$48,3,FALSE)="wind",VLOOKUP(G5258,'Cross-Page Data'!$I$4:$J$19,2,FALSE),IF(VLOOKUP(H5258,'Cross-Page Data'!$D$4:$F$48,3,FALSE)="hydro",VLOOKUP(G5258,'Cross-Page Data'!$I$4:$J$19,2,FALSE),VLOOKUP(H5258,'Cross-Page Data'!$D$4:$F$48,3,FALSE)))))</f>
        <v/>
      </c>
      <c r="M5258" s="120">
        <f>IF(AND($P$2=FALSE,OR(F5258="Commercial NAICS Cogen",F5258="Industrial NAICS Cogen",F5258="NAICS-22 Cogen")),FALSE,IF(AND($P$3=FALSE,OR(F5258="Commercial NAICS Cogen",F5258="Commercial NAICS Non-Cogen",F5258="Industrial NAICS Cogen", F5258="industrial NAICS non-Cogen")),FALSE, TRUE))</f>
        <v/>
      </c>
    </row>
    <row r="5259">
      <c r="A5259" s="129" t="n">
        <v>99999</v>
      </c>
      <c r="B5259" s="130" t="inlineStr">
        <is>
          <t>State-Fuel Level Increment</t>
        </is>
      </c>
      <c r="C5259" s="130" t="inlineStr">
        <is>
          <t>State-Fuel Level Increment</t>
        </is>
      </c>
      <c r="D5259" s="129" t="n">
        <v>99999</v>
      </c>
      <c r="E5259" s="130" t="inlineStr">
        <is>
          <t>NE</t>
        </is>
      </c>
      <c r="F5259" s="130" t="inlineStr">
        <is>
          <t>Electric Utility</t>
        </is>
      </c>
      <c r="G5259" s="130" t="inlineStr">
        <is>
          <t>CA</t>
        </is>
      </c>
      <c r="H5259" s="130" t="inlineStr">
        <is>
          <t>NG</t>
        </is>
      </c>
      <c r="I5259" s="130" t="inlineStr">
        <is>
          <t>NG</t>
        </is>
      </c>
      <c r="J5259" s="131" t="n">
        <v>156461.25</v>
      </c>
      <c r="K5259" s="129" t="n">
        <v>2020</v>
      </c>
      <c r="L5259" s="120">
        <f>IF(VLOOKUP(H5259,'Cross-Page Data'!$D$4:$F$48,3,FALSE)="natural gas",VLOOKUP(G5259,'Cross-Page Data'!$I$4:$J$19,2,FALSE),IF(VLOOKUP(H5259,'Cross-Page Data'!$D$4:$F$48,3,FALSE)="solar",IF(G5259="PV","solar PV","solar thermal"),IF(VLOOKUP(H5259,'Cross-Page Data'!$D$4:$F$48,3,FALSE)="wind",VLOOKUP(G5259,'Cross-Page Data'!$I$4:$J$19,2,FALSE),IF(VLOOKUP(H5259,'Cross-Page Data'!$D$4:$F$48,3,FALSE)="hydro",VLOOKUP(G5259,'Cross-Page Data'!$I$4:$J$19,2,FALSE),VLOOKUP(H5259,'Cross-Page Data'!$D$4:$F$48,3,FALSE)))))</f>
        <v/>
      </c>
      <c r="M5259" s="120">
        <f>IF(AND($P$2=FALSE,OR(F5259="Commercial NAICS Cogen",F5259="Industrial NAICS Cogen",F5259="NAICS-22 Cogen")),FALSE,IF(AND($P$3=FALSE,OR(F5259="Commercial NAICS Cogen",F5259="Commercial NAICS Non-Cogen",F5259="Industrial NAICS Cogen", F5259="industrial NAICS non-Cogen")),FALSE, TRUE))</f>
        <v/>
      </c>
    </row>
    <row r="5260">
      <c r="A5260" s="129" t="n">
        <v>99999</v>
      </c>
      <c r="B5260" s="130" t="inlineStr">
        <is>
          <t>State-Fuel Level Increment</t>
        </is>
      </c>
      <c r="C5260" s="130" t="inlineStr">
        <is>
          <t>State-Fuel Level Increment</t>
        </is>
      </c>
      <c r="D5260" s="129" t="n">
        <v>99999</v>
      </c>
      <c r="E5260" s="130" t="inlineStr">
        <is>
          <t>NJ</t>
        </is>
      </c>
      <c r="F5260" s="130" t="inlineStr">
        <is>
          <t>NAICS-22 Non-Cogen</t>
        </is>
      </c>
      <c r="G5260" s="130" t="inlineStr">
        <is>
          <t>CA</t>
        </is>
      </c>
      <c r="H5260" s="130" t="inlineStr">
        <is>
          <t>NG</t>
        </is>
      </c>
      <c r="I5260" s="130" t="inlineStr">
        <is>
          <t>NG</t>
        </is>
      </c>
      <c r="J5260" s="131" t="n">
        <v>34684.164</v>
      </c>
      <c r="K5260" s="129" t="n">
        <v>2020</v>
      </c>
      <c r="L5260" s="120">
        <f>IF(VLOOKUP(H5260,'Cross-Page Data'!$D$4:$F$48,3,FALSE)="natural gas",VLOOKUP(G5260,'Cross-Page Data'!$I$4:$J$19,2,FALSE),IF(VLOOKUP(H5260,'Cross-Page Data'!$D$4:$F$48,3,FALSE)="solar",IF(G5260="PV","solar PV","solar thermal"),IF(VLOOKUP(H5260,'Cross-Page Data'!$D$4:$F$48,3,FALSE)="wind",VLOOKUP(G5260,'Cross-Page Data'!$I$4:$J$19,2,FALSE),IF(VLOOKUP(H5260,'Cross-Page Data'!$D$4:$F$48,3,FALSE)="hydro",VLOOKUP(G5260,'Cross-Page Data'!$I$4:$J$19,2,FALSE),VLOOKUP(H5260,'Cross-Page Data'!$D$4:$F$48,3,FALSE)))))</f>
        <v/>
      </c>
      <c r="M5260" s="120">
        <f>IF(AND($P$2=FALSE,OR(F5260="Commercial NAICS Cogen",F5260="Industrial NAICS Cogen",F5260="NAICS-22 Cogen")),FALSE,IF(AND($P$3=FALSE,OR(F5260="Commercial NAICS Cogen",F5260="Commercial NAICS Non-Cogen",F5260="Industrial NAICS Cogen", F5260="industrial NAICS non-Cogen")),FALSE, TRUE))</f>
        <v/>
      </c>
    </row>
    <row r="5261">
      <c r="A5261" s="129" t="n">
        <v>99999</v>
      </c>
      <c r="B5261" s="130" t="inlineStr">
        <is>
          <t>State-Fuel Level Increment</t>
        </is>
      </c>
      <c r="C5261" s="130" t="inlineStr">
        <is>
          <t>State-Fuel Level Increment</t>
        </is>
      </c>
      <c r="D5261" s="129" t="n">
        <v>99999</v>
      </c>
      <c r="E5261" s="130" t="inlineStr">
        <is>
          <t>NJ</t>
        </is>
      </c>
      <c r="F5261" s="130" t="inlineStr">
        <is>
          <t>NAICS-22 Cogen</t>
        </is>
      </c>
      <c r="G5261" s="130" t="inlineStr">
        <is>
          <t>CA</t>
        </is>
      </c>
      <c r="H5261" s="130" t="inlineStr">
        <is>
          <t>NG</t>
        </is>
      </c>
      <c r="I5261" s="130" t="inlineStr">
        <is>
          <t>NG</t>
        </is>
      </c>
      <c r="J5261" s="131" t="n">
        <v>0</v>
      </c>
      <c r="K5261" s="129" t="n">
        <v>2020</v>
      </c>
      <c r="L5261" s="120">
        <f>IF(VLOOKUP(H5261,'Cross-Page Data'!$D$4:$F$48,3,FALSE)="natural gas",VLOOKUP(G5261,'Cross-Page Data'!$I$4:$J$19,2,FALSE),IF(VLOOKUP(H5261,'Cross-Page Data'!$D$4:$F$48,3,FALSE)="solar",IF(G5261="PV","solar PV","solar thermal"),IF(VLOOKUP(H5261,'Cross-Page Data'!$D$4:$F$48,3,FALSE)="wind",VLOOKUP(G5261,'Cross-Page Data'!$I$4:$J$19,2,FALSE),IF(VLOOKUP(H5261,'Cross-Page Data'!$D$4:$F$48,3,FALSE)="hydro",VLOOKUP(G5261,'Cross-Page Data'!$I$4:$J$19,2,FALSE),VLOOKUP(H5261,'Cross-Page Data'!$D$4:$F$48,3,FALSE)))))</f>
        <v/>
      </c>
      <c r="M5261" s="120">
        <f>IF(AND($P$2=FALSE,OR(F5261="Commercial NAICS Cogen",F5261="Industrial NAICS Cogen",F5261="NAICS-22 Cogen")),FALSE,IF(AND($P$3=FALSE,OR(F5261="Commercial NAICS Cogen",F5261="Commercial NAICS Non-Cogen",F5261="Industrial NAICS Cogen", F5261="industrial NAICS non-Cogen")),FALSE, TRUE))</f>
        <v/>
      </c>
    </row>
    <row r="5262">
      <c r="A5262" s="129" t="n">
        <v>99999</v>
      </c>
      <c r="B5262" s="130" t="inlineStr">
        <is>
          <t>State-Fuel Level Increment</t>
        </is>
      </c>
      <c r="C5262" s="130" t="inlineStr">
        <is>
          <t>State-Fuel Level Increment</t>
        </is>
      </c>
      <c r="D5262" s="129" t="n">
        <v>99999</v>
      </c>
      <c r="E5262" s="130" t="inlineStr">
        <is>
          <t>NV</t>
        </is>
      </c>
      <c r="F5262" s="130" t="inlineStr">
        <is>
          <t>NAICS-22 Cogen</t>
        </is>
      </c>
      <c r="G5262" s="130" t="inlineStr">
        <is>
          <t>CA</t>
        </is>
      </c>
      <c r="H5262" s="130" t="inlineStr">
        <is>
          <t>NG</t>
        </is>
      </c>
      <c r="I5262" s="130" t="inlineStr">
        <is>
          <t>NG</t>
        </is>
      </c>
      <c r="J5262" s="131" t="n">
        <v>15407.892</v>
      </c>
      <c r="K5262" s="129" t="n">
        <v>2020</v>
      </c>
      <c r="L5262" s="120">
        <f>IF(VLOOKUP(H5262,'Cross-Page Data'!$D$4:$F$48,3,FALSE)="natural gas",VLOOKUP(G5262,'Cross-Page Data'!$I$4:$J$19,2,FALSE),IF(VLOOKUP(H5262,'Cross-Page Data'!$D$4:$F$48,3,FALSE)="solar",IF(G5262="PV","solar PV","solar thermal"),IF(VLOOKUP(H5262,'Cross-Page Data'!$D$4:$F$48,3,FALSE)="wind",VLOOKUP(G5262,'Cross-Page Data'!$I$4:$J$19,2,FALSE),IF(VLOOKUP(H5262,'Cross-Page Data'!$D$4:$F$48,3,FALSE)="hydro",VLOOKUP(G5262,'Cross-Page Data'!$I$4:$J$19,2,FALSE),VLOOKUP(H5262,'Cross-Page Data'!$D$4:$F$48,3,FALSE)))))</f>
        <v/>
      </c>
      <c r="M5262" s="120">
        <f>IF(AND($P$2=FALSE,OR(F5262="Commercial NAICS Cogen",F5262="Industrial NAICS Cogen",F5262="NAICS-22 Cogen")),FALSE,IF(AND($P$3=FALSE,OR(F5262="Commercial NAICS Cogen",F5262="Commercial NAICS Non-Cogen",F5262="Industrial NAICS Cogen", F5262="industrial NAICS non-Cogen")),FALSE, TRUE))</f>
        <v/>
      </c>
    </row>
    <row r="5263">
      <c r="A5263" s="129" t="n">
        <v>99999</v>
      </c>
      <c r="B5263" s="130" t="inlineStr">
        <is>
          <t>State-Fuel Level Increment</t>
        </is>
      </c>
      <c r="C5263" s="130" t="inlineStr">
        <is>
          <t>State-Fuel Level Increment</t>
        </is>
      </c>
      <c r="D5263" s="129" t="n">
        <v>99999</v>
      </c>
      <c r="E5263" s="130" t="inlineStr">
        <is>
          <t>NY</t>
        </is>
      </c>
      <c r="F5263" s="130" t="inlineStr">
        <is>
          <t>Electric Utility</t>
        </is>
      </c>
      <c r="G5263" s="130" t="inlineStr">
        <is>
          <t>CA</t>
        </is>
      </c>
      <c r="H5263" s="130" t="inlineStr">
        <is>
          <t>NG</t>
        </is>
      </c>
      <c r="I5263" s="130" t="inlineStr">
        <is>
          <t>NG</t>
        </is>
      </c>
      <c r="J5263" s="131" t="n">
        <v>0</v>
      </c>
      <c r="K5263" s="129" t="n">
        <v>2020</v>
      </c>
      <c r="L5263" s="120">
        <f>IF(VLOOKUP(H5263,'Cross-Page Data'!$D$4:$F$48,3,FALSE)="natural gas",VLOOKUP(G5263,'Cross-Page Data'!$I$4:$J$19,2,FALSE),IF(VLOOKUP(H5263,'Cross-Page Data'!$D$4:$F$48,3,FALSE)="solar",IF(G5263="PV","solar PV","solar thermal"),IF(VLOOKUP(H5263,'Cross-Page Data'!$D$4:$F$48,3,FALSE)="wind",VLOOKUP(G5263,'Cross-Page Data'!$I$4:$J$19,2,FALSE),IF(VLOOKUP(H5263,'Cross-Page Data'!$D$4:$F$48,3,FALSE)="hydro",VLOOKUP(G5263,'Cross-Page Data'!$I$4:$J$19,2,FALSE),VLOOKUP(H5263,'Cross-Page Data'!$D$4:$F$48,3,FALSE)))))</f>
        <v/>
      </c>
      <c r="M5263" s="120">
        <f>IF(AND($P$2=FALSE,OR(F5263="Commercial NAICS Cogen",F5263="Industrial NAICS Cogen",F5263="NAICS-22 Cogen")),FALSE,IF(AND($P$3=FALSE,OR(F5263="Commercial NAICS Cogen",F5263="Commercial NAICS Non-Cogen",F5263="Industrial NAICS Cogen", F5263="industrial NAICS non-Cogen")),FALSE, TRUE))</f>
        <v/>
      </c>
    </row>
    <row r="5264">
      <c r="A5264" s="129" t="n">
        <v>99999</v>
      </c>
      <c r="B5264" s="130" t="inlineStr">
        <is>
          <t>State-Fuel Level Increment</t>
        </is>
      </c>
      <c r="C5264" s="130" t="inlineStr">
        <is>
          <t>State-Fuel Level Increment</t>
        </is>
      </c>
      <c r="D5264" s="129" t="n">
        <v>99999</v>
      </c>
      <c r="E5264" s="130" t="inlineStr">
        <is>
          <t>NY</t>
        </is>
      </c>
      <c r="F5264" s="130" t="inlineStr">
        <is>
          <t>NAICS-22 Non-Cogen</t>
        </is>
      </c>
      <c r="G5264" s="130" t="inlineStr">
        <is>
          <t>CA</t>
        </is>
      </c>
      <c r="H5264" s="130" t="inlineStr">
        <is>
          <t>NG</t>
        </is>
      </c>
      <c r="I5264" s="130" t="inlineStr">
        <is>
          <t>NG</t>
        </is>
      </c>
      <c r="J5264" s="131" t="n">
        <v>180928.55</v>
      </c>
      <c r="K5264" s="129" t="n">
        <v>2020</v>
      </c>
      <c r="L5264" s="120">
        <f>IF(VLOOKUP(H5264,'Cross-Page Data'!$D$4:$F$48,3,FALSE)="natural gas",VLOOKUP(G5264,'Cross-Page Data'!$I$4:$J$19,2,FALSE),IF(VLOOKUP(H5264,'Cross-Page Data'!$D$4:$F$48,3,FALSE)="solar",IF(G5264="PV","solar PV","solar thermal"),IF(VLOOKUP(H5264,'Cross-Page Data'!$D$4:$F$48,3,FALSE)="wind",VLOOKUP(G5264,'Cross-Page Data'!$I$4:$J$19,2,FALSE),IF(VLOOKUP(H5264,'Cross-Page Data'!$D$4:$F$48,3,FALSE)="hydro",VLOOKUP(G5264,'Cross-Page Data'!$I$4:$J$19,2,FALSE),VLOOKUP(H5264,'Cross-Page Data'!$D$4:$F$48,3,FALSE)))))</f>
        <v/>
      </c>
      <c r="M5264" s="120">
        <f>IF(AND($P$2=FALSE,OR(F5264="Commercial NAICS Cogen",F5264="Industrial NAICS Cogen",F5264="NAICS-22 Cogen")),FALSE,IF(AND($P$3=FALSE,OR(F5264="Commercial NAICS Cogen",F5264="Commercial NAICS Non-Cogen",F5264="Industrial NAICS Cogen", F5264="industrial NAICS non-Cogen")),FALSE, TRUE))</f>
        <v/>
      </c>
    </row>
    <row r="5265">
      <c r="A5265" s="129" t="n">
        <v>99999</v>
      </c>
      <c r="B5265" s="130" t="inlineStr">
        <is>
          <t>State-Fuel Level Increment</t>
        </is>
      </c>
      <c r="C5265" s="130" t="inlineStr">
        <is>
          <t>State-Fuel Level Increment</t>
        </is>
      </c>
      <c r="D5265" s="129" t="n">
        <v>99999</v>
      </c>
      <c r="E5265" s="130" t="inlineStr">
        <is>
          <t>NY</t>
        </is>
      </c>
      <c r="F5265" s="130" t="inlineStr">
        <is>
          <t>NAICS-22 Cogen</t>
        </is>
      </c>
      <c r="G5265" s="130" t="inlineStr">
        <is>
          <t>CA</t>
        </is>
      </c>
      <c r="H5265" s="130" t="inlineStr">
        <is>
          <t>NG</t>
        </is>
      </c>
      <c r="I5265" s="130" t="inlineStr">
        <is>
          <t>NG</t>
        </is>
      </c>
      <c r="J5265" s="131" t="n">
        <v>264720.06</v>
      </c>
      <c r="K5265" s="129" t="n">
        <v>2020</v>
      </c>
      <c r="L5265" s="120">
        <f>IF(VLOOKUP(H5265,'Cross-Page Data'!$D$4:$F$48,3,FALSE)="natural gas",VLOOKUP(G5265,'Cross-Page Data'!$I$4:$J$19,2,FALSE),IF(VLOOKUP(H5265,'Cross-Page Data'!$D$4:$F$48,3,FALSE)="solar",IF(G5265="PV","solar PV","solar thermal"),IF(VLOOKUP(H5265,'Cross-Page Data'!$D$4:$F$48,3,FALSE)="wind",VLOOKUP(G5265,'Cross-Page Data'!$I$4:$J$19,2,FALSE),IF(VLOOKUP(H5265,'Cross-Page Data'!$D$4:$F$48,3,FALSE)="hydro",VLOOKUP(G5265,'Cross-Page Data'!$I$4:$J$19,2,FALSE),VLOOKUP(H5265,'Cross-Page Data'!$D$4:$F$48,3,FALSE)))))</f>
        <v/>
      </c>
      <c r="M5265" s="120">
        <f>IF(AND($P$2=FALSE,OR(F5265="Commercial NAICS Cogen",F5265="Industrial NAICS Cogen",F5265="NAICS-22 Cogen")),FALSE,IF(AND($P$3=FALSE,OR(F5265="Commercial NAICS Cogen",F5265="Commercial NAICS Non-Cogen",F5265="Industrial NAICS Cogen", F5265="industrial NAICS non-Cogen")),FALSE, TRUE))</f>
        <v/>
      </c>
    </row>
    <row r="5266">
      <c r="A5266" s="129" t="n">
        <v>99999</v>
      </c>
      <c r="B5266" s="130" t="inlineStr">
        <is>
          <t>State-Fuel Level Increment</t>
        </is>
      </c>
      <c r="C5266" s="130" t="inlineStr">
        <is>
          <t>State-Fuel Level Increment</t>
        </is>
      </c>
      <c r="D5266" s="129" t="n">
        <v>99999</v>
      </c>
      <c r="E5266" s="130" t="inlineStr">
        <is>
          <t>NY</t>
        </is>
      </c>
      <c r="F5266" s="130" t="inlineStr">
        <is>
          <t>Commercial NAICS Cogen</t>
        </is>
      </c>
      <c r="G5266" s="130" t="inlineStr">
        <is>
          <t>CA</t>
        </is>
      </c>
      <c r="H5266" s="130" t="inlineStr">
        <is>
          <t>NG</t>
        </is>
      </c>
      <c r="I5266" s="130" t="inlineStr">
        <is>
          <t>NG</t>
        </is>
      </c>
      <c r="J5266" s="131" t="n">
        <v>24966.051</v>
      </c>
      <c r="K5266" s="129" t="n">
        <v>2020</v>
      </c>
      <c r="L5266" s="120">
        <f>IF(VLOOKUP(H5266,'Cross-Page Data'!$D$4:$F$48,3,FALSE)="natural gas",VLOOKUP(G5266,'Cross-Page Data'!$I$4:$J$19,2,FALSE),IF(VLOOKUP(H5266,'Cross-Page Data'!$D$4:$F$48,3,FALSE)="solar",IF(G5266="PV","solar PV","solar thermal"),IF(VLOOKUP(H5266,'Cross-Page Data'!$D$4:$F$48,3,FALSE)="wind",VLOOKUP(G5266,'Cross-Page Data'!$I$4:$J$19,2,FALSE),IF(VLOOKUP(H5266,'Cross-Page Data'!$D$4:$F$48,3,FALSE)="hydro",VLOOKUP(G5266,'Cross-Page Data'!$I$4:$J$19,2,FALSE),VLOOKUP(H5266,'Cross-Page Data'!$D$4:$F$48,3,FALSE)))))</f>
        <v/>
      </c>
      <c r="M5266" s="120">
        <f>IF(AND($P$2=FALSE,OR(F5266="Commercial NAICS Cogen",F5266="Industrial NAICS Cogen",F5266="NAICS-22 Cogen")),FALSE,IF(AND($P$3=FALSE,OR(F5266="Commercial NAICS Cogen",F5266="Commercial NAICS Non-Cogen",F5266="Industrial NAICS Cogen", F5266="industrial NAICS non-Cogen")),FALSE, TRUE))</f>
        <v/>
      </c>
    </row>
    <row r="5267">
      <c r="A5267" s="129" t="n">
        <v>99999</v>
      </c>
      <c r="B5267" s="130" t="inlineStr">
        <is>
          <t>State-Fuel Level Increment</t>
        </is>
      </c>
      <c r="C5267" s="130" t="inlineStr">
        <is>
          <t>State-Fuel Level Increment</t>
        </is>
      </c>
      <c r="D5267" s="129" t="n">
        <v>99999</v>
      </c>
      <c r="E5267" s="130" t="inlineStr">
        <is>
          <t>OK</t>
        </is>
      </c>
      <c r="F5267" s="130" t="inlineStr">
        <is>
          <t>Electric Utility</t>
        </is>
      </c>
      <c r="G5267" s="130" t="inlineStr">
        <is>
          <t>CA</t>
        </is>
      </c>
      <c r="H5267" s="130" t="inlineStr">
        <is>
          <t>NG</t>
        </is>
      </c>
      <c r="I5267" s="130" t="inlineStr">
        <is>
          <t>NG</t>
        </is>
      </c>
      <c r="J5267" s="131" t="n">
        <v>0</v>
      </c>
      <c r="K5267" s="129" t="n">
        <v>2020</v>
      </c>
      <c r="L5267" s="120">
        <f>IF(VLOOKUP(H5267,'Cross-Page Data'!$D$4:$F$48,3,FALSE)="natural gas",VLOOKUP(G5267,'Cross-Page Data'!$I$4:$J$19,2,FALSE),IF(VLOOKUP(H5267,'Cross-Page Data'!$D$4:$F$48,3,FALSE)="solar",IF(G5267="PV","solar PV","solar thermal"),IF(VLOOKUP(H5267,'Cross-Page Data'!$D$4:$F$48,3,FALSE)="wind",VLOOKUP(G5267,'Cross-Page Data'!$I$4:$J$19,2,FALSE),IF(VLOOKUP(H5267,'Cross-Page Data'!$D$4:$F$48,3,FALSE)="hydro",VLOOKUP(G5267,'Cross-Page Data'!$I$4:$J$19,2,FALSE),VLOOKUP(H5267,'Cross-Page Data'!$D$4:$F$48,3,FALSE)))))</f>
        <v/>
      </c>
      <c r="M5267" s="120">
        <f>IF(AND($P$2=FALSE,OR(F5267="Commercial NAICS Cogen",F5267="Industrial NAICS Cogen",F5267="NAICS-22 Cogen")),FALSE,IF(AND($P$3=FALSE,OR(F5267="Commercial NAICS Cogen",F5267="Commercial NAICS Non-Cogen",F5267="Industrial NAICS Cogen", F5267="industrial NAICS non-Cogen")),FALSE, TRUE))</f>
        <v/>
      </c>
    </row>
    <row r="5268">
      <c r="A5268" s="129" t="n">
        <v>99999</v>
      </c>
      <c r="B5268" s="130" t="inlineStr">
        <is>
          <t>State-Fuel Level Increment</t>
        </is>
      </c>
      <c r="C5268" s="130" t="inlineStr">
        <is>
          <t>State-Fuel Level Increment</t>
        </is>
      </c>
      <c r="D5268" s="129" t="n">
        <v>99999</v>
      </c>
      <c r="E5268" s="130" t="inlineStr">
        <is>
          <t>OR</t>
        </is>
      </c>
      <c r="F5268" s="130" t="inlineStr">
        <is>
          <t>Electric Utility</t>
        </is>
      </c>
      <c r="G5268" s="130" t="inlineStr">
        <is>
          <t>CA</t>
        </is>
      </c>
      <c r="H5268" s="130" t="inlineStr">
        <is>
          <t>NG</t>
        </is>
      </c>
      <c r="I5268" s="130" t="inlineStr">
        <is>
          <t>NG</t>
        </is>
      </c>
      <c r="J5268" s="131" t="n">
        <v>1002212.5</v>
      </c>
      <c r="K5268" s="129" t="n">
        <v>2020</v>
      </c>
      <c r="L5268" s="120">
        <f>IF(VLOOKUP(H5268,'Cross-Page Data'!$D$4:$F$48,3,FALSE)="natural gas",VLOOKUP(G5268,'Cross-Page Data'!$I$4:$J$19,2,FALSE),IF(VLOOKUP(H5268,'Cross-Page Data'!$D$4:$F$48,3,FALSE)="solar",IF(G5268="PV","solar PV","solar thermal"),IF(VLOOKUP(H5268,'Cross-Page Data'!$D$4:$F$48,3,FALSE)="wind",VLOOKUP(G5268,'Cross-Page Data'!$I$4:$J$19,2,FALSE),IF(VLOOKUP(H5268,'Cross-Page Data'!$D$4:$F$48,3,FALSE)="hydro",VLOOKUP(G5268,'Cross-Page Data'!$I$4:$J$19,2,FALSE),VLOOKUP(H5268,'Cross-Page Data'!$D$4:$F$48,3,FALSE)))))</f>
        <v/>
      </c>
      <c r="M5268" s="120">
        <f>IF(AND($P$2=FALSE,OR(F5268="Commercial NAICS Cogen",F5268="Industrial NAICS Cogen",F5268="NAICS-22 Cogen")),FALSE,IF(AND($P$3=FALSE,OR(F5268="Commercial NAICS Cogen",F5268="Commercial NAICS Non-Cogen",F5268="Industrial NAICS Cogen", F5268="industrial NAICS non-Cogen")),FALSE, TRUE))</f>
        <v/>
      </c>
    </row>
    <row r="5269">
      <c r="A5269" s="129" t="n">
        <v>99999</v>
      </c>
      <c r="B5269" s="130" t="inlineStr">
        <is>
          <t>State-Fuel Level Increment</t>
        </is>
      </c>
      <c r="C5269" s="130" t="inlineStr">
        <is>
          <t>State-Fuel Level Increment</t>
        </is>
      </c>
      <c r="D5269" s="129" t="n">
        <v>99999</v>
      </c>
      <c r="E5269" s="130" t="inlineStr">
        <is>
          <t>OR</t>
        </is>
      </c>
      <c r="F5269" s="130" t="inlineStr">
        <is>
          <t>Commercial NAICS Cogen</t>
        </is>
      </c>
      <c r="G5269" s="130" t="inlineStr">
        <is>
          <t>CA</t>
        </is>
      </c>
      <c r="H5269" s="130" t="inlineStr">
        <is>
          <t>NG</t>
        </is>
      </c>
      <c r="I5269" s="130" t="inlineStr">
        <is>
          <t>NG</t>
        </is>
      </c>
      <c r="J5269" s="131" t="n">
        <v>0</v>
      </c>
      <c r="K5269" s="129" t="n">
        <v>2020</v>
      </c>
      <c r="L5269" s="120">
        <f>IF(VLOOKUP(H5269,'Cross-Page Data'!$D$4:$F$48,3,FALSE)="natural gas",VLOOKUP(G5269,'Cross-Page Data'!$I$4:$J$19,2,FALSE),IF(VLOOKUP(H5269,'Cross-Page Data'!$D$4:$F$48,3,FALSE)="solar",IF(G5269="PV","solar PV","solar thermal"),IF(VLOOKUP(H5269,'Cross-Page Data'!$D$4:$F$48,3,FALSE)="wind",VLOOKUP(G5269,'Cross-Page Data'!$I$4:$J$19,2,FALSE),IF(VLOOKUP(H5269,'Cross-Page Data'!$D$4:$F$48,3,FALSE)="hydro",VLOOKUP(G5269,'Cross-Page Data'!$I$4:$J$19,2,FALSE),VLOOKUP(H5269,'Cross-Page Data'!$D$4:$F$48,3,FALSE)))))</f>
        <v/>
      </c>
      <c r="M5269" s="120">
        <f>IF(AND($P$2=FALSE,OR(F5269="Commercial NAICS Cogen",F5269="Industrial NAICS Cogen",F5269="NAICS-22 Cogen")),FALSE,IF(AND($P$3=FALSE,OR(F5269="Commercial NAICS Cogen",F5269="Commercial NAICS Non-Cogen",F5269="Industrial NAICS Cogen", F5269="industrial NAICS non-Cogen")),FALSE, TRUE))</f>
        <v/>
      </c>
    </row>
    <row r="5270">
      <c r="A5270" s="129" t="n">
        <v>99999</v>
      </c>
      <c r="B5270" s="130" t="inlineStr">
        <is>
          <t>State-Fuel Level Increment</t>
        </is>
      </c>
      <c r="C5270" s="130" t="inlineStr">
        <is>
          <t>State-Fuel Level Increment</t>
        </is>
      </c>
      <c r="D5270" s="129" t="n">
        <v>99999</v>
      </c>
      <c r="E5270" s="130" t="inlineStr">
        <is>
          <t>PA</t>
        </is>
      </c>
      <c r="F5270" s="130" t="inlineStr">
        <is>
          <t>NAICS-22 Non-Cogen</t>
        </is>
      </c>
      <c r="G5270" s="130" t="inlineStr">
        <is>
          <t>CA</t>
        </is>
      </c>
      <c r="H5270" s="130" t="inlineStr">
        <is>
          <t>NG</t>
        </is>
      </c>
      <c r="I5270" s="130" t="inlineStr">
        <is>
          <t>NG</t>
        </is>
      </c>
      <c r="J5270" s="131" t="n">
        <v>70040.118</v>
      </c>
      <c r="K5270" s="129" t="n">
        <v>2020</v>
      </c>
      <c r="L5270" s="120">
        <f>IF(VLOOKUP(H5270,'Cross-Page Data'!$D$4:$F$48,3,FALSE)="natural gas",VLOOKUP(G5270,'Cross-Page Data'!$I$4:$J$19,2,FALSE),IF(VLOOKUP(H5270,'Cross-Page Data'!$D$4:$F$48,3,FALSE)="solar",IF(G5270="PV","solar PV","solar thermal"),IF(VLOOKUP(H5270,'Cross-Page Data'!$D$4:$F$48,3,FALSE)="wind",VLOOKUP(G5270,'Cross-Page Data'!$I$4:$J$19,2,FALSE),IF(VLOOKUP(H5270,'Cross-Page Data'!$D$4:$F$48,3,FALSE)="hydro",VLOOKUP(G5270,'Cross-Page Data'!$I$4:$J$19,2,FALSE),VLOOKUP(H5270,'Cross-Page Data'!$D$4:$F$48,3,FALSE)))))</f>
        <v/>
      </c>
      <c r="M5270" s="120">
        <f>IF(AND($P$2=FALSE,OR(F5270="Commercial NAICS Cogen",F5270="Industrial NAICS Cogen",F5270="NAICS-22 Cogen")),FALSE,IF(AND($P$3=FALSE,OR(F5270="Commercial NAICS Cogen",F5270="Commercial NAICS Non-Cogen",F5270="Industrial NAICS Cogen", F5270="industrial NAICS non-Cogen")),FALSE, TRUE))</f>
        <v/>
      </c>
    </row>
    <row r="5271">
      <c r="A5271" s="129" t="n">
        <v>99999</v>
      </c>
      <c r="B5271" s="130" t="inlineStr">
        <is>
          <t>State-Fuel Level Increment</t>
        </is>
      </c>
      <c r="C5271" s="130" t="inlineStr">
        <is>
          <t>State-Fuel Level Increment</t>
        </is>
      </c>
      <c r="D5271" s="129" t="n">
        <v>99999</v>
      </c>
      <c r="E5271" s="130" t="inlineStr">
        <is>
          <t>PA</t>
        </is>
      </c>
      <c r="F5271" s="130" t="inlineStr">
        <is>
          <t>Industrial NAICS Cogen</t>
        </is>
      </c>
      <c r="G5271" s="130" t="inlineStr">
        <is>
          <t>CA</t>
        </is>
      </c>
      <c r="H5271" s="130" t="inlineStr">
        <is>
          <t>NG</t>
        </is>
      </c>
      <c r="I5271" s="130" t="inlineStr">
        <is>
          <t>NG</t>
        </is>
      </c>
      <c r="J5271" s="131" t="n">
        <v>0</v>
      </c>
      <c r="K5271" s="129" t="n">
        <v>2020</v>
      </c>
      <c r="L5271" s="120">
        <f>IF(VLOOKUP(H5271,'Cross-Page Data'!$D$4:$F$48,3,FALSE)="natural gas",VLOOKUP(G5271,'Cross-Page Data'!$I$4:$J$19,2,FALSE),IF(VLOOKUP(H5271,'Cross-Page Data'!$D$4:$F$48,3,FALSE)="solar",IF(G5271="PV","solar PV","solar thermal"),IF(VLOOKUP(H5271,'Cross-Page Data'!$D$4:$F$48,3,FALSE)="wind",VLOOKUP(G5271,'Cross-Page Data'!$I$4:$J$19,2,FALSE),IF(VLOOKUP(H5271,'Cross-Page Data'!$D$4:$F$48,3,FALSE)="hydro",VLOOKUP(G5271,'Cross-Page Data'!$I$4:$J$19,2,FALSE),VLOOKUP(H5271,'Cross-Page Data'!$D$4:$F$48,3,FALSE)))))</f>
        <v/>
      </c>
      <c r="M5271" s="120">
        <f>IF(AND($P$2=FALSE,OR(F5271="Commercial NAICS Cogen",F5271="Industrial NAICS Cogen",F5271="NAICS-22 Cogen")),FALSE,IF(AND($P$3=FALSE,OR(F5271="Commercial NAICS Cogen",F5271="Commercial NAICS Non-Cogen",F5271="Industrial NAICS Cogen", F5271="industrial NAICS non-Cogen")),FALSE, TRUE))</f>
        <v/>
      </c>
    </row>
    <row r="5272">
      <c r="A5272" s="129" t="n">
        <v>99999</v>
      </c>
      <c r="B5272" s="130" t="inlineStr">
        <is>
          <t>State-Fuel Level Increment</t>
        </is>
      </c>
      <c r="C5272" s="130" t="inlineStr">
        <is>
          <t>State-Fuel Level Increment</t>
        </is>
      </c>
      <c r="D5272" s="129" t="n">
        <v>99999</v>
      </c>
      <c r="E5272" s="130" t="inlineStr">
        <is>
          <t>RI</t>
        </is>
      </c>
      <c r="F5272" s="130" t="inlineStr">
        <is>
          <t>NAICS-22 Non-Cogen</t>
        </is>
      </c>
      <c r="G5272" s="130" t="inlineStr">
        <is>
          <t>CA</t>
        </is>
      </c>
      <c r="H5272" s="130" t="inlineStr">
        <is>
          <t>NG</t>
        </is>
      </c>
      <c r="I5272" s="130" t="inlineStr">
        <is>
          <t>NG</t>
        </is>
      </c>
      <c r="J5272" s="131" t="n">
        <v>381207.42</v>
      </c>
      <c r="K5272" s="129" t="n">
        <v>2020</v>
      </c>
      <c r="L5272" s="120">
        <f>IF(VLOOKUP(H5272,'Cross-Page Data'!$D$4:$F$48,3,FALSE)="natural gas",VLOOKUP(G5272,'Cross-Page Data'!$I$4:$J$19,2,FALSE),IF(VLOOKUP(H5272,'Cross-Page Data'!$D$4:$F$48,3,FALSE)="solar",IF(G5272="PV","solar PV","solar thermal"),IF(VLOOKUP(H5272,'Cross-Page Data'!$D$4:$F$48,3,FALSE)="wind",VLOOKUP(G5272,'Cross-Page Data'!$I$4:$J$19,2,FALSE),IF(VLOOKUP(H5272,'Cross-Page Data'!$D$4:$F$48,3,FALSE)="hydro",VLOOKUP(G5272,'Cross-Page Data'!$I$4:$J$19,2,FALSE),VLOOKUP(H5272,'Cross-Page Data'!$D$4:$F$48,3,FALSE)))))</f>
        <v/>
      </c>
      <c r="M5272" s="120">
        <f>IF(AND($P$2=FALSE,OR(F5272="Commercial NAICS Cogen",F5272="Industrial NAICS Cogen",F5272="NAICS-22 Cogen")),FALSE,IF(AND($P$3=FALSE,OR(F5272="Commercial NAICS Cogen",F5272="Commercial NAICS Non-Cogen",F5272="Industrial NAICS Cogen", F5272="industrial NAICS non-Cogen")),FALSE, TRUE))</f>
        <v/>
      </c>
    </row>
    <row r="5273">
      <c r="A5273" s="129" t="n">
        <v>99999</v>
      </c>
      <c r="B5273" s="130" t="inlineStr">
        <is>
          <t>State-Fuel Level Increment</t>
        </is>
      </c>
      <c r="C5273" s="130" t="inlineStr">
        <is>
          <t>State-Fuel Level Increment</t>
        </is>
      </c>
      <c r="D5273" s="129" t="n">
        <v>99999</v>
      </c>
      <c r="E5273" s="130" t="inlineStr">
        <is>
          <t>SC</t>
        </is>
      </c>
      <c r="F5273" s="130" t="inlineStr">
        <is>
          <t>NAICS-22 Cogen</t>
        </is>
      </c>
      <c r="G5273" s="130" t="inlineStr">
        <is>
          <t>CA</t>
        </is>
      </c>
      <c r="H5273" s="130" t="inlineStr">
        <is>
          <t>NG</t>
        </is>
      </c>
      <c r="I5273" s="130" t="inlineStr">
        <is>
          <t>NG</t>
        </is>
      </c>
      <c r="J5273" s="131" t="n">
        <v>0</v>
      </c>
      <c r="K5273" s="129" t="n">
        <v>2020</v>
      </c>
      <c r="L5273" s="120">
        <f>IF(VLOOKUP(H5273,'Cross-Page Data'!$D$4:$F$48,3,FALSE)="natural gas",VLOOKUP(G5273,'Cross-Page Data'!$I$4:$J$19,2,FALSE),IF(VLOOKUP(H5273,'Cross-Page Data'!$D$4:$F$48,3,FALSE)="solar",IF(G5273="PV","solar PV","solar thermal"),IF(VLOOKUP(H5273,'Cross-Page Data'!$D$4:$F$48,3,FALSE)="wind",VLOOKUP(G5273,'Cross-Page Data'!$I$4:$J$19,2,FALSE),IF(VLOOKUP(H5273,'Cross-Page Data'!$D$4:$F$48,3,FALSE)="hydro",VLOOKUP(G5273,'Cross-Page Data'!$I$4:$J$19,2,FALSE),VLOOKUP(H5273,'Cross-Page Data'!$D$4:$F$48,3,FALSE)))))</f>
        <v/>
      </c>
      <c r="M5273" s="120">
        <f>IF(AND($P$2=FALSE,OR(F5273="Commercial NAICS Cogen",F5273="Industrial NAICS Cogen",F5273="NAICS-22 Cogen")),FALSE,IF(AND($P$3=FALSE,OR(F5273="Commercial NAICS Cogen",F5273="Commercial NAICS Non-Cogen",F5273="Industrial NAICS Cogen", F5273="industrial NAICS non-Cogen")),FALSE, TRUE))</f>
        <v/>
      </c>
    </row>
    <row r="5274">
      <c r="A5274" s="129" t="n">
        <v>99999</v>
      </c>
      <c r="B5274" s="130" t="inlineStr">
        <is>
          <t>State-Fuel Level Increment</t>
        </is>
      </c>
      <c r="C5274" s="130" t="inlineStr">
        <is>
          <t>State-Fuel Level Increment</t>
        </is>
      </c>
      <c r="D5274" s="129" t="n">
        <v>99999</v>
      </c>
      <c r="E5274" s="130" t="inlineStr">
        <is>
          <t>SD</t>
        </is>
      </c>
      <c r="F5274" s="130" t="inlineStr">
        <is>
          <t>Electric Utility</t>
        </is>
      </c>
      <c r="G5274" s="130" t="inlineStr">
        <is>
          <t>CA</t>
        </is>
      </c>
      <c r="H5274" s="130" t="inlineStr">
        <is>
          <t>NG</t>
        </is>
      </c>
      <c r="I5274" s="130" t="inlineStr">
        <is>
          <t>NG</t>
        </is>
      </c>
      <c r="J5274" s="131" t="n">
        <v>434095.39</v>
      </c>
      <c r="K5274" s="129" t="n">
        <v>2020</v>
      </c>
      <c r="L5274" s="120">
        <f>IF(VLOOKUP(H5274,'Cross-Page Data'!$D$4:$F$48,3,FALSE)="natural gas",VLOOKUP(G5274,'Cross-Page Data'!$I$4:$J$19,2,FALSE),IF(VLOOKUP(H5274,'Cross-Page Data'!$D$4:$F$48,3,FALSE)="solar",IF(G5274="PV","solar PV","solar thermal"),IF(VLOOKUP(H5274,'Cross-Page Data'!$D$4:$F$48,3,FALSE)="wind",VLOOKUP(G5274,'Cross-Page Data'!$I$4:$J$19,2,FALSE),IF(VLOOKUP(H5274,'Cross-Page Data'!$D$4:$F$48,3,FALSE)="hydro",VLOOKUP(G5274,'Cross-Page Data'!$I$4:$J$19,2,FALSE),VLOOKUP(H5274,'Cross-Page Data'!$D$4:$F$48,3,FALSE)))))</f>
        <v/>
      </c>
      <c r="M5274" s="120">
        <f>IF(AND($P$2=FALSE,OR(F5274="Commercial NAICS Cogen",F5274="Industrial NAICS Cogen",F5274="NAICS-22 Cogen")),FALSE,IF(AND($P$3=FALSE,OR(F5274="Commercial NAICS Cogen",F5274="Commercial NAICS Non-Cogen",F5274="Industrial NAICS Cogen", F5274="industrial NAICS non-Cogen")),FALSE, TRUE))</f>
        <v/>
      </c>
    </row>
    <row r="5275">
      <c r="A5275" s="129" t="n">
        <v>99999</v>
      </c>
      <c r="B5275" s="130" t="inlineStr">
        <is>
          <t>State-Fuel Level Increment</t>
        </is>
      </c>
      <c r="C5275" s="130" t="inlineStr">
        <is>
          <t>State-Fuel Level Increment</t>
        </is>
      </c>
      <c r="D5275" s="129" t="n">
        <v>99999</v>
      </c>
      <c r="E5275" s="130" t="inlineStr">
        <is>
          <t>TX</t>
        </is>
      </c>
      <c r="F5275" s="130" t="inlineStr">
        <is>
          <t>Electric Utility</t>
        </is>
      </c>
      <c r="G5275" s="130" t="inlineStr">
        <is>
          <t>CA</t>
        </is>
      </c>
      <c r="H5275" s="130" t="inlineStr">
        <is>
          <t>NG</t>
        </is>
      </c>
      <c r="I5275" s="130" t="inlineStr">
        <is>
          <t>NG</t>
        </is>
      </c>
      <c r="J5275" s="131" t="n">
        <v>208791.79</v>
      </c>
      <c r="K5275" s="129" t="n">
        <v>2020</v>
      </c>
      <c r="L5275" s="120">
        <f>IF(VLOOKUP(H5275,'Cross-Page Data'!$D$4:$F$48,3,FALSE)="natural gas",VLOOKUP(G5275,'Cross-Page Data'!$I$4:$J$19,2,FALSE),IF(VLOOKUP(H5275,'Cross-Page Data'!$D$4:$F$48,3,FALSE)="solar",IF(G5275="PV","solar PV","solar thermal"),IF(VLOOKUP(H5275,'Cross-Page Data'!$D$4:$F$48,3,FALSE)="wind",VLOOKUP(G5275,'Cross-Page Data'!$I$4:$J$19,2,FALSE),IF(VLOOKUP(H5275,'Cross-Page Data'!$D$4:$F$48,3,FALSE)="hydro",VLOOKUP(G5275,'Cross-Page Data'!$I$4:$J$19,2,FALSE),VLOOKUP(H5275,'Cross-Page Data'!$D$4:$F$48,3,FALSE)))))</f>
        <v/>
      </c>
      <c r="M5275" s="120">
        <f>IF(AND($P$2=FALSE,OR(F5275="Commercial NAICS Cogen",F5275="Industrial NAICS Cogen",F5275="NAICS-22 Cogen")),FALSE,IF(AND($P$3=FALSE,OR(F5275="Commercial NAICS Cogen",F5275="Commercial NAICS Non-Cogen",F5275="Industrial NAICS Cogen", F5275="industrial NAICS non-Cogen")),FALSE, TRUE))</f>
        <v/>
      </c>
    </row>
    <row r="5276">
      <c r="A5276" s="129" t="n">
        <v>99999</v>
      </c>
      <c r="B5276" s="130" t="inlineStr">
        <is>
          <t>State-Fuel Level Increment</t>
        </is>
      </c>
      <c r="C5276" s="130" t="inlineStr">
        <is>
          <t>State-Fuel Level Increment</t>
        </is>
      </c>
      <c r="D5276" s="129" t="n">
        <v>99999</v>
      </c>
      <c r="E5276" s="130" t="inlineStr">
        <is>
          <t>TX</t>
        </is>
      </c>
      <c r="F5276" s="130" t="inlineStr">
        <is>
          <t>NAICS-22 Non-Cogen</t>
        </is>
      </c>
      <c r="G5276" s="130" t="inlineStr">
        <is>
          <t>CA</t>
        </is>
      </c>
      <c r="H5276" s="130" t="inlineStr">
        <is>
          <t>NG</t>
        </is>
      </c>
      <c r="I5276" s="130" t="inlineStr">
        <is>
          <t>NG</t>
        </is>
      </c>
      <c r="J5276" s="131" t="n">
        <v>1264316</v>
      </c>
      <c r="K5276" s="129" t="n">
        <v>2020</v>
      </c>
      <c r="L5276" s="120">
        <f>IF(VLOOKUP(H5276,'Cross-Page Data'!$D$4:$F$48,3,FALSE)="natural gas",VLOOKUP(G5276,'Cross-Page Data'!$I$4:$J$19,2,FALSE),IF(VLOOKUP(H5276,'Cross-Page Data'!$D$4:$F$48,3,FALSE)="solar",IF(G5276="PV","solar PV","solar thermal"),IF(VLOOKUP(H5276,'Cross-Page Data'!$D$4:$F$48,3,FALSE)="wind",VLOOKUP(G5276,'Cross-Page Data'!$I$4:$J$19,2,FALSE),IF(VLOOKUP(H5276,'Cross-Page Data'!$D$4:$F$48,3,FALSE)="hydro",VLOOKUP(G5276,'Cross-Page Data'!$I$4:$J$19,2,FALSE),VLOOKUP(H5276,'Cross-Page Data'!$D$4:$F$48,3,FALSE)))))</f>
        <v/>
      </c>
      <c r="M5276" s="120">
        <f>IF(AND($P$2=FALSE,OR(F5276="Commercial NAICS Cogen",F5276="Industrial NAICS Cogen",F5276="NAICS-22 Cogen")),FALSE,IF(AND($P$3=FALSE,OR(F5276="Commercial NAICS Cogen",F5276="Commercial NAICS Non-Cogen",F5276="Industrial NAICS Cogen", F5276="industrial NAICS non-Cogen")),FALSE, TRUE))</f>
        <v/>
      </c>
    </row>
    <row r="5277">
      <c r="A5277" s="129" t="n">
        <v>99999</v>
      </c>
      <c r="B5277" s="130" t="inlineStr">
        <is>
          <t>State-Fuel Level Increment</t>
        </is>
      </c>
      <c r="C5277" s="130" t="inlineStr">
        <is>
          <t>State-Fuel Level Increment</t>
        </is>
      </c>
      <c r="D5277" s="129" t="n">
        <v>99999</v>
      </c>
      <c r="E5277" s="130" t="inlineStr">
        <is>
          <t>TX</t>
        </is>
      </c>
      <c r="F5277" s="130" t="inlineStr">
        <is>
          <t>NAICS-22 Cogen</t>
        </is>
      </c>
      <c r="G5277" s="130" t="inlineStr">
        <is>
          <t>CA</t>
        </is>
      </c>
      <c r="H5277" s="130" t="inlineStr">
        <is>
          <t>NG</t>
        </is>
      </c>
      <c r="I5277" s="130" t="inlineStr">
        <is>
          <t>NG</t>
        </is>
      </c>
      <c r="J5277" s="131" t="n">
        <v>343909.03</v>
      </c>
      <c r="K5277" s="129" t="n">
        <v>2020</v>
      </c>
      <c r="L5277" s="120">
        <f>IF(VLOOKUP(H5277,'Cross-Page Data'!$D$4:$F$48,3,FALSE)="natural gas",VLOOKUP(G5277,'Cross-Page Data'!$I$4:$J$19,2,FALSE),IF(VLOOKUP(H5277,'Cross-Page Data'!$D$4:$F$48,3,FALSE)="solar",IF(G5277="PV","solar PV","solar thermal"),IF(VLOOKUP(H5277,'Cross-Page Data'!$D$4:$F$48,3,FALSE)="wind",VLOOKUP(G5277,'Cross-Page Data'!$I$4:$J$19,2,FALSE),IF(VLOOKUP(H5277,'Cross-Page Data'!$D$4:$F$48,3,FALSE)="hydro",VLOOKUP(G5277,'Cross-Page Data'!$I$4:$J$19,2,FALSE),VLOOKUP(H5277,'Cross-Page Data'!$D$4:$F$48,3,FALSE)))))</f>
        <v/>
      </c>
      <c r="M5277" s="120">
        <f>IF(AND($P$2=FALSE,OR(F5277="Commercial NAICS Cogen",F5277="Industrial NAICS Cogen",F5277="NAICS-22 Cogen")),FALSE,IF(AND($P$3=FALSE,OR(F5277="Commercial NAICS Cogen",F5277="Commercial NAICS Non-Cogen",F5277="Industrial NAICS Cogen", F5277="industrial NAICS non-Cogen")),FALSE, TRUE))</f>
        <v/>
      </c>
    </row>
    <row r="5278">
      <c r="A5278" s="129" t="n">
        <v>99999</v>
      </c>
      <c r="B5278" s="130" t="inlineStr">
        <is>
          <t>State-Fuel Level Increment</t>
        </is>
      </c>
      <c r="C5278" s="130" t="inlineStr">
        <is>
          <t>State-Fuel Level Increment</t>
        </is>
      </c>
      <c r="D5278" s="129" t="n">
        <v>99999</v>
      </c>
      <c r="E5278" s="130" t="inlineStr">
        <is>
          <t>TX</t>
        </is>
      </c>
      <c r="F5278" s="130" t="inlineStr">
        <is>
          <t>Commercial NAICS Cogen</t>
        </is>
      </c>
      <c r="G5278" s="130" t="inlineStr">
        <is>
          <t>CA</t>
        </is>
      </c>
      <c r="H5278" s="130" t="inlineStr">
        <is>
          <t>NG</t>
        </is>
      </c>
      <c r="I5278" s="130" t="inlineStr">
        <is>
          <t>NG</t>
        </is>
      </c>
      <c r="J5278" s="131" t="n">
        <v>117662.13</v>
      </c>
      <c r="K5278" s="129" t="n">
        <v>2020</v>
      </c>
      <c r="L5278" s="120">
        <f>IF(VLOOKUP(H5278,'Cross-Page Data'!$D$4:$F$48,3,FALSE)="natural gas",VLOOKUP(G5278,'Cross-Page Data'!$I$4:$J$19,2,FALSE),IF(VLOOKUP(H5278,'Cross-Page Data'!$D$4:$F$48,3,FALSE)="solar",IF(G5278="PV","solar PV","solar thermal"),IF(VLOOKUP(H5278,'Cross-Page Data'!$D$4:$F$48,3,FALSE)="wind",VLOOKUP(G5278,'Cross-Page Data'!$I$4:$J$19,2,FALSE),IF(VLOOKUP(H5278,'Cross-Page Data'!$D$4:$F$48,3,FALSE)="hydro",VLOOKUP(G5278,'Cross-Page Data'!$I$4:$J$19,2,FALSE),VLOOKUP(H5278,'Cross-Page Data'!$D$4:$F$48,3,FALSE)))))</f>
        <v/>
      </c>
      <c r="M5278" s="120">
        <f>IF(AND($P$2=FALSE,OR(F5278="Commercial NAICS Cogen",F5278="Industrial NAICS Cogen",F5278="NAICS-22 Cogen")),FALSE,IF(AND($P$3=FALSE,OR(F5278="Commercial NAICS Cogen",F5278="Commercial NAICS Non-Cogen",F5278="Industrial NAICS Cogen", F5278="industrial NAICS non-Cogen")),FALSE, TRUE))</f>
        <v/>
      </c>
    </row>
    <row r="5279">
      <c r="A5279" s="129" t="n">
        <v>99999</v>
      </c>
      <c r="B5279" s="130" t="inlineStr">
        <is>
          <t>State-Fuel Level Increment</t>
        </is>
      </c>
      <c r="C5279" s="130" t="inlineStr">
        <is>
          <t>State-Fuel Level Increment</t>
        </is>
      </c>
      <c r="D5279" s="129" t="n">
        <v>99999</v>
      </c>
      <c r="E5279" s="130" t="inlineStr">
        <is>
          <t>TX</t>
        </is>
      </c>
      <c r="F5279" s="130" t="inlineStr">
        <is>
          <t>Industrial NAICS Non-Cogen</t>
        </is>
      </c>
      <c r="G5279" s="130" t="inlineStr">
        <is>
          <t>CA</t>
        </is>
      </c>
      <c r="H5279" s="130" t="inlineStr">
        <is>
          <t>NG</t>
        </is>
      </c>
      <c r="I5279" s="130" t="inlineStr">
        <is>
          <t>NG</t>
        </is>
      </c>
      <c r="J5279" s="131" t="n">
        <v>0</v>
      </c>
      <c r="K5279" s="129" t="n">
        <v>2020</v>
      </c>
      <c r="L5279" s="120">
        <f>IF(VLOOKUP(H5279,'Cross-Page Data'!$D$4:$F$48,3,FALSE)="natural gas",VLOOKUP(G5279,'Cross-Page Data'!$I$4:$J$19,2,FALSE),IF(VLOOKUP(H5279,'Cross-Page Data'!$D$4:$F$48,3,FALSE)="solar",IF(G5279="PV","solar PV","solar thermal"),IF(VLOOKUP(H5279,'Cross-Page Data'!$D$4:$F$48,3,FALSE)="wind",VLOOKUP(G5279,'Cross-Page Data'!$I$4:$J$19,2,FALSE),IF(VLOOKUP(H5279,'Cross-Page Data'!$D$4:$F$48,3,FALSE)="hydro",VLOOKUP(G5279,'Cross-Page Data'!$I$4:$J$19,2,FALSE),VLOOKUP(H5279,'Cross-Page Data'!$D$4:$F$48,3,FALSE)))))</f>
        <v/>
      </c>
      <c r="M5279" s="120">
        <f>IF(AND($P$2=FALSE,OR(F5279="Commercial NAICS Cogen",F5279="Industrial NAICS Cogen",F5279="NAICS-22 Cogen")),FALSE,IF(AND($P$3=FALSE,OR(F5279="Commercial NAICS Cogen",F5279="Commercial NAICS Non-Cogen",F5279="Industrial NAICS Cogen", F5279="industrial NAICS non-Cogen")),FALSE, TRUE))</f>
        <v/>
      </c>
    </row>
    <row r="5280">
      <c r="A5280" s="129" t="n">
        <v>99999</v>
      </c>
      <c r="B5280" s="130" t="inlineStr">
        <is>
          <t>State-Fuel Level Increment</t>
        </is>
      </c>
      <c r="C5280" s="130" t="inlineStr">
        <is>
          <t>State-Fuel Level Increment</t>
        </is>
      </c>
      <c r="D5280" s="129" t="n">
        <v>99999</v>
      </c>
      <c r="E5280" s="130" t="inlineStr">
        <is>
          <t>TX</t>
        </is>
      </c>
      <c r="F5280" s="130" t="inlineStr">
        <is>
          <t>Industrial NAICS Cogen</t>
        </is>
      </c>
      <c r="G5280" s="130" t="inlineStr">
        <is>
          <t>CA</t>
        </is>
      </c>
      <c r="H5280" s="130" t="inlineStr">
        <is>
          <t>NG</t>
        </is>
      </c>
      <c r="I5280" s="130" t="inlineStr">
        <is>
          <t>NG</t>
        </is>
      </c>
      <c r="J5280" s="131" t="n">
        <v>162800.96</v>
      </c>
      <c r="K5280" s="129" t="n">
        <v>2020</v>
      </c>
      <c r="L5280" s="120">
        <f>IF(VLOOKUP(H5280,'Cross-Page Data'!$D$4:$F$48,3,FALSE)="natural gas",VLOOKUP(G5280,'Cross-Page Data'!$I$4:$J$19,2,FALSE),IF(VLOOKUP(H5280,'Cross-Page Data'!$D$4:$F$48,3,FALSE)="solar",IF(G5280="PV","solar PV","solar thermal"),IF(VLOOKUP(H5280,'Cross-Page Data'!$D$4:$F$48,3,FALSE)="wind",VLOOKUP(G5280,'Cross-Page Data'!$I$4:$J$19,2,FALSE),IF(VLOOKUP(H5280,'Cross-Page Data'!$D$4:$F$48,3,FALSE)="hydro",VLOOKUP(G5280,'Cross-Page Data'!$I$4:$J$19,2,FALSE),VLOOKUP(H5280,'Cross-Page Data'!$D$4:$F$48,3,FALSE)))))</f>
        <v/>
      </c>
      <c r="M5280" s="120">
        <f>IF(AND($P$2=FALSE,OR(F5280="Commercial NAICS Cogen",F5280="Industrial NAICS Cogen",F5280="NAICS-22 Cogen")),FALSE,IF(AND($P$3=FALSE,OR(F5280="Commercial NAICS Cogen",F5280="Commercial NAICS Non-Cogen",F5280="Industrial NAICS Cogen", F5280="industrial NAICS non-Cogen")),FALSE, TRUE))</f>
        <v/>
      </c>
    </row>
    <row r="5281">
      <c r="A5281" s="129" t="n">
        <v>99999</v>
      </c>
      <c r="B5281" s="130" t="inlineStr">
        <is>
          <t>State-Fuel Level Increment</t>
        </is>
      </c>
      <c r="C5281" s="130" t="inlineStr">
        <is>
          <t>State-Fuel Level Increment</t>
        </is>
      </c>
      <c r="D5281" s="129" t="n">
        <v>99999</v>
      </c>
      <c r="E5281" s="130" t="inlineStr">
        <is>
          <t>VA</t>
        </is>
      </c>
      <c r="F5281" s="130" t="inlineStr">
        <is>
          <t>Electric Utility</t>
        </is>
      </c>
      <c r="G5281" s="130" t="inlineStr">
        <is>
          <t>CA</t>
        </is>
      </c>
      <c r="H5281" s="130" t="inlineStr">
        <is>
          <t>NG</t>
        </is>
      </c>
      <c r="I5281" s="130" t="inlineStr">
        <is>
          <t>NG</t>
        </is>
      </c>
      <c r="J5281" s="131" t="n">
        <v>0</v>
      </c>
      <c r="K5281" s="129" t="n">
        <v>2020</v>
      </c>
      <c r="L5281" s="120">
        <f>IF(VLOOKUP(H5281,'Cross-Page Data'!$D$4:$F$48,3,FALSE)="natural gas",VLOOKUP(G5281,'Cross-Page Data'!$I$4:$J$19,2,FALSE),IF(VLOOKUP(H5281,'Cross-Page Data'!$D$4:$F$48,3,FALSE)="solar",IF(G5281="PV","solar PV","solar thermal"),IF(VLOOKUP(H5281,'Cross-Page Data'!$D$4:$F$48,3,FALSE)="wind",VLOOKUP(G5281,'Cross-Page Data'!$I$4:$J$19,2,FALSE),IF(VLOOKUP(H5281,'Cross-Page Data'!$D$4:$F$48,3,FALSE)="hydro",VLOOKUP(G5281,'Cross-Page Data'!$I$4:$J$19,2,FALSE),VLOOKUP(H5281,'Cross-Page Data'!$D$4:$F$48,3,FALSE)))))</f>
        <v/>
      </c>
      <c r="M5281" s="120">
        <f>IF(AND($P$2=FALSE,OR(F5281="Commercial NAICS Cogen",F5281="Industrial NAICS Cogen",F5281="NAICS-22 Cogen")),FALSE,IF(AND($P$3=FALSE,OR(F5281="Commercial NAICS Cogen",F5281="Commercial NAICS Non-Cogen",F5281="Industrial NAICS Cogen", F5281="industrial NAICS non-Cogen")),FALSE, TRUE))</f>
        <v/>
      </c>
    </row>
    <row r="5282">
      <c r="A5282" s="129" t="n">
        <v>99999</v>
      </c>
      <c r="B5282" s="130" t="inlineStr">
        <is>
          <t>State-Fuel Level Increment</t>
        </is>
      </c>
      <c r="C5282" s="130" t="inlineStr">
        <is>
          <t>State-Fuel Level Increment</t>
        </is>
      </c>
      <c r="D5282" s="129" t="n">
        <v>99999</v>
      </c>
      <c r="E5282" s="130" t="inlineStr">
        <is>
          <t>WA</t>
        </is>
      </c>
      <c r="F5282" s="130" t="inlineStr">
        <is>
          <t>Electric Utility</t>
        </is>
      </c>
      <c r="G5282" s="130" t="inlineStr">
        <is>
          <t>CA</t>
        </is>
      </c>
      <c r="H5282" s="130" t="inlineStr">
        <is>
          <t>NG</t>
        </is>
      </c>
      <c r="I5282" s="130" t="inlineStr">
        <is>
          <t>NG</t>
        </is>
      </c>
      <c r="J5282" s="131" t="n">
        <v>1181628.7</v>
      </c>
      <c r="K5282" s="129" t="n">
        <v>2020</v>
      </c>
      <c r="L5282" s="120">
        <f>IF(VLOOKUP(H5282,'Cross-Page Data'!$D$4:$F$48,3,FALSE)="natural gas",VLOOKUP(G5282,'Cross-Page Data'!$I$4:$J$19,2,FALSE),IF(VLOOKUP(H5282,'Cross-Page Data'!$D$4:$F$48,3,FALSE)="solar",IF(G5282="PV","solar PV","solar thermal"),IF(VLOOKUP(H5282,'Cross-Page Data'!$D$4:$F$48,3,FALSE)="wind",VLOOKUP(G5282,'Cross-Page Data'!$I$4:$J$19,2,FALSE),IF(VLOOKUP(H5282,'Cross-Page Data'!$D$4:$F$48,3,FALSE)="hydro",VLOOKUP(G5282,'Cross-Page Data'!$I$4:$J$19,2,FALSE),VLOOKUP(H5282,'Cross-Page Data'!$D$4:$F$48,3,FALSE)))))</f>
        <v/>
      </c>
      <c r="M5282" s="120">
        <f>IF(AND($P$2=FALSE,OR(F5282="Commercial NAICS Cogen",F5282="Industrial NAICS Cogen",F5282="NAICS-22 Cogen")),FALSE,IF(AND($P$3=FALSE,OR(F5282="Commercial NAICS Cogen",F5282="Commercial NAICS Non-Cogen",F5282="Industrial NAICS Cogen", F5282="industrial NAICS non-Cogen")),FALSE, TRUE))</f>
        <v/>
      </c>
    </row>
    <row r="5283">
      <c r="A5283" s="129" t="n">
        <v>99999</v>
      </c>
      <c r="B5283" s="130" t="inlineStr">
        <is>
          <t>State-Fuel Level Increment</t>
        </is>
      </c>
      <c r="C5283" s="130" t="inlineStr">
        <is>
          <t>State-Fuel Level Increment</t>
        </is>
      </c>
      <c r="D5283" s="129" t="n">
        <v>99999</v>
      </c>
      <c r="E5283" s="130" t="inlineStr">
        <is>
          <t>WA</t>
        </is>
      </c>
      <c r="F5283" s="130" t="inlineStr">
        <is>
          <t>Electric Utility</t>
        </is>
      </c>
      <c r="G5283" s="130" t="inlineStr">
        <is>
          <t>CA</t>
        </is>
      </c>
      <c r="H5283" s="130" t="inlineStr">
        <is>
          <t>NG</t>
        </is>
      </c>
      <c r="I5283" s="130" t="inlineStr">
        <is>
          <t>NG</t>
        </is>
      </c>
      <c r="J5283" s="131" t="n">
        <v>0</v>
      </c>
      <c r="K5283" s="129" t="n">
        <v>2020</v>
      </c>
      <c r="L5283" s="120">
        <f>IF(VLOOKUP(H5283,'Cross-Page Data'!$D$4:$F$48,3,FALSE)="natural gas",VLOOKUP(G5283,'Cross-Page Data'!$I$4:$J$19,2,FALSE),IF(VLOOKUP(H5283,'Cross-Page Data'!$D$4:$F$48,3,FALSE)="solar",IF(G5283="PV","solar PV","solar thermal"),IF(VLOOKUP(H5283,'Cross-Page Data'!$D$4:$F$48,3,FALSE)="wind",VLOOKUP(G5283,'Cross-Page Data'!$I$4:$J$19,2,FALSE),IF(VLOOKUP(H5283,'Cross-Page Data'!$D$4:$F$48,3,FALSE)="hydro",VLOOKUP(G5283,'Cross-Page Data'!$I$4:$J$19,2,FALSE),VLOOKUP(H5283,'Cross-Page Data'!$D$4:$F$48,3,FALSE)))))</f>
        <v/>
      </c>
      <c r="M5283" s="120">
        <f>IF(AND($P$2=FALSE,OR(F5283="Commercial NAICS Cogen",F5283="Industrial NAICS Cogen",F5283="NAICS-22 Cogen")),FALSE,IF(AND($P$3=FALSE,OR(F5283="Commercial NAICS Cogen",F5283="Commercial NAICS Non-Cogen",F5283="Industrial NAICS Cogen", F5283="industrial NAICS non-Cogen")),FALSE, TRUE))</f>
        <v/>
      </c>
    </row>
    <row r="5284">
      <c r="A5284" s="129" t="n">
        <v>99999</v>
      </c>
      <c r="B5284" s="130" t="inlineStr">
        <is>
          <t>State-Fuel Level Increment</t>
        </is>
      </c>
      <c r="C5284" s="130" t="inlineStr">
        <is>
          <t>State-Fuel Level Increment</t>
        </is>
      </c>
      <c r="D5284" s="129" t="n">
        <v>99999</v>
      </c>
      <c r="E5284" s="130" t="inlineStr">
        <is>
          <t>WA</t>
        </is>
      </c>
      <c r="F5284" s="130" t="inlineStr">
        <is>
          <t>NAICS-22 Non-Cogen</t>
        </is>
      </c>
      <c r="G5284" s="130" t="inlineStr">
        <is>
          <t>CA</t>
        </is>
      </c>
      <c r="H5284" s="130" t="inlineStr">
        <is>
          <t>NG</t>
        </is>
      </c>
      <c r="I5284" s="130" t="inlineStr">
        <is>
          <t>NG</t>
        </is>
      </c>
      <c r="J5284" s="131" t="n">
        <v>291280.48</v>
      </c>
      <c r="K5284" s="129" t="n">
        <v>2020</v>
      </c>
      <c r="L5284" s="120">
        <f>IF(VLOOKUP(H5284,'Cross-Page Data'!$D$4:$F$48,3,FALSE)="natural gas",VLOOKUP(G5284,'Cross-Page Data'!$I$4:$J$19,2,FALSE),IF(VLOOKUP(H5284,'Cross-Page Data'!$D$4:$F$48,3,FALSE)="solar",IF(G5284="PV","solar PV","solar thermal"),IF(VLOOKUP(H5284,'Cross-Page Data'!$D$4:$F$48,3,FALSE)="wind",VLOOKUP(G5284,'Cross-Page Data'!$I$4:$J$19,2,FALSE),IF(VLOOKUP(H5284,'Cross-Page Data'!$D$4:$F$48,3,FALSE)="hydro",VLOOKUP(G5284,'Cross-Page Data'!$I$4:$J$19,2,FALSE),VLOOKUP(H5284,'Cross-Page Data'!$D$4:$F$48,3,FALSE)))))</f>
        <v/>
      </c>
      <c r="M5284" s="120">
        <f>IF(AND($P$2=FALSE,OR(F5284="Commercial NAICS Cogen",F5284="Industrial NAICS Cogen",F5284="NAICS-22 Cogen")),FALSE,IF(AND($P$3=FALSE,OR(F5284="Commercial NAICS Cogen",F5284="Commercial NAICS Non-Cogen",F5284="Industrial NAICS Cogen", F5284="industrial NAICS non-Cogen")),FALSE, TRUE))</f>
        <v/>
      </c>
    </row>
    <row r="5285">
      <c r="A5285" s="129" t="n">
        <v>99999</v>
      </c>
      <c r="B5285" s="130" t="inlineStr">
        <is>
          <t>State-Fuel Level Increment</t>
        </is>
      </c>
      <c r="C5285" s="130" t="inlineStr">
        <is>
          <t>State-Fuel Level Increment</t>
        </is>
      </c>
      <c r="D5285" s="129" t="n">
        <v>99999</v>
      </c>
      <c r="E5285" s="130" t="inlineStr">
        <is>
          <t>WI</t>
        </is>
      </c>
      <c r="F5285" s="130" t="inlineStr">
        <is>
          <t>Electric Utility</t>
        </is>
      </c>
      <c r="G5285" s="130" t="inlineStr">
        <is>
          <t>CA</t>
        </is>
      </c>
      <c r="H5285" s="130" t="inlineStr">
        <is>
          <t>NG</t>
        </is>
      </c>
      <c r="I5285" s="130" t="inlineStr">
        <is>
          <t>NG</t>
        </is>
      </c>
      <c r="J5285" s="131" t="n">
        <v>0</v>
      </c>
      <c r="K5285" s="129" t="n">
        <v>2020</v>
      </c>
      <c r="L5285" s="120">
        <f>IF(VLOOKUP(H5285,'Cross-Page Data'!$D$4:$F$48,3,FALSE)="natural gas",VLOOKUP(G5285,'Cross-Page Data'!$I$4:$J$19,2,FALSE),IF(VLOOKUP(H5285,'Cross-Page Data'!$D$4:$F$48,3,FALSE)="solar",IF(G5285="PV","solar PV","solar thermal"),IF(VLOOKUP(H5285,'Cross-Page Data'!$D$4:$F$48,3,FALSE)="wind",VLOOKUP(G5285,'Cross-Page Data'!$I$4:$J$19,2,FALSE),IF(VLOOKUP(H5285,'Cross-Page Data'!$D$4:$F$48,3,FALSE)="hydro",VLOOKUP(G5285,'Cross-Page Data'!$I$4:$J$19,2,FALSE),VLOOKUP(H5285,'Cross-Page Data'!$D$4:$F$48,3,FALSE)))))</f>
        <v/>
      </c>
      <c r="M5285" s="120">
        <f>IF(AND($P$2=FALSE,OR(F5285="Commercial NAICS Cogen",F5285="Industrial NAICS Cogen",F5285="NAICS-22 Cogen")),FALSE,IF(AND($P$3=FALSE,OR(F5285="Commercial NAICS Cogen",F5285="Commercial NAICS Non-Cogen",F5285="Industrial NAICS Cogen", F5285="industrial NAICS non-Cogen")),FALSE, TRUE))</f>
        <v/>
      </c>
    </row>
    <row r="5286">
      <c r="A5286" s="129" t="n">
        <v>99999</v>
      </c>
      <c r="B5286" s="130" t="inlineStr">
        <is>
          <t>State-Fuel Level Increment</t>
        </is>
      </c>
      <c r="C5286" s="130" t="inlineStr">
        <is>
          <t>State-Fuel Level Increment</t>
        </is>
      </c>
      <c r="D5286" s="129" t="n">
        <v>99999</v>
      </c>
      <c r="E5286" s="130" t="inlineStr">
        <is>
          <t>WI</t>
        </is>
      </c>
      <c r="F5286" s="130" t="inlineStr">
        <is>
          <t>Electric Utility</t>
        </is>
      </c>
      <c r="G5286" s="130" t="inlineStr">
        <is>
          <t>CA</t>
        </is>
      </c>
      <c r="H5286" s="130" t="inlineStr">
        <is>
          <t>NG</t>
        </is>
      </c>
      <c r="I5286" s="130" t="inlineStr">
        <is>
          <t>NG</t>
        </is>
      </c>
      <c r="J5286" s="131" t="n">
        <v>104868.08</v>
      </c>
      <c r="K5286" s="129" t="n">
        <v>2020</v>
      </c>
      <c r="L5286" s="120">
        <f>IF(VLOOKUP(H5286,'Cross-Page Data'!$D$4:$F$48,3,FALSE)="natural gas",VLOOKUP(G5286,'Cross-Page Data'!$I$4:$J$19,2,FALSE),IF(VLOOKUP(H5286,'Cross-Page Data'!$D$4:$F$48,3,FALSE)="solar",IF(G5286="PV","solar PV","solar thermal"),IF(VLOOKUP(H5286,'Cross-Page Data'!$D$4:$F$48,3,FALSE)="wind",VLOOKUP(G5286,'Cross-Page Data'!$I$4:$J$19,2,FALSE),IF(VLOOKUP(H5286,'Cross-Page Data'!$D$4:$F$48,3,FALSE)="hydro",VLOOKUP(G5286,'Cross-Page Data'!$I$4:$J$19,2,FALSE),VLOOKUP(H5286,'Cross-Page Data'!$D$4:$F$48,3,FALSE)))))</f>
        <v/>
      </c>
      <c r="M5286" s="120">
        <f>IF(AND($P$2=FALSE,OR(F5286="Commercial NAICS Cogen",F5286="Industrial NAICS Cogen",F5286="NAICS-22 Cogen")),FALSE,IF(AND($P$3=FALSE,OR(F5286="Commercial NAICS Cogen",F5286="Commercial NAICS Non-Cogen",F5286="Industrial NAICS Cogen", F5286="industrial NAICS non-Cogen")),FALSE, TRUE))</f>
        <v/>
      </c>
    </row>
    <row r="5287">
      <c r="A5287" s="129" t="n">
        <v>99999</v>
      </c>
      <c r="B5287" s="130" t="inlineStr">
        <is>
          <t>State-Fuel Level Increment</t>
        </is>
      </c>
      <c r="C5287" s="130" t="inlineStr">
        <is>
          <t>State-Fuel Level Increment</t>
        </is>
      </c>
      <c r="D5287" s="129" t="n">
        <v>99999</v>
      </c>
      <c r="E5287" s="130" t="inlineStr">
        <is>
          <t>WI</t>
        </is>
      </c>
      <c r="F5287" s="130" t="inlineStr">
        <is>
          <t>Industrial NAICS Cogen</t>
        </is>
      </c>
      <c r="G5287" s="130" t="inlineStr">
        <is>
          <t>CA</t>
        </is>
      </c>
      <c r="H5287" s="130" t="inlineStr">
        <is>
          <t>NG</t>
        </is>
      </c>
      <c r="I5287" s="130" t="inlineStr">
        <is>
          <t>NG</t>
        </is>
      </c>
      <c r="J5287" s="131" t="n">
        <v>29668.925</v>
      </c>
      <c r="K5287" s="129" t="n">
        <v>2020</v>
      </c>
      <c r="L5287" s="120">
        <f>IF(VLOOKUP(H5287,'Cross-Page Data'!$D$4:$F$48,3,FALSE)="natural gas",VLOOKUP(G5287,'Cross-Page Data'!$I$4:$J$19,2,FALSE),IF(VLOOKUP(H5287,'Cross-Page Data'!$D$4:$F$48,3,FALSE)="solar",IF(G5287="PV","solar PV","solar thermal"),IF(VLOOKUP(H5287,'Cross-Page Data'!$D$4:$F$48,3,FALSE)="wind",VLOOKUP(G5287,'Cross-Page Data'!$I$4:$J$19,2,FALSE),IF(VLOOKUP(H5287,'Cross-Page Data'!$D$4:$F$48,3,FALSE)="hydro",VLOOKUP(G5287,'Cross-Page Data'!$I$4:$J$19,2,FALSE),VLOOKUP(H5287,'Cross-Page Data'!$D$4:$F$48,3,FALSE)))))</f>
        <v/>
      </c>
      <c r="M5287" s="120">
        <f>IF(AND($P$2=FALSE,OR(F5287="Commercial NAICS Cogen",F5287="Industrial NAICS Cogen",F5287="NAICS-22 Cogen")),FALSE,IF(AND($P$3=FALSE,OR(F5287="Commercial NAICS Cogen",F5287="Commercial NAICS Non-Cogen",F5287="Industrial NAICS Cogen", F5287="industrial NAICS non-Cogen")),FALSE, TRUE))</f>
        <v/>
      </c>
    </row>
    <row r="5288">
      <c r="A5288" s="129" t="n">
        <v>99999</v>
      </c>
      <c r="B5288" s="130" t="inlineStr">
        <is>
          <t>State-Fuel Level Increment</t>
        </is>
      </c>
      <c r="C5288" s="130" t="inlineStr">
        <is>
          <t>State-Fuel Level Increment</t>
        </is>
      </c>
      <c r="D5288" s="129" t="n">
        <v>99999</v>
      </c>
      <c r="E5288" s="130" t="inlineStr">
        <is>
          <t>CA</t>
        </is>
      </c>
      <c r="F5288" s="130" t="inlineStr">
        <is>
          <t>Commercial NAICS Cogen</t>
        </is>
      </c>
      <c r="G5288" s="130" t="inlineStr">
        <is>
          <t>CA</t>
        </is>
      </c>
      <c r="H5288" s="130" t="inlineStr">
        <is>
          <t>OBG</t>
        </is>
      </c>
      <c r="I5288" s="130" t="inlineStr">
        <is>
          <t>ORW</t>
        </is>
      </c>
      <c r="J5288" s="131" t="n">
        <v>0</v>
      </c>
      <c r="K5288" s="129" t="n">
        <v>2020</v>
      </c>
      <c r="L5288" s="120">
        <f>IF(VLOOKUP(H5288,'Cross-Page Data'!$D$4:$F$48,3,FALSE)="natural gas",VLOOKUP(G5288,'Cross-Page Data'!$I$4:$J$19,2,FALSE),IF(VLOOKUP(H5288,'Cross-Page Data'!$D$4:$F$48,3,FALSE)="solar",IF(G5288="PV","solar PV","solar thermal"),IF(VLOOKUP(H5288,'Cross-Page Data'!$D$4:$F$48,3,FALSE)="wind",VLOOKUP(G5288,'Cross-Page Data'!$I$4:$J$19,2,FALSE),IF(VLOOKUP(H5288,'Cross-Page Data'!$D$4:$F$48,3,FALSE)="hydro",VLOOKUP(G5288,'Cross-Page Data'!$I$4:$J$19,2,FALSE),VLOOKUP(H5288,'Cross-Page Data'!$D$4:$F$48,3,FALSE)))))</f>
        <v/>
      </c>
      <c r="M5288" s="120">
        <f>IF(AND($P$2=FALSE,OR(F5288="Commercial NAICS Cogen",F5288="Industrial NAICS Cogen",F5288="NAICS-22 Cogen")),FALSE,IF(AND($P$3=FALSE,OR(F5288="Commercial NAICS Cogen",F5288="Commercial NAICS Non-Cogen",F5288="Industrial NAICS Cogen", F5288="industrial NAICS non-Cogen")),FALSE, TRUE))</f>
        <v/>
      </c>
    </row>
    <row r="5289">
      <c r="A5289" s="129" t="n">
        <v>99999</v>
      </c>
      <c r="B5289" s="130" t="inlineStr">
        <is>
          <t>State-Fuel Level Increment</t>
        </is>
      </c>
      <c r="C5289" s="130" t="inlineStr">
        <is>
          <t>State-Fuel Level Increment</t>
        </is>
      </c>
      <c r="D5289" s="129" t="n">
        <v>99999</v>
      </c>
      <c r="E5289" s="130" t="inlineStr">
        <is>
          <t>NY</t>
        </is>
      </c>
      <c r="F5289" s="130" t="inlineStr">
        <is>
          <t>NAICS-22 Non-Cogen</t>
        </is>
      </c>
      <c r="G5289" s="130" t="inlineStr">
        <is>
          <t>CA</t>
        </is>
      </c>
      <c r="H5289" s="130" t="inlineStr">
        <is>
          <t>OBL</t>
        </is>
      </c>
      <c r="I5289" s="130" t="inlineStr">
        <is>
          <t>ORW</t>
        </is>
      </c>
      <c r="J5289" s="131" t="n">
        <v>0</v>
      </c>
      <c r="K5289" s="129" t="n">
        <v>2020</v>
      </c>
      <c r="L5289" s="120">
        <f>IF(VLOOKUP(H5289,'Cross-Page Data'!$D$4:$F$48,3,FALSE)="natural gas",VLOOKUP(G5289,'Cross-Page Data'!$I$4:$J$19,2,FALSE),IF(VLOOKUP(H5289,'Cross-Page Data'!$D$4:$F$48,3,FALSE)="solar",IF(G5289="PV","solar PV","solar thermal"),IF(VLOOKUP(H5289,'Cross-Page Data'!$D$4:$F$48,3,FALSE)="wind",VLOOKUP(G5289,'Cross-Page Data'!$I$4:$J$19,2,FALSE),IF(VLOOKUP(H5289,'Cross-Page Data'!$D$4:$F$48,3,FALSE)="hydro",VLOOKUP(G5289,'Cross-Page Data'!$I$4:$J$19,2,FALSE),VLOOKUP(H5289,'Cross-Page Data'!$D$4:$F$48,3,FALSE)))))</f>
        <v/>
      </c>
      <c r="M5289" s="120">
        <f>IF(AND($P$2=FALSE,OR(F5289="Commercial NAICS Cogen",F5289="Industrial NAICS Cogen",F5289="NAICS-22 Cogen")),FALSE,IF(AND($P$3=FALSE,OR(F5289="Commercial NAICS Cogen",F5289="Commercial NAICS Non-Cogen",F5289="Industrial NAICS Cogen", F5289="industrial NAICS non-Cogen")),FALSE, TRUE))</f>
        <v/>
      </c>
    </row>
    <row r="5290">
      <c r="A5290" s="129" t="n">
        <v>99999</v>
      </c>
      <c r="B5290" s="130" t="inlineStr">
        <is>
          <t>State-Fuel Level Increment</t>
        </is>
      </c>
      <c r="C5290" s="130" t="inlineStr">
        <is>
          <t>State-Fuel Level Increment</t>
        </is>
      </c>
      <c r="D5290" s="129" t="n">
        <v>99999</v>
      </c>
      <c r="E5290" s="130" t="inlineStr">
        <is>
          <t>LA</t>
        </is>
      </c>
      <c r="F5290" s="130" t="inlineStr">
        <is>
          <t>Industrial NAICS Cogen</t>
        </is>
      </c>
      <c r="G5290" s="130" t="inlineStr">
        <is>
          <t>CA</t>
        </is>
      </c>
      <c r="H5290" s="130" t="inlineStr">
        <is>
          <t>OG</t>
        </is>
      </c>
      <c r="I5290" s="130" t="inlineStr">
        <is>
          <t>OOG</t>
        </is>
      </c>
      <c r="J5290" s="131" t="n">
        <v>212634.67</v>
      </c>
      <c r="K5290" s="129" t="n">
        <v>2020</v>
      </c>
      <c r="L5290" s="120">
        <f>IF(VLOOKUP(H5290,'Cross-Page Data'!$D$4:$F$48,3,FALSE)="natural gas",VLOOKUP(G5290,'Cross-Page Data'!$I$4:$J$19,2,FALSE),IF(VLOOKUP(H5290,'Cross-Page Data'!$D$4:$F$48,3,FALSE)="solar",IF(G5290="PV","solar PV","solar thermal"),IF(VLOOKUP(H5290,'Cross-Page Data'!$D$4:$F$48,3,FALSE)="wind",VLOOKUP(G5290,'Cross-Page Data'!$I$4:$J$19,2,FALSE),IF(VLOOKUP(H5290,'Cross-Page Data'!$D$4:$F$48,3,FALSE)="hydro",VLOOKUP(G5290,'Cross-Page Data'!$I$4:$J$19,2,FALSE),VLOOKUP(H5290,'Cross-Page Data'!$D$4:$F$48,3,FALSE)))))</f>
        <v/>
      </c>
      <c r="M5290" s="120">
        <f>IF(AND($P$2=FALSE,OR(F5290="Commercial NAICS Cogen",F5290="Industrial NAICS Cogen",F5290="NAICS-22 Cogen")),FALSE,IF(AND($P$3=FALSE,OR(F5290="Commercial NAICS Cogen",F5290="Commercial NAICS Non-Cogen",F5290="Industrial NAICS Cogen", F5290="industrial NAICS non-Cogen")),FALSE, TRUE))</f>
        <v/>
      </c>
    </row>
    <row r="5291">
      <c r="A5291" s="129" t="n">
        <v>99999</v>
      </c>
      <c r="B5291" s="130" t="inlineStr">
        <is>
          <t>State-Fuel Level Increment</t>
        </is>
      </c>
      <c r="C5291" s="130" t="inlineStr">
        <is>
          <t>State-Fuel Level Increment</t>
        </is>
      </c>
      <c r="D5291" s="129" t="n">
        <v>99999</v>
      </c>
      <c r="E5291" s="130" t="inlineStr">
        <is>
          <t>TX</t>
        </is>
      </c>
      <c r="F5291" s="130" t="inlineStr">
        <is>
          <t>Industrial NAICS Cogen</t>
        </is>
      </c>
      <c r="G5291" s="130" t="inlineStr">
        <is>
          <t>CA</t>
        </is>
      </c>
      <c r="H5291" s="130" t="inlineStr">
        <is>
          <t>OG</t>
        </is>
      </c>
      <c r="I5291" s="130" t="inlineStr">
        <is>
          <t>OOG</t>
        </is>
      </c>
      <c r="J5291" s="131" t="n">
        <v>14523.375</v>
      </c>
      <c r="K5291" s="129" t="n">
        <v>2020</v>
      </c>
      <c r="L5291" s="120">
        <f>IF(VLOOKUP(H5291,'Cross-Page Data'!$D$4:$F$48,3,FALSE)="natural gas",VLOOKUP(G5291,'Cross-Page Data'!$I$4:$J$19,2,FALSE),IF(VLOOKUP(H5291,'Cross-Page Data'!$D$4:$F$48,3,FALSE)="solar",IF(G5291="PV","solar PV","solar thermal"),IF(VLOOKUP(H5291,'Cross-Page Data'!$D$4:$F$48,3,FALSE)="wind",VLOOKUP(G5291,'Cross-Page Data'!$I$4:$J$19,2,FALSE),IF(VLOOKUP(H5291,'Cross-Page Data'!$D$4:$F$48,3,FALSE)="hydro",VLOOKUP(G5291,'Cross-Page Data'!$I$4:$J$19,2,FALSE),VLOOKUP(H5291,'Cross-Page Data'!$D$4:$F$48,3,FALSE)))))</f>
        <v/>
      </c>
      <c r="M5291" s="120">
        <f>IF(AND($P$2=FALSE,OR(F5291="Commercial NAICS Cogen",F5291="Industrial NAICS Cogen",F5291="NAICS-22 Cogen")),FALSE,IF(AND($P$3=FALSE,OR(F5291="Commercial NAICS Cogen",F5291="Commercial NAICS Non-Cogen",F5291="Industrial NAICS Cogen", F5291="industrial NAICS non-Cogen")),FALSE, TRUE))</f>
        <v/>
      </c>
    </row>
    <row r="5292">
      <c r="A5292" s="129" t="n">
        <v>99999</v>
      </c>
      <c r="B5292" s="130" t="inlineStr">
        <is>
          <t>State-Fuel Level Increment</t>
        </is>
      </c>
      <c r="C5292" s="130" t="inlineStr">
        <is>
          <t>State-Fuel Level Increment</t>
        </is>
      </c>
      <c r="D5292" s="129" t="n">
        <v>99999</v>
      </c>
      <c r="E5292" s="130" t="inlineStr">
        <is>
          <t>LA</t>
        </is>
      </c>
      <c r="F5292" s="130" t="inlineStr">
        <is>
          <t>Industrial NAICS Cogen</t>
        </is>
      </c>
      <c r="G5292" s="130" t="inlineStr">
        <is>
          <t>CA</t>
        </is>
      </c>
      <c r="H5292" s="130" t="inlineStr">
        <is>
          <t>OTH</t>
        </is>
      </c>
      <c r="I5292" s="130" t="inlineStr">
        <is>
          <t>OTH</t>
        </is>
      </c>
      <c r="J5292" s="131" t="n">
        <v>0</v>
      </c>
      <c r="K5292" s="129" t="n">
        <v>2020</v>
      </c>
      <c r="L5292" s="120">
        <f>IF(VLOOKUP(H5292,'Cross-Page Data'!$D$4:$F$48,3,FALSE)="natural gas",VLOOKUP(G5292,'Cross-Page Data'!$I$4:$J$19,2,FALSE),IF(VLOOKUP(H5292,'Cross-Page Data'!$D$4:$F$48,3,FALSE)="solar",IF(G5292="PV","solar PV","solar thermal"),IF(VLOOKUP(H5292,'Cross-Page Data'!$D$4:$F$48,3,FALSE)="wind",VLOOKUP(G5292,'Cross-Page Data'!$I$4:$J$19,2,FALSE),IF(VLOOKUP(H5292,'Cross-Page Data'!$D$4:$F$48,3,FALSE)="hydro",VLOOKUP(G5292,'Cross-Page Data'!$I$4:$J$19,2,FALSE),VLOOKUP(H5292,'Cross-Page Data'!$D$4:$F$48,3,FALSE)))))</f>
        <v/>
      </c>
      <c r="M5292" s="120">
        <f>IF(AND($P$2=FALSE,OR(F5292="Commercial NAICS Cogen",F5292="Industrial NAICS Cogen",F5292="NAICS-22 Cogen")),FALSE,IF(AND($P$3=FALSE,OR(F5292="Commercial NAICS Cogen",F5292="Commercial NAICS Non-Cogen",F5292="Industrial NAICS Cogen", F5292="industrial NAICS non-Cogen")),FALSE, TRUE))</f>
        <v/>
      </c>
    </row>
    <row r="5293">
      <c r="A5293" s="129" t="n">
        <v>99999</v>
      </c>
      <c r="B5293" s="130" t="inlineStr">
        <is>
          <t>State-Fuel Level Increment</t>
        </is>
      </c>
      <c r="C5293" s="130" t="inlineStr">
        <is>
          <t>State-Fuel Level Increment</t>
        </is>
      </c>
      <c r="D5293" s="129" t="n">
        <v>99999</v>
      </c>
      <c r="E5293" s="130" t="inlineStr">
        <is>
          <t>AL</t>
        </is>
      </c>
      <c r="F5293" s="130" t="inlineStr">
        <is>
          <t>Electric Utility</t>
        </is>
      </c>
      <c r="G5293" s="130" t="inlineStr">
        <is>
          <t>CE</t>
        </is>
      </c>
      <c r="H5293" s="130" t="inlineStr">
        <is>
          <t>NG</t>
        </is>
      </c>
      <c r="I5293" s="130" t="inlineStr">
        <is>
          <t>NG</t>
        </is>
      </c>
      <c r="J5293" s="131" t="n">
        <v>12905.145</v>
      </c>
      <c r="K5293" s="129" t="n">
        <v>2020</v>
      </c>
      <c r="L5293" s="120">
        <f>IF(VLOOKUP(H5293,'Cross-Page Data'!$D$4:$F$48,3,FALSE)="natural gas",VLOOKUP(G5293,'Cross-Page Data'!$I$4:$J$19,2,FALSE),IF(VLOOKUP(H5293,'Cross-Page Data'!$D$4:$F$48,3,FALSE)="solar",IF(G5293="PV","solar PV","solar thermal"),IF(VLOOKUP(H5293,'Cross-Page Data'!$D$4:$F$48,3,FALSE)="wind",VLOOKUP(G5293,'Cross-Page Data'!$I$4:$J$19,2,FALSE),IF(VLOOKUP(H5293,'Cross-Page Data'!$D$4:$F$48,3,FALSE)="hydro",VLOOKUP(G5293,'Cross-Page Data'!$I$4:$J$19,2,FALSE),VLOOKUP(H5293,'Cross-Page Data'!$D$4:$F$48,3,FALSE)))))</f>
        <v/>
      </c>
      <c r="M5293" s="120">
        <f>IF(AND($P$2=FALSE,OR(F5293="Commercial NAICS Cogen",F5293="Industrial NAICS Cogen",F5293="NAICS-22 Cogen")),FALSE,IF(AND($P$3=FALSE,OR(F5293="Commercial NAICS Cogen",F5293="Commercial NAICS Non-Cogen",F5293="Industrial NAICS Cogen", F5293="industrial NAICS non-Cogen")),FALSE, TRUE))</f>
        <v/>
      </c>
    </row>
    <row r="5294">
      <c r="A5294" s="129" t="n">
        <v>99999</v>
      </c>
      <c r="B5294" s="130" t="inlineStr">
        <is>
          <t>State-Fuel Level Increment</t>
        </is>
      </c>
      <c r="C5294" s="130" t="inlineStr">
        <is>
          <t>State-Fuel Level Increment</t>
        </is>
      </c>
      <c r="D5294" s="129" t="n">
        <v>99999</v>
      </c>
      <c r="E5294" s="130" t="inlineStr">
        <is>
          <t>MS</t>
        </is>
      </c>
      <c r="F5294" s="130" t="inlineStr">
        <is>
          <t>Electric Utility</t>
        </is>
      </c>
      <c r="G5294" s="130" t="inlineStr">
        <is>
          <t>CS</t>
        </is>
      </c>
      <c r="H5294" s="130" t="inlineStr">
        <is>
          <t>DFO</t>
        </is>
      </c>
      <c r="I5294" s="130" t="inlineStr">
        <is>
          <t>DFO</t>
        </is>
      </c>
      <c r="J5294" s="131" t="n">
        <v>0</v>
      </c>
      <c r="K5294" s="129" t="n">
        <v>2020</v>
      </c>
      <c r="L5294" s="120">
        <f>IF(VLOOKUP(H5294,'Cross-Page Data'!$D$4:$F$48,3,FALSE)="natural gas",VLOOKUP(G5294,'Cross-Page Data'!$I$4:$J$19,2,FALSE),IF(VLOOKUP(H5294,'Cross-Page Data'!$D$4:$F$48,3,FALSE)="solar",IF(G5294="PV","solar PV","solar thermal"),IF(VLOOKUP(H5294,'Cross-Page Data'!$D$4:$F$48,3,FALSE)="wind",VLOOKUP(G5294,'Cross-Page Data'!$I$4:$J$19,2,FALSE),IF(VLOOKUP(H5294,'Cross-Page Data'!$D$4:$F$48,3,FALSE)="hydro",VLOOKUP(G5294,'Cross-Page Data'!$I$4:$J$19,2,FALSE),VLOOKUP(H5294,'Cross-Page Data'!$D$4:$F$48,3,FALSE)))))</f>
        <v/>
      </c>
      <c r="M5294" s="120">
        <f>IF(AND($P$2=FALSE,OR(F5294="Commercial NAICS Cogen",F5294="Industrial NAICS Cogen",F5294="NAICS-22 Cogen")),FALSE,IF(AND($P$3=FALSE,OR(F5294="Commercial NAICS Cogen",F5294="Commercial NAICS Non-Cogen",F5294="Industrial NAICS Cogen", F5294="industrial NAICS non-Cogen")),FALSE, TRUE))</f>
        <v/>
      </c>
    </row>
    <row r="5295">
      <c r="A5295" s="129" t="n">
        <v>99999</v>
      </c>
      <c r="B5295" s="130" t="inlineStr">
        <is>
          <t>State-Fuel Level Increment</t>
        </is>
      </c>
      <c r="C5295" s="130" t="inlineStr">
        <is>
          <t>State-Fuel Level Increment</t>
        </is>
      </c>
      <c r="D5295" s="129" t="n">
        <v>99999</v>
      </c>
      <c r="E5295" s="130" t="inlineStr">
        <is>
          <t>FL</t>
        </is>
      </c>
      <c r="F5295" s="130" t="inlineStr">
        <is>
          <t>NAICS-22 Cogen</t>
        </is>
      </c>
      <c r="G5295" s="130" t="inlineStr">
        <is>
          <t>CS</t>
        </is>
      </c>
      <c r="H5295" s="130" t="inlineStr">
        <is>
          <t>NG</t>
        </is>
      </c>
      <c r="I5295" s="130" t="inlineStr">
        <is>
          <t>NG</t>
        </is>
      </c>
      <c r="J5295" s="131" t="n">
        <v>953789.6800000001</v>
      </c>
      <c r="K5295" s="129" t="n">
        <v>2020</v>
      </c>
      <c r="L5295" s="120">
        <f>IF(VLOOKUP(H5295,'Cross-Page Data'!$D$4:$F$48,3,FALSE)="natural gas",VLOOKUP(G5295,'Cross-Page Data'!$I$4:$J$19,2,FALSE),IF(VLOOKUP(H5295,'Cross-Page Data'!$D$4:$F$48,3,FALSE)="solar",IF(G5295="PV","solar PV","solar thermal"),IF(VLOOKUP(H5295,'Cross-Page Data'!$D$4:$F$48,3,FALSE)="wind",VLOOKUP(G5295,'Cross-Page Data'!$I$4:$J$19,2,FALSE),IF(VLOOKUP(H5295,'Cross-Page Data'!$D$4:$F$48,3,FALSE)="hydro",VLOOKUP(G5295,'Cross-Page Data'!$I$4:$J$19,2,FALSE),VLOOKUP(H5295,'Cross-Page Data'!$D$4:$F$48,3,FALSE)))))</f>
        <v/>
      </c>
      <c r="M5295" s="120">
        <f>IF(AND($P$2=FALSE,OR(F5295="Commercial NAICS Cogen",F5295="Industrial NAICS Cogen",F5295="NAICS-22 Cogen")),FALSE,IF(AND($P$3=FALSE,OR(F5295="Commercial NAICS Cogen",F5295="Commercial NAICS Non-Cogen",F5295="Industrial NAICS Cogen", F5295="industrial NAICS non-Cogen")),FALSE, TRUE))</f>
        <v/>
      </c>
    </row>
    <row r="5296">
      <c r="A5296" s="129" t="n">
        <v>99999</v>
      </c>
      <c r="B5296" s="130" t="inlineStr">
        <is>
          <t>State-Fuel Level Increment</t>
        </is>
      </c>
      <c r="C5296" s="130" t="inlineStr">
        <is>
          <t>State-Fuel Level Increment</t>
        </is>
      </c>
      <c r="D5296" s="129" t="n">
        <v>99999</v>
      </c>
      <c r="E5296" s="130" t="inlineStr">
        <is>
          <t>MA</t>
        </is>
      </c>
      <c r="F5296" s="130" t="inlineStr">
        <is>
          <t>NAICS-22 Non-Cogen</t>
        </is>
      </c>
      <c r="G5296" s="130" t="inlineStr">
        <is>
          <t>CS</t>
        </is>
      </c>
      <c r="H5296" s="130" t="inlineStr">
        <is>
          <t>NG</t>
        </is>
      </c>
      <c r="I5296" s="130" t="inlineStr">
        <is>
          <t>NG</t>
        </is>
      </c>
      <c r="J5296" s="131" t="n">
        <v>664076.26</v>
      </c>
      <c r="K5296" s="129" t="n">
        <v>2020</v>
      </c>
      <c r="L5296" s="120">
        <f>IF(VLOOKUP(H5296,'Cross-Page Data'!$D$4:$F$48,3,FALSE)="natural gas",VLOOKUP(G5296,'Cross-Page Data'!$I$4:$J$19,2,FALSE),IF(VLOOKUP(H5296,'Cross-Page Data'!$D$4:$F$48,3,FALSE)="solar",IF(G5296="PV","solar PV","solar thermal"),IF(VLOOKUP(H5296,'Cross-Page Data'!$D$4:$F$48,3,FALSE)="wind",VLOOKUP(G5296,'Cross-Page Data'!$I$4:$J$19,2,FALSE),IF(VLOOKUP(H5296,'Cross-Page Data'!$D$4:$F$48,3,FALSE)="hydro",VLOOKUP(G5296,'Cross-Page Data'!$I$4:$J$19,2,FALSE),VLOOKUP(H5296,'Cross-Page Data'!$D$4:$F$48,3,FALSE)))))</f>
        <v/>
      </c>
      <c r="M5296" s="120">
        <f>IF(AND($P$2=FALSE,OR(F5296="Commercial NAICS Cogen",F5296="Industrial NAICS Cogen",F5296="NAICS-22 Cogen")),FALSE,IF(AND($P$3=FALSE,OR(F5296="Commercial NAICS Cogen",F5296="Commercial NAICS Non-Cogen",F5296="Industrial NAICS Cogen", F5296="industrial NAICS non-Cogen")),FALSE, TRUE))</f>
        <v/>
      </c>
    </row>
    <row r="5297">
      <c r="A5297" s="129" t="n">
        <v>99999</v>
      </c>
      <c r="B5297" s="130" t="inlineStr">
        <is>
          <t>State-Fuel Level Increment</t>
        </is>
      </c>
      <c r="C5297" s="130" t="inlineStr">
        <is>
          <t>State-Fuel Level Increment</t>
        </is>
      </c>
      <c r="D5297" s="129" t="n">
        <v>99999</v>
      </c>
      <c r="E5297" s="130" t="inlineStr">
        <is>
          <t>MO</t>
        </is>
      </c>
      <c r="F5297" s="130" t="inlineStr">
        <is>
          <t>Electric Utility</t>
        </is>
      </c>
      <c r="G5297" s="130" t="inlineStr">
        <is>
          <t>CS</t>
        </is>
      </c>
      <c r="H5297" s="130" t="inlineStr">
        <is>
          <t>NG</t>
        </is>
      </c>
      <c r="I5297" s="130" t="inlineStr">
        <is>
          <t>NG</t>
        </is>
      </c>
      <c r="J5297" s="131" t="n">
        <v>1014608.7</v>
      </c>
      <c r="K5297" s="129" t="n">
        <v>2020</v>
      </c>
      <c r="L5297" s="120">
        <f>IF(VLOOKUP(H5297,'Cross-Page Data'!$D$4:$F$48,3,FALSE)="natural gas",VLOOKUP(G5297,'Cross-Page Data'!$I$4:$J$19,2,FALSE),IF(VLOOKUP(H5297,'Cross-Page Data'!$D$4:$F$48,3,FALSE)="solar",IF(G5297="PV","solar PV","solar thermal"),IF(VLOOKUP(H5297,'Cross-Page Data'!$D$4:$F$48,3,FALSE)="wind",VLOOKUP(G5297,'Cross-Page Data'!$I$4:$J$19,2,FALSE),IF(VLOOKUP(H5297,'Cross-Page Data'!$D$4:$F$48,3,FALSE)="hydro",VLOOKUP(G5297,'Cross-Page Data'!$I$4:$J$19,2,FALSE),VLOOKUP(H5297,'Cross-Page Data'!$D$4:$F$48,3,FALSE)))))</f>
        <v/>
      </c>
      <c r="M5297" s="120">
        <f>IF(AND($P$2=FALSE,OR(F5297="Commercial NAICS Cogen",F5297="Industrial NAICS Cogen",F5297="NAICS-22 Cogen")),FALSE,IF(AND($P$3=FALSE,OR(F5297="Commercial NAICS Cogen",F5297="Commercial NAICS Non-Cogen",F5297="Industrial NAICS Cogen", F5297="industrial NAICS non-Cogen")),FALSE, TRUE))</f>
        <v/>
      </c>
    </row>
    <row r="5298">
      <c r="A5298" s="129" t="n">
        <v>99999</v>
      </c>
      <c r="B5298" s="130" t="inlineStr">
        <is>
          <t>State-Fuel Level Increment</t>
        </is>
      </c>
      <c r="C5298" s="130" t="inlineStr">
        <is>
          <t>State-Fuel Level Increment</t>
        </is>
      </c>
      <c r="D5298" s="129" t="n">
        <v>99999</v>
      </c>
      <c r="E5298" s="130" t="inlineStr">
        <is>
          <t>MS</t>
        </is>
      </c>
      <c r="F5298" s="130" t="inlineStr">
        <is>
          <t>Electric Utility</t>
        </is>
      </c>
      <c r="G5298" s="130" t="inlineStr">
        <is>
          <t>CS</t>
        </is>
      </c>
      <c r="H5298" s="130" t="inlineStr">
        <is>
          <t>NG</t>
        </is>
      </c>
      <c r="I5298" s="130" t="inlineStr">
        <is>
          <t>NG</t>
        </is>
      </c>
      <c r="J5298" s="131" t="n">
        <v>2421.111</v>
      </c>
      <c r="K5298" s="129" t="n">
        <v>2020</v>
      </c>
      <c r="L5298" s="120">
        <f>IF(VLOOKUP(H5298,'Cross-Page Data'!$D$4:$F$48,3,FALSE)="natural gas",VLOOKUP(G5298,'Cross-Page Data'!$I$4:$J$19,2,FALSE),IF(VLOOKUP(H5298,'Cross-Page Data'!$D$4:$F$48,3,FALSE)="solar",IF(G5298="PV","solar PV","solar thermal"),IF(VLOOKUP(H5298,'Cross-Page Data'!$D$4:$F$48,3,FALSE)="wind",VLOOKUP(G5298,'Cross-Page Data'!$I$4:$J$19,2,FALSE),IF(VLOOKUP(H5298,'Cross-Page Data'!$D$4:$F$48,3,FALSE)="hydro",VLOOKUP(G5298,'Cross-Page Data'!$I$4:$J$19,2,FALSE),VLOOKUP(H5298,'Cross-Page Data'!$D$4:$F$48,3,FALSE)))))</f>
        <v/>
      </c>
      <c r="M5298" s="120">
        <f>IF(AND($P$2=FALSE,OR(F5298="Commercial NAICS Cogen",F5298="Industrial NAICS Cogen",F5298="NAICS-22 Cogen")),FALSE,IF(AND($P$3=FALSE,OR(F5298="Commercial NAICS Cogen",F5298="Commercial NAICS Non-Cogen",F5298="Industrial NAICS Cogen", F5298="industrial NAICS non-Cogen")),FALSE, TRUE))</f>
        <v/>
      </c>
    </row>
    <row r="5299">
      <c r="A5299" s="129" t="n">
        <v>99999</v>
      </c>
      <c r="B5299" s="130" t="inlineStr">
        <is>
          <t>State-Fuel Level Increment</t>
        </is>
      </c>
      <c r="C5299" s="130" t="inlineStr">
        <is>
          <t>State-Fuel Level Increment</t>
        </is>
      </c>
      <c r="D5299" s="129" t="n">
        <v>99999</v>
      </c>
      <c r="E5299" s="130" t="inlineStr">
        <is>
          <t>NY</t>
        </is>
      </c>
      <c r="F5299" s="130" t="inlineStr">
        <is>
          <t>Commercial NAICS Cogen</t>
        </is>
      </c>
      <c r="G5299" s="130" t="inlineStr">
        <is>
          <t>CT</t>
        </is>
      </c>
      <c r="H5299" s="130" t="inlineStr">
        <is>
          <t>BIT</t>
        </is>
      </c>
      <c r="I5299" s="130" t="inlineStr">
        <is>
          <t>COL</t>
        </is>
      </c>
      <c r="J5299" s="131" t="n">
        <v>0</v>
      </c>
      <c r="K5299" s="129" t="n">
        <v>2020</v>
      </c>
      <c r="L5299" s="120">
        <f>IF(VLOOKUP(H5299,'Cross-Page Data'!$D$4:$F$48,3,FALSE)="natural gas",VLOOKUP(G5299,'Cross-Page Data'!$I$4:$J$19,2,FALSE),IF(VLOOKUP(H5299,'Cross-Page Data'!$D$4:$F$48,3,FALSE)="solar",IF(G5299="PV","solar PV","solar thermal"),IF(VLOOKUP(H5299,'Cross-Page Data'!$D$4:$F$48,3,FALSE)="wind",VLOOKUP(G5299,'Cross-Page Data'!$I$4:$J$19,2,FALSE),IF(VLOOKUP(H5299,'Cross-Page Data'!$D$4:$F$48,3,FALSE)="hydro",VLOOKUP(G5299,'Cross-Page Data'!$I$4:$J$19,2,FALSE),VLOOKUP(H5299,'Cross-Page Data'!$D$4:$F$48,3,FALSE)))))</f>
        <v/>
      </c>
      <c r="M5299" s="120">
        <f>IF(AND($P$2=FALSE,OR(F5299="Commercial NAICS Cogen",F5299="Industrial NAICS Cogen",F5299="NAICS-22 Cogen")),FALSE,IF(AND($P$3=FALSE,OR(F5299="Commercial NAICS Cogen",F5299="Commercial NAICS Non-Cogen",F5299="Industrial NAICS Cogen", F5299="industrial NAICS non-Cogen")),FALSE, TRUE))</f>
        <v/>
      </c>
    </row>
    <row r="5300">
      <c r="A5300" s="129" t="n">
        <v>99999</v>
      </c>
      <c r="B5300" s="130" t="inlineStr">
        <is>
          <t>State-Fuel Level Increment</t>
        </is>
      </c>
      <c r="C5300" s="130" t="inlineStr">
        <is>
          <t>State-Fuel Level Increment</t>
        </is>
      </c>
      <c r="D5300" s="129" t="n">
        <v>99999</v>
      </c>
      <c r="E5300" s="130" t="inlineStr">
        <is>
          <t>PA</t>
        </is>
      </c>
      <c r="F5300" s="130" t="inlineStr">
        <is>
          <t>NAICS-22 Non-Cogen</t>
        </is>
      </c>
      <c r="G5300" s="130" t="inlineStr">
        <is>
          <t>CT</t>
        </is>
      </c>
      <c r="H5300" s="130" t="inlineStr">
        <is>
          <t>BIT</t>
        </is>
      </c>
      <c r="I5300" s="130" t="inlineStr">
        <is>
          <t>COL</t>
        </is>
      </c>
      <c r="J5300" s="131" t="n">
        <v>0</v>
      </c>
      <c r="K5300" s="129" t="n">
        <v>2020</v>
      </c>
      <c r="L5300" s="120">
        <f>IF(VLOOKUP(H5300,'Cross-Page Data'!$D$4:$F$48,3,FALSE)="natural gas",VLOOKUP(G5300,'Cross-Page Data'!$I$4:$J$19,2,FALSE),IF(VLOOKUP(H5300,'Cross-Page Data'!$D$4:$F$48,3,FALSE)="solar",IF(G5300="PV","solar PV","solar thermal"),IF(VLOOKUP(H5300,'Cross-Page Data'!$D$4:$F$48,3,FALSE)="wind",VLOOKUP(G5300,'Cross-Page Data'!$I$4:$J$19,2,FALSE),IF(VLOOKUP(H5300,'Cross-Page Data'!$D$4:$F$48,3,FALSE)="hydro",VLOOKUP(G5300,'Cross-Page Data'!$I$4:$J$19,2,FALSE),VLOOKUP(H5300,'Cross-Page Data'!$D$4:$F$48,3,FALSE)))))</f>
        <v/>
      </c>
      <c r="M5300" s="120">
        <f>IF(AND($P$2=FALSE,OR(F5300="Commercial NAICS Cogen",F5300="Industrial NAICS Cogen",F5300="NAICS-22 Cogen")),FALSE,IF(AND($P$3=FALSE,OR(F5300="Commercial NAICS Cogen",F5300="Commercial NAICS Non-Cogen",F5300="Industrial NAICS Cogen", F5300="industrial NAICS non-Cogen")),FALSE, TRUE))</f>
        <v/>
      </c>
    </row>
    <row r="5301">
      <c r="A5301" s="129" t="n">
        <v>99999</v>
      </c>
      <c r="B5301" s="130" t="inlineStr">
        <is>
          <t>State-Fuel Level Increment</t>
        </is>
      </c>
      <c r="C5301" s="130" t="inlineStr">
        <is>
          <t>State-Fuel Level Increment</t>
        </is>
      </c>
      <c r="D5301" s="129" t="n">
        <v>99999</v>
      </c>
      <c r="E5301" s="130" t="inlineStr">
        <is>
          <t>PA</t>
        </is>
      </c>
      <c r="F5301" s="130" t="inlineStr">
        <is>
          <t>Industrial NAICS Non-Cogen</t>
        </is>
      </c>
      <c r="G5301" s="130" t="inlineStr">
        <is>
          <t>CT</t>
        </is>
      </c>
      <c r="H5301" s="130" t="inlineStr">
        <is>
          <t>BIT</t>
        </is>
      </c>
      <c r="I5301" s="130" t="inlineStr">
        <is>
          <t>COL</t>
        </is>
      </c>
      <c r="J5301" s="131" t="n">
        <v>0</v>
      </c>
      <c r="K5301" s="129" t="n">
        <v>2020</v>
      </c>
      <c r="L5301" s="120">
        <f>IF(VLOOKUP(H5301,'Cross-Page Data'!$D$4:$F$48,3,FALSE)="natural gas",VLOOKUP(G5301,'Cross-Page Data'!$I$4:$J$19,2,FALSE),IF(VLOOKUP(H5301,'Cross-Page Data'!$D$4:$F$48,3,FALSE)="solar",IF(G5301="PV","solar PV","solar thermal"),IF(VLOOKUP(H5301,'Cross-Page Data'!$D$4:$F$48,3,FALSE)="wind",VLOOKUP(G5301,'Cross-Page Data'!$I$4:$J$19,2,FALSE),IF(VLOOKUP(H5301,'Cross-Page Data'!$D$4:$F$48,3,FALSE)="hydro",VLOOKUP(G5301,'Cross-Page Data'!$I$4:$J$19,2,FALSE),VLOOKUP(H5301,'Cross-Page Data'!$D$4:$F$48,3,FALSE)))))</f>
        <v/>
      </c>
      <c r="M5301" s="120">
        <f>IF(AND($P$2=FALSE,OR(F5301="Commercial NAICS Cogen",F5301="Industrial NAICS Cogen",F5301="NAICS-22 Cogen")),FALSE,IF(AND($P$3=FALSE,OR(F5301="Commercial NAICS Cogen",F5301="Commercial NAICS Non-Cogen",F5301="Industrial NAICS Cogen", F5301="industrial NAICS non-Cogen")),FALSE, TRUE))</f>
        <v/>
      </c>
    </row>
    <row r="5302">
      <c r="A5302" s="129" t="n">
        <v>99999</v>
      </c>
      <c r="B5302" s="130" t="inlineStr">
        <is>
          <t>State-Fuel Level Increment</t>
        </is>
      </c>
      <c r="C5302" s="130" t="inlineStr">
        <is>
          <t>State-Fuel Level Increment</t>
        </is>
      </c>
      <c r="D5302" s="129" t="n">
        <v>99999</v>
      </c>
      <c r="E5302" s="130" t="inlineStr">
        <is>
          <t>PA</t>
        </is>
      </c>
      <c r="F5302" s="130" t="inlineStr">
        <is>
          <t>Industrial NAICS Cogen</t>
        </is>
      </c>
      <c r="G5302" s="130" t="inlineStr">
        <is>
          <t>CT</t>
        </is>
      </c>
      <c r="H5302" s="130" t="inlineStr">
        <is>
          <t>BIT</t>
        </is>
      </c>
      <c r="I5302" s="130" t="inlineStr">
        <is>
          <t>COL</t>
        </is>
      </c>
      <c r="J5302" s="131" t="n">
        <v>0</v>
      </c>
      <c r="K5302" s="129" t="n">
        <v>2020</v>
      </c>
      <c r="L5302" s="120">
        <f>IF(VLOOKUP(H5302,'Cross-Page Data'!$D$4:$F$48,3,FALSE)="natural gas",VLOOKUP(G5302,'Cross-Page Data'!$I$4:$J$19,2,FALSE),IF(VLOOKUP(H5302,'Cross-Page Data'!$D$4:$F$48,3,FALSE)="solar",IF(G5302="PV","solar PV","solar thermal"),IF(VLOOKUP(H5302,'Cross-Page Data'!$D$4:$F$48,3,FALSE)="wind",VLOOKUP(G5302,'Cross-Page Data'!$I$4:$J$19,2,FALSE),IF(VLOOKUP(H5302,'Cross-Page Data'!$D$4:$F$48,3,FALSE)="hydro",VLOOKUP(G5302,'Cross-Page Data'!$I$4:$J$19,2,FALSE),VLOOKUP(H5302,'Cross-Page Data'!$D$4:$F$48,3,FALSE)))))</f>
        <v/>
      </c>
      <c r="M5302" s="120">
        <f>IF(AND($P$2=FALSE,OR(F5302="Commercial NAICS Cogen",F5302="Industrial NAICS Cogen",F5302="NAICS-22 Cogen")),FALSE,IF(AND($P$3=FALSE,OR(F5302="Commercial NAICS Cogen",F5302="Commercial NAICS Non-Cogen",F5302="Industrial NAICS Cogen", F5302="industrial NAICS non-Cogen")),FALSE, TRUE))</f>
        <v/>
      </c>
    </row>
    <row r="5303">
      <c r="A5303" s="129" t="n">
        <v>99999</v>
      </c>
      <c r="B5303" s="130" t="inlineStr">
        <is>
          <t>State-Fuel Level Increment</t>
        </is>
      </c>
      <c r="C5303" s="130" t="inlineStr">
        <is>
          <t>State-Fuel Level Increment</t>
        </is>
      </c>
      <c r="D5303" s="129" t="n">
        <v>99999</v>
      </c>
      <c r="E5303" s="130" t="inlineStr">
        <is>
          <t>AK</t>
        </is>
      </c>
      <c r="F5303" s="130" t="inlineStr">
        <is>
          <t>Electric Utility</t>
        </is>
      </c>
      <c r="G5303" s="130" t="inlineStr">
        <is>
          <t>CT</t>
        </is>
      </c>
      <c r="H5303" s="130" t="inlineStr">
        <is>
          <t>DFO</t>
        </is>
      </c>
      <c r="I5303" s="130" t="inlineStr">
        <is>
          <t>DFO</t>
        </is>
      </c>
      <c r="J5303" s="131" t="n">
        <v>0</v>
      </c>
      <c r="K5303" s="129" t="n">
        <v>2020</v>
      </c>
      <c r="L5303" s="120">
        <f>IF(VLOOKUP(H5303,'Cross-Page Data'!$D$4:$F$48,3,FALSE)="natural gas",VLOOKUP(G5303,'Cross-Page Data'!$I$4:$J$19,2,FALSE),IF(VLOOKUP(H5303,'Cross-Page Data'!$D$4:$F$48,3,FALSE)="solar",IF(G5303="PV","solar PV","solar thermal"),IF(VLOOKUP(H5303,'Cross-Page Data'!$D$4:$F$48,3,FALSE)="wind",VLOOKUP(G5303,'Cross-Page Data'!$I$4:$J$19,2,FALSE),IF(VLOOKUP(H5303,'Cross-Page Data'!$D$4:$F$48,3,FALSE)="hydro",VLOOKUP(G5303,'Cross-Page Data'!$I$4:$J$19,2,FALSE),VLOOKUP(H5303,'Cross-Page Data'!$D$4:$F$48,3,FALSE)))))</f>
        <v/>
      </c>
      <c r="M5303" s="120">
        <f>IF(AND($P$2=FALSE,OR(F5303="Commercial NAICS Cogen",F5303="Industrial NAICS Cogen",F5303="NAICS-22 Cogen")),FALSE,IF(AND($P$3=FALSE,OR(F5303="Commercial NAICS Cogen",F5303="Commercial NAICS Non-Cogen",F5303="Industrial NAICS Cogen", F5303="industrial NAICS non-Cogen")),FALSE, TRUE))</f>
        <v/>
      </c>
    </row>
    <row r="5304">
      <c r="A5304" s="129" t="n">
        <v>99999</v>
      </c>
      <c r="B5304" s="130" t="inlineStr">
        <is>
          <t>State-Fuel Level Increment</t>
        </is>
      </c>
      <c r="C5304" s="130" t="inlineStr">
        <is>
          <t>State-Fuel Level Increment</t>
        </is>
      </c>
      <c r="D5304" s="129" t="n">
        <v>99999</v>
      </c>
      <c r="E5304" s="130" t="inlineStr">
        <is>
          <t>AL</t>
        </is>
      </c>
      <c r="F5304" s="130" t="inlineStr">
        <is>
          <t>Industrial NAICS Cogen</t>
        </is>
      </c>
      <c r="G5304" s="130" t="inlineStr">
        <is>
          <t>CT</t>
        </is>
      </c>
      <c r="H5304" s="130" t="inlineStr">
        <is>
          <t>DFO</t>
        </is>
      </c>
      <c r="I5304" s="130" t="inlineStr">
        <is>
          <t>DFO</t>
        </is>
      </c>
      <c r="J5304" s="131" t="n">
        <v>0</v>
      </c>
      <c r="K5304" s="129" t="n">
        <v>2020</v>
      </c>
      <c r="L5304" s="120">
        <f>IF(VLOOKUP(H5304,'Cross-Page Data'!$D$4:$F$48,3,FALSE)="natural gas",VLOOKUP(G5304,'Cross-Page Data'!$I$4:$J$19,2,FALSE),IF(VLOOKUP(H5304,'Cross-Page Data'!$D$4:$F$48,3,FALSE)="solar",IF(G5304="PV","solar PV","solar thermal"),IF(VLOOKUP(H5304,'Cross-Page Data'!$D$4:$F$48,3,FALSE)="wind",VLOOKUP(G5304,'Cross-Page Data'!$I$4:$J$19,2,FALSE),IF(VLOOKUP(H5304,'Cross-Page Data'!$D$4:$F$48,3,FALSE)="hydro",VLOOKUP(G5304,'Cross-Page Data'!$I$4:$J$19,2,FALSE),VLOOKUP(H5304,'Cross-Page Data'!$D$4:$F$48,3,FALSE)))))</f>
        <v/>
      </c>
      <c r="M5304" s="120">
        <f>IF(AND($P$2=FALSE,OR(F5304="Commercial NAICS Cogen",F5304="Industrial NAICS Cogen",F5304="NAICS-22 Cogen")),FALSE,IF(AND($P$3=FALSE,OR(F5304="Commercial NAICS Cogen",F5304="Commercial NAICS Non-Cogen",F5304="Industrial NAICS Cogen", F5304="industrial NAICS non-Cogen")),FALSE, TRUE))</f>
        <v/>
      </c>
    </row>
    <row r="5305">
      <c r="A5305" s="129" t="n">
        <v>99999</v>
      </c>
      <c r="B5305" s="130" t="inlineStr">
        <is>
          <t>State-Fuel Level Increment</t>
        </is>
      </c>
      <c r="C5305" s="130" t="inlineStr">
        <is>
          <t>State-Fuel Level Increment</t>
        </is>
      </c>
      <c r="D5305" s="129" t="n">
        <v>99999</v>
      </c>
      <c r="E5305" s="130" t="inlineStr">
        <is>
          <t>AR</t>
        </is>
      </c>
      <c r="F5305" s="130" t="inlineStr">
        <is>
          <t>Electric Utility</t>
        </is>
      </c>
      <c r="G5305" s="130" t="inlineStr">
        <is>
          <t>CT</t>
        </is>
      </c>
      <c r="H5305" s="130" t="inlineStr">
        <is>
          <t>DFO</t>
        </is>
      </c>
      <c r="I5305" s="130" t="inlineStr">
        <is>
          <t>DFO</t>
        </is>
      </c>
      <c r="J5305" s="131" t="n">
        <v>0.702</v>
      </c>
      <c r="K5305" s="129" t="n">
        <v>2020</v>
      </c>
      <c r="L5305" s="120">
        <f>IF(VLOOKUP(H5305,'Cross-Page Data'!$D$4:$F$48,3,FALSE)="natural gas",VLOOKUP(G5305,'Cross-Page Data'!$I$4:$J$19,2,FALSE),IF(VLOOKUP(H5305,'Cross-Page Data'!$D$4:$F$48,3,FALSE)="solar",IF(G5305="PV","solar PV","solar thermal"),IF(VLOOKUP(H5305,'Cross-Page Data'!$D$4:$F$48,3,FALSE)="wind",VLOOKUP(G5305,'Cross-Page Data'!$I$4:$J$19,2,FALSE),IF(VLOOKUP(H5305,'Cross-Page Data'!$D$4:$F$48,3,FALSE)="hydro",VLOOKUP(G5305,'Cross-Page Data'!$I$4:$J$19,2,FALSE),VLOOKUP(H5305,'Cross-Page Data'!$D$4:$F$48,3,FALSE)))))</f>
        <v/>
      </c>
      <c r="M5305" s="120">
        <f>IF(AND($P$2=FALSE,OR(F5305="Commercial NAICS Cogen",F5305="Industrial NAICS Cogen",F5305="NAICS-22 Cogen")),FALSE,IF(AND($P$3=FALSE,OR(F5305="Commercial NAICS Cogen",F5305="Commercial NAICS Non-Cogen",F5305="Industrial NAICS Cogen", F5305="industrial NAICS non-Cogen")),FALSE, TRUE))</f>
        <v/>
      </c>
    </row>
    <row r="5306">
      <c r="A5306" s="129" t="n">
        <v>99999</v>
      </c>
      <c r="B5306" s="130" t="inlineStr">
        <is>
          <t>State-Fuel Level Increment</t>
        </is>
      </c>
      <c r="C5306" s="130" t="inlineStr">
        <is>
          <t>State-Fuel Level Increment</t>
        </is>
      </c>
      <c r="D5306" s="129" t="n">
        <v>99999</v>
      </c>
      <c r="E5306" s="130" t="inlineStr">
        <is>
          <t>CA</t>
        </is>
      </c>
      <c r="F5306" s="130" t="inlineStr">
        <is>
          <t>NAICS-22 Cogen</t>
        </is>
      </c>
      <c r="G5306" s="130" t="inlineStr">
        <is>
          <t>CT</t>
        </is>
      </c>
      <c r="H5306" s="130" t="inlineStr">
        <is>
          <t>DFO</t>
        </is>
      </c>
      <c r="I5306" s="130" t="inlineStr">
        <is>
          <t>DFO</t>
        </is>
      </c>
      <c r="J5306" s="131" t="n">
        <v>0</v>
      </c>
      <c r="K5306" s="129" t="n">
        <v>2020</v>
      </c>
      <c r="L5306" s="120">
        <f>IF(VLOOKUP(H5306,'Cross-Page Data'!$D$4:$F$48,3,FALSE)="natural gas",VLOOKUP(G5306,'Cross-Page Data'!$I$4:$J$19,2,FALSE),IF(VLOOKUP(H5306,'Cross-Page Data'!$D$4:$F$48,3,FALSE)="solar",IF(G5306="PV","solar PV","solar thermal"),IF(VLOOKUP(H5306,'Cross-Page Data'!$D$4:$F$48,3,FALSE)="wind",VLOOKUP(G5306,'Cross-Page Data'!$I$4:$J$19,2,FALSE),IF(VLOOKUP(H5306,'Cross-Page Data'!$D$4:$F$48,3,FALSE)="hydro",VLOOKUP(G5306,'Cross-Page Data'!$I$4:$J$19,2,FALSE),VLOOKUP(H5306,'Cross-Page Data'!$D$4:$F$48,3,FALSE)))))</f>
        <v/>
      </c>
      <c r="M5306" s="120">
        <f>IF(AND($P$2=FALSE,OR(F5306="Commercial NAICS Cogen",F5306="Industrial NAICS Cogen",F5306="NAICS-22 Cogen")),FALSE,IF(AND($P$3=FALSE,OR(F5306="Commercial NAICS Cogen",F5306="Commercial NAICS Non-Cogen",F5306="Industrial NAICS Cogen", F5306="industrial NAICS non-Cogen")),FALSE, TRUE))</f>
        <v/>
      </c>
    </row>
    <row r="5307">
      <c r="A5307" s="129" t="n">
        <v>99999</v>
      </c>
      <c r="B5307" s="130" t="inlineStr">
        <is>
          <t>State-Fuel Level Increment</t>
        </is>
      </c>
      <c r="C5307" s="130" t="inlineStr">
        <is>
          <t>State-Fuel Level Increment</t>
        </is>
      </c>
      <c r="D5307" s="129" t="n">
        <v>99999</v>
      </c>
      <c r="E5307" s="130" t="inlineStr">
        <is>
          <t>CT</t>
        </is>
      </c>
      <c r="F5307" s="130" t="inlineStr">
        <is>
          <t>Commercial NAICS Cogen</t>
        </is>
      </c>
      <c r="G5307" s="130" t="inlineStr">
        <is>
          <t>CT</t>
        </is>
      </c>
      <c r="H5307" s="130" t="inlineStr">
        <is>
          <t>DFO</t>
        </is>
      </c>
      <c r="I5307" s="130" t="inlineStr">
        <is>
          <t>DFO</t>
        </is>
      </c>
      <c r="J5307" s="131" t="n">
        <v>0</v>
      </c>
      <c r="K5307" s="129" t="n">
        <v>2020</v>
      </c>
      <c r="L5307" s="120">
        <f>IF(VLOOKUP(H5307,'Cross-Page Data'!$D$4:$F$48,3,FALSE)="natural gas",VLOOKUP(G5307,'Cross-Page Data'!$I$4:$J$19,2,FALSE),IF(VLOOKUP(H5307,'Cross-Page Data'!$D$4:$F$48,3,FALSE)="solar",IF(G5307="PV","solar PV","solar thermal"),IF(VLOOKUP(H5307,'Cross-Page Data'!$D$4:$F$48,3,FALSE)="wind",VLOOKUP(G5307,'Cross-Page Data'!$I$4:$J$19,2,FALSE),IF(VLOOKUP(H5307,'Cross-Page Data'!$D$4:$F$48,3,FALSE)="hydro",VLOOKUP(G5307,'Cross-Page Data'!$I$4:$J$19,2,FALSE),VLOOKUP(H5307,'Cross-Page Data'!$D$4:$F$48,3,FALSE)))))</f>
        <v/>
      </c>
      <c r="M5307" s="120">
        <f>IF(AND($P$2=FALSE,OR(F5307="Commercial NAICS Cogen",F5307="Industrial NAICS Cogen",F5307="NAICS-22 Cogen")),FALSE,IF(AND($P$3=FALSE,OR(F5307="Commercial NAICS Cogen",F5307="Commercial NAICS Non-Cogen",F5307="Industrial NAICS Cogen", F5307="industrial NAICS non-Cogen")),FALSE, TRUE))</f>
        <v/>
      </c>
    </row>
    <row r="5308">
      <c r="A5308" s="129" t="n">
        <v>99999</v>
      </c>
      <c r="B5308" s="130" t="inlineStr">
        <is>
          <t>State-Fuel Level Increment</t>
        </is>
      </c>
      <c r="C5308" s="130" t="inlineStr">
        <is>
          <t>State-Fuel Level Increment</t>
        </is>
      </c>
      <c r="D5308" s="129" t="n">
        <v>99999</v>
      </c>
      <c r="E5308" s="130" t="inlineStr">
        <is>
          <t>FL</t>
        </is>
      </c>
      <c r="F5308" s="130" t="inlineStr">
        <is>
          <t>Electric Utility</t>
        </is>
      </c>
      <c r="G5308" s="130" t="inlineStr">
        <is>
          <t>CT</t>
        </is>
      </c>
      <c r="H5308" s="130" t="inlineStr">
        <is>
          <t>DFO</t>
        </is>
      </c>
      <c r="I5308" s="130" t="inlineStr">
        <is>
          <t>DFO</t>
        </is>
      </c>
      <c r="J5308" s="131" t="n">
        <v>35.082</v>
      </c>
      <c r="K5308" s="129" t="n">
        <v>2020</v>
      </c>
      <c r="L5308" s="120">
        <f>IF(VLOOKUP(H5308,'Cross-Page Data'!$D$4:$F$48,3,FALSE)="natural gas",VLOOKUP(G5308,'Cross-Page Data'!$I$4:$J$19,2,FALSE),IF(VLOOKUP(H5308,'Cross-Page Data'!$D$4:$F$48,3,FALSE)="solar",IF(G5308="PV","solar PV","solar thermal"),IF(VLOOKUP(H5308,'Cross-Page Data'!$D$4:$F$48,3,FALSE)="wind",VLOOKUP(G5308,'Cross-Page Data'!$I$4:$J$19,2,FALSE),IF(VLOOKUP(H5308,'Cross-Page Data'!$D$4:$F$48,3,FALSE)="hydro",VLOOKUP(G5308,'Cross-Page Data'!$I$4:$J$19,2,FALSE),VLOOKUP(H5308,'Cross-Page Data'!$D$4:$F$48,3,FALSE)))))</f>
        <v/>
      </c>
      <c r="M5308" s="120">
        <f>IF(AND($P$2=FALSE,OR(F5308="Commercial NAICS Cogen",F5308="Industrial NAICS Cogen",F5308="NAICS-22 Cogen")),FALSE,IF(AND($P$3=FALSE,OR(F5308="Commercial NAICS Cogen",F5308="Commercial NAICS Non-Cogen",F5308="Industrial NAICS Cogen", F5308="industrial NAICS non-Cogen")),FALSE, TRUE))</f>
        <v/>
      </c>
    </row>
    <row r="5309">
      <c r="A5309" s="129" t="n">
        <v>99999</v>
      </c>
      <c r="B5309" s="130" t="inlineStr">
        <is>
          <t>State-Fuel Level Increment</t>
        </is>
      </c>
      <c r="C5309" s="130" t="inlineStr">
        <is>
          <t>State-Fuel Level Increment</t>
        </is>
      </c>
      <c r="D5309" s="129" t="n">
        <v>99999</v>
      </c>
      <c r="E5309" s="130" t="inlineStr">
        <is>
          <t>FL</t>
        </is>
      </c>
      <c r="F5309" s="130" t="inlineStr">
        <is>
          <t>NAICS-22 Non-Cogen</t>
        </is>
      </c>
      <c r="G5309" s="130" t="inlineStr">
        <is>
          <t>CT</t>
        </is>
      </c>
      <c r="H5309" s="130" t="inlineStr">
        <is>
          <t>DFO</t>
        </is>
      </c>
      <c r="I5309" s="130" t="inlineStr">
        <is>
          <t>DFO</t>
        </is>
      </c>
      <c r="J5309" s="131" t="n">
        <v>0</v>
      </c>
      <c r="K5309" s="129" t="n">
        <v>2020</v>
      </c>
      <c r="L5309" s="120">
        <f>IF(VLOOKUP(H5309,'Cross-Page Data'!$D$4:$F$48,3,FALSE)="natural gas",VLOOKUP(G5309,'Cross-Page Data'!$I$4:$J$19,2,FALSE),IF(VLOOKUP(H5309,'Cross-Page Data'!$D$4:$F$48,3,FALSE)="solar",IF(G5309="PV","solar PV","solar thermal"),IF(VLOOKUP(H5309,'Cross-Page Data'!$D$4:$F$48,3,FALSE)="wind",VLOOKUP(G5309,'Cross-Page Data'!$I$4:$J$19,2,FALSE),IF(VLOOKUP(H5309,'Cross-Page Data'!$D$4:$F$48,3,FALSE)="hydro",VLOOKUP(G5309,'Cross-Page Data'!$I$4:$J$19,2,FALSE),VLOOKUP(H5309,'Cross-Page Data'!$D$4:$F$48,3,FALSE)))))</f>
        <v/>
      </c>
      <c r="M5309" s="120">
        <f>IF(AND($P$2=FALSE,OR(F5309="Commercial NAICS Cogen",F5309="Industrial NAICS Cogen",F5309="NAICS-22 Cogen")),FALSE,IF(AND($P$3=FALSE,OR(F5309="Commercial NAICS Cogen",F5309="Commercial NAICS Non-Cogen",F5309="Industrial NAICS Cogen", F5309="industrial NAICS non-Cogen")),FALSE, TRUE))</f>
        <v/>
      </c>
    </row>
    <row r="5310">
      <c r="A5310" s="129" t="n">
        <v>99999</v>
      </c>
      <c r="B5310" s="130" t="inlineStr">
        <is>
          <t>State-Fuel Level Increment</t>
        </is>
      </c>
      <c r="C5310" s="130" t="inlineStr">
        <is>
          <t>State-Fuel Level Increment</t>
        </is>
      </c>
      <c r="D5310" s="129" t="n">
        <v>99999</v>
      </c>
      <c r="E5310" s="130" t="inlineStr">
        <is>
          <t>FL</t>
        </is>
      </c>
      <c r="F5310" s="130" t="inlineStr">
        <is>
          <t>NAICS-22 Cogen</t>
        </is>
      </c>
      <c r="G5310" s="130" t="inlineStr">
        <is>
          <t>CT</t>
        </is>
      </c>
      <c r="H5310" s="130" t="inlineStr">
        <is>
          <t>DFO</t>
        </is>
      </c>
      <c r="I5310" s="130" t="inlineStr">
        <is>
          <t>DFO</t>
        </is>
      </c>
      <c r="J5310" s="131" t="n">
        <v>0</v>
      </c>
      <c r="K5310" s="129" t="n">
        <v>2020</v>
      </c>
      <c r="L5310" s="120">
        <f>IF(VLOOKUP(H5310,'Cross-Page Data'!$D$4:$F$48,3,FALSE)="natural gas",VLOOKUP(G5310,'Cross-Page Data'!$I$4:$J$19,2,FALSE),IF(VLOOKUP(H5310,'Cross-Page Data'!$D$4:$F$48,3,FALSE)="solar",IF(G5310="PV","solar PV","solar thermal"),IF(VLOOKUP(H5310,'Cross-Page Data'!$D$4:$F$48,3,FALSE)="wind",VLOOKUP(G5310,'Cross-Page Data'!$I$4:$J$19,2,FALSE),IF(VLOOKUP(H5310,'Cross-Page Data'!$D$4:$F$48,3,FALSE)="hydro",VLOOKUP(G5310,'Cross-Page Data'!$I$4:$J$19,2,FALSE),VLOOKUP(H5310,'Cross-Page Data'!$D$4:$F$48,3,FALSE)))))</f>
        <v/>
      </c>
      <c r="M5310" s="120">
        <f>IF(AND($P$2=FALSE,OR(F5310="Commercial NAICS Cogen",F5310="Industrial NAICS Cogen",F5310="NAICS-22 Cogen")),FALSE,IF(AND($P$3=FALSE,OR(F5310="Commercial NAICS Cogen",F5310="Commercial NAICS Non-Cogen",F5310="Industrial NAICS Cogen", F5310="industrial NAICS non-Cogen")),FALSE, TRUE))</f>
        <v/>
      </c>
    </row>
    <row r="5311">
      <c r="A5311" s="129" t="n">
        <v>99999</v>
      </c>
      <c r="B5311" s="130" t="inlineStr">
        <is>
          <t>State-Fuel Level Increment</t>
        </is>
      </c>
      <c r="C5311" s="130" t="inlineStr">
        <is>
          <t>State-Fuel Level Increment</t>
        </is>
      </c>
      <c r="D5311" s="129" t="n">
        <v>99999</v>
      </c>
      <c r="E5311" s="130" t="inlineStr">
        <is>
          <t>IA</t>
        </is>
      </c>
      <c r="F5311" s="130" t="inlineStr">
        <is>
          <t>Electric Utility</t>
        </is>
      </c>
      <c r="G5311" s="130" t="inlineStr">
        <is>
          <t>CT</t>
        </is>
      </c>
      <c r="H5311" s="130" t="inlineStr">
        <is>
          <t>DFO</t>
        </is>
      </c>
      <c r="I5311" s="130" t="inlineStr">
        <is>
          <t>DFO</t>
        </is>
      </c>
      <c r="J5311" s="131" t="n">
        <v>52.336</v>
      </c>
      <c r="K5311" s="129" t="n">
        <v>2020</v>
      </c>
      <c r="L5311" s="120">
        <f>IF(VLOOKUP(H5311,'Cross-Page Data'!$D$4:$F$48,3,FALSE)="natural gas",VLOOKUP(G5311,'Cross-Page Data'!$I$4:$J$19,2,FALSE),IF(VLOOKUP(H5311,'Cross-Page Data'!$D$4:$F$48,3,FALSE)="solar",IF(G5311="PV","solar PV","solar thermal"),IF(VLOOKUP(H5311,'Cross-Page Data'!$D$4:$F$48,3,FALSE)="wind",VLOOKUP(G5311,'Cross-Page Data'!$I$4:$J$19,2,FALSE),IF(VLOOKUP(H5311,'Cross-Page Data'!$D$4:$F$48,3,FALSE)="hydro",VLOOKUP(G5311,'Cross-Page Data'!$I$4:$J$19,2,FALSE),VLOOKUP(H5311,'Cross-Page Data'!$D$4:$F$48,3,FALSE)))))</f>
        <v/>
      </c>
      <c r="M5311" s="120">
        <f>IF(AND($P$2=FALSE,OR(F5311="Commercial NAICS Cogen",F5311="Industrial NAICS Cogen",F5311="NAICS-22 Cogen")),FALSE,IF(AND($P$3=FALSE,OR(F5311="Commercial NAICS Cogen",F5311="Commercial NAICS Non-Cogen",F5311="Industrial NAICS Cogen", F5311="industrial NAICS non-Cogen")),FALSE, TRUE))</f>
        <v/>
      </c>
    </row>
    <row r="5312">
      <c r="A5312" s="129" t="n">
        <v>99999</v>
      </c>
      <c r="B5312" s="130" t="inlineStr">
        <is>
          <t>State-Fuel Level Increment</t>
        </is>
      </c>
      <c r="C5312" s="130" t="inlineStr">
        <is>
          <t>State-Fuel Level Increment</t>
        </is>
      </c>
      <c r="D5312" s="129" t="n">
        <v>99999</v>
      </c>
      <c r="E5312" s="130" t="inlineStr">
        <is>
          <t>MA</t>
        </is>
      </c>
      <c r="F5312" s="130" t="inlineStr">
        <is>
          <t>Electric Utility</t>
        </is>
      </c>
      <c r="G5312" s="130" t="inlineStr">
        <is>
          <t>CT</t>
        </is>
      </c>
      <c r="H5312" s="130" t="inlineStr">
        <is>
          <t>DFO</t>
        </is>
      </c>
      <c r="I5312" s="130" t="inlineStr">
        <is>
          <t>DFO</t>
        </is>
      </c>
      <c r="J5312" s="131" t="n">
        <v>148.045</v>
      </c>
      <c r="K5312" s="129" t="n">
        <v>2020</v>
      </c>
      <c r="L5312" s="120">
        <f>IF(VLOOKUP(H5312,'Cross-Page Data'!$D$4:$F$48,3,FALSE)="natural gas",VLOOKUP(G5312,'Cross-Page Data'!$I$4:$J$19,2,FALSE),IF(VLOOKUP(H5312,'Cross-Page Data'!$D$4:$F$48,3,FALSE)="solar",IF(G5312="PV","solar PV","solar thermal"),IF(VLOOKUP(H5312,'Cross-Page Data'!$D$4:$F$48,3,FALSE)="wind",VLOOKUP(G5312,'Cross-Page Data'!$I$4:$J$19,2,FALSE),IF(VLOOKUP(H5312,'Cross-Page Data'!$D$4:$F$48,3,FALSE)="hydro",VLOOKUP(G5312,'Cross-Page Data'!$I$4:$J$19,2,FALSE),VLOOKUP(H5312,'Cross-Page Data'!$D$4:$F$48,3,FALSE)))))</f>
        <v/>
      </c>
      <c r="M5312" s="120">
        <f>IF(AND($P$2=FALSE,OR(F5312="Commercial NAICS Cogen",F5312="Industrial NAICS Cogen",F5312="NAICS-22 Cogen")),FALSE,IF(AND($P$3=FALSE,OR(F5312="Commercial NAICS Cogen",F5312="Commercial NAICS Non-Cogen",F5312="Industrial NAICS Cogen", F5312="industrial NAICS non-Cogen")),FALSE, TRUE))</f>
        <v/>
      </c>
    </row>
    <row r="5313">
      <c r="A5313" s="129" t="n">
        <v>99999</v>
      </c>
      <c r="B5313" s="130" t="inlineStr">
        <is>
          <t>State-Fuel Level Increment</t>
        </is>
      </c>
      <c r="C5313" s="130" t="inlineStr">
        <is>
          <t>State-Fuel Level Increment</t>
        </is>
      </c>
      <c r="D5313" s="129" t="n">
        <v>99999</v>
      </c>
      <c r="E5313" s="130" t="inlineStr">
        <is>
          <t>MA</t>
        </is>
      </c>
      <c r="F5313" s="130" t="inlineStr">
        <is>
          <t>NAICS-22 Non-Cogen</t>
        </is>
      </c>
      <c r="G5313" s="130" t="inlineStr">
        <is>
          <t>CT</t>
        </is>
      </c>
      <c r="H5313" s="130" t="inlineStr">
        <is>
          <t>DFO</t>
        </is>
      </c>
      <c r="I5313" s="130" t="inlineStr">
        <is>
          <t>DFO</t>
        </is>
      </c>
      <c r="J5313" s="131" t="n">
        <v>720.372</v>
      </c>
      <c r="K5313" s="129" t="n">
        <v>2020</v>
      </c>
      <c r="L5313" s="120">
        <f>IF(VLOOKUP(H5313,'Cross-Page Data'!$D$4:$F$48,3,FALSE)="natural gas",VLOOKUP(G5313,'Cross-Page Data'!$I$4:$J$19,2,FALSE),IF(VLOOKUP(H5313,'Cross-Page Data'!$D$4:$F$48,3,FALSE)="solar",IF(G5313="PV","solar PV","solar thermal"),IF(VLOOKUP(H5313,'Cross-Page Data'!$D$4:$F$48,3,FALSE)="wind",VLOOKUP(G5313,'Cross-Page Data'!$I$4:$J$19,2,FALSE),IF(VLOOKUP(H5313,'Cross-Page Data'!$D$4:$F$48,3,FALSE)="hydro",VLOOKUP(G5313,'Cross-Page Data'!$I$4:$J$19,2,FALSE),VLOOKUP(H5313,'Cross-Page Data'!$D$4:$F$48,3,FALSE)))))</f>
        <v/>
      </c>
      <c r="M5313" s="120">
        <f>IF(AND($P$2=FALSE,OR(F5313="Commercial NAICS Cogen",F5313="Industrial NAICS Cogen",F5313="NAICS-22 Cogen")),FALSE,IF(AND($P$3=FALSE,OR(F5313="Commercial NAICS Cogen",F5313="Commercial NAICS Non-Cogen",F5313="Industrial NAICS Cogen", F5313="industrial NAICS non-Cogen")),FALSE, TRUE))</f>
        <v/>
      </c>
    </row>
    <row r="5314">
      <c r="A5314" s="129" t="n">
        <v>99999</v>
      </c>
      <c r="B5314" s="130" t="inlineStr">
        <is>
          <t>State-Fuel Level Increment</t>
        </is>
      </c>
      <c r="C5314" s="130" t="inlineStr">
        <is>
          <t>State-Fuel Level Increment</t>
        </is>
      </c>
      <c r="D5314" s="129" t="n">
        <v>99999</v>
      </c>
      <c r="E5314" s="130" t="inlineStr">
        <is>
          <t>MA</t>
        </is>
      </c>
      <c r="F5314" s="130" t="inlineStr">
        <is>
          <t>NAICS-22 Cogen</t>
        </is>
      </c>
      <c r="G5314" s="130" t="inlineStr">
        <is>
          <t>CT</t>
        </is>
      </c>
      <c r="H5314" s="130" t="inlineStr">
        <is>
          <t>DFO</t>
        </is>
      </c>
      <c r="I5314" s="130" t="inlineStr">
        <is>
          <t>DFO</t>
        </is>
      </c>
      <c r="J5314" s="131" t="n">
        <v>0</v>
      </c>
      <c r="K5314" s="129" t="n">
        <v>2020</v>
      </c>
      <c r="L5314" s="120">
        <f>IF(VLOOKUP(H5314,'Cross-Page Data'!$D$4:$F$48,3,FALSE)="natural gas",VLOOKUP(G5314,'Cross-Page Data'!$I$4:$J$19,2,FALSE),IF(VLOOKUP(H5314,'Cross-Page Data'!$D$4:$F$48,3,FALSE)="solar",IF(G5314="PV","solar PV","solar thermal"),IF(VLOOKUP(H5314,'Cross-Page Data'!$D$4:$F$48,3,FALSE)="wind",VLOOKUP(G5314,'Cross-Page Data'!$I$4:$J$19,2,FALSE),IF(VLOOKUP(H5314,'Cross-Page Data'!$D$4:$F$48,3,FALSE)="hydro",VLOOKUP(G5314,'Cross-Page Data'!$I$4:$J$19,2,FALSE),VLOOKUP(H5314,'Cross-Page Data'!$D$4:$F$48,3,FALSE)))))</f>
        <v/>
      </c>
      <c r="M5314" s="120">
        <f>IF(AND($P$2=FALSE,OR(F5314="Commercial NAICS Cogen",F5314="Industrial NAICS Cogen",F5314="NAICS-22 Cogen")),FALSE,IF(AND($P$3=FALSE,OR(F5314="Commercial NAICS Cogen",F5314="Commercial NAICS Non-Cogen",F5314="Industrial NAICS Cogen", F5314="industrial NAICS non-Cogen")),FALSE, TRUE))</f>
        <v/>
      </c>
    </row>
    <row r="5315">
      <c r="A5315" s="129" t="n">
        <v>99999</v>
      </c>
      <c r="B5315" s="130" t="inlineStr">
        <is>
          <t>State-Fuel Level Increment</t>
        </is>
      </c>
      <c r="C5315" s="130" t="inlineStr">
        <is>
          <t>State-Fuel Level Increment</t>
        </is>
      </c>
      <c r="D5315" s="129" t="n">
        <v>99999</v>
      </c>
      <c r="E5315" s="130" t="inlineStr">
        <is>
          <t>MD</t>
        </is>
      </c>
      <c r="F5315" s="130" t="inlineStr">
        <is>
          <t>Commercial NAICS Cogen</t>
        </is>
      </c>
      <c r="G5315" s="130" t="inlineStr">
        <is>
          <t>CT</t>
        </is>
      </c>
      <c r="H5315" s="130" t="inlineStr">
        <is>
          <t>DFO</t>
        </is>
      </c>
      <c r="I5315" s="130" t="inlineStr">
        <is>
          <t>DFO</t>
        </is>
      </c>
      <c r="J5315" s="131" t="n">
        <v>14.344</v>
      </c>
      <c r="K5315" s="129" t="n">
        <v>2020</v>
      </c>
      <c r="L5315" s="120">
        <f>IF(VLOOKUP(H5315,'Cross-Page Data'!$D$4:$F$48,3,FALSE)="natural gas",VLOOKUP(G5315,'Cross-Page Data'!$I$4:$J$19,2,FALSE),IF(VLOOKUP(H5315,'Cross-Page Data'!$D$4:$F$48,3,FALSE)="solar",IF(G5315="PV","solar PV","solar thermal"),IF(VLOOKUP(H5315,'Cross-Page Data'!$D$4:$F$48,3,FALSE)="wind",VLOOKUP(G5315,'Cross-Page Data'!$I$4:$J$19,2,FALSE),IF(VLOOKUP(H5315,'Cross-Page Data'!$D$4:$F$48,3,FALSE)="hydro",VLOOKUP(G5315,'Cross-Page Data'!$I$4:$J$19,2,FALSE),VLOOKUP(H5315,'Cross-Page Data'!$D$4:$F$48,3,FALSE)))))</f>
        <v/>
      </c>
      <c r="M5315" s="120">
        <f>IF(AND($P$2=FALSE,OR(F5315="Commercial NAICS Cogen",F5315="Industrial NAICS Cogen",F5315="NAICS-22 Cogen")),FALSE,IF(AND($P$3=FALSE,OR(F5315="Commercial NAICS Cogen",F5315="Commercial NAICS Non-Cogen",F5315="Industrial NAICS Cogen", F5315="industrial NAICS non-Cogen")),FALSE, TRUE))</f>
        <v/>
      </c>
    </row>
    <row r="5316">
      <c r="A5316" s="129" t="n">
        <v>99999</v>
      </c>
      <c r="B5316" s="130" t="inlineStr">
        <is>
          <t>State-Fuel Level Increment</t>
        </is>
      </c>
      <c r="C5316" s="130" t="inlineStr">
        <is>
          <t>State-Fuel Level Increment</t>
        </is>
      </c>
      <c r="D5316" s="129" t="n">
        <v>99999</v>
      </c>
      <c r="E5316" s="130" t="inlineStr">
        <is>
          <t>MN</t>
        </is>
      </c>
      <c r="F5316" s="130" t="inlineStr">
        <is>
          <t>Electric Utility</t>
        </is>
      </c>
      <c r="G5316" s="130" t="inlineStr">
        <is>
          <t>CT</t>
        </is>
      </c>
      <c r="H5316" s="130" t="inlineStr">
        <is>
          <t>DFO</t>
        </is>
      </c>
      <c r="I5316" s="130" t="inlineStr">
        <is>
          <t>DFO</t>
        </is>
      </c>
      <c r="J5316" s="131" t="n">
        <v>0</v>
      </c>
      <c r="K5316" s="129" t="n">
        <v>2020</v>
      </c>
      <c r="L5316" s="120">
        <f>IF(VLOOKUP(H5316,'Cross-Page Data'!$D$4:$F$48,3,FALSE)="natural gas",VLOOKUP(G5316,'Cross-Page Data'!$I$4:$J$19,2,FALSE),IF(VLOOKUP(H5316,'Cross-Page Data'!$D$4:$F$48,3,FALSE)="solar",IF(G5316="PV","solar PV","solar thermal"),IF(VLOOKUP(H5316,'Cross-Page Data'!$D$4:$F$48,3,FALSE)="wind",VLOOKUP(G5316,'Cross-Page Data'!$I$4:$J$19,2,FALSE),IF(VLOOKUP(H5316,'Cross-Page Data'!$D$4:$F$48,3,FALSE)="hydro",VLOOKUP(G5316,'Cross-Page Data'!$I$4:$J$19,2,FALSE),VLOOKUP(H5316,'Cross-Page Data'!$D$4:$F$48,3,FALSE)))))</f>
        <v/>
      </c>
      <c r="M5316" s="120">
        <f>IF(AND($P$2=FALSE,OR(F5316="Commercial NAICS Cogen",F5316="Industrial NAICS Cogen",F5316="NAICS-22 Cogen")),FALSE,IF(AND($P$3=FALSE,OR(F5316="Commercial NAICS Cogen",F5316="Commercial NAICS Non-Cogen",F5316="Industrial NAICS Cogen", F5316="industrial NAICS non-Cogen")),FALSE, TRUE))</f>
        <v/>
      </c>
    </row>
    <row r="5317">
      <c r="A5317" s="129" t="n">
        <v>99999</v>
      </c>
      <c r="B5317" s="130" t="inlineStr">
        <is>
          <t>State-Fuel Level Increment</t>
        </is>
      </c>
      <c r="C5317" s="130" t="inlineStr">
        <is>
          <t>State-Fuel Level Increment</t>
        </is>
      </c>
      <c r="D5317" s="129" t="n">
        <v>99999</v>
      </c>
      <c r="E5317" s="130" t="inlineStr">
        <is>
          <t>MN</t>
        </is>
      </c>
      <c r="F5317" s="130" t="inlineStr">
        <is>
          <t>NAICS-22 Non-Cogen</t>
        </is>
      </c>
      <c r="G5317" s="130" t="inlineStr">
        <is>
          <t>CT</t>
        </is>
      </c>
      <c r="H5317" s="130" t="inlineStr">
        <is>
          <t>DFO</t>
        </is>
      </c>
      <c r="I5317" s="130" t="inlineStr">
        <is>
          <t>DFO</t>
        </is>
      </c>
      <c r="J5317" s="131" t="n">
        <v>817.005</v>
      </c>
      <c r="K5317" s="129" t="n">
        <v>2020</v>
      </c>
      <c r="L5317" s="120">
        <f>IF(VLOOKUP(H5317,'Cross-Page Data'!$D$4:$F$48,3,FALSE)="natural gas",VLOOKUP(G5317,'Cross-Page Data'!$I$4:$J$19,2,FALSE),IF(VLOOKUP(H5317,'Cross-Page Data'!$D$4:$F$48,3,FALSE)="solar",IF(G5317="PV","solar PV","solar thermal"),IF(VLOOKUP(H5317,'Cross-Page Data'!$D$4:$F$48,3,FALSE)="wind",VLOOKUP(G5317,'Cross-Page Data'!$I$4:$J$19,2,FALSE),IF(VLOOKUP(H5317,'Cross-Page Data'!$D$4:$F$48,3,FALSE)="hydro",VLOOKUP(G5317,'Cross-Page Data'!$I$4:$J$19,2,FALSE),VLOOKUP(H5317,'Cross-Page Data'!$D$4:$F$48,3,FALSE)))))</f>
        <v/>
      </c>
      <c r="M5317" s="120">
        <f>IF(AND($P$2=FALSE,OR(F5317="Commercial NAICS Cogen",F5317="Industrial NAICS Cogen",F5317="NAICS-22 Cogen")),FALSE,IF(AND($P$3=FALSE,OR(F5317="Commercial NAICS Cogen",F5317="Commercial NAICS Non-Cogen",F5317="Industrial NAICS Cogen", F5317="industrial NAICS non-Cogen")),FALSE, TRUE))</f>
        <v/>
      </c>
    </row>
    <row r="5318">
      <c r="A5318" s="129" t="n">
        <v>99999</v>
      </c>
      <c r="B5318" s="130" t="inlineStr">
        <is>
          <t>State-Fuel Level Increment</t>
        </is>
      </c>
      <c r="C5318" s="130" t="inlineStr">
        <is>
          <t>State-Fuel Level Increment</t>
        </is>
      </c>
      <c r="D5318" s="129" t="n">
        <v>99999</v>
      </c>
      <c r="E5318" s="130" t="inlineStr">
        <is>
          <t>MN</t>
        </is>
      </c>
      <c r="F5318" s="130" t="inlineStr">
        <is>
          <t>NAICS-22 Cogen</t>
        </is>
      </c>
      <c r="G5318" s="130" t="inlineStr">
        <is>
          <t>CT</t>
        </is>
      </c>
      <c r="H5318" s="130" t="inlineStr">
        <is>
          <t>DFO</t>
        </is>
      </c>
      <c r="I5318" s="130" t="inlineStr">
        <is>
          <t>DFO</t>
        </is>
      </c>
      <c r="J5318" s="131" t="n">
        <v>0</v>
      </c>
      <c r="K5318" s="129" t="n">
        <v>2020</v>
      </c>
      <c r="L5318" s="120">
        <f>IF(VLOOKUP(H5318,'Cross-Page Data'!$D$4:$F$48,3,FALSE)="natural gas",VLOOKUP(G5318,'Cross-Page Data'!$I$4:$J$19,2,FALSE),IF(VLOOKUP(H5318,'Cross-Page Data'!$D$4:$F$48,3,FALSE)="solar",IF(G5318="PV","solar PV","solar thermal"),IF(VLOOKUP(H5318,'Cross-Page Data'!$D$4:$F$48,3,FALSE)="wind",VLOOKUP(G5318,'Cross-Page Data'!$I$4:$J$19,2,FALSE),IF(VLOOKUP(H5318,'Cross-Page Data'!$D$4:$F$48,3,FALSE)="hydro",VLOOKUP(G5318,'Cross-Page Data'!$I$4:$J$19,2,FALSE),VLOOKUP(H5318,'Cross-Page Data'!$D$4:$F$48,3,FALSE)))))</f>
        <v/>
      </c>
      <c r="M5318" s="120">
        <f>IF(AND($P$2=FALSE,OR(F5318="Commercial NAICS Cogen",F5318="Industrial NAICS Cogen",F5318="NAICS-22 Cogen")),FALSE,IF(AND($P$3=FALSE,OR(F5318="Commercial NAICS Cogen",F5318="Commercial NAICS Non-Cogen",F5318="Industrial NAICS Cogen", F5318="industrial NAICS non-Cogen")),FALSE, TRUE))</f>
        <v/>
      </c>
    </row>
    <row r="5319">
      <c r="A5319" s="129" t="n">
        <v>99999</v>
      </c>
      <c r="B5319" s="130" t="inlineStr">
        <is>
          <t>State-Fuel Level Increment</t>
        </is>
      </c>
      <c r="C5319" s="130" t="inlineStr">
        <is>
          <t>State-Fuel Level Increment</t>
        </is>
      </c>
      <c r="D5319" s="129" t="n">
        <v>99999</v>
      </c>
      <c r="E5319" s="130" t="inlineStr">
        <is>
          <t>MO</t>
        </is>
      </c>
      <c r="F5319" s="130" t="inlineStr">
        <is>
          <t>Electric Utility</t>
        </is>
      </c>
      <c r="G5319" s="130" t="inlineStr">
        <is>
          <t>CT</t>
        </is>
      </c>
      <c r="H5319" s="130" t="inlineStr">
        <is>
          <t>DFO</t>
        </is>
      </c>
      <c r="I5319" s="130" t="inlineStr">
        <is>
          <t>DFO</t>
        </is>
      </c>
      <c r="J5319" s="131" t="n">
        <v>0</v>
      </c>
      <c r="K5319" s="129" t="n">
        <v>2020</v>
      </c>
      <c r="L5319" s="120">
        <f>IF(VLOOKUP(H5319,'Cross-Page Data'!$D$4:$F$48,3,FALSE)="natural gas",VLOOKUP(G5319,'Cross-Page Data'!$I$4:$J$19,2,FALSE),IF(VLOOKUP(H5319,'Cross-Page Data'!$D$4:$F$48,3,FALSE)="solar",IF(G5319="PV","solar PV","solar thermal"),IF(VLOOKUP(H5319,'Cross-Page Data'!$D$4:$F$48,3,FALSE)="wind",VLOOKUP(G5319,'Cross-Page Data'!$I$4:$J$19,2,FALSE),IF(VLOOKUP(H5319,'Cross-Page Data'!$D$4:$F$48,3,FALSE)="hydro",VLOOKUP(G5319,'Cross-Page Data'!$I$4:$J$19,2,FALSE),VLOOKUP(H5319,'Cross-Page Data'!$D$4:$F$48,3,FALSE)))))</f>
        <v/>
      </c>
      <c r="M5319" s="120">
        <f>IF(AND($P$2=FALSE,OR(F5319="Commercial NAICS Cogen",F5319="Industrial NAICS Cogen",F5319="NAICS-22 Cogen")),FALSE,IF(AND($P$3=FALSE,OR(F5319="Commercial NAICS Cogen",F5319="Commercial NAICS Non-Cogen",F5319="Industrial NAICS Cogen", F5319="industrial NAICS non-Cogen")),FALSE, TRUE))</f>
        <v/>
      </c>
    </row>
    <row r="5320">
      <c r="A5320" s="129" t="n">
        <v>99999</v>
      </c>
      <c r="B5320" s="130" t="inlineStr">
        <is>
          <t>State-Fuel Level Increment</t>
        </is>
      </c>
      <c r="C5320" s="130" t="inlineStr">
        <is>
          <t>State-Fuel Level Increment</t>
        </is>
      </c>
      <c r="D5320" s="129" t="n">
        <v>99999</v>
      </c>
      <c r="E5320" s="130" t="inlineStr">
        <is>
          <t>MS</t>
        </is>
      </c>
      <c r="F5320" s="130" t="inlineStr">
        <is>
          <t>Electric Utility</t>
        </is>
      </c>
      <c r="G5320" s="130" t="inlineStr">
        <is>
          <t>CT</t>
        </is>
      </c>
      <c r="H5320" s="130" t="inlineStr">
        <is>
          <t>DFO</t>
        </is>
      </c>
      <c r="I5320" s="130" t="inlineStr">
        <is>
          <t>DFO</t>
        </is>
      </c>
      <c r="J5320" s="131" t="n">
        <v>0</v>
      </c>
      <c r="K5320" s="129" t="n">
        <v>2020</v>
      </c>
      <c r="L5320" s="120">
        <f>IF(VLOOKUP(H5320,'Cross-Page Data'!$D$4:$F$48,3,FALSE)="natural gas",VLOOKUP(G5320,'Cross-Page Data'!$I$4:$J$19,2,FALSE),IF(VLOOKUP(H5320,'Cross-Page Data'!$D$4:$F$48,3,FALSE)="solar",IF(G5320="PV","solar PV","solar thermal"),IF(VLOOKUP(H5320,'Cross-Page Data'!$D$4:$F$48,3,FALSE)="wind",VLOOKUP(G5320,'Cross-Page Data'!$I$4:$J$19,2,FALSE),IF(VLOOKUP(H5320,'Cross-Page Data'!$D$4:$F$48,3,FALSE)="hydro",VLOOKUP(G5320,'Cross-Page Data'!$I$4:$J$19,2,FALSE),VLOOKUP(H5320,'Cross-Page Data'!$D$4:$F$48,3,FALSE)))))</f>
        <v/>
      </c>
      <c r="M5320" s="120">
        <f>IF(AND($P$2=FALSE,OR(F5320="Commercial NAICS Cogen",F5320="Industrial NAICS Cogen",F5320="NAICS-22 Cogen")),FALSE,IF(AND($P$3=FALSE,OR(F5320="Commercial NAICS Cogen",F5320="Commercial NAICS Non-Cogen",F5320="Industrial NAICS Cogen", F5320="industrial NAICS non-Cogen")),FALSE, TRUE))</f>
        <v/>
      </c>
    </row>
    <row r="5321">
      <c r="A5321" s="129" t="n">
        <v>99999</v>
      </c>
      <c r="B5321" s="130" t="inlineStr">
        <is>
          <t>State-Fuel Level Increment</t>
        </is>
      </c>
      <c r="C5321" s="130" t="inlineStr">
        <is>
          <t>State-Fuel Level Increment</t>
        </is>
      </c>
      <c r="D5321" s="129" t="n">
        <v>99999</v>
      </c>
      <c r="E5321" s="130" t="inlineStr">
        <is>
          <t>NC</t>
        </is>
      </c>
      <c r="F5321" s="130" t="inlineStr">
        <is>
          <t>Electric Utility</t>
        </is>
      </c>
      <c r="G5321" s="130" t="inlineStr">
        <is>
          <t>CT</t>
        </is>
      </c>
      <c r="H5321" s="130" t="inlineStr">
        <is>
          <t>DFO</t>
        </is>
      </c>
      <c r="I5321" s="130" t="inlineStr">
        <is>
          <t>DFO</t>
        </is>
      </c>
      <c r="J5321" s="131" t="n">
        <v>0</v>
      </c>
      <c r="K5321" s="129" t="n">
        <v>2020</v>
      </c>
      <c r="L5321" s="120">
        <f>IF(VLOOKUP(H5321,'Cross-Page Data'!$D$4:$F$48,3,FALSE)="natural gas",VLOOKUP(G5321,'Cross-Page Data'!$I$4:$J$19,2,FALSE),IF(VLOOKUP(H5321,'Cross-Page Data'!$D$4:$F$48,3,FALSE)="solar",IF(G5321="PV","solar PV","solar thermal"),IF(VLOOKUP(H5321,'Cross-Page Data'!$D$4:$F$48,3,FALSE)="wind",VLOOKUP(G5321,'Cross-Page Data'!$I$4:$J$19,2,FALSE),IF(VLOOKUP(H5321,'Cross-Page Data'!$D$4:$F$48,3,FALSE)="hydro",VLOOKUP(G5321,'Cross-Page Data'!$I$4:$J$19,2,FALSE),VLOOKUP(H5321,'Cross-Page Data'!$D$4:$F$48,3,FALSE)))))</f>
        <v/>
      </c>
      <c r="M5321" s="120">
        <f>IF(AND($P$2=FALSE,OR(F5321="Commercial NAICS Cogen",F5321="Industrial NAICS Cogen",F5321="NAICS-22 Cogen")),FALSE,IF(AND($P$3=FALSE,OR(F5321="Commercial NAICS Cogen",F5321="Commercial NAICS Non-Cogen",F5321="Industrial NAICS Cogen", F5321="industrial NAICS non-Cogen")),FALSE, TRUE))</f>
        <v/>
      </c>
    </row>
    <row r="5322">
      <c r="A5322" s="129" t="n">
        <v>99999</v>
      </c>
      <c r="B5322" s="130" t="inlineStr">
        <is>
          <t>State-Fuel Level Increment</t>
        </is>
      </c>
      <c r="C5322" s="130" t="inlineStr">
        <is>
          <t>State-Fuel Level Increment</t>
        </is>
      </c>
      <c r="D5322" s="129" t="n">
        <v>99999</v>
      </c>
      <c r="E5322" s="130" t="inlineStr">
        <is>
          <t>NJ</t>
        </is>
      </c>
      <c r="F5322" s="130" t="inlineStr">
        <is>
          <t>NAICS-22 Non-Cogen</t>
        </is>
      </c>
      <c r="G5322" s="130" t="inlineStr">
        <is>
          <t>CT</t>
        </is>
      </c>
      <c r="H5322" s="130" t="inlineStr">
        <is>
          <t>DFO</t>
        </is>
      </c>
      <c r="I5322" s="130" t="inlineStr">
        <is>
          <t>DFO</t>
        </is>
      </c>
      <c r="J5322" s="131" t="n">
        <v>1108.961</v>
      </c>
      <c r="K5322" s="129" t="n">
        <v>2020</v>
      </c>
      <c r="L5322" s="120">
        <f>IF(VLOOKUP(H5322,'Cross-Page Data'!$D$4:$F$48,3,FALSE)="natural gas",VLOOKUP(G5322,'Cross-Page Data'!$I$4:$J$19,2,FALSE),IF(VLOOKUP(H5322,'Cross-Page Data'!$D$4:$F$48,3,FALSE)="solar",IF(G5322="PV","solar PV","solar thermal"),IF(VLOOKUP(H5322,'Cross-Page Data'!$D$4:$F$48,3,FALSE)="wind",VLOOKUP(G5322,'Cross-Page Data'!$I$4:$J$19,2,FALSE),IF(VLOOKUP(H5322,'Cross-Page Data'!$D$4:$F$48,3,FALSE)="hydro",VLOOKUP(G5322,'Cross-Page Data'!$I$4:$J$19,2,FALSE),VLOOKUP(H5322,'Cross-Page Data'!$D$4:$F$48,3,FALSE)))))</f>
        <v/>
      </c>
      <c r="M5322" s="120">
        <f>IF(AND($P$2=FALSE,OR(F5322="Commercial NAICS Cogen",F5322="Industrial NAICS Cogen",F5322="NAICS-22 Cogen")),FALSE,IF(AND($P$3=FALSE,OR(F5322="Commercial NAICS Cogen",F5322="Commercial NAICS Non-Cogen",F5322="Industrial NAICS Cogen", F5322="industrial NAICS non-Cogen")),FALSE, TRUE))</f>
        <v/>
      </c>
    </row>
    <row r="5323">
      <c r="A5323" s="129" t="n">
        <v>99999</v>
      </c>
      <c r="B5323" s="130" t="inlineStr">
        <is>
          <t>State-Fuel Level Increment</t>
        </is>
      </c>
      <c r="C5323" s="130" t="inlineStr">
        <is>
          <t>State-Fuel Level Increment</t>
        </is>
      </c>
      <c r="D5323" s="129" t="n">
        <v>99999</v>
      </c>
      <c r="E5323" s="130" t="inlineStr">
        <is>
          <t>NJ</t>
        </is>
      </c>
      <c r="F5323" s="130" t="inlineStr">
        <is>
          <t>NAICS-22 Cogen</t>
        </is>
      </c>
      <c r="G5323" s="130" t="inlineStr">
        <is>
          <t>CT</t>
        </is>
      </c>
      <c r="H5323" s="130" t="inlineStr">
        <is>
          <t>DFO</t>
        </is>
      </c>
      <c r="I5323" s="130" t="inlineStr">
        <is>
          <t>DFO</t>
        </is>
      </c>
      <c r="J5323" s="131" t="n">
        <v>121.64</v>
      </c>
      <c r="K5323" s="129" t="n">
        <v>2020</v>
      </c>
      <c r="L5323" s="120">
        <f>IF(VLOOKUP(H5323,'Cross-Page Data'!$D$4:$F$48,3,FALSE)="natural gas",VLOOKUP(G5323,'Cross-Page Data'!$I$4:$J$19,2,FALSE),IF(VLOOKUP(H5323,'Cross-Page Data'!$D$4:$F$48,3,FALSE)="solar",IF(G5323="PV","solar PV","solar thermal"),IF(VLOOKUP(H5323,'Cross-Page Data'!$D$4:$F$48,3,FALSE)="wind",VLOOKUP(G5323,'Cross-Page Data'!$I$4:$J$19,2,FALSE),IF(VLOOKUP(H5323,'Cross-Page Data'!$D$4:$F$48,3,FALSE)="hydro",VLOOKUP(G5323,'Cross-Page Data'!$I$4:$J$19,2,FALSE),VLOOKUP(H5323,'Cross-Page Data'!$D$4:$F$48,3,FALSE)))))</f>
        <v/>
      </c>
      <c r="M5323" s="120">
        <f>IF(AND($P$2=FALSE,OR(F5323="Commercial NAICS Cogen",F5323="Industrial NAICS Cogen",F5323="NAICS-22 Cogen")),FALSE,IF(AND($P$3=FALSE,OR(F5323="Commercial NAICS Cogen",F5323="Commercial NAICS Non-Cogen",F5323="Industrial NAICS Cogen", F5323="industrial NAICS non-Cogen")),FALSE, TRUE))</f>
        <v/>
      </c>
    </row>
    <row r="5324">
      <c r="A5324" s="129" t="n">
        <v>99999</v>
      </c>
      <c r="B5324" s="130" t="inlineStr">
        <is>
          <t>State-Fuel Level Increment</t>
        </is>
      </c>
      <c r="C5324" s="130" t="inlineStr">
        <is>
          <t>State-Fuel Level Increment</t>
        </is>
      </c>
      <c r="D5324" s="129" t="n">
        <v>99999</v>
      </c>
      <c r="E5324" s="130" t="inlineStr">
        <is>
          <t>NJ</t>
        </is>
      </c>
      <c r="F5324" s="130" t="inlineStr">
        <is>
          <t>Industrial NAICS Cogen</t>
        </is>
      </c>
      <c r="G5324" s="130" t="inlineStr">
        <is>
          <t>CT</t>
        </is>
      </c>
      <c r="H5324" s="130" t="inlineStr">
        <is>
          <t>DFO</t>
        </is>
      </c>
      <c r="I5324" s="130" t="inlineStr">
        <is>
          <t>DFO</t>
        </is>
      </c>
      <c r="J5324" s="131" t="n">
        <v>0</v>
      </c>
      <c r="K5324" s="129" t="n">
        <v>2020</v>
      </c>
      <c r="L5324" s="120">
        <f>IF(VLOOKUP(H5324,'Cross-Page Data'!$D$4:$F$48,3,FALSE)="natural gas",VLOOKUP(G5324,'Cross-Page Data'!$I$4:$J$19,2,FALSE),IF(VLOOKUP(H5324,'Cross-Page Data'!$D$4:$F$48,3,FALSE)="solar",IF(G5324="PV","solar PV","solar thermal"),IF(VLOOKUP(H5324,'Cross-Page Data'!$D$4:$F$48,3,FALSE)="wind",VLOOKUP(G5324,'Cross-Page Data'!$I$4:$J$19,2,FALSE),IF(VLOOKUP(H5324,'Cross-Page Data'!$D$4:$F$48,3,FALSE)="hydro",VLOOKUP(G5324,'Cross-Page Data'!$I$4:$J$19,2,FALSE),VLOOKUP(H5324,'Cross-Page Data'!$D$4:$F$48,3,FALSE)))))</f>
        <v/>
      </c>
      <c r="M5324" s="120">
        <f>IF(AND($P$2=FALSE,OR(F5324="Commercial NAICS Cogen",F5324="Industrial NAICS Cogen",F5324="NAICS-22 Cogen")),FALSE,IF(AND($P$3=FALSE,OR(F5324="Commercial NAICS Cogen",F5324="Commercial NAICS Non-Cogen",F5324="Industrial NAICS Cogen", F5324="industrial NAICS non-Cogen")),FALSE, TRUE))</f>
        <v/>
      </c>
    </row>
    <row r="5325">
      <c r="A5325" s="129" t="n">
        <v>99999</v>
      </c>
      <c r="B5325" s="130" t="inlineStr">
        <is>
          <t>State-Fuel Level Increment</t>
        </is>
      </c>
      <c r="C5325" s="130" t="inlineStr">
        <is>
          <t>State-Fuel Level Increment</t>
        </is>
      </c>
      <c r="D5325" s="129" t="n">
        <v>99999</v>
      </c>
      <c r="E5325" s="130" t="inlineStr">
        <is>
          <t>NY</t>
        </is>
      </c>
      <c r="F5325" s="130" t="inlineStr">
        <is>
          <t>Electric Utility</t>
        </is>
      </c>
      <c r="G5325" s="130" t="inlineStr">
        <is>
          <t>CT</t>
        </is>
      </c>
      <c r="H5325" s="130" t="inlineStr">
        <is>
          <t>DFO</t>
        </is>
      </c>
      <c r="I5325" s="130" t="inlineStr">
        <is>
          <t>DFO</t>
        </is>
      </c>
      <c r="J5325" s="131" t="n">
        <v>8821.509</v>
      </c>
      <c r="K5325" s="129" t="n">
        <v>2020</v>
      </c>
      <c r="L5325" s="120">
        <f>IF(VLOOKUP(H5325,'Cross-Page Data'!$D$4:$F$48,3,FALSE)="natural gas",VLOOKUP(G5325,'Cross-Page Data'!$I$4:$J$19,2,FALSE),IF(VLOOKUP(H5325,'Cross-Page Data'!$D$4:$F$48,3,FALSE)="solar",IF(G5325="PV","solar PV","solar thermal"),IF(VLOOKUP(H5325,'Cross-Page Data'!$D$4:$F$48,3,FALSE)="wind",VLOOKUP(G5325,'Cross-Page Data'!$I$4:$J$19,2,FALSE),IF(VLOOKUP(H5325,'Cross-Page Data'!$D$4:$F$48,3,FALSE)="hydro",VLOOKUP(G5325,'Cross-Page Data'!$I$4:$J$19,2,FALSE),VLOOKUP(H5325,'Cross-Page Data'!$D$4:$F$48,3,FALSE)))))</f>
        <v/>
      </c>
      <c r="M5325" s="120">
        <f>IF(AND($P$2=FALSE,OR(F5325="Commercial NAICS Cogen",F5325="Industrial NAICS Cogen",F5325="NAICS-22 Cogen")),FALSE,IF(AND($P$3=FALSE,OR(F5325="Commercial NAICS Cogen",F5325="Commercial NAICS Non-Cogen",F5325="Industrial NAICS Cogen", F5325="industrial NAICS non-Cogen")),FALSE, TRUE))</f>
        <v/>
      </c>
    </row>
    <row r="5326">
      <c r="A5326" s="129" t="n">
        <v>99999</v>
      </c>
      <c r="B5326" s="130" t="inlineStr">
        <is>
          <t>State-Fuel Level Increment</t>
        </is>
      </c>
      <c r="C5326" s="130" t="inlineStr">
        <is>
          <t>State-Fuel Level Increment</t>
        </is>
      </c>
      <c r="D5326" s="129" t="n">
        <v>99999</v>
      </c>
      <c r="E5326" s="130" t="inlineStr">
        <is>
          <t>NY</t>
        </is>
      </c>
      <c r="F5326" s="130" t="inlineStr">
        <is>
          <t>NAICS-22 Non-Cogen</t>
        </is>
      </c>
      <c r="G5326" s="130" t="inlineStr">
        <is>
          <t>CT</t>
        </is>
      </c>
      <c r="H5326" s="130" t="inlineStr">
        <is>
          <t>DFO</t>
        </is>
      </c>
      <c r="I5326" s="130" t="inlineStr">
        <is>
          <t>DFO</t>
        </is>
      </c>
      <c r="J5326" s="131" t="n">
        <v>33.409</v>
      </c>
      <c r="K5326" s="129" t="n">
        <v>2020</v>
      </c>
      <c r="L5326" s="120">
        <f>IF(VLOOKUP(H5326,'Cross-Page Data'!$D$4:$F$48,3,FALSE)="natural gas",VLOOKUP(G5326,'Cross-Page Data'!$I$4:$J$19,2,FALSE),IF(VLOOKUP(H5326,'Cross-Page Data'!$D$4:$F$48,3,FALSE)="solar",IF(G5326="PV","solar PV","solar thermal"),IF(VLOOKUP(H5326,'Cross-Page Data'!$D$4:$F$48,3,FALSE)="wind",VLOOKUP(G5326,'Cross-Page Data'!$I$4:$J$19,2,FALSE),IF(VLOOKUP(H5326,'Cross-Page Data'!$D$4:$F$48,3,FALSE)="hydro",VLOOKUP(G5326,'Cross-Page Data'!$I$4:$J$19,2,FALSE),VLOOKUP(H5326,'Cross-Page Data'!$D$4:$F$48,3,FALSE)))))</f>
        <v/>
      </c>
      <c r="M5326" s="120">
        <f>IF(AND($P$2=FALSE,OR(F5326="Commercial NAICS Cogen",F5326="Industrial NAICS Cogen",F5326="NAICS-22 Cogen")),FALSE,IF(AND($P$3=FALSE,OR(F5326="Commercial NAICS Cogen",F5326="Commercial NAICS Non-Cogen",F5326="Industrial NAICS Cogen", F5326="industrial NAICS non-Cogen")),FALSE, TRUE))</f>
        <v/>
      </c>
    </row>
    <row r="5327">
      <c r="A5327" s="129" t="n">
        <v>99999</v>
      </c>
      <c r="B5327" s="130" t="inlineStr">
        <is>
          <t>State-Fuel Level Increment</t>
        </is>
      </c>
      <c r="C5327" s="130" t="inlineStr">
        <is>
          <t>State-Fuel Level Increment</t>
        </is>
      </c>
      <c r="D5327" s="129" t="n">
        <v>99999</v>
      </c>
      <c r="E5327" s="130" t="inlineStr">
        <is>
          <t>NY</t>
        </is>
      </c>
      <c r="F5327" s="130" t="inlineStr">
        <is>
          <t>NAICS-22 Cogen</t>
        </is>
      </c>
      <c r="G5327" s="130" t="inlineStr">
        <is>
          <t>CT</t>
        </is>
      </c>
      <c r="H5327" s="130" t="inlineStr">
        <is>
          <t>DFO</t>
        </is>
      </c>
      <c r="I5327" s="130" t="inlineStr">
        <is>
          <t>DFO</t>
        </is>
      </c>
      <c r="J5327" s="131" t="n">
        <v>6794.85</v>
      </c>
      <c r="K5327" s="129" t="n">
        <v>2020</v>
      </c>
      <c r="L5327" s="120">
        <f>IF(VLOOKUP(H5327,'Cross-Page Data'!$D$4:$F$48,3,FALSE)="natural gas",VLOOKUP(G5327,'Cross-Page Data'!$I$4:$J$19,2,FALSE),IF(VLOOKUP(H5327,'Cross-Page Data'!$D$4:$F$48,3,FALSE)="solar",IF(G5327="PV","solar PV","solar thermal"),IF(VLOOKUP(H5327,'Cross-Page Data'!$D$4:$F$48,3,FALSE)="wind",VLOOKUP(G5327,'Cross-Page Data'!$I$4:$J$19,2,FALSE),IF(VLOOKUP(H5327,'Cross-Page Data'!$D$4:$F$48,3,FALSE)="hydro",VLOOKUP(G5327,'Cross-Page Data'!$I$4:$J$19,2,FALSE),VLOOKUP(H5327,'Cross-Page Data'!$D$4:$F$48,3,FALSE)))))</f>
        <v/>
      </c>
      <c r="M5327" s="120">
        <f>IF(AND($P$2=FALSE,OR(F5327="Commercial NAICS Cogen",F5327="Industrial NAICS Cogen",F5327="NAICS-22 Cogen")),FALSE,IF(AND($P$3=FALSE,OR(F5327="Commercial NAICS Cogen",F5327="Commercial NAICS Non-Cogen",F5327="Industrial NAICS Cogen", F5327="industrial NAICS non-Cogen")),FALSE, TRUE))</f>
        <v/>
      </c>
    </row>
    <row r="5328">
      <c r="A5328" s="129" t="n">
        <v>99999</v>
      </c>
      <c r="B5328" s="130" t="inlineStr">
        <is>
          <t>State-Fuel Level Increment</t>
        </is>
      </c>
      <c r="C5328" s="130" t="inlineStr">
        <is>
          <t>State-Fuel Level Increment</t>
        </is>
      </c>
      <c r="D5328" s="129" t="n">
        <v>99999</v>
      </c>
      <c r="E5328" s="130" t="inlineStr">
        <is>
          <t>NY</t>
        </is>
      </c>
      <c r="F5328" s="130" t="inlineStr">
        <is>
          <t>Commercial NAICS Cogen</t>
        </is>
      </c>
      <c r="G5328" s="130" t="inlineStr">
        <is>
          <t>CT</t>
        </is>
      </c>
      <c r="H5328" s="130" t="inlineStr">
        <is>
          <t>DFO</t>
        </is>
      </c>
      <c r="I5328" s="130" t="inlineStr">
        <is>
          <t>DFO</t>
        </is>
      </c>
      <c r="J5328" s="131" t="n">
        <v>1175.251</v>
      </c>
      <c r="K5328" s="129" t="n">
        <v>2020</v>
      </c>
      <c r="L5328" s="120">
        <f>IF(VLOOKUP(H5328,'Cross-Page Data'!$D$4:$F$48,3,FALSE)="natural gas",VLOOKUP(G5328,'Cross-Page Data'!$I$4:$J$19,2,FALSE),IF(VLOOKUP(H5328,'Cross-Page Data'!$D$4:$F$48,3,FALSE)="solar",IF(G5328="PV","solar PV","solar thermal"),IF(VLOOKUP(H5328,'Cross-Page Data'!$D$4:$F$48,3,FALSE)="wind",VLOOKUP(G5328,'Cross-Page Data'!$I$4:$J$19,2,FALSE),IF(VLOOKUP(H5328,'Cross-Page Data'!$D$4:$F$48,3,FALSE)="hydro",VLOOKUP(G5328,'Cross-Page Data'!$I$4:$J$19,2,FALSE),VLOOKUP(H5328,'Cross-Page Data'!$D$4:$F$48,3,FALSE)))))</f>
        <v/>
      </c>
      <c r="M5328" s="120">
        <f>IF(AND($P$2=FALSE,OR(F5328="Commercial NAICS Cogen",F5328="Industrial NAICS Cogen",F5328="NAICS-22 Cogen")),FALSE,IF(AND($P$3=FALSE,OR(F5328="Commercial NAICS Cogen",F5328="Commercial NAICS Non-Cogen",F5328="Industrial NAICS Cogen", F5328="industrial NAICS non-Cogen")),FALSE, TRUE))</f>
        <v/>
      </c>
    </row>
    <row r="5329">
      <c r="A5329" s="129" t="n">
        <v>99999</v>
      </c>
      <c r="B5329" s="130" t="inlineStr">
        <is>
          <t>State-Fuel Level Increment</t>
        </is>
      </c>
      <c r="C5329" s="130" t="inlineStr">
        <is>
          <t>State-Fuel Level Increment</t>
        </is>
      </c>
      <c r="D5329" s="129" t="n">
        <v>99999</v>
      </c>
      <c r="E5329" s="130" t="inlineStr">
        <is>
          <t>OK</t>
        </is>
      </c>
      <c r="F5329" s="130" t="inlineStr">
        <is>
          <t>Electric Utility</t>
        </is>
      </c>
      <c r="G5329" s="130" t="inlineStr">
        <is>
          <t>CT</t>
        </is>
      </c>
      <c r="H5329" s="130" t="inlineStr">
        <is>
          <t>DFO</t>
        </is>
      </c>
      <c r="I5329" s="130" t="inlineStr">
        <is>
          <t>DFO</t>
        </is>
      </c>
      <c r="J5329" s="131" t="n">
        <v>0</v>
      </c>
      <c r="K5329" s="129" t="n">
        <v>2020</v>
      </c>
      <c r="L5329" s="120">
        <f>IF(VLOOKUP(H5329,'Cross-Page Data'!$D$4:$F$48,3,FALSE)="natural gas",VLOOKUP(G5329,'Cross-Page Data'!$I$4:$J$19,2,FALSE),IF(VLOOKUP(H5329,'Cross-Page Data'!$D$4:$F$48,3,FALSE)="solar",IF(G5329="PV","solar PV","solar thermal"),IF(VLOOKUP(H5329,'Cross-Page Data'!$D$4:$F$48,3,FALSE)="wind",VLOOKUP(G5329,'Cross-Page Data'!$I$4:$J$19,2,FALSE),IF(VLOOKUP(H5329,'Cross-Page Data'!$D$4:$F$48,3,FALSE)="hydro",VLOOKUP(G5329,'Cross-Page Data'!$I$4:$J$19,2,FALSE),VLOOKUP(H5329,'Cross-Page Data'!$D$4:$F$48,3,FALSE)))))</f>
        <v/>
      </c>
      <c r="M5329" s="120">
        <f>IF(AND($P$2=FALSE,OR(F5329="Commercial NAICS Cogen",F5329="Industrial NAICS Cogen",F5329="NAICS-22 Cogen")),FALSE,IF(AND($P$3=FALSE,OR(F5329="Commercial NAICS Cogen",F5329="Commercial NAICS Non-Cogen",F5329="Industrial NAICS Cogen", F5329="industrial NAICS non-Cogen")),FALSE, TRUE))</f>
        <v/>
      </c>
    </row>
    <row r="5330">
      <c r="A5330" s="129" t="n">
        <v>99999</v>
      </c>
      <c r="B5330" s="130" t="inlineStr">
        <is>
          <t>State-Fuel Level Increment</t>
        </is>
      </c>
      <c r="C5330" s="130" t="inlineStr">
        <is>
          <t>State-Fuel Level Increment</t>
        </is>
      </c>
      <c r="D5330" s="129" t="n">
        <v>99999</v>
      </c>
      <c r="E5330" s="130" t="inlineStr">
        <is>
          <t>OR</t>
        </is>
      </c>
      <c r="F5330" s="130" t="inlineStr">
        <is>
          <t>Electric Utility</t>
        </is>
      </c>
      <c r="G5330" s="130" t="inlineStr">
        <is>
          <t>CT</t>
        </is>
      </c>
      <c r="H5330" s="130" t="inlineStr">
        <is>
          <t>DFO</t>
        </is>
      </c>
      <c r="I5330" s="130" t="inlineStr">
        <is>
          <t>DFO</t>
        </is>
      </c>
      <c r="J5330" s="131" t="n">
        <v>2071.663</v>
      </c>
      <c r="K5330" s="129" t="n">
        <v>2020</v>
      </c>
      <c r="L5330" s="120">
        <f>IF(VLOOKUP(H5330,'Cross-Page Data'!$D$4:$F$48,3,FALSE)="natural gas",VLOOKUP(G5330,'Cross-Page Data'!$I$4:$J$19,2,FALSE),IF(VLOOKUP(H5330,'Cross-Page Data'!$D$4:$F$48,3,FALSE)="solar",IF(G5330="PV","solar PV","solar thermal"),IF(VLOOKUP(H5330,'Cross-Page Data'!$D$4:$F$48,3,FALSE)="wind",VLOOKUP(G5330,'Cross-Page Data'!$I$4:$J$19,2,FALSE),IF(VLOOKUP(H5330,'Cross-Page Data'!$D$4:$F$48,3,FALSE)="hydro",VLOOKUP(G5330,'Cross-Page Data'!$I$4:$J$19,2,FALSE),VLOOKUP(H5330,'Cross-Page Data'!$D$4:$F$48,3,FALSE)))))</f>
        <v/>
      </c>
      <c r="M5330" s="120">
        <f>IF(AND($P$2=FALSE,OR(F5330="Commercial NAICS Cogen",F5330="Industrial NAICS Cogen",F5330="NAICS-22 Cogen")),FALSE,IF(AND($P$3=FALSE,OR(F5330="Commercial NAICS Cogen",F5330="Commercial NAICS Non-Cogen",F5330="Industrial NAICS Cogen", F5330="industrial NAICS non-Cogen")),FALSE, TRUE))</f>
        <v/>
      </c>
    </row>
    <row r="5331">
      <c r="A5331" s="129" t="n">
        <v>99999</v>
      </c>
      <c r="B5331" s="130" t="inlineStr">
        <is>
          <t>State-Fuel Level Increment</t>
        </is>
      </c>
      <c r="C5331" s="130" t="inlineStr">
        <is>
          <t>State-Fuel Level Increment</t>
        </is>
      </c>
      <c r="D5331" s="129" t="n">
        <v>99999</v>
      </c>
      <c r="E5331" s="130" t="inlineStr">
        <is>
          <t>OR</t>
        </is>
      </c>
      <c r="F5331" s="130" t="inlineStr">
        <is>
          <t>Commercial NAICS Cogen</t>
        </is>
      </c>
      <c r="G5331" s="130" t="inlineStr">
        <is>
          <t>CT</t>
        </is>
      </c>
      <c r="H5331" s="130" t="inlineStr">
        <is>
          <t>DFO</t>
        </is>
      </c>
      <c r="I5331" s="130" t="inlineStr">
        <is>
          <t>DFO</t>
        </is>
      </c>
      <c r="J5331" s="131" t="n">
        <v>80.76900000000001</v>
      </c>
      <c r="K5331" s="129" t="n">
        <v>2020</v>
      </c>
      <c r="L5331" s="120">
        <f>IF(VLOOKUP(H5331,'Cross-Page Data'!$D$4:$F$48,3,FALSE)="natural gas",VLOOKUP(G5331,'Cross-Page Data'!$I$4:$J$19,2,FALSE),IF(VLOOKUP(H5331,'Cross-Page Data'!$D$4:$F$48,3,FALSE)="solar",IF(G5331="PV","solar PV","solar thermal"),IF(VLOOKUP(H5331,'Cross-Page Data'!$D$4:$F$48,3,FALSE)="wind",VLOOKUP(G5331,'Cross-Page Data'!$I$4:$J$19,2,FALSE),IF(VLOOKUP(H5331,'Cross-Page Data'!$D$4:$F$48,3,FALSE)="hydro",VLOOKUP(G5331,'Cross-Page Data'!$I$4:$J$19,2,FALSE),VLOOKUP(H5331,'Cross-Page Data'!$D$4:$F$48,3,FALSE)))))</f>
        <v/>
      </c>
      <c r="M5331" s="120">
        <f>IF(AND($P$2=FALSE,OR(F5331="Commercial NAICS Cogen",F5331="Industrial NAICS Cogen",F5331="NAICS-22 Cogen")),FALSE,IF(AND($P$3=FALSE,OR(F5331="Commercial NAICS Cogen",F5331="Commercial NAICS Non-Cogen",F5331="Industrial NAICS Cogen", F5331="industrial NAICS non-Cogen")),FALSE, TRUE))</f>
        <v/>
      </c>
    </row>
    <row r="5332">
      <c r="A5332" s="129" t="n">
        <v>99999</v>
      </c>
      <c r="B5332" s="130" t="inlineStr">
        <is>
          <t>State-Fuel Level Increment</t>
        </is>
      </c>
      <c r="C5332" s="130" t="inlineStr">
        <is>
          <t>State-Fuel Level Increment</t>
        </is>
      </c>
      <c r="D5332" s="129" t="n">
        <v>99999</v>
      </c>
      <c r="E5332" s="130" t="inlineStr">
        <is>
          <t>PA</t>
        </is>
      </c>
      <c r="F5332" s="130" t="inlineStr">
        <is>
          <t>NAICS-22 Non-Cogen</t>
        </is>
      </c>
      <c r="G5332" s="130" t="inlineStr">
        <is>
          <t>CT</t>
        </is>
      </c>
      <c r="H5332" s="130" t="inlineStr">
        <is>
          <t>DFO</t>
        </is>
      </c>
      <c r="I5332" s="130" t="inlineStr">
        <is>
          <t>DFO</t>
        </is>
      </c>
      <c r="J5332" s="131" t="n">
        <v>0</v>
      </c>
      <c r="K5332" s="129" t="n">
        <v>2020</v>
      </c>
      <c r="L5332" s="120">
        <f>IF(VLOOKUP(H5332,'Cross-Page Data'!$D$4:$F$48,3,FALSE)="natural gas",VLOOKUP(G5332,'Cross-Page Data'!$I$4:$J$19,2,FALSE),IF(VLOOKUP(H5332,'Cross-Page Data'!$D$4:$F$48,3,FALSE)="solar",IF(G5332="PV","solar PV","solar thermal"),IF(VLOOKUP(H5332,'Cross-Page Data'!$D$4:$F$48,3,FALSE)="wind",VLOOKUP(G5332,'Cross-Page Data'!$I$4:$J$19,2,FALSE),IF(VLOOKUP(H5332,'Cross-Page Data'!$D$4:$F$48,3,FALSE)="hydro",VLOOKUP(G5332,'Cross-Page Data'!$I$4:$J$19,2,FALSE),VLOOKUP(H5332,'Cross-Page Data'!$D$4:$F$48,3,FALSE)))))</f>
        <v/>
      </c>
      <c r="M5332" s="120">
        <f>IF(AND($P$2=FALSE,OR(F5332="Commercial NAICS Cogen",F5332="Industrial NAICS Cogen",F5332="NAICS-22 Cogen")),FALSE,IF(AND($P$3=FALSE,OR(F5332="Commercial NAICS Cogen",F5332="Commercial NAICS Non-Cogen",F5332="Industrial NAICS Cogen", F5332="industrial NAICS non-Cogen")),FALSE, TRUE))</f>
        <v/>
      </c>
    </row>
    <row r="5333">
      <c r="A5333" s="129" t="n">
        <v>99999</v>
      </c>
      <c r="B5333" s="130" t="inlineStr">
        <is>
          <t>State-Fuel Level Increment</t>
        </is>
      </c>
      <c r="C5333" s="130" t="inlineStr">
        <is>
          <t>State-Fuel Level Increment</t>
        </is>
      </c>
      <c r="D5333" s="129" t="n">
        <v>99999</v>
      </c>
      <c r="E5333" s="130" t="inlineStr">
        <is>
          <t>PA</t>
        </is>
      </c>
      <c r="F5333" s="130" t="inlineStr">
        <is>
          <t>Industrial NAICS Non-Cogen</t>
        </is>
      </c>
      <c r="G5333" s="130" t="inlineStr">
        <is>
          <t>CT</t>
        </is>
      </c>
      <c r="H5333" s="130" t="inlineStr">
        <is>
          <t>DFO</t>
        </is>
      </c>
      <c r="I5333" s="130" t="inlineStr">
        <is>
          <t>DFO</t>
        </is>
      </c>
      <c r="J5333" s="131" t="n">
        <v>0</v>
      </c>
      <c r="K5333" s="129" t="n">
        <v>2020</v>
      </c>
      <c r="L5333" s="120">
        <f>IF(VLOOKUP(H5333,'Cross-Page Data'!$D$4:$F$48,3,FALSE)="natural gas",VLOOKUP(G5333,'Cross-Page Data'!$I$4:$J$19,2,FALSE),IF(VLOOKUP(H5333,'Cross-Page Data'!$D$4:$F$48,3,FALSE)="solar",IF(G5333="PV","solar PV","solar thermal"),IF(VLOOKUP(H5333,'Cross-Page Data'!$D$4:$F$48,3,FALSE)="wind",VLOOKUP(G5333,'Cross-Page Data'!$I$4:$J$19,2,FALSE),IF(VLOOKUP(H5333,'Cross-Page Data'!$D$4:$F$48,3,FALSE)="hydro",VLOOKUP(G5333,'Cross-Page Data'!$I$4:$J$19,2,FALSE),VLOOKUP(H5333,'Cross-Page Data'!$D$4:$F$48,3,FALSE)))))</f>
        <v/>
      </c>
      <c r="M5333" s="120">
        <f>IF(AND($P$2=FALSE,OR(F5333="Commercial NAICS Cogen",F5333="Industrial NAICS Cogen",F5333="NAICS-22 Cogen")),FALSE,IF(AND($P$3=FALSE,OR(F5333="Commercial NAICS Cogen",F5333="Commercial NAICS Non-Cogen",F5333="Industrial NAICS Cogen", F5333="industrial NAICS non-Cogen")),FALSE, TRUE))</f>
        <v/>
      </c>
    </row>
    <row r="5334">
      <c r="A5334" s="129" t="n">
        <v>99999</v>
      </c>
      <c r="B5334" s="130" t="inlineStr">
        <is>
          <t>State-Fuel Level Increment</t>
        </is>
      </c>
      <c r="C5334" s="130" t="inlineStr">
        <is>
          <t>State-Fuel Level Increment</t>
        </is>
      </c>
      <c r="D5334" s="129" t="n">
        <v>99999</v>
      </c>
      <c r="E5334" s="130" t="inlineStr">
        <is>
          <t>PA</t>
        </is>
      </c>
      <c r="F5334" s="130" t="inlineStr">
        <is>
          <t>Industrial NAICS Cogen</t>
        </is>
      </c>
      <c r="G5334" s="130" t="inlineStr">
        <is>
          <t>CT</t>
        </is>
      </c>
      <c r="H5334" s="130" t="inlineStr">
        <is>
          <t>DFO</t>
        </is>
      </c>
      <c r="I5334" s="130" t="inlineStr">
        <is>
          <t>DFO</t>
        </is>
      </c>
      <c r="J5334" s="131" t="n">
        <v>0</v>
      </c>
      <c r="K5334" s="129" t="n">
        <v>2020</v>
      </c>
      <c r="L5334" s="120">
        <f>IF(VLOOKUP(H5334,'Cross-Page Data'!$D$4:$F$48,3,FALSE)="natural gas",VLOOKUP(G5334,'Cross-Page Data'!$I$4:$J$19,2,FALSE),IF(VLOOKUP(H5334,'Cross-Page Data'!$D$4:$F$48,3,FALSE)="solar",IF(G5334="PV","solar PV","solar thermal"),IF(VLOOKUP(H5334,'Cross-Page Data'!$D$4:$F$48,3,FALSE)="wind",VLOOKUP(G5334,'Cross-Page Data'!$I$4:$J$19,2,FALSE),IF(VLOOKUP(H5334,'Cross-Page Data'!$D$4:$F$48,3,FALSE)="hydro",VLOOKUP(G5334,'Cross-Page Data'!$I$4:$J$19,2,FALSE),VLOOKUP(H5334,'Cross-Page Data'!$D$4:$F$48,3,FALSE)))))</f>
        <v/>
      </c>
      <c r="M5334" s="120">
        <f>IF(AND($P$2=FALSE,OR(F5334="Commercial NAICS Cogen",F5334="Industrial NAICS Cogen",F5334="NAICS-22 Cogen")),FALSE,IF(AND($P$3=FALSE,OR(F5334="Commercial NAICS Cogen",F5334="Commercial NAICS Non-Cogen",F5334="Industrial NAICS Cogen", F5334="industrial NAICS non-Cogen")),FALSE, TRUE))</f>
        <v/>
      </c>
    </row>
    <row r="5335">
      <c r="A5335" s="129" t="n">
        <v>99999</v>
      </c>
      <c r="B5335" s="130" t="inlineStr">
        <is>
          <t>State-Fuel Level Increment</t>
        </is>
      </c>
      <c r="C5335" s="130" t="inlineStr">
        <is>
          <t>State-Fuel Level Increment</t>
        </is>
      </c>
      <c r="D5335" s="129" t="n">
        <v>99999</v>
      </c>
      <c r="E5335" s="130" t="inlineStr">
        <is>
          <t>RI</t>
        </is>
      </c>
      <c r="F5335" s="130" t="inlineStr">
        <is>
          <t>NAICS-22 Non-Cogen</t>
        </is>
      </c>
      <c r="G5335" s="130" t="inlineStr">
        <is>
          <t>CT</t>
        </is>
      </c>
      <c r="H5335" s="130" t="inlineStr">
        <is>
          <t>DFO</t>
        </is>
      </c>
      <c r="I5335" s="130" t="inlineStr">
        <is>
          <t>DFO</t>
        </is>
      </c>
      <c r="J5335" s="131" t="n">
        <v>3848.899</v>
      </c>
      <c r="K5335" s="129" t="n">
        <v>2020</v>
      </c>
      <c r="L5335" s="120">
        <f>IF(VLOOKUP(H5335,'Cross-Page Data'!$D$4:$F$48,3,FALSE)="natural gas",VLOOKUP(G5335,'Cross-Page Data'!$I$4:$J$19,2,FALSE),IF(VLOOKUP(H5335,'Cross-Page Data'!$D$4:$F$48,3,FALSE)="solar",IF(G5335="PV","solar PV","solar thermal"),IF(VLOOKUP(H5335,'Cross-Page Data'!$D$4:$F$48,3,FALSE)="wind",VLOOKUP(G5335,'Cross-Page Data'!$I$4:$J$19,2,FALSE),IF(VLOOKUP(H5335,'Cross-Page Data'!$D$4:$F$48,3,FALSE)="hydro",VLOOKUP(G5335,'Cross-Page Data'!$I$4:$J$19,2,FALSE),VLOOKUP(H5335,'Cross-Page Data'!$D$4:$F$48,3,FALSE)))))</f>
        <v/>
      </c>
      <c r="M5335" s="120">
        <f>IF(AND($P$2=FALSE,OR(F5335="Commercial NAICS Cogen",F5335="Industrial NAICS Cogen",F5335="NAICS-22 Cogen")),FALSE,IF(AND($P$3=FALSE,OR(F5335="Commercial NAICS Cogen",F5335="Commercial NAICS Non-Cogen",F5335="Industrial NAICS Cogen", F5335="industrial NAICS non-Cogen")),FALSE, TRUE))</f>
        <v/>
      </c>
    </row>
    <row r="5336">
      <c r="A5336" s="129" t="n">
        <v>99999</v>
      </c>
      <c r="B5336" s="130" t="inlineStr">
        <is>
          <t>State-Fuel Level Increment</t>
        </is>
      </c>
      <c r="C5336" s="130" t="inlineStr">
        <is>
          <t>State-Fuel Level Increment</t>
        </is>
      </c>
      <c r="D5336" s="129" t="n">
        <v>99999</v>
      </c>
      <c r="E5336" s="130" t="inlineStr">
        <is>
          <t>TX</t>
        </is>
      </c>
      <c r="F5336" s="130" t="inlineStr">
        <is>
          <t>Electric Utility</t>
        </is>
      </c>
      <c r="G5336" s="130" t="inlineStr">
        <is>
          <t>CT</t>
        </is>
      </c>
      <c r="H5336" s="130" t="inlineStr">
        <is>
          <t>DFO</t>
        </is>
      </c>
      <c r="I5336" s="130" t="inlineStr">
        <is>
          <t>DFO</t>
        </is>
      </c>
      <c r="J5336" s="131" t="n">
        <v>12.959</v>
      </c>
      <c r="K5336" s="129" t="n">
        <v>2020</v>
      </c>
      <c r="L5336" s="120">
        <f>IF(VLOOKUP(H5336,'Cross-Page Data'!$D$4:$F$48,3,FALSE)="natural gas",VLOOKUP(G5336,'Cross-Page Data'!$I$4:$J$19,2,FALSE),IF(VLOOKUP(H5336,'Cross-Page Data'!$D$4:$F$48,3,FALSE)="solar",IF(G5336="PV","solar PV","solar thermal"),IF(VLOOKUP(H5336,'Cross-Page Data'!$D$4:$F$48,3,FALSE)="wind",VLOOKUP(G5336,'Cross-Page Data'!$I$4:$J$19,2,FALSE),IF(VLOOKUP(H5336,'Cross-Page Data'!$D$4:$F$48,3,FALSE)="hydro",VLOOKUP(G5336,'Cross-Page Data'!$I$4:$J$19,2,FALSE),VLOOKUP(H5336,'Cross-Page Data'!$D$4:$F$48,3,FALSE)))))</f>
        <v/>
      </c>
      <c r="M5336" s="120">
        <f>IF(AND($P$2=FALSE,OR(F5336="Commercial NAICS Cogen",F5336="Industrial NAICS Cogen",F5336="NAICS-22 Cogen")),FALSE,IF(AND($P$3=FALSE,OR(F5336="Commercial NAICS Cogen",F5336="Commercial NAICS Non-Cogen",F5336="Industrial NAICS Cogen", F5336="industrial NAICS non-Cogen")),FALSE, TRUE))</f>
        <v/>
      </c>
    </row>
    <row r="5337">
      <c r="A5337" s="129" t="n">
        <v>99999</v>
      </c>
      <c r="B5337" s="130" t="inlineStr">
        <is>
          <t>State-Fuel Level Increment</t>
        </is>
      </c>
      <c r="C5337" s="130" t="inlineStr">
        <is>
          <t>State-Fuel Level Increment</t>
        </is>
      </c>
      <c r="D5337" s="129" t="n">
        <v>99999</v>
      </c>
      <c r="E5337" s="130" t="inlineStr">
        <is>
          <t>TX</t>
        </is>
      </c>
      <c r="F5337" s="130" t="inlineStr">
        <is>
          <t>NAICS-22 Non-Cogen</t>
        </is>
      </c>
      <c r="G5337" s="130" t="inlineStr">
        <is>
          <t>CT</t>
        </is>
      </c>
      <c r="H5337" s="130" t="inlineStr">
        <is>
          <t>DFO</t>
        </is>
      </c>
      <c r="I5337" s="130" t="inlineStr">
        <is>
          <t>DFO</t>
        </is>
      </c>
      <c r="J5337" s="131" t="n">
        <v>0</v>
      </c>
      <c r="K5337" s="129" t="n">
        <v>2020</v>
      </c>
      <c r="L5337" s="120">
        <f>IF(VLOOKUP(H5337,'Cross-Page Data'!$D$4:$F$48,3,FALSE)="natural gas",VLOOKUP(G5337,'Cross-Page Data'!$I$4:$J$19,2,FALSE),IF(VLOOKUP(H5337,'Cross-Page Data'!$D$4:$F$48,3,FALSE)="solar",IF(G5337="PV","solar PV","solar thermal"),IF(VLOOKUP(H5337,'Cross-Page Data'!$D$4:$F$48,3,FALSE)="wind",VLOOKUP(G5337,'Cross-Page Data'!$I$4:$J$19,2,FALSE),IF(VLOOKUP(H5337,'Cross-Page Data'!$D$4:$F$48,3,FALSE)="hydro",VLOOKUP(G5337,'Cross-Page Data'!$I$4:$J$19,2,FALSE),VLOOKUP(H5337,'Cross-Page Data'!$D$4:$F$48,3,FALSE)))))</f>
        <v/>
      </c>
      <c r="M5337" s="120">
        <f>IF(AND($P$2=FALSE,OR(F5337="Commercial NAICS Cogen",F5337="Industrial NAICS Cogen",F5337="NAICS-22 Cogen")),FALSE,IF(AND($P$3=FALSE,OR(F5337="Commercial NAICS Cogen",F5337="Commercial NAICS Non-Cogen",F5337="Industrial NAICS Cogen", F5337="industrial NAICS non-Cogen")),FALSE, TRUE))</f>
        <v/>
      </c>
    </row>
    <row r="5338">
      <c r="A5338" s="129" t="n">
        <v>99999</v>
      </c>
      <c r="B5338" s="130" t="inlineStr">
        <is>
          <t>State-Fuel Level Increment</t>
        </is>
      </c>
      <c r="C5338" s="130" t="inlineStr">
        <is>
          <t>State-Fuel Level Increment</t>
        </is>
      </c>
      <c r="D5338" s="129" t="n">
        <v>99999</v>
      </c>
      <c r="E5338" s="130" t="inlineStr">
        <is>
          <t>TX</t>
        </is>
      </c>
      <c r="F5338" s="130" t="inlineStr">
        <is>
          <t>Commercial NAICS Cogen</t>
        </is>
      </c>
      <c r="G5338" s="130" t="inlineStr">
        <is>
          <t>CT</t>
        </is>
      </c>
      <c r="H5338" s="130" t="inlineStr">
        <is>
          <t>DFO</t>
        </is>
      </c>
      <c r="I5338" s="130" t="inlineStr">
        <is>
          <t>DFO</t>
        </is>
      </c>
      <c r="J5338" s="131" t="n">
        <v>0</v>
      </c>
      <c r="K5338" s="129" t="n">
        <v>2020</v>
      </c>
      <c r="L5338" s="120">
        <f>IF(VLOOKUP(H5338,'Cross-Page Data'!$D$4:$F$48,3,FALSE)="natural gas",VLOOKUP(G5338,'Cross-Page Data'!$I$4:$J$19,2,FALSE),IF(VLOOKUP(H5338,'Cross-Page Data'!$D$4:$F$48,3,FALSE)="solar",IF(G5338="PV","solar PV","solar thermal"),IF(VLOOKUP(H5338,'Cross-Page Data'!$D$4:$F$48,3,FALSE)="wind",VLOOKUP(G5338,'Cross-Page Data'!$I$4:$J$19,2,FALSE),IF(VLOOKUP(H5338,'Cross-Page Data'!$D$4:$F$48,3,FALSE)="hydro",VLOOKUP(G5338,'Cross-Page Data'!$I$4:$J$19,2,FALSE),VLOOKUP(H5338,'Cross-Page Data'!$D$4:$F$48,3,FALSE)))))</f>
        <v/>
      </c>
      <c r="M5338" s="120">
        <f>IF(AND($P$2=FALSE,OR(F5338="Commercial NAICS Cogen",F5338="Industrial NAICS Cogen",F5338="NAICS-22 Cogen")),FALSE,IF(AND($P$3=FALSE,OR(F5338="Commercial NAICS Cogen",F5338="Commercial NAICS Non-Cogen",F5338="Industrial NAICS Cogen", F5338="industrial NAICS non-Cogen")),FALSE, TRUE))</f>
        <v/>
      </c>
    </row>
    <row r="5339">
      <c r="A5339" s="129" t="n">
        <v>99999</v>
      </c>
      <c r="B5339" s="130" t="inlineStr">
        <is>
          <t>State-Fuel Level Increment</t>
        </is>
      </c>
      <c r="C5339" s="130" t="inlineStr">
        <is>
          <t>State-Fuel Level Increment</t>
        </is>
      </c>
      <c r="D5339" s="129" t="n">
        <v>99999</v>
      </c>
      <c r="E5339" s="130" t="inlineStr">
        <is>
          <t>VA</t>
        </is>
      </c>
      <c r="F5339" s="130" t="inlineStr">
        <is>
          <t>Electric Utility</t>
        </is>
      </c>
      <c r="G5339" s="130" t="inlineStr">
        <is>
          <t>CT</t>
        </is>
      </c>
      <c r="H5339" s="130" t="inlineStr">
        <is>
          <t>DFO</t>
        </is>
      </c>
      <c r="I5339" s="130" t="inlineStr">
        <is>
          <t>DFO</t>
        </is>
      </c>
      <c r="J5339" s="131" t="n">
        <v>3939.577</v>
      </c>
      <c r="K5339" s="129" t="n">
        <v>2020</v>
      </c>
      <c r="L5339" s="120">
        <f>IF(VLOOKUP(H5339,'Cross-Page Data'!$D$4:$F$48,3,FALSE)="natural gas",VLOOKUP(G5339,'Cross-Page Data'!$I$4:$J$19,2,FALSE),IF(VLOOKUP(H5339,'Cross-Page Data'!$D$4:$F$48,3,FALSE)="solar",IF(G5339="PV","solar PV","solar thermal"),IF(VLOOKUP(H5339,'Cross-Page Data'!$D$4:$F$48,3,FALSE)="wind",VLOOKUP(G5339,'Cross-Page Data'!$I$4:$J$19,2,FALSE),IF(VLOOKUP(H5339,'Cross-Page Data'!$D$4:$F$48,3,FALSE)="hydro",VLOOKUP(G5339,'Cross-Page Data'!$I$4:$J$19,2,FALSE),VLOOKUP(H5339,'Cross-Page Data'!$D$4:$F$48,3,FALSE)))))</f>
        <v/>
      </c>
      <c r="M5339" s="120">
        <f>IF(AND($P$2=FALSE,OR(F5339="Commercial NAICS Cogen",F5339="Industrial NAICS Cogen",F5339="NAICS-22 Cogen")),FALSE,IF(AND($P$3=FALSE,OR(F5339="Commercial NAICS Cogen",F5339="Commercial NAICS Non-Cogen",F5339="Industrial NAICS Cogen", F5339="industrial NAICS non-Cogen")),FALSE, TRUE))</f>
        <v/>
      </c>
    </row>
    <row r="5340">
      <c r="A5340" s="129" t="n">
        <v>99999</v>
      </c>
      <c r="B5340" s="130" t="inlineStr">
        <is>
          <t>State-Fuel Level Increment</t>
        </is>
      </c>
      <c r="C5340" s="130" t="inlineStr">
        <is>
          <t>State-Fuel Level Increment</t>
        </is>
      </c>
      <c r="D5340" s="129" t="n">
        <v>99999</v>
      </c>
      <c r="E5340" s="130" t="inlineStr">
        <is>
          <t>WI</t>
        </is>
      </c>
      <c r="F5340" s="130" t="inlineStr">
        <is>
          <t>Electric Utility</t>
        </is>
      </c>
      <c r="G5340" s="130" t="inlineStr">
        <is>
          <t>CT</t>
        </is>
      </c>
      <c r="H5340" s="130" t="inlineStr">
        <is>
          <t>DFO</t>
        </is>
      </c>
      <c r="I5340" s="130" t="inlineStr">
        <is>
          <t>DFO</t>
        </is>
      </c>
      <c r="J5340" s="131" t="n">
        <v>1500.596</v>
      </c>
      <c r="K5340" s="129" t="n">
        <v>2020</v>
      </c>
      <c r="L5340" s="120">
        <f>IF(VLOOKUP(H5340,'Cross-Page Data'!$D$4:$F$48,3,FALSE)="natural gas",VLOOKUP(G5340,'Cross-Page Data'!$I$4:$J$19,2,FALSE),IF(VLOOKUP(H5340,'Cross-Page Data'!$D$4:$F$48,3,FALSE)="solar",IF(G5340="PV","solar PV","solar thermal"),IF(VLOOKUP(H5340,'Cross-Page Data'!$D$4:$F$48,3,FALSE)="wind",VLOOKUP(G5340,'Cross-Page Data'!$I$4:$J$19,2,FALSE),IF(VLOOKUP(H5340,'Cross-Page Data'!$D$4:$F$48,3,FALSE)="hydro",VLOOKUP(G5340,'Cross-Page Data'!$I$4:$J$19,2,FALSE),VLOOKUP(H5340,'Cross-Page Data'!$D$4:$F$48,3,FALSE)))))</f>
        <v/>
      </c>
      <c r="M5340" s="120">
        <f>IF(AND($P$2=FALSE,OR(F5340="Commercial NAICS Cogen",F5340="Industrial NAICS Cogen",F5340="NAICS-22 Cogen")),FALSE,IF(AND($P$3=FALSE,OR(F5340="Commercial NAICS Cogen",F5340="Commercial NAICS Non-Cogen",F5340="Industrial NAICS Cogen", F5340="industrial NAICS non-Cogen")),FALSE, TRUE))</f>
        <v/>
      </c>
    </row>
    <row r="5341">
      <c r="A5341" s="129" t="n">
        <v>99999</v>
      </c>
      <c r="B5341" s="130" t="inlineStr">
        <is>
          <t>State-Fuel Level Increment</t>
        </is>
      </c>
      <c r="C5341" s="130" t="inlineStr">
        <is>
          <t>State-Fuel Level Increment</t>
        </is>
      </c>
      <c r="D5341" s="129" t="n">
        <v>99999</v>
      </c>
      <c r="E5341" s="130" t="inlineStr">
        <is>
          <t>WI</t>
        </is>
      </c>
      <c r="F5341" s="130" t="inlineStr">
        <is>
          <t>Industrial NAICS Cogen</t>
        </is>
      </c>
      <c r="G5341" s="130" t="inlineStr">
        <is>
          <t>CT</t>
        </is>
      </c>
      <c r="H5341" s="130" t="inlineStr">
        <is>
          <t>DFO</t>
        </is>
      </c>
      <c r="I5341" s="130" t="inlineStr">
        <is>
          <t>DFO</t>
        </is>
      </c>
      <c r="J5341" s="131" t="n">
        <v>0</v>
      </c>
      <c r="K5341" s="129" t="n">
        <v>2020</v>
      </c>
      <c r="L5341" s="120">
        <f>IF(VLOOKUP(H5341,'Cross-Page Data'!$D$4:$F$48,3,FALSE)="natural gas",VLOOKUP(G5341,'Cross-Page Data'!$I$4:$J$19,2,FALSE),IF(VLOOKUP(H5341,'Cross-Page Data'!$D$4:$F$48,3,FALSE)="solar",IF(G5341="PV","solar PV","solar thermal"),IF(VLOOKUP(H5341,'Cross-Page Data'!$D$4:$F$48,3,FALSE)="wind",VLOOKUP(G5341,'Cross-Page Data'!$I$4:$J$19,2,FALSE),IF(VLOOKUP(H5341,'Cross-Page Data'!$D$4:$F$48,3,FALSE)="hydro",VLOOKUP(G5341,'Cross-Page Data'!$I$4:$J$19,2,FALSE),VLOOKUP(H5341,'Cross-Page Data'!$D$4:$F$48,3,FALSE)))))</f>
        <v/>
      </c>
      <c r="M5341" s="120">
        <f>IF(AND($P$2=FALSE,OR(F5341="Commercial NAICS Cogen",F5341="Industrial NAICS Cogen",F5341="NAICS-22 Cogen")),FALSE,IF(AND($P$3=FALSE,OR(F5341="Commercial NAICS Cogen",F5341="Commercial NAICS Non-Cogen",F5341="Industrial NAICS Cogen", F5341="industrial NAICS non-Cogen")),FALSE, TRUE))</f>
        <v/>
      </c>
    </row>
    <row r="5342">
      <c r="A5342" s="129" t="n">
        <v>99999</v>
      </c>
      <c r="B5342" s="130" t="inlineStr">
        <is>
          <t>State-Fuel Level Increment</t>
        </is>
      </c>
      <c r="C5342" s="130" t="inlineStr">
        <is>
          <t>State-Fuel Level Increment</t>
        </is>
      </c>
      <c r="D5342" s="129" t="n">
        <v>99999</v>
      </c>
      <c r="E5342" s="130" t="inlineStr">
        <is>
          <t>FL</t>
        </is>
      </c>
      <c r="F5342" s="130" t="inlineStr">
        <is>
          <t>Electric Utility</t>
        </is>
      </c>
      <c r="G5342" s="130" t="inlineStr">
        <is>
          <t>CT</t>
        </is>
      </c>
      <c r="H5342" s="130" t="inlineStr">
        <is>
          <t>KER</t>
        </is>
      </c>
      <c r="I5342" s="130" t="inlineStr">
        <is>
          <t>WOO</t>
        </is>
      </c>
      <c r="J5342" s="131" t="n">
        <v>0</v>
      </c>
      <c r="K5342" s="129" t="n">
        <v>2020</v>
      </c>
      <c r="L5342" s="120">
        <f>IF(VLOOKUP(H5342,'Cross-Page Data'!$D$4:$F$48,3,FALSE)="natural gas",VLOOKUP(G5342,'Cross-Page Data'!$I$4:$J$19,2,FALSE),IF(VLOOKUP(H5342,'Cross-Page Data'!$D$4:$F$48,3,FALSE)="solar",IF(G5342="PV","solar PV","solar thermal"),IF(VLOOKUP(H5342,'Cross-Page Data'!$D$4:$F$48,3,FALSE)="wind",VLOOKUP(G5342,'Cross-Page Data'!$I$4:$J$19,2,FALSE),IF(VLOOKUP(H5342,'Cross-Page Data'!$D$4:$F$48,3,FALSE)="hydro",VLOOKUP(G5342,'Cross-Page Data'!$I$4:$J$19,2,FALSE),VLOOKUP(H5342,'Cross-Page Data'!$D$4:$F$48,3,FALSE)))))</f>
        <v/>
      </c>
      <c r="M5342" s="120">
        <f>IF(AND($P$2=FALSE,OR(F5342="Commercial NAICS Cogen",F5342="Industrial NAICS Cogen",F5342="NAICS-22 Cogen")),FALSE,IF(AND($P$3=FALSE,OR(F5342="Commercial NAICS Cogen",F5342="Commercial NAICS Non-Cogen",F5342="Industrial NAICS Cogen", F5342="industrial NAICS non-Cogen")),FALSE, TRUE))</f>
        <v/>
      </c>
    </row>
    <row r="5343">
      <c r="A5343" s="129" t="n">
        <v>99999</v>
      </c>
      <c r="B5343" s="130" t="inlineStr">
        <is>
          <t>State-Fuel Level Increment</t>
        </is>
      </c>
      <c r="C5343" s="130" t="inlineStr">
        <is>
          <t>State-Fuel Level Increment</t>
        </is>
      </c>
      <c r="D5343" s="129" t="n">
        <v>99999</v>
      </c>
      <c r="E5343" s="130" t="inlineStr">
        <is>
          <t>NJ</t>
        </is>
      </c>
      <c r="F5343" s="130" t="inlineStr">
        <is>
          <t>NAICS-22 Non-Cogen</t>
        </is>
      </c>
      <c r="G5343" s="130" t="inlineStr">
        <is>
          <t>CT</t>
        </is>
      </c>
      <c r="H5343" s="130" t="inlineStr">
        <is>
          <t>KER</t>
        </is>
      </c>
      <c r="I5343" s="130" t="inlineStr">
        <is>
          <t>WOO</t>
        </is>
      </c>
      <c r="J5343" s="131" t="n">
        <v>0</v>
      </c>
      <c r="K5343" s="129" t="n">
        <v>2020</v>
      </c>
      <c r="L5343" s="120">
        <f>IF(VLOOKUP(H5343,'Cross-Page Data'!$D$4:$F$48,3,FALSE)="natural gas",VLOOKUP(G5343,'Cross-Page Data'!$I$4:$J$19,2,FALSE),IF(VLOOKUP(H5343,'Cross-Page Data'!$D$4:$F$48,3,FALSE)="solar",IF(G5343="PV","solar PV","solar thermal"),IF(VLOOKUP(H5343,'Cross-Page Data'!$D$4:$F$48,3,FALSE)="wind",VLOOKUP(G5343,'Cross-Page Data'!$I$4:$J$19,2,FALSE),IF(VLOOKUP(H5343,'Cross-Page Data'!$D$4:$F$48,3,FALSE)="hydro",VLOOKUP(G5343,'Cross-Page Data'!$I$4:$J$19,2,FALSE),VLOOKUP(H5343,'Cross-Page Data'!$D$4:$F$48,3,FALSE)))))</f>
        <v/>
      </c>
      <c r="M5343" s="120">
        <f>IF(AND($P$2=FALSE,OR(F5343="Commercial NAICS Cogen",F5343="Industrial NAICS Cogen",F5343="NAICS-22 Cogen")),FALSE,IF(AND($P$3=FALSE,OR(F5343="Commercial NAICS Cogen",F5343="Commercial NAICS Non-Cogen",F5343="Industrial NAICS Cogen", F5343="industrial NAICS non-Cogen")),FALSE, TRUE))</f>
        <v/>
      </c>
    </row>
    <row r="5344">
      <c r="A5344" s="129" t="n">
        <v>99999</v>
      </c>
      <c r="B5344" s="130" t="inlineStr">
        <is>
          <t>State-Fuel Level Increment</t>
        </is>
      </c>
      <c r="C5344" s="130" t="inlineStr">
        <is>
          <t>State-Fuel Level Increment</t>
        </is>
      </c>
      <c r="D5344" s="129" t="n">
        <v>99999</v>
      </c>
      <c r="E5344" s="130" t="inlineStr">
        <is>
          <t>NY</t>
        </is>
      </c>
      <c r="F5344" s="130" t="inlineStr">
        <is>
          <t>NAICS-22 Non-Cogen</t>
        </is>
      </c>
      <c r="G5344" s="130" t="inlineStr">
        <is>
          <t>CT</t>
        </is>
      </c>
      <c r="H5344" s="130" t="inlineStr">
        <is>
          <t>KER</t>
        </is>
      </c>
      <c r="I5344" s="130" t="inlineStr">
        <is>
          <t>WOO</t>
        </is>
      </c>
      <c r="J5344" s="131" t="n">
        <v>303.011</v>
      </c>
      <c r="K5344" s="129" t="n">
        <v>2020</v>
      </c>
      <c r="L5344" s="120">
        <f>IF(VLOOKUP(H5344,'Cross-Page Data'!$D$4:$F$48,3,FALSE)="natural gas",VLOOKUP(G5344,'Cross-Page Data'!$I$4:$J$19,2,FALSE),IF(VLOOKUP(H5344,'Cross-Page Data'!$D$4:$F$48,3,FALSE)="solar",IF(G5344="PV","solar PV","solar thermal"),IF(VLOOKUP(H5344,'Cross-Page Data'!$D$4:$F$48,3,FALSE)="wind",VLOOKUP(G5344,'Cross-Page Data'!$I$4:$J$19,2,FALSE),IF(VLOOKUP(H5344,'Cross-Page Data'!$D$4:$F$48,3,FALSE)="hydro",VLOOKUP(G5344,'Cross-Page Data'!$I$4:$J$19,2,FALSE),VLOOKUP(H5344,'Cross-Page Data'!$D$4:$F$48,3,FALSE)))))</f>
        <v/>
      </c>
      <c r="M5344" s="120">
        <f>IF(AND($P$2=FALSE,OR(F5344="Commercial NAICS Cogen",F5344="Industrial NAICS Cogen",F5344="NAICS-22 Cogen")),FALSE,IF(AND($P$3=FALSE,OR(F5344="Commercial NAICS Cogen",F5344="Commercial NAICS Non-Cogen",F5344="Industrial NAICS Cogen", F5344="industrial NAICS non-Cogen")),FALSE, TRUE))</f>
        <v/>
      </c>
    </row>
    <row r="5345">
      <c r="A5345" s="129" t="n">
        <v>99999</v>
      </c>
      <c r="B5345" s="130" t="inlineStr">
        <is>
          <t>State-Fuel Level Increment</t>
        </is>
      </c>
      <c r="C5345" s="130" t="inlineStr">
        <is>
          <t>State-Fuel Level Increment</t>
        </is>
      </c>
      <c r="D5345" s="129" t="n">
        <v>99999</v>
      </c>
      <c r="E5345" s="130" t="inlineStr">
        <is>
          <t>NY</t>
        </is>
      </c>
      <c r="F5345" s="130" t="inlineStr">
        <is>
          <t>NAICS-22 Cogen</t>
        </is>
      </c>
      <c r="G5345" s="130" t="inlineStr">
        <is>
          <t>CT</t>
        </is>
      </c>
      <c r="H5345" s="130" t="inlineStr">
        <is>
          <t>KER</t>
        </is>
      </c>
      <c r="I5345" s="130" t="inlineStr">
        <is>
          <t>WOO</t>
        </is>
      </c>
      <c r="J5345" s="131" t="n">
        <v>0</v>
      </c>
      <c r="K5345" s="129" t="n">
        <v>2020</v>
      </c>
      <c r="L5345" s="120">
        <f>IF(VLOOKUP(H5345,'Cross-Page Data'!$D$4:$F$48,3,FALSE)="natural gas",VLOOKUP(G5345,'Cross-Page Data'!$I$4:$J$19,2,FALSE),IF(VLOOKUP(H5345,'Cross-Page Data'!$D$4:$F$48,3,FALSE)="solar",IF(G5345="PV","solar PV","solar thermal"),IF(VLOOKUP(H5345,'Cross-Page Data'!$D$4:$F$48,3,FALSE)="wind",VLOOKUP(G5345,'Cross-Page Data'!$I$4:$J$19,2,FALSE),IF(VLOOKUP(H5345,'Cross-Page Data'!$D$4:$F$48,3,FALSE)="hydro",VLOOKUP(G5345,'Cross-Page Data'!$I$4:$J$19,2,FALSE),VLOOKUP(H5345,'Cross-Page Data'!$D$4:$F$48,3,FALSE)))))</f>
        <v/>
      </c>
      <c r="M5345" s="120">
        <f>IF(AND($P$2=FALSE,OR(F5345="Commercial NAICS Cogen",F5345="Industrial NAICS Cogen",F5345="NAICS-22 Cogen")),FALSE,IF(AND($P$3=FALSE,OR(F5345="Commercial NAICS Cogen",F5345="Commercial NAICS Non-Cogen",F5345="Industrial NAICS Cogen", F5345="industrial NAICS non-Cogen")),FALSE, TRUE))</f>
        <v/>
      </c>
    </row>
    <row r="5346">
      <c r="A5346" s="129" t="n">
        <v>99999</v>
      </c>
      <c r="B5346" s="130" t="inlineStr">
        <is>
          <t>State-Fuel Level Increment</t>
        </is>
      </c>
      <c r="C5346" s="130" t="inlineStr">
        <is>
          <t>State-Fuel Level Increment</t>
        </is>
      </c>
      <c r="D5346" s="129" t="n">
        <v>99999</v>
      </c>
      <c r="E5346" s="130" t="inlineStr">
        <is>
          <t>FL</t>
        </is>
      </c>
      <c r="F5346" s="130" t="inlineStr">
        <is>
          <t>NAICS-22 Non-Cogen</t>
        </is>
      </c>
      <c r="G5346" s="130" t="inlineStr">
        <is>
          <t>CT</t>
        </is>
      </c>
      <c r="H5346" s="130" t="inlineStr">
        <is>
          <t>LFG</t>
        </is>
      </c>
      <c r="I5346" s="130" t="inlineStr">
        <is>
          <t>MLG</t>
        </is>
      </c>
      <c r="J5346" s="131" t="n">
        <v>68411.93799999999</v>
      </c>
      <c r="K5346" s="129" t="n">
        <v>2020</v>
      </c>
      <c r="L5346" s="120">
        <f>IF(VLOOKUP(H5346,'Cross-Page Data'!$D$4:$F$48,3,FALSE)="natural gas",VLOOKUP(G5346,'Cross-Page Data'!$I$4:$J$19,2,FALSE),IF(VLOOKUP(H5346,'Cross-Page Data'!$D$4:$F$48,3,FALSE)="solar",IF(G5346="PV","solar PV","solar thermal"),IF(VLOOKUP(H5346,'Cross-Page Data'!$D$4:$F$48,3,FALSE)="wind",VLOOKUP(G5346,'Cross-Page Data'!$I$4:$J$19,2,FALSE),IF(VLOOKUP(H5346,'Cross-Page Data'!$D$4:$F$48,3,FALSE)="hydro",VLOOKUP(G5346,'Cross-Page Data'!$I$4:$J$19,2,FALSE),VLOOKUP(H5346,'Cross-Page Data'!$D$4:$F$48,3,FALSE)))))</f>
        <v/>
      </c>
      <c r="M5346" s="120">
        <f>IF(AND($P$2=FALSE,OR(F5346="Commercial NAICS Cogen",F5346="Industrial NAICS Cogen",F5346="NAICS-22 Cogen")),FALSE,IF(AND($P$3=FALSE,OR(F5346="Commercial NAICS Cogen",F5346="Commercial NAICS Non-Cogen",F5346="Industrial NAICS Cogen", F5346="industrial NAICS non-Cogen")),FALSE, TRUE))</f>
        <v/>
      </c>
    </row>
    <row r="5347">
      <c r="A5347" s="129" t="n">
        <v>99999</v>
      </c>
      <c r="B5347" s="130" t="inlineStr">
        <is>
          <t>State-Fuel Level Increment</t>
        </is>
      </c>
      <c r="C5347" s="130" t="inlineStr">
        <is>
          <t>State-Fuel Level Increment</t>
        </is>
      </c>
      <c r="D5347" s="129" t="n">
        <v>99999</v>
      </c>
      <c r="E5347" s="130" t="inlineStr">
        <is>
          <t>AK</t>
        </is>
      </c>
      <c r="F5347" s="130" t="inlineStr">
        <is>
          <t>Electric Utility</t>
        </is>
      </c>
      <c r="G5347" s="130" t="inlineStr">
        <is>
          <t>CT</t>
        </is>
      </c>
      <c r="H5347" s="130" t="inlineStr">
        <is>
          <t>NG</t>
        </is>
      </c>
      <c r="I5347" s="130" t="inlineStr">
        <is>
          <t>NG</t>
        </is>
      </c>
      <c r="J5347" s="131" t="n">
        <v>1176058.6</v>
      </c>
      <c r="K5347" s="129" t="n">
        <v>2020</v>
      </c>
      <c r="L5347" s="120">
        <f>IF(VLOOKUP(H5347,'Cross-Page Data'!$D$4:$F$48,3,FALSE)="natural gas",VLOOKUP(G5347,'Cross-Page Data'!$I$4:$J$19,2,FALSE),IF(VLOOKUP(H5347,'Cross-Page Data'!$D$4:$F$48,3,FALSE)="solar",IF(G5347="PV","solar PV","solar thermal"),IF(VLOOKUP(H5347,'Cross-Page Data'!$D$4:$F$48,3,FALSE)="wind",VLOOKUP(G5347,'Cross-Page Data'!$I$4:$J$19,2,FALSE),IF(VLOOKUP(H5347,'Cross-Page Data'!$D$4:$F$48,3,FALSE)="hydro",VLOOKUP(G5347,'Cross-Page Data'!$I$4:$J$19,2,FALSE),VLOOKUP(H5347,'Cross-Page Data'!$D$4:$F$48,3,FALSE)))))</f>
        <v/>
      </c>
      <c r="M5347" s="120">
        <f>IF(AND($P$2=FALSE,OR(F5347="Commercial NAICS Cogen",F5347="Industrial NAICS Cogen",F5347="NAICS-22 Cogen")),FALSE,IF(AND($P$3=FALSE,OR(F5347="Commercial NAICS Cogen",F5347="Commercial NAICS Non-Cogen",F5347="Industrial NAICS Cogen", F5347="industrial NAICS non-Cogen")),FALSE, TRUE))</f>
        <v/>
      </c>
    </row>
    <row r="5348">
      <c r="A5348" s="129" t="n">
        <v>99999</v>
      </c>
      <c r="B5348" s="130" t="inlineStr">
        <is>
          <t>State-Fuel Level Increment</t>
        </is>
      </c>
      <c r="C5348" s="130" t="inlineStr">
        <is>
          <t>State-Fuel Level Increment</t>
        </is>
      </c>
      <c r="D5348" s="129" t="n">
        <v>99999</v>
      </c>
      <c r="E5348" s="130" t="inlineStr">
        <is>
          <t>AL</t>
        </is>
      </c>
      <c r="F5348" s="130" t="inlineStr">
        <is>
          <t>Electric Utility</t>
        </is>
      </c>
      <c r="G5348" s="130" t="inlineStr">
        <is>
          <t>CT</t>
        </is>
      </c>
      <c r="H5348" s="130" t="inlineStr">
        <is>
          <t>NG</t>
        </is>
      </c>
      <c r="I5348" s="130" t="inlineStr">
        <is>
          <t>NG</t>
        </is>
      </c>
      <c r="J5348" s="131" t="n">
        <v>455514.44</v>
      </c>
      <c r="K5348" s="129" t="n">
        <v>2020</v>
      </c>
      <c r="L5348" s="120">
        <f>IF(VLOOKUP(H5348,'Cross-Page Data'!$D$4:$F$48,3,FALSE)="natural gas",VLOOKUP(G5348,'Cross-Page Data'!$I$4:$J$19,2,FALSE),IF(VLOOKUP(H5348,'Cross-Page Data'!$D$4:$F$48,3,FALSE)="solar",IF(G5348="PV","solar PV","solar thermal"),IF(VLOOKUP(H5348,'Cross-Page Data'!$D$4:$F$48,3,FALSE)="wind",VLOOKUP(G5348,'Cross-Page Data'!$I$4:$J$19,2,FALSE),IF(VLOOKUP(H5348,'Cross-Page Data'!$D$4:$F$48,3,FALSE)="hydro",VLOOKUP(G5348,'Cross-Page Data'!$I$4:$J$19,2,FALSE),VLOOKUP(H5348,'Cross-Page Data'!$D$4:$F$48,3,FALSE)))))</f>
        <v/>
      </c>
      <c r="M5348" s="120">
        <f>IF(AND($P$2=FALSE,OR(F5348="Commercial NAICS Cogen",F5348="Industrial NAICS Cogen",F5348="NAICS-22 Cogen")),FALSE,IF(AND($P$3=FALSE,OR(F5348="Commercial NAICS Cogen",F5348="Commercial NAICS Non-Cogen",F5348="Industrial NAICS Cogen", F5348="industrial NAICS non-Cogen")),FALSE, TRUE))</f>
        <v/>
      </c>
    </row>
    <row r="5349">
      <c r="A5349" s="129" t="n">
        <v>99999</v>
      </c>
      <c r="B5349" s="130" t="inlineStr">
        <is>
          <t>State-Fuel Level Increment</t>
        </is>
      </c>
      <c r="C5349" s="130" t="inlineStr">
        <is>
          <t>State-Fuel Level Increment</t>
        </is>
      </c>
      <c r="D5349" s="129" t="n">
        <v>99999</v>
      </c>
      <c r="E5349" s="130" t="inlineStr">
        <is>
          <t>AL</t>
        </is>
      </c>
      <c r="F5349" s="130" t="inlineStr">
        <is>
          <t>Electric Utility</t>
        </is>
      </c>
      <c r="G5349" s="130" t="inlineStr">
        <is>
          <t>CT</t>
        </is>
      </c>
      <c r="H5349" s="130" t="inlineStr">
        <is>
          <t>NG</t>
        </is>
      </c>
      <c r="I5349" s="130" t="inlineStr">
        <is>
          <t>NG</t>
        </is>
      </c>
      <c r="J5349" s="131" t="n">
        <v>2222247.2</v>
      </c>
      <c r="K5349" s="129" t="n">
        <v>2020</v>
      </c>
      <c r="L5349" s="120">
        <f>IF(VLOOKUP(H5349,'Cross-Page Data'!$D$4:$F$48,3,FALSE)="natural gas",VLOOKUP(G5349,'Cross-Page Data'!$I$4:$J$19,2,FALSE),IF(VLOOKUP(H5349,'Cross-Page Data'!$D$4:$F$48,3,FALSE)="solar",IF(G5349="PV","solar PV","solar thermal"),IF(VLOOKUP(H5349,'Cross-Page Data'!$D$4:$F$48,3,FALSE)="wind",VLOOKUP(G5349,'Cross-Page Data'!$I$4:$J$19,2,FALSE),IF(VLOOKUP(H5349,'Cross-Page Data'!$D$4:$F$48,3,FALSE)="hydro",VLOOKUP(G5349,'Cross-Page Data'!$I$4:$J$19,2,FALSE),VLOOKUP(H5349,'Cross-Page Data'!$D$4:$F$48,3,FALSE)))))</f>
        <v/>
      </c>
      <c r="M5349" s="120">
        <f>IF(AND($P$2=FALSE,OR(F5349="Commercial NAICS Cogen",F5349="Industrial NAICS Cogen",F5349="NAICS-22 Cogen")),FALSE,IF(AND($P$3=FALSE,OR(F5349="Commercial NAICS Cogen",F5349="Commercial NAICS Non-Cogen",F5349="Industrial NAICS Cogen", F5349="industrial NAICS non-Cogen")),FALSE, TRUE))</f>
        <v/>
      </c>
    </row>
    <row r="5350">
      <c r="A5350" s="129" t="n">
        <v>99999</v>
      </c>
      <c r="B5350" s="130" t="inlineStr">
        <is>
          <t>State-Fuel Level Increment</t>
        </is>
      </c>
      <c r="C5350" s="130" t="inlineStr">
        <is>
          <t>State-Fuel Level Increment</t>
        </is>
      </c>
      <c r="D5350" s="129" t="n">
        <v>99999</v>
      </c>
      <c r="E5350" s="130" t="inlineStr">
        <is>
          <t>AL</t>
        </is>
      </c>
      <c r="F5350" s="130" t="inlineStr">
        <is>
          <t>Industrial NAICS Cogen</t>
        </is>
      </c>
      <c r="G5350" s="130" t="inlineStr">
        <is>
          <t>CT</t>
        </is>
      </c>
      <c r="H5350" s="130" t="inlineStr">
        <is>
          <t>NG</t>
        </is>
      </c>
      <c r="I5350" s="130" t="inlineStr">
        <is>
          <t>NG</t>
        </is>
      </c>
      <c r="J5350" s="131" t="n">
        <v>281391.71</v>
      </c>
      <c r="K5350" s="129" t="n">
        <v>2020</v>
      </c>
      <c r="L5350" s="120">
        <f>IF(VLOOKUP(H5350,'Cross-Page Data'!$D$4:$F$48,3,FALSE)="natural gas",VLOOKUP(G5350,'Cross-Page Data'!$I$4:$J$19,2,FALSE),IF(VLOOKUP(H5350,'Cross-Page Data'!$D$4:$F$48,3,FALSE)="solar",IF(G5350="PV","solar PV","solar thermal"),IF(VLOOKUP(H5350,'Cross-Page Data'!$D$4:$F$48,3,FALSE)="wind",VLOOKUP(G5350,'Cross-Page Data'!$I$4:$J$19,2,FALSE),IF(VLOOKUP(H5350,'Cross-Page Data'!$D$4:$F$48,3,FALSE)="hydro",VLOOKUP(G5350,'Cross-Page Data'!$I$4:$J$19,2,FALSE),VLOOKUP(H5350,'Cross-Page Data'!$D$4:$F$48,3,FALSE)))))</f>
        <v/>
      </c>
      <c r="M5350" s="120">
        <f>IF(AND($P$2=FALSE,OR(F5350="Commercial NAICS Cogen",F5350="Industrial NAICS Cogen",F5350="NAICS-22 Cogen")),FALSE,IF(AND($P$3=FALSE,OR(F5350="Commercial NAICS Cogen",F5350="Commercial NAICS Non-Cogen",F5350="Industrial NAICS Cogen", F5350="industrial NAICS non-Cogen")),FALSE, TRUE))</f>
        <v/>
      </c>
    </row>
    <row r="5351">
      <c r="A5351" s="129" t="n">
        <v>99999</v>
      </c>
      <c r="B5351" s="130" t="inlineStr">
        <is>
          <t>State-Fuel Level Increment</t>
        </is>
      </c>
      <c r="C5351" s="130" t="inlineStr">
        <is>
          <t>State-Fuel Level Increment</t>
        </is>
      </c>
      <c r="D5351" s="129" t="n">
        <v>99999</v>
      </c>
      <c r="E5351" s="130" t="inlineStr">
        <is>
          <t>AR</t>
        </is>
      </c>
      <c r="F5351" s="130" t="inlineStr">
        <is>
          <t>Electric Utility</t>
        </is>
      </c>
      <c r="G5351" s="130" t="inlineStr">
        <is>
          <t>CT</t>
        </is>
      </c>
      <c r="H5351" s="130" t="inlineStr">
        <is>
          <t>NG</t>
        </is>
      </c>
      <c r="I5351" s="130" t="inlineStr">
        <is>
          <t>NG</t>
        </is>
      </c>
      <c r="J5351" s="131" t="n">
        <v>2385097.4</v>
      </c>
      <c r="K5351" s="129" t="n">
        <v>2020</v>
      </c>
      <c r="L5351" s="120">
        <f>IF(VLOOKUP(H5351,'Cross-Page Data'!$D$4:$F$48,3,FALSE)="natural gas",VLOOKUP(G5351,'Cross-Page Data'!$I$4:$J$19,2,FALSE),IF(VLOOKUP(H5351,'Cross-Page Data'!$D$4:$F$48,3,FALSE)="solar",IF(G5351="PV","solar PV","solar thermal"),IF(VLOOKUP(H5351,'Cross-Page Data'!$D$4:$F$48,3,FALSE)="wind",VLOOKUP(G5351,'Cross-Page Data'!$I$4:$J$19,2,FALSE),IF(VLOOKUP(H5351,'Cross-Page Data'!$D$4:$F$48,3,FALSE)="hydro",VLOOKUP(G5351,'Cross-Page Data'!$I$4:$J$19,2,FALSE),VLOOKUP(H5351,'Cross-Page Data'!$D$4:$F$48,3,FALSE)))))</f>
        <v/>
      </c>
      <c r="M5351" s="120">
        <f>IF(AND($P$2=FALSE,OR(F5351="Commercial NAICS Cogen",F5351="Industrial NAICS Cogen",F5351="NAICS-22 Cogen")),FALSE,IF(AND($P$3=FALSE,OR(F5351="Commercial NAICS Cogen",F5351="Commercial NAICS Non-Cogen",F5351="Industrial NAICS Cogen", F5351="industrial NAICS non-Cogen")),FALSE, TRUE))</f>
        <v/>
      </c>
    </row>
    <row r="5352">
      <c r="A5352" s="129" t="n">
        <v>99999</v>
      </c>
      <c r="B5352" s="130" t="inlineStr">
        <is>
          <t>State-Fuel Level Increment</t>
        </is>
      </c>
      <c r="C5352" s="130" t="inlineStr">
        <is>
          <t>State-Fuel Level Increment</t>
        </is>
      </c>
      <c r="D5352" s="129" t="n">
        <v>99999</v>
      </c>
      <c r="E5352" s="130" t="inlineStr">
        <is>
          <t>CA</t>
        </is>
      </c>
      <c r="F5352" s="130" t="inlineStr">
        <is>
          <t>Electric Utility</t>
        </is>
      </c>
      <c r="G5352" s="130" t="inlineStr">
        <is>
          <t>CT</t>
        </is>
      </c>
      <c r="H5352" s="130" t="inlineStr">
        <is>
          <t>NG</t>
        </is>
      </c>
      <c r="I5352" s="130" t="inlineStr">
        <is>
          <t>NG</t>
        </is>
      </c>
      <c r="J5352" s="131" t="n">
        <v>42641.721</v>
      </c>
      <c r="K5352" s="129" t="n">
        <v>2020</v>
      </c>
      <c r="L5352" s="120">
        <f>IF(VLOOKUP(H5352,'Cross-Page Data'!$D$4:$F$48,3,FALSE)="natural gas",VLOOKUP(G5352,'Cross-Page Data'!$I$4:$J$19,2,FALSE),IF(VLOOKUP(H5352,'Cross-Page Data'!$D$4:$F$48,3,FALSE)="solar",IF(G5352="PV","solar PV","solar thermal"),IF(VLOOKUP(H5352,'Cross-Page Data'!$D$4:$F$48,3,FALSE)="wind",VLOOKUP(G5352,'Cross-Page Data'!$I$4:$J$19,2,FALSE),IF(VLOOKUP(H5352,'Cross-Page Data'!$D$4:$F$48,3,FALSE)="hydro",VLOOKUP(G5352,'Cross-Page Data'!$I$4:$J$19,2,FALSE),VLOOKUP(H5352,'Cross-Page Data'!$D$4:$F$48,3,FALSE)))))</f>
        <v/>
      </c>
      <c r="M5352" s="120">
        <f>IF(AND($P$2=FALSE,OR(F5352="Commercial NAICS Cogen",F5352="Industrial NAICS Cogen",F5352="NAICS-22 Cogen")),FALSE,IF(AND($P$3=FALSE,OR(F5352="Commercial NAICS Cogen",F5352="Commercial NAICS Non-Cogen",F5352="Industrial NAICS Cogen", F5352="industrial NAICS non-Cogen")),FALSE, TRUE))</f>
        <v/>
      </c>
    </row>
    <row r="5353">
      <c r="A5353" s="129" t="n">
        <v>99999</v>
      </c>
      <c r="B5353" s="130" t="inlineStr">
        <is>
          <t>State-Fuel Level Increment</t>
        </is>
      </c>
      <c r="C5353" s="130" t="inlineStr">
        <is>
          <t>State-Fuel Level Increment</t>
        </is>
      </c>
      <c r="D5353" s="129" t="n">
        <v>99999</v>
      </c>
      <c r="E5353" s="130" t="inlineStr">
        <is>
          <t>CA</t>
        </is>
      </c>
      <c r="F5353" s="130" t="inlineStr">
        <is>
          <t>Electric Utility</t>
        </is>
      </c>
      <c r="G5353" s="130" t="inlineStr">
        <is>
          <t>CT</t>
        </is>
      </c>
      <c r="H5353" s="130" t="inlineStr">
        <is>
          <t>NG</t>
        </is>
      </c>
      <c r="I5353" s="130" t="inlineStr">
        <is>
          <t>NG</t>
        </is>
      </c>
      <c r="J5353" s="131" t="n">
        <v>15955.699</v>
      </c>
      <c r="K5353" s="129" t="n">
        <v>2020</v>
      </c>
      <c r="L5353" s="120">
        <f>IF(VLOOKUP(H5353,'Cross-Page Data'!$D$4:$F$48,3,FALSE)="natural gas",VLOOKUP(G5353,'Cross-Page Data'!$I$4:$J$19,2,FALSE),IF(VLOOKUP(H5353,'Cross-Page Data'!$D$4:$F$48,3,FALSE)="solar",IF(G5353="PV","solar PV","solar thermal"),IF(VLOOKUP(H5353,'Cross-Page Data'!$D$4:$F$48,3,FALSE)="wind",VLOOKUP(G5353,'Cross-Page Data'!$I$4:$J$19,2,FALSE),IF(VLOOKUP(H5353,'Cross-Page Data'!$D$4:$F$48,3,FALSE)="hydro",VLOOKUP(G5353,'Cross-Page Data'!$I$4:$J$19,2,FALSE),VLOOKUP(H5353,'Cross-Page Data'!$D$4:$F$48,3,FALSE)))))</f>
        <v/>
      </c>
      <c r="M5353" s="120">
        <f>IF(AND($P$2=FALSE,OR(F5353="Commercial NAICS Cogen",F5353="Industrial NAICS Cogen",F5353="NAICS-22 Cogen")),FALSE,IF(AND($P$3=FALSE,OR(F5353="Commercial NAICS Cogen",F5353="Commercial NAICS Non-Cogen",F5353="Industrial NAICS Cogen", F5353="industrial NAICS non-Cogen")),FALSE, TRUE))</f>
        <v/>
      </c>
    </row>
    <row r="5354">
      <c r="A5354" s="129" t="n">
        <v>99999</v>
      </c>
      <c r="B5354" s="130" t="inlineStr">
        <is>
          <t>State-Fuel Level Increment</t>
        </is>
      </c>
      <c r="C5354" s="130" t="inlineStr">
        <is>
          <t>State-Fuel Level Increment</t>
        </is>
      </c>
      <c r="D5354" s="129" t="n">
        <v>99999</v>
      </c>
      <c r="E5354" s="130" t="inlineStr">
        <is>
          <t>CA</t>
        </is>
      </c>
      <c r="F5354" s="130" t="inlineStr">
        <is>
          <t>NAICS-22 Non-Cogen</t>
        </is>
      </c>
      <c r="G5354" s="130" t="inlineStr">
        <is>
          <t>CT</t>
        </is>
      </c>
      <c r="H5354" s="130" t="inlineStr">
        <is>
          <t>NG</t>
        </is>
      </c>
      <c r="I5354" s="130" t="inlineStr">
        <is>
          <t>NG</t>
        </is>
      </c>
      <c r="J5354" s="131" t="n">
        <v>37987.19</v>
      </c>
      <c r="K5354" s="129" t="n">
        <v>2020</v>
      </c>
      <c r="L5354" s="120">
        <f>IF(VLOOKUP(H5354,'Cross-Page Data'!$D$4:$F$48,3,FALSE)="natural gas",VLOOKUP(G5354,'Cross-Page Data'!$I$4:$J$19,2,FALSE),IF(VLOOKUP(H5354,'Cross-Page Data'!$D$4:$F$48,3,FALSE)="solar",IF(G5354="PV","solar PV","solar thermal"),IF(VLOOKUP(H5354,'Cross-Page Data'!$D$4:$F$48,3,FALSE)="wind",VLOOKUP(G5354,'Cross-Page Data'!$I$4:$J$19,2,FALSE),IF(VLOOKUP(H5354,'Cross-Page Data'!$D$4:$F$48,3,FALSE)="hydro",VLOOKUP(G5354,'Cross-Page Data'!$I$4:$J$19,2,FALSE),VLOOKUP(H5354,'Cross-Page Data'!$D$4:$F$48,3,FALSE)))))</f>
        <v/>
      </c>
      <c r="M5354" s="120">
        <f>IF(AND($P$2=FALSE,OR(F5354="Commercial NAICS Cogen",F5354="Industrial NAICS Cogen",F5354="NAICS-22 Cogen")),FALSE,IF(AND($P$3=FALSE,OR(F5354="Commercial NAICS Cogen",F5354="Commercial NAICS Non-Cogen",F5354="Industrial NAICS Cogen", F5354="industrial NAICS non-Cogen")),FALSE, TRUE))</f>
        <v/>
      </c>
    </row>
    <row r="5355">
      <c r="A5355" s="129" t="n">
        <v>99999</v>
      </c>
      <c r="B5355" s="130" t="inlineStr">
        <is>
          <t>State-Fuel Level Increment</t>
        </is>
      </c>
      <c r="C5355" s="130" t="inlineStr">
        <is>
          <t>State-Fuel Level Increment</t>
        </is>
      </c>
      <c r="D5355" s="129" t="n">
        <v>99999</v>
      </c>
      <c r="E5355" s="130" t="inlineStr">
        <is>
          <t>CA</t>
        </is>
      </c>
      <c r="F5355" s="130" t="inlineStr">
        <is>
          <t>NAICS-22 Cogen</t>
        </is>
      </c>
      <c r="G5355" s="130" t="inlineStr">
        <is>
          <t>CT</t>
        </is>
      </c>
      <c r="H5355" s="130" t="inlineStr">
        <is>
          <t>NG</t>
        </is>
      </c>
      <c r="I5355" s="130" t="inlineStr">
        <is>
          <t>NG</t>
        </is>
      </c>
      <c r="J5355" s="131" t="n">
        <v>110366.52</v>
      </c>
      <c r="K5355" s="129" t="n">
        <v>2020</v>
      </c>
      <c r="L5355" s="120">
        <f>IF(VLOOKUP(H5355,'Cross-Page Data'!$D$4:$F$48,3,FALSE)="natural gas",VLOOKUP(G5355,'Cross-Page Data'!$I$4:$J$19,2,FALSE),IF(VLOOKUP(H5355,'Cross-Page Data'!$D$4:$F$48,3,FALSE)="solar",IF(G5355="PV","solar PV","solar thermal"),IF(VLOOKUP(H5355,'Cross-Page Data'!$D$4:$F$48,3,FALSE)="wind",VLOOKUP(G5355,'Cross-Page Data'!$I$4:$J$19,2,FALSE),IF(VLOOKUP(H5355,'Cross-Page Data'!$D$4:$F$48,3,FALSE)="hydro",VLOOKUP(G5355,'Cross-Page Data'!$I$4:$J$19,2,FALSE),VLOOKUP(H5355,'Cross-Page Data'!$D$4:$F$48,3,FALSE)))))</f>
        <v/>
      </c>
      <c r="M5355" s="120">
        <f>IF(AND($P$2=FALSE,OR(F5355="Commercial NAICS Cogen",F5355="Industrial NAICS Cogen",F5355="NAICS-22 Cogen")),FALSE,IF(AND($P$3=FALSE,OR(F5355="Commercial NAICS Cogen",F5355="Commercial NAICS Non-Cogen",F5355="Industrial NAICS Cogen", F5355="industrial NAICS non-Cogen")),FALSE, TRUE))</f>
        <v/>
      </c>
    </row>
    <row r="5356">
      <c r="A5356" s="129" t="n">
        <v>99999</v>
      </c>
      <c r="B5356" s="130" t="inlineStr">
        <is>
          <t>State-Fuel Level Increment</t>
        </is>
      </c>
      <c r="C5356" s="130" t="inlineStr">
        <is>
          <t>State-Fuel Level Increment</t>
        </is>
      </c>
      <c r="D5356" s="129" t="n">
        <v>99999</v>
      </c>
      <c r="E5356" s="130" t="inlineStr">
        <is>
          <t>CA</t>
        </is>
      </c>
      <c r="F5356" s="130" t="inlineStr">
        <is>
          <t>Commercial NAICS Cogen</t>
        </is>
      </c>
      <c r="G5356" s="130" t="inlineStr">
        <is>
          <t>CT</t>
        </is>
      </c>
      <c r="H5356" s="130" t="inlineStr">
        <is>
          <t>NG</t>
        </is>
      </c>
      <c r="I5356" s="130" t="inlineStr">
        <is>
          <t>NG</t>
        </is>
      </c>
      <c r="J5356" s="131" t="n">
        <v>6239.715</v>
      </c>
      <c r="K5356" s="129" t="n">
        <v>2020</v>
      </c>
      <c r="L5356" s="120">
        <f>IF(VLOOKUP(H5356,'Cross-Page Data'!$D$4:$F$48,3,FALSE)="natural gas",VLOOKUP(G5356,'Cross-Page Data'!$I$4:$J$19,2,FALSE),IF(VLOOKUP(H5356,'Cross-Page Data'!$D$4:$F$48,3,FALSE)="solar",IF(G5356="PV","solar PV","solar thermal"),IF(VLOOKUP(H5356,'Cross-Page Data'!$D$4:$F$48,3,FALSE)="wind",VLOOKUP(G5356,'Cross-Page Data'!$I$4:$J$19,2,FALSE),IF(VLOOKUP(H5356,'Cross-Page Data'!$D$4:$F$48,3,FALSE)="hydro",VLOOKUP(G5356,'Cross-Page Data'!$I$4:$J$19,2,FALSE),VLOOKUP(H5356,'Cross-Page Data'!$D$4:$F$48,3,FALSE)))))</f>
        <v/>
      </c>
      <c r="M5356" s="120">
        <f>IF(AND($P$2=FALSE,OR(F5356="Commercial NAICS Cogen",F5356="Industrial NAICS Cogen",F5356="NAICS-22 Cogen")),FALSE,IF(AND($P$3=FALSE,OR(F5356="Commercial NAICS Cogen",F5356="Commercial NAICS Non-Cogen",F5356="Industrial NAICS Cogen", F5356="industrial NAICS non-Cogen")),FALSE, TRUE))</f>
        <v/>
      </c>
    </row>
    <row r="5357">
      <c r="A5357" s="129" t="n">
        <v>99999</v>
      </c>
      <c r="B5357" s="130" t="inlineStr">
        <is>
          <t>State-Fuel Level Increment</t>
        </is>
      </c>
      <c r="C5357" s="130" t="inlineStr">
        <is>
          <t>State-Fuel Level Increment</t>
        </is>
      </c>
      <c r="D5357" s="129" t="n">
        <v>99999</v>
      </c>
      <c r="E5357" s="130" t="inlineStr">
        <is>
          <t>CA</t>
        </is>
      </c>
      <c r="F5357" s="130" t="inlineStr">
        <is>
          <t>Industrial NAICS Cogen</t>
        </is>
      </c>
      <c r="G5357" s="130" t="inlineStr">
        <is>
          <t>CT</t>
        </is>
      </c>
      <c r="H5357" s="130" t="inlineStr">
        <is>
          <t>NG</t>
        </is>
      </c>
      <c r="I5357" s="130" t="inlineStr">
        <is>
          <t>NG</t>
        </is>
      </c>
      <c r="J5357" s="131" t="n">
        <v>8642.139999999999</v>
      </c>
      <c r="K5357" s="129" t="n">
        <v>2020</v>
      </c>
      <c r="L5357" s="120">
        <f>IF(VLOOKUP(H5357,'Cross-Page Data'!$D$4:$F$48,3,FALSE)="natural gas",VLOOKUP(G5357,'Cross-Page Data'!$I$4:$J$19,2,FALSE),IF(VLOOKUP(H5357,'Cross-Page Data'!$D$4:$F$48,3,FALSE)="solar",IF(G5357="PV","solar PV","solar thermal"),IF(VLOOKUP(H5357,'Cross-Page Data'!$D$4:$F$48,3,FALSE)="wind",VLOOKUP(G5357,'Cross-Page Data'!$I$4:$J$19,2,FALSE),IF(VLOOKUP(H5357,'Cross-Page Data'!$D$4:$F$48,3,FALSE)="hydro",VLOOKUP(G5357,'Cross-Page Data'!$I$4:$J$19,2,FALSE),VLOOKUP(H5357,'Cross-Page Data'!$D$4:$F$48,3,FALSE)))))</f>
        <v/>
      </c>
      <c r="M5357" s="120">
        <f>IF(AND($P$2=FALSE,OR(F5357="Commercial NAICS Cogen",F5357="Industrial NAICS Cogen",F5357="NAICS-22 Cogen")),FALSE,IF(AND($P$3=FALSE,OR(F5357="Commercial NAICS Cogen",F5357="Commercial NAICS Non-Cogen",F5357="Industrial NAICS Cogen", F5357="industrial NAICS non-Cogen")),FALSE, TRUE))</f>
        <v/>
      </c>
    </row>
    <row r="5358">
      <c r="A5358" s="129" t="n">
        <v>99999</v>
      </c>
      <c r="B5358" s="130" t="inlineStr">
        <is>
          <t>State-Fuel Level Increment</t>
        </is>
      </c>
      <c r="C5358" s="130" t="inlineStr">
        <is>
          <t>State-Fuel Level Increment</t>
        </is>
      </c>
      <c r="D5358" s="129" t="n">
        <v>99999</v>
      </c>
      <c r="E5358" s="130" t="inlineStr">
        <is>
          <t>CO</t>
        </is>
      </c>
      <c r="F5358" s="130" t="inlineStr">
        <is>
          <t>Electric Utility</t>
        </is>
      </c>
      <c r="G5358" s="130" t="inlineStr">
        <is>
          <t>CT</t>
        </is>
      </c>
      <c r="H5358" s="130" t="inlineStr">
        <is>
          <t>NG</t>
        </is>
      </c>
      <c r="I5358" s="130" t="inlineStr">
        <is>
          <t>NG</t>
        </is>
      </c>
      <c r="J5358" s="131" t="n">
        <v>226887.26</v>
      </c>
      <c r="K5358" s="129" t="n">
        <v>2020</v>
      </c>
      <c r="L5358" s="120">
        <f>IF(VLOOKUP(H5358,'Cross-Page Data'!$D$4:$F$48,3,FALSE)="natural gas",VLOOKUP(G5358,'Cross-Page Data'!$I$4:$J$19,2,FALSE),IF(VLOOKUP(H5358,'Cross-Page Data'!$D$4:$F$48,3,FALSE)="solar",IF(G5358="PV","solar PV","solar thermal"),IF(VLOOKUP(H5358,'Cross-Page Data'!$D$4:$F$48,3,FALSE)="wind",VLOOKUP(G5358,'Cross-Page Data'!$I$4:$J$19,2,FALSE),IF(VLOOKUP(H5358,'Cross-Page Data'!$D$4:$F$48,3,FALSE)="hydro",VLOOKUP(G5358,'Cross-Page Data'!$I$4:$J$19,2,FALSE),VLOOKUP(H5358,'Cross-Page Data'!$D$4:$F$48,3,FALSE)))))</f>
        <v/>
      </c>
      <c r="M5358" s="120">
        <f>IF(AND($P$2=FALSE,OR(F5358="Commercial NAICS Cogen",F5358="Industrial NAICS Cogen",F5358="NAICS-22 Cogen")),FALSE,IF(AND($P$3=FALSE,OR(F5358="Commercial NAICS Cogen",F5358="Commercial NAICS Non-Cogen",F5358="Industrial NAICS Cogen", F5358="industrial NAICS non-Cogen")),FALSE, TRUE))</f>
        <v/>
      </c>
    </row>
    <row r="5359">
      <c r="A5359" s="129" t="n">
        <v>99999</v>
      </c>
      <c r="B5359" s="130" t="inlineStr">
        <is>
          <t>State-Fuel Level Increment</t>
        </is>
      </c>
      <c r="C5359" s="130" t="inlineStr">
        <is>
          <t>State-Fuel Level Increment</t>
        </is>
      </c>
      <c r="D5359" s="129" t="n">
        <v>99999</v>
      </c>
      <c r="E5359" s="130" t="inlineStr">
        <is>
          <t>CO</t>
        </is>
      </c>
      <c r="F5359" s="130" t="inlineStr">
        <is>
          <t>NAICS-22 Non-Cogen</t>
        </is>
      </c>
      <c r="G5359" s="130" t="inlineStr">
        <is>
          <t>CT</t>
        </is>
      </c>
      <c r="H5359" s="130" t="inlineStr">
        <is>
          <t>NG</t>
        </is>
      </c>
      <c r="I5359" s="130" t="inlineStr">
        <is>
          <t>NG</t>
        </is>
      </c>
      <c r="J5359" s="131" t="n">
        <v>102935.9</v>
      </c>
      <c r="K5359" s="129" t="n">
        <v>2020</v>
      </c>
      <c r="L5359" s="120">
        <f>IF(VLOOKUP(H5359,'Cross-Page Data'!$D$4:$F$48,3,FALSE)="natural gas",VLOOKUP(G5359,'Cross-Page Data'!$I$4:$J$19,2,FALSE),IF(VLOOKUP(H5359,'Cross-Page Data'!$D$4:$F$48,3,FALSE)="solar",IF(G5359="PV","solar PV","solar thermal"),IF(VLOOKUP(H5359,'Cross-Page Data'!$D$4:$F$48,3,FALSE)="wind",VLOOKUP(G5359,'Cross-Page Data'!$I$4:$J$19,2,FALSE),IF(VLOOKUP(H5359,'Cross-Page Data'!$D$4:$F$48,3,FALSE)="hydro",VLOOKUP(G5359,'Cross-Page Data'!$I$4:$J$19,2,FALSE),VLOOKUP(H5359,'Cross-Page Data'!$D$4:$F$48,3,FALSE)))))</f>
        <v/>
      </c>
      <c r="M5359" s="120">
        <f>IF(AND($P$2=FALSE,OR(F5359="Commercial NAICS Cogen",F5359="Industrial NAICS Cogen",F5359="NAICS-22 Cogen")),FALSE,IF(AND($P$3=FALSE,OR(F5359="Commercial NAICS Cogen",F5359="Commercial NAICS Non-Cogen",F5359="Industrial NAICS Cogen", F5359="industrial NAICS non-Cogen")),FALSE, TRUE))</f>
        <v/>
      </c>
    </row>
    <row r="5360">
      <c r="A5360" s="129" t="n">
        <v>99999</v>
      </c>
      <c r="B5360" s="130" t="inlineStr">
        <is>
          <t>State-Fuel Level Increment</t>
        </is>
      </c>
      <c r="C5360" s="130" t="inlineStr">
        <is>
          <t>State-Fuel Level Increment</t>
        </is>
      </c>
      <c r="D5360" s="129" t="n">
        <v>99999</v>
      </c>
      <c r="E5360" s="130" t="inlineStr">
        <is>
          <t>CT</t>
        </is>
      </c>
      <c r="F5360" s="130" t="inlineStr">
        <is>
          <t>Commercial NAICS Cogen</t>
        </is>
      </c>
      <c r="G5360" s="130" t="inlineStr">
        <is>
          <t>CT</t>
        </is>
      </c>
      <c r="H5360" s="130" t="inlineStr">
        <is>
          <t>NG</t>
        </is>
      </c>
      <c r="I5360" s="130" t="inlineStr">
        <is>
          <t>NG</t>
        </is>
      </c>
      <c r="J5360" s="131" t="n">
        <v>147631.59</v>
      </c>
      <c r="K5360" s="129" t="n">
        <v>2020</v>
      </c>
      <c r="L5360" s="120">
        <f>IF(VLOOKUP(H5360,'Cross-Page Data'!$D$4:$F$48,3,FALSE)="natural gas",VLOOKUP(G5360,'Cross-Page Data'!$I$4:$J$19,2,FALSE),IF(VLOOKUP(H5360,'Cross-Page Data'!$D$4:$F$48,3,FALSE)="solar",IF(G5360="PV","solar PV","solar thermal"),IF(VLOOKUP(H5360,'Cross-Page Data'!$D$4:$F$48,3,FALSE)="wind",VLOOKUP(G5360,'Cross-Page Data'!$I$4:$J$19,2,FALSE),IF(VLOOKUP(H5360,'Cross-Page Data'!$D$4:$F$48,3,FALSE)="hydro",VLOOKUP(G5360,'Cross-Page Data'!$I$4:$J$19,2,FALSE),VLOOKUP(H5360,'Cross-Page Data'!$D$4:$F$48,3,FALSE)))))</f>
        <v/>
      </c>
      <c r="M5360" s="120">
        <f>IF(AND($P$2=FALSE,OR(F5360="Commercial NAICS Cogen",F5360="Industrial NAICS Cogen",F5360="NAICS-22 Cogen")),FALSE,IF(AND($P$3=FALSE,OR(F5360="Commercial NAICS Cogen",F5360="Commercial NAICS Non-Cogen",F5360="Industrial NAICS Cogen", F5360="industrial NAICS non-Cogen")),FALSE, TRUE))</f>
        <v/>
      </c>
    </row>
    <row r="5361">
      <c r="A5361" s="129" t="n">
        <v>99999</v>
      </c>
      <c r="B5361" s="130" t="inlineStr">
        <is>
          <t>State-Fuel Level Increment</t>
        </is>
      </c>
      <c r="C5361" s="130" t="inlineStr">
        <is>
          <t>State-Fuel Level Increment</t>
        </is>
      </c>
      <c r="D5361" s="129" t="n">
        <v>99999</v>
      </c>
      <c r="E5361" s="130" t="inlineStr">
        <is>
          <t>CT</t>
        </is>
      </c>
      <c r="F5361" s="130" t="inlineStr">
        <is>
          <t>Industrial NAICS Cogen</t>
        </is>
      </c>
      <c r="G5361" s="130" t="inlineStr">
        <is>
          <t>CT</t>
        </is>
      </c>
      <c r="H5361" s="130" t="inlineStr">
        <is>
          <t>NG</t>
        </is>
      </c>
      <c r="I5361" s="130" t="inlineStr">
        <is>
          <t>NG</t>
        </is>
      </c>
      <c r="J5361" s="131" t="n">
        <v>115187.62</v>
      </c>
      <c r="K5361" s="129" t="n">
        <v>2020</v>
      </c>
      <c r="L5361" s="120">
        <f>IF(VLOOKUP(H5361,'Cross-Page Data'!$D$4:$F$48,3,FALSE)="natural gas",VLOOKUP(G5361,'Cross-Page Data'!$I$4:$J$19,2,FALSE),IF(VLOOKUP(H5361,'Cross-Page Data'!$D$4:$F$48,3,FALSE)="solar",IF(G5361="PV","solar PV","solar thermal"),IF(VLOOKUP(H5361,'Cross-Page Data'!$D$4:$F$48,3,FALSE)="wind",VLOOKUP(G5361,'Cross-Page Data'!$I$4:$J$19,2,FALSE),IF(VLOOKUP(H5361,'Cross-Page Data'!$D$4:$F$48,3,FALSE)="hydro",VLOOKUP(G5361,'Cross-Page Data'!$I$4:$J$19,2,FALSE),VLOOKUP(H5361,'Cross-Page Data'!$D$4:$F$48,3,FALSE)))))</f>
        <v/>
      </c>
      <c r="M5361" s="120">
        <f>IF(AND($P$2=FALSE,OR(F5361="Commercial NAICS Cogen",F5361="Industrial NAICS Cogen",F5361="NAICS-22 Cogen")),FALSE,IF(AND($P$3=FALSE,OR(F5361="Commercial NAICS Cogen",F5361="Commercial NAICS Non-Cogen",F5361="Industrial NAICS Cogen", F5361="industrial NAICS non-Cogen")),FALSE, TRUE))</f>
        <v/>
      </c>
    </row>
    <row r="5362">
      <c r="A5362" s="129" t="n">
        <v>99999</v>
      </c>
      <c r="B5362" s="130" t="inlineStr">
        <is>
          <t>State-Fuel Level Increment</t>
        </is>
      </c>
      <c r="C5362" s="130" t="inlineStr">
        <is>
          <t>State-Fuel Level Increment</t>
        </is>
      </c>
      <c r="D5362" s="129" t="n">
        <v>99999</v>
      </c>
      <c r="E5362" s="130" t="inlineStr">
        <is>
          <t>FL</t>
        </is>
      </c>
      <c r="F5362" s="130" t="inlineStr">
        <is>
          <t>Electric Utility</t>
        </is>
      </c>
      <c r="G5362" s="130" t="inlineStr">
        <is>
          <t>CT</t>
        </is>
      </c>
      <c r="H5362" s="130" t="inlineStr">
        <is>
          <t>NG</t>
        </is>
      </c>
      <c r="I5362" s="130" t="inlineStr">
        <is>
          <t>NG</t>
        </is>
      </c>
      <c r="J5362" s="131" t="n">
        <v>1663100.2</v>
      </c>
      <c r="K5362" s="129" t="n">
        <v>2020</v>
      </c>
      <c r="L5362" s="120">
        <f>IF(VLOOKUP(H5362,'Cross-Page Data'!$D$4:$F$48,3,FALSE)="natural gas",VLOOKUP(G5362,'Cross-Page Data'!$I$4:$J$19,2,FALSE),IF(VLOOKUP(H5362,'Cross-Page Data'!$D$4:$F$48,3,FALSE)="solar",IF(G5362="PV","solar PV","solar thermal"),IF(VLOOKUP(H5362,'Cross-Page Data'!$D$4:$F$48,3,FALSE)="wind",VLOOKUP(G5362,'Cross-Page Data'!$I$4:$J$19,2,FALSE),IF(VLOOKUP(H5362,'Cross-Page Data'!$D$4:$F$48,3,FALSE)="hydro",VLOOKUP(G5362,'Cross-Page Data'!$I$4:$J$19,2,FALSE),VLOOKUP(H5362,'Cross-Page Data'!$D$4:$F$48,3,FALSE)))))</f>
        <v/>
      </c>
      <c r="M5362" s="120">
        <f>IF(AND($P$2=FALSE,OR(F5362="Commercial NAICS Cogen",F5362="Industrial NAICS Cogen",F5362="NAICS-22 Cogen")),FALSE,IF(AND($P$3=FALSE,OR(F5362="Commercial NAICS Cogen",F5362="Commercial NAICS Non-Cogen",F5362="Industrial NAICS Cogen", F5362="industrial NAICS non-Cogen")),FALSE, TRUE))</f>
        <v/>
      </c>
    </row>
    <row r="5363">
      <c r="A5363" s="129" t="n">
        <v>99999</v>
      </c>
      <c r="B5363" s="130" t="inlineStr">
        <is>
          <t>State-Fuel Level Increment</t>
        </is>
      </c>
      <c r="C5363" s="130" t="inlineStr">
        <is>
          <t>State-Fuel Level Increment</t>
        </is>
      </c>
      <c r="D5363" s="129" t="n">
        <v>99999</v>
      </c>
      <c r="E5363" s="130" t="inlineStr">
        <is>
          <t>FL</t>
        </is>
      </c>
      <c r="F5363" s="130" t="inlineStr">
        <is>
          <t>NAICS-22 Non-Cogen</t>
        </is>
      </c>
      <c r="G5363" s="130" t="inlineStr">
        <is>
          <t>CT</t>
        </is>
      </c>
      <c r="H5363" s="130" t="inlineStr">
        <is>
          <t>NG</t>
        </is>
      </c>
      <c r="I5363" s="130" t="inlineStr">
        <is>
          <t>NG</t>
        </is>
      </c>
      <c r="J5363" s="131" t="n">
        <v>41052.84</v>
      </c>
      <c r="K5363" s="129" t="n">
        <v>2020</v>
      </c>
      <c r="L5363" s="120">
        <f>IF(VLOOKUP(H5363,'Cross-Page Data'!$D$4:$F$48,3,FALSE)="natural gas",VLOOKUP(G5363,'Cross-Page Data'!$I$4:$J$19,2,FALSE),IF(VLOOKUP(H5363,'Cross-Page Data'!$D$4:$F$48,3,FALSE)="solar",IF(G5363="PV","solar PV","solar thermal"),IF(VLOOKUP(H5363,'Cross-Page Data'!$D$4:$F$48,3,FALSE)="wind",VLOOKUP(G5363,'Cross-Page Data'!$I$4:$J$19,2,FALSE),IF(VLOOKUP(H5363,'Cross-Page Data'!$D$4:$F$48,3,FALSE)="hydro",VLOOKUP(G5363,'Cross-Page Data'!$I$4:$J$19,2,FALSE),VLOOKUP(H5363,'Cross-Page Data'!$D$4:$F$48,3,FALSE)))))</f>
        <v/>
      </c>
      <c r="M5363" s="120">
        <f>IF(AND($P$2=FALSE,OR(F5363="Commercial NAICS Cogen",F5363="Industrial NAICS Cogen",F5363="NAICS-22 Cogen")),FALSE,IF(AND($P$3=FALSE,OR(F5363="Commercial NAICS Cogen",F5363="Commercial NAICS Non-Cogen",F5363="Industrial NAICS Cogen", F5363="industrial NAICS non-Cogen")),FALSE, TRUE))</f>
        <v/>
      </c>
    </row>
    <row r="5364">
      <c r="A5364" s="129" t="n">
        <v>99999</v>
      </c>
      <c r="B5364" s="130" t="inlineStr">
        <is>
          <t>State-Fuel Level Increment</t>
        </is>
      </c>
      <c r="C5364" s="130" t="inlineStr">
        <is>
          <t>State-Fuel Level Increment</t>
        </is>
      </c>
      <c r="D5364" s="129" t="n">
        <v>99999</v>
      </c>
      <c r="E5364" s="130" t="inlineStr">
        <is>
          <t>FL</t>
        </is>
      </c>
      <c r="F5364" s="130" t="inlineStr">
        <is>
          <t>NAICS-22 Cogen</t>
        </is>
      </c>
      <c r="G5364" s="130" t="inlineStr">
        <is>
          <t>CT</t>
        </is>
      </c>
      <c r="H5364" s="130" t="inlineStr">
        <is>
          <t>NG</t>
        </is>
      </c>
      <c r="I5364" s="130" t="inlineStr">
        <is>
          <t>NG</t>
        </is>
      </c>
      <c r="J5364" s="131" t="n">
        <v>599384.54</v>
      </c>
      <c r="K5364" s="129" t="n">
        <v>2020</v>
      </c>
      <c r="L5364" s="120">
        <f>IF(VLOOKUP(H5364,'Cross-Page Data'!$D$4:$F$48,3,FALSE)="natural gas",VLOOKUP(G5364,'Cross-Page Data'!$I$4:$J$19,2,FALSE),IF(VLOOKUP(H5364,'Cross-Page Data'!$D$4:$F$48,3,FALSE)="solar",IF(G5364="PV","solar PV","solar thermal"),IF(VLOOKUP(H5364,'Cross-Page Data'!$D$4:$F$48,3,FALSE)="wind",VLOOKUP(G5364,'Cross-Page Data'!$I$4:$J$19,2,FALSE),IF(VLOOKUP(H5364,'Cross-Page Data'!$D$4:$F$48,3,FALSE)="hydro",VLOOKUP(G5364,'Cross-Page Data'!$I$4:$J$19,2,FALSE),VLOOKUP(H5364,'Cross-Page Data'!$D$4:$F$48,3,FALSE)))))</f>
        <v/>
      </c>
      <c r="M5364" s="120">
        <f>IF(AND($P$2=FALSE,OR(F5364="Commercial NAICS Cogen",F5364="Industrial NAICS Cogen",F5364="NAICS-22 Cogen")),FALSE,IF(AND($P$3=FALSE,OR(F5364="Commercial NAICS Cogen",F5364="Commercial NAICS Non-Cogen",F5364="Industrial NAICS Cogen", F5364="industrial NAICS non-Cogen")),FALSE, TRUE))</f>
        <v/>
      </c>
    </row>
    <row r="5365">
      <c r="A5365" s="129" t="n">
        <v>99999</v>
      </c>
      <c r="B5365" s="130" t="inlineStr">
        <is>
          <t>State-Fuel Level Increment</t>
        </is>
      </c>
      <c r="C5365" s="130" t="inlineStr">
        <is>
          <t>State-Fuel Level Increment</t>
        </is>
      </c>
      <c r="D5365" s="129" t="n">
        <v>99999</v>
      </c>
      <c r="E5365" s="130" t="inlineStr">
        <is>
          <t>GA</t>
        </is>
      </c>
      <c r="F5365" s="130" t="inlineStr">
        <is>
          <t>Electric Utility</t>
        </is>
      </c>
      <c r="G5365" s="130" t="inlineStr">
        <is>
          <t>CT</t>
        </is>
      </c>
      <c r="H5365" s="130" t="inlineStr">
        <is>
          <t>NG</t>
        </is>
      </c>
      <c r="I5365" s="130" t="inlineStr">
        <is>
          <t>NG</t>
        </is>
      </c>
      <c r="J5365" s="131" t="n">
        <v>349453.99</v>
      </c>
      <c r="K5365" s="129" t="n">
        <v>2020</v>
      </c>
      <c r="L5365" s="120">
        <f>IF(VLOOKUP(H5365,'Cross-Page Data'!$D$4:$F$48,3,FALSE)="natural gas",VLOOKUP(G5365,'Cross-Page Data'!$I$4:$J$19,2,FALSE),IF(VLOOKUP(H5365,'Cross-Page Data'!$D$4:$F$48,3,FALSE)="solar",IF(G5365="PV","solar PV","solar thermal"),IF(VLOOKUP(H5365,'Cross-Page Data'!$D$4:$F$48,3,FALSE)="wind",VLOOKUP(G5365,'Cross-Page Data'!$I$4:$J$19,2,FALSE),IF(VLOOKUP(H5365,'Cross-Page Data'!$D$4:$F$48,3,FALSE)="hydro",VLOOKUP(G5365,'Cross-Page Data'!$I$4:$J$19,2,FALSE),VLOOKUP(H5365,'Cross-Page Data'!$D$4:$F$48,3,FALSE)))))</f>
        <v/>
      </c>
      <c r="M5365" s="120">
        <f>IF(AND($P$2=FALSE,OR(F5365="Commercial NAICS Cogen",F5365="Industrial NAICS Cogen",F5365="NAICS-22 Cogen")),FALSE,IF(AND($P$3=FALSE,OR(F5365="Commercial NAICS Cogen",F5365="Commercial NAICS Non-Cogen",F5365="Industrial NAICS Cogen", F5365="industrial NAICS non-Cogen")),FALSE, TRUE))</f>
        <v/>
      </c>
    </row>
    <row r="5366">
      <c r="A5366" s="129" t="n">
        <v>99999</v>
      </c>
      <c r="B5366" s="130" t="inlineStr">
        <is>
          <t>State-Fuel Level Increment</t>
        </is>
      </c>
      <c r="C5366" s="130" t="inlineStr">
        <is>
          <t>State-Fuel Level Increment</t>
        </is>
      </c>
      <c r="D5366" s="129" t="n">
        <v>99999</v>
      </c>
      <c r="E5366" s="130" t="inlineStr">
        <is>
          <t>IA</t>
        </is>
      </c>
      <c r="F5366" s="130" t="inlineStr">
        <is>
          <t>Electric Utility</t>
        </is>
      </c>
      <c r="G5366" s="130" t="inlineStr">
        <is>
          <t>CT</t>
        </is>
      </c>
      <c r="H5366" s="130" t="inlineStr">
        <is>
          <t>NG</t>
        </is>
      </c>
      <c r="I5366" s="130" t="inlineStr">
        <is>
          <t>NG</t>
        </is>
      </c>
      <c r="J5366" s="131" t="n">
        <v>337395.11</v>
      </c>
      <c r="K5366" s="129" t="n">
        <v>2020</v>
      </c>
      <c r="L5366" s="120">
        <f>IF(VLOOKUP(H5366,'Cross-Page Data'!$D$4:$F$48,3,FALSE)="natural gas",VLOOKUP(G5366,'Cross-Page Data'!$I$4:$J$19,2,FALSE),IF(VLOOKUP(H5366,'Cross-Page Data'!$D$4:$F$48,3,FALSE)="solar",IF(G5366="PV","solar PV","solar thermal"),IF(VLOOKUP(H5366,'Cross-Page Data'!$D$4:$F$48,3,FALSE)="wind",VLOOKUP(G5366,'Cross-Page Data'!$I$4:$J$19,2,FALSE),IF(VLOOKUP(H5366,'Cross-Page Data'!$D$4:$F$48,3,FALSE)="hydro",VLOOKUP(G5366,'Cross-Page Data'!$I$4:$J$19,2,FALSE),VLOOKUP(H5366,'Cross-Page Data'!$D$4:$F$48,3,FALSE)))))</f>
        <v/>
      </c>
      <c r="M5366" s="120">
        <f>IF(AND($P$2=FALSE,OR(F5366="Commercial NAICS Cogen",F5366="Industrial NAICS Cogen",F5366="NAICS-22 Cogen")),FALSE,IF(AND($P$3=FALSE,OR(F5366="Commercial NAICS Cogen",F5366="Commercial NAICS Non-Cogen",F5366="Industrial NAICS Cogen", F5366="industrial NAICS non-Cogen")),FALSE, TRUE))</f>
        <v/>
      </c>
    </row>
    <row r="5367">
      <c r="A5367" s="129" t="n">
        <v>99999</v>
      </c>
      <c r="B5367" s="130" t="inlineStr">
        <is>
          <t>State-Fuel Level Increment</t>
        </is>
      </c>
      <c r="C5367" s="130" t="inlineStr">
        <is>
          <t>State-Fuel Level Increment</t>
        </is>
      </c>
      <c r="D5367" s="129" t="n">
        <v>99999</v>
      </c>
      <c r="E5367" s="130" t="inlineStr">
        <is>
          <t>ID</t>
        </is>
      </c>
      <c r="F5367" s="130" t="inlineStr">
        <is>
          <t>NAICS-22 Non-Cogen</t>
        </is>
      </c>
      <c r="G5367" s="130" t="inlineStr">
        <is>
          <t>CT</t>
        </is>
      </c>
      <c r="H5367" s="130" t="inlineStr">
        <is>
          <t>NG</t>
        </is>
      </c>
      <c r="I5367" s="130" t="inlineStr">
        <is>
          <t>NG</t>
        </is>
      </c>
      <c r="J5367" s="131" t="n">
        <v>1035112.6</v>
      </c>
      <c r="K5367" s="129" t="n">
        <v>2020</v>
      </c>
      <c r="L5367" s="120">
        <f>IF(VLOOKUP(H5367,'Cross-Page Data'!$D$4:$F$48,3,FALSE)="natural gas",VLOOKUP(G5367,'Cross-Page Data'!$I$4:$J$19,2,FALSE),IF(VLOOKUP(H5367,'Cross-Page Data'!$D$4:$F$48,3,FALSE)="solar",IF(G5367="PV","solar PV","solar thermal"),IF(VLOOKUP(H5367,'Cross-Page Data'!$D$4:$F$48,3,FALSE)="wind",VLOOKUP(G5367,'Cross-Page Data'!$I$4:$J$19,2,FALSE),IF(VLOOKUP(H5367,'Cross-Page Data'!$D$4:$F$48,3,FALSE)="hydro",VLOOKUP(G5367,'Cross-Page Data'!$I$4:$J$19,2,FALSE),VLOOKUP(H5367,'Cross-Page Data'!$D$4:$F$48,3,FALSE)))))</f>
        <v/>
      </c>
      <c r="M5367" s="120">
        <f>IF(AND($P$2=FALSE,OR(F5367="Commercial NAICS Cogen",F5367="Industrial NAICS Cogen",F5367="NAICS-22 Cogen")),FALSE,IF(AND($P$3=FALSE,OR(F5367="Commercial NAICS Cogen",F5367="Commercial NAICS Non-Cogen",F5367="Industrial NAICS Cogen", F5367="industrial NAICS non-Cogen")),FALSE, TRUE))</f>
        <v/>
      </c>
    </row>
    <row r="5368">
      <c r="A5368" s="129" t="n">
        <v>99999</v>
      </c>
      <c r="B5368" s="130" t="inlineStr">
        <is>
          <t>State-Fuel Level Increment</t>
        </is>
      </c>
      <c r="C5368" s="130" t="inlineStr">
        <is>
          <t>State-Fuel Level Increment</t>
        </is>
      </c>
      <c r="D5368" s="129" t="n">
        <v>99999</v>
      </c>
      <c r="E5368" s="130" t="inlineStr">
        <is>
          <t>IL</t>
        </is>
      </c>
      <c r="F5368" s="130" t="inlineStr">
        <is>
          <t>NAICS-22 Non-Cogen</t>
        </is>
      </c>
      <c r="G5368" s="130" t="inlineStr">
        <is>
          <t>CT</t>
        </is>
      </c>
      <c r="H5368" s="130" t="inlineStr">
        <is>
          <t>NG</t>
        </is>
      </c>
      <c r="I5368" s="130" t="inlineStr">
        <is>
          <t>NG</t>
        </is>
      </c>
      <c r="J5368" s="131" t="n">
        <v>6041307.9</v>
      </c>
      <c r="K5368" s="129" t="n">
        <v>2020</v>
      </c>
      <c r="L5368" s="120">
        <f>IF(VLOOKUP(H5368,'Cross-Page Data'!$D$4:$F$48,3,FALSE)="natural gas",VLOOKUP(G5368,'Cross-Page Data'!$I$4:$J$19,2,FALSE),IF(VLOOKUP(H5368,'Cross-Page Data'!$D$4:$F$48,3,FALSE)="solar",IF(G5368="PV","solar PV","solar thermal"),IF(VLOOKUP(H5368,'Cross-Page Data'!$D$4:$F$48,3,FALSE)="wind",VLOOKUP(G5368,'Cross-Page Data'!$I$4:$J$19,2,FALSE),IF(VLOOKUP(H5368,'Cross-Page Data'!$D$4:$F$48,3,FALSE)="hydro",VLOOKUP(G5368,'Cross-Page Data'!$I$4:$J$19,2,FALSE),VLOOKUP(H5368,'Cross-Page Data'!$D$4:$F$48,3,FALSE)))))</f>
        <v/>
      </c>
      <c r="M5368" s="120">
        <f>IF(AND($P$2=FALSE,OR(F5368="Commercial NAICS Cogen",F5368="Industrial NAICS Cogen",F5368="NAICS-22 Cogen")),FALSE,IF(AND($P$3=FALSE,OR(F5368="Commercial NAICS Cogen",F5368="Commercial NAICS Non-Cogen",F5368="Industrial NAICS Cogen", F5368="industrial NAICS non-Cogen")),FALSE, TRUE))</f>
        <v/>
      </c>
    </row>
    <row r="5369">
      <c r="A5369" s="129" t="n">
        <v>99999</v>
      </c>
      <c r="B5369" s="130" t="inlineStr">
        <is>
          <t>State-Fuel Level Increment</t>
        </is>
      </c>
      <c r="C5369" s="130" t="inlineStr">
        <is>
          <t>State-Fuel Level Increment</t>
        </is>
      </c>
      <c r="D5369" s="129" t="n">
        <v>99999</v>
      </c>
      <c r="E5369" s="130" t="inlineStr">
        <is>
          <t>IL</t>
        </is>
      </c>
      <c r="F5369" s="130" t="inlineStr">
        <is>
          <t>Commercial NAICS Cogen</t>
        </is>
      </c>
      <c r="G5369" s="130" t="inlineStr">
        <is>
          <t>CT</t>
        </is>
      </c>
      <c r="H5369" s="130" t="inlineStr">
        <is>
          <t>NG</t>
        </is>
      </c>
      <c r="I5369" s="130" t="inlineStr">
        <is>
          <t>NG</t>
        </is>
      </c>
      <c r="J5369" s="131" t="n">
        <v>17537.156</v>
      </c>
      <c r="K5369" s="129" t="n">
        <v>2020</v>
      </c>
      <c r="L5369" s="120">
        <f>IF(VLOOKUP(H5369,'Cross-Page Data'!$D$4:$F$48,3,FALSE)="natural gas",VLOOKUP(G5369,'Cross-Page Data'!$I$4:$J$19,2,FALSE),IF(VLOOKUP(H5369,'Cross-Page Data'!$D$4:$F$48,3,FALSE)="solar",IF(G5369="PV","solar PV","solar thermal"),IF(VLOOKUP(H5369,'Cross-Page Data'!$D$4:$F$48,3,FALSE)="wind",VLOOKUP(G5369,'Cross-Page Data'!$I$4:$J$19,2,FALSE),IF(VLOOKUP(H5369,'Cross-Page Data'!$D$4:$F$48,3,FALSE)="hydro",VLOOKUP(G5369,'Cross-Page Data'!$I$4:$J$19,2,FALSE),VLOOKUP(H5369,'Cross-Page Data'!$D$4:$F$48,3,FALSE)))))</f>
        <v/>
      </c>
      <c r="M5369" s="120">
        <f>IF(AND($P$2=FALSE,OR(F5369="Commercial NAICS Cogen",F5369="Industrial NAICS Cogen",F5369="NAICS-22 Cogen")),FALSE,IF(AND($P$3=FALSE,OR(F5369="Commercial NAICS Cogen",F5369="Commercial NAICS Non-Cogen",F5369="Industrial NAICS Cogen", F5369="industrial NAICS non-Cogen")),FALSE, TRUE))</f>
        <v/>
      </c>
    </row>
    <row r="5370">
      <c r="A5370" s="129" t="n">
        <v>99999</v>
      </c>
      <c r="B5370" s="130" t="inlineStr">
        <is>
          <t>State-Fuel Level Increment</t>
        </is>
      </c>
      <c r="C5370" s="130" t="inlineStr">
        <is>
          <t>State-Fuel Level Increment</t>
        </is>
      </c>
      <c r="D5370" s="129" t="n">
        <v>99999</v>
      </c>
      <c r="E5370" s="130" t="inlineStr">
        <is>
          <t>IN</t>
        </is>
      </c>
      <c r="F5370" s="130" t="inlineStr">
        <is>
          <t>Electric Utility</t>
        </is>
      </c>
      <c r="G5370" s="130" t="inlineStr">
        <is>
          <t>CT</t>
        </is>
      </c>
      <c r="H5370" s="130" t="inlineStr">
        <is>
          <t>NG</t>
        </is>
      </c>
      <c r="I5370" s="130" t="inlineStr">
        <is>
          <t>NG</t>
        </is>
      </c>
      <c r="J5370" s="131" t="n">
        <v>1402777</v>
      </c>
      <c r="K5370" s="129" t="n">
        <v>2020</v>
      </c>
      <c r="L5370" s="120">
        <f>IF(VLOOKUP(H5370,'Cross-Page Data'!$D$4:$F$48,3,FALSE)="natural gas",VLOOKUP(G5370,'Cross-Page Data'!$I$4:$J$19,2,FALSE),IF(VLOOKUP(H5370,'Cross-Page Data'!$D$4:$F$48,3,FALSE)="solar",IF(G5370="PV","solar PV","solar thermal"),IF(VLOOKUP(H5370,'Cross-Page Data'!$D$4:$F$48,3,FALSE)="wind",VLOOKUP(G5370,'Cross-Page Data'!$I$4:$J$19,2,FALSE),IF(VLOOKUP(H5370,'Cross-Page Data'!$D$4:$F$48,3,FALSE)="hydro",VLOOKUP(G5370,'Cross-Page Data'!$I$4:$J$19,2,FALSE),VLOOKUP(H5370,'Cross-Page Data'!$D$4:$F$48,3,FALSE)))))</f>
        <v/>
      </c>
      <c r="M5370" s="120">
        <f>IF(AND($P$2=FALSE,OR(F5370="Commercial NAICS Cogen",F5370="Industrial NAICS Cogen",F5370="NAICS-22 Cogen")),FALSE,IF(AND($P$3=FALSE,OR(F5370="Commercial NAICS Cogen",F5370="Commercial NAICS Non-Cogen",F5370="Industrial NAICS Cogen", F5370="industrial NAICS non-Cogen")),FALSE, TRUE))</f>
        <v/>
      </c>
    </row>
    <row r="5371">
      <c r="A5371" s="129" t="n">
        <v>99999</v>
      </c>
      <c r="B5371" s="130" t="inlineStr">
        <is>
          <t>State-Fuel Level Increment</t>
        </is>
      </c>
      <c r="C5371" s="130" t="inlineStr">
        <is>
          <t>State-Fuel Level Increment</t>
        </is>
      </c>
      <c r="D5371" s="129" t="n">
        <v>99999</v>
      </c>
      <c r="E5371" s="130" t="inlineStr">
        <is>
          <t>LA</t>
        </is>
      </c>
      <c r="F5371" s="130" t="inlineStr">
        <is>
          <t>Electric Utility</t>
        </is>
      </c>
      <c r="G5371" s="130" t="inlineStr">
        <is>
          <t>CT</t>
        </is>
      </c>
      <c r="H5371" s="130" t="inlineStr">
        <is>
          <t>NG</t>
        </is>
      </c>
      <c r="I5371" s="130" t="inlineStr">
        <is>
          <t>NG</t>
        </is>
      </c>
      <c r="J5371" s="131" t="n">
        <v>115987.27</v>
      </c>
      <c r="K5371" s="129" t="n">
        <v>2020</v>
      </c>
      <c r="L5371" s="120">
        <f>IF(VLOOKUP(H5371,'Cross-Page Data'!$D$4:$F$48,3,FALSE)="natural gas",VLOOKUP(G5371,'Cross-Page Data'!$I$4:$J$19,2,FALSE),IF(VLOOKUP(H5371,'Cross-Page Data'!$D$4:$F$48,3,FALSE)="solar",IF(G5371="PV","solar PV","solar thermal"),IF(VLOOKUP(H5371,'Cross-Page Data'!$D$4:$F$48,3,FALSE)="wind",VLOOKUP(G5371,'Cross-Page Data'!$I$4:$J$19,2,FALSE),IF(VLOOKUP(H5371,'Cross-Page Data'!$D$4:$F$48,3,FALSE)="hydro",VLOOKUP(G5371,'Cross-Page Data'!$I$4:$J$19,2,FALSE),VLOOKUP(H5371,'Cross-Page Data'!$D$4:$F$48,3,FALSE)))))</f>
        <v/>
      </c>
      <c r="M5371" s="120">
        <f>IF(AND($P$2=FALSE,OR(F5371="Commercial NAICS Cogen",F5371="Industrial NAICS Cogen",F5371="NAICS-22 Cogen")),FALSE,IF(AND($P$3=FALSE,OR(F5371="Commercial NAICS Cogen",F5371="Commercial NAICS Non-Cogen",F5371="Industrial NAICS Cogen", F5371="industrial NAICS non-Cogen")),FALSE, TRUE))</f>
        <v/>
      </c>
    </row>
    <row r="5372">
      <c r="A5372" s="129" t="n">
        <v>99999</v>
      </c>
      <c r="B5372" s="130" t="inlineStr">
        <is>
          <t>State-Fuel Level Increment</t>
        </is>
      </c>
      <c r="C5372" s="130" t="inlineStr">
        <is>
          <t>State-Fuel Level Increment</t>
        </is>
      </c>
      <c r="D5372" s="129" t="n">
        <v>99999</v>
      </c>
      <c r="E5372" s="130" t="inlineStr">
        <is>
          <t>LA</t>
        </is>
      </c>
      <c r="F5372" s="130" t="inlineStr">
        <is>
          <t>Industrial NAICS Cogen</t>
        </is>
      </c>
      <c r="G5372" s="130" t="inlineStr">
        <is>
          <t>CT</t>
        </is>
      </c>
      <c r="H5372" s="130" t="inlineStr">
        <is>
          <t>NG</t>
        </is>
      </c>
      <c r="I5372" s="130" t="inlineStr">
        <is>
          <t>NG</t>
        </is>
      </c>
      <c r="J5372" s="131" t="n">
        <v>535516</v>
      </c>
      <c r="K5372" s="129" t="n">
        <v>2020</v>
      </c>
      <c r="L5372" s="120">
        <f>IF(VLOOKUP(H5372,'Cross-Page Data'!$D$4:$F$48,3,FALSE)="natural gas",VLOOKUP(G5372,'Cross-Page Data'!$I$4:$J$19,2,FALSE),IF(VLOOKUP(H5372,'Cross-Page Data'!$D$4:$F$48,3,FALSE)="solar",IF(G5372="PV","solar PV","solar thermal"),IF(VLOOKUP(H5372,'Cross-Page Data'!$D$4:$F$48,3,FALSE)="wind",VLOOKUP(G5372,'Cross-Page Data'!$I$4:$J$19,2,FALSE),IF(VLOOKUP(H5372,'Cross-Page Data'!$D$4:$F$48,3,FALSE)="hydro",VLOOKUP(G5372,'Cross-Page Data'!$I$4:$J$19,2,FALSE),VLOOKUP(H5372,'Cross-Page Data'!$D$4:$F$48,3,FALSE)))))</f>
        <v/>
      </c>
      <c r="M5372" s="120">
        <f>IF(AND($P$2=FALSE,OR(F5372="Commercial NAICS Cogen",F5372="Industrial NAICS Cogen",F5372="NAICS-22 Cogen")),FALSE,IF(AND($P$3=FALSE,OR(F5372="Commercial NAICS Cogen",F5372="Commercial NAICS Non-Cogen",F5372="Industrial NAICS Cogen", F5372="industrial NAICS non-Cogen")),FALSE, TRUE))</f>
        <v/>
      </c>
    </row>
    <row r="5373">
      <c r="A5373" s="129" t="n">
        <v>99999</v>
      </c>
      <c r="B5373" s="130" t="inlineStr">
        <is>
          <t>State-Fuel Level Increment</t>
        </is>
      </c>
      <c r="C5373" s="130" t="inlineStr">
        <is>
          <t>State-Fuel Level Increment</t>
        </is>
      </c>
      <c r="D5373" s="129" t="n">
        <v>99999</v>
      </c>
      <c r="E5373" s="130" t="inlineStr">
        <is>
          <t>MA</t>
        </is>
      </c>
      <c r="F5373" s="130" t="inlineStr">
        <is>
          <t>Electric Utility</t>
        </is>
      </c>
      <c r="G5373" s="130" t="inlineStr">
        <is>
          <t>CT</t>
        </is>
      </c>
      <c r="H5373" s="130" t="inlineStr">
        <is>
          <t>NG</t>
        </is>
      </c>
      <c r="I5373" s="130" t="inlineStr">
        <is>
          <t>NG</t>
        </is>
      </c>
      <c r="J5373" s="131" t="n">
        <v>9734.475</v>
      </c>
      <c r="K5373" s="129" t="n">
        <v>2020</v>
      </c>
      <c r="L5373" s="120">
        <f>IF(VLOOKUP(H5373,'Cross-Page Data'!$D$4:$F$48,3,FALSE)="natural gas",VLOOKUP(G5373,'Cross-Page Data'!$I$4:$J$19,2,FALSE),IF(VLOOKUP(H5373,'Cross-Page Data'!$D$4:$F$48,3,FALSE)="solar",IF(G5373="PV","solar PV","solar thermal"),IF(VLOOKUP(H5373,'Cross-Page Data'!$D$4:$F$48,3,FALSE)="wind",VLOOKUP(G5373,'Cross-Page Data'!$I$4:$J$19,2,FALSE),IF(VLOOKUP(H5373,'Cross-Page Data'!$D$4:$F$48,3,FALSE)="hydro",VLOOKUP(G5373,'Cross-Page Data'!$I$4:$J$19,2,FALSE),VLOOKUP(H5373,'Cross-Page Data'!$D$4:$F$48,3,FALSE)))))</f>
        <v/>
      </c>
      <c r="M5373" s="120">
        <f>IF(AND($P$2=FALSE,OR(F5373="Commercial NAICS Cogen",F5373="Industrial NAICS Cogen",F5373="NAICS-22 Cogen")),FALSE,IF(AND($P$3=FALSE,OR(F5373="Commercial NAICS Cogen",F5373="Commercial NAICS Non-Cogen",F5373="Industrial NAICS Cogen", F5373="industrial NAICS non-Cogen")),FALSE, TRUE))</f>
        <v/>
      </c>
    </row>
    <row r="5374">
      <c r="A5374" s="129" t="n">
        <v>99999</v>
      </c>
      <c r="B5374" s="130" t="inlineStr">
        <is>
          <t>State-Fuel Level Increment</t>
        </is>
      </c>
      <c r="C5374" s="130" t="inlineStr">
        <is>
          <t>State-Fuel Level Increment</t>
        </is>
      </c>
      <c r="D5374" s="129" t="n">
        <v>99999</v>
      </c>
      <c r="E5374" s="130" t="inlineStr">
        <is>
          <t>MA</t>
        </is>
      </c>
      <c r="F5374" s="130" t="inlineStr">
        <is>
          <t>NAICS-22 Non-Cogen</t>
        </is>
      </c>
      <c r="G5374" s="130" t="inlineStr">
        <is>
          <t>CT</t>
        </is>
      </c>
      <c r="H5374" s="130" t="inlineStr">
        <is>
          <t>NG</t>
        </is>
      </c>
      <c r="I5374" s="130" t="inlineStr">
        <is>
          <t>NG</t>
        </is>
      </c>
      <c r="J5374" s="131" t="n">
        <v>290791.66</v>
      </c>
      <c r="K5374" s="129" t="n">
        <v>2020</v>
      </c>
      <c r="L5374" s="120">
        <f>IF(VLOOKUP(H5374,'Cross-Page Data'!$D$4:$F$48,3,FALSE)="natural gas",VLOOKUP(G5374,'Cross-Page Data'!$I$4:$J$19,2,FALSE),IF(VLOOKUP(H5374,'Cross-Page Data'!$D$4:$F$48,3,FALSE)="solar",IF(G5374="PV","solar PV","solar thermal"),IF(VLOOKUP(H5374,'Cross-Page Data'!$D$4:$F$48,3,FALSE)="wind",VLOOKUP(G5374,'Cross-Page Data'!$I$4:$J$19,2,FALSE),IF(VLOOKUP(H5374,'Cross-Page Data'!$D$4:$F$48,3,FALSE)="hydro",VLOOKUP(G5374,'Cross-Page Data'!$I$4:$J$19,2,FALSE),VLOOKUP(H5374,'Cross-Page Data'!$D$4:$F$48,3,FALSE)))))</f>
        <v/>
      </c>
      <c r="M5374" s="120">
        <f>IF(AND($P$2=FALSE,OR(F5374="Commercial NAICS Cogen",F5374="Industrial NAICS Cogen",F5374="NAICS-22 Cogen")),FALSE,IF(AND($P$3=FALSE,OR(F5374="Commercial NAICS Cogen",F5374="Commercial NAICS Non-Cogen",F5374="Industrial NAICS Cogen", F5374="industrial NAICS non-Cogen")),FALSE, TRUE))</f>
        <v/>
      </c>
    </row>
    <row r="5375">
      <c r="A5375" s="129" t="n">
        <v>99999</v>
      </c>
      <c r="B5375" s="130" t="inlineStr">
        <is>
          <t>State-Fuel Level Increment</t>
        </is>
      </c>
      <c r="C5375" s="130" t="inlineStr">
        <is>
          <t>State-Fuel Level Increment</t>
        </is>
      </c>
      <c r="D5375" s="129" t="n">
        <v>99999</v>
      </c>
      <c r="E5375" s="130" t="inlineStr">
        <is>
          <t>MA</t>
        </is>
      </c>
      <c r="F5375" s="130" t="inlineStr">
        <is>
          <t>NAICS-22 Cogen</t>
        </is>
      </c>
      <c r="G5375" s="130" t="inlineStr">
        <is>
          <t>CT</t>
        </is>
      </c>
      <c r="H5375" s="130" t="inlineStr">
        <is>
          <t>NG</t>
        </is>
      </c>
      <c r="I5375" s="130" t="inlineStr">
        <is>
          <t>NG</t>
        </is>
      </c>
      <c r="J5375" s="131" t="n">
        <v>158803.38</v>
      </c>
      <c r="K5375" s="129" t="n">
        <v>2020</v>
      </c>
      <c r="L5375" s="120">
        <f>IF(VLOOKUP(H5375,'Cross-Page Data'!$D$4:$F$48,3,FALSE)="natural gas",VLOOKUP(G5375,'Cross-Page Data'!$I$4:$J$19,2,FALSE),IF(VLOOKUP(H5375,'Cross-Page Data'!$D$4:$F$48,3,FALSE)="solar",IF(G5375="PV","solar PV","solar thermal"),IF(VLOOKUP(H5375,'Cross-Page Data'!$D$4:$F$48,3,FALSE)="wind",VLOOKUP(G5375,'Cross-Page Data'!$I$4:$J$19,2,FALSE),IF(VLOOKUP(H5375,'Cross-Page Data'!$D$4:$F$48,3,FALSE)="hydro",VLOOKUP(G5375,'Cross-Page Data'!$I$4:$J$19,2,FALSE),VLOOKUP(H5375,'Cross-Page Data'!$D$4:$F$48,3,FALSE)))))</f>
        <v/>
      </c>
      <c r="M5375" s="120">
        <f>IF(AND($P$2=FALSE,OR(F5375="Commercial NAICS Cogen",F5375="Industrial NAICS Cogen",F5375="NAICS-22 Cogen")),FALSE,IF(AND($P$3=FALSE,OR(F5375="Commercial NAICS Cogen",F5375="Commercial NAICS Non-Cogen",F5375="Industrial NAICS Cogen", F5375="industrial NAICS non-Cogen")),FALSE, TRUE))</f>
        <v/>
      </c>
    </row>
    <row r="5376">
      <c r="A5376" s="129" t="n">
        <v>99999</v>
      </c>
      <c r="B5376" s="130" t="inlineStr">
        <is>
          <t>State-Fuel Level Increment</t>
        </is>
      </c>
      <c r="C5376" s="130" t="inlineStr">
        <is>
          <t>State-Fuel Level Increment</t>
        </is>
      </c>
      <c r="D5376" s="129" t="n">
        <v>99999</v>
      </c>
      <c r="E5376" s="130" t="inlineStr">
        <is>
          <t>MD</t>
        </is>
      </c>
      <c r="F5376" s="130" t="inlineStr">
        <is>
          <t>Commercial NAICS Cogen</t>
        </is>
      </c>
      <c r="G5376" s="130" t="inlineStr">
        <is>
          <t>CT</t>
        </is>
      </c>
      <c r="H5376" s="130" t="inlineStr">
        <is>
          <t>NG</t>
        </is>
      </c>
      <c r="I5376" s="130" t="inlineStr">
        <is>
          <t>NG</t>
        </is>
      </c>
      <c r="J5376" s="131" t="n">
        <v>5096.624</v>
      </c>
      <c r="K5376" s="129" t="n">
        <v>2020</v>
      </c>
      <c r="L5376" s="120">
        <f>IF(VLOOKUP(H5376,'Cross-Page Data'!$D$4:$F$48,3,FALSE)="natural gas",VLOOKUP(G5376,'Cross-Page Data'!$I$4:$J$19,2,FALSE),IF(VLOOKUP(H5376,'Cross-Page Data'!$D$4:$F$48,3,FALSE)="solar",IF(G5376="PV","solar PV","solar thermal"),IF(VLOOKUP(H5376,'Cross-Page Data'!$D$4:$F$48,3,FALSE)="wind",VLOOKUP(G5376,'Cross-Page Data'!$I$4:$J$19,2,FALSE),IF(VLOOKUP(H5376,'Cross-Page Data'!$D$4:$F$48,3,FALSE)="hydro",VLOOKUP(G5376,'Cross-Page Data'!$I$4:$J$19,2,FALSE),VLOOKUP(H5376,'Cross-Page Data'!$D$4:$F$48,3,FALSE)))))</f>
        <v/>
      </c>
      <c r="M5376" s="120">
        <f>IF(AND($P$2=FALSE,OR(F5376="Commercial NAICS Cogen",F5376="Industrial NAICS Cogen",F5376="NAICS-22 Cogen")),FALSE,IF(AND($P$3=FALSE,OR(F5376="Commercial NAICS Cogen",F5376="Commercial NAICS Non-Cogen",F5376="Industrial NAICS Cogen", F5376="industrial NAICS non-Cogen")),FALSE, TRUE))</f>
        <v/>
      </c>
    </row>
    <row r="5377">
      <c r="A5377" s="129" t="n">
        <v>99999</v>
      </c>
      <c r="B5377" s="130" t="inlineStr">
        <is>
          <t>State-Fuel Level Increment</t>
        </is>
      </c>
      <c r="C5377" s="130" t="inlineStr">
        <is>
          <t>State-Fuel Level Increment</t>
        </is>
      </c>
      <c r="D5377" s="129" t="n">
        <v>99999</v>
      </c>
      <c r="E5377" s="130" t="inlineStr">
        <is>
          <t>ME</t>
        </is>
      </c>
      <c r="F5377" s="130" t="inlineStr">
        <is>
          <t>NAICS-22 Non-Cogen</t>
        </is>
      </c>
      <c r="G5377" s="130" t="inlineStr">
        <is>
          <t>CT</t>
        </is>
      </c>
      <c r="H5377" s="130" t="inlineStr">
        <is>
          <t>NG</t>
        </is>
      </c>
      <c r="I5377" s="130" t="inlineStr">
        <is>
          <t>NG</t>
        </is>
      </c>
      <c r="J5377" s="131" t="n">
        <v>251387.35</v>
      </c>
      <c r="K5377" s="129" t="n">
        <v>2020</v>
      </c>
      <c r="L5377" s="120">
        <f>IF(VLOOKUP(H5377,'Cross-Page Data'!$D$4:$F$48,3,FALSE)="natural gas",VLOOKUP(G5377,'Cross-Page Data'!$I$4:$J$19,2,FALSE),IF(VLOOKUP(H5377,'Cross-Page Data'!$D$4:$F$48,3,FALSE)="solar",IF(G5377="PV","solar PV","solar thermal"),IF(VLOOKUP(H5377,'Cross-Page Data'!$D$4:$F$48,3,FALSE)="wind",VLOOKUP(G5377,'Cross-Page Data'!$I$4:$J$19,2,FALSE),IF(VLOOKUP(H5377,'Cross-Page Data'!$D$4:$F$48,3,FALSE)="hydro",VLOOKUP(G5377,'Cross-Page Data'!$I$4:$J$19,2,FALSE),VLOOKUP(H5377,'Cross-Page Data'!$D$4:$F$48,3,FALSE)))))</f>
        <v/>
      </c>
      <c r="M5377" s="120">
        <f>IF(AND($P$2=FALSE,OR(F5377="Commercial NAICS Cogen",F5377="Industrial NAICS Cogen",F5377="NAICS-22 Cogen")),FALSE,IF(AND($P$3=FALSE,OR(F5377="Commercial NAICS Cogen",F5377="Commercial NAICS Non-Cogen",F5377="Industrial NAICS Cogen", F5377="industrial NAICS non-Cogen")),FALSE, TRUE))</f>
        <v/>
      </c>
    </row>
    <row r="5378">
      <c r="A5378" s="129" t="n">
        <v>99999</v>
      </c>
      <c r="B5378" s="130" t="inlineStr">
        <is>
          <t>State-Fuel Level Increment</t>
        </is>
      </c>
      <c r="C5378" s="130" t="inlineStr">
        <is>
          <t>State-Fuel Level Increment</t>
        </is>
      </c>
      <c r="D5378" s="129" t="n">
        <v>99999</v>
      </c>
      <c r="E5378" s="130" t="inlineStr">
        <is>
          <t>MI</t>
        </is>
      </c>
      <c r="F5378" s="130" t="inlineStr">
        <is>
          <t>Electric Utility</t>
        </is>
      </c>
      <c r="G5378" s="130" t="inlineStr">
        <is>
          <t>CT</t>
        </is>
      </c>
      <c r="H5378" s="130" t="inlineStr">
        <is>
          <t>NG</t>
        </is>
      </c>
      <c r="I5378" s="130" t="inlineStr">
        <is>
          <t>NG</t>
        </is>
      </c>
      <c r="J5378" s="131" t="n">
        <v>1008586</v>
      </c>
      <c r="K5378" s="129" t="n">
        <v>2020</v>
      </c>
      <c r="L5378" s="120">
        <f>IF(VLOOKUP(H5378,'Cross-Page Data'!$D$4:$F$48,3,FALSE)="natural gas",VLOOKUP(G5378,'Cross-Page Data'!$I$4:$J$19,2,FALSE),IF(VLOOKUP(H5378,'Cross-Page Data'!$D$4:$F$48,3,FALSE)="solar",IF(G5378="PV","solar PV","solar thermal"),IF(VLOOKUP(H5378,'Cross-Page Data'!$D$4:$F$48,3,FALSE)="wind",VLOOKUP(G5378,'Cross-Page Data'!$I$4:$J$19,2,FALSE),IF(VLOOKUP(H5378,'Cross-Page Data'!$D$4:$F$48,3,FALSE)="hydro",VLOOKUP(G5378,'Cross-Page Data'!$I$4:$J$19,2,FALSE),VLOOKUP(H5378,'Cross-Page Data'!$D$4:$F$48,3,FALSE)))))</f>
        <v/>
      </c>
      <c r="M5378" s="120">
        <f>IF(AND($P$2=FALSE,OR(F5378="Commercial NAICS Cogen",F5378="Industrial NAICS Cogen",F5378="NAICS-22 Cogen")),FALSE,IF(AND($P$3=FALSE,OR(F5378="Commercial NAICS Cogen",F5378="Commercial NAICS Non-Cogen",F5378="Industrial NAICS Cogen", F5378="industrial NAICS non-Cogen")),FALSE, TRUE))</f>
        <v/>
      </c>
    </row>
    <row r="5379">
      <c r="A5379" s="129" t="n">
        <v>99999</v>
      </c>
      <c r="B5379" s="130" t="inlineStr">
        <is>
          <t>State-Fuel Level Increment</t>
        </is>
      </c>
      <c r="C5379" s="130" t="inlineStr">
        <is>
          <t>State-Fuel Level Increment</t>
        </is>
      </c>
      <c r="D5379" s="129" t="n">
        <v>99999</v>
      </c>
      <c r="E5379" s="130" t="inlineStr">
        <is>
          <t>MI</t>
        </is>
      </c>
      <c r="F5379" s="130" t="inlineStr">
        <is>
          <t>NAICS-22 Cogen</t>
        </is>
      </c>
      <c r="G5379" s="130" t="inlineStr">
        <is>
          <t>CT</t>
        </is>
      </c>
      <c r="H5379" s="130" t="inlineStr">
        <is>
          <t>NG</t>
        </is>
      </c>
      <c r="I5379" s="130" t="inlineStr">
        <is>
          <t>NG</t>
        </is>
      </c>
      <c r="J5379" s="131" t="n">
        <v>742419.8</v>
      </c>
      <c r="K5379" s="129" t="n">
        <v>2020</v>
      </c>
      <c r="L5379" s="120">
        <f>IF(VLOOKUP(H5379,'Cross-Page Data'!$D$4:$F$48,3,FALSE)="natural gas",VLOOKUP(G5379,'Cross-Page Data'!$I$4:$J$19,2,FALSE),IF(VLOOKUP(H5379,'Cross-Page Data'!$D$4:$F$48,3,FALSE)="solar",IF(G5379="PV","solar PV","solar thermal"),IF(VLOOKUP(H5379,'Cross-Page Data'!$D$4:$F$48,3,FALSE)="wind",VLOOKUP(G5379,'Cross-Page Data'!$I$4:$J$19,2,FALSE),IF(VLOOKUP(H5379,'Cross-Page Data'!$D$4:$F$48,3,FALSE)="hydro",VLOOKUP(G5379,'Cross-Page Data'!$I$4:$J$19,2,FALSE),VLOOKUP(H5379,'Cross-Page Data'!$D$4:$F$48,3,FALSE)))))</f>
        <v/>
      </c>
      <c r="M5379" s="120">
        <f>IF(AND($P$2=FALSE,OR(F5379="Commercial NAICS Cogen",F5379="Industrial NAICS Cogen",F5379="NAICS-22 Cogen")),FALSE,IF(AND($P$3=FALSE,OR(F5379="Commercial NAICS Cogen",F5379="Commercial NAICS Non-Cogen",F5379="Industrial NAICS Cogen", F5379="industrial NAICS non-Cogen")),FALSE, TRUE))</f>
        <v/>
      </c>
    </row>
    <row r="5380">
      <c r="A5380" s="129" t="n">
        <v>99999</v>
      </c>
      <c r="B5380" s="130" t="inlineStr">
        <is>
          <t>State-Fuel Level Increment</t>
        </is>
      </c>
      <c r="C5380" s="130" t="inlineStr">
        <is>
          <t>State-Fuel Level Increment</t>
        </is>
      </c>
      <c r="D5380" s="129" t="n">
        <v>99999</v>
      </c>
      <c r="E5380" s="130" t="inlineStr">
        <is>
          <t>MI</t>
        </is>
      </c>
      <c r="F5380" s="130" t="inlineStr">
        <is>
          <t>Commercial NAICS Cogen</t>
        </is>
      </c>
      <c r="G5380" s="130" t="inlineStr">
        <is>
          <t>CT</t>
        </is>
      </c>
      <c r="H5380" s="130" t="inlineStr">
        <is>
          <t>NG</t>
        </is>
      </c>
      <c r="I5380" s="130" t="inlineStr">
        <is>
          <t>NG</t>
        </is>
      </c>
      <c r="J5380" s="131" t="n">
        <v>60315.309</v>
      </c>
      <c r="K5380" s="129" t="n">
        <v>2020</v>
      </c>
      <c r="L5380" s="120">
        <f>IF(VLOOKUP(H5380,'Cross-Page Data'!$D$4:$F$48,3,FALSE)="natural gas",VLOOKUP(G5380,'Cross-Page Data'!$I$4:$J$19,2,FALSE),IF(VLOOKUP(H5380,'Cross-Page Data'!$D$4:$F$48,3,FALSE)="solar",IF(G5380="PV","solar PV","solar thermal"),IF(VLOOKUP(H5380,'Cross-Page Data'!$D$4:$F$48,3,FALSE)="wind",VLOOKUP(G5380,'Cross-Page Data'!$I$4:$J$19,2,FALSE),IF(VLOOKUP(H5380,'Cross-Page Data'!$D$4:$F$48,3,FALSE)="hydro",VLOOKUP(G5380,'Cross-Page Data'!$I$4:$J$19,2,FALSE),VLOOKUP(H5380,'Cross-Page Data'!$D$4:$F$48,3,FALSE)))))</f>
        <v/>
      </c>
      <c r="M5380" s="120">
        <f>IF(AND($P$2=FALSE,OR(F5380="Commercial NAICS Cogen",F5380="Industrial NAICS Cogen",F5380="NAICS-22 Cogen")),FALSE,IF(AND($P$3=FALSE,OR(F5380="Commercial NAICS Cogen",F5380="Commercial NAICS Non-Cogen",F5380="Industrial NAICS Cogen", F5380="industrial NAICS non-Cogen")),FALSE, TRUE))</f>
        <v/>
      </c>
    </row>
    <row r="5381">
      <c r="A5381" s="129" t="n">
        <v>99999</v>
      </c>
      <c r="B5381" s="130" t="inlineStr">
        <is>
          <t>State-Fuel Level Increment</t>
        </is>
      </c>
      <c r="C5381" s="130" t="inlineStr">
        <is>
          <t>State-Fuel Level Increment</t>
        </is>
      </c>
      <c r="D5381" s="129" t="n">
        <v>99999</v>
      </c>
      <c r="E5381" s="130" t="inlineStr">
        <is>
          <t>MN</t>
        </is>
      </c>
      <c r="F5381" s="130" t="inlineStr">
        <is>
          <t>Electric Utility</t>
        </is>
      </c>
      <c r="G5381" s="130" t="inlineStr">
        <is>
          <t>CT</t>
        </is>
      </c>
      <c r="H5381" s="130" t="inlineStr">
        <is>
          <t>NG</t>
        </is>
      </c>
      <c r="I5381" s="130" t="inlineStr">
        <is>
          <t>NG</t>
        </is>
      </c>
      <c r="J5381" s="131" t="n">
        <v>1403238.6</v>
      </c>
      <c r="K5381" s="129" t="n">
        <v>2020</v>
      </c>
      <c r="L5381" s="120">
        <f>IF(VLOOKUP(H5381,'Cross-Page Data'!$D$4:$F$48,3,FALSE)="natural gas",VLOOKUP(G5381,'Cross-Page Data'!$I$4:$J$19,2,FALSE),IF(VLOOKUP(H5381,'Cross-Page Data'!$D$4:$F$48,3,FALSE)="solar",IF(G5381="PV","solar PV","solar thermal"),IF(VLOOKUP(H5381,'Cross-Page Data'!$D$4:$F$48,3,FALSE)="wind",VLOOKUP(G5381,'Cross-Page Data'!$I$4:$J$19,2,FALSE),IF(VLOOKUP(H5381,'Cross-Page Data'!$D$4:$F$48,3,FALSE)="hydro",VLOOKUP(G5381,'Cross-Page Data'!$I$4:$J$19,2,FALSE),VLOOKUP(H5381,'Cross-Page Data'!$D$4:$F$48,3,FALSE)))))</f>
        <v/>
      </c>
      <c r="M5381" s="120">
        <f>IF(AND($P$2=FALSE,OR(F5381="Commercial NAICS Cogen",F5381="Industrial NAICS Cogen",F5381="NAICS-22 Cogen")),FALSE,IF(AND($P$3=FALSE,OR(F5381="Commercial NAICS Cogen",F5381="Commercial NAICS Non-Cogen",F5381="Industrial NAICS Cogen", F5381="industrial NAICS non-Cogen")),FALSE, TRUE))</f>
        <v/>
      </c>
    </row>
    <row r="5382">
      <c r="A5382" s="129" t="n">
        <v>99999</v>
      </c>
      <c r="B5382" s="130" t="inlineStr">
        <is>
          <t>State-Fuel Level Increment</t>
        </is>
      </c>
      <c r="C5382" s="130" t="inlineStr">
        <is>
          <t>State-Fuel Level Increment</t>
        </is>
      </c>
      <c r="D5382" s="129" t="n">
        <v>99999</v>
      </c>
      <c r="E5382" s="130" t="inlineStr">
        <is>
          <t>MN</t>
        </is>
      </c>
      <c r="F5382" s="130" t="inlineStr">
        <is>
          <t>NAICS-22 Non-Cogen</t>
        </is>
      </c>
      <c r="G5382" s="130" t="inlineStr">
        <is>
          <t>CT</t>
        </is>
      </c>
      <c r="H5382" s="130" t="inlineStr">
        <is>
          <t>NG</t>
        </is>
      </c>
      <c r="I5382" s="130" t="inlineStr">
        <is>
          <t>NG</t>
        </is>
      </c>
      <c r="J5382" s="131" t="n">
        <v>1230193.8</v>
      </c>
      <c r="K5382" s="129" t="n">
        <v>2020</v>
      </c>
      <c r="L5382" s="120">
        <f>IF(VLOOKUP(H5382,'Cross-Page Data'!$D$4:$F$48,3,FALSE)="natural gas",VLOOKUP(G5382,'Cross-Page Data'!$I$4:$J$19,2,FALSE),IF(VLOOKUP(H5382,'Cross-Page Data'!$D$4:$F$48,3,FALSE)="solar",IF(G5382="PV","solar PV","solar thermal"),IF(VLOOKUP(H5382,'Cross-Page Data'!$D$4:$F$48,3,FALSE)="wind",VLOOKUP(G5382,'Cross-Page Data'!$I$4:$J$19,2,FALSE),IF(VLOOKUP(H5382,'Cross-Page Data'!$D$4:$F$48,3,FALSE)="hydro",VLOOKUP(G5382,'Cross-Page Data'!$I$4:$J$19,2,FALSE),VLOOKUP(H5382,'Cross-Page Data'!$D$4:$F$48,3,FALSE)))))</f>
        <v/>
      </c>
      <c r="M5382" s="120">
        <f>IF(AND($P$2=FALSE,OR(F5382="Commercial NAICS Cogen",F5382="Industrial NAICS Cogen",F5382="NAICS-22 Cogen")),FALSE,IF(AND($P$3=FALSE,OR(F5382="Commercial NAICS Cogen",F5382="Commercial NAICS Non-Cogen",F5382="Industrial NAICS Cogen", F5382="industrial NAICS non-Cogen")),FALSE, TRUE))</f>
        <v/>
      </c>
    </row>
    <row r="5383">
      <c r="A5383" s="129" t="n">
        <v>99999</v>
      </c>
      <c r="B5383" s="130" t="inlineStr">
        <is>
          <t>State-Fuel Level Increment</t>
        </is>
      </c>
      <c r="C5383" s="130" t="inlineStr">
        <is>
          <t>State-Fuel Level Increment</t>
        </is>
      </c>
      <c r="D5383" s="129" t="n">
        <v>99999</v>
      </c>
      <c r="E5383" s="130" t="inlineStr">
        <is>
          <t>MN</t>
        </is>
      </c>
      <c r="F5383" s="130" t="inlineStr">
        <is>
          <t>NAICS-22 Cogen</t>
        </is>
      </c>
      <c r="G5383" s="130" t="inlineStr">
        <is>
          <t>CT</t>
        </is>
      </c>
      <c r="H5383" s="130" t="inlineStr">
        <is>
          <t>NG</t>
        </is>
      </c>
      <c r="I5383" s="130" t="inlineStr">
        <is>
          <t>NG</t>
        </is>
      </c>
      <c r="J5383" s="131" t="n">
        <v>361450.78</v>
      </c>
      <c r="K5383" s="129" t="n">
        <v>2020</v>
      </c>
      <c r="L5383" s="120">
        <f>IF(VLOOKUP(H5383,'Cross-Page Data'!$D$4:$F$48,3,FALSE)="natural gas",VLOOKUP(G5383,'Cross-Page Data'!$I$4:$J$19,2,FALSE),IF(VLOOKUP(H5383,'Cross-Page Data'!$D$4:$F$48,3,FALSE)="solar",IF(G5383="PV","solar PV","solar thermal"),IF(VLOOKUP(H5383,'Cross-Page Data'!$D$4:$F$48,3,FALSE)="wind",VLOOKUP(G5383,'Cross-Page Data'!$I$4:$J$19,2,FALSE),IF(VLOOKUP(H5383,'Cross-Page Data'!$D$4:$F$48,3,FALSE)="hydro",VLOOKUP(G5383,'Cross-Page Data'!$I$4:$J$19,2,FALSE),VLOOKUP(H5383,'Cross-Page Data'!$D$4:$F$48,3,FALSE)))))</f>
        <v/>
      </c>
      <c r="M5383" s="120">
        <f>IF(AND($P$2=FALSE,OR(F5383="Commercial NAICS Cogen",F5383="Industrial NAICS Cogen",F5383="NAICS-22 Cogen")),FALSE,IF(AND($P$3=FALSE,OR(F5383="Commercial NAICS Cogen",F5383="Commercial NAICS Non-Cogen",F5383="Industrial NAICS Cogen", F5383="industrial NAICS non-Cogen")),FALSE, TRUE))</f>
        <v/>
      </c>
    </row>
    <row r="5384">
      <c r="A5384" s="129" t="n">
        <v>99999</v>
      </c>
      <c r="B5384" s="130" t="inlineStr">
        <is>
          <t>State-Fuel Level Increment</t>
        </is>
      </c>
      <c r="C5384" s="130" t="inlineStr">
        <is>
          <t>State-Fuel Level Increment</t>
        </is>
      </c>
      <c r="D5384" s="129" t="n">
        <v>99999</v>
      </c>
      <c r="E5384" s="130" t="inlineStr">
        <is>
          <t>MO</t>
        </is>
      </c>
      <c r="F5384" s="130" t="inlineStr">
        <is>
          <t>Electric Utility</t>
        </is>
      </c>
      <c r="G5384" s="130" t="inlineStr">
        <is>
          <t>CT</t>
        </is>
      </c>
      <c r="H5384" s="130" t="inlineStr">
        <is>
          <t>NG</t>
        </is>
      </c>
      <c r="I5384" s="130" t="inlineStr">
        <is>
          <t>NG</t>
        </is>
      </c>
      <c r="J5384" s="131" t="n">
        <v>124795.22</v>
      </c>
      <c r="K5384" s="129" t="n">
        <v>2020</v>
      </c>
      <c r="L5384" s="120">
        <f>IF(VLOOKUP(H5384,'Cross-Page Data'!$D$4:$F$48,3,FALSE)="natural gas",VLOOKUP(G5384,'Cross-Page Data'!$I$4:$J$19,2,FALSE),IF(VLOOKUP(H5384,'Cross-Page Data'!$D$4:$F$48,3,FALSE)="solar",IF(G5384="PV","solar PV","solar thermal"),IF(VLOOKUP(H5384,'Cross-Page Data'!$D$4:$F$48,3,FALSE)="wind",VLOOKUP(G5384,'Cross-Page Data'!$I$4:$J$19,2,FALSE),IF(VLOOKUP(H5384,'Cross-Page Data'!$D$4:$F$48,3,FALSE)="hydro",VLOOKUP(G5384,'Cross-Page Data'!$I$4:$J$19,2,FALSE),VLOOKUP(H5384,'Cross-Page Data'!$D$4:$F$48,3,FALSE)))))</f>
        <v/>
      </c>
      <c r="M5384" s="120">
        <f>IF(AND($P$2=FALSE,OR(F5384="Commercial NAICS Cogen",F5384="Industrial NAICS Cogen",F5384="NAICS-22 Cogen")),FALSE,IF(AND($P$3=FALSE,OR(F5384="Commercial NAICS Cogen",F5384="Commercial NAICS Non-Cogen",F5384="Industrial NAICS Cogen", F5384="industrial NAICS non-Cogen")),FALSE, TRUE))</f>
        <v/>
      </c>
    </row>
    <row r="5385">
      <c r="A5385" s="129" t="n">
        <v>99999</v>
      </c>
      <c r="B5385" s="130" t="inlineStr">
        <is>
          <t>State-Fuel Level Increment</t>
        </is>
      </c>
      <c r="C5385" s="130" t="inlineStr">
        <is>
          <t>State-Fuel Level Increment</t>
        </is>
      </c>
      <c r="D5385" s="129" t="n">
        <v>99999</v>
      </c>
      <c r="E5385" s="130" t="inlineStr">
        <is>
          <t>MS</t>
        </is>
      </c>
      <c r="F5385" s="130" t="inlineStr">
        <is>
          <t>Electric Utility</t>
        </is>
      </c>
      <c r="G5385" s="130" t="inlineStr">
        <is>
          <t>CT</t>
        </is>
      </c>
      <c r="H5385" s="130" t="inlineStr">
        <is>
          <t>NG</t>
        </is>
      </c>
      <c r="I5385" s="130" t="inlineStr">
        <is>
          <t>NG</t>
        </is>
      </c>
      <c r="J5385" s="131" t="n">
        <v>54311.086</v>
      </c>
      <c r="K5385" s="129" t="n">
        <v>2020</v>
      </c>
      <c r="L5385" s="120">
        <f>IF(VLOOKUP(H5385,'Cross-Page Data'!$D$4:$F$48,3,FALSE)="natural gas",VLOOKUP(G5385,'Cross-Page Data'!$I$4:$J$19,2,FALSE),IF(VLOOKUP(H5385,'Cross-Page Data'!$D$4:$F$48,3,FALSE)="solar",IF(G5385="PV","solar PV","solar thermal"),IF(VLOOKUP(H5385,'Cross-Page Data'!$D$4:$F$48,3,FALSE)="wind",VLOOKUP(G5385,'Cross-Page Data'!$I$4:$J$19,2,FALSE),IF(VLOOKUP(H5385,'Cross-Page Data'!$D$4:$F$48,3,FALSE)="hydro",VLOOKUP(G5385,'Cross-Page Data'!$I$4:$J$19,2,FALSE),VLOOKUP(H5385,'Cross-Page Data'!$D$4:$F$48,3,FALSE)))))</f>
        <v/>
      </c>
      <c r="M5385" s="120">
        <f>IF(AND($P$2=FALSE,OR(F5385="Commercial NAICS Cogen",F5385="Industrial NAICS Cogen",F5385="NAICS-22 Cogen")),FALSE,IF(AND($P$3=FALSE,OR(F5385="Commercial NAICS Cogen",F5385="Commercial NAICS Non-Cogen",F5385="Industrial NAICS Cogen", F5385="industrial NAICS non-Cogen")),FALSE, TRUE))</f>
        <v/>
      </c>
    </row>
    <row r="5386">
      <c r="A5386" s="129" t="n">
        <v>99999</v>
      </c>
      <c r="B5386" s="130" t="inlineStr">
        <is>
          <t>State-Fuel Level Increment</t>
        </is>
      </c>
      <c r="C5386" s="130" t="inlineStr">
        <is>
          <t>State-Fuel Level Increment</t>
        </is>
      </c>
      <c r="D5386" s="129" t="n">
        <v>99999</v>
      </c>
      <c r="E5386" s="130" t="inlineStr">
        <is>
          <t>NC</t>
        </is>
      </c>
      <c r="F5386" s="130" t="inlineStr">
        <is>
          <t>Electric Utility</t>
        </is>
      </c>
      <c r="G5386" s="130" t="inlineStr">
        <is>
          <t>CT</t>
        </is>
      </c>
      <c r="H5386" s="130" t="inlineStr">
        <is>
          <t>NG</t>
        </is>
      </c>
      <c r="I5386" s="130" t="inlineStr">
        <is>
          <t>NG</t>
        </is>
      </c>
      <c r="J5386" s="131" t="n">
        <v>0</v>
      </c>
      <c r="K5386" s="129" t="n">
        <v>2020</v>
      </c>
      <c r="L5386" s="120">
        <f>IF(VLOOKUP(H5386,'Cross-Page Data'!$D$4:$F$48,3,FALSE)="natural gas",VLOOKUP(G5386,'Cross-Page Data'!$I$4:$J$19,2,FALSE),IF(VLOOKUP(H5386,'Cross-Page Data'!$D$4:$F$48,3,FALSE)="solar",IF(G5386="PV","solar PV","solar thermal"),IF(VLOOKUP(H5386,'Cross-Page Data'!$D$4:$F$48,3,FALSE)="wind",VLOOKUP(G5386,'Cross-Page Data'!$I$4:$J$19,2,FALSE),IF(VLOOKUP(H5386,'Cross-Page Data'!$D$4:$F$48,3,FALSE)="hydro",VLOOKUP(G5386,'Cross-Page Data'!$I$4:$J$19,2,FALSE),VLOOKUP(H5386,'Cross-Page Data'!$D$4:$F$48,3,FALSE)))))</f>
        <v/>
      </c>
      <c r="M5386" s="120">
        <f>IF(AND($P$2=FALSE,OR(F5386="Commercial NAICS Cogen",F5386="Industrial NAICS Cogen",F5386="NAICS-22 Cogen")),FALSE,IF(AND($P$3=FALSE,OR(F5386="Commercial NAICS Cogen",F5386="Commercial NAICS Non-Cogen",F5386="Industrial NAICS Cogen", F5386="industrial NAICS non-Cogen")),FALSE, TRUE))</f>
        <v/>
      </c>
    </row>
    <row r="5387">
      <c r="A5387" s="129" t="n">
        <v>99999</v>
      </c>
      <c r="B5387" s="130" t="inlineStr">
        <is>
          <t>State-Fuel Level Increment</t>
        </is>
      </c>
      <c r="C5387" s="130" t="inlineStr">
        <is>
          <t>State-Fuel Level Increment</t>
        </is>
      </c>
      <c r="D5387" s="129" t="n">
        <v>99999</v>
      </c>
      <c r="E5387" s="130" t="inlineStr">
        <is>
          <t>NE</t>
        </is>
      </c>
      <c r="F5387" s="130" t="inlineStr">
        <is>
          <t>Electric Utility</t>
        </is>
      </c>
      <c r="G5387" s="130" t="inlineStr">
        <is>
          <t>CT</t>
        </is>
      </c>
      <c r="H5387" s="130" t="inlineStr">
        <is>
          <t>NG</t>
        </is>
      </c>
      <c r="I5387" s="130" t="inlineStr">
        <is>
          <t>NG</t>
        </is>
      </c>
      <c r="J5387" s="131" t="n">
        <v>378426.68</v>
      </c>
      <c r="K5387" s="129" t="n">
        <v>2020</v>
      </c>
      <c r="L5387" s="120">
        <f>IF(VLOOKUP(H5387,'Cross-Page Data'!$D$4:$F$48,3,FALSE)="natural gas",VLOOKUP(G5387,'Cross-Page Data'!$I$4:$J$19,2,FALSE),IF(VLOOKUP(H5387,'Cross-Page Data'!$D$4:$F$48,3,FALSE)="solar",IF(G5387="PV","solar PV","solar thermal"),IF(VLOOKUP(H5387,'Cross-Page Data'!$D$4:$F$48,3,FALSE)="wind",VLOOKUP(G5387,'Cross-Page Data'!$I$4:$J$19,2,FALSE),IF(VLOOKUP(H5387,'Cross-Page Data'!$D$4:$F$48,3,FALSE)="hydro",VLOOKUP(G5387,'Cross-Page Data'!$I$4:$J$19,2,FALSE),VLOOKUP(H5387,'Cross-Page Data'!$D$4:$F$48,3,FALSE)))))</f>
        <v/>
      </c>
      <c r="M5387" s="120">
        <f>IF(AND($P$2=FALSE,OR(F5387="Commercial NAICS Cogen",F5387="Industrial NAICS Cogen",F5387="NAICS-22 Cogen")),FALSE,IF(AND($P$3=FALSE,OR(F5387="Commercial NAICS Cogen",F5387="Commercial NAICS Non-Cogen",F5387="Industrial NAICS Cogen", F5387="industrial NAICS non-Cogen")),FALSE, TRUE))</f>
        <v/>
      </c>
    </row>
    <row r="5388">
      <c r="A5388" s="129" t="n">
        <v>99999</v>
      </c>
      <c r="B5388" s="130" t="inlineStr">
        <is>
          <t>State-Fuel Level Increment</t>
        </is>
      </c>
      <c r="C5388" s="130" t="inlineStr">
        <is>
          <t>State-Fuel Level Increment</t>
        </is>
      </c>
      <c r="D5388" s="129" t="n">
        <v>99999</v>
      </c>
      <c r="E5388" s="130" t="inlineStr">
        <is>
          <t>NJ</t>
        </is>
      </c>
      <c r="F5388" s="130" t="inlineStr">
        <is>
          <t>NAICS-22 Non-Cogen</t>
        </is>
      </c>
      <c r="G5388" s="130" t="inlineStr">
        <is>
          <t>CT</t>
        </is>
      </c>
      <c r="H5388" s="130" t="inlineStr">
        <is>
          <t>NG</t>
        </is>
      </c>
      <c r="I5388" s="130" t="inlineStr">
        <is>
          <t>NG</t>
        </is>
      </c>
      <c r="J5388" s="131" t="n">
        <v>1223123.4</v>
      </c>
      <c r="K5388" s="129" t="n">
        <v>2020</v>
      </c>
      <c r="L5388" s="120">
        <f>IF(VLOOKUP(H5388,'Cross-Page Data'!$D$4:$F$48,3,FALSE)="natural gas",VLOOKUP(G5388,'Cross-Page Data'!$I$4:$J$19,2,FALSE),IF(VLOOKUP(H5388,'Cross-Page Data'!$D$4:$F$48,3,FALSE)="solar",IF(G5388="PV","solar PV","solar thermal"),IF(VLOOKUP(H5388,'Cross-Page Data'!$D$4:$F$48,3,FALSE)="wind",VLOOKUP(G5388,'Cross-Page Data'!$I$4:$J$19,2,FALSE),IF(VLOOKUP(H5388,'Cross-Page Data'!$D$4:$F$48,3,FALSE)="hydro",VLOOKUP(G5388,'Cross-Page Data'!$I$4:$J$19,2,FALSE),VLOOKUP(H5388,'Cross-Page Data'!$D$4:$F$48,3,FALSE)))))</f>
        <v/>
      </c>
      <c r="M5388" s="120">
        <f>IF(AND($P$2=FALSE,OR(F5388="Commercial NAICS Cogen",F5388="Industrial NAICS Cogen",F5388="NAICS-22 Cogen")),FALSE,IF(AND($P$3=FALSE,OR(F5388="Commercial NAICS Cogen",F5388="Commercial NAICS Non-Cogen",F5388="Industrial NAICS Cogen", F5388="industrial NAICS non-Cogen")),FALSE, TRUE))</f>
        <v/>
      </c>
    </row>
    <row r="5389">
      <c r="A5389" s="129" t="n">
        <v>99999</v>
      </c>
      <c r="B5389" s="130" t="inlineStr">
        <is>
          <t>State-Fuel Level Increment</t>
        </is>
      </c>
      <c r="C5389" s="130" t="inlineStr">
        <is>
          <t>State-Fuel Level Increment</t>
        </is>
      </c>
      <c r="D5389" s="129" t="n">
        <v>99999</v>
      </c>
      <c r="E5389" s="130" t="inlineStr">
        <is>
          <t>NJ</t>
        </is>
      </c>
      <c r="F5389" s="130" t="inlineStr">
        <is>
          <t>NAICS-22 Cogen</t>
        </is>
      </c>
      <c r="G5389" s="130" t="inlineStr">
        <is>
          <t>CT</t>
        </is>
      </c>
      <c r="H5389" s="130" t="inlineStr">
        <is>
          <t>NG</t>
        </is>
      </c>
      <c r="I5389" s="130" t="inlineStr">
        <is>
          <t>NG</t>
        </is>
      </c>
      <c r="J5389" s="131" t="n">
        <v>128298.09</v>
      </c>
      <c r="K5389" s="129" t="n">
        <v>2020</v>
      </c>
      <c r="L5389" s="120">
        <f>IF(VLOOKUP(H5389,'Cross-Page Data'!$D$4:$F$48,3,FALSE)="natural gas",VLOOKUP(G5389,'Cross-Page Data'!$I$4:$J$19,2,FALSE),IF(VLOOKUP(H5389,'Cross-Page Data'!$D$4:$F$48,3,FALSE)="solar",IF(G5389="PV","solar PV","solar thermal"),IF(VLOOKUP(H5389,'Cross-Page Data'!$D$4:$F$48,3,FALSE)="wind",VLOOKUP(G5389,'Cross-Page Data'!$I$4:$J$19,2,FALSE),IF(VLOOKUP(H5389,'Cross-Page Data'!$D$4:$F$48,3,FALSE)="hydro",VLOOKUP(G5389,'Cross-Page Data'!$I$4:$J$19,2,FALSE),VLOOKUP(H5389,'Cross-Page Data'!$D$4:$F$48,3,FALSE)))))</f>
        <v/>
      </c>
      <c r="M5389" s="120">
        <f>IF(AND($P$2=FALSE,OR(F5389="Commercial NAICS Cogen",F5389="Industrial NAICS Cogen",F5389="NAICS-22 Cogen")),FALSE,IF(AND($P$3=FALSE,OR(F5389="Commercial NAICS Cogen",F5389="Commercial NAICS Non-Cogen",F5389="Industrial NAICS Cogen", F5389="industrial NAICS non-Cogen")),FALSE, TRUE))</f>
        <v/>
      </c>
    </row>
    <row r="5390">
      <c r="A5390" s="129" t="n">
        <v>99999</v>
      </c>
      <c r="B5390" s="130" t="inlineStr">
        <is>
          <t>State-Fuel Level Increment</t>
        </is>
      </c>
      <c r="C5390" s="130" t="inlineStr">
        <is>
          <t>State-Fuel Level Increment</t>
        </is>
      </c>
      <c r="D5390" s="129" t="n">
        <v>99999</v>
      </c>
      <c r="E5390" s="130" t="inlineStr">
        <is>
          <t>NJ</t>
        </is>
      </c>
      <c r="F5390" s="130" t="inlineStr">
        <is>
          <t>Industrial NAICS Cogen</t>
        </is>
      </c>
      <c r="G5390" s="130" t="inlineStr">
        <is>
          <t>CT</t>
        </is>
      </c>
      <c r="H5390" s="130" t="inlineStr">
        <is>
          <t>NG</t>
        </is>
      </c>
      <c r="I5390" s="130" t="inlineStr">
        <is>
          <t>NG</t>
        </is>
      </c>
      <c r="J5390" s="131" t="n">
        <v>56404.106</v>
      </c>
      <c r="K5390" s="129" t="n">
        <v>2020</v>
      </c>
      <c r="L5390" s="120">
        <f>IF(VLOOKUP(H5390,'Cross-Page Data'!$D$4:$F$48,3,FALSE)="natural gas",VLOOKUP(G5390,'Cross-Page Data'!$I$4:$J$19,2,FALSE),IF(VLOOKUP(H5390,'Cross-Page Data'!$D$4:$F$48,3,FALSE)="solar",IF(G5390="PV","solar PV","solar thermal"),IF(VLOOKUP(H5390,'Cross-Page Data'!$D$4:$F$48,3,FALSE)="wind",VLOOKUP(G5390,'Cross-Page Data'!$I$4:$J$19,2,FALSE),IF(VLOOKUP(H5390,'Cross-Page Data'!$D$4:$F$48,3,FALSE)="hydro",VLOOKUP(G5390,'Cross-Page Data'!$I$4:$J$19,2,FALSE),VLOOKUP(H5390,'Cross-Page Data'!$D$4:$F$48,3,FALSE)))))</f>
        <v/>
      </c>
      <c r="M5390" s="120">
        <f>IF(AND($P$2=FALSE,OR(F5390="Commercial NAICS Cogen",F5390="Industrial NAICS Cogen",F5390="NAICS-22 Cogen")),FALSE,IF(AND($P$3=FALSE,OR(F5390="Commercial NAICS Cogen",F5390="Commercial NAICS Non-Cogen",F5390="Industrial NAICS Cogen", F5390="industrial NAICS non-Cogen")),FALSE, TRUE))</f>
        <v/>
      </c>
    </row>
    <row r="5391">
      <c r="A5391" s="129" t="n">
        <v>99999</v>
      </c>
      <c r="B5391" s="130" t="inlineStr">
        <is>
          <t>State-Fuel Level Increment</t>
        </is>
      </c>
      <c r="C5391" s="130" t="inlineStr">
        <is>
          <t>State-Fuel Level Increment</t>
        </is>
      </c>
      <c r="D5391" s="129" t="n">
        <v>99999</v>
      </c>
      <c r="E5391" s="130" t="inlineStr">
        <is>
          <t>NV</t>
        </is>
      </c>
      <c r="F5391" s="130" t="inlineStr">
        <is>
          <t>NAICS-22 Cogen</t>
        </is>
      </c>
      <c r="G5391" s="130" t="inlineStr">
        <is>
          <t>CT</t>
        </is>
      </c>
      <c r="H5391" s="130" t="inlineStr">
        <is>
          <t>NG</t>
        </is>
      </c>
      <c r="I5391" s="130" t="inlineStr">
        <is>
          <t>NG</t>
        </is>
      </c>
      <c r="J5391" s="131" t="n">
        <v>43051.091</v>
      </c>
      <c r="K5391" s="129" t="n">
        <v>2020</v>
      </c>
      <c r="L5391" s="120">
        <f>IF(VLOOKUP(H5391,'Cross-Page Data'!$D$4:$F$48,3,FALSE)="natural gas",VLOOKUP(G5391,'Cross-Page Data'!$I$4:$J$19,2,FALSE),IF(VLOOKUP(H5391,'Cross-Page Data'!$D$4:$F$48,3,FALSE)="solar",IF(G5391="PV","solar PV","solar thermal"),IF(VLOOKUP(H5391,'Cross-Page Data'!$D$4:$F$48,3,FALSE)="wind",VLOOKUP(G5391,'Cross-Page Data'!$I$4:$J$19,2,FALSE),IF(VLOOKUP(H5391,'Cross-Page Data'!$D$4:$F$48,3,FALSE)="hydro",VLOOKUP(G5391,'Cross-Page Data'!$I$4:$J$19,2,FALSE),VLOOKUP(H5391,'Cross-Page Data'!$D$4:$F$48,3,FALSE)))))</f>
        <v/>
      </c>
      <c r="M5391" s="120">
        <f>IF(AND($P$2=FALSE,OR(F5391="Commercial NAICS Cogen",F5391="Industrial NAICS Cogen",F5391="NAICS-22 Cogen")),FALSE,IF(AND($P$3=FALSE,OR(F5391="Commercial NAICS Cogen",F5391="Commercial NAICS Non-Cogen",F5391="Industrial NAICS Cogen", F5391="industrial NAICS non-Cogen")),FALSE, TRUE))</f>
        <v/>
      </c>
    </row>
    <row r="5392">
      <c r="A5392" s="129" t="n">
        <v>99999</v>
      </c>
      <c r="B5392" s="130" t="inlineStr">
        <is>
          <t>State-Fuel Level Increment</t>
        </is>
      </c>
      <c r="C5392" s="130" t="inlineStr">
        <is>
          <t>State-Fuel Level Increment</t>
        </is>
      </c>
      <c r="D5392" s="129" t="n">
        <v>99999</v>
      </c>
      <c r="E5392" s="130" t="inlineStr">
        <is>
          <t>NY</t>
        </is>
      </c>
      <c r="F5392" s="130" t="inlineStr">
        <is>
          <t>Electric Utility</t>
        </is>
      </c>
      <c r="G5392" s="130" t="inlineStr">
        <is>
          <t>CT</t>
        </is>
      </c>
      <c r="H5392" s="130" t="inlineStr">
        <is>
          <t>NG</t>
        </is>
      </c>
      <c r="I5392" s="130" t="inlineStr">
        <is>
          <t>NG</t>
        </is>
      </c>
      <c r="J5392" s="131" t="n">
        <v>366559.86</v>
      </c>
      <c r="K5392" s="129" t="n">
        <v>2020</v>
      </c>
      <c r="L5392" s="120">
        <f>IF(VLOOKUP(H5392,'Cross-Page Data'!$D$4:$F$48,3,FALSE)="natural gas",VLOOKUP(G5392,'Cross-Page Data'!$I$4:$J$19,2,FALSE),IF(VLOOKUP(H5392,'Cross-Page Data'!$D$4:$F$48,3,FALSE)="solar",IF(G5392="PV","solar PV","solar thermal"),IF(VLOOKUP(H5392,'Cross-Page Data'!$D$4:$F$48,3,FALSE)="wind",VLOOKUP(G5392,'Cross-Page Data'!$I$4:$J$19,2,FALSE),IF(VLOOKUP(H5392,'Cross-Page Data'!$D$4:$F$48,3,FALSE)="hydro",VLOOKUP(G5392,'Cross-Page Data'!$I$4:$J$19,2,FALSE),VLOOKUP(H5392,'Cross-Page Data'!$D$4:$F$48,3,FALSE)))))</f>
        <v/>
      </c>
      <c r="M5392" s="120">
        <f>IF(AND($P$2=FALSE,OR(F5392="Commercial NAICS Cogen",F5392="Industrial NAICS Cogen",F5392="NAICS-22 Cogen")),FALSE,IF(AND($P$3=FALSE,OR(F5392="Commercial NAICS Cogen",F5392="Commercial NAICS Non-Cogen",F5392="Industrial NAICS Cogen", F5392="industrial NAICS non-Cogen")),FALSE, TRUE))</f>
        <v/>
      </c>
    </row>
    <row r="5393">
      <c r="A5393" s="129" t="n">
        <v>99999</v>
      </c>
      <c r="B5393" s="130" t="inlineStr">
        <is>
          <t>State-Fuel Level Increment</t>
        </is>
      </c>
      <c r="C5393" s="130" t="inlineStr">
        <is>
          <t>State-Fuel Level Increment</t>
        </is>
      </c>
      <c r="D5393" s="129" t="n">
        <v>99999</v>
      </c>
      <c r="E5393" s="130" t="inlineStr">
        <is>
          <t>NY</t>
        </is>
      </c>
      <c r="F5393" s="130" t="inlineStr">
        <is>
          <t>NAICS-22 Non-Cogen</t>
        </is>
      </c>
      <c r="G5393" s="130" t="inlineStr">
        <is>
          <t>CT</t>
        </is>
      </c>
      <c r="H5393" s="130" t="inlineStr">
        <is>
          <t>NG</t>
        </is>
      </c>
      <c r="I5393" s="130" t="inlineStr">
        <is>
          <t>NG</t>
        </is>
      </c>
      <c r="J5393" s="131" t="n">
        <v>617293.11</v>
      </c>
      <c r="K5393" s="129" t="n">
        <v>2020</v>
      </c>
      <c r="L5393" s="120">
        <f>IF(VLOOKUP(H5393,'Cross-Page Data'!$D$4:$F$48,3,FALSE)="natural gas",VLOOKUP(G5393,'Cross-Page Data'!$I$4:$J$19,2,FALSE),IF(VLOOKUP(H5393,'Cross-Page Data'!$D$4:$F$48,3,FALSE)="solar",IF(G5393="PV","solar PV","solar thermal"),IF(VLOOKUP(H5393,'Cross-Page Data'!$D$4:$F$48,3,FALSE)="wind",VLOOKUP(G5393,'Cross-Page Data'!$I$4:$J$19,2,FALSE),IF(VLOOKUP(H5393,'Cross-Page Data'!$D$4:$F$48,3,FALSE)="hydro",VLOOKUP(G5393,'Cross-Page Data'!$I$4:$J$19,2,FALSE),VLOOKUP(H5393,'Cross-Page Data'!$D$4:$F$48,3,FALSE)))))</f>
        <v/>
      </c>
      <c r="M5393" s="120">
        <f>IF(AND($P$2=FALSE,OR(F5393="Commercial NAICS Cogen",F5393="Industrial NAICS Cogen",F5393="NAICS-22 Cogen")),FALSE,IF(AND($P$3=FALSE,OR(F5393="Commercial NAICS Cogen",F5393="Commercial NAICS Non-Cogen",F5393="Industrial NAICS Cogen", F5393="industrial NAICS non-Cogen")),FALSE, TRUE))</f>
        <v/>
      </c>
    </row>
    <row r="5394">
      <c r="A5394" s="129" t="n">
        <v>99999</v>
      </c>
      <c r="B5394" s="130" t="inlineStr">
        <is>
          <t>State-Fuel Level Increment</t>
        </is>
      </c>
      <c r="C5394" s="130" t="inlineStr">
        <is>
          <t>State-Fuel Level Increment</t>
        </is>
      </c>
      <c r="D5394" s="129" t="n">
        <v>99999</v>
      </c>
      <c r="E5394" s="130" t="inlineStr">
        <is>
          <t>NY</t>
        </is>
      </c>
      <c r="F5394" s="130" t="inlineStr">
        <is>
          <t>NAICS-22 Cogen</t>
        </is>
      </c>
      <c r="G5394" s="130" t="inlineStr">
        <is>
          <t>CT</t>
        </is>
      </c>
      <c r="H5394" s="130" t="inlineStr">
        <is>
          <t>NG</t>
        </is>
      </c>
      <c r="I5394" s="130" t="inlineStr">
        <is>
          <t>NG</t>
        </is>
      </c>
      <c r="J5394" s="131" t="n">
        <v>1380634.3</v>
      </c>
      <c r="K5394" s="129" t="n">
        <v>2020</v>
      </c>
      <c r="L5394" s="120">
        <f>IF(VLOOKUP(H5394,'Cross-Page Data'!$D$4:$F$48,3,FALSE)="natural gas",VLOOKUP(G5394,'Cross-Page Data'!$I$4:$J$19,2,FALSE),IF(VLOOKUP(H5394,'Cross-Page Data'!$D$4:$F$48,3,FALSE)="solar",IF(G5394="PV","solar PV","solar thermal"),IF(VLOOKUP(H5394,'Cross-Page Data'!$D$4:$F$48,3,FALSE)="wind",VLOOKUP(G5394,'Cross-Page Data'!$I$4:$J$19,2,FALSE),IF(VLOOKUP(H5394,'Cross-Page Data'!$D$4:$F$48,3,FALSE)="hydro",VLOOKUP(G5394,'Cross-Page Data'!$I$4:$J$19,2,FALSE),VLOOKUP(H5394,'Cross-Page Data'!$D$4:$F$48,3,FALSE)))))</f>
        <v/>
      </c>
      <c r="M5394" s="120">
        <f>IF(AND($P$2=FALSE,OR(F5394="Commercial NAICS Cogen",F5394="Industrial NAICS Cogen",F5394="NAICS-22 Cogen")),FALSE,IF(AND($P$3=FALSE,OR(F5394="Commercial NAICS Cogen",F5394="Commercial NAICS Non-Cogen",F5394="Industrial NAICS Cogen", F5394="industrial NAICS non-Cogen")),FALSE, TRUE))</f>
        <v/>
      </c>
    </row>
    <row r="5395">
      <c r="A5395" s="129" t="n">
        <v>99999</v>
      </c>
      <c r="B5395" s="130" t="inlineStr">
        <is>
          <t>State-Fuel Level Increment</t>
        </is>
      </c>
      <c r="C5395" s="130" t="inlineStr">
        <is>
          <t>State-Fuel Level Increment</t>
        </is>
      </c>
      <c r="D5395" s="129" t="n">
        <v>99999</v>
      </c>
      <c r="E5395" s="130" t="inlineStr">
        <is>
          <t>NY</t>
        </is>
      </c>
      <c r="F5395" s="130" t="inlineStr">
        <is>
          <t>Commercial NAICS Cogen</t>
        </is>
      </c>
      <c r="G5395" s="130" t="inlineStr">
        <is>
          <t>CT</t>
        </is>
      </c>
      <c r="H5395" s="130" t="inlineStr">
        <is>
          <t>NG</t>
        </is>
      </c>
      <c r="I5395" s="130" t="inlineStr">
        <is>
          <t>NG</t>
        </is>
      </c>
      <c r="J5395" s="131" t="n">
        <v>296138.62</v>
      </c>
      <c r="K5395" s="129" t="n">
        <v>2020</v>
      </c>
      <c r="L5395" s="120">
        <f>IF(VLOOKUP(H5395,'Cross-Page Data'!$D$4:$F$48,3,FALSE)="natural gas",VLOOKUP(G5395,'Cross-Page Data'!$I$4:$J$19,2,FALSE),IF(VLOOKUP(H5395,'Cross-Page Data'!$D$4:$F$48,3,FALSE)="solar",IF(G5395="PV","solar PV","solar thermal"),IF(VLOOKUP(H5395,'Cross-Page Data'!$D$4:$F$48,3,FALSE)="wind",VLOOKUP(G5395,'Cross-Page Data'!$I$4:$J$19,2,FALSE),IF(VLOOKUP(H5395,'Cross-Page Data'!$D$4:$F$48,3,FALSE)="hydro",VLOOKUP(G5395,'Cross-Page Data'!$I$4:$J$19,2,FALSE),VLOOKUP(H5395,'Cross-Page Data'!$D$4:$F$48,3,FALSE)))))</f>
        <v/>
      </c>
      <c r="M5395" s="120">
        <f>IF(AND($P$2=FALSE,OR(F5395="Commercial NAICS Cogen",F5395="Industrial NAICS Cogen",F5395="NAICS-22 Cogen")),FALSE,IF(AND($P$3=FALSE,OR(F5395="Commercial NAICS Cogen",F5395="Commercial NAICS Non-Cogen",F5395="Industrial NAICS Cogen", F5395="industrial NAICS non-Cogen")),FALSE, TRUE))</f>
        <v/>
      </c>
    </row>
    <row r="5396">
      <c r="A5396" s="129" t="n">
        <v>99999</v>
      </c>
      <c r="B5396" s="130" t="inlineStr">
        <is>
          <t>State-Fuel Level Increment</t>
        </is>
      </c>
      <c r="C5396" s="130" t="inlineStr">
        <is>
          <t>State-Fuel Level Increment</t>
        </is>
      </c>
      <c r="D5396" s="129" t="n">
        <v>99999</v>
      </c>
      <c r="E5396" s="130" t="inlineStr">
        <is>
          <t>OK</t>
        </is>
      </c>
      <c r="F5396" s="130" t="inlineStr">
        <is>
          <t>Electric Utility</t>
        </is>
      </c>
      <c r="G5396" s="130" t="inlineStr">
        <is>
          <t>CT</t>
        </is>
      </c>
      <c r="H5396" s="130" t="inlineStr">
        <is>
          <t>NG</t>
        </is>
      </c>
      <c r="I5396" s="130" t="inlineStr">
        <is>
          <t>NG</t>
        </is>
      </c>
      <c r="J5396" s="131" t="n">
        <v>175698.41</v>
      </c>
      <c r="K5396" s="129" t="n">
        <v>2020</v>
      </c>
      <c r="L5396" s="120">
        <f>IF(VLOOKUP(H5396,'Cross-Page Data'!$D$4:$F$48,3,FALSE)="natural gas",VLOOKUP(G5396,'Cross-Page Data'!$I$4:$J$19,2,FALSE),IF(VLOOKUP(H5396,'Cross-Page Data'!$D$4:$F$48,3,FALSE)="solar",IF(G5396="PV","solar PV","solar thermal"),IF(VLOOKUP(H5396,'Cross-Page Data'!$D$4:$F$48,3,FALSE)="wind",VLOOKUP(G5396,'Cross-Page Data'!$I$4:$J$19,2,FALSE),IF(VLOOKUP(H5396,'Cross-Page Data'!$D$4:$F$48,3,FALSE)="hydro",VLOOKUP(G5396,'Cross-Page Data'!$I$4:$J$19,2,FALSE),VLOOKUP(H5396,'Cross-Page Data'!$D$4:$F$48,3,FALSE)))))</f>
        <v/>
      </c>
      <c r="M5396" s="120">
        <f>IF(AND($P$2=FALSE,OR(F5396="Commercial NAICS Cogen",F5396="Industrial NAICS Cogen",F5396="NAICS-22 Cogen")),FALSE,IF(AND($P$3=FALSE,OR(F5396="Commercial NAICS Cogen",F5396="Commercial NAICS Non-Cogen",F5396="Industrial NAICS Cogen", F5396="industrial NAICS non-Cogen")),FALSE, TRUE))</f>
        <v/>
      </c>
    </row>
    <row r="5397">
      <c r="A5397" s="129" t="n">
        <v>99999</v>
      </c>
      <c r="B5397" s="130" t="inlineStr">
        <is>
          <t>State-Fuel Level Increment</t>
        </is>
      </c>
      <c r="C5397" s="130" t="inlineStr">
        <is>
          <t>State-Fuel Level Increment</t>
        </is>
      </c>
      <c r="D5397" s="129" t="n">
        <v>99999</v>
      </c>
      <c r="E5397" s="130" t="inlineStr">
        <is>
          <t>OR</t>
        </is>
      </c>
      <c r="F5397" s="130" t="inlineStr">
        <is>
          <t>Electric Utility</t>
        </is>
      </c>
      <c r="G5397" s="130" t="inlineStr">
        <is>
          <t>CT</t>
        </is>
      </c>
      <c r="H5397" s="130" t="inlineStr">
        <is>
          <t>NG</t>
        </is>
      </c>
      <c r="I5397" s="130" t="inlineStr">
        <is>
          <t>NG</t>
        </is>
      </c>
      <c r="J5397" s="131" t="n">
        <v>2083601.6</v>
      </c>
      <c r="K5397" s="129" t="n">
        <v>2020</v>
      </c>
      <c r="L5397" s="120">
        <f>IF(VLOOKUP(H5397,'Cross-Page Data'!$D$4:$F$48,3,FALSE)="natural gas",VLOOKUP(G5397,'Cross-Page Data'!$I$4:$J$19,2,FALSE),IF(VLOOKUP(H5397,'Cross-Page Data'!$D$4:$F$48,3,FALSE)="solar",IF(G5397="PV","solar PV","solar thermal"),IF(VLOOKUP(H5397,'Cross-Page Data'!$D$4:$F$48,3,FALSE)="wind",VLOOKUP(G5397,'Cross-Page Data'!$I$4:$J$19,2,FALSE),IF(VLOOKUP(H5397,'Cross-Page Data'!$D$4:$F$48,3,FALSE)="hydro",VLOOKUP(G5397,'Cross-Page Data'!$I$4:$J$19,2,FALSE),VLOOKUP(H5397,'Cross-Page Data'!$D$4:$F$48,3,FALSE)))))</f>
        <v/>
      </c>
      <c r="M5397" s="120">
        <f>IF(AND($P$2=FALSE,OR(F5397="Commercial NAICS Cogen",F5397="Industrial NAICS Cogen",F5397="NAICS-22 Cogen")),FALSE,IF(AND($P$3=FALSE,OR(F5397="Commercial NAICS Cogen",F5397="Commercial NAICS Non-Cogen",F5397="Industrial NAICS Cogen", F5397="industrial NAICS non-Cogen")),FALSE, TRUE))</f>
        <v/>
      </c>
    </row>
    <row r="5398">
      <c r="A5398" s="129" t="n">
        <v>99999</v>
      </c>
      <c r="B5398" s="130" t="inlineStr">
        <is>
          <t>State-Fuel Level Increment</t>
        </is>
      </c>
      <c r="C5398" s="130" t="inlineStr">
        <is>
          <t>State-Fuel Level Increment</t>
        </is>
      </c>
      <c r="D5398" s="129" t="n">
        <v>99999</v>
      </c>
      <c r="E5398" s="130" t="inlineStr">
        <is>
          <t>OR</t>
        </is>
      </c>
      <c r="F5398" s="130" t="inlineStr">
        <is>
          <t>Commercial NAICS Cogen</t>
        </is>
      </c>
      <c r="G5398" s="130" t="inlineStr">
        <is>
          <t>CT</t>
        </is>
      </c>
      <c r="H5398" s="130" t="inlineStr">
        <is>
          <t>NG</t>
        </is>
      </c>
      <c r="I5398" s="130" t="inlineStr">
        <is>
          <t>NG</t>
        </is>
      </c>
      <c r="J5398" s="131" t="n">
        <v>2523.485</v>
      </c>
      <c r="K5398" s="129" t="n">
        <v>2020</v>
      </c>
      <c r="L5398" s="120">
        <f>IF(VLOOKUP(H5398,'Cross-Page Data'!$D$4:$F$48,3,FALSE)="natural gas",VLOOKUP(G5398,'Cross-Page Data'!$I$4:$J$19,2,FALSE),IF(VLOOKUP(H5398,'Cross-Page Data'!$D$4:$F$48,3,FALSE)="solar",IF(G5398="PV","solar PV","solar thermal"),IF(VLOOKUP(H5398,'Cross-Page Data'!$D$4:$F$48,3,FALSE)="wind",VLOOKUP(G5398,'Cross-Page Data'!$I$4:$J$19,2,FALSE),IF(VLOOKUP(H5398,'Cross-Page Data'!$D$4:$F$48,3,FALSE)="hydro",VLOOKUP(G5398,'Cross-Page Data'!$I$4:$J$19,2,FALSE),VLOOKUP(H5398,'Cross-Page Data'!$D$4:$F$48,3,FALSE)))))</f>
        <v/>
      </c>
      <c r="M5398" s="120">
        <f>IF(AND($P$2=FALSE,OR(F5398="Commercial NAICS Cogen",F5398="Industrial NAICS Cogen",F5398="NAICS-22 Cogen")),FALSE,IF(AND($P$3=FALSE,OR(F5398="Commercial NAICS Cogen",F5398="Commercial NAICS Non-Cogen",F5398="Industrial NAICS Cogen", F5398="industrial NAICS non-Cogen")),FALSE, TRUE))</f>
        <v/>
      </c>
    </row>
    <row r="5399">
      <c r="A5399" s="129" t="n">
        <v>99999</v>
      </c>
      <c r="B5399" s="130" t="inlineStr">
        <is>
          <t>State-Fuel Level Increment</t>
        </is>
      </c>
      <c r="C5399" s="130" t="inlineStr">
        <is>
          <t>State-Fuel Level Increment</t>
        </is>
      </c>
      <c r="D5399" s="129" t="n">
        <v>99999</v>
      </c>
      <c r="E5399" s="130" t="inlineStr">
        <is>
          <t>PA</t>
        </is>
      </c>
      <c r="F5399" s="130" t="inlineStr">
        <is>
          <t>NAICS-22 Non-Cogen</t>
        </is>
      </c>
      <c r="G5399" s="130" t="inlineStr">
        <is>
          <t>CT</t>
        </is>
      </c>
      <c r="H5399" s="130" t="inlineStr">
        <is>
          <t>NG</t>
        </is>
      </c>
      <c r="I5399" s="130" t="inlineStr">
        <is>
          <t>NG</t>
        </is>
      </c>
      <c r="J5399" s="131" t="n">
        <v>164658.33</v>
      </c>
      <c r="K5399" s="129" t="n">
        <v>2020</v>
      </c>
      <c r="L5399" s="120">
        <f>IF(VLOOKUP(H5399,'Cross-Page Data'!$D$4:$F$48,3,FALSE)="natural gas",VLOOKUP(G5399,'Cross-Page Data'!$I$4:$J$19,2,FALSE),IF(VLOOKUP(H5399,'Cross-Page Data'!$D$4:$F$48,3,FALSE)="solar",IF(G5399="PV","solar PV","solar thermal"),IF(VLOOKUP(H5399,'Cross-Page Data'!$D$4:$F$48,3,FALSE)="wind",VLOOKUP(G5399,'Cross-Page Data'!$I$4:$J$19,2,FALSE),IF(VLOOKUP(H5399,'Cross-Page Data'!$D$4:$F$48,3,FALSE)="hydro",VLOOKUP(G5399,'Cross-Page Data'!$I$4:$J$19,2,FALSE),VLOOKUP(H5399,'Cross-Page Data'!$D$4:$F$48,3,FALSE)))))</f>
        <v/>
      </c>
      <c r="M5399" s="120">
        <f>IF(AND($P$2=FALSE,OR(F5399="Commercial NAICS Cogen",F5399="Industrial NAICS Cogen",F5399="NAICS-22 Cogen")),FALSE,IF(AND($P$3=FALSE,OR(F5399="Commercial NAICS Cogen",F5399="Commercial NAICS Non-Cogen",F5399="Industrial NAICS Cogen", F5399="industrial NAICS non-Cogen")),FALSE, TRUE))</f>
        <v/>
      </c>
    </row>
    <row r="5400">
      <c r="A5400" s="129" t="n">
        <v>99999</v>
      </c>
      <c r="B5400" s="130" t="inlineStr">
        <is>
          <t>State-Fuel Level Increment</t>
        </is>
      </c>
      <c r="C5400" s="130" t="inlineStr">
        <is>
          <t>State-Fuel Level Increment</t>
        </is>
      </c>
      <c r="D5400" s="129" t="n">
        <v>99999</v>
      </c>
      <c r="E5400" s="130" t="inlineStr">
        <is>
          <t>PA</t>
        </is>
      </c>
      <c r="F5400" s="130" t="inlineStr">
        <is>
          <t>Industrial NAICS Non-Cogen</t>
        </is>
      </c>
      <c r="G5400" s="130" t="inlineStr">
        <is>
          <t>CT</t>
        </is>
      </c>
      <c r="H5400" s="130" t="inlineStr">
        <is>
          <t>NG</t>
        </is>
      </c>
      <c r="I5400" s="130" t="inlineStr">
        <is>
          <t>NG</t>
        </is>
      </c>
      <c r="J5400" s="131" t="n">
        <v>0</v>
      </c>
      <c r="K5400" s="129" t="n">
        <v>2020</v>
      </c>
      <c r="L5400" s="120">
        <f>IF(VLOOKUP(H5400,'Cross-Page Data'!$D$4:$F$48,3,FALSE)="natural gas",VLOOKUP(G5400,'Cross-Page Data'!$I$4:$J$19,2,FALSE),IF(VLOOKUP(H5400,'Cross-Page Data'!$D$4:$F$48,3,FALSE)="solar",IF(G5400="PV","solar PV","solar thermal"),IF(VLOOKUP(H5400,'Cross-Page Data'!$D$4:$F$48,3,FALSE)="wind",VLOOKUP(G5400,'Cross-Page Data'!$I$4:$J$19,2,FALSE),IF(VLOOKUP(H5400,'Cross-Page Data'!$D$4:$F$48,3,FALSE)="hydro",VLOOKUP(G5400,'Cross-Page Data'!$I$4:$J$19,2,FALSE),VLOOKUP(H5400,'Cross-Page Data'!$D$4:$F$48,3,FALSE)))))</f>
        <v/>
      </c>
      <c r="M5400" s="120">
        <f>IF(AND($P$2=FALSE,OR(F5400="Commercial NAICS Cogen",F5400="Industrial NAICS Cogen",F5400="NAICS-22 Cogen")),FALSE,IF(AND($P$3=FALSE,OR(F5400="Commercial NAICS Cogen",F5400="Commercial NAICS Non-Cogen",F5400="Industrial NAICS Cogen", F5400="industrial NAICS non-Cogen")),FALSE, TRUE))</f>
        <v/>
      </c>
    </row>
    <row r="5401">
      <c r="A5401" s="129" t="n">
        <v>99999</v>
      </c>
      <c r="B5401" s="130" t="inlineStr">
        <is>
          <t>State-Fuel Level Increment</t>
        </is>
      </c>
      <c r="C5401" s="130" t="inlineStr">
        <is>
          <t>State-Fuel Level Increment</t>
        </is>
      </c>
      <c r="D5401" s="129" t="n">
        <v>99999</v>
      </c>
      <c r="E5401" s="130" t="inlineStr">
        <is>
          <t>PA</t>
        </is>
      </c>
      <c r="F5401" s="130" t="inlineStr">
        <is>
          <t>Industrial NAICS Cogen</t>
        </is>
      </c>
      <c r="G5401" s="130" t="inlineStr">
        <is>
          <t>CT</t>
        </is>
      </c>
      <c r="H5401" s="130" t="inlineStr">
        <is>
          <t>NG</t>
        </is>
      </c>
      <c r="I5401" s="130" t="inlineStr">
        <is>
          <t>NG</t>
        </is>
      </c>
      <c r="J5401" s="131" t="n">
        <v>0</v>
      </c>
      <c r="K5401" s="129" t="n">
        <v>2020</v>
      </c>
      <c r="L5401" s="120">
        <f>IF(VLOOKUP(H5401,'Cross-Page Data'!$D$4:$F$48,3,FALSE)="natural gas",VLOOKUP(G5401,'Cross-Page Data'!$I$4:$J$19,2,FALSE),IF(VLOOKUP(H5401,'Cross-Page Data'!$D$4:$F$48,3,FALSE)="solar",IF(G5401="PV","solar PV","solar thermal"),IF(VLOOKUP(H5401,'Cross-Page Data'!$D$4:$F$48,3,FALSE)="wind",VLOOKUP(G5401,'Cross-Page Data'!$I$4:$J$19,2,FALSE),IF(VLOOKUP(H5401,'Cross-Page Data'!$D$4:$F$48,3,FALSE)="hydro",VLOOKUP(G5401,'Cross-Page Data'!$I$4:$J$19,2,FALSE),VLOOKUP(H5401,'Cross-Page Data'!$D$4:$F$48,3,FALSE)))))</f>
        <v/>
      </c>
      <c r="M5401" s="120">
        <f>IF(AND($P$2=FALSE,OR(F5401="Commercial NAICS Cogen",F5401="Industrial NAICS Cogen",F5401="NAICS-22 Cogen")),FALSE,IF(AND($P$3=FALSE,OR(F5401="Commercial NAICS Cogen",F5401="Commercial NAICS Non-Cogen",F5401="Industrial NAICS Cogen", F5401="industrial NAICS non-Cogen")),FALSE, TRUE))</f>
        <v/>
      </c>
    </row>
    <row r="5402">
      <c r="A5402" s="129" t="n">
        <v>99999</v>
      </c>
      <c r="B5402" s="130" t="inlineStr">
        <is>
          <t>State-Fuel Level Increment</t>
        </is>
      </c>
      <c r="C5402" s="130" t="inlineStr">
        <is>
          <t>State-Fuel Level Increment</t>
        </is>
      </c>
      <c r="D5402" s="129" t="n">
        <v>99999</v>
      </c>
      <c r="E5402" s="130" t="inlineStr">
        <is>
          <t>RI</t>
        </is>
      </c>
      <c r="F5402" s="130" t="inlineStr">
        <is>
          <t>NAICS-22 Non-Cogen</t>
        </is>
      </c>
      <c r="G5402" s="130" t="inlineStr">
        <is>
          <t>CT</t>
        </is>
      </c>
      <c r="H5402" s="130" t="inlineStr">
        <is>
          <t>NG</t>
        </is>
      </c>
      <c r="I5402" s="130" t="inlineStr">
        <is>
          <t>NG</t>
        </is>
      </c>
      <c r="J5402" s="131" t="n">
        <v>1593733.4</v>
      </c>
      <c r="K5402" s="129" t="n">
        <v>2020</v>
      </c>
      <c r="L5402" s="120">
        <f>IF(VLOOKUP(H5402,'Cross-Page Data'!$D$4:$F$48,3,FALSE)="natural gas",VLOOKUP(G5402,'Cross-Page Data'!$I$4:$J$19,2,FALSE),IF(VLOOKUP(H5402,'Cross-Page Data'!$D$4:$F$48,3,FALSE)="solar",IF(G5402="PV","solar PV","solar thermal"),IF(VLOOKUP(H5402,'Cross-Page Data'!$D$4:$F$48,3,FALSE)="wind",VLOOKUP(G5402,'Cross-Page Data'!$I$4:$J$19,2,FALSE),IF(VLOOKUP(H5402,'Cross-Page Data'!$D$4:$F$48,3,FALSE)="hydro",VLOOKUP(G5402,'Cross-Page Data'!$I$4:$J$19,2,FALSE),VLOOKUP(H5402,'Cross-Page Data'!$D$4:$F$48,3,FALSE)))))</f>
        <v/>
      </c>
      <c r="M5402" s="120">
        <f>IF(AND($P$2=FALSE,OR(F5402="Commercial NAICS Cogen",F5402="Industrial NAICS Cogen",F5402="NAICS-22 Cogen")),FALSE,IF(AND($P$3=FALSE,OR(F5402="Commercial NAICS Cogen",F5402="Commercial NAICS Non-Cogen",F5402="Industrial NAICS Cogen", F5402="industrial NAICS non-Cogen")),FALSE, TRUE))</f>
        <v/>
      </c>
    </row>
    <row r="5403">
      <c r="A5403" s="129" t="n">
        <v>99999</v>
      </c>
      <c r="B5403" s="130" t="inlineStr">
        <is>
          <t>State-Fuel Level Increment</t>
        </is>
      </c>
      <c r="C5403" s="130" t="inlineStr">
        <is>
          <t>State-Fuel Level Increment</t>
        </is>
      </c>
      <c r="D5403" s="129" t="n">
        <v>99999</v>
      </c>
      <c r="E5403" s="130" t="inlineStr">
        <is>
          <t>SC</t>
        </is>
      </c>
      <c r="F5403" s="130" t="inlineStr">
        <is>
          <t>NAICS-22 Cogen</t>
        </is>
      </c>
      <c r="G5403" s="130" t="inlineStr">
        <is>
          <t>CT</t>
        </is>
      </c>
      <c r="H5403" s="130" t="inlineStr">
        <is>
          <t>NG</t>
        </is>
      </c>
      <c r="I5403" s="130" t="inlineStr">
        <is>
          <t>NG</t>
        </is>
      </c>
      <c r="J5403" s="131" t="n">
        <v>361600</v>
      </c>
      <c r="K5403" s="129" t="n">
        <v>2020</v>
      </c>
      <c r="L5403" s="120">
        <f>IF(VLOOKUP(H5403,'Cross-Page Data'!$D$4:$F$48,3,FALSE)="natural gas",VLOOKUP(G5403,'Cross-Page Data'!$I$4:$J$19,2,FALSE),IF(VLOOKUP(H5403,'Cross-Page Data'!$D$4:$F$48,3,FALSE)="solar",IF(G5403="PV","solar PV","solar thermal"),IF(VLOOKUP(H5403,'Cross-Page Data'!$D$4:$F$48,3,FALSE)="wind",VLOOKUP(G5403,'Cross-Page Data'!$I$4:$J$19,2,FALSE),IF(VLOOKUP(H5403,'Cross-Page Data'!$D$4:$F$48,3,FALSE)="hydro",VLOOKUP(G5403,'Cross-Page Data'!$I$4:$J$19,2,FALSE),VLOOKUP(H5403,'Cross-Page Data'!$D$4:$F$48,3,FALSE)))))</f>
        <v/>
      </c>
      <c r="M5403" s="120">
        <f>IF(AND($P$2=FALSE,OR(F5403="Commercial NAICS Cogen",F5403="Industrial NAICS Cogen",F5403="NAICS-22 Cogen")),FALSE,IF(AND($P$3=FALSE,OR(F5403="Commercial NAICS Cogen",F5403="Commercial NAICS Non-Cogen",F5403="Industrial NAICS Cogen", F5403="industrial NAICS non-Cogen")),FALSE, TRUE))</f>
        <v/>
      </c>
    </row>
    <row r="5404">
      <c r="A5404" s="129" t="n">
        <v>99999</v>
      </c>
      <c r="B5404" s="130" t="inlineStr">
        <is>
          <t>State-Fuel Level Increment</t>
        </is>
      </c>
      <c r="C5404" s="130" t="inlineStr">
        <is>
          <t>State-Fuel Level Increment</t>
        </is>
      </c>
      <c r="D5404" s="129" t="n">
        <v>99999</v>
      </c>
      <c r="E5404" s="130" t="inlineStr">
        <is>
          <t>SD</t>
        </is>
      </c>
      <c r="F5404" s="130" t="inlineStr">
        <is>
          <t>Electric Utility</t>
        </is>
      </c>
      <c r="G5404" s="130" t="inlineStr">
        <is>
          <t>CT</t>
        </is>
      </c>
      <c r="H5404" s="130" t="inlineStr">
        <is>
          <t>NG</t>
        </is>
      </c>
      <c r="I5404" s="130" t="inlineStr">
        <is>
          <t>NG</t>
        </is>
      </c>
      <c r="J5404" s="131" t="n">
        <v>293531.52</v>
      </c>
      <c r="K5404" s="129" t="n">
        <v>2020</v>
      </c>
      <c r="L5404" s="120">
        <f>IF(VLOOKUP(H5404,'Cross-Page Data'!$D$4:$F$48,3,FALSE)="natural gas",VLOOKUP(G5404,'Cross-Page Data'!$I$4:$J$19,2,FALSE),IF(VLOOKUP(H5404,'Cross-Page Data'!$D$4:$F$48,3,FALSE)="solar",IF(G5404="PV","solar PV","solar thermal"),IF(VLOOKUP(H5404,'Cross-Page Data'!$D$4:$F$48,3,FALSE)="wind",VLOOKUP(G5404,'Cross-Page Data'!$I$4:$J$19,2,FALSE),IF(VLOOKUP(H5404,'Cross-Page Data'!$D$4:$F$48,3,FALSE)="hydro",VLOOKUP(G5404,'Cross-Page Data'!$I$4:$J$19,2,FALSE),VLOOKUP(H5404,'Cross-Page Data'!$D$4:$F$48,3,FALSE)))))</f>
        <v/>
      </c>
      <c r="M5404" s="120">
        <f>IF(AND($P$2=FALSE,OR(F5404="Commercial NAICS Cogen",F5404="Industrial NAICS Cogen",F5404="NAICS-22 Cogen")),FALSE,IF(AND($P$3=FALSE,OR(F5404="Commercial NAICS Cogen",F5404="Commercial NAICS Non-Cogen",F5404="Industrial NAICS Cogen", F5404="industrial NAICS non-Cogen")),FALSE, TRUE))</f>
        <v/>
      </c>
    </row>
    <row r="5405">
      <c r="A5405" s="129" t="n">
        <v>99999</v>
      </c>
      <c r="B5405" s="130" t="inlineStr">
        <is>
          <t>State-Fuel Level Increment</t>
        </is>
      </c>
      <c r="C5405" s="130" t="inlineStr">
        <is>
          <t>State-Fuel Level Increment</t>
        </is>
      </c>
      <c r="D5405" s="129" t="n">
        <v>99999</v>
      </c>
      <c r="E5405" s="130" t="inlineStr">
        <is>
          <t>TX</t>
        </is>
      </c>
      <c r="F5405" s="130" t="inlineStr">
        <is>
          <t>Electric Utility</t>
        </is>
      </c>
      <c r="G5405" s="130" t="inlineStr">
        <is>
          <t>CT</t>
        </is>
      </c>
      <c r="H5405" s="130" t="inlineStr">
        <is>
          <t>NG</t>
        </is>
      </c>
      <c r="I5405" s="130" t="inlineStr">
        <is>
          <t>NG</t>
        </is>
      </c>
      <c r="J5405" s="131" t="n">
        <v>804935.64</v>
      </c>
      <c r="K5405" s="129" t="n">
        <v>2020</v>
      </c>
      <c r="L5405" s="120">
        <f>IF(VLOOKUP(H5405,'Cross-Page Data'!$D$4:$F$48,3,FALSE)="natural gas",VLOOKUP(G5405,'Cross-Page Data'!$I$4:$J$19,2,FALSE),IF(VLOOKUP(H5405,'Cross-Page Data'!$D$4:$F$48,3,FALSE)="solar",IF(G5405="PV","solar PV","solar thermal"),IF(VLOOKUP(H5405,'Cross-Page Data'!$D$4:$F$48,3,FALSE)="wind",VLOOKUP(G5405,'Cross-Page Data'!$I$4:$J$19,2,FALSE),IF(VLOOKUP(H5405,'Cross-Page Data'!$D$4:$F$48,3,FALSE)="hydro",VLOOKUP(G5405,'Cross-Page Data'!$I$4:$J$19,2,FALSE),VLOOKUP(H5405,'Cross-Page Data'!$D$4:$F$48,3,FALSE)))))</f>
        <v/>
      </c>
      <c r="M5405" s="120">
        <f>IF(AND($P$2=FALSE,OR(F5405="Commercial NAICS Cogen",F5405="Industrial NAICS Cogen",F5405="NAICS-22 Cogen")),FALSE,IF(AND($P$3=FALSE,OR(F5405="Commercial NAICS Cogen",F5405="Commercial NAICS Non-Cogen",F5405="Industrial NAICS Cogen", F5405="industrial NAICS non-Cogen")),FALSE, TRUE))</f>
        <v/>
      </c>
    </row>
    <row r="5406">
      <c r="A5406" s="129" t="n">
        <v>99999</v>
      </c>
      <c r="B5406" s="130" t="inlineStr">
        <is>
          <t>State-Fuel Level Increment</t>
        </is>
      </c>
      <c r="C5406" s="130" t="inlineStr">
        <is>
          <t>State-Fuel Level Increment</t>
        </is>
      </c>
      <c r="D5406" s="129" t="n">
        <v>99999</v>
      </c>
      <c r="E5406" s="130" t="inlineStr">
        <is>
          <t>TX</t>
        </is>
      </c>
      <c r="F5406" s="130" t="inlineStr">
        <is>
          <t>NAICS-22 Non-Cogen</t>
        </is>
      </c>
      <c r="G5406" s="130" t="inlineStr">
        <is>
          <t>CT</t>
        </is>
      </c>
      <c r="H5406" s="130" t="inlineStr">
        <is>
          <t>NG</t>
        </is>
      </c>
      <c r="I5406" s="130" t="inlineStr">
        <is>
          <t>NG</t>
        </is>
      </c>
      <c r="J5406" s="131" t="n">
        <v>3874292.4</v>
      </c>
      <c r="K5406" s="129" t="n">
        <v>2020</v>
      </c>
      <c r="L5406" s="120">
        <f>IF(VLOOKUP(H5406,'Cross-Page Data'!$D$4:$F$48,3,FALSE)="natural gas",VLOOKUP(G5406,'Cross-Page Data'!$I$4:$J$19,2,FALSE),IF(VLOOKUP(H5406,'Cross-Page Data'!$D$4:$F$48,3,FALSE)="solar",IF(G5406="PV","solar PV","solar thermal"),IF(VLOOKUP(H5406,'Cross-Page Data'!$D$4:$F$48,3,FALSE)="wind",VLOOKUP(G5406,'Cross-Page Data'!$I$4:$J$19,2,FALSE),IF(VLOOKUP(H5406,'Cross-Page Data'!$D$4:$F$48,3,FALSE)="hydro",VLOOKUP(G5406,'Cross-Page Data'!$I$4:$J$19,2,FALSE),VLOOKUP(H5406,'Cross-Page Data'!$D$4:$F$48,3,FALSE)))))</f>
        <v/>
      </c>
      <c r="M5406" s="120">
        <f>IF(AND($P$2=FALSE,OR(F5406="Commercial NAICS Cogen",F5406="Industrial NAICS Cogen",F5406="NAICS-22 Cogen")),FALSE,IF(AND($P$3=FALSE,OR(F5406="Commercial NAICS Cogen",F5406="Commercial NAICS Non-Cogen",F5406="Industrial NAICS Cogen", F5406="industrial NAICS non-Cogen")),FALSE, TRUE))</f>
        <v/>
      </c>
    </row>
    <row r="5407">
      <c r="A5407" s="129" t="n">
        <v>99999</v>
      </c>
      <c r="B5407" s="130" t="inlineStr">
        <is>
          <t>State-Fuel Level Increment</t>
        </is>
      </c>
      <c r="C5407" s="130" t="inlineStr">
        <is>
          <t>State-Fuel Level Increment</t>
        </is>
      </c>
      <c r="D5407" s="129" t="n">
        <v>99999</v>
      </c>
      <c r="E5407" s="130" t="inlineStr">
        <is>
          <t>TX</t>
        </is>
      </c>
      <c r="F5407" s="130" t="inlineStr">
        <is>
          <t>NAICS-22 Cogen</t>
        </is>
      </c>
      <c r="G5407" s="130" t="inlineStr">
        <is>
          <t>CT</t>
        </is>
      </c>
      <c r="H5407" s="130" t="inlineStr">
        <is>
          <t>NG</t>
        </is>
      </c>
      <c r="I5407" s="130" t="inlineStr">
        <is>
          <t>NG</t>
        </is>
      </c>
      <c r="J5407" s="131" t="n">
        <v>809649.65</v>
      </c>
      <c r="K5407" s="129" t="n">
        <v>2020</v>
      </c>
      <c r="L5407" s="120">
        <f>IF(VLOOKUP(H5407,'Cross-Page Data'!$D$4:$F$48,3,FALSE)="natural gas",VLOOKUP(G5407,'Cross-Page Data'!$I$4:$J$19,2,FALSE),IF(VLOOKUP(H5407,'Cross-Page Data'!$D$4:$F$48,3,FALSE)="solar",IF(G5407="PV","solar PV","solar thermal"),IF(VLOOKUP(H5407,'Cross-Page Data'!$D$4:$F$48,3,FALSE)="wind",VLOOKUP(G5407,'Cross-Page Data'!$I$4:$J$19,2,FALSE),IF(VLOOKUP(H5407,'Cross-Page Data'!$D$4:$F$48,3,FALSE)="hydro",VLOOKUP(G5407,'Cross-Page Data'!$I$4:$J$19,2,FALSE),VLOOKUP(H5407,'Cross-Page Data'!$D$4:$F$48,3,FALSE)))))</f>
        <v/>
      </c>
      <c r="M5407" s="120">
        <f>IF(AND($P$2=FALSE,OR(F5407="Commercial NAICS Cogen",F5407="Industrial NAICS Cogen",F5407="NAICS-22 Cogen")),FALSE,IF(AND($P$3=FALSE,OR(F5407="Commercial NAICS Cogen",F5407="Commercial NAICS Non-Cogen",F5407="Industrial NAICS Cogen", F5407="industrial NAICS non-Cogen")),FALSE, TRUE))</f>
        <v/>
      </c>
    </row>
    <row r="5408">
      <c r="A5408" s="129" t="n">
        <v>99999</v>
      </c>
      <c r="B5408" s="130" t="inlineStr">
        <is>
          <t>State-Fuel Level Increment</t>
        </is>
      </c>
      <c r="C5408" s="130" t="inlineStr">
        <is>
          <t>State-Fuel Level Increment</t>
        </is>
      </c>
      <c r="D5408" s="129" t="n">
        <v>99999</v>
      </c>
      <c r="E5408" s="130" t="inlineStr">
        <is>
          <t>TX</t>
        </is>
      </c>
      <c r="F5408" s="130" t="inlineStr">
        <is>
          <t>Commercial NAICS Cogen</t>
        </is>
      </c>
      <c r="G5408" s="130" t="inlineStr">
        <is>
          <t>CT</t>
        </is>
      </c>
      <c r="H5408" s="130" t="inlineStr">
        <is>
          <t>NG</t>
        </is>
      </c>
      <c r="I5408" s="130" t="inlineStr">
        <is>
          <t>NG</t>
        </is>
      </c>
      <c r="J5408" s="131" t="n">
        <v>250415.8</v>
      </c>
      <c r="K5408" s="129" t="n">
        <v>2020</v>
      </c>
      <c r="L5408" s="120">
        <f>IF(VLOOKUP(H5408,'Cross-Page Data'!$D$4:$F$48,3,FALSE)="natural gas",VLOOKUP(G5408,'Cross-Page Data'!$I$4:$J$19,2,FALSE),IF(VLOOKUP(H5408,'Cross-Page Data'!$D$4:$F$48,3,FALSE)="solar",IF(G5408="PV","solar PV","solar thermal"),IF(VLOOKUP(H5408,'Cross-Page Data'!$D$4:$F$48,3,FALSE)="wind",VLOOKUP(G5408,'Cross-Page Data'!$I$4:$J$19,2,FALSE),IF(VLOOKUP(H5408,'Cross-Page Data'!$D$4:$F$48,3,FALSE)="hydro",VLOOKUP(G5408,'Cross-Page Data'!$I$4:$J$19,2,FALSE),VLOOKUP(H5408,'Cross-Page Data'!$D$4:$F$48,3,FALSE)))))</f>
        <v/>
      </c>
      <c r="M5408" s="120">
        <f>IF(AND($P$2=FALSE,OR(F5408="Commercial NAICS Cogen",F5408="Industrial NAICS Cogen",F5408="NAICS-22 Cogen")),FALSE,IF(AND($P$3=FALSE,OR(F5408="Commercial NAICS Cogen",F5408="Commercial NAICS Non-Cogen",F5408="Industrial NAICS Cogen", F5408="industrial NAICS non-Cogen")),FALSE, TRUE))</f>
        <v/>
      </c>
    </row>
    <row r="5409">
      <c r="A5409" s="129" t="n">
        <v>99999</v>
      </c>
      <c r="B5409" s="130" t="inlineStr">
        <is>
          <t>State-Fuel Level Increment</t>
        </is>
      </c>
      <c r="C5409" s="130" t="inlineStr">
        <is>
          <t>State-Fuel Level Increment</t>
        </is>
      </c>
      <c r="D5409" s="129" t="n">
        <v>99999</v>
      </c>
      <c r="E5409" s="130" t="inlineStr">
        <is>
          <t>TX</t>
        </is>
      </c>
      <c r="F5409" s="130" t="inlineStr">
        <is>
          <t>Industrial NAICS Non-Cogen</t>
        </is>
      </c>
      <c r="G5409" s="130" t="inlineStr">
        <is>
          <t>CT</t>
        </is>
      </c>
      <c r="H5409" s="130" t="inlineStr">
        <is>
          <t>NG</t>
        </is>
      </c>
      <c r="I5409" s="130" t="inlineStr">
        <is>
          <t>NG</t>
        </is>
      </c>
      <c r="J5409" s="131" t="n">
        <v>618990</v>
      </c>
      <c r="K5409" s="129" t="n">
        <v>2020</v>
      </c>
      <c r="L5409" s="120">
        <f>IF(VLOOKUP(H5409,'Cross-Page Data'!$D$4:$F$48,3,FALSE)="natural gas",VLOOKUP(G5409,'Cross-Page Data'!$I$4:$J$19,2,FALSE),IF(VLOOKUP(H5409,'Cross-Page Data'!$D$4:$F$48,3,FALSE)="solar",IF(G5409="PV","solar PV","solar thermal"),IF(VLOOKUP(H5409,'Cross-Page Data'!$D$4:$F$48,3,FALSE)="wind",VLOOKUP(G5409,'Cross-Page Data'!$I$4:$J$19,2,FALSE),IF(VLOOKUP(H5409,'Cross-Page Data'!$D$4:$F$48,3,FALSE)="hydro",VLOOKUP(G5409,'Cross-Page Data'!$I$4:$J$19,2,FALSE),VLOOKUP(H5409,'Cross-Page Data'!$D$4:$F$48,3,FALSE)))))</f>
        <v/>
      </c>
      <c r="M5409" s="120">
        <f>IF(AND($P$2=FALSE,OR(F5409="Commercial NAICS Cogen",F5409="Industrial NAICS Cogen",F5409="NAICS-22 Cogen")),FALSE,IF(AND($P$3=FALSE,OR(F5409="Commercial NAICS Cogen",F5409="Commercial NAICS Non-Cogen",F5409="Industrial NAICS Cogen", F5409="industrial NAICS non-Cogen")),FALSE, TRUE))</f>
        <v/>
      </c>
    </row>
    <row r="5410">
      <c r="A5410" s="129" t="n">
        <v>99999</v>
      </c>
      <c r="B5410" s="130" t="inlineStr">
        <is>
          <t>State-Fuel Level Increment</t>
        </is>
      </c>
      <c r="C5410" s="130" t="inlineStr">
        <is>
          <t>State-Fuel Level Increment</t>
        </is>
      </c>
      <c r="D5410" s="129" t="n">
        <v>99999</v>
      </c>
      <c r="E5410" s="130" t="inlineStr">
        <is>
          <t>TX</t>
        </is>
      </c>
      <c r="F5410" s="130" t="inlineStr">
        <is>
          <t>Industrial NAICS Cogen</t>
        </is>
      </c>
      <c r="G5410" s="130" t="inlineStr">
        <is>
          <t>CT</t>
        </is>
      </c>
      <c r="H5410" s="130" t="inlineStr">
        <is>
          <t>NG</t>
        </is>
      </c>
      <c r="I5410" s="130" t="inlineStr">
        <is>
          <t>NG</t>
        </is>
      </c>
      <c r="J5410" s="131" t="n">
        <v>1213027.8</v>
      </c>
      <c r="K5410" s="129" t="n">
        <v>2020</v>
      </c>
      <c r="L5410" s="120">
        <f>IF(VLOOKUP(H5410,'Cross-Page Data'!$D$4:$F$48,3,FALSE)="natural gas",VLOOKUP(G5410,'Cross-Page Data'!$I$4:$J$19,2,FALSE),IF(VLOOKUP(H5410,'Cross-Page Data'!$D$4:$F$48,3,FALSE)="solar",IF(G5410="PV","solar PV","solar thermal"),IF(VLOOKUP(H5410,'Cross-Page Data'!$D$4:$F$48,3,FALSE)="wind",VLOOKUP(G5410,'Cross-Page Data'!$I$4:$J$19,2,FALSE),IF(VLOOKUP(H5410,'Cross-Page Data'!$D$4:$F$48,3,FALSE)="hydro",VLOOKUP(G5410,'Cross-Page Data'!$I$4:$J$19,2,FALSE),VLOOKUP(H5410,'Cross-Page Data'!$D$4:$F$48,3,FALSE)))))</f>
        <v/>
      </c>
      <c r="M5410" s="120">
        <f>IF(AND($P$2=FALSE,OR(F5410="Commercial NAICS Cogen",F5410="Industrial NAICS Cogen",F5410="NAICS-22 Cogen")),FALSE,IF(AND($P$3=FALSE,OR(F5410="Commercial NAICS Cogen",F5410="Commercial NAICS Non-Cogen",F5410="Industrial NAICS Cogen", F5410="industrial NAICS non-Cogen")),FALSE, TRUE))</f>
        <v/>
      </c>
    </row>
    <row r="5411">
      <c r="A5411" s="129" t="n">
        <v>99999</v>
      </c>
      <c r="B5411" s="130" t="inlineStr">
        <is>
          <t>State-Fuel Level Increment</t>
        </is>
      </c>
      <c r="C5411" s="130" t="inlineStr">
        <is>
          <t>State-Fuel Level Increment</t>
        </is>
      </c>
      <c r="D5411" s="129" t="n">
        <v>99999</v>
      </c>
      <c r="E5411" s="130" t="inlineStr">
        <is>
          <t>VA</t>
        </is>
      </c>
      <c r="F5411" s="130" t="inlineStr">
        <is>
          <t>Electric Utility</t>
        </is>
      </c>
      <c r="G5411" s="130" t="inlineStr">
        <is>
          <t>CT</t>
        </is>
      </c>
      <c r="H5411" s="130" t="inlineStr">
        <is>
          <t>NG</t>
        </is>
      </c>
      <c r="I5411" s="130" t="inlineStr">
        <is>
          <t>NG</t>
        </is>
      </c>
      <c r="J5411" s="131" t="n">
        <v>1471269.9</v>
      </c>
      <c r="K5411" s="129" t="n">
        <v>2020</v>
      </c>
      <c r="L5411" s="120">
        <f>IF(VLOOKUP(H5411,'Cross-Page Data'!$D$4:$F$48,3,FALSE)="natural gas",VLOOKUP(G5411,'Cross-Page Data'!$I$4:$J$19,2,FALSE),IF(VLOOKUP(H5411,'Cross-Page Data'!$D$4:$F$48,3,FALSE)="solar",IF(G5411="PV","solar PV","solar thermal"),IF(VLOOKUP(H5411,'Cross-Page Data'!$D$4:$F$48,3,FALSE)="wind",VLOOKUP(G5411,'Cross-Page Data'!$I$4:$J$19,2,FALSE),IF(VLOOKUP(H5411,'Cross-Page Data'!$D$4:$F$48,3,FALSE)="hydro",VLOOKUP(G5411,'Cross-Page Data'!$I$4:$J$19,2,FALSE),VLOOKUP(H5411,'Cross-Page Data'!$D$4:$F$48,3,FALSE)))))</f>
        <v/>
      </c>
      <c r="M5411" s="120">
        <f>IF(AND($P$2=FALSE,OR(F5411="Commercial NAICS Cogen",F5411="Industrial NAICS Cogen",F5411="NAICS-22 Cogen")),FALSE,IF(AND($P$3=FALSE,OR(F5411="Commercial NAICS Cogen",F5411="Commercial NAICS Non-Cogen",F5411="Industrial NAICS Cogen", F5411="industrial NAICS non-Cogen")),FALSE, TRUE))</f>
        <v/>
      </c>
    </row>
    <row r="5412">
      <c r="A5412" s="129" t="n">
        <v>99999</v>
      </c>
      <c r="B5412" s="130" t="inlineStr">
        <is>
          <t>State-Fuel Level Increment</t>
        </is>
      </c>
      <c r="C5412" s="130" t="inlineStr">
        <is>
          <t>State-Fuel Level Increment</t>
        </is>
      </c>
      <c r="D5412" s="129" t="n">
        <v>99999</v>
      </c>
      <c r="E5412" s="130" t="inlineStr">
        <is>
          <t>WA</t>
        </is>
      </c>
      <c r="F5412" s="130" t="inlineStr">
        <is>
          <t>Electric Utility</t>
        </is>
      </c>
      <c r="G5412" s="130" t="inlineStr">
        <is>
          <t>CT</t>
        </is>
      </c>
      <c r="H5412" s="130" t="inlineStr">
        <is>
          <t>NG</t>
        </is>
      </c>
      <c r="I5412" s="130" t="inlineStr">
        <is>
          <t>NG</t>
        </is>
      </c>
      <c r="J5412" s="131" t="n">
        <v>2199786.6</v>
      </c>
      <c r="K5412" s="129" t="n">
        <v>2020</v>
      </c>
      <c r="L5412" s="120">
        <f>IF(VLOOKUP(H5412,'Cross-Page Data'!$D$4:$F$48,3,FALSE)="natural gas",VLOOKUP(G5412,'Cross-Page Data'!$I$4:$J$19,2,FALSE),IF(VLOOKUP(H5412,'Cross-Page Data'!$D$4:$F$48,3,FALSE)="solar",IF(G5412="PV","solar PV","solar thermal"),IF(VLOOKUP(H5412,'Cross-Page Data'!$D$4:$F$48,3,FALSE)="wind",VLOOKUP(G5412,'Cross-Page Data'!$I$4:$J$19,2,FALSE),IF(VLOOKUP(H5412,'Cross-Page Data'!$D$4:$F$48,3,FALSE)="hydro",VLOOKUP(G5412,'Cross-Page Data'!$I$4:$J$19,2,FALSE),VLOOKUP(H5412,'Cross-Page Data'!$D$4:$F$48,3,FALSE)))))</f>
        <v/>
      </c>
      <c r="M5412" s="120">
        <f>IF(AND($P$2=FALSE,OR(F5412="Commercial NAICS Cogen",F5412="Industrial NAICS Cogen",F5412="NAICS-22 Cogen")),FALSE,IF(AND($P$3=FALSE,OR(F5412="Commercial NAICS Cogen",F5412="Commercial NAICS Non-Cogen",F5412="Industrial NAICS Cogen", F5412="industrial NAICS non-Cogen")),FALSE, TRUE))</f>
        <v/>
      </c>
    </row>
    <row r="5413">
      <c r="A5413" s="129" t="n">
        <v>99999</v>
      </c>
      <c r="B5413" s="130" t="inlineStr">
        <is>
          <t>State-Fuel Level Increment</t>
        </is>
      </c>
      <c r="C5413" s="130" t="inlineStr">
        <is>
          <t>State-Fuel Level Increment</t>
        </is>
      </c>
      <c r="D5413" s="129" t="n">
        <v>99999</v>
      </c>
      <c r="E5413" s="130" t="inlineStr">
        <is>
          <t>WA</t>
        </is>
      </c>
      <c r="F5413" s="130" t="inlineStr">
        <is>
          <t>Electric Utility</t>
        </is>
      </c>
      <c r="G5413" s="130" t="inlineStr">
        <is>
          <t>CT</t>
        </is>
      </c>
      <c r="H5413" s="130" t="inlineStr">
        <is>
          <t>NG</t>
        </is>
      </c>
      <c r="I5413" s="130" t="inlineStr">
        <is>
          <t>NG</t>
        </is>
      </c>
      <c r="J5413" s="131" t="n">
        <v>304004.88</v>
      </c>
      <c r="K5413" s="129" t="n">
        <v>2020</v>
      </c>
      <c r="L5413" s="120">
        <f>IF(VLOOKUP(H5413,'Cross-Page Data'!$D$4:$F$48,3,FALSE)="natural gas",VLOOKUP(G5413,'Cross-Page Data'!$I$4:$J$19,2,FALSE),IF(VLOOKUP(H5413,'Cross-Page Data'!$D$4:$F$48,3,FALSE)="solar",IF(G5413="PV","solar PV","solar thermal"),IF(VLOOKUP(H5413,'Cross-Page Data'!$D$4:$F$48,3,FALSE)="wind",VLOOKUP(G5413,'Cross-Page Data'!$I$4:$J$19,2,FALSE),IF(VLOOKUP(H5413,'Cross-Page Data'!$D$4:$F$48,3,FALSE)="hydro",VLOOKUP(G5413,'Cross-Page Data'!$I$4:$J$19,2,FALSE),VLOOKUP(H5413,'Cross-Page Data'!$D$4:$F$48,3,FALSE)))))</f>
        <v/>
      </c>
      <c r="M5413" s="120">
        <f>IF(AND($P$2=FALSE,OR(F5413="Commercial NAICS Cogen",F5413="Industrial NAICS Cogen",F5413="NAICS-22 Cogen")),FALSE,IF(AND($P$3=FALSE,OR(F5413="Commercial NAICS Cogen",F5413="Commercial NAICS Non-Cogen",F5413="Industrial NAICS Cogen", F5413="industrial NAICS non-Cogen")),FALSE, TRUE))</f>
        <v/>
      </c>
    </row>
    <row r="5414">
      <c r="A5414" s="129" t="n">
        <v>99999</v>
      </c>
      <c r="B5414" s="130" t="inlineStr">
        <is>
          <t>State-Fuel Level Increment</t>
        </is>
      </c>
      <c r="C5414" s="130" t="inlineStr">
        <is>
          <t>State-Fuel Level Increment</t>
        </is>
      </c>
      <c r="D5414" s="129" t="n">
        <v>99999</v>
      </c>
      <c r="E5414" s="130" t="inlineStr">
        <is>
          <t>WA</t>
        </is>
      </c>
      <c r="F5414" s="130" t="inlineStr">
        <is>
          <t>NAICS-22 Non-Cogen</t>
        </is>
      </c>
      <c r="G5414" s="130" t="inlineStr">
        <is>
          <t>CT</t>
        </is>
      </c>
      <c r="H5414" s="130" t="inlineStr">
        <is>
          <t>NG</t>
        </is>
      </c>
      <c r="I5414" s="130" t="inlineStr">
        <is>
          <t>NG</t>
        </is>
      </c>
      <c r="J5414" s="131" t="n">
        <v>788686.59</v>
      </c>
      <c r="K5414" s="129" t="n">
        <v>2020</v>
      </c>
      <c r="L5414" s="120">
        <f>IF(VLOOKUP(H5414,'Cross-Page Data'!$D$4:$F$48,3,FALSE)="natural gas",VLOOKUP(G5414,'Cross-Page Data'!$I$4:$J$19,2,FALSE),IF(VLOOKUP(H5414,'Cross-Page Data'!$D$4:$F$48,3,FALSE)="solar",IF(G5414="PV","solar PV","solar thermal"),IF(VLOOKUP(H5414,'Cross-Page Data'!$D$4:$F$48,3,FALSE)="wind",VLOOKUP(G5414,'Cross-Page Data'!$I$4:$J$19,2,FALSE),IF(VLOOKUP(H5414,'Cross-Page Data'!$D$4:$F$48,3,FALSE)="hydro",VLOOKUP(G5414,'Cross-Page Data'!$I$4:$J$19,2,FALSE),VLOOKUP(H5414,'Cross-Page Data'!$D$4:$F$48,3,FALSE)))))</f>
        <v/>
      </c>
      <c r="M5414" s="120">
        <f>IF(AND($P$2=FALSE,OR(F5414="Commercial NAICS Cogen",F5414="Industrial NAICS Cogen",F5414="NAICS-22 Cogen")),FALSE,IF(AND($P$3=FALSE,OR(F5414="Commercial NAICS Cogen",F5414="Commercial NAICS Non-Cogen",F5414="Industrial NAICS Cogen", F5414="industrial NAICS non-Cogen")),FALSE, TRUE))</f>
        <v/>
      </c>
    </row>
    <row r="5415">
      <c r="A5415" s="129" t="n">
        <v>99999</v>
      </c>
      <c r="B5415" s="130" t="inlineStr">
        <is>
          <t>State-Fuel Level Increment</t>
        </is>
      </c>
      <c r="C5415" s="130" t="inlineStr">
        <is>
          <t>State-Fuel Level Increment</t>
        </is>
      </c>
      <c r="D5415" s="129" t="n">
        <v>99999</v>
      </c>
      <c r="E5415" s="130" t="inlineStr">
        <is>
          <t>WI</t>
        </is>
      </c>
      <c r="F5415" s="130" t="inlineStr">
        <is>
          <t>Electric Utility</t>
        </is>
      </c>
      <c r="G5415" s="130" t="inlineStr">
        <is>
          <t>CT</t>
        </is>
      </c>
      <c r="H5415" s="130" t="inlineStr">
        <is>
          <t>NG</t>
        </is>
      </c>
      <c r="I5415" s="130" t="inlineStr">
        <is>
          <t>NG</t>
        </is>
      </c>
      <c r="J5415" s="131" t="n">
        <v>0</v>
      </c>
      <c r="K5415" s="129" t="n">
        <v>2020</v>
      </c>
      <c r="L5415" s="120">
        <f>IF(VLOOKUP(H5415,'Cross-Page Data'!$D$4:$F$48,3,FALSE)="natural gas",VLOOKUP(G5415,'Cross-Page Data'!$I$4:$J$19,2,FALSE),IF(VLOOKUP(H5415,'Cross-Page Data'!$D$4:$F$48,3,FALSE)="solar",IF(G5415="PV","solar PV","solar thermal"),IF(VLOOKUP(H5415,'Cross-Page Data'!$D$4:$F$48,3,FALSE)="wind",VLOOKUP(G5415,'Cross-Page Data'!$I$4:$J$19,2,FALSE),IF(VLOOKUP(H5415,'Cross-Page Data'!$D$4:$F$48,3,FALSE)="hydro",VLOOKUP(G5415,'Cross-Page Data'!$I$4:$J$19,2,FALSE),VLOOKUP(H5415,'Cross-Page Data'!$D$4:$F$48,3,FALSE)))))</f>
        <v/>
      </c>
      <c r="M5415" s="120">
        <f>IF(AND($P$2=FALSE,OR(F5415="Commercial NAICS Cogen",F5415="Industrial NAICS Cogen",F5415="NAICS-22 Cogen")),FALSE,IF(AND($P$3=FALSE,OR(F5415="Commercial NAICS Cogen",F5415="Commercial NAICS Non-Cogen",F5415="Industrial NAICS Cogen", F5415="industrial NAICS non-Cogen")),FALSE, TRUE))</f>
        <v/>
      </c>
    </row>
    <row r="5416">
      <c r="A5416" s="129" t="n">
        <v>99999</v>
      </c>
      <c r="B5416" s="130" t="inlineStr">
        <is>
          <t>State-Fuel Level Increment</t>
        </is>
      </c>
      <c r="C5416" s="130" t="inlineStr">
        <is>
          <t>State-Fuel Level Increment</t>
        </is>
      </c>
      <c r="D5416" s="129" t="n">
        <v>99999</v>
      </c>
      <c r="E5416" s="130" t="inlineStr">
        <is>
          <t>WI</t>
        </is>
      </c>
      <c r="F5416" s="130" t="inlineStr">
        <is>
          <t>Electric Utility</t>
        </is>
      </c>
      <c r="G5416" s="130" t="inlineStr">
        <is>
          <t>CT</t>
        </is>
      </c>
      <c r="H5416" s="130" t="inlineStr">
        <is>
          <t>NG</t>
        </is>
      </c>
      <c r="I5416" s="130" t="inlineStr">
        <is>
          <t>NG</t>
        </is>
      </c>
      <c r="J5416" s="131" t="n">
        <v>296915.22</v>
      </c>
      <c r="K5416" s="129" t="n">
        <v>2020</v>
      </c>
      <c r="L5416" s="120">
        <f>IF(VLOOKUP(H5416,'Cross-Page Data'!$D$4:$F$48,3,FALSE)="natural gas",VLOOKUP(G5416,'Cross-Page Data'!$I$4:$J$19,2,FALSE),IF(VLOOKUP(H5416,'Cross-Page Data'!$D$4:$F$48,3,FALSE)="solar",IF(G5416="PV","solar PV","solar thermal"),IF(VLOOKUP(H5416,'Cross-Page Data'!$D$4:$F$48,3,FALSE)="wind",VLOOKUP(G5416,'Cross-Page Data'!$I$4:$J$19,2,FALSE),IF(VLOOKUP(H5416,'Cross-Page Data'!$D$4:$F$48,3,FALSE)="hydro",VLOOKUP(G5416,'Cross-Page Data'!$I$4:$J$19,2,FALSE),VLOOKUP(H5416,'Cross-Page Data'!$D$4:$F$48,3,FALSE)))))</f>
        <v/>
      </c>
      <c r="M5416" s="120">
        <f>IF(AND($P$2=FALSE,OR(F5416="Commercial NAICS Cogen",F5416="Industrial NAICS Cogen",F5416="NAICS-22 Cogen")),FALSE,IF(AND($P$3=FALSE,OR(F5416="Commercial NAICS Cogen",F5416="Commercial NAICS Non-Cogen",F5416="Industrial NAICS Cogen", F5416="industrial NAICS non-Cogen")),FALSE, TRUE))</f>
        <v/>
      </c>
    </row>
    <row r="5417">
      <c r="A5417" s="129" t="n">
        <v>99999</v>
      </c>
      <c r="B5417" s="130" t="inlineStr">
        <is>
          <t>State-Fuel Level Increment</t>
        </is>
      </c>
      <c r="C5417" s="130" t="inlineStr">
        <is>
          <t>State-Fuel Level Increment</t>
        </is>
      </c>
      <c r="D5417" s="129" t="n">
        <v>99999</v>
      </c>
      <c r="E5417" s="130" t="inlineStr">
        <is>
          <t>WI</t>
        </is>
      </c>
      <c r="F5417" s="130" t="inlineStr">
        <is>
          <t>Industrial NAICS Cogen</t>
        </is>
      </c>
      <c r="G5417" s="130" t="inlineStr">
        <is>
          <t>CT</t>
        </is>
      </c>
      <c r="H5417" s="130" t="inlineStr">
        <is>
          <t>NG</t>
        </is>
      </c>
      <c r="I5417" s="130" t="inlineStr">
        <is>
          <t>NG</t>
        </is>
      </c>
      <c r="J5417" s="131" t="n">
        <v>310089.55</v>
      </c>
      <c r="K5417" s="129" t="n">
        <v>2020</v>
      </c>
      <c r="L5417" s="120">
        <f>IF(VLOOKUP(H5417,'Cross-Page Data'!$D$4:$F$48,3,FALSE)="natural gas",VLOOKUP(G5417,'Cross-Page Data'!$I$4:$J$19,2,FALSE),IF(VLOOKUP(H5417,'Cross-Page Data'!$D$4:$F$48,3,FALSE)="solar",IF(G5417="PV","solar PV","solar thermal"),IF(VLOOKUP(H5417,'Cross-Page Data'!$D$4:$F$48,3,FALSE)="wind",VLOOKUP(G5417,'Cross-Page Data'!$I$4:$J$19,2,FALSE),IF(VLOOKUP(H5417,'Cross-Page Data'!$D$4:$F$48,3,FALSE)="hydro",VLOOKUP(G5417,'Cross-Page Data'!$I$4:$J$19,2,FALSE),VLOOKUP(H5417,'Cross-Page Data'!$D$4:$F$48,3,FALSE)))))</f>
        <v/>
      </c>
      <c r="M5417" s="120">
        <f>IF(AND($P$2=FALSE,OR(F5417="Commercial NAICS Cogen",F5417="Industrial NAICS Cogen",F5417="NAICS-22 Cogen")),FALSE,IF(AND($P$3=FALSE,OR(F5417="Commercial NAICS Cogen",F5417="Commercial NAICS Non-Cogen",F5417="Industrial NAICS Cogen", F5417="industrial NAICS non-Cogen")),FALSE, TRUE))</f>
        <v/>
      </c>
    </row>
    <row r="5418">
      <c r="A5418" s="129" t="n">
        <v>99999</v>
      </c>
      <c r="B5418" s="130" t="inlineStr">
        <is>
          <t>State-Fuel Level Increment</t>
        </is>
      </c>
      <c r="C5418" s="130" t="inlineStr">
        <is>
          <t>State-Fuel Level Increment</t>
        </is>
      </c>
      <c r="D5418" s="129" t="n">
        <v>99999</v>
      </c>
      <c r="E5418" s="130" t="inlineStr">
        <is>
          <t>CA</t>
        </is>
      </c>
      <c r="F5418" s="130" t="inlineStr">
        <is>
          <t>Commercial NAICS Cogen</t>
        </is>
      </c>
      <c r="G5418" s="130" t="inlineStr">
        <is>
          <t>CT</t>
        </is>
      </c>
      <c r="H5418" s="130" t="inlineStr">
        <is>
          <t>OBG</t>
        </is>
      </c>
      <c r="I5418" s="130" t="inlineStr">
        <is>
          <t>ORW</t>
        </is>
      </c>
      <c r="J5418" s="131" t="n">
        <v>136811.82</v>
      </c>
      <c r="K5418" s="129" t="n">
        <v>2020</v>
      </c>
      <c r="L5418" s="120">
        <f>IF(VLOOKUP(H5418,'Cross-Page Data'!$D$4:$F$48,3,FALSE)="natural gas",VLOOKUP(G5418,'Cross-Page Data'!$I$4:$J$19,2,FALSE),IF(VLOOKUP(H5418,'Cross-Page Data'!$D$4:$F$48,3,FALSE)="solar",IF(G5418="PV","solar PV","solar thermal"),IF(VLOOKUP(H5418,'Cross-Page Data'!$D$4:$F$48,3,FALSE)="wind",VLOOKUP(G5418,'Cross-Page Data'!$I$4:$J$19,2,FALSE),IF(VLOOKUP(H5418,'Cross-Page Data'!$D$4:$F$48,3,FALSE)="hydro",VLOOKUP(G5418,'Cross-Page Data'!$I$4:$J$19,2,FALSE),VLOOKUP(H5418,'Cross-Page Data'!$D$4:$F$48,3,FALSE)))))</f>
        <v/>
      </c>
      <c r="M5418" s="120">
        <f>IF(AND($P$2=FALSE,OR(F5418="Commercial NAICS Cogen",F5418="Industrial NAICS Cogen",F5418="NAICS-22 Cogen")),FALSE,IF(AND($P$3=FALSE,OR(F5418="Commercial NAICS Cogen",F5418="Commercial NAICS Non-Cogen",F5418="Industrial NAICS Cogen", F5418="industrial NAICS non-Cogen")),FALSE, TRUE))</f>
        <v/>
      </c>
    </row>
    <row r="5419">
      <c r="A5419" s="129" t="n">
        <v>99999</v>
      </c>
      <c r="B5419" s="130" t="inlineStr">
        <is>
          <t>State-Fuel Level Increment</t>
        </is>
      </c>
      <c r="C5419" s="130" t="inlineStr">
        <is>
          <t>State-Fuel Level Increment</t>
        </is>
      </c>
      <c r="D5419" s="129" t="n">
        <v>99999</v>
      </c>
      <c r="E5419" s="130" t="inlineStr">
        <is>
          <t>NY</t>
        </is>
      </c>
      <c r="F5419" s="130" t="inlineStr">
        <is>
          <t>NAICS-22 Non-Cogen</t>
        </is>
      </c>
      <c r="G5419" s="130" t="inlineStr">
        <is>
          <t>CT</t>
        </is>
      </c>
      <c r="H5419" s="130" t="inlineStr">
        <is>
          <t>OBL</t>
        </is>
      </c>
      <c r="I5419" s="130" t="inlineStr">
        <is>
          <t>ORW</t>
        </is>
      </c>
      <c r="J5419" s="131" t="n">
        <v>0</v>
      </c>
      <c r="K5419" s="129" t="n">
        <v>2020</v>
      </c>
      <c r="L5419" s="120">
        <f>IF(VLOOKUP(H5419,'Cross-Page Data'!$D$4:$F$48,3,FALSE)="natural gas",VLOOKUP(G5419,'Cross-Page Data'!$I$4:$J$19,2,FALSE),IF(VLOOKUP(H5419,'Cross-Page Data'!$D$4:$F$48,3,FALSE)="solar",IF(G5419="PV","solar PV","solar thermal"),IF(VLOOKUP(H5419,'Cross-Page Data'!$D$4:$F$48,3,FALSE)="wind",VLOOKUP(G5419,'Cross-Page Data'!$I$4:$J$19,2,FALSE),IF(VLOOKUP(H5419,'Cross-Page Data'!$D$4:$F$48,3,FALSE)="hydro",VLOOKUP(G5419,'Cross-Page Data'!$I$4:$J$19,2,FALSE),VLOOKUP(H5419,'Cross-Page Data'!$D$4:$F$48,3,FALSE)))))</f>
        <v/>
      </c>
      <c r="M5419" s="120">
        <f>IF(AND($P$2=FALSE,OR(F5419="Commercial NAICS Cogen",F5419="Industrial NAICS Cogen",F5419="NAICS-22 Cogen")),FALSE,IF(AND($P$3=FALSE,OR(F5419="Commercial NAICS Cogen",F5419="Commercial NAICS Non-Cogen",F5419="Industrial NAICS Cogen", F5419="industrial NAICS non-Cogen")),FALSE, TRUE))</f>
        <v/>
      </c>
    </row>
    <row r="5420">
      <c r="A5420" s="129" t="n">
        <v>99999</v>
      </c>
      <c r="B5420" s="130" t="inlineStr">
        <is>
          <t>State-Fuel Level Increment</t>
        </is>
      </c>
      <c r="C5420" s="130" t="inlineStr">
        <is>
          <t>State-Fuel Level Increment</t>
        </is>
      </c>
      <c r="D5420" s="129" t="n">
        <v>99999</v>
      </c>
      <c r="E5420" s="130" t="inlineStr">
        <is>
          <t>LA</t>
        </is>
      </c>
      <c r="F5420" s="130" t="inlineStr">
        <is>
          <t>Industrial NAICS Cogen</t>
        </is>
      </c>
      <c r="G5420" s="130" t="inlineStr">
        <is>
          <t>CT</t>
        </is>
      </c>
      <c r="H5420" s="130" t="inlineStr">
        <is>
          <t>OG</t>
        </is>
      </c>
      <c r="I5420" s="130" t="inlineStr">
        <is>
          <t>OOG</t>
        </is>
      </c>
      <c r="J5420" s="131" t="n">
        <v>0</v>
      </c>
      <c r="K5420" s="129" t="n">
        <v>2020</v>
      </c>
      <c r="L5420" s="120">
        <f>IF(VLOOKUP(H5420,'Cross-Page Data'!$D$4:$F$48,3,FALSE)="natural gas",VLOOKUP(G5420,'Cross-Page Data'!$I$4:$J$19,2,FALSE),IF(VLOOKUP(H5420,'Cross-Page Data'!$D$4:$F$48,3,FALSE)="solar",IF(G5420="PV","solar PV","solar thermal"),IF(VLOOKUP(H5420,'Cross-Page Data'!$D$4:$F$48,3,FALSE)="wind",VLOOKUP(G5420,'Cross-Page Data'!$I$4:$J$19,2,FALSE),IF(VLOOKUP(H5420,'Cross-Page Data'!$D$4:$F$48,3,FALSE)="hydro",VLOOKUP(G5420,'Cross-Page Data'!$I$4:$J$19,2,FALSE),VLOOKUP(H5420,'Cross-Page Data'!$D$4:$F$48,3,FALSE)))))</f>
        <v/>
      </c>
      <c r="M5420" s="120">
        <f>IF(AND($P$2=FALSE,OR(F5420="Commercial NAICS Cogen",F5420="Industrial NAICS Cogen",F5420="NAICS-22 Cogen")),FALSE,IF(AND($P$3=FALSE,OR(F5420="Commercial NAICS Cogen",F5420="Commercial NAICS Non-Cogen",F5420="Industrial NAICS Cogen", F5420="industrial NAICS non-Cogen")),FALSE, TRUE))</f>
        <v/>
      </c>
    </row>
    <row r="5421">
      <c r="A5421" s="129" t="n">
        <v>99999</v>
      </c>
      <c r="B5421" s="130" t="inlineStr">
        <is>
          <t>State-Fuel Level Increment</t>
        </is>
      </c>
      <c r="C5421" s="130" t="inlineStr">
        <is>
          <t>State-Fuel Level Increment</t>
        </is>
      </c>
      <c r="D5421" s="129" t="n">
        <v>99999</v>
      </c>
      <c r="E5421" s="130" t="inlineStr">
        <is>
          <t>TX</t>
        </is>
      </c>
      <c r="F5421" s="130" t="inlineStr">
        <is>
          <t>Industrial NAICS Cogen</t>
        </is>
      </c>
      <c r="G5421" s="130" t="inlineStr">
        <is>
          <t>CT</t>
        </is>
      </c>
      <c r="H5421" s="130" t="inlineStr">
        <is>
          <t>OG</t>
        </is>
      </c>
      <c r="I5421" s="130" t="inlineStr">
        <is>
          <t>OOG</t>
        </is>
      </c>
      <c r="J5421" s="131" t="n">
        <v>0</v>
      </c>
      <c r="K5421" s="129" t="n">
        <v>2020</v>
      </c>
      <c r="L5421" s="120">
        <f>IF(VLOOKUP(H5421,'Cross-Page Data'!$D$4:$F$48,3,FALSE)="natural gas",VLOOKUP(G5421,'Cross-Page Data'!$I$4:$J$19,2,FALSE),IF(VLOOKUP(H5421,'Cross-Page Data'!$D$4:$F$48,3,FALSE)="solar",IF(G5421="PV","solar PV","solar thermal"),IF(VLOOKUP(H5421,'Cross-Page Data'!$D$4:$F$48,3,FALSE)="wind",VLOOKUP(G5421,'Cross-Page Data'!$I$4:$J$19,2,FALSE),IF(VLOOKUP(H5421,'Cross-Page Data'!$D$4:$F$48,3,FALSE)="hydro",VLOOKUP(G5421,'Cross-Page Data'!$I$4:$J$19,2,FALSE),VLOOKUP(H5421,'Cross-Page Data'!$D$4:$F$48,3,FALSE)))))</f>
        <v/>
      </c>
      <c r="M5421" s="120">
        <f>IF(AND($P$2=FALSE,OR(F5421="Commercial NAICS Cogen",F5421="Industrial NAICS Cogen",F5421="NAICS-22 Cogen")),FALSE,IF(AND($P$3=FALSE,OR(F5421="Commercial NAICS Cogen",F5421="Commercial NAICS Non-Cogen",F5421="Industrial NAICS Cogen", F5421="industrial NAICS non-Cogen")),FALSE, TRUE))</f>
        <v/>
      </c>
    </row>
    <row r="5422">
      <c r="A5422" s="129" t="n">
        <v>99999</v>
      </c>
      <c r="B5422" s="130" t="inlineStr">
        <is>
          <t>State-Fuel Level Increment</t>
        </is>
      </c>
      <c r="C5422" s="130" t="inlineStr">
        <is>
          <t>State-Fuel Level Increment</t>
        </is>
      </c>
      <c r="D5422" s="129" t="n">
        <v>99999</v>
      </c>
      <c r="E5422" s="130" t="inlineStr">
        <is>
          <t>LA</t>
        </is>
      </c>
      <c r="F5422" s="130" t="inlineStr">
        <is>
          <t>Industrial NAICS Cogen</t>
        </is>
      </c>
      <c r="G5422" s="130" t="inlineStr">
        <is>
          <t>CT</t>
        </is>
      </c>
      <c r="H5422" s="130" t="inlineStr">
        <is>
          <t>OTH</t>
        </is>
      </c>
      <c r="I5422" s="130" t="inlineStr">
        <is>
          <t>OTH</t>
        </is>
      </c>
      <c r="J5422" s="131" t="n">
        <v>0</v>
      </c>
      <c r="K5422" s="129" t="n">
        <v>2020</v>
      </c>
      <c r="L5422" s="120">
        <f>IF(VLOOKUP(H5422,'Cross-Page Data'!$D$4:$F$48,3,FALSE)="natural gas",VLOOKUP(G5422,'Cross-Page Data'!$I$4:$J$19,2,FALSE),IF(VLOOKUP(H5422,'Cross-Page Data'!$D$4:$F$48,3,FALSE)="solar",IF(G5422="PV","solar PV","solar thermal"),IF(VLOOKUP(H5422,'Cross-Page Data'!$D$4:$F$48,3,FALSE)="wind",VLOOKUP(G5422,'Cross-Page Data'!$I$4:$J$19,2,FALSE),IF(VLOOKUP(H5422,'Cross-Page Data'!$D$4:$F$48,3,FALSE)="hydro",VLOOKUP(G5422,'Cross-Page Data'!$I$4:$J$19,2,FALSE),VLOOKUP(H5422,'Cross-Page Data'!$D$4:$F$48,3,FALSE)))))</f>
        <v/>
      </c>
      <c r="M5422" s="120">
        <f>IF(AND($P$2=FALSE,OR(F5422="Commercial NAICS Cogen",F5422="Industrial NAICS Cogen",F5422="NAICS-22 Cogen")),FALSE,IF(AND($P$3=FALSE,OR(F5422="Commercial NAICS Cogen",F5422="Commercial NAICS Non-Cogen",F5422="Industrial NAICS Cogen", F5422="industrial NAICS non-Cogen")),FALSE, TRUE))</f>
        <v/>
      </c>
    </row>
    <row r="5423">
      <c r="A5423" s="129" t="n">
        <v>99999</v>
      </c>
      <c r="B5423" s="130" t="inlineStr">
        <is>
          <t>State-Fuel Level Increment</t>
        </is>
      </c>
      <c r="C5423" s="130" t="inlineStr">
        <is>
          <t>State-Fuel Level Increment</t>
        </is>
      </c>
      <c r="D5423" s="129" t="n">
        <v>99999</v>
      </c>
      <c r="E5423" s="130" t="inlineStr">
        <is>
          <t>PA</t>
        </is>
      </c>
      <c r="F5423" s="130" t="inlineStr">
        <is>
          <t>NAICS-22 Non-Cogen</t>
        </is>
      </c>
      <c r="G5423" s="130" t="inlineStr">
        <is>
          <t>CT</t>
        </is>
      </c>
      <c r="H5423" s="130" t="inlineStr">
        <is>
          <t>PC</t>
        </is>
      </c>
      <c r="I5423" s="130" t="inlineStr">
        <is>
          <t>PC</t>
        </is>
      </c>
      <c r="J5423" s="131" t="n">
        <v>0</v>
      </c>
      <c r="K5423" s="129" t="n">
        <v>2020</v>
      </c>
      <c r="L5423" s="120">
        <f>IF(VLOOKUP(H5423,'Cross-Page Data'!$D$4:$F$48,3,FALSE)="natural gas",VLOOKUP(G5423,'Cross-Page Data'!$I$4:$J$19,2,FALSE),IF(VLOOKUP(H5423,'Cross-Page Data'!$D$4:$F$48,3,FALSE)="solar",IF(G5423="PV","solar PV","solar thermal"),IF(VLOOKUP(H5423,'Cross-Page Data'!$D$4:$F$48,3,FALSE)="wind",VLOOKUP(G5423,'Cross-Page Data'!$I$4:$J$19,2,FALSE),IF(VLOOKUP(H5423,'Cross-Page Data'!$D$4:$F$48,3,FALSE)="hydro",VLOOKUP(G5423,'Cross-Page Data'!$I$4:$J$19,2,FALSE),VLOOKUP(H5423,'Cross-Page Data'!$D$4:$F$48,3,FALSE)))))</f>
        <v/>
      </c>
      <c r="M5423" s="120">
        <f>IF(AND($P$2=FALSE,OR(F5423="Commercial NAICS Cogen",F5423="Industrial NAICS Cogen",F5423="NAICS-22 Cogen")),FALSE,IF(AND($P$3=FALSE,OR(F5423="Commercial NAICS Cogen",F5423="Commercial NAICS Non-Cogen",F5423="Industrial NAICS Cogen", F5423="industrial NAICS non-Cogen")),FALSE, TRUE))</f>
        <v/>
      </c>
    </row>
    <row r="5424">
      <c r="A5424" s="129" t="n">
        <v>99999</v>
      </c>
      <c r="B5424" s="130" t="inlineStr">
        <is>
          <t>State-Fuel Level Increment</t>
        </is>
      </c>
      <c r="C5424" s="130" t="inlineStr">
        <is>
          <t>State-Fuel Level Increment</t>
        </is>
      </c>
      <c r="D5424" s="129" t="n">
        <v>99999</v>
      </c>
      <c r="E5424" s="130" t="inlineStr">
        <is>
          <t>PA</t>
        </is>
      </c>
      <c r="F5424" s="130" t="inlineStr">
        <is>
          <t>Industrial NAICS Non-Cogen</t>
        </is>
      </c>
      <c r="G5424" s="130" t="inlineStr">
        <is>
          <t>CT</t>
        </is>
      </c>
      <c r="H5424" s="130" t="inlineStr">
        <is>
          <t>PC</t>
        </is>
      </c>
      <c r="I5424" s="130" t="inlineStr">
        <is>
          <t>PC</t>
        </is>
      </c>
      <c r="J5424" s="131" t="n">
        <v>0</v>
      </c>
      <c r="K5424" s="129" t="n">
        <v>2020</v>
      </c>
      <c r="L5424" s="120">
        <f>IF(VLOOKUP(H5424,'Cross-Page Data'!$D$4:$F$48,3,FALSE)="natural gas",VLOOKUP(G5424,'Cross-Page Data'!$I$4:$J$19,2,FALSE),IF(VLOOKUP(H5424,'Cross-Page Data'!$D$4:$F$48,3,FALSE)="solar",IF(G5424="PV","solar PV","solar thermal"),IF(VLOOKUP(H5424,'Cross-Page Data'!$D$4:$F$48,3,FALSE)="wind",VLOOKUP(G5424,'Cross-Page Data'!$I$4:$J$19,2,FALSE),IF(VLOOKUP(H5424,'Cross-Page Data'!$D$4:$F$48,3,FALSE)="hydro",VLOOKUP(G5424,'Cross-Page Data'!$I$4:$J$19,2,FALSE),VLOOKUP(H5424,'Cross-Page Data'!$D$4:$F$48,3,FALSE)))))</f>
        <v/>
      </c>
      <c r="M5424" s="120">
        <f>IF(AND($P$2=FALSE,OR(F5424="Commercial NAICS Cogen",F5424="Industrial NAICS Cogen",F5424="NAICS-22 Cogen")),FALSE,IF(AND($P$3=FALSE,OR(F5424="Commercial NAICS Cogen",F5424="Commercial NAICS Non-Cogen",F5424="Industrial NAICS Cogen", F5424="industrial NAICS non-Cogen")),FALSE, TRUE))</f>
        <v/>
      </c>
    </row>
    <row r="5425">
      <c r="A5425" s="129" t="n">
        <v>99999</v>
      </c>
      <c r="B5425" s="130" t="inlineStr">
        <is>
          <t>State-Fuel Level Increment</t>
        </is>
      </c>
      <c r="C5425" s="130" t="inlineStr">
        <is>
          <t>State-Fuel Level Increment</t>
        </is>
      </c>
      <c r="D5425" s="129" t="n">
        <v>99999</v>
      </c>
      <c r="E5425" s="130" t="inlineStr">
        <is>
          <t>PA</t>
        </is>
      </c>
      <c r="F5425" s="130" t="inlineStr">
        <is>
          <t>Industrial NAICS Cogen</t>
        </is>
      </c>
      <c r="G5425" s="130" t="inlineStr">
        <is>
          <t>CT</t>
        </is>
      </c>
      <c r="H5425" s="130" t="inlineStr">
        <is>
          <t>PC</t>
        </is>
      </c>
      <c r="I5425" s="130" t="inlineStr">
        <is>
          <t>PC</t>
        </is>
      </c>
      <c r="J5425" s="131" t="n">
        <v>0</v>
      </c>
      <c r="K5425" s="129" t="n">
        <v>2020</v>
      </c>
      <c r="L5425" s="120">
        <f>IF(VLOOKUP(H5425,'Cross-Page Data'!$D$4:$F$48,3,FALSE)="natural gas",VLOOKUP(G5425,'Cross-Page Data'!$I$4:$J$19,2,FALSE),IF(VLOOKUP(H5425,'Cross-Page Data'!$D$4:$F$48,3,FALSE)="solar",IF(G5425="PV","solar PV","solar thermal"),IF(VLOOKUP(H5425,'Cross-Page Data'!$D$4:$F$48,3,FALSE)="wind",VLOOKUP(G5425,'Cross-Page Data'!$I$4:$J$19,2,FALSE),IF(VLOOKUP(H5425,'Cross-Page Data'!$D$4:$F$48,3,FALSE)="hydro",VLOOKUP(G5425,'Cross-Page Data'!$I$4:$J$19,2,FALSE),VLOOKUP(H5425,'Cross-Page Data'!$D$4:$F$48,3,FALSE)))))</f>
        <v/>
      </c>
      <c r="M5425" s="120">
        <f>IF(AND($P$2=FALSE,OR(F5425="Commercial NAICS Cogen",F5425="Industrial NAICS Cogen",F5425="NAICS-22 Cogen")),FALSE,IF(AND($P$3=FALSE,OR(F5425="Commercial NAICS Cogen",F5425="Commercial NAICS Non-Cogen",F5425="Industrial NAICS Cogen", F5425="industrial NAICS non-Cogen")),FALSE, TRUE))</f>
        <v/>
      </c>
    </row>
    <row r="5426">
      <c r="A5426" s="129" t="n">
        <v>99999</v>
      </c>
      <c r="B5426" s="130" t="inlineStr">
        <is>
          <t>State-Fuel Level Increment</t>
        </is>
      </c>
      <c r="C5426" s="130" t="inlineStr">
        <is>
          <t>State-Fuel Level Increment</t>
        </is>
      </c>
      <c r="D5426" s="129" t="n">
        <v>99999</v>
      </c>
      <c r="E5426" s="130" t="inlineStr">
        <is>
          <t>FL</t>
        </is>
      </c>
      <c r="F5426" s="130" t="inlineStr">
        <is>
          <t>Electric Utility</t>
        </is>
      </c>
      <c r="G5426" s="130" t="inlineStr">
        <is>
          <t>CT</t>
        </is>
      </c>
      <c r="H5426" s="130" t="inlineStr">
        <is>
          <t>RFO</t>
        </is>
      </c>
      <c r="I5426" s="130" t="inlineStr">
        <is>
          <t>RFO</t>
        </is>
      </c>
      <c r="J5426" s="131" t="n">
        <v>0</v>
      </c>
      <c r="K5426" s="129" t="n">
        <v>2020</v>
      </c>
      <c r="L5426" s="120">
        <f>IF(VLOOKUP(H5426,'Cross-Page Data'!$D$4:$F$48,3,FALSE)="natural gas",VLOOKUP(G5426,'Cross-Page Data'!$I$4:$J$19,2,FALSE),IF(VLOOKUP(H5426,'Cross-Page Data'!$D$4:$F$48,3,FALSE)="solar",IF(G5426="PV","solar PV","solar thermal"),IF(VLOOKUP(H5426,'Cross-Page Data'!$D$4:$F$48,3,FALSE)="wind",VLOOKUP(G5426,'Cross-Page Data'!$I$4:$J$19,2,FALSE),IF(VLOOKUP(H5426,'Cross-Page Data'!$D$4:$F$48,3,FALSE)="hydro",VLOOKUP(G5426,'Cross-Page Data'!$I$4:$J$19,2,FALSE),VLOOKUP(H5426,'Cross-Page Data'!$D$4:$F$48,3,FALSE)))))</f>
        <v/>
      </c>
      <c r="M5426" s="120">
        <f>IF(AND($P$2=FALSE,OR(F5426="Commercial NAICS Cogen",F5426="Industrial NAICS Cogen",F5426="NAICS-22 Cogen")),FALSE,IF(AND($P$3=FALSE,OR(F5426="Commercial NAICS Cogen",F5426="Commercial NAICS Non-Cogen",F5426="Industrial NAICS Cogen", F5426="industrial NAICS non-Cogen")),FALSE, TRUE))</f>
        <v/>
      </c>
    </row>
    <row r="5427">
      <c r="A5427" s="129" t="n">
        <v>99999</v>
      </c>
      <c r="B5427" s="130" t="inlineStr">
        <is>
          <t>State-Fuel Level Increment</t>
        </is>
      </c>
      <c r="C5427" s="130" t="inlineStr">
        <is>
          <t>State-Fuel Level Increment</t>
        </is>
      </c>
      <c r="D5427" s="129" t="n">
        <v>99999</v>
      </c>
      <c r="E5427" s="130" t="inlineStr">
        <is>
          <t>NY</t>
        </is>
      </c>
      <c r="F5427" s="130" t="inlineStr">
        <is>
          <t>Commercial NAICS Cogen</t>
        </is>
      </c>
      <c r="G5427" s="130" t="inlineStr">
        <is>
          <t>CT</t>
        </is>
      </c>
      <c r="H5427" s="130" t="inlineStr">
        <is>
          <t>RFO</t>
        </is>
      </c>
      <c r="I5427" s="130" t="inlineStr">
        <is>
          <t>RFO</t>
        </is>
      </c>
      <c r="J5427" s="131" t="n">
        <v>0</v>
      </c>
      <c r="K5427" s="129" t="n">
        <v>2020</v>
      </c>
      <c r="L5427" s="120">
        <f>IF(VLOOKUP(H5427,'Cross-Page Data'!$D$4:$F$48,3,FALSE)="natural gas",VLOOKUP(G5427,'Cross-Page Data'!$I$4:$J$19,2,FALSE),IF(VLOOKUP(H5427,'Cross-Page Data'!$D$4:$F$48,3,FALSE)="solar",IF(G5427="PV","solar PV","solar thermal"),IF(VLOOKUP(H5427,'Cross-Page Data'!$D$4:$F$48,3,FALSE)="wind",VLOOKUP(G5427,'Cross-Page Data'!$I$4:$J$19,2,FALSE),IF(VLOOKUP(H5427,'Cross-Page Data'!$D$4:$F$48,3,FALSE)="hydro",VLOOKUP(G5427,'Cross-Page Data'!$I$4:$J$19,2,FALSE),VLOOKUP(H5427,'Cross-Page Data'!$D$4:$F$48,3,FALSE)))))</f>
        <v/>
      </c>
      <c r="M5427" s="120">
        <f>IF(AND($P$2=FALSE,OR(F5427="Commercial NAICS Cogen",F5427="Industrial NAICS Cogen",F5427="NAICS-22 Cogen")),FALSE,IF(AND($P$3=FALSE,OR(F5427="Commercial NAICS Cogen",F5427="Commercial NAICS Non-Cogen",F5427="Industrial NAICS Cogen", F5427="industrial NAICS non-Cogen")),FALSE, TRUE))</f>
        <v/>
      </c>
    </row>
    <row r="5428">
      <c r="A5428" s="129" t="n">
        <v>99999</v>
      </c>
      <c r="B5428" s="130" t="inlineStr">
        <is>
          <t>State-Fuel Level Increment</t>
        </is>
      </c>
      <c r="C5428" s="130" t="inlineStr">
        <is>
          <t>State-Fuel Level Increment</t>
        </is>
      </c>
      <c r="D5428" s="129" t="n">
        <v>99999</v>
      </c>
      <c r="E5428" s="130" t="inlineStr">
        <is>
          <t>PA</t>
        </is>
      </c>
      <c r="F5428" s="130" t="inlineStr">
        <is>
          <t>Industrial NAICS Non-Cogen</t>
        </is>
      </c>
      <c r="G5428" s="130" t="inlineStr">
        <is>
          <t>CT</t>
        </is>
      </c>
      <c r="H5428" s="130" t="inlineStr">
        <is>
          <t>WC</t>
        </is>
      </c>
      <c r="I5428" s="130" t="inlineStr">
        <is>
          <t>WOC</t>
        </is>
      </c>
      <c r="J5428" s="131" t="n">
        <v>0</v>
      </c>
      <c r="K5428" s="129" t="n">
        <v>2020</v>
      </c>
      <c r="L5428" s="120">
        <f>IF(VLOOKUP(H5428,'Cross-Page Data'!$D$4:$F$48,3,FALSE)="natural gas",VLOOKUP(G5428,'Cross-Page Data'!$I$4:$J$19,2,FALSE),IF(VLOOKUP(H5428,'Cross-Page Data'!$D$4:$F$48,3,FALSE)="solar",IF(G5428="PV","solar PV","solar thermal"),IF(VLOOKUP(H5428,'Cross-Page Data'!$D$4:$F$48,3,FALSE)="wind",VLOOKUP(G5428,'Cross-Page Data'!$I$4:$J$19,2,FALSE),IF(VLOOKUP(H5428,'Cross-Page Data'!$D$4:$F$48,3,FALSE)="hydro",VLOOKUP(G5428,'Cross-Page Data'!$I$4:$J$19,2,FALSE),VLOOKUP(H5428,'Cross-Page Data'!$D$4:$F$48,3,FALSE)))))</f>
        <v/>
      </c>
      <c r="M5428" s="120">
        <f>IF(AND($P$2=FALSE,OR(F5428="Commercial NAICS Cogen",F5428="Industrial NAICS Cogen",F5428="NAICS-22 Cogen")),FALSE,IF(AND($P$3=FALSE,OR(F5428="Commercial NAICS Cogen",F5428="Commercial NAICS Non-Cogen",F5428="Industrial NAICS Cogen", F5428="industrial NAICS non-Cogen")),FALSE, TRUE))</f>
        <v/>
      </c>
    </row>
    <row r="5429">
      <c r="A5429" s="129" t="n">
        <v>99999</v>
      </c>
      <c r="B5429" s="130" t="inlineStr">
        <is>
          <t>State-Fuel Level Increment</t>
        </is>
      </c>
      <c r="C5429" s="130" t="inlineStr">
        <is>
          <t>State-Fuel Level Increment</t>
        </is>
      </c>
      <c r="D5429" s="129" t="n">
        <v>99999</v>
      </c>
      <c r="E5429" s="130" t="inlineStr">
        <is>
          <t>PA</t>
        </is>
      </c>
      <c r="F5429" s="130" t="inlineStr">
        <is>
          <t>Industrial NAICS Cogen</t>
        </is>
      </c>
      <c r="G5429" s="130" t="inlineStr">
        <is>
          <t>CT</t>
        </is>
      </c>
      <c r="H5429" s="130" t="inlineStr">
        <is>
          <t>WC</t>
        </is>
      </c>
      <c r="I5429" s="130" t="inlineStr">
        <is>
          <t>WOC</t>
        </is>
      </c>
      <c r="J5429" s="131" t="n">
        <v>0</v>
      </c>
      <c r="K5429" s="129" t="n">
        <v>2020</v>
      </c>
      <c r="L5429" s="120">
        <f>IF(VLOOKUP(H5429,'Cross-Page Data'!$D$4:$F$48,3,FALSE)="natural gas",VLOOKUP(G5429,'Cross-Page Data'!$I$4:$J$19,2,FALSE),IF(VLOOKUP(H5429,'Cross-Page Data'!$D$4:$F$48,3,FALSE)="solar",IF(G5429="PV","solar PV","solar thermal"),IF(VLOOKUP(H5429,'Cross-Page Data'!$D$4:$F$48,3,FALSE)="wind",VLOOKUP(G5429,'Cross-Page Data'!$I$4:$J$19,2,FALSE),IF(VLOOKUP(H5429,'Cross-Page Data'!$D$4:$F$48,3,FALSE)="hydro",VLOOKUP(G5429,'Cross-Page Data'!$I$4:$J$19,2,FALSE),VLOOKUP(H5429,'Cross-Page Data'!$D$4:$F$48,3,FALSE)))))</f>
        <v/>
      </c>
      <c r="M5429" s="120">
        <f>IF(AND($P$2=FALSE,OR(F5429="Commercial NAICS Cogen",F5429="Industrial NAICS Cogen",F5429="NAICS-22 Cogen")),FALSE,IF(AND($P$3=FALSE,OR(F5429="Commercial NAICS Cogen",F5429="Commercial NAICS Non-Cogen",F5429="Industrial NAICS Cogen", F5429="industrial NAICS non-Cogen")),FALSE, TRUE))</f>
        <v/>
      </c>
    </row>
    <row r="5430">
      <c r="A5430" s="129" t="n">
        <v>99999</v>
      </c>
      <c r="B5430" s="130" t="inlineStr">
        <is>
          <t>State-Fuel Level Increment</t>
        </is>
      </c>
      <c r="C5430" s="130" t="inlineStr">
        <is>
          <t>State-Fuel Level Increment</t>
        </is>
      </c>
      <c r="D5430" s="129" t="n">
        <v>99999</v>
      </c>
      <c r="E5430" s="130" t="inlineStr">
        <is>
          <t>CA</t>
        </is>
      </c>
      <c r="F5430" s="130" t="inlineStr">
        <is>
          <t>NAICS-22 Non-Cogen</t>
        </is>
      </c>
      <c r="G5430" s="130" t="inlineStr">
        <is>
          <t>FC</t>
        </is>
      </c>
      <c r="H5430" s="130" t="inlineStr">
        <is>
          <t>LFG</t>
        </is>
      </c>
      <c r="I5430" s="130" t="inlineStr">
        <is>
          <t>MLG</t>
        </is>
      </c>
      <c r="J5430" s="131" t="n">
        <v>0</v>
      </c>
      <c r="K5430" s="129" t="n">
        <v>2020</v>
      </c>
      <c r="L5430" s="120">
        <f>IF(VLOOKUP(H5430,'Cross-Page Data'!$D$4:$F$48,3,FALSE)="natural gas",VLOOKUP(G5430,'Cross-Page Data'!$I$4:$J$19,2,FALSE),IF(VLOOKUP(H5430,'Cross-Page Data'!$D$4:$F$48,3,FALSE)="solar",IF(G5430="PV","solar PV","solar thermal"),IF(VLOOKUP(H5430,'Cross-Page Data'!$D$4:$F$48,3,FALSE)="wind",VLOOKUP(G5430,'Cross-Page Data'!$I$4:$J$19,2,FALSE),IF(VLOOKUP(H5430,'Cross-Page Data'!$D$4:$F$48,3,FALSE)="hydro",VLOOKUP(G5430,'Cross-Page Data'!$I$4:$J$19,2,FALSE),VLOOKUP(H5430,'Cross-Page Data'!$D$4:$F$48,3,FALSE)))))</f>
        <v/>
      </c>
      <c r="M5430" s="120">
        <f>IF(AND($P$2=FALSE,OR(F5430="Commercial NAICS Cogen",F5430="Industrial NAICS Cogen",F5430="NAICS-22 Cogen")),FALSE,IF(AND($P$3=FALSE,OR(F5430="Commercial NAICS Cogen",F5430="Commercial NAICS Non-Cogen",F5430="Industrial NAICS Cogen", F5430="industrial NAICS non-Cogen")),FALSE, TRUE))</f>
        <v/>
      </c>
    </row>
    <row r="5431">
      <c r="A5431" s="129" t="n">
        <v>99999</v>
      </c>
      <c r="B5431" s="130" t="inlineStr">
        <is>
          <t>State-Fuel Level Increment</t>
        </is>
      </c>
      <c r="C5431" s="130" t="inlineStr">
        <is>
          <t>State-Fuel Level Increment</t>
        </is>
      </c>
      <c r="D5431" s="129" t="n">
        <v>99999</v>
      </c>
      <c r="E5431" s="130" t="inlineStr">
        <is>
          <t>CA</t>
        </is>
      </c>
      <c r="F5431" s="130" t="inlineStr">
        <is>
          <t>Industrial NAICS Non-Cogen</t>
        </is>
      </c>
      <c r="G5431" s="130" t="inlineStr">
        <is>
          <t>FC</t>
        </is>
      </c>
      <c r="H5431" s="130" t="inlineStr">
        <is>
          <t>LFG</t>
        </is>
      </c>
      <c r="I5431" s="130" t="inlineStr">
        <is>
          <t>MLG</t>
        </is>
      </c>
      <c r="J5431" s="131" t="n">
        <v>0</v>
      </c>
      <c r="K5431" s="129" t="n">
        <v>2020</v>
      </c>
      <c r="L5431" s="120">
        <f>IF(VLOOKUP(H5431,'Cross-Page Data'!$D$4:$F$48,3,FALSE)="natural gas",VLOOKUP(G5431,'Cross-Page Data'!$I$4:$J$19,2,FALSE),IF(VLOOKUP(H5431,'Cross-Page Data'!$D$4:$F$48,3,FALSE)="solar",IF(G5431="PV","solar PV","solar thermal"),IF(VLOOKUP(H5431,'Cross-Page Data'!$D$4:$F$48,3,FALSE)="wind",VLOOKUP(G5431,'Cross-Page Data'!$I$4:$J$19,2,FALSE),IF(VLOOKUP(H5431,'Cross-Page Data'!$D$4:$F$48,3,FALSE)="hydro",VLOOKUP(G5431,'Cross-Page Data'!$I$4:$J$19,2,FALSE),VLOOKUP(H5431,'Cross-Page Data'!$D$4:$F$48,3,FALSE)))))</f>
        <v/>
      </c>
      <c r="M5431" s="120">
        <f>IF(AND($P$2=FALSE,OR(F5431="Commercial NAICS Cogen",F5431="Industrial NAICS Cogen",F5431="NAICS-22 Cogen")),FALSE,IF(AND($P$3=FALSE,OR(F5431="Commercial NAICS Cogen",F5431="Commercial NAICS Non-Cogen",F5431="Industrial NAICS Cogen", F5431="industrial NAICS non-Cogen")),FALSE, TRUE))</f>
        <v/>
      </c>
    </row>
    <row r="5432">
      <c r="A5432" s="129" t="n">
        <v>99999</v>
      </c>
      <c r="B5432" s="130" t="inlineStr">
        <is>
          <t>State-Fuel Level Increment</t>
        </is>
      </c>
      <c r="C5432" s="130" t="inlineStr">
        <is>
          <t>State-Fuel Level Increment</t>
        </is>
      </c>
      <c r="D5432" s="129" t="n">
        <v>99999</v>
      </c>
      <c r="E5432" s="130" t="inlineStr">
        <is>
          <t>NC</t>
        </is>
      </c>
      <c r="F5432" s="130" t="inlineStr">
        <is>
          <t>Commercial NAICS Non-Cogen</t>
        </is>
      </c>
      <c r="G5432" s="130" t="inlineStr">
        <is>
          <t>FC</t>
        </is>
      </c>
      <c r="H5432" s="130" t="inlineStr">
        <is>
          <t>LFG</t>
        </is>
      </c>
      <c r="I5432" s="130" t="inlineStr">
        <is>
          <t>MLG</t>
        </is>
      </c>
      <c r="J5432" s="131" t="n">
        <v>0</v>
      </c>
      <c r="K5432" s="129" t="n">
        <v>2020</v>
      </c>
      <c r="L5432" s="120">
        <f>IF(VLOOKUP(H5432,'Cross-Page Data'!$D$4:$F$48,3,FALSE)="natural gas",VLOOKUP(G5432,'Cross-Page Data'!$I$4:$J$19,2,FALSE),IF(VLOOKUP(H5432,'Cross-Page Data'!$D$4:$F$48,3,FALSE)="solar",IF(G5432="PV","solar PV","solar thermal"),IF(VLOOKUP(H5432,'Cross-Page Data'!$D$4:$F$48,3,FALSE)="wind",VLOOKUP(G5432,'Cross-Page Data'!$I$4:$J$19,2,FALSE),IF(VLOOKUP(H5432,'Cross-Page Data'!$D$4:$F$48,3,FALSE)="hydro",VLOOKUP(G5432,'Cross-Page Data'!$I$4:$J$19,2,FALSE),VLOOKUP(H5432,'Cross-Page Data'!$D$4:$F$48,3,FALSE)))))</f>
        <v/>
      </c>
      <c r="M5432" s="120">
        <f>IF(AND($P$2=FALSE,OR(F5432="Commercial NAICS Cogen",F5432="Industrial NAICS Cogen",F5432="NAICS-22 Cogen")),FALSE,IF(AND($P$3=FALSE,OR(F5432="Commercial NAICS Cogen",F5432="Commercial NAICS Non-Cogen",F5432="Industrial NAICS Cogen", F5432="industrial NAICS non-Cogen")),FALSE, TRUE))</f>
        <v/>
      </c>
    </row>
    <row r="5433">
      <c r="A5433" s="129" t="n">
        <v>99999</v>
      </c>
      <c r="B5433" s="130" t="inlineStr">
        <is>
          <t>State-Fuel Level Increment</t>
        </is>
      </c>
      <c r="C5433" s="130" t="inlineStr">
        <is>
          <t>State-Fuel Level Increment</t>
        </is>
      </c>
      <c r="D5433" s="129" t="n">
        <v>99999</v>
      </c>
      <c r="E5433" s="130" t="inlineStr">
        <is>
          <t>CA</t>
        </is>
      </c>
      <c r="F5433" s="130" t="inlineStr">
        <is>
          <t>Electric Utility</t>
        </is>
      </c>
      <c r="G5433" s="130" t="inlineStr">
        <is>
          <t>FC</t>
        </is>
      </c>
      <c r="H5433" s="130" t="inlineStr">
        <is>
          <t>NG</t>
        </is>
      </c>
      <c r="I5433" s="130" t="inlineStr">
        <is>
          <t>NG</t>
        </is>
      </c>
      <c r="J5433" s="131" t="n">
        <v>0</v>
      </c>
      <c r="K5433" s="129" t="n">
        <v>2020</v>
      </c>
      <c r="L5433" s="120">
        <f>IF(VLOOKUP(H5433,'Cross-Page Data'!$D$4:$F$48,3,FALSE)="natural gas",VLOOKUP(G5433,'Cross-Page Data'!$I$4:$J$19,2,FALSE),IF(VLOOKUP(H5433,'Cross-Page Data'!$D$4:$F$48,3,FALSE)="solar",IF(G5433="PV","solar PV","solar thermal"),IF(VLOOKUP(H5433,'Cross-Page Data'!$D$4:$F$48,3,FALSE)="wind",VLOOKUP(G5433,'Cross-Page Data'!$I$4:$J$19,2,FALSE),IF(VLOOKUP(H5433,'Cross-Page Data'!$D$4:$F$48,3,FALSE)="hydro",VLOOKUP(G5433,'Cross-Page Data'!$I$4:$J$19,2,FALSE),VLOOKUP(H5433,'Cross-Page Data'!$D$4:$F$48,3,FALSE)))))</f>
        <v/>
      </c>
      <c r="M5433" s="120">
        <f>IF(AND($P$2=FALSE,OR(F5433="Commercial NAICS Cogen",F5433="Industrial NAICS Cogen",F5433="NAICS-22 Cogen")),FALSE,IF(AND($P$3=FALSE,OR(F5433="Commercial NAICS Cogen",F5433="Commercial NAICS Non-Cogen",F5433="Industrial NAICS Cogen", F5433="industrial NAICS non-Cogen")),FALSE, TRUE))</f>
        <v/>
      </c>
    </row>
    <row r="5434">
      <c r="A5434" s="129" t="n">
        <v>99999</v>
      </c>
      <c r="B5434" s="130" t="inlineStr">
        <is>
          <t>State-Fuel Level Increment</t>
        </is>
      </c>
      <c r="C5434" s="130" t="inlineStr">
        <is>
          <t>State-Fuel Level Increment</t>
        </is>
      </c>
      <c r="D5434" s="129" t="n">
        <v>99999</v>
      </c>
      <c r="E5434" s="130" t="inlineStr">
        <is>
          <t>CA</t>
        </is>
      </c>
      <c r="F5434" s="130" t="inlineStr">
        <is>
          <t>NAICS-22 Non-Cogen</t>
        </is>
      </c>
      <c r="G5434" s="130" t="inlineStr">
        <is>
          <t>FC</t>
        </is>
      </c>
      <c r="H5434" s="130" t="inlineStr">
        <is>
          <t>NG</t>
        </is>
      </c>
      <c r="I5434" s="130" t="inlineStr">
        <is>
          <t>NG</t>
        </is>
      </c>
      <c r="J5434" s="131" t="n">
        <v>0</v>
      </c>
      <c r="K5434" s="129" t="n">
        <v>2020</v>
      </c>
      <c r="L5434" s="120">
        <f>IF(VLOOKUP(H5434,'Cross-Page Data'!$D$4:$F$48,3,FALSE)="natural gas",VLOOKUP(G5434,'Cross-Page Data'!$I$4:$J$19,2,FALSE),IF(VLOOKUP(H5434,'Cross-Page Data'!$D$4:$F$48,3,FALSE)="solar",IF(G5434="PV","solar PV","solar thermal"),IF(VLOOKUP(H5434,'Cross-Page Data'!$D$4:$F$48,3,FALSE)="wind",VLOOKUP(G5434,'Cross-Page Data'!$I$4:$J$19,2,FALSE),IF(VLOOKUP(H5434,'Cross-Page Data'!$D$4:$F$48,3,FALSE)="hydro",VLOOKUP(G5434,'Cross-Page Data'!$I$4:$J$19,2,FALSE),VLOOKUP(H5434,'Cross-Page Data'!$D$4:$F$48,3,FALSE)))))</f>
        <v/>
      </c>
      <c r="M5434" s="120">
        <f>IF(AND($P$2=FALSE,OR(F5434="Commercial NAICS Cogen",F5434="Industrial NAICS Cogen",F5434="NAICS-22 Cogen")),FALSE,IF(AND($P$3=FALSE,OR(F5434="Commercial NAICS Cogen",F5434="Commercial NAICS Non-Cogen",F5434="Industrial NAICS Cogen", F5434="industrial NAICS non-Cogen")),FALSE, TRUE))</f>
        <v/>
      </c>
    </row>
    <row r="5435">
      <c r="A5435" s="129" t="n">
        <v>99999</v>
      </c>
      <c r="B5435" s="130" t="inlineStr">
        <is>
          <t>State-Fuel Level Increment</t>
        </is>
      </c>
      <c r="C5435" s="130" t="inlineStr">
        <is>
          <t>State-Fuel Level Increment</t>
        </is>
      </c>
      <c r="D5435" s="129" t="n">
        <v>99999</v>
      </c>
      <c r="E5435" s="130" t="inlineStr">
        <is>
          <t>CA</t>
        </is>
      </c>
      <c r="F5435" s="130" t="inlineStr">
        <is>
          <t>NAICS-22 Cogen</t>
        </is>
      </c>
      <c r="G5435" s="130" t="inlineStr">
        <is>
          <t>FC</t>
        </is>
      </c>
      <c r="H5435" s="130" t="inlineStr">
        <is>
          <t>NG</t>
        </is>
      </c>
      <c r="I5435" s="130" t="inlineStr">
        <is>
          <t>NG</t>
        </is>
      </c>
      <c r="J5435" s="131" t="n">
        <v>0</v>
      </c>
      <c r="K5435" s="129" t="n">
        <v>2020</v>
      </c>
      <c r="L5435" s="120">
        <f>IF(VLOOKUP(H5435,'Cross-Page Data'!$D$4:$F$48,3,FALSE)="natural gas",VLOOKUP(G5435,'Cross-Page Data'!$I$4:$J$19,2,FALSE),IF(VLOOKUP(H5435,'Cross-Page Data'!$D$4:$F$48,3,FALSE)="solar",IF(G5435="PV","solar PV","solar thermal"),IF(VLOOKUP(H5435,'Cross-Page Data'!$D$4:$F$48,3,FALSE)="wind",VLOOKUP(G5435,'Cross-Page Data'!$I$4:$J$19,2,FALSE),IF(VLOOKUP(H5435,'Cross-Page Data'!$D$4:$F$48,3,FALSE)="hydro",VLOOKUP(G5435,'Cross-Page Data'!$I$4:$J$19,2,FALSE),VLOOKUP(H5435,'Cross-Page Data'!$D$4:$F$48,3,FALSE)))))</f>
        <v/>
      </c>
      <c r="M5435" s="120">
        <f>IF(AND($P$2=FALSE,OR(F5435="Commercial NAICS Cogen",F5435="Industrial NAICS Cogen",F5435="NAICS-22 Cogen")),FALSE,IF(AND($P$3=FALSE,OR(F5435="Commercial NAICS Cogen",F5435="Commercial NAICS Non-Cogen",F5435="Industrial NAICS Cogen", F5435="industrial NAICS non-Cogen")),FALSE, TRUE))</f>
        <v/>
      </c>
    </row>
    <row r="5436">
      <c r="A5436" s="129" t="n">
        <v>99999</v>
      </c>
      <c r="B5436" s="130" t="inlineStr">
        <is>
          <t>State-Fuel Level Increment</t>
        </is>
      </c>
      <c r="C5436" s="130" t="inlineStr">
        <is>
          <t>State-Fuel Level Increment</t>
        </is>
      </c>
      <c r="D5436" s="129" t="n">
        <v>99999</v>
      </c>
      <c r="E5436" s="130" t="inlineStr">
        <is>
          <t>CA</t>
        </is>
      </c>
      <c r="F5436" s="130" t="inlineStr">
        <is>
          <t>Commercial NAICS Non-Cogen</t>
        </is>
      </c>
      <c r="G5436" s="130" t="inlineStr">
        <is>
          <t>FC</t>
        </is>
      </c>
      <c r="H5436" s="130" t="inlineStr">
        <is>
          <t>NG</t>
        </is>
      </c>
      <c r="I5436" s="130" t="inlineStr">
        <is>
          <t>NG</t>
        </is>
      </c>
      <c r="J5436" s="131" t="n">
        <v>0</v>
      </c>
      <c r="K5436" s="129" t="n">
        <v>2020</v>
      </c>
      <c r="L5436" s="120">
        <f>IF(VLOOKUP(H5436,'Cross-Page Data'!$D$4:$F$48,3,FALSE)="natural gas",VLOOKUP(G5436,'Cross-Page Data'!$I$4:$J$19,2,FALSE),IF(VLOOKUP(H5436,'Cross-Page Data'!$D$4:$F$48,3,FALSE)="solar",IF(G5436="PV","solar PV","solar thermal"),IF(VLOOKUP(H5436,'Cross-Page Data'!$D$4:$F$48,3,FALSE)="wind",VLOOKUP(G5436,'Cross-Page Data'!$I$4:$J$19,2,FALSE),IF(VLOOKUP(H5436,'Cross-Page Data'!$D$4:$F$48,3,FALSE)="hydro",VLOOKUP(G5436,'Cross-Page Data'!$I$4:$J$19,2,FALSE),VLOOKUP(H5436,'Cross-Page Data'!$D$4:$F$48,3,FALSE)))))</f>
        <v/>
      </c>
      <c r="M5436" s="120">
        <f>IF(AND($P$2=FALSE,OR(F5436="Commercial NAICS Cogen",F5436="Industrial NAICS Cogen",F5436="NAICS-22 Cogen")),FALSE,IF(AND($P$3=FALSE,OR(F5436="Commercial NAICS Cogen",F5436="Commercial NAICS Non-Cogen",F5436="Industrial NAICS Cogen", F5436="industrial NAICS non-Cogen")),FALSE, TRUE))</f>
        <v/>
      </c>
    </row>
    <row r="5437">
      <c r="A5437" s="129" t="n">
        <v>99999</v>
      </c>
      <c r="B5437" s="130" t="inlineStr">
        <is>
          <t>State-Fuel Level Increment</t>
        </is>
      </c>
      <c r="C5437" s="130" t="inlineStr">
        <is>
          <t>State-Fuel Level Increment</t>
        </is>
      </c>
      <c r="D5437" s="129" t="n">
        <v>99999</v>
      </c>
      <c r="E5437" s="130" t="inlineStr">
        <is>
          <t>CA</t>
        </is>
      </c>
      <c r="F5437" s="130" t="inlineStr">
        <is>
          <t>Commercial NAICS Cogen</t>
        </is>
      </c>
      <c r="G5437" s="130" t="inlineStr">
        <is>
          <t>FC</t>
        </is>
      </c>
      <c r="H5437" s="130" t="inlineStr">
        <is>
          <t>NG</t>
        </is>
      </c>
      <c r="I5437" s="130" t="inlineStr">
        <is>
          <t>NG</t>
        </is>
      </c>
      <c r="J5437" s="131" t="n">
        <v>0</v>
      </c>
      <c r="K5437" s="129" t="n">
        <v>2020</v>
      </c>
      <c r="L5437" s="120">
        <f>IF(VLOOKUP(H5437,'Cross-Page Data'!$D$4:$F$48,3,FALSE)="natural gas",VLOOKUP(G5437,'Cross-Page Data'!$I$4:$J$19,2,FALSE),IF(VLOOKUP(H5437,'Cross-Page Data'!$D$4:$F$48,3,FALSE)="solar",IF(G5437="PV","solar PV","solar thermal"),IF(VLOOKUP(H5437,'Cross-Page Data'!$D$4:$F$48,3,FALSE)="wind",VLOOKUP(G5437,'Cross-Page Data'!$I$4:$J$19,2,FALSE),IF(VLOOKUP(H5437,'Cross-Page Data'!$D$4:$F$48,3,FALSE)="hydro",VLOOKUP(G5437,'Cross-Page Data'!$I$4:$J$19,2,FALSE),VLOOKUP(H5437,'Cross-Page Data'!$D$4:$F$48,3,FALSE)))))</f>
        <v/>
      </c>
      <c r="M5437" s="120">
        <f>IF(AND($P$2=FALSE,OR(F5437="Commercial NAICS Cogen",F5437="Industrial NAICS Cogen",F5437="NAICS-22 Cogen")),FALSE,IF(AND($P$3=FALSE,OR(F5437="Commercial NAICS Cogen",F5437="Commercial NAICS Non-Cogen",F5437="Industrial NAICS Cogen", F5437="industrial NAICS non-Cogen")),FALSE, TRUE))</f>
        <v/>
      </c>
    </row>
    <row r="5438">
      <c r="A5438" s="129" t="n">
        <v>99999</v>
      </c>
      <c r="B5438" s="130" t="inlineStr">
        <is>
          <t>State-Fuel Level Increment</t>
        </is>
      </c>
      <c r="C5438" s="130" t="inlineStr">
        <is>
          <t>State-Fuel Level Increment</t>
        </is>
      </c>
      <c r="D5438" s="129" t="n">
        <v>99999</v>
      </c>
      <c r="E5438" s="130" t="inlineStr">
        <is>
          <t>CA</t>
        </is>
      </c>
      <c r="F5438" s="130" t="inlineStr">
        <is>
          <t>Industrial NAICS Non-Cogen</t>
        </is>
      </c>
      <c r="G5438" s="130" t="inlineStr">
        <is>
          <t>FC</t>
        </is>
      </c>
      <c r="H5438" s="130" t="inlineStr">
        <is>
          <t>NG</t>
        </is>
      </c>
      <c r="I5438" s="130" t="inlineStr">
        <is>
          <t>NG</t>
        </is>
      </c>
      <c r="J5438" s="131" t="n">
        <v>0</v>
      </c>
      <c r="K5438" s="129" t="n">
        <v>2020</v>
      </c>
      <c r="L5438" s="120">
        <f>IF(VLOOKUP(H5438,'Cross-Page Data'!$D$4:$F$48,3,FALSE)="natural gas",VLOOKUP(G5438,'Cross-Page Data'!$I$4:$J$19,2,FALSE),IF(VLOOKUP(H5438,'Cross-Page Data'!$D$4:$F$48,3,FALSE)="solar",IF(G5438="PV","solar PV","solar thermal"),IF(VLOOKUP(H5438,'Cross-Page Data'!$D$4:$F$48,3,FALSE)="wind",VLOOKUP(G5438,'Cross-Page Data'!$I$4:$J$19,2,FALSE),IF(VLOOKUP(H5438,'Cross-Page Data'!$D$4:$F$48,3,FALSE)="hydro",VLOOKUP(G5438,'Cross-Page Data'!$I$4:$J$19,2,FALSE),VLOOKUP(H5438,'Cross-Page Data'!$D$4:$F$48,3,FALSE)))))</f>
        <v/>
      </c>
      <c r="M5438" s="120">
        <f>IF(AND($P$2=FALSE,OR(F5438="Commercial NAICS Cogen",F5438="Industrial NAICS Cogen",F5438="NAICS-22 Cogen")),FALSE,IF(AND($P$3=FALSE,OR(F5438="Commercial NAICS Cogen",F5438="Commercial NAICS Non-Cogen",F5438="Industrial NAICS Cogen", F5438="industrial NAICS non-Cogen")),FALSE, TRUE))</f>
        <v/>
      </c>
    </row>
    <row r="5439">
      <c r="A5439" s="129" t="n">
        <v>99999</v>
      </c>
      <c r="B5439" s="130" t="inlineStr">
        <is>
          <t>State-Fuel Level Increment</t>
        </is>
      </c>
      <c r="C5439" s="130" t="inlineStr">
        <is>
          <t>State-Fuel Level Increment</t>
        </is>
      </c>
      <c r="D5439" s="129" t="n">
        <v>99999</v>
      </c>
      <c r="E5439" s="130" t="inlineStr">
        <is>
          <t>CT</t>
        </is>
      </c>
      <c r="F5439" s="130" t="inlineStr">
        <is>
          <t>Electric Utility</t>
        </is>
      </c>
      <c r="G5439" s="130" t="inlineStr">
        <is>
          <t>FC</t>
        </is>
      </c>
      <c r="H5439" s="130" t="inlineStr">
        <is>
          <t>NG</t>
        </is>
      </c>
      <c r="I5439" s="130" t="inlineStr">
        <is>
          <t>NG</t>
        </is>
      </c>
      <c r="J5439" s="131" t="n">
        <v>0</v>
      </c>
      <c r="K5439" s="129" t="n">
        <v>2020</v>
      </c>
      <c r="L5439" s="120">
        <f>IF(VLOOKUP(H5439,'Cross-Page Data'!$D$4:$F$48,3,FALSE)="natural gas",VLOOKUP(G5439,'Cross-Page Data'!$I$4:$J$19,2,FALSE),IF(VLOOKUP(H5439,'Cross-Page Data'!$D$4:$F$48,3,FALSE)="solar",IF(G5439="PV","solar PV","solar thermal"),IF(VLOOKUP(H5439,'Cross-Page Data'!$D$4:$F$48,3,FALSE)="wind",VLOOKUP(G5439,'Cross-Page Data'!$I$4:$J$19,2,FALSE),IF(VLOOKUP(H5439,'Cross-Page Data'!$D$4:$F$48,3,FALSE)="hydro",VLOOKUP(G5439,'Cross-Page Data'!$I$4:$J$19,2,FALSE),VLOOKUP(H5439,'Cross-Page Data'!$D$4:$F$48,3,FALSE)))))</f>
        <v/>
      </c>
      <c r="M5439" s="120">
        <f>IF(AND($P$2=FALSE,OR(F5439="Commercial NAICS Cogen",F5439="Industrial NAICS Cogen",F5439="NAICS-22 Cogen")),FALSE,IF(AND($P$3=FALSE,OR(F5439="Commercial NAICS Cogen",F5439="Commercial NAICS Non-Cogen",F5439="Industrial NAICS Cogen", F5439="industrial NAICS non-Cogen")),FALSE, TRUE))</f>
        <v/>
      </c>
    </row>
    <row r="5440">
      <c r="A5440" s="129" t="n">
        <v>99999</v>
      </c>
      <c r="B5440" s="130" t="inlineStr">
        <is>
          <t>State-Fuel Level Increment</t>
        </is>
      </c>
      <c r="C5440" s="130" t="inlineStr">
        <is>
          <t>State-Fuel Level Increment</t>
        </is>
      </c>
      <c r="D5440" s="129" t="n">
        <v>99999</v>
      </c>
      <c r="E5440" s="130" t="inlineStr">
        <is>
          <t>CT</t>
        </is>
      </c>
      <c r="F5440" s="130" t="inlineStr">
        <is>
          <t>NAICS-22 Non-Cogen</t>
        </is>
      </c>
      <c r="G5440" s="130" t="inlineStr">
        <is>
          <t>FC</t>
        </is>
      </c>
      <c r="H5440" s="130" t="inlineStr">
        <is>
          <t>NG</t>
        </is>
      </c>
      <c r="I5440" s="130" t="inlineStr">
        <is>
          <t>NG</t>
        </is>
      </c>
      <c r="J5440" s="131" t="n">
        <v>0</v>
      </c>
      <c r="K5440" s="129" t="n">
        <v>2020</v>
      </c>
      <c r="L5440" s="120">
        <f>IF(VLOOKUP(H5440,'Cross-Page Data'!$D$4:$F$48,3,FALSE)="natural gas",VLOOKUP(G5440,'Cross-Page Data'!$I$4:$J$19,2,FALSE),IF(VLOOKUP(H5440,'Cross-Page Data'!$D$4:$F$48,3,FALSE)="solar",IF(G5440="PV","solar PV","solar thermal"),IF(VLOOKUP(H5440,'Cross-Page Data'!$D$4:$F$48,3,FALSE)="wind",VLOOKUP(G5440,'Cross-Page Data'!$I$4:$J$19,2,FALSE),IF(VLOOKUP(H5440,'Cross-Page Data'!$D$4:$F$48,3,FALSE)="hydro",VLOOKUP(G5440,'Cross-Page Data'!$I$4:$J$19,2,FALSE),VLOOKUP(H5440,'Cross-Page Data'!$D$4:$F$48,3,FALSE)))))</f>
        <v/>
      </c>
      <c r="M5440" s="120">
        <f>IF(AND($P$2=FALSE,OR(F5440="Commercial NAICS Cogen",F5440="Industrial NAICS Cogen",F5440="NAICS-22 Cogen")),FALSE,IF(AND($P$3=FALSE,OR(F5440="Commercial NAICS Cogen",F5440="Commercial NAICS Non-Cogen",F5440="Industrial NAICS Cogen", F5440="industrial NAICS non-Cogen")),FALSE, TRUE))</f>
        <v/>
      </c>
    </row>
    <row r="5441">
      <c r="A5441" s="129" t="n">
        <v>99999</v>
      </c>
      <c r="B5441" s="130" t="inlineStr">
        <is>
          <t>State-Fuel Level Increment</t>
        </is>
      </c>
      <c r="C5441" s="130" t="inlineStr">
        <is>
          <t>State-Fuel Level Increment</t>
        </is>
      </c>
      <c r="D5441" s="129" t="n">
        <v>99999</v>
      </c>
      <c r="E5441" s="130" t="inlineStr">
        <is>
          <t>CT</t>
        </is>
      </c>
      <c r="F5441" s="130" t="inlineStr">
        <is>
          <t>NAICS-22 Cogen</t>
        </is>
      </c>
      <c r="G5441" s="130" t="inlineStr">
        <is>
          <t>FC</t>
        </is>
      </c>
      <c r="H5441" s="130" t="inlineStr">
        <is>
          <t>NG</t>
        </is>
      </c>
      <c r="I5441" s="130" t="inlineStr">
        <is>
          <t>NG</t>
        </is>
      </c>
      <c r="J5441" s="131" t="n">
        <v>0</v>
      </c>
      <c r="K5441" s="129" t="n">
        <v>2020</v>
      </c>
      <c r="L5441" s="120">
        <f>IF(VLOOKUP(H5441,'Cross-Page Data'!$D$4:$F$48,3,FALSE)="natural gas",VLOOKUP(G5441,'Cross-Page Data'!$I$4:$J$19,2,FALSE),IF(VLOOKUP(H5441,'Cross-Page Data'!$D$4:$F$48,3,FALSE)="solar",IF(G5441="PV","solar PV","solar thermal"),IF(VLOOKUP(H5441,'Cross-Page Data'!$D$4:$F$48,3,FALSE)="wind",VLOOKUP(G5441,'Cross-Page Data'!$I$4:$J$19,2,FALSE),IF(VLOOKUP(H5441,'Cross-Page Data'!$D$4:$F$48,3,FALSE)="hydro",VLOOKUP(G5441,'Cross-Page Data'!$I$4:$J$19,2,FALSE),VLOOKUP(H5441,'Cross-Page Data'!$D$4:$F$48,3,FALSE)))))</f>
        <v/>
      </c>
      <c r="M5441" s="120">
        <f>IF(AND($P$2=FALSE,OR(F5441="Commercial NAICS Cogen",F5441="Industrial NAICS Cogen",F5441="NAICS-22 Cogen")),FALSE,IF(AND($P$3=FALSE,OR(F5441="Commercial NAICS Cogen",F5441="Commercial NAICS Non-Cogen",F5441="Industrial NAICS Cogen", F5441="industrial NAICS non-Cogen")),FALSE, TRUE))</f>
        <v/>
      </c>
    </row>
    <row r="5442">
      <c r="A5442" s="129" t="n">
        <v>99999</v>
      </c>
      <c r="B5442" s="130" t="inlineStr">
        <is>
          <t>State-Fuel Level Increment</t>
        </is>
      </c>
      <c r="C5442" s="130" t="inlineStr">
        <is>
          <t>State-Fuel Level Increment</t>
        </is>
      </c>
      <c r="D5442" s="129" t="n">
        <v>99999</v>
      </c>
      <c r="E5442" s="130" t="inlineStr">
        <is>
          <t>CT</t>
        </is>
      </c>
      <c r="F5442" s="130" t="inlineStr">
        <is>
          <t>Commercial NAICS Non-Cogen</t>
        </is>
      </c>
      <c r="G5442" s="130" t="inlineStr">
        <is>
          <t>FC</t>
        </is>
      </c>
      <c r="H5442" s="130" t="inlineStr">
        <is>
          <t>NG</t>
        </is>
      </c>
      <c r="I5442" s="130" t="inlineStr">
        <is>
          <t>NG</t>
        </is>
      </c>
      <c r="J5442" s="131" t="n">
        <v>0</v>
      </c>
      <c r="K5442" s="129" t="n">
        <v>2020</v>
      </c>
      <c r="L5442" s="120">
        <f>IF(VLOOKUP(H5442,'Cross-Page Data'!$D$4:$F$48,3,FALSE)="natural gas",VLOOKUP(G5442,'Cross-Page Data'!$I$4:$J$19,2,FALSE),IF(VLOOKUP(H5442,'Cross-Page Data'!$D$4:$F$48,3,FALSE)="solar",IF(G5442="PV","solar PV","solar thermal"),IF(VLOOKUP(H5442,'Cross-Page Data'!$D$4:$F$48,3,FALSE)="wind",VLOOKUP(G5442,'Cross-Page Data'!$I$4:$J$19,2,FALSE),IF(VLOOKUP(H5442,'Cross-Page Data'!$D$4:$F$48,3,FALSE)="hydro",VLOOKUP(G5442,'Cross-Page Data'!$I$4:$J$19,2,FALSE),VLOOKUP(H5442,'Cross-Page Data'!$D$4:$F$48,3,FALSE)))))</f>
        <v/>
      </c>
      <c r="M5442" s="120">
        <f>IF(AND($P$2=FALSE,OR(F5442="Commercial NAICS Cogen",F5442="Industrial NAICS Cogen",F5442="NAICS-22 Cogen")),FALSE,IF(AND($P$3=FALSE,OR(F5442="Commercial NAICS Cogen",F5442="Commercial NAICS Non-Cogen",F5442="Industrial NAICS Cogen", F5442="industrial NAICS non-Cogen")),FALSE, TRUE))</f>
        <v/>
      </c>
    </row>
    <row r="5443">
      <c r="A5443" s="129" t="n">
        <v>99999</v>
      </c>
      <c r="B5443" s="130" t="inlineStr">
        <is>
          <t>State-Fuel Level Increment</t>
        </is>
      </c>
      <c r="C5443" s="130" t="inlineStr">
        <is>
          <t>State-Fuel Level Increment</t>
        </is>
      </c>
      <c r="D5443" s="129" t="n">
        <v>99999</v>
      </c>
      <c r="E5443" s="130" t="inlineStr">
        <is>
          <t>CT</t>
        </is>
      </c>
      <c r="F5443" s="130" t="inlineStr">
        <is>
          <t>Commercial NAICS Cogen</t>
        </is>
      </c>
      <c r="G5443" s="130" t="inlineStr">
        <is>
          <t>FC</t>
        </is>
      </c>
      <c r="H5443" s="130" t="inlineStr">
        <is>
          <t>NG</t>
        </is>
      </c>
      <c r="I5443" s="130" t="inlineStr">
        <is>
          <t>NG</t>
        </is>
      </c>
      <c r="J5443" s="131" t="n">
        <v>0</v>
      </c>
      <c r="K5443" s="129" t="n">
        <v>2020</v>
      </c>
      <c r="L5443" s="120">
        <f>IF(VLOOKUP(H5443,'Cross-Page Data'!$D$4:$F$48,3,FALSE)="natural gas",VLOOKUP(G5443,'Cross-Page Data'!$I$4:$J$19,2,FALSE),IF(VLOOKUP(H5443,'Cross-Page Data'!$D$4:$F$48,3,FALSE)="solar",IF(G5443="PV","solar PV","solar thermal"),IF(VLOOKUP(H5443,'Cross-Page Data'!$D$4:$F$48,3,FALSE)="wind",VLOOKUP(G5443,'Cross-Page Data'!$I$4:$J$19,2,FALSE),IF(VLOOKUP(H5443,'Cross-Page Data'!$D$4:$F$48,3,FALSE)="hydro",VLOOKUP(G5443,'Cross-Page Data'!$I$4:$J$19,2,FALSE),VLOOKUP(H5443,'Cross-Page Data'!$D$4:$F$48,3,FALSE)))))</f>
        <v/>
      </c>
      <c r="M5443" s="120">
        <f>IF(AND($P$2=FALSE,OR(F5443="Commercial NAICS Cogen",F5443="Industrial NAICS Cogen",F5443="NAICS-22 Cogen")),FALSE,IF(AND($P$3=FALSE,OR(F5443="Commercial NAICS Cogen",F5443="Commercial NAICS Non-Cogen",F5443="Industrial NAICS Cogen", F5443="industrial NAICS non-Cogen")),FALSE, TRUE))</f>
        <v/>
      </c>
    </row>
    <row r="5444">
      <c r="A5444" s="129" t="n">
        <v>99999</v>
      </c>
      <c r="B5444" s="130" t="inlineStr">
        <is>
          <t>State-Fuel Level Increment</t>
        </is>
      </c>
      <c r="C5444" s="130" t="inlineStr">
        <is>
          <t>State-Fuel Level Increment</t>
        </is>
      </c>
      <c r="D5444" s="129" t="n">
        <v>99999</v>
      </c>
      <c r="E5444" s="130" t="inlineStr">
        <is>
          <t>CT</t>
        </is>
      </c>
      <c r="F5444" s="130" t="inlineStr">
        <is>
          <t>Industrial NAICS Cogen</t>
        </is>
      </c>
      <c r="G5444" s="130" t="inlineStr">
        <is>
          <t>FC</t>
        </is>
      </c>
      <c r="H5444" s="130" t="inlineStr">
        <is>
          <t>NG</t>
        </is>
      </c>
      <c r="I5444" s="130" t="inlineStr">
        <is>
          <t>NG</t>
        </is>
      </c>
      <c r="J5444" s="131" t="n">
        <v>0</v>
      </c>
      <c r="K5444" s="129" t="n">
        <v>2020</v>
      </c>
      <c r="L5444" s="120">
        <f>IF(VLOOKUP(H5444,'Cross-Page Data'!$D$4:$F$48,3,FALSE)="natural gas",VLOOKUP(G5444,'Cross-Page Data'!$I$4:$J$19,2,FALSE),IF(VLOOKUP(H5444,'Cross-Page Data'!$D$4:$F$48,3,FALSE)="solar",IF(G5444="PV","solar PV","solar thermal"),IF(VLOOKUP(H5444,'Cross-Page Data'!$D$4:$F$48,3,FALSE)="wind",VLOOKUP(G5444,'Cross-Page Data'!$I$4:$J$19,2,FALSE),IF(VLOOKUP(H5444,'Cross-Page Data'!$D$4:$F$48,3,FALSE)="hydro",VLOOKUP(G5444,'Cross-Page Data'!$I$4:$J$19,2,FALSE),VLOOKUP(H5444,'Cross-Page Data'!$D$4:$F$48,3,FALSE)))))</f>
        <v/>
      </c>
      <c r="M5444" s="120">
        <f>IF(AND($P$2=FALSE,OR(F5444="Commercial NAICS Cogen",F5444="Industrial NAICS Cogen",F5444="NAICS-22 Cogen")),FALSE,IF(AND($P$3=FALSE,OR(F5444="Commercial NAICS Cogen",F5444="Commercial NAICS Non-Cogen",F5444="Industrial NAICS Cogen", F5444="industrial NAICS non-Cogen")),FALSE, TRUE))</f>
        <v/>
      </c>
    </row>
    <row r="5445">
      <c r="A5445" s="129" t="n">
        <v>99999</v>
      </c>
      <c r="B5445" s="130" t="inlineStr">
        <is>
          <t>State-Fuel Level Increment</t>
        </is>
      </c>
      <c r="C5445" s="130" t="inlineStr">
        <is>
          <t>State-Fuel Level Increment</t>
        </is>
      </c>
      <c r="D5445" s="129" t="n">
        <v>99999</v>
      </c>
      <c r="E5445" s="130" t="inlineStr">
        <is>
          <t>DE</t>
        </is>
      </c>
      <c r="F5445" s="130" t="inlineStr">
        <is>
          <t>NAICS-22 Non-Cogen</t>
        </is>
      </c>
      <c r="G5445" s="130" t="inlineStr">
        <is>
          <t>FC</t>
        </is>
      </c>
      <c r="H5445" s="130" t="inlineStr">
        <is>
          <t>NG</t>
        </is>
      </c>
      <c r="I5445" s="130" t="inlineStr">
        <is>
          <t>NG</t>
        </is>
      </c>
      <c r="J5445" s="131" t="n">
        <v>0</v>
      </c>
      <c r="K5445" s="129" t="n">
        <v>2020</v>
      </c>
      <c r="L5445" s="120">
        <f>IF(VLOOKUP(H5445,'Cross-Page Data'!$D$4:$F$48,3,FALSE)="natural gas",VLOOKUP(G5445,'Cross-Page Data'!$I$4:$J$19,2,FALSE),IF(VLOOKUP(H5445,'Cross-Page Data'!$D$4:$F$48,3,FALSE)="solar",IF(G5445="PV","solar PV","solar thermal"),IF(VLOOKUP(H5445,'Cross-Page Data'!$D$4:$F$48,3,FALSE)="wind",VLOOKUP(G5445,'Cross-Page Data'!$I$4:$J$19,2,FALSE),IF(VLOOKUP(H5445,'Cross-Page Data'!$D$4:$F$48,3,FALSE)="hydro",VLOOKUP(G5445,'Cross-Page Data'!$I$4:$J$19,2,FALSE),VLOOKUP(H5445,'Cross-Page Data'!$D$4:$F$48,3,FALSE)))))</f>
        <v/>
      </c>
      <c r="M5445" s="120">
        <f>IF(AND($P$2=FALSE,OR(F5445="Commercial NAICS Cogen",F5445="Industrial NAICS Cogen",F5445="NAICS-22 Cogen")),FALSE,IF(AND($P$3=FALSE,OR(F5445="Commercial NAICS Cogen",F5445="Commercial NAICS Non-Cogen",F5445="Industrial NAICS Cogen", F5445="industrial NAICS non-Cogen")),FALSE, TRUE))</f>
        <v/>
      </c>
    </row>
    <row r="5446">
      <c r="A5446" s="129" t="n">
        <v>99999</v>
      </c>
      <c r="B5446" s="130" t="inlineStr">
        <is>
          <t>State-Fuel Level Increment</t>
        </is>
      </c>
      <c r="C5446" s="130" t="inlineStr">
        <is>
          <t>State-Fuel Level Increment</t>
        </is>
      </c>
      <c r="D5446" s="129" t="n">
        <v>99999</v>
      </c>
      <c r="E5446" s="130" t="inlineStr">
        <is>
          <t>GA</t>
        </is>
      </c>
      <c r="F5446" s="130" t="inlineStr">
        <is>
          <t>Electric Utility</t>
        </is>
      </c>
      <c r="G5446" s="130" t="inlineStr">
        <is>
          <t>FC</t>
        </is>
      </c>
      <c r="H5446" s="130" t="inlineStr">
        <is>
          <t>NG</t>
        </is>
      </c>
      <c r="I5446" s="130" t="inlineStr">
        <is>
          <t>NG</t>
        </is>
      </c>
      <c r="J5446" s="131" t="n">
        <v>0</v>
      </c>
      <c r="K5446" s="129" t="n">
        <v>2020</v>
      </c>
      <c r="L5446" s="120">
        <f>IF(VLOOKUP(H5446,'Cross-Page Data'!$D$4:$F$48,3,FALSE)="natural gas",VLOOKUP(G5446,'Cross-Page Data'!$I$4:$J$19,2,FALSE),IF(VLOOKUP(H5446,'Cross-Page Data'!$D$4:$F$48,3,FALSE)="solar",IF(G5446="PV","solar PV","solar thermal"),IF(VLOOKUP(H5446,'Cross-Page Data'!$D$4:$F$48,3,FALSE)="wind",VLOOKUP(G5446,'Cross-Page Data'!$I$4:$J$19,2,FALSE),IF(VLOOKUP(H5446,'Cross-Page Data'!$D$4:$F$48,3,FALSE)="hydro",VLOOKUP(G5446,'Cross-Page Data'!$I$4:$J$19,2,FALSE),VLOOKUP(H5446,'Cross-Page Data'!$D$4:$F$48,3,FALSE)))))</f>
        <v/>
      </c>
      <c r="M5446" s="120">
        <f>IF(AND($P$2=FALSE,OR(F5446="Commercial NAICS Cogen",F5446="Industrial NAICS Cogen",F5446="NAICS-22 Cogen")),FALSE,IF(AND($P$3=FALSE,OR(F5446="Commercial NAICS Cogen",F5446="Commercial NAICS Non-Cogen",F5446="Industrial NAICS Cogen", F5446="industrial NAICS non-Cogen")),FALSE, TRUE))</f>
        <v/>
      </c>
    </row>
    <row r="5447">
      <c r="A5447" s="129" t="n">
        <v>99999</v>
      </c>
      <c r="B5447" s="130" t="inlineStr">
        <is>
          <t>State-Fuel Level Increment</t>
        </is>
      </c>
      <c r="C5447" s="130" t="inlineStr">
        <is>
          <t>State-Fuel Level Increment</t>
        </is>
      </c>
      <c r="D5447" s="129" t="n">
        <v>99999</v>
      </c>
      <c r="E5447" s="130" t="inlineStr">
        <is>
          <t>MA</t>
        </is>
      </c>
      <c r="F5447" s="130" t="inlineStr">
        <is>
          <t>Commercial NAICS Non-Cogen</t>
        </is>
      </c>
      <c r="G5447" s="130" t="inlineStr">
        <is>
          <t>FC</t>
        </is>
      </c>
      <c r="H5447" s="130" t="inlineStr">
        <is>
          <t>NG</t>
        </is>
      </c>
      <c r="I5447" s="130" t="inlineStr">
        <is>
          <t>NG</t>
        </is>
      </c>
      <c r="J5447" s="131" t="n">
        <v>0</v>
      </c>
      <c r="K5447" s="129" t="n">
        <v>2020</v>
      </c>
      <c r="L5447" s="120">
        <f>IF(VLOOKUP(H5447,'Cross-Page Data'!$D$4:$F$48,3,FALSE)="natural gas",VLOOKUP(G5447,'Cross-Page Data'!$I$4:$J$19,2,FALSE),IF(VLOOKUP(H5447,'Cross-Page Data'!$D$4:$F$48,3,FALSE)="solar",IF(G5447="PV","solar PV","solar thermal"),IF(VLOOKUP(H5447,'Cross-Page Data'!$D$4:$F$48,3,FALSE)="wind",VLOOKUP(G5447,'Cross-Page Data'!$I$4:$J$19,2,FALSE),IF(VLOOKUP(H5447,'Cross-Page Data'!$D$4:$F$48,3,FALSE)="hydro",VLOOKUP(G5447,'Cross-Page Data'!$I$4:$J$19,2,FALSE),VLOOKUP(H5447,'Cross-Page Data'!$D$4:$F$48,3,FALSE)))))</f>
        <v/>
      </c>
      <c r="M5447" s="120">
        <f>IF(AND($P$2=FALSE,OR(F5447="Commercial NAICS Cogen",F5447="Industrial NAICS Cogen",F5447="NAICS-22 Cogen")),FALSE,IF(AND($P$3=FALSE,OR(F5447="Commercial NAICS Cogen",F5447="Commercial NAICS Non-Cogen",F5447="Industrial NAICS Cogen", F5447="industrial NAICS non-Cogen")),FALSE, TRUE))</f>
        <v/>
      </c>
    </row>
    <row r="5448">
      <c r="A5448" s="129" t="n">
        <v>99999</v>
      </c>
      <c r="B5448" s="130" t="inlineStr">
        <is>
          <t>State-Fuel Level Increment</t>
        </is>
      </c>
      <c r="C5448" s="130" t="inlineStr">
        <is>
          <t>State-Fuel Level Increment</t>
        </is>
      </c>
      <c r="D5448" s="129" t="n">
        <v>99999</v>
      </c>
      <c r="E5448" s="130" t="inlineStr">
        <is>
          <t>NJ</t>
        </is>
      </c>
      <c r="F5448" s="130" t="inlineStr">
        <is>
          <t>NAICS-22 Non-Cogen</t>
        </is>
      </c>
      <c r="G5448" s="130" t="inlineStr">
        <is>
          <t>FC</t>
        </is>
      </c>
      <c r="H5448" s="130" t="inlineStr">
        <is>
          <t>NG</t>
        </is>
      </c>
      <c r="I5448" s="130" t="inlineStr">
        <is>
          <t>NG</t>
        </is>
      </c>
      <c r="J5448" s="131" t="n">
        <v>0</v>
      </c>
      <c r="K5448" s="129" t="n">
        <v>2020</v>
      </c>
      <c r="L5448" s="120">
        <f>IF(VLOOKUP(H5448,'Cross-Page Data'!$D$4:$F$48,3,FALSE)="natural gas",VLOOKUP(G5448,'Cross-Page Data'!$I$4:$J$19,2,FALSE),IF(VLOOKUP(H5448,'Cross-Page Data'!$D$4:$F$48,3,FALSE)="solar",IF(G5448="PV","solar PV","solar thermal"),IF(VLOOKUP(H5448,'Cross-Page Data'!$D$4:$F$48,3,FALSE)="wind",VLOOKUP(G5448,'Cross-Page Data'!$I$4:$J$19,2,FALSE),IF(VLOOKUP(H5448,'Cross-Page Data'!$D$4:$F$48,3,FALSE)="hydro",VLOOKUP(G5448,'Cross-Page Data'!$I$4:$J$19,2,FALSE),VLOOKUP(H5448,'Cross-Page Data'!$D$4:$F$48,3,FALSE)))))</f>
        <v/>
      </c>
      <c r="M5448" s="120">
        <f>IF(AND($P$2=FALSE,OR(F5448="Commercial NAICS Cogen",F5448="Industrial NAICS Cogen",F5448="NAICS-22 Cogen")),FALSE,IF(AND($P$3=FALSE,OR(F5448="Commercial NAICS Cogen",F5448="Commercial NAICS Non-Cogen",F5448="Industrial NAICS Cogen", F5448="industrial NAICS non-Cogen")),FALSE, TRUE))</f>
        <v/>
      </c>
    </row>
    <row r="5449">
      <c r="A5449" s="129" t="n">
        <v>99999</v>
      </c>
      <c r="B5449" s="130" t="inlineStr">
        <is>
          <t>State-Fuel Level Increment</t>
        </is>
      </c>
      <c r="C5449" s="130" t="inlineStr">
        <is>
          <t>State-Fuel Level Increment</t>
        </is>
      </c>
      <c r="D5449" s="129" t="n">
        <v>99999</v>
      </c>
      <c r="E5449" s="130" t="inlineStr">
        <is>
          <t>NY</t>
        </is>
      </c>
      <c r="F5449" s="130" t="inlineStr">
        <is>
          <t>NAICS-22 Non-Cogen</t>
        </is>
      </c>
      <c r="G5449" s="130" t="inlineStr">
        <is>
          <t>FC</t>
        </is>
      </c>
      <c r="H5449" s="130" t="inlineStr">
        <is>
          <t>NG</t>
        </is>
      </c>
      <c r="I5449" s="130" t="inlineStr">
        <is>
          <t>NG</t>
        </is>
      </c>
      <c r="J5449" s="131" t="n">
        <v>0</v>
      </c>
      <c r="K5449" s="129" t="n">
        <v>2020</v>
      </c>
      <c r="L5449" s="120">
        <f>IF(VLOOKUP(H5449,'Cross-Page Data'!$D$4:$F$48,3,FALSE)="natural gas",VLOOKUP(G5449,'Cross-Page Data'!$I$4:$J$19,2,FALSE),IF(VLOOKUP(H5449,'Cross-Page Data'!$D$4:$F$48,3,FALSE)="solar",IF(G5449="PV","solar PV","solar thermal"),IF(VLOOKUP(H5449,'Cross-Page Data'!$D$4:$F$48,3,FALSE)="wind",VLOOKUP(G5449,'Cross-Page Data'!$I$4:$J$19,2,FALSE),IF(VLOOKUP(H5449,'Cross-Page Data'!$D$4:$F$48,3,FALSE)="hydro",VLOOKUP(G5449,'Cross-Page Data'!$I$4:$J$19,2,FALSE),VLOOKUP(H5449,'Cross-Page Data'!$D$4:$F$48,3,FALSE)))))</f>
        <v/>
      </c>
      <c r="M5449" s="120">
        <f>IF(AND($P$2=FALSE,OR(F5449="Commercial NAICS Cogen",F5449="Industrial NAICS Cogen",F5449="NAICS-22 Cogen")),FALSE,IF(AND($P$3=FALSE,OR(F5449="Commercial NAICS Cogen",F5449="Commercial NAICS Non-Cogen",F5449="Industrial NAICS Cogen", F5449="industrial NAICS non-Cogen")),FALSE, TRUE))</f>
        <v/>
      </c>
    </row>
    <row r="5450">
      <c r="A5450" s="129" t="n">
        <v>99999</v>
      </c>
      <c r="B5450" s="130" t="inlineStr">
        <is>
          <t>State-Fuel Level Increment</t>
        </is>
      </c>
      <c r="C5450" s="130" t="inlineStr">
        <is>
          <t>State-Fuel Level Increment</t>
        </is>
      </c>
      <c r="D5450" s="129" t="n">
        <v>99999</v>
      </c>
      <c r="E5450" s="130" t="inlineStr">
        <is>
          <t>CA</t>
        </is>
      </c>
      <c r="F5450" s="130" t="inlineStr">
        <is>
          <t>NAICS-22 Non-Cogen</t>
        </is>
      </c>
      <c r="G5450" s="130" t="inlineStr">
        <is>
          <t>FC</t>
        </is>
      </c>
      <c r="H5450" s="130" t="inlineStr">
        <is>
          <t>OBG</t>
        </is>
      </c>
      <c r="I5450" s="130" t="inlineStr">
        <is>
          <t>ORW</t>
        </is>
      </c>
      <c r="J5450" s="131" t="n">
        <v>0</v>
      </c>
      <c r="K5450" s="129" t="n">
        <v>2020</v>
      </c>
      <c r="L5450" s="120">
        <f>IF(VLOOKUP(H5450,'Cross-Page Data'!$D$4:$F$48,3,FALSE)="natural gas",VLOOKUP(G5450,'Cross-Page Data'!$I$4:$J$19,2,FALSE),IF(VLOOKUP(H5450,'Cross-Page Data'!$D$4:$F$48,3,FALSE)="solar",IF(G5450="PV","solar PV","solar thermal"),IF(VLOOKUP(H5450,'Cross-Page Data'!$D$4:$F$48,3,FALSE)="wind",VLOOKUP(G5450,'Cross-Page Data'!$I$4:$J$19,2,FALSE),IF(VLOOKUP(H5450,'Cross-Page Data'!$D$4:$F$48,3,FALSE)="hydro",VLOOKUP(G5450,'Cross-Page Data'!$I$4:$J$19,2,FALSE),VLOOKUP(H5450,'Cross-Page Data'!$D$4:$F$48,3,FALSE)))))</f>
        <v/>
      </c>
      <c r="M5450" s="120">
        <f>IF(AND($P$2=FALSE,OR(F5450="Commercial NAICS Cogen",F5450="Industrial NAICS Cogen",F5450="NAICS-22 Cogen")),FALSE,IF(AND($P$3=FALSE,OR(F5450="Commercial NAICS Cogen",F5450="Commercial NAICS Non-Cogen",F5450="Industrial NAICS Cogen", F5450="industrial NAICS non-Cogen")),FALSE, TRUE))</f>
        <v/>
      </c>
    </row>
    <row r="5451">
      <c r="A5451" s="129" t="n">
        <v>99999</v>
      </c>
      <c r="B5451" s="130" t="inlineStr">
        <is>
          <t>State-Fuel Level Increment</t>
        </is>
      </c>
      <c r="C5451" s="130" t="inlineStr">
        <is>
          <t>State-Fuel Level Increment</t>
        </is>
      </c>
      <c r="D5451" s="129" t="n">
        <v>99999</v>
      </c>
      <c r="E5451" s="130" t="inlineStr">
        <is>
          <t>CA</t>
        </is>
      </c>
      <c r="F5451" s="130" t="inlineStr">
        <is>
          <t>NAICS-22 Cogen</t>
        </is>
      </c>
      <c r="G5451" s="130" t="inlineStr">
        <is>
          <t>FC</t>
        </is>
      </c>
      <c r="H5451" s="130" t="inlineStr">
        <is>
          <t>OBG</t>
        </is>
      </c>
      <c r="I5451" s="130" t="inlineStr">
        <is>
          <t>ORW</t>
        </is>
      </c>
      <c r="J5451" s="131" t="n">
        <v>0</v>
      </c>
      <c r="K5451" s="129" t="n">
        <v>2020</v>
      </c>
      <c r="L5451" s="120">
        <f>IF(VLOOKUP(H5451,'Cross-Page Data'!$D$4:$F$48,3,FALSE)="natural gas",VLOOKUP(G5451,'Cross-Page Data'!$I$4:$J$19,2,FALSE),IF(VLOOKUP(H5451,'Cross-Page Data'!$D$4:$F$48,3,FALSE)="solar",IF(G5451="PV","solar PV","solar thermal"),IF(VLOOKUP(H5451,'Cross-Page Data'!$D$4:$F$48,3,FALSE)="wind",VLOOKUP(G5451,'Cross-Page Data'!$I$4:$J$19,2,FALSE),IF(VLOOKUP(H5451,'Cross-Page Data'!$D$4:$F$48,3,FALSE)="hydro",VLOOKUP(G5451,'Cross-Page Data'!$I$4:$J$19,2,FALSE),VLOOKUP(H5451,'Cross-Page Data'!$D$4:$F$48,3,FALSE)))))</f>
        <v/>
      </c>
      <c r="M5451" s="120">
        <f>IF(AND($P$2=FALSE,OR(F5451="Commercial NAICS Cogen",F5451="Industrial NAICS Cogen",F5451="NAICS-22 Cogen")),FALSE,IF(AND($P$3=FALSE,OR(F5451="Commercial NAICS Cogen",F5451="Commercial NAICS Non-Cogen",F5451="Industrial NAICS Cogen", F5451="industrial NAICS non-Cogen")),FALSE, TRUE))</f>
        <v/>
      </c>
    </row>
    <row r="5452">
      <c r="A5452" s="129" t="n">
        <v>99999</v>
      </c>
      <c r="B5452" s="130" t="inlineStr">
        <is>
          <t>State-Fuel Level Increment</t>
        </is>
      </c>
      <c r="C5452" s="130" t="inlineStr">
        <is>
          <t>State-Fuel Level Increment</t>
        </is>
      </c>
      <c r="D5452" s="129" t="n">
        <v>99999</v>
      </c>
      <c r="E5452" s="130" t="inlineStr">
        <is>
          <t>CA</t>
        </is>
      </c>
      <c r="F5452" s="130" t="inlineStr">
        <is>
          <t>Commercial NAICS Cogen</t>
        </is>
      </c>
      <c r="G5452" s="130" t="inlineStr">
        <is>
          <t>FC</t>
        </is>
      </c>
      <c r="H5452" s="130" t="inlineStr">
        <is>
          <t>OBG</t>
        </is>
      </c>
      <c r="I5452" s="130" t="inlineStr">
        <is>
          <t>ORW</t>
        </is>
      </c>
      <c r="J5452" s="131" t="n">
        <v>0</v>
      </c>
      <c r="K5452" s="129" t="n">
        <v>2020</v>
      </c>
      <c r="L5452" s="120">
        <f>IF(VLOOKUP(H5452,'Cross-Page Data'!$D$4:$F$48,3,FALSE)="natural gas",VLOOKUP(G5452,'Cross-Page Data'!$I$4:$J$19,2,FALSE),IF(VLOOKUP(H5452,'Cross-Page Data'!$D$4:$F$48,3,FALSE)="solar",IF(G5452="PV","solar PV","solar thermal"),IF(VLOOKUP(H5452,'Cross-Page Data'!$D$4:$F$48,3,FALSE)="wind",VLOOKUP(G5452,'Cross-Page Data'!$I$4:$J$19,2,FALSE),IF(VLOOKUP(H5452,'Cross-Page Data'!$D$4:$F$48,3,FALSE)="hydro",VLOOKUP(G5452,'Cross-Page Data'!$I$4:$J$19,2,FALSE),VLOOKUP(H5452,'Cross-Page Data'!$D$4:$F$48,3,FALSE)))))</f>
        <v/>
      </c>
      <c r="M5452" s="120">
        <f>IF(AND($P$2=FALSE,OR(F5452="Commercial NAICS Cogen",F5452="Industrial NAICS Cogen",F5452="NAICS-22 Cogen")),FALSE,IF(AND($P$3=FALSE,OR(F5452="Commercial NAICS Cogen",F5452="Commercial NAICS Non-Cogen",F5452="Industrial NAICS Cogen", F5452="industrial NAICS non-Cogen")),FALSE, TRUE))</f>
        <v/>
      </c>
    </row>
    <row r="5453">
      <c r="A5453" s="129" t="n">
        <v>99999</v>
      </c>
      <c r="B5453" s="130" t="inlineStr">
        <is>
          <t>State-Fuel Level Increment</t>
        </is>
      </c>
      <c r="C5453" s="130" t="inlineStr">
        <is>
          <t>State-Fuel Level Increment</t>
        </is>
      </c>
      <c r="D5453" s="129" t="n">
        <v>99999</v>
      </c>
      <c r="E5453" s="130" t="inlineStr">
        <is>
          <t>CA</t>
        </is>
      </c>
      <c r="F5453" s="130" t="inlineStr">
        <is>
          <t>Industrial NAICS Non-Cogen</t>
        </is>
      </c>
      <c r="G5453" s="130" t="inlineStr">
        <is>
          <t>FC</t>
        </is>
      </c>
      <c r="H5453" s="130" t="inlineStr">
        <is>
          <t>OBG</t>
        </is>
      </c>
      <c r="I5453" s="130" t="inlineStr">
        <is>
          <t>ORW</t>
        </is>
      </c>
      <c r="J5453" s="131" t="n">
        <v>0</v>
      </c>
      <c r="K5453" s="129" t="n">
        <v>2020</v>
      </c>
      <c r="L5453" s="120">
        <f>IF(VLOOKUP(H5453,'Cross-Page Data'!$D$4:$F$48,3,FALSE)="natural gas",VLOOKUP(G5453,'Cross-Page Data'!$I$4:$J$19,2,FALSE),IF(VLOOKUP(H5453,'Cross-Page Data'!$D$4:$F$48,3,FALSE)="solar",IF(G5453="PV","solar PV","solar thermal"),IF(VLOOKUP(H5453,'Cross-Page Data'!$D$4:$F$48,3,FALSE)="wind",VLOOKUP(G5453,'Cross-Page Data'!$I$4:$J$19,2,FALSE),IF(VLOOKUP(H5453,'Cross-Page Data'!$D$4:$F$48,3,FALSE)="hydro",VLOOKUP(G5453,'Cross-Page Data'!$I$4:$J$19,2,FALSE),VLOOKUP(H5453,'Cross-Page Data'!$D$4:$F$48,3,FALSE)))))</f>
        <v/>
      </c>
      <c r="M5453" s="120">
        <f>IF(AND($P$2=FALSE,OR(F5453="Commercial NAICS Cogen",F5453="Industrial NAICS Cogen",F5453="NAICS-22 Cogen")),FALSE,IF(AND($P$3=FALSE,OR(F5453="Commercial NAICS Cogen",F5453="Commercial NAICS Non-Cogen",F5453="Industrial NAICS Cogen", F5453="industrial NAICS non-Cogen")),FALSE, TRUE))</f>
        <v/>
      </c>
    </row>
    <row r="5454">
      <c r="A5454" s="129" t="n">
        <v>99999</v>
      </c>
      <c r="B5454" s="130" t="inlineStr">
        <is>
          <t>State-Fuel Level Increment</t>
        </is>
      </c>
      <c r="C5454" s="130" t="inlineStr">
        <is>
          <t>State-Fuel Level Increment</t>
        </is>
      </c>
      <c r="D5454" s="129" t="n">
        <v>99999</v>
      </c>
      <c r="E5454" s="130" t="inlineStr">
        <is>
          <t>AK</t>
        </is>
      </c>
      <c r="F5454" s="130" t="inlineStr">
        <is>
          <t>Electric Utility</t>
        </is>
      </c>
      <c r="G5454" s="130" t="inlineStr">
        <is>
          <t>FW</t>
        </is>
      </c>
      <c r="H5454" s="130" t="inlineStr">
        <is>
          <t>MWH</t>
        </is>
      </c>
      <c r="I5454" s="130" t="inlineStr">
        <is>
          <t>OTH</t>
        </is>
      </c>
      <c r="J5454" s="131" t="n">
        <v>0</v>
      </c>
      <c r="K5454" s="129" t="n">
        <v>2020</v>
      </c>
      <c r="L5454" s="120">
        <f>IF(VLOOKUP(H5454,'Cross-Page Data'!$D$4:$F$48,3,FALSE)="natural gas",VLOOKUP(G5454,'Cross-Page Data'!$I$4:$J$19,2,FALSE),IF(VLOOKUP(H5454,'Cross-Page Data'!$D$4:$F$48,3,FALSE)="solar",IF(G5454="PV","solar PV","solar thermal"),IF(VLOOKUP(H5454,'Cross-Page Data'!$D$4:$F$48,3,FALSE)="wind",VLOOKUP(G5454,'Cross-Page Data'!$I$4:$J$19,2,FALSE),IF(VLOOKUP(H5454,'Cross-Page Data'!$D$4:$F$48,3,FALSE)="hydro",VLOOKUP(G5454,'Cross-Page Data'!$I$4:$J$19,2,FALSE),VLOOKUP(H5454,'Cross-Page Data'!$D$4:$F$48,3,FALSE)))))</f>
        <v/>
      </c>
      <c r="M5454" s="120">
        <f>IF(AND($P$2=FALSE,OR(F5454="Commercial NAICS Cogen",F5454="Industrial NAICS Cogen",F5454="NAICS-22 Cogen")),FALSE,IF(AND($P$3=FALSE,OR(F5454="Commercial NAICS Cogen",F5454="Commercial NAICS Non-Cogen",F5454="Industrial NAICS Cogen", F5454="industrial NAICS non-Cogen")),FALSE, TRUE))</f>
        <v/>
      </c>
    </row>
    <row r="5455">
      <c r="A5455" s="129" t="n">
        <v>99999</v>
      </c>
      <c r="B5455" s="130" t="inlineStr">
        <is>
          <t>State-Fuel Level Increment</t>
        </is>
      </c>
      <c r="C5455" s="130" t="inlineStr">
        <is>
          <t>State-Fuel Level Increment</t>
        </is>
      </c>
      <c r="D5455" s="129" t="n">
        <v>99999</v>
      </c>
      <c r="E5455" s="130" t="inlineStr">
        <is>
          <t>NY</t>
        </is>
      </c>
      <c r="F5455" s="130" t="inlineStr">
        <is>
          <t>NAICS-22 Non-Cogen</t>
        </is>
      </c>
      <c r="G5455" s="130" t="inlineStr">
        <is>
          <t>FW</t>
        </is>
      </c>
      <c r="H5455" s="130" t="inlineStr">
        <is>
          <t>MWH</t>
        </is>
      </c>
      <c r="I5455" s="130" t="inlineStr">
        <is>
          <t>OTH</t>
        </is>
      </c>
      <c r="J5455" s="131" t="n">
        <v>0</v>
      </c>
      <c r="K5455" s="129" t="n">
        <v>2020</v>
      </c>
      <c r="L5455" s="120">
        <f>IF(VLOOKUP(H5455,'Cross-Page Data'!$D$4:$F$48,3,FALSE)="natural gas",VLOOKUP(G5455,'Cross-Page Data'!$I$4:$J$19,2,FALSE),IF(VLOOKUP(H5455,'Cross-Page Data'!$D$4:$F$48,3,FALSE)="solar",IF(G5455="PV","solar PV","solar thermal"),IF(VLOOKUP(H5455,'Cross-Page Data'!$D$4:$F$48,3,FALSE)="wind",VLOOKUP(G5455,'Cross-Page Data'!$I$4:$J$19,2,FALSE),IF(VLOOKUP(H5455,'Cross-Page Data'!$D$4:$F$48,3,FALSE)="hydro",VLOOKUP(G5455,'Cross-Page Data'!$I$4:$J$19,2,FALSE),VLOOKUP(H5455,'Cross-Page Data'!$D$4:$F$48,3,FALSE)))))</f>
        <v/>
      </c>
      <c r="M5455" s="120">
        <f>IF(AND($P$2=FALSE,OR(F5455="Commercial NAICS Cogen",F5455="Industrial NAICS Cogen",F5455="NAICS-22 Cogen")),FALSE,IF(AND($P$3=FALSE,OR(F5455="Commercial NAICS Cogen",F5455="Commercial NAICS Non-Cogen",F5455="Industrial NAICS Cogen", F5455="industrial NAICS non-Cogen")),FALSE, TRUE))</f>
        <v/>
      </c>
    </row>
    <row r="5456">
      <c r="A5456" s="129" t="n">
        <v>99999</v>
      </c>
      <c r="B5456" s="130" t="inlineStr">
        <is>
          <t>State-Fuel Level Increment</t>
        </is>
      </c>
      <c r="C5456" s="130" t="inlineStr">
        <is>
          <t>State-Fuel Level Increment</t>
        </is>
      </c>
      <c r="D5456" s="129" t="n">
        <v>99999</v>
      </c>
      <c r="E5456" s="130" t="inlineStr">
        <is>
          <t>PA</t>
        </is>
      </c>
      <c r="F5456" s="130" t="inlineStr">
        <is>
          <t>NAICS-22 Non-Cogen</t>
        </is>
      </c>
      <c r="G5456" s="130" t="inlineStr">
        <is>
          <t>FW</t>
        </is>
      </c>
      <c r="H5456" s="130" t="inlineStr">
        <is>
          <t>MWH</t>
        </is>
      </c>
      <c r="I5456" s="130" t="inlineStr">
        <is>
          <t>OTH</t>
        </is>
      </c>
      <c r="J5456" s="131" t="n">
        <v>0</v>
      </c>
      <c r="K5456" s="129" t="n">
        <v>2020</v>
      </c>
      <c r="L5456" s="120">
        <f>IF(VLOOKUP(H5456,'Cross-Page Data'!$D$4:$F$48,3,FALSE)="natural gas",VLOOKUP(G5456,'Cross-Page Data'!$I$4:$J$19,2,FALSE),IF(VLOOKUP(H5456,'Cross-Page Data'!$D$4:$F$48,3,FALSE)="solar",IF(G5456="PV","solar PV","solar thermal"),IF(VLOOKUP(H5456,'Cross-Page Data'!$D$4:$F$48,3,FALSE)="wind",VLOOKUP(G5456,'Cross-Page Data'!$I$4:$J$19,2,FALSE),IF(VLOOKUP(H5456,'Cross-Page Data'!$D$4:$F$48,3,FALSE)="hydro",VLOOKUP(G5456,'Cross-Page Data'!$I$4:$J$19,2,FALSE),VLOOKUP(H5456,'Cross-Page Data'!$D$4:$F$48,3,FALSE)))))</f>
        <v/>
      </c>
      <c r="M5456" s="120">
        <f>IF(AND($P$2=FALSE,OR(F5456="Commercial NAICS Cogen",F5456="Industrial NAICS Cogen",F5456="NAICS-22 Cogen")),FALSE,IF(AND($P$3=FALSE,OR(F5456="Commercial NAICS Cogen",F5456="Commercial NAICS Non-Cogen",F5456="Industrial NAICS Cogen", F5456="industrial NAICS non-Cogen")),FALSE, TRUE))</f>
        <v/>
      </c>
    </row>
    <row r="5457">
      <c r="A5457" s="129" t="n">
        <v>99999</v>
      </c>
      <c r="B5457" s="130" t="inlineStr">
        <is>
          <t>State-Fuel Level Increment</t>
        </is>
      </c>
      <c r="C5457" s="130" t="inlineStr">
        <is>
          <t>State-Fuel Level Increment</t>
        </is>
      </c>
      <c r="D5457" s="129" t="n">
        <v>99999</v>
      </c>
      <c r="E5457" s="130" t="inlineStr">
        <is>
          <t>TX</t>
        </is>
      </c>
      <c r="F5457" s="130" t="inlineStr">
        <is>
          <t>Electric Utility</t>
        </is>
      </c>
      <c r="G5457" s="130" t="inlineStr">
        <is>
          <t>FW</t>
        </is>
      </c>
      <c r="H5457" s="130" t="inlineStr">
        <is>
          <t>MWH</t>
        </is>
      </c>
      <c r="I5457" s="130" t="inlineStr">
        <is>
          <t>OTH</t>
        </is>
      </c>
      <c r="J5457" s="131" t="n">
        <v>0</v>
      </c>
      <c r="K5457" s="129" t="n">
        <v>2020</v>
      </c>
      <c r="L5457" s="120">
        <f>IF(VLOOKUP(H5457,'Cross-Page Data'!$D$4:$F$48,3,FALSE)="natural gas",VLOOKUP(G5457,'Cross-Page Data'!$I$4:$J$19,2,FALSE),IF(VLOOKUP(H5457,'Cross-Page Data'!$D$4:$F$48,3,FALSE)="solar",IF(G5457="PV","solar PV","solar thermal"),IF(VLOOKUP(H5457,'Cross-Page Data'!$D$4:$F$48,3,FALSE)="wind",VLOOKUP(G5457,'Cross-Page Data'!$I$4:$J$19,2,FALSE),IF(VLOOKUP(H5457,'Cross-Page Data'!$D$4:$F$48,3,FALSE)="hydro",VLOOKUP(G5457,'Cross-Page Data'!$I$4:$J$19,2,FALSE),VLOOKUP(H5457,'Cross-Page Data'!$D$4:$F$48,3,FALSE)))))</f>
        <v/>
      </c>
      <c r="M5457" s="120">
        <f>IF(AND($P$2=FALSE,OR(F5457="Commercial NAICS Cogen",F5457="Industrial NAICS Cogen",F5457="NAICS-22 Cogen")),FALSE,IF(AND($P$3=FALSE,OR(F5457="Commercial NAICS Cogen",F5457="Commercial NAICS Non-Cogen",F5457="Industrial NAICS Cogen", F5457="industrial NAICS non-Cogen")),FALSE, TRUE))</f>
        <v/>
      </c>
    </row>
    <row r="5458">
      <c r="A5458" s="129" t="n">
        <v>99999</v>
      </c>
      <c r="B5458" s="130" t="inlineStr">
        <is>
          <t>State-Fuel Level Increment</t>
        </is>
      </c>
      <c r="C5458" s="130" t="inlineStr">
        <is>
          <t>State-Fuel Level Increment</t>
        </is>
      </c>
      <c r="D5458" s="129" t="n">
        <v>99999</v>
      </c>
      <c r="E5458" s="130" t="inlineStr">
        <is>
          <t>CT</t>
        </is>
      </c>
      <c r="F5458" s="130" t="inlineStr">
        <is>
          <t>NAICS-22 Non-Cogen</t>
        </is>
      </c>
      <c r="G5458" s="130" t="inlineStr">
        <is>
          <t>GT</t>
        </is>
      </c>
      <c r="H5458" s="130" t="inlineStr">
        <is>
          <t>BIT</t>
        </is>
      </c>
      <c r="I5458" s="130" t="inlineStr">
        <is>
          <t>COL</t>
        </is>
      </c>
      <c r="J5458" s="131" t="n">
        <v>0</v>
      </c>
      <c r="K5458" s="129" t="n">
        <v>2020</v>
      </c>
      <c r="L5458" s="120">
        <f>IF(VLOOKUP(H5458,'Cross-Page Data'!$D$4:$F$48,3,FALSE)="natural gas",VLOOKUP(G5458,'Cross-Page Data'!$I$4:$J$19,2,FALSE),IF(VLOOKUP(H5458,'Cross-Page Data'!$D$4:$F$48,3,FALSE)="solar",IF(G5458="PV","solar PV","solar thermal"),IF(VLOOKUP(H5458,'Cross-Page Data'!$D$4:$F$48,3,FALSE)="wind",VLOOKUP(G5458,'Cross-Page Data'!$I$4:$J$19,2,FALSE),IF(VLOOKUP(H5458,'Cross-Page Data'!$D$4:$F$48,3,FALSE)="hydro",VLOOKUP(G5458,'Cross-Page Data'!$I$4:$J$19,2,FALSE),VLOOKUP(H5458,'Cross-Page Data'!$D$4:$F$48,3,FALSE)))))</f>
        <v/>
      </c>
      <c r="M5458" s="120">
        <f>IF(AND($P$2=FALSE,OR(F5458="Commercial NAICS Cogen",F5458="Industrial NAICS Cogen",F5458="NAICS-22 Cogen")),FALSE,IF(AND($P$3=FALSE,OR(F5458="Commercial NAICS Cogen",F5458="Commercial NAICS Non-Cogen",F5458="Industrial NAICS Cogen", F5458="industrial NAICS non-Cogen")),FALSE, TRUE))</f>
        <v/>
      </c>
    </row>
    <row r="5459">
      <c r="A5459" s="129" t="n">
        <v>99999</v>
      </c>
      <c r="B5459" s="130" t="inlineStr">
        <is>
          <t>State-Fuel Level Increment</t>
        </is>
      </c>
      <c r="C5459" s="130" t="inlineStr">
        <is>
          <t>State-Fuel Level Increment</t>
        </is>
      </c>
      <c r="D5459" s="129" t="n">
        <v>99999</v>
      </c>
      <c r="E5459" s="130" t="inlineStr">
        <is>
          <t>IA</t>
        </is>
      </c>
      <c r="F5459" s="130" t="inlineStr">
        <is>
          <t>Electric Utility</t>
        </is>
      </c>
      <c r="G5459" s="130" t="inlineStr">
        <is>
          <t>GT</t>
        </is>
      </c>
      <c r="H5459" s="130" t="inlineStr">
        <is>
          <t>BIT</t>
        </is>
      </c>
      <c r="I5459" s="130" t="inlineStr">
        <is>
          <t>COL</t>
        </is>
      </c>
      <c r="J5459" s="131" t="n">
        <v>0</v>
      </c>
      <c r="K5459" s="129" t="n">
        <v>2020</v>
      </c>
      <c r="L5459" s="120">
        <f>IF(VLOOKUP(H5459,'Cross-Page Data'!$D$4:$F$48,3,FALSE)="natural gas",VLOOKUP(G5459,'Cross-Page Data'!$I$4:$J$19,2,FALSE),IF(VLOOKUP(H5459,'Cross-Page Data'!$D$4:$F$48,3,FALSE)="solar",IF(G5459="PV","solar PV","solar thermal"),IF(VLOOKUP(H5459,'Cross-Page Data'!$D$4:$F$48,3,FALSE)="wind",VLOOKUP(G5459,'Cross-Page Data'!$I$4:$J$19,2,FALSE),IF(VLOOKUP(H5459,'Cross-Page Data'!$D$4:$F$48,3,FALSE)="hydro",VLOOKUP(G5459,'Cross-Page Data'!$I$4:$J$19,2,FALSE),VLOOKUP(H5459,'Cross-Page Data'!$D$4:$F$48,3,FALSE)))))</f>
        <v/>
      </c>
      <c r="M5459" s="120">
        <f>IF(AND($P$2=FALSE,OR(F5459="Commercial NAICS Cogen",F5459="Industrial NAICS Cogen",F5459="NAICS-22 Cogen")),FALSE,IF(AND($P$3=FALSE,OR(F5459="Commercial NAICS Cogen",F5459="Commercial NAICS Non-Cogen",F5459="Industrial NAICS Cogen", F5459="industrial NAICS non-Cogen")),FALSE, TRUE))</f>
        <v/>
      </c>
    </row>
    <row r="5460">
      <c r="A5460" s="129" t="n">
        <v>99999</v>
      </c>
      <c r="B5460" s="130" t="inlineStr">
        <is>
          <t>State-Fuel Level Increment</t>
        </is>
      </c>
      <c r="C5460" s="130" t="inlineStr">
        <is>
          <t>State-Fuel Level Increment</t>
        </is>
      </c>
      <c r="D5460" s="129" t="n">
        <v>99999</v>
      </c>
      <c r="E5460" s="130" t="inlineStr">
        <is>
          <t>IL</t>
        </is>
      </c>
      <c r="F5460" s="130" t="inlineStr">
        <is>
          <t>Electric Utility</t>
        </is>
      </c>
      <c r="G5460" s="130" t="inlineStr">
        <is>
          <t>GT</t>
        </is>
      </c>
      <c r="H5460" s="130" t="inlineStr">
        <is>
          <t>BIT</t>
        </is>
      </c>
      <c r="I5460" s="130" t="inlineStr">
        <is>
          <t>COL</t>
        </is>
      </c>
      <c r="J5460" s="131" t="n">
        <v>0</v>
      </c>
      <c r="K5460" s="129" t="n">
        <v>2020</v>
      </c>
      <c r="L5460" s="120">
        <f>IF(VLOOKUP(H5460,'Cross-Page Data'!$D$4:$F$48,3,FALSE)="natural gas",VLOOKUP(G5460,'Cross-Page Data'!$I$4:$J$19,2,FALSE),IF(VLOOKUP(H5460,'Cross-Page Data'!$D$4:$F$48,3,FALSE)="solar",IF(G5460="PV","solar PV","solar thermal"),IF(VLOOKUP(H5460,'Cross-Page Data'!$D$4:$F$48,3,FALSE)="wind",VLOOKUP(G5460,'Cross-Page Data'!$I$4:$J$19,2,FALSE),IF(VLOOKUP(H5460,'Cross-Page Data'!$D$4:$F$48,3,FALSE)="hydro",VLOOKUP(G5460,'Cross-Page Data'!$I$4:$J$19,2,FALSE),VLOOKUP(H5460,'Cross-Page Data'!$D$4:$F$48,3,FALSE)))))</f>
        <v/>
      </c>
      <c r="M5460" s="120">
        <f>IF(AND($P$2=FALSE,OR(F5460="Commercial NAICS Cogen",F5460="Industrial NAICS Cogen",F5460="NAICS-22 Cogen")),FALSE,IF(AND($P$3=FALSE,OR(F5460="Commercial NAICS Cogen",F5460="Commercial NAICS Non-Cogen",F5460="Industrial NAICS Cogen", F5460="industrial NAICS non-Cogen")),FALSE, TRUE))</f>
        <v/>
      </c>
    </row>
    <row r="5461">
      <c r="A5461" s="129" t="n">
        <v>99999</v>
      </c>
      <c r="B5461" s="130" t="inlineStr">
        <is>
          <t>State-Fuel Level Increment</t>
        </is>
      </c>
      <c r="C5461" s="130" t="inlineStr">
        <is>
          <t>State-Fuel Level Increment</t>
        </is>
      </c>
      <c r="D5461" s="129" t="n">
        <v>99999</v>
      </c>
      <c r="E5461" s="130" t="inlineStr">
        <is>
          <t>IL</t>
        </is>
      </c>
      <c r="F5461" s="130" t="inlineStr">
        <is>
          <t>Industrial NAICS Cogen</t>
        </is>
      </c>
      <c r="G5461" s="130" t="inlineStr">
        <is>
          <t>GT</t>
        </is>
      </c>
      <c r="H5461" s="130" t="inlineStr">
        <is>
          <t>BIT</t>
        </is>
      </c>
      <c r="I5461" s="130" t="inlineStr">
        <is>
          <t>COL</t>
        </is>
      </c>
      <c r="J5461" s="131" t="n">
        <v>0</v>
      </c>
      <c r="K5461" s="129" t="n">
        <v>2020</v>
      </c>
      <c r="L5461" s="120">
        <f>IF(VLOOKUP(H5461,'Cross-Page Data'!$D$4:$F$48,3,FALSE)="natural gas",VLOOKUP(G5461,'Cross-Page Data'!$I$4:$J$19,2,FALSE),IF(VLOOKUP(H5461,'Cross-Page Data'!$D$4:$F$48,3,FALSE)="solar",IF(G5461="PV","solar PV","solar thermal"),IF(VLOOKUP(H5461,'Cross-Page Data'!$D$4:$F$48,3,FALSE)="wind",VLOOKUP(G5461,'Cross-Page Data'!$I$4:$J$19,2,FALSE),IF(VLOOKUP(H5461,'Cross-Page Data'!$D$4:$F$48,3,FALSE)="hydro",VLOOKUP(G5461,'Cross-Page Data'!$I$4:$J$19,2,FALSE),VLOOKUP(H5461,'Cross-Page Data'!$D$4:$F$48,3,FALSE)))))</f>
        <v/>
      </c>
      <c r="M5461" s="120">
        <f>IF(AND($P$2=FALSE,OR(F5461="Commercial NAICS Cogen",F5461="Industrial NAICS Cogen",F5461="NAICS-22 Cogen")),FALSE,IF(AND($P$3=FALSE,OR(F5461="Commercial NAICS Cogen",F5461="Commercial NAICS Non-Cogen",F5461="Industrial NAICS Cogen", F5461="industrial NAICS non-Cogen")),FALSE, TRUE))</f>
        <v/>
      </c>
    </row>
    <row r="5462">
      <c r="A5462" s="129" t="n">
        <v>99999</v>
      </c>
      <c r="B5462" s="130" t="inlineStr">
        <is>
          <t>State-Fuel Level Increment</t>
        </is>
      </c>
      <c r="C5462" s="130" t="inlineStr">
        <is>
          <t>State-Fuel Level Increment</t>
        </is>
      </c>
      <c r="D5462" s="129" t="n">
        <v>99999</v>
      </c>
      <c r="E5462" s="130" t="inlineStr">
        <is>
          <t>KY</t>
        </is>
      </c>
      <c r="F5462" s="130" t="inlineStr">
        <is>
          <t>Electric Utility</t>
        </is>
      </c>
      <c r="G5462" s="130" t="inlineStr">
        <is>
          <t>GT</t>
        </is>
      </c>
      <c r="H5462" s="130" t="inlineStr">
        <is>
          <t>BIT</t>
        </is>
      </c>
      <c r="I5462" s="130" t="inlineStr">
        <is>
          <t>COL</t>
        </is>
      </c>
      <c r="J5462" s="131" t="n">
        <v>0</v>
      </c>
      <c r="K5462" s="129" t="n">
        <v>2020</v>
      </c>
      <c r="L5462" s="120">
        <f>IF(VLOOKUP(H5462,'Cross-Page Data'!$D$4:$F$48,3,FALSE)="natural gas",VLOOKUP(G5462,'Cross-Page Data'!$I$4:$J$19,2,FALSE),IF(VLOOKUP(H5462,'Cross-Page Data'!$D$4:$F$48,3,FALSE)="solar",IF(G5462="PV","solar PV","solar thermal"),IF(VLOOKUP(H5462,'Cross-Page Data'!$D$4:$F$48,3,FALSE)="wind",VLOOKUP(G5462,'Cross-Page Data'!$I$4:$J$19,2,FALSE),IF(VLOOKUP(H5462,'Cross-Page Data'!$D$4:$F$48,3,FALSE)="hydro",VLOOKUP(G5462,'Cross-Page Data'!$I$4:$J$19,2,FALSE),VLOOKUP(H5462,'Cross-Page Data'!$D$4:$F$48,3,FALSE)))))</f>
        <v/>
      </c>
      <c r="M5462" s="120">
        <f>IF(AND($P$2=FALSE,OR(F5462="Commercial NAICS Cogen",F5462="Industrial NAICS Cogen",F5462="NAICS-22 Cogen")),FALSE,IF(AND($P$3=FALSE,OR(F5462="Commercial NAICS Cogen",F5462="Commercial NAICS Non-Cogen",F5462="Industrial NAICS Cogen", F5462="industrial NAICS non-Cogen")),FALSE, TRUE))</f>
        <v/>
      </c>
    </row>
    <row r="5463">
      <c r="A5463" s="129" t="n">
        <v>99999</v>
      </c>
      <c r="B5463" s="130" t="inlineStr">
        <is>
          <t>State-Fuel Level Increment</t>
        </is>
      </c>
      <c r="C5463" s="130" t="inlineStr">
        <is>
          <t>State-Fuel Level Increment</t>
        </is>
      </c>
      <c r="D5463" s="129" t="n">
        <v>99999</v>
      </c>
      <c r="E5463" s="130" t="inlineStr">
        <is>
          <t>MO</t>
        </is>
      </c>
      <c r="F5463" s="130" t="inlineStr">
        <is>
          <t>Electric Utility</t>
        </is>
      </c>
      <c r="G5463" s="130" t="inlineStr">
        <is>
          <t>GT</t>
        </is>
      </c>
      <c r="H5463" s="130" t="inlineStr">
        <is>
          <t>BIT</t>
        </is>
      </c>
      <c r="I5463" s="130" t="inlineStr">
        <is>
          <t>COL</t>
        </is>
      </c>
      <c r="J5463" s="131" t="n">
        <v>0</v>
      </c>
      <c r="K5463" s="129" t="n">
        <v>2020</v>
      </c>
      <c r="L5463" s="120">
        <f>IF(VLOOKUP(H5463,'Cross-Page Data'!$D$4:$F$48,3,FALSE)="natural gas",VLOOKUP(G5463,'Cross-Page Data'!$I$4:$J$19,2,FALSE),IF(VLOOKUP(H5463,'Cross-Page Data'!$D$4:$F$48,3,FALSE)="solar",IF(G5463="PV","solar PV","solar thermal"),IF(VLOOKUP(H5463,'Cross-Page Data'!$D$4:$F$48,3,FALSE)="wind",VLOOKUP(G5463,'Cross-Page Data'!$I$4:$J$19,2,FALSE),IF(VLOOKUP(H5463,'Cross-Page Data'!$D$4:$F$48,3,FALSE)="hydro",VLOOKUP(G5463,'Cross-Page Data'!$I$4:$J$19,2,FALSE),VLOOKUP(H5463,'Cross-Page Data'!$D$4:$F$48,3,FALSE)))))</f>
        <v/>
      </c>
      <c r="M5463" s="120">
        <f>IF(AND($P$2=FALSE,OR(F5463="Commercial NAICS Cogen",F5463="Industrial NAICS Cogen",F5463="NAICS-22 Cogen")),FALSE,IF(AND($P$3=FALSE,OR(F5463="Commercial NAICS Cogen",F5463="Commercial NAICS Non-Cogen",F5463="Industrial NAICS Cogen", F5463="industrial NAICS non-Cogen")),FALSE, TRUE))</f>
        <v/>
      </c>
    </row>
    <row r="5464">
      <c r="A5464" s="129" t="n">
        <v>99999</v>
      </c>
      <c r="B5464" s="130" t="inlineStr">
        <is>
          <t>State-Fuel Level Increment</t>
        </is>
      </c>
      <c r="C5464" s="130" t="inlineStr">
        <is>
          <t>State-Fuel Level Increment</t>
        </is>
      </c>
      <c r="D5464" s="129" t="n">
        <v>99999</v>
      </c>
      <c r="E5464" s="130" t="inlineStr">
        <is>
          <t>NC</t>
        </is>
      </c>
      <c r="F5464" s="130" t="inlineStr">
        <is>
          <t>Electric Utility</t>
        </is>
      </c>
      <c r="G5464" s="130" t="inlineStr">
        <is>
          <t>GT</t>
        </is>
      </c>
      <c r="H5464" s="130" t="inlineStr">
        <is>
          <t>BIT</t>
        </is>
      </c>
      <c r="I5464" s="130" t="inlineStr">
        <is>
          <t>COL</t>
        </is>
      </c>
      <c r="J5464" s="131" t="n">
        <v>0</v>
      </c>
      <c r="K5464" s="129" t="n">
        <v>2020</v>
      </c>
      <c r="L5464" s="120">
        <f>IF(VLOOKUP(H5464,'Cross-Page Data'!$D$4:$F$48,3,FALSE)="natural gas",VLOOKUP(G5464,'Cross-Page Data'!$I$4:$J$19,2,FALSE),IF(VLOOKUP(H5464,'Cross-Page Data'!$D$4:$F$48,3,FALSE)="solar",IF(G5464="PV","solar PV","solar thermal"),IF(VLOOKUP(H5464,'Cross-Page Data'!$D$4:$F$48,3,FALSE)="wind",VLOOKUP(G5464,'Cross-Page Data'!$I$4:$J$19,2,FALSE),IF(VLOOKUP(H5464,'Cross-Page Data'!$D$4:$F$48,3,FALSE)="hydro",VLOOKUP(G5464,'Cross-Page Data'!$I$4:$J$19,2,FALSE),VLOOKUP(H5464,'Cross-Page Data'!$D$4:$F$48,3,FALSE)))))</f>
        <v/>
      </c>
      <c r="M5464" s="120">
        <f>IF(AND($P$2=FALSE,OR(F5464="Commercial NAICS Cogen",F5464="Industrial NAICS Cogen",F5464="NAICS-22 Cogen")),FALSE,IF(AND($P$3=FALSE,OR(F5464="Commercial NAICS Cogen",F5464="Commercial NAICS Non-Cogen",F5464="Industrial NAICS Cogen", F5464="industrial NAICS non-Cogen")),FALSE, TRUE))</f>
        <v/>
      </c>
    </row>
    <row r="5465">
      <c r="A5465" s="129" t="n">
        <v>99999</v>
      </c>
      <c r="B5465" s="130" t="inlineStr">
        <is>
          <t>State-Fuel Level Increment</t>
        </is>
      </c>
      <c r="C5465" s="130" t="inlineStr">
        <is>
          <t>State-Fuel Level Increment</t>
        </is>
      </c>
      <c r="D5465" s="129" t="n">
        <v>99999</v>
      </c>
      <c r="E5465" s="130" t="inlineStr">
        <is>
          <t>NY</t>
        </is>
      </c>
      <c r="F5465" s="130" t="inlineStr">
        <is>
          <t>Electric Utility</t>
        </is>
      </c>
      <c r="G5465" s="130" t="inlineStr">
        <is>
          <t>GT</t>
        </is>
      </c>
      <c r="H5465" s="130" t="inlineStr">
        <is>
          <t>BIT</t>
        </is>
      </c>
      <c r="I5465" s="130" t="inlineStr">
        <is>
          <t>COL</t>
        </is>
      </c>
      <c r="J5465" s="131" t="n">
        <v>0</v>
      </c>
      <c r="K5465" s="129" t="n">
        <v>2020</v>
      </c>
      <c r="L5465" s="120">
        <f>IF(VLOOKUP(H5465,'Cross-Page Data'!$D$4:$F$48,3,FALSE)="natural gas",VLOOKUP(G5465,'Cross-Page Data'!$I$4:$J$19,2,FALSE),IF(VLOOKUP(H5465,'Cross-Page Data'!$D$4:$F$48,3,FALSE)="solar",IF(G5465="PV","solar PV","solar thermal"),IF(VLOOKUP(H5465,'Cross-Page Data'!$D$4:$F$48,3,FALSE)="wind",VLOOKUP(G5465,'Cross-Page Data'!$I$4:$J$19,2,FALSE),IF(VLOOKUP(H5465,'Cross-Page Data'!$D$4:$F$48,3,FALSE)="hydro",VLOOKUP(G5465,'Cross-Page Data'!$I$4:$J$19,2,FALSE),VLOOKUP(H5465,'Cross-Page Data'!$D$4:$F$48,3,FALSE)))))</f>
        <v/>
      </c>
      <c r="M5465" s="120">
        <f>IF(AND($P$2=FALSE,OR(F5465="Commercial NAICS Cogen",F5465="Industrial NAICS Cogen",F5465="NAICS-22 Cogen")),FALSE,IF(AND($P$3=FALSE,OR(F5465="Commercial NAICS Cogen",F5465="Commercial NAICS Non-Cogen",F5465="Industrial NAICS Cogen", F5465="industrial NAICS non-Cogen")),FALSE, TRUE))</f>
        <v/>
      </c>
    </row>
    <row r="5466">
      <c r="A5466" s="129" t="n">
        <v>99999</v>
      </c>
      <c r="B5466" s="130" t="inlineStr">
        <is>
          <t>State-Fuel Level Increment</t>
        </is>
      </c>
      <c r="C5466" s="130" t="inlineStr">
        <is>
          <t>State-Fuel Level Increment</t>
        </is>
      </c>
      <c r="D5466" s="129" t="n">
        <v>99999</v>
      </c>
      <c r="E5466" s="130" t="inlineStr">
        <is>
          <t>OH</t>
        </is>
      </c>
      <c r="F5466" s="130" t="inlineStr">
        <is>
          <t>Electric Utility</t>
        </is>
      </c>
      <c r="G5466" s="130" t="inlineStr">
        <is>
          <t>GT</t>
        </is>
      </c>
      <c r="H5466" s="130" t="inlineStr">
        <is>
          <t>BIT</t>
        </is>
      </c>
      <c r="I5466" s="130" t="inlineStr">
        <is>
          <t>COL</t>
        </is>
      </c>
      <c r="J5466" s="131" t="n">
        <v>0</v>
      </c>
      <c r="K5466" s="129" t="n">
        <v>2020</v>
      </c>
      <c r="L5466" s="120">
        <f>IF(VLOOKUP(H5466,'Cross-Page Data'!$D$4:$F$48,3,FALSE)="natural gas",VLOOKUP(G5466,'Cross-Page Data'!$I$4:$J$19,2,FALSE),IF(VLOOKUP(H5466,'Cross-Page Data'!$D$4:$F$48,3,FALSE)="solar",IF(G5466="PV","solar PV","solar thermal"),IF(VLOOKUP(H5466,'Cross-Page Data'!$D$4:$F$48,3,FALSE)="wind",VLOOKUP(G5466,'Cross-Page Data'!$I$4:$J$19,2,FALSE),IF(VLOOKUP(H5466,'Cross-Page Data'!$D$4:$F$48,3,FALSE)="hydro",VLOOKUP(G5466,'Cross-Page Data'!$I$4:$J$19,2,FALSE),VLOOKUP(H5466,'Cross-Page Data'!$D$4:$F$48,3,FALSE)))))</f>
        <v/>
      </c>
      <c r="M5466" s="120">
        <f>IF(AND($P$2=FALSE,OR(F5466="Commercial NAICS Cogen",F5466="Industrial NAICS Cogen",F5466="NAICS-22 Cogen")),FALSE,IF(AND($P$3=FALSE,OR(F5466="Commercial NAICS Cogen",F5466="Commercial NAICS Non-Cogen",F5466="Industrial NAICS Cogen", F5466="industrial NAICS non-Cogen")),FALSE, TRUE))</f>
        <v/>
      </c>
    </row>
    <row r="5467">
      <c r="A5467" s="129" t="n">
        <v>99999</v>
      </c>
      <c r="B5467" s="130" t="inlineStr">
        <is>
          <t>State-Fuel Level Increment</t>
        </is>
      </c>
      <c r="C5467" s="130" t="inlineStr">
        <is>
          <t>State-Fuel Level Increment</t>
        </is>
      </c>
      <c r="D5467" s="129" t="n">
        <v>99999</v>
      </c>
      <c r="E5467" s="130" t="inlineStr">
        <is>
          <t>OH</t>
        </is>
      </c>
      <c r="F5467" s="130" t="inlineStr">
        <is>
          <t>NAICS-22 Non-Cogen</t>
        </is>
      </c>
      <c r="G5467" s="130" t="inlineStr">
        <is>
          <t>GT</t>
        </is>
      </c>
      <c r="H5467" s="130" t="inlineStr">
        <is>
          <t>BIT</t>
        </is>
      </c>
      <c r="I5467" s="130" t="inlineStr">
        <is>
          <t>COL</t>
        </is>
      </c>
      <c r="J5467" s="131" t="n">
        <v>0</v>
      </c>
      <c r="K5467" s="129" t="n">
        <v>2020</v>
      </c>
      <c r="L5467" s="120">
        <f>IF(VLOOKUP(H5467,'Cross-Page Data'!$D$4:$F$48,3,FALSE)="natural gas",VLOOKUP(G5467,'Cross-Page Data'!$I$4:$J$19,2,FALSE),IF(VLOOKUP(H5467,'Cross-Page Data'!$D$4:$F$48,3,FALSE)="solar",IF(G5467="PV","solar PV","solar thermal"),IF(VLOOKUP(H5467,'Cross-Page Data'!$D$4:$F$48,3,FALSE)="wind",VLOOKUP(G5467,'Cross-Page Data'!$I$4:$J$19,2,FALSE),IF(VLOOKUP(H5467,'Cross-Page Data'!$D$4:$F$48,3,FALSE)="hydro",VLOOKUP(G5467,'Cross-Page Data'!$I$4:$J$19,2,FALSE),VLOOKUP(H5467,'Cross-Page Data'!$D$4:$F$48,3,FALSE)))))</f>
        <v/>
      </c>
      <c r="M5467" s="120">
        <f>IF(AND($P$2=FALSE,OR(F5467="Commercial NAICS Cogen",F5467="Industrial NAICS Cogen",F5467="NAICS-22 Cogen")),FALSE,IF(AND($P$3=FALSE,OR(F5467="Commercial NAICS Cogen",F5467="Commercial NAICS Non-Cogen",F5467="Industrial NAICS Cogen", F5467="industrial NAICS non-Cogen")),FALSE, TRUE))</f>
        <v/>
      </c>
    </row>
    <row r="5468">
      <c r="A5468" s="129" t="n">
        <v>99999</v>
      </c>
      <c r="B5468" s="130" t="inlineStr">
        <is>
          <t>State-Fuel Level Increment</t>
        </is>
      </c>
      <c r="C5468" s="130" t="inlineStr">
        <is>
          <t>State-Fuel Level Increment</t>
        </is>
      </c>
      <c r="D5468" s="129" t="n">
        <v>99999</v>
      </c>
      <c r="E5468" s="130" t="inlineStr">
        <is>
          <t>PA</t>
        </is>
      </c>
      <c r="F5468" s="130" t="inlineStr">
        <is>
          <t>NAICS-22 Non-Cogen</t>
        </is>
      </c>
      <c r="G5468" s="130" t="inlineStr">
        <is>
          <t>GT</t>
        </is>
      </c>
      <c r="H5468" s="130" t="inlineStr">
        <is>
          <t>BIT</t>
        </is>
      </c>
      <c r="I5468" s="130" t="inlineStr">
        <is>
          <t>COL</t>
        </is>
      </c>
      <c r="J5468" s="131" t="n">
        <v>0</v>
      </c>
      <c r="K5468" s="129" t="n">
        <v>2020</v>
      </c>
      <c r="L5468" s="120">
        <f>IF(VLOOKUP(H5468,'Cross-Page Data'!$D$4:$F$48,3,FALSE)="natural gas",VLOOKUP(G5468,'Cross-Page Data'!$I$4:$J$19,2,FALSE),IF(VLOOKUP(H5468,'Cross-Page Data'!$D$4:$F$48,3,FALSE)="solar",IF(G5468="PV","solar PV","solar thermal"),IF(VLOOKUP(H5468,'Cross-Page Data'!$D$4:$F$48,3,FALSE)="wind",VLOOKUP(G5468,'Cross-Page Data'!$I$4:$J$19,2,FALSE),IF(VLOOKUP(H5468,'Cross-Page Data'!$D$4:$F$48,3,FALSE)="hydro",VLOOKUP(G5468,'Cross-Page Data'!$I$4:$J$19,2,FALSE),VLOOKUP(H5468,'Cross-Page Data'!$D$4:$F$48,3,FALSE)))))</f>
        <v/>
      </c>
      <c r="M5468" s="120">
        <f>IF(AND($P$2=FALSE,OR(F5468="Commercial NAICS Cogen",F5468="Industrial NAICS Cogen",F5468="NAICS-22 Cogen")),FALSE,IF(AND($P$3=FALSE,OR(F5468="Commercial NAICS Cogen",F5468="Commercial NAICS Non-Cogen",F5468="Industrial NAICS Cogen", F5468="industrial NAICS non-Cogen")),FALSE, TRUE))</f>
        <v/>
      </c>
    </row>
    <row r="5469">
      <c r="A5469" s="129" t="n">
        <v>99999</v>
      </c>
      <c r="B5469" s="130" t="inlineStr">
        <is>
          <t>State-Fuel Level Increment</t>
        </is>
      </c>
      <c r="C5469" s="130" t="inlineStr">
        <is>
          <t>State-Fuel Level Increment</t>
        </is>
      </c>
      <c r="D5469" s="129" t="n">
        <v>99999</v>
      </c>
      <c r="E5469" s="130" t="inlineStr">
        <is>
          <t>TN</t>
        </is>
      </c>
      <c r="F5469" s="130" t="inlineStr">
        <is>
          <t>Commercial NAICS Cogen</t>
        </is>
      </c>
      <c r="G5469" s="130" t="inlineStr">
        <is>
          <t>GT</t>
        </is>
      </c>
      <c r="H5469" s="130" t="inlineStr">
        <is>
          <t>BIT</t>
        </is>
      </c>
      <c r="I5469" s="130" t="inlineStr">
        <is>
          <t>COL</t>
        </is>
      </c>
      <c r="J5469" s="131" t="n">
        <v>0</v>
      </c>
      <c r="K5469" s="129" t="n">
        <v>2020</v>
      </c>
      <c r="L5469" s="120">
        <f>IF(VLOOKUP(H5469,'Cross-Page Data'!$D$4:$F$48,3,FALSE)="natural gas",VLOOKUP(G5469,'Cross-Page Data'!$I$4:$J$19,2,FALSE),IF(VLOOKUP(H5469,'Cross-Page Data'!$D$4:$F$48,3,FALSE)="solar",IF(G5469="PV","solar PV","solar thermal"),IF(VLOOKUP(H5469,'Cross-Page Data'!$D$4:$F$48,3,FALSE)="wind",VLOOKUP(G5469,'Cross-Page Data'!$I$4:$J$19,2,FALSE),IF(VLOOKUP(H5469,'Cross-Page Data'!$D$4:$F$48,3,FALSE)="hydro",VLOOKUP(G5469,'Cross-Page Data'!$I$4:$J$19,2,FALSE),VLOOKUP(H5469,'Cross-Page Data'!$D$4:$F$48,3,FALSE)))))</f>
        <v/>
      </c>
      <c r="M5469" s="120">
        <f>IF(AND($P$2=FALSE,OR(F5469="Commercial NAICS Cogen",F5469="Industrial NAICS Cogen",F5469="NAICS-22 Cogen")),FALSE,IF(AND($P$3=FALSE,OR(F5469="Commercial NAICS Cogen",F5469="Commercial NAICS Non-Cogen",F5469="Industrial NAICS Cogen", F5469="industrial NAICS non-Cogen")),FALSE, TRUE))</f>
        <v/>
      </c>
    </row>
    <row r="5470">
      <c r="A5470" s="129" t="n">
        <v>99999</v>
      </c>
      <c r="B5470" s="130" t="inlineStr">
        <is>
          <t>State-Fuel Level Increment</t>
        </is>
      </c>
      <c r="C5470" s="130" t="inlineStr">
        <is>
          <t>State-Fuel Level Increment</t>
        </is>
      </c>
      <c r="D5470" s="129" t="n">
        <v>99999</v>
      </c>
      <c r="E5470" s="130" t="inlineStr">
        <is>
          <t>VA</t>
        </is>
      </c>
      <c r="F5470" s="130" t="inlineStr">
        <is>
          <t>Electric Utility</t>
        </is>
      </c>
      <c r="G5470" s="130" t="inlineStr">
        <is>
          <t>GT</t>
        </is>
      </c>
      <c r="H5470" s="130" t="inlineStr">
        <is>
          <t>BIT</t>
        </is>
      </c>
      <c r="I5470" s="130" t="inlineStr">
        <is>
          <t>COL</t>
        </is>
      </c>
      <c r="J5470" s="131" t="n">
        <v>0</v>
      </c>
      <c r="K5470" s="129" t="n">
        <v>2020</v>
      </c>
      <c r="L5470" s="120">
        <f>IF(VLOOKUP(H5470,'Cross-Page Data'!$D$4:$F$48,3,FALSE)="natural gas",VLOOKUP(G5470,'Cross-Page Data'!$I$4:$J$19,2,FALSE),IF(VLOOKUP(H5470,'Cross-Page Data'!$D$4:$F$48,3,FALSE)="solar",IF(G5470="PV","solar PV","solar thermal"),IF(VLOOKUP(H5470,'Cross-Page Data'!$D$4:$F$48,3,FALSE)="wind",VLOOKUP(G5470,'Cross-Page Data'!$I$4:$J$19,2,FALSE),IF(VLOOKUP(H5470,'Cross-Page Data'!$D$4:$F$48,3,FALSE)="hydro",VLOOKUP(G5470,'Cross-Page Data'!$I$4:$J$19,2,FALSE),VLOOKUP(H5470,'Cross-Page Data'!$D$4:$F$48,3,FALSE)))))</f>
        <v/>
      </c>
      <c r="M5470" s="120">
        <f>IF(AND($P$2=FALSE,OR(F5470="Commercial NAICS Cogen",F5470="Industrial NAICS Cogen",F5470="NAICS-22 Cogen")),FALSE,IF(AND($P$3=FALSE,OR(F5470="Commercial NAICS Cogen",F5470="Commercial NAICS Non-Cogen",F5470="Industrial NAICS Cogen", F5470="industrial NAICS non-Cogen")),FALSE, TRUE))</f>
        <v/>
      </c>
    </row>
    <row r="5471">
      <c r="A5471" s="129" t="n">
        <v>99999</v>
      </c>
      <c r="B5471" s="130" t="inlineStr">
        <is>
          <t>State-Fuel Level Increment</t>
        </is>
      </c>
      <c r="C5471" s="130" t="inlineStr">
        <is>
          <t>State-Fuel Level Increment</t>
        </is>
      </c>
      <c r="D5471" s="129" t="n">
        <v>99999</v>
      </c>
      <c r="E5471" s="130" t="inlineStr">
        <is>
          <t>AK</t>
        </is>
      </c>
      <c r="F5471" s="130" t="inlineStr">
        <is>
          <t>Electric Utility</t>
        </is>
      </c>
      <c r="G5471" s="130" t="inlineStr">
        <is>
          <t>GT</t>
        </is>
      </c>
      <c r="H5471" s="130" t="inlineStr">
        <is>
          <t>DFO</t>
        </is>
      </c>
      <c r="I5471" s="130" t="inlineStr">
        <is>
          <t>DFO</t>
        </is>
      </c>
      <c r="J5471" s="131" t="n">
        <v>9066.108</v>
      </c>
      <c r="K5471" s="129" t="n">
        <v>2020</v>
      </c>
      <c r="L5471" s="120">
        <f>IF(VLOOKUP(H5471,'Cross-Page Data'!$D$4:$F$48,3,FALSE)="natural gas",VLOOKUP(G5471,'Cross-Page Data'!$I$4:$J$19,2,FALSE),IF(VLOOKUP(H5471,'Cross-Page Data'!$D$4:$F$48,3,FALSE)="solar",IF(G5471="PV","solar PV","solar thermal"),IF(VLOOKUP(H5471,'Cross-Page Data'!$D$4:$F$48,3,FALSE)="wind",VLOOKUP(G5471,'Cross-Page Data'!$I$4:$J$19,2,FALSE),IF(VLOOKUP(H5471,'Cross-Page Data'!$D$4:$F$48,3,FALSE)="hydro",VLOOKUP(G5471,'Cross-Page Data'!$I$4:$J$19,2,FALSE),VLOOKUP(H5471,'Cross-Page Data'!$D$4:$F$48,3,FALSE)))))</f>
        <v/>
      </c>
      <c r="M5471" s="120">
        <f>IF(AND($P$2=FALSE,OR(F5471="Commercial NAICS Cogen",F5471="Industrial NAICS Cogen",F5471="NAICS-22 Cogen")),FALSE,IF(AND($P$3=FALSE,OR(F5471="Commercial NAICS Cogen",F5471="Commercial NAICS Non-Cogen",F5471="Industrial NAICS Cogen", F5471="industrial NAICS non-Cogen")),FALSE, TRUE))</f>
        <v/>
      </c>
    </row>
    <row r="5472">
      <c r="A5472" s="129" t="n">
        <v>99999</v>
      </c>
      <c r="B5472" s="130" t="inlineStr">
        <is>
          <t>State-Fuel Level Increment</t>
        </is>
      </c>
      <c r="C5472" s="130" t="inlineStr">
        <is>
          <t>State-Fuel Level Increment</t>
        </is>
      </c>
      <c r="D5472" s="129" t="n">
        <v>99999</v>
      </c>
      <c r="E5472" s="130" t="inlineStr">
        <is>
          <t>AL</t>
        </is>
      </c>
      <c r="F5472" s="130" t="inlineStr">
        <is>
          <t>Electric Utility</t>
        </is>
      </c>
      <c r="G5472" s="130" t="inlineStr">
        <is>
          <t>GT</t>
        </is>
      </c>
      <c r="H5472" s="130" t="inlineStr">
        <is>
          <t>DFO</t>
        </is>
      </c>
      <c r="I5472" s="130" t="inlineStr">
        <is>
          <t>DFO</t>
        </is>
      </c>
      <c r="J5472" s="131" t="n">
        <v>134.451</v>
      </c>
      <c r="K5472" s="129" t="n">
        <v>2020</v>
      </c>
      <c r="L5472" s="120">
        <f>IF(VLOOKUP(H5472,'Cross-Page Data'!$D$4:$F$48,3,FALSE)="natural gas",VLOOKUP(G5472,'Cross-Page Data'!$I$4:$J$19,2,FALSE),IF(VLOOKUP(H5472,'Cross-Page Data'!$D$4:$F$48,3,FALSE)="solar",IF(G5472="PV","solar PV","solar thermal"),IF(VLOOKUP(H5472,'Cross-Page Data'!$D$4:$F$48,3,FALSE)="wind",VLOOKUP(G5472,'Cross-Page Data'!$I$4:$J$19,2,FALSE),IF(VLOOKUP(H5472,'Cross-Page Data'!$D$4:$F$48,3,FALSE)="hydro",VLOOKUP(G5472,'Cross-Page Data'!$I$4:$J$19,2,FALSE),VLOOKUP(H5472,'Cross-Page Data'!$D$4:$F$48,3,FALSE)))))</f>
        <v/>
      </c>
      <c r="M5472" s="120">
        <f>IF(AND($P$2=FALSE,OR(F5472="Commercial NAICS Cogen",F5472="Industrial NAICS Cogen",F5472="NAICS-22 Cogen")),FALSE,IF(AND($P$3=FALSE,OR(F5472="Commercial NAICS Cogen",F5472="Commercial NAICS Non-Cogen",F5472="Industrial NAICS Cogen", F5472="industrial NAICS non-Cogen")),FALSE, TRUE))</f>
        <v/>
      </c>
    </row>
    <row r="5473">
      <c r="A5473" s="129" t="n">
        <v>99999</v>
      </c>
      <c r="B5473" s="130" t="inlineStr">
        <is>
          <t>State-Fuel Level Increment</t>
        </is>
      </c>
      <c r="C5473" s="130" t="inlineStr">
        <is>
          <t>State-Fuel Level Increment</t>
        </is>
      </c>
      <c r="D5473" s="129" t="n">
        <v>99999</v>
      </c>
      <c r="E5473" s="130" t="inlineStr">
        <is>
          <t>AR</t>
        </is>
      </c>
      <c r="F5473" s="130" t="inlineStr">
        <is>
          <t>Electric Utility</t>
        </is>
      </c>
      <c r="G5473" s="130" t="inlineStr">
        <is>
          <t>GT</t>
        </is>
      </c>
      <c r="H5473" s="130" t="inlineStr">
        <is>
          <t>DFO</t>
        </is>
      </c>
      <c r="I5473" s="130" t="inlineStr">
        <is>
          <t>DFO</t>
        </is>
      </c>
      <c r="J5473" s="131" t="n">
        <v>259.883</v>
      </c>
      <c r="K5473" s="129" t="n">
        <v>2020</v>
      </c>
      <c r="L5473" s="120">
        <f>IF(VLOOKUP(H5473,'Cross-Page Data'!$D$4:$F$48,3,FALSE)="natural gas",VLOOKUP(G5473,'Cross-Page Data'!$I$4:$J$19,2,FALSE),IF(VLOOKUP(H5473,'Cross-Page Data'!$D$4:$F$48,3,FALSE)="solar",IF(G5473="PV","solar PV","solar thermal"),IF(VLOOKUP(H5473,'Cross-Page Data'!$D$4:$F$48,3,FALSE)="wind",VLOOKUP(G5473,'Cross-Page Data'!$I$4:$J$19,2,FALSE),IF(VLOOKUP(H5473,'Cross-Page Data'!$D$4:$F$48,3,FALSE)="hydro",VLOOKUP(G5473,'Cross-Page Data'!$I$4:$J$19,2,FALSE),VLOOKUP(H5473,'Cross-Page Data'!$D$4:$F$48,3,FALSE)))))</f>
        <v/>
      </c>
      <c r="M5473" s="120">
        <f>IF(AND($P$2=FALSE,OR(F5473="Commercial NAICS Cogen",F5473="Industrial NAICS Cogen",F5473="NAICS-22 Cogen")),FALSE,IF(AND($P$3=FALSE,OR(F5473="Commercial NAICS Cogen",F5473="Commercial NAICS Non-Cogen",F5473="Industrial NAICS Cogen", F5473="industrial NAICS non-Cogen")),FALSE, TRUE))</f>
        <v/>
      </c>
    </row>
    <row r="5474">
      <c r="A5474" s="129" t="n">
        <v>99999</v>
      </c>
      <c r="B5474" s="130" t="inlineStr">
        <is>
          <t>State-Fuel Level Increment</t>
        </is>
      </c>
      <c r="C5474" s="130" t="inlineStr">
        <is>
          <t>State-Fuel Level Increment</t>
        </is>
      </c>
      <c r="D5474" s="129" t="n">
        <v>99999</v>
      </c>
      <c r="E5474" s="130" t="inlineStr">
        <is>
          <t>AZ</t>
        </is>
      </c>
      <c r="F5474" s="130" t="inlineStr">
        <is>
          <t>Electric Utility</t>
        </is>
      </c>
      <c r="G5474" s="130" t="inlineStr">
        <is>
          <t>GT</t>
        </is>
      </c>
      <c r="H5474" s="130" t="inlineStr">
        <is>
          <t>DFO</t>
        </is>
      </c>
      <c r="I5474" s="130" t="inlineStr">
        <is>
          <t>DFO</t>
        </is>
      </c>
      <c r="J5474" s="131" t="n">
        <v>54.997</v>
      </c>
      <c r="K5474" s="129" t="n">
        <v>2020</v>
      </c>
      <c r="L5474" s="120">
        <f>IF(VLOOKUP(H5474,'Cross-Page Data'!$D$4:$F$48,3,FALSE)="natural gas",VLOOKUP(G5474,'Cross-Page Data'!$I$4:$J$19,2,FALSE),IF(VLOOKUP(H5474,'Cross-Page Data'!$D$4:$F$48,3,FALSE)="solar",IF(G5474="PV","solar PV","solar thermal"),IF(VLOOKUP(H5474,'Cross-Page Data'!$D$4:$F$48,3,FALSE)="wind",VLOOKUP(G5474,'Cross-Page Data'!$I$4:$J$19,2,FALSE),IF(VLOOKUP(H5474,'Cross-Page Data'!$D$4:$F$48,3,FALSE)="hydro",VLOOKUP(G5474,'Cross-Page Data'!$I$4:$J$19,2,FALSE),VLOOKUP(H5474,'Cross-Page Data'!$D$4:$F$48,3,FALSE)))))</f>
        <v/>
      </c>
      <c r="M5474" s="120">
        <f>IF(AND($P$2=FALSE,OR(F5474="Commercial NAICS Cogen",F5474="Industrial NAICS Cogen",F5474="NAICS-22 Cogen")),FALSE,IF(AND($P$3=FALSE,OR(F5474="Commercial NAICS Cogen",F5474="Commercial NAICS Non-Cogen",F5474="Industrial NAICS Cogen", F5474="industrial NAICS non-Cogen")),FALSE, TRUE))</f>
        <v/>
      </c>
    </row>
    <row r="5475">
      <c r="A5475" s="129" t="n">
        <v>99999</v>
      </c>
      <c r="B5475" s="130" t="inlineStr">
        <is>
          <t>State-Fuel Level Increment</t>
        </is>
      </c>
      <c r="C5475" s="130" t="inlineStr">
        <is>
          <t>State-Fuel Level Increment</t>
        </is>
      </c>
      <c r="D5475" s="129" t="n">
        <v>99999</v>
      </c>
      <c r="E5475" s="130" t="inlineStr">
        <is>
          <t>CA</t>
        </is>
      </c>
      <c r="F5475" s="130" t="inlineStr">
        <is>
          <t>Electric Utility</t>
        </is>
      </c>
      <c r="G5475" s="130" t="inlineStr">
        <is>
          <t>GT</t>
        </is>
      </c>
      <c r="H5475" s="130" t="inlineStr">
        <is>
          <t>DFO</t>
        </is>
      </c>
      <c r="I5475" s="130" t="inlineStr">
        <is>
          <t>DFO</t>
        </is>
      </c>
      <c r="J5475" s="131" t="n">
        <v>2052.354</v>
      </c>
      <c r="K5475" s="129" t="n">
        <v>2020</v>
      </c>
      <c r="L5475" s="120">
        <f>IF(VLOOKUP(H5475,'Cross-Page Data'!$D$4:$F$48,3,FALSE)="natural gas",VLOOKUP(G5475,'Cross-Page Data'!$I$4:$J$19,2,FALSE),IF(VLOOKUP(H5475,'Cross-Page Data'!$D$4:$F$48,3,FALSE)="solar",IF(G5475="PV","solar PV","solar thermal"),IF(VLOOKUP(H5475,'Cross-Page Data'!$D$4:$F$48,3,FALSE)="wind",VLOOKUP(G5475,'Cross-Page Data'!$I$4:$J$19,2,FALSE),IF(VLOOKUP(H5475,'Cross-Page Data'!$D$4:$F$48,3,FALSE)="hydro",VLOOKUP(G5475,'Cross-Page Data'!$I$4:$J$19,2,FALSE),VLOOKUP(H5475,'Cross-Page Data'!$D$4:$F$48,3,FALSE)))))</f>
        <v/>
      </c>
      <c r="M5475" s="120">
        <f>IF(AND($P$2=FALSE,OR(F5475="Commercial NAICS Cogen",F5475="Industrial NAICS Cogen",F5475="NAICS-22 Cogen")),FALSE,IF(AND($P$3=FALSE,OR(F5475="Commercial NAICS Cogen",F5475="Commercial NAICS Non-Cogen",F5475="Industrial NAICS Cogen", F5475="industrial NAICS non-Cogen")),FALSE, TRUE))</f>
        <v/>
      </c>
    </row>
    <row r="5476">
      <c r="A5476" s="129" t="n">
        <v>99999</v>
      </c>
      <c r="B5476" s="130" t="inlineStr">
        <is>
          <t>State-Fuel Level Increment</t>
        </is>
      </c>
      <c r="C5476" s="130" t="inlineStr">
        <is>
          <t>State-Fuel Level Increment</t>
        </is>
      </c>
      <c r="D5476" s="129" t="n">
        <v>99999</v>
      </c>
      <c r="E5476" s="130" t="inlineStr">
        <is>
          <t>CA</t>
        </is>
      </c>
      <c r="F5476" s="130" t="inlineStr">
        <is>
          <t>Electric Utility</t>
        </is>
      </c>
      <c r="G5476" s="130" t="inlineStr">
        <is>
          <t>GT</t>
        </is>
      </c>
      <c r="H5476" s="130" t="inlineStr">
        <is>
          <t>DFO</t>
        </is>
      </c>
      <c r="I5476" s="130" t="inlineStr">
        <is>
          <t>DFO</t>
        </is>
      </c>
      <c r="J5476" s="131" t="n">
        <v>0</v>
      </c>
      <c r="K5476" s="129" t="n">
        <v>2020</v>
      </c>
      <c r="L5476" s="120">
        <f>IF(VLOOKUP(H5476,'Cross-Page Data'!$D$4:$F$48,3,FALSE)="natural gas",VLOOKUP(G5476,'Cross-Page Data'!$I$4:$J$19,2,FALSE),IF(VLOOKUP(H5476,'Cross-Page Data'!$D$4:$F$48,3,FALSE)="solar",IF(G5476="PV","solar PV","solar thermal"),IF(VLOOKUP(H5476,'Cross-Page Data'!$D$4:$F$48,3,FALSE)="wind",VLOOKUP(G5476,'Cross-Page Data'!$I$4:$J$19,2,FALSE),IF(VLOOKUP(H5476,'Cross-Page Data'!$D$4:$F$48,3,FALSE)="hydro",VLOOKUP(G5476,'Cross-Page Data'!$I$4:$J$19,2,FALSE),VLOOKUP(H5476,'Cross-Page Data'!$D$4:$F$48,3,FALSE)))))</f>
        <v/>
      </c>
      <c r="M5476" s="120">
        <f>IF(AND($P$2=FALSE,OR(F5476="Commercial NAICS Cogen",F5476="Industrial NAICS Cogen",F5476="NAICS-22 Cogen")),FALSE,IF(AND($P$3=FALSE,OR(F5476="Commercial NAICS Cogen",F5476="Commercial NAICS Non-Cogen",F5476="Industrial NAICS Cogen", F5476="industrial NAICS non-Cogen")),FALSE, TRUE))</f>
        <v/>
      </c>
    </row>
    <row r="5477">
      <c r="A5477" s="129" t="n">
        <v>99999</v>
      </c>
      <c r="B5477" s="130" t="inlineStr">
        <is>
          <t>State-Fuel Level Increment</t>
        </is>
      </c>
      <c r="C5477" s="130" t="inlineStr">
        <is>
          <t>State-Fuel Level Increment</t>
        </is>
      </c>
      <c r="D5477" s="129" t="n">
        <v>99999</v>
      </c>
      <c r="E5477" s="130" t="inlineStr">
        <is>
          <t>CA</t>
        </is>
      </c>
      <c r="F5477" s="130" t="inlineStr">
        <is>
          <t>NAICS-22 Non-Cogen</t>
        </is>
      </c>
      <c r="G5477" s="130" t="inlineStr">
        <is>
          <t>GT</t>
        </is>
      </c>
      <c r="H5477" s="130" t="inlineStr">
        <is>
          <t>DFO</t>
        </is>
      </c>
      <c r="I5477" s="130" t="inlineStr">
        <is>
          <t>DFO</t>
        </is>
      </c>
      <c r="J5477" s="131" t="n">
        <v>0</v>
      </c>
      <c r="K5477" s="129" t="n">
        <v>2020</v>
      </c>
      <c r="L5477" s="120">
        <f>IF(VLOOKUP(H5477,'Cross-Page Data'!$D$4:$F$48,3,FALSE)="natural gas",VLOOKUP(G5477,'Cross-Page Data'!$I$4:$J$19,2,FALSE),IF(VLOOKUP(H5477,'Cross-Page Data'!$D$4:$F$48,3,FALSE)="solar",IF(G5477="PV","solar PV","solar thermal"),IF(VLOOKUP(H5477,'Cross-Page Data'!$D$4:$F$48,3,FALSE)="wind",VLOOKUP(G5477,'Cross-Page Data'!$I$4:$J$19,2,FALSE),IF(VLOOKUP(H5477,'Cross-Page Data'!$D$4:$F$48,3,FALSE)="hydro",VLOOKUP(G5477,'Cross-Page Data'!$I$4:$J$19,2,FALSE),VLOOKUP(H5477,'Cross-Page Data'!$D$4:$F$48,3,FALSE)))))</f>
        <v/>
      </c>
      <c r="M5477" s="120">
        <f>IF(AND($P$2=FALSE,OR(F5477="Commercial NAICS Cogen",F5477="Industrial NAICS Cogen",F5477="NAICS-22 Cogen")),FALSE,IF(AND($P$3=FALSE,OR(F5477="Commercial NAICS Cogen",F5477="Commercial NAICS Non-Cogen",F5477="Industrial NAICS Cogen", F5477="industrial NAICS non-Cogen")),FALSE, TRUE))</f>
        <v/>
      </c>
    </row>
    <row r="5478">
      <c r="A5478" s="129" t="n">
        <v>99999</v>
      </c>
      <c r="B5478" s="130" t="inlineStr">
        <is>
          <t>State-Fuel Level Increment</t>
        </is>
      </c>
      <c r="C5478" s="130" t="inlineStr">
        <is>
          <t>State-Fuel Level Increment</t>
        </is>
      </c>
      <c r="D5478" s="129" t="n">
        <v>99999</v>
      </c>
      <c r="E5478" s="130" t="inlineStr">
        <is>
          <t>CA</t>
        </is>
      </c>
      <c r="F5478" s="130" t="inlineStr">
        <is>
          <t>NAICS-22 Cogen</t>
        </is>
      </c>
      <c r="G5478" s="130" t="inlineStr">
        <is>
          <t>GT</t>
        </is>
      </c>
      <c r="H5478" s="130" t="inlineStr">
        <is>
          <t>DFO</t>
        </is>
      </c>
      <c r="I5478" s="130" t="inlineStr">
        <is>
          <t>DFO</t>
        </is>
      </c>
      <c r="J5478" s="131" t="n">
        <v>0</v>
      </c>
      <c r="K5478" s="129" t="n">
        <v>2020</v>
      </c>
      <c r="L5478" s="120">
        <f>IF(VLOOKUP(H5478,'Cross-Page Data'!$D$4:$F$48,3,FALSE)="natural gas",VLOOKUP(G5478,'Cross-Page Data'!$I$4:$J$19,2,FALSE),IF(VLOOKUP(H5478,'Cross-Page Data'!$D$4:$F$48,3,FALSE)="solar",IF(G5478="PV","solar PV","solar thermal"),IF(VLOOKUP(H5478,'Cross-Page Data'!$D$4:$F$48,3,FALSE)="wind",VLOOKUP(G5478,'Cross-Page Data'!$I$4:$J$19,2,FALSE),IF(VLOOKUP(H5478,'Cross-Page Data'!$D$4:$F$48,3,FALSE)="hydro",VLOOKUP(G5478,'Cross-Page Data'!$I$4:$J$19,2,FALSE),VLOOKUP(H5478,'Cross-Page Data'!$D$4:$F$48,3,FALSE)))))</f>
        <v/>
      </c>
      <c r="M5478" s="120">
        <f>IF(AND($P$2=FALSE,OR(F5478="Commercial NAICS Cogen",F5478="Industrial NAICS Cogen",F5478="NAICS-22 Cogen")),FALSE,IF(AND($P$3=FALSE,OR(F5478="Commercial NAICS Cogen",F5478="Commercial NAICS Non-Cogen",F5478="Industrial NAICS Cogen", F5478="industrial NAICS non-Cogen")),FALSE, TRUE))</f>
        <v/>
      </c>
    </row>
    <row r="5479">
      <c r="A5479" s="129" t="n">
        <v>99999</v>
      </c>
      <c r="B5479" s="130" t="inlineStr">
        <is>
          <t>State-Fuel Level Increment</t>
        </is>
      </c>
      <c r="C5479" s="130" t="inlineStr">
        <is>
          <t>State-Fuel Level Increment</t>
        </is>
      </c>
      <c r="D5479" s="129" t="n">
        <v>99999</v>
      </c>
      <c r="E5479" s="130" t="inlineStr">
        <is>
          <t>CO</t>
        </is>
      </c>
      <c r="F5479" s="130" t="inlineStr">
        <is>
          <t>Electric Utility</t>
        </is>
      </c>
      <c r="G5479" s="130" t="inlineStr">
        <is>
          <t>GT</t>
        </is>
      </c>
      <c r="H5479" s="130" t="inlineStr">
        <is>
          <t>DFO</t>
        </is>
      </c>
      <c r="I5479" s="130" t="inlineStr">
        <is>
          <t>DFO</t>
        </is>
      </c>
      <c r="J5479" s="131" t="n">
        <v>1820.793</v>
      </c>
      <c r="K5479" s="129" t="n">
        <v>2020</v>
      </c>
      <c r="L5479" s="120">
        <f>IF(VLOOKUP(H5479,'Cross-Page Data'!$D$4:$F$48,3,FALSE)="natural gas",VLOOKUP(G5479,'Cross-Page Data'!$I$4:$J$19,2,FALSE),IF(VLOOKUP(H5479,'Cross-Page Data'!$D$4:$F$48,3,FALSE)="solar",IF(G5479="PV","solar PV","solar thermal"),IF(VLOOKUP(H5479,'Cross-Page Data'!$D$4:$F$48,3,FALSE)="wind",VLOOKUP(G5479,'Cross-Page Data'!$I$4:$J$19,2,FALSE),IF(VLOOKUP(H5479,'Cross-Page Data'!$D$4:$F$48,3,FALSE)="hydro",VLOOKUP(G5479,'Cross-Page Data'!$I$4:$J$19,2,FALSE),VLOOKUP(H5479,'Cross-Page Data'!$D$4:$F$48,3,FALSE)))))</f>
        <v/>
      </c>
      <c r="M5479" s="120">
        <f>IF(AND($P$2=FALSE,OR(F5479="Commercial NAICS Cogen",F5479="Industrial NAICS Cogen",F5479="NAICS-22 Cogen")),FALSE,IF(AND($P$3=FALSE,OR(F5479="Commercial NAICS Cogen",F5479="Commercial NAICS Non-Cogen",F5479="Industrial NAICS Cogen", F5479="industrial NAICS non-Cogen")),FALSE, TRUE))</f>
        <v/>
      </c>
    </row>
    <row r="5480">
      <c r="A5480" s="129" t="n">
        <v>99999</v>
      </c>
      <c r="B5480" s="130" t="inlineStr">
        <is>
          <t>State-Fuel Level Increment</t>
        </is>
      </c>
      <c r="C5480" s="130" t="inlineStr">
        <is>
          <t>State-Fuel Level Increment</t>
        </is>
      </c>
      <c r="D5480" s="129" t="n">
        <v>99999</v>
      </c>
      <c r="E5480" s="130" t="inlineStr">
        <is>
          <t>CT</t>
        </is>
      </c>
      <c r="F5480" s="130" t="inlineStr">
        <is>
          <t>Electric Utility</t>
        </is>
      </c>
      <c r="G5480" s="130" t="inlineStr">
        <is>
          <t>GT</t>
        </is>
      </c>
      <c r="H5480" s="130" t="inlineStr">
        <is>
          <t>DFO</t>
        </is>
      </c>
      <c r="I5480" s="130" t="inlineStr">
        <is>
          <t>DFO</t>
        </is>
      </c>
      <c r="J5480" s="131" t="n">
        <v>160.319</v>
      </c>
      <c r="K5480" s="129" t="n">
        <v>2020</v>
      </c>
      <c r="L5480" s="120">
        <f>IF(VLOOKUP(H5480,'Cross-Page Data'!$D$4:$F$48,3,FALSE)="natural gas",VLOOKUP(G5480,'Cross-Page Data'!$I$4:$J$19,2,FALSE),IF(VLOOKUP(H5480,'Cross-Page Data'!$D$4:$F$48,3,FALSE)="solar",IF(G5480="PV","solar PV","solar thermal"),IF(VLOOKUP(H5480,'Cross-Page Data'!$D$4:$F$48,3,FALSE)="wind",VLOOKUP(G5480,'Cross-Page Data'!$I$4:$J$19,2,FALSE),IF(VLOOKUP(H5480,'Cross-Page Data'!$D$4:$F$48,3,FALSE)="hydro",VLOOKUP(G5480,'Cross-Page Data'!$I$4:$J$19,2,FALSE),VLOOKUP(H5480,'Cross-Page Data'!$D$4:$F$48,3,FALSE)))))</f>
        <v/>
      </c>
      <c r="M5480" s="120">
        <f>IF(AND($P$2=FALSE,OR(F5480="Commercial NAICS Cogen",F5480="Industrial NAICS Cogen",F5480="NAICS-22 Cogen")),FALSE,IF(AND($P$3=FALSE,OR(F5480="Commercial NAICS Cogen",F5480="Commercial NAICS Non-Cogen",F5480="Industrial NAICS Cogen", F5480="industrial NAICS non-Cogen")),FALSE, TRUE))</f>
        <v/>
      </c>
    </row>
    <row r="5481">
      <c r="A5481" s="129" t="n">
        <v>99999</v>
      </c>
      <c r="B5481" s="130" t="inlineStr">
        <is>
          <t>State-Fuel Level Increment</t>
        </is>
      </c>
      <c r="C5481" s="130" t="inlineStr">
        <is>
          <t>State-Fuel Level Increment</t>
        </is>
      </c>
      <c r="D5481" s="129" t="n">
        <v>99999</v>
      </c>
      <c r="E5481" s="130" t="inlineStr">
        <is>
          <t>CT</t>
        </is>
      </c>
      <c r="F5481" s="130" t="inlineStr">
        <is>
          <t>NAICS-22 Non-Cogen</t>
        </is>
      </c>
      <c r="G5481" s="130" t="inlineStr">
        <is>
          <t>GT</t>
        </is>
      </c>
      <c r="H5481" s="130" t="inlineStr">
        <is>
          <t>DFO</t>
        </is>
      </c>
      <c r="I5481" s="130" t="inlineStr">
        <is>
          <t>DFO</t>
        </is>
      </c>
      <c r="J5481" s="131" t="n">
        <v>815.577</v>
      </c>
      <c r="K5481" s="129" t="n">
        <v>2020</v>
      </c>
      <c r="L5481" s="120">
        <f>IF(VLOOKUP(H5481,'Cross-Page Data'!$D$4:$F$48,3,FALSE)="natural gas",VLOOKUP(G5481,'Cross-Page Data'!$I$4:$J$19,2,FALSE),IF(VLOOKUP(H5481,'Cross-Page Data'!$D$4:$F$48,3,FALSE)="solar",IF(G5481="PV","solar PV","solar thermal"),IF(VLOOKUP(H5481,'Cross-Page Data'!$D$4:$F$48,3,FALSE)="wind",VLOOKUP(G5481,'Cross-Page Data'!$I$4:$J$19,2,FALSE),IF(VLOOKUP(H5481,'Cross-Page Data'!$D$4:$F$48,3,FALSE)="hydro",VLOOKUP(G5481,'Cross-Page Data'!$I$4:$J$19,2,FALSE),VLOOKUP(H5481,'Cross-Page Data'!$D$4:$F$48,3,FALSE)))))</f>
        <v/>
      </c>
      <c r="M5481" s="120">
        <f>IF(AND($P$2=FALSE,OR(F5481="Commercial NAICS Cogen",F5481="Industrial NAICS Cogen",F5481="NAICS-22 Cogen")),FALSE,IF(AND($P$3=FALSE,OR(F5481="Commercial NAICS Cogen",F5481="Commercial NAICS Non-Cogen",F5481="Industrial NAICS Cogen", F5481="industrial NAICS non-Cogen")),FALSE, TRUE))</f>
        <v/>
      </c>
    </row>
    <row r="5482">
      <c r="A5482" s="129" t="n">
        <v>99999</v>
      </c>
      <c r="B5482" s="130" t="inlineStr">
        <is>
          <t>State-Fuel Level Increment</t>
        </is>
      </c>
      <c r="C5482" s="130" t="inlineStr">
        <is>
          <t>State-Fuel Level Increment</t>
        </is>
      </c>
      <c r="D5482" s="129" t="n">
        <v>99999</v>
      </c>
      <c r="E5482" s="130" t="inlineStr">
        <is>
          <t>DE</t>
        </is>
      </c>
      <c r="F5482" s="130" t="inlineStr">
        <is>
          <t>NAICS-22 Non-Cogen</t>
        </is>
      </c>
      <c r="G5482" s="130" t="inlineStr">
        <is>
          <t>GT</t>
        </is>
      </c>
      <c r="H5482" s="130" t="inlineStr">
        <is>
          <t>DFO</t>
        </is>
      </c>
      <c r="I5482" s="130" t="inlineStr">
        <is>
          <t>DFO</t>
        </is>
      </c>
      <c r="J5482" s="131" t="n">
        <v>2941.2</v>
      </c>
      <c r="K5482" s="129" t="n">
        <v>2020</v>
      </c>
      <c r="L5482" s="120">
        <f>IF(VLOOKUP(H5482,'Cross-Page Data'!$D$4:$F$48,3,FALSE)="natural gas",VLOOKUP(G5482,'Cross-Page Data'!$I$4:$J$19,2,FALSE),IF(VLOOKUP(H5482,'Cross-Page Data'!$D$4:$F$48,3,FALSE)="solar",IF(G5482="PV","solar PV","solar thermal"),IF(VLOOKUP(H5482,'Cross-Page Data'!$D$4:$F$48,3,FALSE)="wind",VLOOKUP(G5482,'Cross-Page Data'!$I$4:$J$19,2,FALSE),IF(VLOOKUP(H5482,'Cross-Page Data'!$D$4:$F$48,3,FALSE)="hydro",VLOOKUP(G5482,'Cross-Page Data'!$I$4:$J$19,2,FALSE),VLOOKUP(H5482,'Cross-Page Data'!$D$4:$F$48,3,FALSE)))))</f>
        <v/>
      </c>
      <c r="M5482" s="120">
        <f>IF(AND($P$2=FALSE,OR(F5482="Commercial NAICS Cogen",F5482="Industrial NAICS Cogen",F5482="NAICS-22 Cogen")),FALSE,IF(AND($P$3=FALSE,OR(F5482="Commercial NAICS Cogen",F5482="Commercial NAICS Non-Cogen",F5482="Industrial NAICS Cogen", F5482="industrial NAICS non-Cogen")),FALSE, TRUE))</f>
        <v/>
      </c>
    </row>
    <row r="5483">
      <c r="A5483" s="129" t="n">
        <v>99999</v>
      </c>
      <c r="B5483" s="130" t="inlineStr">
        <is>
          <t>State-Fuel Level Increment</t>
        </is>
      </c>
      <c r="C5483" s="130" t="inlineStr">
        <is>
          <t>State-Fuel Level Increment</t>
        </is>
      </c>
      <c r="D5483" s="129" t="n">
        <v>99999</v>
      </c>
      <c r="E5483" s="130" t="inlineStr">
        <is>
          <t>FL</t>
        </is>
      </c>
      <c r="F5483" s="130" t="inlineStr">
        <is>
          <t>Electric Utility</t>
        </is>
      </c>
      <c r="G5483" s="130" t="inlineStr">
        <is>
          <t>GT</t>
        </is>
      </c>
      <c r="H5483" s="130" t="inlineStr">
        <is>
          <t>DFO</t>
        </is>
      </c>
      <c r="I5483" s="130" t="inlineStr">
        <is>
          <t>DFO</t>
        </is>
      </c>
      <c r="J5483" s="131" t="n">
        <v>16827.061</v>
      </c>
      <c r="K5483" s="129" t="n">
        <v>2020</v>
      </c>
      <c r="L5483" s="120">
        <f>IF(VLOOKUP(H5483,'Cross-Page Data'!$D$4:$F$48,3,FALSE)="natural gas",VLOOKUP(G5483,'Cross-Page Data'!$I$4:$J$19,2,FALSE),IF(VLOOKUP(H5483,'Cross-Page Data'!$D$4:$F$48,3,FALSE)="solar",IF(G5483="PV","solar PV","solar thermal"),IF(VLOOKUP(H5483,'Cross-Page Data'!$D$4:$F$48,3,FALSE)="wind",VLOOKUP(G5483,'Cross-Page Data'!$I$4:$J$19,2,FALSE),IF(VLOOKUP(H5483,'Cross-Page Data'!$D$4:$F$48,3,FALSE)="hydro",VLOOKUP(G5483,'Cross-Page Data'!$I$4:$J$19,2,FALSE),VLOOKUP(H5483,'Cross-Page Data'!$D$4:$F$48,3,FALSE)))))</f>
        <v/>
      </c>
      <c r="M5483" s="120">
        <f>IF(AND($P$2=FALSE,OR(F5483="Commercial NAICS Cogen",F5483="Industrial NAICS Cogen",F5483="NAICS-22 Cogen")),FALSE,IF(AND($P$3=FALSE,OR(F5483="Commercial NAICS Cogen",F5483="Commercial NAICS Non-Cogen",F5483="Industrial NAICS Cogen", F5483="industrial NAICS non-Cogen")),FALSE, TRUE))</f>
        <v/>
      </c>
    </row>
    <row r="5484">
      <c r="A5484" s="129" t="n">
        <v>99999</v>
      </c>
      <c r="B5484" s="130" t="inlineStr">
        <is>
          <t>State-Fuel Level Increment</t>
        </is>
      </c>
      <c r="C5484" s="130" t="inlineStr">
        <is>
          <t>State-Fuel Level Increment</t>
        </is>
      </c>
      <c r="D5484" s="129" t="n">
        <v>99999</v>
      </c>
      <c r="E5484" s="130" t="inlineStr">
        <is>
          <t>FL</t>
        </is>
      </c>
      <c r="F5484" s="130" t="inlineStr">
        <is>
          <t>NAICS-22 Non-Cogen</t>
        </is>
      </c>
      <c r="G5484" s="130" t="inlineStr">
        <is>
          <t>GT</t>
        </is>
      </c>
      <c r="H5484" s="130" t="inlineStr">
        <is>
          <t>DFO</t>
        </is>
      </c>
      <c r="I5484" s="130" t="inlineStr">
        <is>
          <t>DFO</t>
        </is>
      </c>
      <c r="J5484" s="131" t="n">
        <v>16.667</v>
      </c>
      <c r="K5484" s="129" t="n">
        <v>2020</v>
      </c>
      <c r="L5484" s="120">
        <f>IF(VLOOKUP(H5484,'Cross-Page Data'!$D$4:$F$48,3,FALSE)="natural gas",VLOOKUP(G5484,'Cross-Page Data'!$I$4:$J$19,2,FALSE),IF(VLOOKUP(H5484,'Cross-Page Data'!$D$4:$F$48,3,FALSE)="solar",IF(G5484="PV","solar PV","solar thermal"),IF(VLOOKUP(H5484,'Cross-Page Data'!$D$4:$F$48,3,FALSE)="wind",VLOOKUP(G5484,'Cross-Page Data'!$I$4:$J$19,2,FALSE),IF(VLOOKUP(H5484,'Cross-Page Data'!$D$4:$F$48,3,FALSE)="hydro",VLOOKUP(G5484,'Cross-Page Data'!$I$4:$J$19,2,FALSE),VLOOKUP(H5484,'Cross-Page Data'!$D$4:$F$48,3,FALSE)))))</f>
        <v/>
      </c>
      <c r="M5484" s="120">
        <f>IF(AND($P$2=FALSE,OR(F5484="Commercial NAICS Cogen",F5484="Industrial NAICS Cogen",F5484="NAICS-22 Cogen")),FALSE,IF(AND($P$3=FALSE,OR(F5484="Commercial NAICS Cogen",F5484="Commercial NAICS Non-Cogen",F5484="Industrial NAICS Cogen", F5484="industrial NAICS non-Cogen")),FALSE, TRUE))</f>
        <v/>
      </c>
    </row>
    <row r="5485">
      <c r="A5485" s="129" t="n">
        <v>99999</v>
      </c>
      <c r="B5485" s="130" t="inlineStr">
        <is>
          <t>State-Fuel Level Increment</t>
        </is>
      </c>
      <c r="C5485" s="130" t="inlineStr">
        <is>
          <t>State-Fuel Level Increment</t>
        </is>
      </c>
      <c r="D5485" s="129" t="n">
        <v>99999</v>
      </c>
      <c r="E5485" s="130" t="inlineStr">
        <is>
          <t>FL</t>
        </is>
      </c>
      <c r="F5485" s="130" t="inlineStr">
        <is>
          <t>Industrial NAICS Cogen</t>
        </is>
      </c>
      <c r="G5485" s="130" t="inlineStr">
        <is>
          <t>GT</t>
        </is>
      </c>
      <c r="H5485" s="130" t="inlineStr">
        <is>
          <t>DFO</t>
        </is>
      </c>
      <c r="I5485" s="130" t="inlineStr">
        <is>
          <t>DFO</t>
        </is>
      </c>
      <c r="J5485" s="131" t="n">
        <v>0</v>
      </c>
      <c r="K5485" s="129" t="n">
        <v>2020</v>
      </c>
      <c r="L5485" s="120">
        <f>IF(VLOOKUP(H5485,'Cross-Page Data'!$D$4:$F$48,3,FALSE)="natural gas",VLOOKUP(G5485,'Cross-Page Data'!$I$4:$J$19,2,FALSE),IF(VLOOKUP(H5485,'Cross-Page Data'!$D$4:$F$48,3,FALSE)="solar",IF(G5485="PV","solar PV","solar thermal"),IF(VLOOKUP(H5485,'Cross-Page Data'!$D$4:$F$48,3,FALSE)="wind",VLOOKUP(G5485,'Cross-Page Data'!$I$4:$J$19,2,FALSE),IF(VLOOKUP(H5485,'Cross-Page Data'!$D$4:$F$48,3,FALSE)="hydro",VLOOKUP(G5485,'Cross-Page Data'!$I$4:$J$19,2,FALSE),VLOOKUP(H5485,'Cross-Page Data'!$D$4:$F$48,3,FALSE)))))</f>
        <v/>
      </c>
      <c r="M5485" s="120">
        <f>IF(AND($P$2=FALSE,OR(F5485="Commercial NAICS Cogen",F5485="Industrial NAICS Cogen",F5485="NAICS-22 Cogen")),FALSE,IF(AND($P$3=FALSE,OR(F5485="Commercial NAICS Cogen",F5485="Commercial NAICS Non-Cogen",F5485="Industrial NAICS Cogen", F5485="industrial NAICS non-Cogen")),FALSE, TRUE))</f>
        <v/>
      </c>
    </row>
    <row r="5486">
      <c r="A5486" s="129" t="n">
        <v>99999</v>
      </c>
      <c r="B5486" s="130" t="inlineStr">
        <is>
          <t>State-Fuel Level Increment</t>
        </is>
      </c>
      <c r="C5486" s="130" t="inlineStr">
        <is>
          <t>State-Fuel Level Increment</t>
        </is>
      </c>
      <c r="D5486" s="129" t="n">
        <v>99999</v>
      </c>
      <c r="E5486" s="130" t="inlineStr">
        <is>
          <t>GA</t>
        </is>
      </c>
      <c r="F5486" s="130" t="inlineStr">
        <is>
          <t>Electric Utility</t>
        </is>
      </c>
      <c r="G5486" s="130" t="inlineStr">
        <is>
          <t>GT</t>
        </is>
      </c>
      <c r="H5486" s="130" t="inlineStr">
        <is>
          <t>DFO</t>
        </is>
      </c>
      <c r="I5486" s="130" t="inlineStr">
        <is>
          <t>DFO</t>
        </is>
      </c>
      <c r="J5486" s="131" t="n">
        <v>14132.887</v>
      </c>
      <c r="K5486" s="129" t="n">
        <v>2020</v>
      </c>
      <c r="L5486" s="120">
        <f>IF(VLOOKUP(H5486,'Cross-Page Data'!$D$4:$F$48,3,FALSE)="natural gas",VLOOKUP(G5486,'Cross-Page Data'!$I$4:$J$19,2,FALSE),IF(VLOOKUP(H5486,'Cross-Page Data'!$D$4:$F$48,3,FALSE)="solar",IF(G5486="PV","solar PV","solar thermal"),IF(VLOOKUP(H5486,'Cross-Page Data'!$D$4:$F$48,3,FALSE)="wind",VLOOKUP(G5486,'Cross-Page Data'!$I$4:$J$19,2,FALSE),IF(VLOOKUP(H5486,'Cross-Page Data'!$D$4:$F$48,3,FALSE)="hydro",VLOOKUP(G5486,'Cross-Page Data'!$I$4:$J$19,2,FALSE),VLOOKUP(H5486,'Cross-Page Data'!$D$4:$F$48,3,FALSE)))))</f>
        <v/>
      </c>
      <c r="M5486" s="120">
        <f>IF(AND($P$2=FALSE,OR(F5486="Commercial NAICS Cogen",F5486="Industrial NAICS Cogen",F5486="NAICS-22 Cogen")),FALSE,IF(AND($P$3=FALSE,OR(F5486="Commercial NAICS Cogen",F5486="Commercial NAICS Non-Cogen",F5486="Industrial NAICS Cogen", F5486="industrial NAICS non-Cogen")),FALSE, TRUE))</f>
        <v/>
      </c>
    </row>
    <row r="5487">
      <c r="A5487" s="129" t="n">
        <v>99999</v>
      </c>
      <c r="B5487" s="130" t="inlineStr">
        <is>
          <t>State-Fuel Level Increment</t>
        </is>
      </c>
      <c r="C5487" s="130" t="inlineStr">
        <is>
          <t>State-Fuel Level Increment</t>
        </is>
      </c>
      <c r="D5487" s="129" t="n">
        <v>99999</v>
      </c>
      <c r="E5487" s="130" t="inlineStr">
        <is>
          <t>GA</t>
        </is>
      </c>
      <c r="F5487" s="130" t="inlineStr">
        <is>
          <t>NAICS-22 Non-Cogen</t>
        </is>
      </c>
      <c r="G5487" s="130" t="inlineStr">
        <is>
          <t>GT</t>
        </is>
      </c>
      <c r="H5487" s="130" t="inlineStr">
        <is>
          <t>DFO</t>
        </is>
      </c>
      <c r="I5487" s="130" t="inlineStr">
        <is>
          <t>DFO</t>
        </is>
      </c>
      <c r="J5487" s="131" t="n">
        <v>2089.749</v>
      </c>
      <c r="K5487" s="129" t="n">
        <v>2020</v>
      </c>
      <c r="L5487" s="120">
        <f>IF(VLOOKUP(H5487,'Cross-Page Data'!$D$4:$F$48,3,FALSE)="natural gas",VLOOKUP(G5487,'Cross-Page Data'!$I$4:$J$19,2,FALSE),IF(VLOOKUP(H5487,'Cross-Page Data'!$D$4:$F$48,3,FALSE)="solar",IF(G5487="PV","solar PV","solar thermal"),IF(VLOOKUP(H5487,'Cross-Page Data'!$D$4:$F$48,3,FALSE)="wind",VLOOKUP(G5487,'Cross-Page Data'!$I$4:$J$19,2,FALSE),IF(VLOOKUP(H5487,'Cross-Page Data'!$D$4:$F$48,3,FALSE)="hydro",VLOOKUP(G5487,'Cross-Page Data'!$I$4:$J$19,2,FALSE),VLOOKUP(H5487,'Cross-Page Data'!$D$4:$F$48,3,FALSE)))))</f>
        <v/>
      </c>
      <c r="M5487" s="120">
        <f>IF(AND($P$2=FALSE,OR(F5487="Commercial NAICS Cogen",F5487="Industrial NAICS Cogen",F5487="NAICS-22 Cogen")),FALSE,IF(AND($P$3=FALSE,OR(F5487="Commercial NAICS Cogen",F5487="Commercial NAICS Non-Cogen",F5487="Industrial NAICS Cogen", F5487="industrial NAICS non-Cogen")),FALSE, TRUE))</f>
        <v/>
      </c>
    </row>
    <row r="5488">
      <c r="A5488" s="129" t="n">
        <v>99999</v>
      </c>
      <c r="B5488" s="130" t="inlineStr">
        <is>
          <t>State-Fuel Level Increment</t>
        </is>
      </c>
      <c r="C5488" s="130" t="inlineStr">
        <is>
          <t>State-Fuel Level Increment</t>
        </is>
      </c>
      <c r="D5488" s="129" t="n">
        <v>99999</v>
      </c>
      <c r="E5488" s="130" t="inlineStr">
        <is>
          <t>GA</t>
        </is>
      </c>
      <c r="F5488" s="130" t="inlineStr">
        <is>
          <t>Industrial NAICS Cogen</t>
        </is>
      </c>
      <c r="G5488" s="130" t="inlineStr">
        <is>
          <t>GT</t>
        </is>
      </c>
      <c r="H5488" s="130" t="inlineStr">
        <is>
          <t>DFO</t>
        </is>
      </c>
      <c r="I5488" s="130" t="inlineStr">
        <is>
          <t>DFO</t>
        </is>
      </c>
      <c r="J5488" s="131" t="n">
        <v>0</v>
      </c>
      <c r="K5488" s="129" t="n">
        <v>2020</v>
      </c>
      <c r="L5488" s="120">
        <f>IF(VLOOKUP(H5488,'Cross-Page Data'!$D$4:$F$48,3,FALSE)="natural gas",VLOOKUP(G5488,'Cross-Page Data'!$I$4:$J$19,2,FALSE),IF(VLOOKUP(H5488,'Cross-Page Data'!$D$4:$F$48,3,FALSE)="solar",IF(G5488="PV","solar PV","solar thermal"),IF(VLOOKUP(H5488,'Cross-Page Data'!$D$4:$F$48,3,FALSE)="wind",VLOOKUP(G5488,'Cross-Page Data'!$I$4:$J$19,2,FALSE),IF(VLOOKUP(H5488,'Cross-Page Data'!$D$4:$F$48,3,FALSE)="hydro",VLOOKUP(G5488,'Cross-Page Data'!$I$4:$J$19,2,FALSE),VLOOKUP(H5488,'Cross-Page Data'!$D$4:$F$48,3,FALSE)))))</f>
        <v/>
      </c>
      <c r="M5488" s="120">
        <f>IF(AND($P$2=FALSE,OR(F5488="Commercial NAICS Cogen",F5488="Industrial NAICS Cogen",F5488="NAICS-22 Cogen")),FALSE,IF(AND($P$3=FALSE,OR(F5488="Commercial NAICS Cogen",F5488="Commercial NAICS Non-Cogen",F5488="Industrial NAICS Cogen", F5488="industrial NAICS non-Cogen")),FALSE, TRUE))</f>
        <v/>
      </c>
    </row>
    <row r="5489">
      <c r="A5489" s="129" t="n">
        <v>99999</v>
      </c>
      <c r="B5489" s="130" t="inlineStr">
        <is>
          <t>State-Fuel Level Increment</t>
        </is>
      </c>
      <c r="C5489" s="130" t="inlineStr">
        <is>
          <t>State-Fuel Level Increment</t>
        </is>
      </c>
      <c r="D5489" s="129" t="n">
        <v>99999</v>
      </c>
      <c r="E5489" s="130" t="inlineStr">
        <is>
          <t>HI</t>
        </is>
      </c>
      <c r="F5489" s="130" t="inlineStr">
        <is>
          <t>Electric Utility</t>
        </is>
      </c>
      <c r="G5489" s="130" t="inlineStr">
        <is>
          <t>GT</t>
        </is>
      </c>
      <c r="H5489" s="130" t="inlineStr">
        <is>
          <t>DFO</t>
        </is>
      </c>
      <c r="I5489" s="130" t="inlineStr">
        <is>
          <t>DFO</t>
        </is>
      </c>
      <c r="J5489" s="131" t="n">
        <v>26697.79</v>
      </c>
      <c r="K5489" s="129" t="n">
        <v>2020</v>
      </c>
      <c r="L5489" s="120">
        <f>IF(VLOOKUP(H5489,'Cross-Page Data'!$D$4:$F$48,3,FALSE)="natural gas",VLOOKUP(G5489,'Cross-Page Data'!$I$4:$J$19,2,FALSE),IF(VLOOKUP(H5489,'Cross-Page Data'!$D$4:$F$48,3,FALSE)="solar",IF(G5489="PV","solar PV","solar thermal"),IF(VLOOKUP(H5489,'Cross-Page Data'!$D$4:$F$48,3,FALSE)="wind",VLOOKUP(G5489,'Cross-Page Data'!$I$4:$J$19,2,FALSE),IF(VLOOKUP(H5489,'Cross-Page Data'!$D$4:$F$48,3,FALSE)="hydro",VLOOKUP(G5489,'Cross-Page Data'!$I$4:$J$19,2,FALSE),VLOOKUP(H5489,'Cross-Page Data'!$D$4:$F$48,3,FALSE)))))</f>
        <v/>
      </c>
      <c r="M5489" s="120">
        <f>IF(AND($P$2=FALSE,OR(F5489="Commercial NAICS Cogen",F5489="Industrial NAICS Cogen",F5489="NAICS-22 Cogen")),FALSE,IF(AND($P$3=FALSE,OR(F5489="Commercial NAICS Cogen",F5489="Commercial NAICS Non-Cogen",F5489="Industrial NAICS Cogen", F5489="industrial NAICS non-Cogen")),FALSE, TRUE))</f>
        <v/>
      </c>
    </row>
    <row r="5490">
      <c r="A5490" s="129" t="n">
        <v>99999</v>
      </c>
      <c r="B5490" s="130" t="inlineStr">
        <is>
          <t>State-Fuel Level Increment</t>
        </is>
      </c>
      <c r="C5490" s="130" t="inlineStr">
        <is>
          <t>State-Fuel Level Increment</t>
        </is>
      </c>
      <c r="D5490" s="129" t="n">
        <v>99999</v>
      </c>
      <c r="E5490" s="130" t="inlineStr">
        <is>
          <t>IA</t>
        </is>
      </c>
      <c r="F5490" s="130" t="inlineStr">
        <is>
          <t>Electric Utility</t>
        </is>
      </c>
      <c r="G5490" s="130" t="inlineStr">
        <is>
          <t>GT</t>
        </is>
      </c>
      <c r="H5490" s="130" t="inlineStr">
        <is>
          <t>DFO</t>
        </is>
      </c>
      <c r="I5490" s="130" t="inlineStr">
        <is>
          <t>DFO</t>
        </is>
      </c>
      <c r="J5490" s="131" t="n">
        <v>5475.125</v>
      </c>
      <c r="K5490" s="129" t="n">
        <v>2020</v>
      </c>
      <c r="L5490" s="120">
        <f>IF(VLOOKUP(H5490,'Cross-Page Data'!$D$4:$F$48,3,FALSE)="natural gas",VLOOKUP(G5490,'Cross-Page Data'!$I$4:$J$19,2,FALSE),IF(VLOOKUP(H5490,'Cross-Page Data'!$D$4:$F$48,3,FALSE)="solar",IF(G5490="PV","solar PV","solar thermal"),IF(VLOOKUP(H5490,'Cross-Page Data'!$D$4:$F$48,3,FALSE)="wind",VLOOKUP(G5490,'Cross-Page Data'!$I$4:$J$19,2,FALSE),IF(VLOOKUP(H5490,'Cross-Page Data'!$D$4:$F$48,3,FALSE)="hydro",VLOOKUP(G5490,'Cross-Page Data'!$I$4:$J$19,2,FALSE),VLOOKUP(H5490,'Cross-Page Data'!$D$4:$F$48,3,FALSE)))))</f>
        <v/>
      </c>
      <c r="M5490" s="120">
        <f>IF(AND($P$2=FALSE,OR(F5490="Commercial NAICS Cogen",F5490="Industrial NAICS Cogen",F5490="NAICS-22 Cogen")),FALSE,IF(AND($P$3=FALSE,OR(F5490="Commercial NAICS Cogen",F5490="Commercial NAICS Non-Cogen",F5490="Industrial NAICS Cogen", F5490="industrial NAICS non-Cogen")),FALSE, TRUE))</f>
        <v/>
      </c>
    </row>
    <row r="5491">
      <c r="A5491" s="129" t="n">
        <v>99999</v>
      </c>
      <c r="B5491" s="130" t="inlineStr">
        <is>
          <t>State-Fuel Level Increment</t>
        </is>
      </c>
      <c r="C5491" s="130" t="inlineStr">
        <is>
          <t>State-Fuel Level Increment</t>
        </is>
      </c>
      <c r="D5491" s="129" t="n">
        <v>99999</v>
      </c>
      <c r="E5491" s="130" t="inlineStr">
        <is>
          <t>IL</t>
        </is>
      </c>
      <c r="F5491" s="130" t="inlineStr">
        <is>
          <t>Electric Utility</t>
        </is>
      </c>
      <c r="G5491" s="130" t="inlineStr">
        <is>
          <t>GT</t>
        </is>
      </c>
      <c r="H5491" s="130" t="inlineStr">
        <is>
          <t>DFO</t>
        </is>
      </c>
      <c r="I5491" s="130" t="inlineStr">
        <is>
          <t>DFO</t>
        </is>
      </c>
      <c r="J5491" s="131" t="n">
        <v>1335.433</v>
      </c>
      <c r="K5491" s="129" t="n">
        <v>2020</v>
      </c>
      <c r="L5491" s="120">
        <f>IF(VLOOKUP(H5491,'Cross-Page Data'!$D$4:$F$48,3,FALSE)="natural gas",VLOOKUP(G5491,'Cross-Page Data'!$I$4:$J$19,2,FALSE),IF(VLOOKUP(H5491,'Cross-Page Data'!$D$4:$F$48,3,FALSE)="solar",IF(G5491="PV","solar PV","solar thermal"),IF(VLOOKUP(H5491,'Cross-Page Data'!$D$4:$F$48,3,FALSE)="wind",VLOOKUP(G5491,'Cross-Page Data'!$I$4:$J$19,2,FALSE),IF(VLOOKUP(H5491,'Cross-Page Data'!$D$4:$F$48,3,FALSE)="hydro",VLOOKUP(G5491,'Cross-Page Data'!$I$4:$J$19,2,FALSE),VLOOKUP(H5491,'Cross-Page Data'!$D$4:$F$48,3,FALSE)))))</f>
        <v/>
      </c>
      <c r="M5491" s="120">
        <f>IF(AND($P$2=FALSE,OR(F5491="Commercial NAICS Cogen",F5491="Industrial NAICS Cogen",F5491="NAICS-22 Cogen")),FALSE,IF(AND($P$3=FALSE,OR(F5491="Commercial NAICS Cogen",F5491="Commercial NAICS Non-Cogen",F5491="Industrial NAICS Cogen", F5491="industrial NAICS non-Cogen")),FALSE, TRUE))</f>
        <v/>
      </c>
    </row>
    <row r="5492">
      <c r="A5492" s="129" t="n">
        <v>99999</v>
      </c>
      <c r="B5492" s="130" t="inlineStr">
        <is>
          <t>State-Fuel Level Increment</t>
        </is>
      </c>
      <c r="C5492" s="130" t="inlineStr">
        <is>
          <t>State-Fuel Level Increment</t>
        </is>
      </c>
      <c r="D5492" s="129" t="n">
        <v>99999</v>
      </c>
      <c r="E5492" s="130" t="inlineStr">
        <is>
          <t>IL</t>
        </is>
      </c>
      <c r="F5492" s="130" t="inlineStr">
        <is>
          <t>NAICS-22 Non-Cogen</t>
        </is>
      </c>
      <c r="G5492" s="130" t="inlineStr">
        <is>
          <t>GT</t>
        </is>
      </c>
      <c r="H5492" s="130" t="inlineStr">
        <is>
          <t>DFO</t>
        </is>
      </c>
      <c r="I5492" s="130" t="inlineStr">
        <is>
          <t>DFO</t>
        </is>
      </c>
      <c r="J5492" s="131" t="n">
        <v>2526.891</v>
      </c>
      <c r="K5492" s="129" t="n">
        <v>2020</v>
      </c>
      <c r="L5492" s="120">
        <f>IF(VLOOKUP(H5492,'Cross-Page Data'!$D$4:$F$48,3,FALSE)="natural gas",VLOOKUP(G5492,'Cross-Page Data'!$I$4:$J$19,2,FALSE),IF(VLOOKUP(H5492,'Cross-Page Data'!$D$4:$F$48,3,FALSE)="solar",IF(G5492="PV","solar PV","solar thermal"),IF(VLOOKUP(H5492,'Cross-Page Data'!$D$4:$F$48,3,FALSE)="wind",VLOOKUP(G5492,'Cross-Page Data'!$I$4:$J$19,2,FALSE),IF(VLOOKUP(H5492,'Cross-Page Data'!$D$4:$F$48,3,FALSE)="hydro",VLOOKUP(G5492,'Cross-Page Data'!$I$4:$J$19,2,FALSE),VLOOKUP(H5492,'Cross-Page Data'!$D$4:$F$48,3,FALSE)))))</f>
        <v/>
      </c>
      <c r="M5492" s="120">
        <f>IF(AND($P$2=FALSE,OR(F5492="Commercial NAICS Cogen",F5492="Industrial NAICS Cogen",F5492="NAICS-22 Cogen")),FALSE,IF(AND($P$3=FALSE,OR(F5492="Commercial NAICS Cogen",F5492="Commercial NAICS Non-Cogen",F5492="Industrial NAICS Cogen", F5492="industrial NAICS non-Cogen")),FALSE, TRUE))</f>
        <v/>
      </c>
    </row>
    <row r="5493">
      <c r="A5493" s="129" t="n">
        <v>99999</v>
      </c>
      <c r="B5493" s="130" t="inlineStr">
        <is>
          <t>State-Fuel Level Increment</t>
        </is>
      </c>
      <c r="C5493" s="130" t="inlineStr">
        <is>
          <t>State-Fuel Level Increment</t>
        </is>
      </c>
      <c r="D5493" s="129" t="n">
        <v>99999</v>
      </c>
      <c r="E5493" s="130" t="inlineStr">
        <is>
          <t>IL</t>
        </is>
      </c>
      <c r="F5493" s="130" t="inlineStr">
        <is>
          <t>Commercial NAICS Cogen</t>
        </is>
      </c>
      <c r="G5493" s="130" t="inlineStr">
        <is>
          <t>GT</t>
        </is>
      </c>
      <c r="H5493" s="130" t="inlineStr">
        <is>
          <t>DFO</t>
        </is>
      </c>
      <c r="I5493" s="130" t="inlineStr">
        <is>
          <t>DFO</t>
        </is>
      </c>
      <c r="J5493" s="131" t="n">
        <v>0</v>
      </c>
      <c r="K5493" s="129" t="n">
        <v>2020</v>
      </c>
      <c r="L5493" s="120">
        <f>IF(VLOOKUP(H5493,'Cross-Page Data'!$D$4:$F$48,3,FALSE)="natural gas",VLOOKUP(G5493,'Cross-Page Data'!$I$4:$J$19,2,FALSE),IF(VLOOKUP(H5493,'Cross-Page Data'!$D$4:$F$48,3,FALSE)="solar",IF(G5493="PV","solar PV","solar thermal"),IF(VLOOKUP(H5493,'Cross-Page Data'!$D$4:$F$48,3,FALSE)="wind",VLOOKUP(G5493,'Cross-Page Data'!$I$4:$J$19,2,FALSE),IF(VLOOKUP(H5493,'Cross-Page Data'!$D$4:$F$48,3,FALSE)="hydro",VLOOKUP(G5493,'Cross-Page Data'!$I$4:$J$19,2,FALSE),VLOOKUP(H5493,'Cross-Page Data'!$D$4:$F$48,3,FALSE)))))</f>
        <v/>
      </c>
      <c r="M5493" s="120">
        <f>IF(AND($P$2=FALSE,OR(F5493="Commercial NAICS Cogen",F5493="Industrial NAICS Cogen",F5493="NAICS-22 Cogen")),FALSE,IF(AND($P$3=FALSE,OR(F5493="Commercial NAICS Cogen",F5493="Commercial NAICS Non-Cogen",F5493="Industrial NAICS Cogen", F5493="industrial NAICS non-Cogen")),FALSE, TRUE))</f>
        <v/>
      </c>
    </row>
    <row r="5494">
      <c r="A5494" s="129" t="n">
        <v>99999</v>
      </c>
      <c r="B5494" s="130" t="inlineStr">
        <is>
          <t>State-Fuel Level Increment</t>
        </is>
      </c>
      <c r="C5494" s="130" t="inlineStr">
        <is>
          <t>State-Fuel Level Increment</t>
        </is>
      </c>
      <c r="D5494" s="129" t="n">
        <v>99999</v>
      </c>
      <c r="E5494" s="130" t="inlineStr">
        <is>
          <t>IL</t>
        </is>
      </c>
      <c r="F5494" s="130" t="inlineStr">
        <is>
          <t>Industrial NAICS Cogen</t>
        </is>
      </c>
      <c r="G5494" s="130" t="inlineStr">
        <is>
          <t>GT</t>
        </is>
      </c>
      <c r="H5494" s="130" t="inlineStr">
        <is>
          <t>DFO</t>
        </is>
      </c>
      <c r="I5494" s="130" t="inlineStr">
        <is>
          <t>DFO</t>
        </is>
      </c>
      <c r="J5494" s="131" t="n">
        <v>0</v>
      </c>
      <c r="K5494" s="129" t="n">
        <v>2020</v>
      </c>
      <c r="L5494" s="120">
        <f>IF(VLOOKUP(H5494,'Cross-Page Data'!$D$4:$F$48,3,FALSE)="natural gas",VLOOKUP(G5494,'Cross-Page Data'!$I$4:$J$19,2,FALSE),IF(VLOOKUP(H5494,'Cross-Page Data'!$D$4:$F$48,3,FALSE)="solar",IF(G5494="PV","solar PV","solar thermal"),IF(VLOOKUP(H5494,'Cross-Page Data'!$D$4:$F$48,3,FALSE)="wind",VLOOKUP(G5494,'Cross-Page Data'!$I$4:$J$19,2,FALSE),IF(VLOOKUP(H5494,'Cross-Page Data'!$D$4:$F$48,3,FALSE)="hydro",VLOOKUP(G5494,'Cross-Page Data'!$I$4:$J$19,2,FALSE),VLOOKUP(H5494,'Cross-Page Data'!$D$4:$F$48,3,FALSE)))))</f>
        <v/>
      </c>
      <c r="M5494" s="120">
        <f>IF(AND($P$2=FALSE,OR(F5494="Commercial NAICS Cogen",F5494="Industrial NAICS Cogen",F5494="NAICS-22 Cogen")),FALSE,IF(AND($P$3=FALSE,OR(F5494="Commercial NAICS Cogen",F5494="Commercial NAICS Non-Cogen",F5494="Industrial NAICS Cogen", F5494="industrial NAICS non-Cogen")),FALSE, TRUE))</f>
        <v/>
      </c>
    </row>
    <row r="5495">
      <c r="A5495" s="129" t="n">
        <v>99999</v>
      </c>
      <c r="B5495" s="130" t="inlineStr">
        <is>
          <t>State-Fuel Level Increment</t>
        </is>
      </c>
      <c r="C5495" s="130" t="inlineStr">
        <is>
          <t>State-Fuel Level Increment</t>
        </is>
      </c>
      <c r="D5495" s="129" t="n">
        <v>99999</v>
      </c>
      <c r="E5495" s="130" t="inlineStr">
        <is>
          <t>IN</t>
        </is>
      </c>
      <c r="F5495" s="130" t="inlineStr">
        <is>
          <t>Electric Utility</t>
        </is>
      </c>
      <c r="G5495" s="130" t="inlineStr">
        <is>
          <t>GT</t>
        </is>
      </c>
      <c r="H5495" s="130" t="inlineStr">
        <is>
          <t>DFO</t>
        </is>
      </c>
      <c r="I5495" s="130" t="inlineStr">
        <is>
          <t>DFO</t>
        </is>
      </c>
      <c r="J5495" s="131" t="n">
        <v>1098.375</v>
      </c>
      <c r="K5495" s="129" t="n">
        <v>2020</v>
      </c>
      <c r="L5495" s="120">
        <f>IF(VLOOKUP(H5495,'Cross-Page Data'!$D$4:$F$48,3,FALSE)="natural gas",VLOOKUP(G5495,'Cross-Page Data'!$I$4:$J$19,2,FALSE),IF(VLOOKUP(H5495,'Cross-Page Data'!$D$4:$F$48,3,FALSE)="solar",IF(G5495="PV","solar PV","solar thermal"),IF(VLOOKUP(H5495,'Cross-Page Data'!$D$4:$F$48,3,FALSE)="wind",VLOOKUP(G5495,'Cross-Page Data'!$I$4:$J$19,2,FALSE),IF(VLOOKUP(H5495,'Cross-Page Data'!$D$4:$F$48,3,FALSE)="hydro",VLOOKUP(G5495,'Cross-Page Data'!$I$4:$J$19,2,FALSE),VLOOKUP(H5495,'Cross-Page Data'!$D$4:$F$48,3,FALSE)))))</f>
        <v/>
      </c>
      <c r="M5495" s="120">
        <f>IF(AND($P$2=FALSE,OR(F5495="Commercial NAICS Cogen",F5495="Industrial NAICS Cogen",F5495="NAICS-22 Cogen")),FALSE,IF(AND($P$3=FALSE,OR(F5495="Commercial NAICS Cogen",F5495="Commercial NAICS Non-Cogen",F5495="Industrial NAICS Cogen", F5495="industrial NAICS non-Cogen")),FALSE, TRUE))</f>
        <v/>
      </c>
    </row>
    <row r="5496">
      <c r="A5496" s="129" t="n">
        <v>99999</v>
      </c>
      <c r="B5496" s="130" t="inlineStr">
        <is>
          <t>State-Fuel Level Increment</t>
        </is>
      </c>
      <c r="C5496" s="130" t="inlineStr">
        <is>
          <t>State-Fuel Level Increment</t>
        </is>
      </c>
      <c r="D5496" s="129" t="n">
        <v>99999</v>
      </c>
      <c r="E5496" s="130" t="inlineStr">
        <is>
          <t>KS</t>
        </is>
      </c>
      <c r="F5496" s="130" t="inlineStr">
        <is>
          <t>Electric Utility</t>
        </is>
      </c>
      <c r="G5496" s="130" t="inlineStr">
        <is>
          <t>GT</t>
        </is>
      </c>
      <c r="H5496" s="130" t="inlineStr">
        <is>
          <t>DFO</t>
        </is>
      </c>
      <c r="I5496" s="130" t="inlineStr">
        <is>
          <t>DFO</t>
        </is>
      </c>
      <c r="J5496" s="131" t="n">
        <v>9705.343999999999</v>
      </c>
      <c r="K5496" s="129" t="n">
        <v>2020</v>
      </c>
      <c r="L5496" s="120">
        <f>IF(VLOOKUP(H5496,'Cross-Page Data'!$D$4:$F$48,3,FALSE)="natural gas",VLOOKUP(G5496,'Cross-Page Data'!$I$4:$J$19,2,FALSE),IF(VLOOKUP(H5496,'Cross-Page Data'!$D$4:$F$48,3,FALSE)="solar",IF(G5496="PV","solar PV","solar thermal"),IF(VLOOKUP(H5496,'Cross-Page Data'!$D$4:$F$48,3,FALSE)="wind",VLOOKUP(G5496,'Cross-Page Data'!$I$4:$J$19,2,FALSE),IF(VLOOKUP(H5496,'Cross-Page Data'!$D$4:$F$48,3,FALSE)="hydro",VLOOKUP(G5496,'Cross-Page Data'!$I$4:$J$19,2,FALSE),VLOOKUP(H5496,'Cross-Page Data'!$D$4:$F$48,3,FALSE)))))</f>
        <v/>
      </c>
      <c r="M5496" s="120">
        <f>IF(AND($P$2=FALSE,OR(F5496="Commercial NAICS Cogen",F5496="Industrial NAICS Cogen",F5496="NAICS-22 Cogen")),FALSE,IF(AND($P$3=FALSE,OR(F5496="Commercial NAICS Cogen",F5496="Commercial NAICS Non-Cogen",F5496="Industrial NAICS Cogen", F5496="industrial NAICS non-Cogen")),FALSE, TRUE))</f>
        <v/>
      </c>
    </row>
    <row r="5497">
      <c r="A5497" s="129" t="n">
        <v>99999</v>
      </c>
      <c r="B5497" s="130" t="inlineStr">
        <is>
          <t>State-Fuel Level Increment</t>
        </is>
      </c>
      <c r="C5497" s="130" t="inlineStr">
        <is>
          <t>State-Fuel Level Increment</t>
        </is>
      </c>
      <c r="D5497" s="129" t="n">
        <v>99999</v>
      </c>
      <c r="E5497" s="130" t="inlineStr">
        <is>
          <t>KS</t>
        </is>
      </c>
      <c r="F5497" s="130" t="inlineStr">
        <is>
          <t>Electric Utility</t>
        </is>
      </c>
      <c r="G5497" s="130" t="inlineStr">
        <is>
          <t>GT</t>
        </is>
      </c>
      <c r="H5497" s="130" t="inlineStr">
        <is>
          <t>DFO</t>
        </is>
      </c>
      <c r="I5497" s="130" t="inlineStr">
        <is>
          <t>DFO</t>
        </is>
      </c>
      <c r="J5497" s="131" t="n">
        <v>0</v>
      </c>
      <c r="K5497" s="129" t="n">
        <v>2020</v>
      </c>
      <c r="L5497" s="120">
        <f>IF(VLOOKUP(H5497,'Cross-Page Data'!$D$4:$F$48,3,FALSE)="natural gas",VLOOKUP(G5497,'Cross-Page Data'!$I$4:$J$19,2,FALSE),IF(VLOOKUP(H5497,'Cross-Page Data'!$D$4:$F$48,3,FALSE)="solar",IF(G5497="PV","solar PV","solar thermal"),IF(VLOOKUP(H5497,'Cross-Page Data'!$D$4:$F$48,3,FALSE)="wind",VLOOKUP(G5497,'Cross-Page Data'!$I$4:$J$19,2,FALSE),IF(VLOOKUP(H5497,'Cross-Page Data'!$D$4:$F$48,3,FALSE)="hydro",VLOOKUP(G5497,'Cross-Page Data'!$I$4:$J$19,2,FALSE),VLOOKUP(H5497,'Cross-Page Data'!$D$4:$F$48,3,FALSE)))))</f>
        <v/>
      </c>
      <c r="M5497" s="120">
        <f>IF(AND($P$2=FALSE,OR(F5497="Commercial NAICS Cogen",F5497="Industrial NAICS Cogen",F5497="NAICS-22 Cogen")),FALSE,IF(AND($P$3=FALSE,OR(F5497="Commercial NAICS Cogen",F5497="Commercial NAICS Non-Cogen",F5497="Industrial NAICS Cogen", F5497="industrial NAICS non-Cogen")),FALSE, TRUE))</f>
        <v/>
      </c>
    </row>
    <row r="5498">
      <c r="A5498" s="129" t="n">
        <v>99999</v>
      </c>
      <c r="B5498" s="130" t="inlineStr">
        <is>
          <t>State-Fuel Level Increment</t>
        </is>
      </c>
      <c r="C5498" s="130" t="inlineStr">
        <is>
          <t>State-Fuel Level Increment</t>
        </is>
      </c>
      <c r="D5498" s="129" t="n">
        <v>99999</v>
      </c>
      <c r="E5498" s="130" t="inlineStr">
        <is>
          <t>KY</t>
        </is>
      </c>
      <c r="F5498" s="130" t="inlineStr">
        <is>
          <t>Electric Utility</t>
        </is>
      </c>
      <c r="G5498" s="130" t="inlineStr">
        <is>
          <t>GT</t>
        </is>
      </c>
      <c r="H5498" s="130" t="inlineStr">
        <is>
          <t>DFO</t>
        </is>
      </c>
      <c r="I5498" s="130" t="inlineStr">
        <is>
          <t>DFO</t>
        </is>
      </c>
      <c r="J5498" s="131" t="n">
        <v>0</v>
      </c>
      <c r="K5498" s="129" t="n">
        <v>2020</v>
      </c>
      <c r="L5498" s="120">
        <f>IF(VLOOKUP(H5498,'Cross-Page Data'!$D$4:$F$48,3,FALSE)="natural gas",VLOOKUP(G5498,'Cross-Page Data'!$I$4:$J$19,2,FALSE),IF(VLOOKUP(H5498,'Cross-Page Data'!$D$4:$F$48,3,FALSE)="solar",IF(G5498="PV","solar PV","solar thermal"),IF(VLOOKUP(H5498,'Cross-Page Data'!$D$4:$F$48,3,FALSE)="wind",VLOOKUP(G5498,'Cross-Page Data'!$I$4:$J$19,2,FALSE),IF(VLOOKUP(H5498,'Cross-Page Data'!$D$4:$F$48,3,FALSE)="hydro",VLOOKUP(G5498,'Cross-Page Data'!$I$4:$J$19,2,FALSE),VLOOKUP(H5498,'Cross-Page Data'!$D$4:$F$48,3,FALSE)))))</f>
        <v/>
      </c>
      <c r="M5498" s="120">
        <f>IF(AND($P$2=FALSE,OR(F5498="Commercial NAICS Cogen",F5498="Industrial NAICS Cogen",F5498="NAICS-22 Cogen")),FALSE,IF(AND($P$3=FALSE,OR(F5498="Commercial NAICS Cogen",F5498="Commercial NAICS Non-Cogen",F5498="Industrial NAICS Cogen", F5498="industrial NAICS non-Cogen")),FALSE, TRUE))</f>
        <v/>
      </c>
    </row>
    <row r="5499">
      <c r="A5499" s="129" t="n">
        <v>99999</v>
      </c>
      <c r="B5499" s="130" t="inlineStr">
        <is>
          <t>State-Fuel Level Increment</t>
        </is>
      </c>
      <c r="C5499" s="130" t="inlineStr">
        <is>
          <t>State-Fuel Level Increment</t>
        </is>
      </c>
      <c r="D5499" s="129" t="n">
        <v>99999</v>
      </c>
      <c r="E5499" s="130" t="inlineStr">
        <is>
          <t>LA</t>
        </is>
      </c>
      <c r="F5499" s="130" t="inlineStr">
        <is>
          <t>Electric Utility</t>
        </is>
      </c>
      <c r="G5499" s="130" t="inlineStr">
        <is>
          <t>GT</t>
        </is>
      </c>
      <c r="H5499" s="130" t="inlineStr">
        <is>
          <t>DFO</t>
        </is>
      </c>
      <c r="I5499" s="130" t="inlineStr">
        <is>
          <t>DFO</t>
        </is>
      </c>
      <c r="J5499" s="131" t="n">
        <v>7703.53</v>
      </c>
      <c r="K5499" s="129" t="n">
        <v>2020</v>
      </c>
      <c r="L5499" s="120">
        <f>IF(VLOOKUP(H5499,'Cross-Page Data'!$D$4:$F$48,3,FALSE)="natural gas",VLOOKUP(G5499,'Cross-Page Data'!$I$4:$J$19,2,FALSE),IF(VLOOKUP(H5499,'Cross-Page Data'!$D$4:$F$48,3,FALSE)="solar",IF(G5499="PV","solar PV","solar thermal"),IF(VLOOKUP(H5499,'Cross-Page Data'!$D$4:$F$48,3,FALSE)="wind",VLOOKUP(G5499,'Cross-Page Data'!$I$4:$J$19,2,FALSE),IF(VLOOKUP(H5499,'Cross-Page Data'!$D$4:$F$48,3,FALSE)="hydro",VLOOKUP(G5499,'Cross-Page Data'!$I$4:$J$19,2,FALSE),VLOOKUP(H5499,'Cross-Page Data'!$D$4:$F$48,3,FALSE)))))</f>
        <v/>
      </c>
      <c r="M5499" s="120">
        <f>IF(AND($P$2=FALSE,OR(F5499="Commercial NAICS Cogen",F5499="Industrial NAICS Cogen",F5499="NAICS-22 Cogen")),FALSE,IF(AND($P$3=FALSE,OR(F5499="Commercial NAICS Cogen",F5499="Commercial NAICS Non-Cogen",F5499="Industrial NAICS Cogen", F5499="industrial NAICS non-Cogen")),FALSE, TRUE))</f>
        <v/>
      </c>
    </row>
    <row r="5500">
      <c r="A5500" s="129" t="n">
        <v>99999</v>
      </c>
      <c r="B5500" s="130" t="inlineStr">
        <is>
          <t>State-Fuel Level Increment</t>
        </is>
      </c>
      <c r="C5500" s="130" t="inlineStr">
        <is>
          <t>State-Fuel Level Increment</t>
        </is>
      </c>
      <c r="D5500" s="129" t="n">
        <v>99999</v>
      </c>
      <c r="E5500" s="130" t="inlineStr">
        <is>
          <t>MA</t>
        </is>
      </c>
      <c r="F5500" s="130" t="inlineStr">
        <is>
          <t>Electric Utility</t>
        </is>
      </c>
      <c r="G5500" s="130" t="inlineStr">
        <is>
          <t>GT</t>
        </is>
      </c>
      <c r="H5500" s="130" t="inlineStr">
        <is>
          <t>DFO</t>
        </is>
      </c>
      <c r="I5500" s="130" t="inlineStr">
        <is>
          <t>DFO</t>
        </is>
      </c>
      <c r="J5500" s="131" t="n">
        <v>1553.535</v>
      </c>
      <c r="K5500" s="129" t="n">
        <v>2020</v>
      </c>
      <c r="L5500" s="120">
        <f>IF(VLOOKUP(H5500,'Cross-Page Data'!$D$4:$F$48,3,FALSE)="natural gas",VLOOKUP(G5500,'Cross-Page Data'!$I$4:$J$19,2,FALSE),IF(VLOOKUP(H5500,'Cross-Page Data'!$D$4:$F$48,3,FALSE)="solar",IF(G5500="PV","solar PV","solar thermal"),IF(VLOOKUP(H5500,'Cross-Page Data'!$D$4:$F$48,3,FALSE)="wind",VLOOKUP(G5500,'Cross-Page Data'!$I$4:$J$19,2,FALSE),IF(VLOOKUP(H5500,'Cross-Page Data'!$D$4:$F$48,3,FALSE)="hydro",VLOOKUP(G5500,'Cross-Page Data'!$I$4:$J$19,2,FALSE),VLOOKUP(H5500,'Cross-Page Data'!$D$4:$F$48,3,FALSE)))))</f>
        <v/>
      </c>
      <c r="M5500" s="120">
        <f>IF(AND($P$2=FALSE,OR(F5500="Commercial NAICS Cogen",F5500="Industrial NAICS Cogen",F5500="NAICS-22 Cogen")),FALSE,IF(AND($P$3=FALSE,OR(F5500="Commercial NAICS Cogen",F5500="Commercial NAICS Non-Cogen",F5500="Industrial NAICS Cogen", F5500="industrial NAICS non-Cogen")),FALSE, TRUE))</f>
        <v/>
      </c>
    </row>
    <row r="5501">
      <c r="A5501" s="129" t="n">
        <v>99999</v>
      </c>
      <c r="B5501" s="130" t="inlineStr">
        <is>
          <t>State-Fuel Level Increment</t>
        </is>
      </c>
      <c r="C5501" s="130" t="inlineStr">
        <is>
          <t>State-Fuel Level Increment</t>
        </is>
      </c>
      <c r="D5501" s="129" t="n">
        <v>99999</v>
      </c>
      <c r="E5501" s="130" t="inlineStr">
        <is>
          <t>MA</t>
        </is>
      </c>
      <c r="F5501" s="130" t="inlineStr">
        <is>
          <t>NAICS-22 Non-Cogen</t>
        </is>
      </c>
      <c r="G5501" s="130" t="inlineStr">
        <is>
          <t>GT</t>
        </is>
      </c>
      <c r="H5501" s="130" t="inlineStr">
        <is>
          <t>DFO</t>
        </is>
      </c>
      <c r="I5501" s="130" t="inlineStr">
        <is>
          <t>DFO</t>
        </is>
      </c>
      <c r="J5501" s="131" t="n">
        <v>2042.481</v>
      </c>
      <c r="K5501" s="129" t="n">
        <v>2020</v>
      </c>
      <c r="L5501" s="120">
        <f>IF(VLOOKUP(H5501,'Cross-Page Data'!$D$4:$F$48,3,FALSE)="natural gas",VLOOKUP(G5501,'Cross-Page Data'!$I$4:$J$19,2,FALSE),IF(VLOOKUP(H5501,'Cross-Page Data'!$D$4:$F$48,3,FALSE)="solar",IF(G5501="PV","solar PV","solar thermal"),IF(VLOOKUP(H5501,'Cross-Page Data'!$D$4:$F$48,3,FALSE)="wind",VLOOKUP(G5501,'Cross-Page Data'!$I$4:$J$19,2,FALSE),IF(VLOOKUP(H5501,'Cross-Page Data'!$D$4:$F$48,3,FALSE)="hydro",VLOOKUP(G5501,'Cross-Page Data'!$I$4:$J$19,2,FALSE),VLOOKUP(H5501,'Cross-Page Data'!$D$4:$F$48,3,FALSE)))))</f>
        <v/>
      </c>
      <c r="M5501" s="120">
        <f>IF(AND($P$2=FALSE,OR(F5501="Commercial NAICS Cogen",F5501="Industrial NAICS Cogen",F5501="NAICS-22 Cogen")),FALSE,IF(AND($P$3=FALSE,OR(F5501="Commercial NAICS Cogen",F5501="Commercial NAICS Non-Cogen",F5501="Industrial NAICS Cogen", F5501="industrial NAICS non-Cogen")),FALSE, TRUE))</f>
        <v/>
      </c>
    </row>
    <row r="5502">
      <c r="A5502" s="129" t="n">
        <v>99999</v>
      </c>
      <c r="B5502" s="130" t="inlineStr">
        <is>
          <t>State-Fuel Level Increment</t>
        </is>
      </c>
      <c r="C5502" s="130" t="inlineStr">
        <is>
          <t>State-Fuel Level Increment</t>
        </is>
      </c>
      <c r="D5502" s="129" t="n">
        <v>99999</v>
      </c>
      <c r="E5502" s="130" t="inlineStr">
        <is>
          <t>MA</t>
        </is>
      </c>
      <c r="F5502" s="130" t="inlineStr">
        <is>
          <t>Commercial NAICS Cogen</t>
        </is>
      </c>
      <c r="G5502" s="130" t="inlineStr">
        <is>
          <t>GT</t>
        </is>
      </c>
      <c r="H5502" s="130" t="inlineStr">
        <is>
          <t>DFO</t>
        </is>
      </c>
      <c r="I5502" s="130" t="inlineStr">
        <is>
          <t>DFO</t>
        </is>
      </c>
      <c r="J5502" s="131" t="n">
        <v>2449.5</v>
      </c>
      <c r="K5502" s="129" t="n">
        <v>2020</v>
      </c>
      <c r="L5502" s="120">
        <f>IF(VLOOKUP(H5502,'Cross-Page Data'!$D$4:$F$48,3,FALSE)="natural gas",VLOOKUP(G5502,'Cross-Page Data'!$I$4:$J$19,2,FALSE),IF(VLOOKUP(H5502,'Cross-Page Data'!$D$4:$F$48,3,FALSE)="solar",IF(G5502="PV","solar PV","solar thermal"),IF(VLOOKUP(H5502,'Cross-Page Data'!$D$4:$F$48,3,FALSE)="wind",VLOOKUP(G5502,'Cross-Page Data'!$I$4:$J$19,2,FALSE),IF(VLOOKUP(H5502,'Cross-Page Data'!$D$4:$F$48,3,FALSE)="hydro",VLOOKUP(G5502,'Cross-Page Data'!$I$4:$J$19,2,FALSE),VLOOKUP(H5502,'Cross-Page Data'!$D$4:$F$48,3,FALSE)))))</f>
        <v/>
      </c>
      <c r="M5502" s="120">
        <f>IF(AND($P$2=FALSE,OR(F5502="Commercial NAICS Cogen",F5502="Industrial NAICS Cogen",F5502="NAICS-22 Cogen")),FALSE,IF(AND($P$3=FALSE,OR(F5502="Commercial NAICS Cogen",F5502="Commercial NAICS Non-Cogen",F5502="Industrial NAICS Cogen", F5502="industrial NAICS non-Cogen")),FALSE, TRUE))</f>
        <v/>
      </c>
    </row>
    <row r="5503">
      <c r="A5503" s="129" t="n">
        <v>99999</v>
      </c>
      <c r="B5503" s="130" t="inlineStr">
        <is>
          <t>State-Fuel Level Increment</t>
        </is>
      </c>
      <c r="C5503" s="130" t="inlineStr">
        <is>
          <t>State-Fuel Level Increment</t>
        </is>
      </c>
      <c r="D5503" s="129" t="n">
        <v>99999</v>
      </c>
      <c r="E5503" s="130" t="inlineStr">
        <is>
          <t>MD</t>
        </is>
      </c>
      <c r="F5503" s="130" t="inlineStr">
        <is>
          <t>NAICS-22 Non-Cogen</t>
        </is>
      </c>
      <c r="G5503" s="130" t="inlineStr">
        <is>
          <t>GT</t>
        </is>
      </c>
      <c r="H5503" s="130" t="inlineStr">
        <is>
          <t>DFO</t>
        </is>
      </c>
      <c r="I5503" s="130" t="inlineStr">
        <is>
          <t>DFO</t>
        </is>
      </c>
      <c r="J5503" s="131" t="n">
        <v>1500.136</v>
      </c>
      <c r="K5503" s="129" t="n">
        <v>2020</v>
      </c>
      <c r="L5503" s="120">
        <f>IF(VLOOKUP(H5503,'Cross-Page Data'!$D$4:$F$48,3,FALSE)="natural gas",VLOOKUP(G5503,'Cross-Page Data'!$I$4:$J$19,2,FALSE),IF(VLOOKUP(H5503,'Cross-Page Data'!$D$4:$F$48,3,FALSE)="solar",IF(G5503="PV","solar PV","solar thermal"),IF(VLOOKUP(H5503,'Cross-Page Data'!$D$4:$F$48,3,FALSE)="wind",VLOOKUP(G5503,'Cross-Page Data'!$I$4:$J$19,2,FALSE),IF(VLOOKUP(H5503,'Cross-Page Data'!$D$4:$F$48,3,FALSE)="hydro",VLOOKUP(G5503,'Cross-Page Data'!$I$4:$J$19,2,FALSE),VLOOKUP(H5503,'Cross-Page Data'!$D$4:$F$48,3,FALSE)))))</f>
        <v/>
      </c>
      <c r="M5503" s="120">
        <f>IF(AND($P$2=FALSE,OR(F5503="Commercial NAICS Cogen",F5503="Industrial NAICS Cogen",F5503="NAICS-22 Cogen")),FALSE,IF(AND($P$3=FALSE,OR(F5503="Commercial NAICS Cogen",F5503="Commercial NAICS Non-Cogen",F5503="Industrial NAICS Cogen", F5503="industrial NAICS non-Cogen")),FALSE, TRUE))</f>
        <v/>
      </c>
    </row>
    <row r="5504">
      <c r="A5504" s="129" t="n">
        <v>99999</v>
      </c>
      <c r="B5504" s="130" t="inlineStr">
        <is>
          <t>State-Fuel Level Increment</t>
        </is>
      </c>
      <c r="C5504" s="130" t="inlineStr">
        <is>
          <t>State-Fuel Level Increment</t>
        </is>
      </c>
      <c r="D5504" s="129" t="n">
        <v>99999</v>
      </c>
      <c r="E5504" s="130" t="inlineStr">
        <is>
          <t>MD</t>
        </is>
      </c>
      <c r="F5504" s="130" t="inlineStr">
        <is>
          <t>NAICS-22 Cogen</t>
        </is>
      </c>
      <c r="G5504" s="130" t="inlineStr">
        <is>
          <t>GT</t>
        </is>
      </c>
      <c r="H5504" s="130" t="inlineStr">
        <is>
          <t>DFO</t>
        </is>
      </c>
      <c r="I5504" s="130" t="inlineStr">
        <is>
          <t>DFO</t>
        </is>
      </c>
      <c r="J5504" s="131" t="n">
        <v>175.154</v>
      </c>
      <c r="K5504" s="129" t="n">
        <v>2020</v>
      </c>
      <c r="L5504" s="120">
        <f>IF(VLOOKUP(H5504,'Cross-Page Data'!$D$4:$F$48,3,FALSE)="natural gas",VLOOKUP(G5504,'Cross-Page Data'!$I$4:$J$19,2,FALSE),IF(VLOOKUP(H5504,'Cross-Page Data'!$D$4:$F$48,3,FALSE)="solar",IF(G5504="PV","solar PV","solar thermal"),IF(VLOOKUP(H5504,'Cross-Page Data'!$D$4:$F$48,3,FALSE)="wind",VLOOKUP(G5504,'Cross-Page Data'!$I$4:$J$19,2,FALSE),IF(VLOOKUP(H5504,'Cross-Page Data'!$D$4:$F$48,3,FALSE)="hydro",VLOOKUP(G5504,'Cross-Page Data'!$I$4:$J$19,2,FALSE),VLOOKUP(H5504,'Cross-Page Data'!$D$4:$F$48,3,FALSE)))))</f>
        <v/>
      </c>
      <c r="M5504" s="120">
        <f>IF(AND($P$2=FALSE,OR(F5504="Commercial NAICS Cogen",F5504="Industrial NAICS Cogen",F5504="NAICS-22 Cogen")),FALSE,IF(AND($P$3=FALSE,OR(F5504="Commercial NAICS Cogen",F5504="Commercial NAICS Non-Cogen",F5504="Industrial NAICS Cogen", F5504="industrial NAICS non-Cogen")),FALSE, TRUE))</f>
        <v/>
      </c>
    </row>
    <row r="5505">
      <c r="A5505" s="129" t="n">
        <v>99999</v>
      </c>
      <c r="B5505" s="130" t="inlineStr">
        <is>
          <t>State-Fuel Level Increment</t>
        </is>
      </c>
      <c r="C5505" s="130" t="inlineStr">
        <is>
          <t>State-Fuel Level Increment</t>
        </is>
      </c>
      <c r="D5505" s="129" t="n">
        <v>99999</v>
      </c>
      <c r="E5505" s="130" t="inlineStr">
        <is>
          <t>MD</t>
        </is>
      </c>
      <c r="F5505" s="130" t="inlineStr">
        <is>
          <t>Commercial NAICS Cogen</t>
        </is>
      </c>
      <c r="G5505" s="130" t="inlineStr">
        <is>
          <t>GT</t>
        </is>
      </c>
      <c r="H5505" s="130" t="inlineStr">
        <is>
          <t>DFO</t>
        </is>
      </c>
      <c r="I5505" s="130" t="inlineStr">
        <is>
          <t>DFO</t>
        </is>
      </c>
      <c r="J5505" s="131" t="n">
        <v>25.3</v>
      </c>
      <c r="K5505" s="129" t="n">
        <v>2020</v>
      </c>
      <c r="L5505" s="120">
        <f>IF(VLOOKUP(H5505,'Cross-Page Data'!$D$4:$F$48,3,FALSE)="natural gas",VLOOKUP(G5505,'Cross-Page Data'!$I$4:$J$19,2,FALSE),IF(VLOOKUP(H5505,'Cross-Page Data'!$D$4:$F$48,3,FALSE)="solar",IF(G5505="PV","solar PV","solar thermal"),IF(VLOOKUP(H5505,'Cross-Page Data'!$D$4:$F$48,3,FALSE)="wind",VLOOKUP(G5505,'Cross-Page Data'!$I$4:$J$19,2,FALSE),IF(VLOOKUP(H5505,'Cross-Page Data'!$D$4:$F$48,3,FALSE)="hydro",VLOOKUP(G5505,'Cross-Page Data'!$I$4:$J$19,2,FALSE),VLOOKUP(H5505,'Cross-Page Data'!$D$4:$F$48,3,FALSE)))))</f>
        <v/>
      </c>
      <c r="M5505" s="120">
        <f>IF(AND($P$2=FALSE,OR(F5505="Commercial NAICS Cogen",F5505="Industrial NAICS Cogen",F5505="NAICS-22 Cogen")),FALSE,IF(AND($P$3=FALSE,OR(F5505="Commercial NAICS Cogen",F5505="Commercial NAICS Non-Cogen",F5505="Industrial NAICS Cogen", F5505="industrial NAICS non-Cogen")),FALSE, TRUE))</f>
        <v/>
      </c>
    </row>
    <row r="5506">
      <c r="A5506" s="129" t="n">
        <v>99999</v>
      </c>
      <c r="B5506" s="130" t="inlineStr">
        <is>
          <t>State-Fuel Level Increment</t>
        </is>
      </c>
      <c r="C5506" s="130" t="inlineStr">
        <is>
          <t>State-Fuel Level Increment</t>
        </is>
      </c>
      <c r="D5506" s="129" t="n">
        <v>99999</v>
      </c>
      <c r="E5506" s="130" t="inlineStr">
        <is>
          <t>ME</t>
        </is>
      </c>
      <c r="F5506" s="130" t="inlineStr">
        <is>
          <t>NAICS-22 Non-Cogen</t>
        </is>
      </c>
      <c r="G5506" s="130" t="inlineStr">
        <is>
          <t>GT</t>
        </is>
      </c>
      <c r="H5506" s="130" t="inlineStr">
        <is>
          <t>DFO</t>
        </is>
      </c>
      <c r="I5506" s="130" t="inlineStr">
        <is>
          <t>DFO</t>
        </is>
      </c>
      <c r="J5506" s="131" t="n">
        <v>926.268</v>
      </c>
      <c r="K5506" s="129" t="n">
        <v>2020</v>
      </c>
      <c r="L5506" s="120">
        <f>IF(VLOOKUP(H5506,'Cross-Page Data'!$D$4:$F$48,3,FALSE)="natural gas",VLOOKUP(G5506,'Cross-Page Data'!$I$4:$J$19,2,FALSE),IF(VLOOKUP(H5506,'Cross-Page Data'!$D$4:$F$48,3,FALSE)="solar",IF(G5506="PV","solar PV","solar thermal"),IF(VLOOKUP(H5506,'Cross-Page Data'!$D$4:$F$48,3,FALSE)="wind",VLOOKUP(G5506,'Cross-Page Data'!$I$4:$J$19,2,FALSE),IF(VLOOKUP(H5506,'Cross-Page Data'!$D$4:$F$48,3,FALSE)="hydro",VLOOKUP(G5506,'Cross-Page Data'!$I$4:$J$19,2,FALSE),VLOOKUP(H5506,'Cross-Page Data'!$D$4:$F$48,3,FALSE)))))</f>
        <v/>
      </c>
      <c r="M5506" s="120">
        <f>IF(AND($P$2=FALSE,OR(F5506="Commercial NAICS Cogen",F5506="Industrial NAICS Cogen",F5506="NAICS-22 Cogen")),FALSE,IF(AND($P$3=FALSE,OR(F5506="Commercial NAICS Cogen",F5506="Commercial NAICS Non-Cogen",F5506="Industrial NAICS Cogen", F5506="industrial NAICS non-Cogen")),FALSE, TRUE))</f>
        <v/>
      </c>
    </row>
    <row r="5507">
      <c r="A5507" s="129" t="n">
        <v>99999</v>
      </c>
      <c r="B5507" s="130" t="inlineStr">
        <is>
          <t>State-Fuel Level Increment</t>
        </is>
      </c>
      <c r="C5507" s="130" t="inlineStr">
        <is>
          <t>State-Fuel Level Increment</t>
        </is>
      </c>
      <c r="D5507" s="129" t="n">
        <v>99999</v>
      </c>
      <c r="E5507" s="130" t="inlineStr">
        <is>
          <t>ME</t>
        </is>
      </c>
      <c r="F5507" s="130" t="inlineStr">
        <is>
          <t>Industrial NAICS Cogen</t>
        </is>
      </c>
      <c r="G5507" s="130" t="inlineStr">
        <is>
          <t>GT</t>
        </is>
      </c>
      <c r="H5507" s="130" t="inlineStr">
        <is>
          <t>DFO</t>
        </is>
      </c>
      <c r="I5507" s="130" t="inlineStr">
        <is>
          <t>DFO</t>
        </is>
      </c>
      <c r="J5507" s="131" t="n">
        <v>0</v>
      </c>
      <c r="K5507" s="129" t="n">
        <v>2020</v>
      </c>
      <c r="L5507" s="120">
        <f>IF(VLOOKUP(H5507,'Cross-Page Data'!$D$4:$F$48,3,FALSE)="natural gas",VLOOKUP(G5507,'Cross-Page Data'!$I$4:$J$19,2,FALSE),IF(VLOOKUP(H5507,'Cross-Page Data'!$D$4:$F$48,3,FALSE)="solar",IF(G5507="PV","solar PV","solar thermal"),IF(VLOOKUP(H5507,'Cross-Page Data'!$D$4:$F$48,3,FALSE)="wind",VLOOKUP(G5507,'Cross-Page Data'!$I$4:$J$19,2,FALSE),IF(VLOOKUP(H5507,'Cross-Page Data'!$D$4:$F$48,3,FALSE)="hydro",VLOOKUP(G5507,'Cross-Page Data'!$I$4:$J$19,2,FALSE),VLOOKUP(H5507,'Cross-Page Data'!$D$4:$F$48,3,FALSE)))))</f>
        <v/>
      </c>
      <c r="M5507" s="120">
        <f>IF(AND($P$2=FALSE,OR(F5507="Commercial NAICS Cogen",F5507="Industrial NAICS Cogen",F5507="NAICS-22 Cogen")),FALSE,IF(AND($P$3=FALSE,OR(F5507="Commercial NAICS Cogen",F5507="Commercial NAICS Non-Cogen",F5507="Industrial NAICS Cogen", F5507="industrial NAICS non-Cogen")),FALSE, TRUE))</f>
        <v/>
      </c>
    </row>
    <row r="5508">
      <c r="A5508" s="129" t="n">
        <v>99999</v>
      </c>
      <c r="B5508" s="130" t="inlineStr">
        <is>
          <t>State-Fuel Level Increment</t>
        </is>
      </c>
      <c r="C5508" s="130" t="inlineStr">
        <is>
          <t>State-Fuel Level Increment</t>
        </is>
      </c>
      <c r="D5508" s="129" t="n">
        <v>99999</v>
      </c>
      <c r="E5508" s="130" t="inlineStr">
        <is>
          <t>MI</t>
        </is>
      </c>
      <c r="F5508" s="130" t="inlineStr">
        <is>
          <t>Electric Utility</t>
        </is>
      </c>
      <c r="G5508" s="130" t="inlineStr">
        <is>
          <t>GT</t>
        </is>
      </c>
      <c r="H5508" s="130" t="inlineStr">
        <is>
          <t>DFO</t>
        </is>
      </c>
      <c r="I5508" s="130" t="inlineStr">
        <is>
          <t>DFO</t>
        </is>
      </c>
      <c r="J5508" s="131" t="n">
        <v>611.473</v>
      </c>
      <c r="K5508" s="129" t="n">
        <v>2020</v>
      </c>
      <c r="L5508" s="120">
        <f>IF(VLOOKUP(H5508,'Cross-Page Data'!$D$4:$F$48,3,FALSE)="natural gas",VLOOKUP(G5508,'Cross-Page Data'!$I$4:$J$19,2,FALSE),IF(VLOOKUP(H5508,'Cross-Page Data'!$D$4:$F$48,3,FALSE)="solar",IF(G5508="PV","solar PV","solar thermal"),IF(VLOOKUP(H5508,'Cross-Page Data'!$D$4:$F$48,3,FALSE)="wind",VLOOKUP(G5508,'Cross-Page Data'!$I$4:$J$19,2,FALSE),IF(VLOOKUP(H5508,'Cross-Page Data'!$D$4:$F$48,3,FALSE)="hydro",VLOOKUP(G5508,'Cross-Page Data'!$I$4:$J$19,2,FALSE),VLOOKUP(H5508,'Cross-Page Data'!$D$4:$F$48,3,FALSE)))))</f>
        <v/>
      </c>
      <c r="M5508" s="120">
        <f>IF(AND($P$2=FALSE,OR(F5508="Commercial NAICS Cogen",F5508="Industrial NAICS Cogen",F5508="NAICS-22 Cogen")),FALSE,IF(AND($P$3=FALSE,OR(F5508="Commercial NAICS Cogen",F5508="Commercial NAICS Non-Cogen",F5508="Industrial NAICS Cogen", F5508="industrial NAICS non-Cogen")),FALSE, TRUE))</f>
        <v/>
      </c>
    </row>
    <row r="5509">
      <c r="A5509" s="129" t="n">
        <v>99999</v>
      </c>
      <c r="B5509" s="130" t="inlineStr">
        <is>
          <t>State-Fuel Level Increment</t>
        </is>
      </c>
      <c r="C5509" s="130" t="inlineStr">
        <is>
          <t>State-Fuel Level Increment</t>
        </is>
      </c>
      <c r="D5509" s="129" t="n">
        <v>99999</v>
      </c>
      <c r="E5509" s="130" t="inlineStr">
        <is>
          <t>MI</t>
        </is>
      </c>
      <c r="F5509" s="130" t="inlineStr">
        <is>
          <t>Industrial NAICS Cogen</t>
        </is>
      </c>
      <c r="G5509" s="130" t="inlineStr">
        <is>
          <t>GT</t>
        </is>
      </c>
      <c r="H5509" s="130" t="inlineStr">
        <is>
          <t>DFO</t>
        </is>
      </c>
      <c r="I5509" s="130" t="inlineStr">
        <is>
          <t>DFO</t>
        </is>
      </c>
      <c r="J5509" s="131" t="n">
        <v>0</v>
      </c>
      <c r="K5509" s="129" t="n">
        <v>2020</v>
      </c>
      <c r="L5509" s="120">
        <f>IF(VLOOKUP(H5509,'Cross-Page Data'!$D$4:$F$48,3,FALSE)="natural gas",VLOOKUP(G5509,'Cross-Page Data'!$I$4:$J$19,2,FALSE),IF(VLOOKUP(H5509,'Cross-Page Data'!$D$4:$F$48,3,FALSE)="solar",IF(G5509="PV","solar PV","solar thermal"),IF(VLOOKUP(H5509,'Cross-Page Data'!$D$4:$F$48,3,FALSE)="wind",VLOOKUP(G5509,'Cross-Page Data'!$I$4:$J$19,2,FALSE),IF(VLOOKUP(H5509,'Cross-Page Data'!$D$4:$F$48,3,FALSE)="hydro",VLOOKUP(G5509,'Cross-Page Data'!$I$4:$J$19,2,FALSE),VLOOKUP(H5509,'Cross-Page Data'!$D$4:$F$48,3,FALSE)))))</f>
        <v/>
      </c>
      <c r="M5509" s="120">
        <f>IF(AND($P$2=FALSE,OR(F5509="Commercial NAICS Cogen",F5509="Industrial NAICS Cogen",F5509="NAICS-22 Cogen")),FALSE,IF(AND($P$3=FALSE,OR(F5509="Commercial NAICS Cogen",F5509="Commercial NAICS Non-Cogen",F5509="Industrial NAICS Cogen", F5509="industrial NAICS non-Cogen")),FALSE, TRUE))</f>
        <v/>
      </c>
    </row>
    <row r="5510">
      <c r="A5510" s="129" t="n">
        <v>99999</v>
      </c>
      <c r="B5510" s="130" t="inlineStr">
        <is>
          <t>State-Fuel Level Increment</t>
        </is>
      </c>
      <c r="C5510" s="130" t="inlineStr">
        <is>
          <t>State-Fuel Level Increment</t>
        </is>
      </c>
      <c r="D5510" s="129" t="n">
        <v>99999</v>
      </c>
      <c r="E5510" s="130" t="inlineStr">
        <is>
          <t>MN</t>
        </is>
      </c>
      <c r="F5510" s="130" t="inlineStr">
        <is>
          <t>Electric Utility</t>
        </is>
      </c>
      <c r="G5510" s="130" t="inlineStr">
        <is>
          <t>GT</t>
        </is>
      </c>
      <c r="H5510" s="130" t="inlineStr">
        <is>
          <t>DFO</t>
        </is>
      </c>
      <c r="I5510" s="130" t="inlineStr">
        <is>
          <t>DFO</t>
        </is>
      </c>
      <c r="J5510" s="131" t="n">
        <v>12147.148</v>
      </c>
      <c r="K5510" s="129" t="n">
        <v>2020</v>
      </c>
      <c r="L5510" s="120">
        <f>IF(VLOOKUP(H5510,'Cross-Page Data'!$D$4:$F$48,3,FALSE)="natural gas",VLOOKUP(G5510,'Cross-Page Data'!$I$4:$J$19,2,FALSE),IF(VLOOKUP(H5510,'Cross-Page Data'!$D$4:$F$48,3,FALSE)="solar",IF(G5510="PV","solar PV","solar thermal"),IF(VLOOKUP(H5510,'Cross-Page Data'!$D$4:$F$48,3,FALSE)="wind",VLOOKUP(G5510,'Cross-Page Data'!$I$4:$J$19,2,FALSE),IF(VLOOKUP(H5510,'Cross-Page Data'!$D$4:$F$48,3,FALSE)="hydro",VLOOKUP(G5510,'Cross-Page Data'!$I$4:$J$19,2,FALSE),VLOOKUP(H5510,'Cross-Page Data'!$D$4:$F$48,3,FALSE)))))</f>
        <v/>
      </c>
      <c r="M5510" s="120">
        <f>IF(AND($P$2=FALSE,OR(F5510="Commercial NAICS Cogen",F5510="Industrial NAICS Cogen",F5510="NAICS-22 Cogen")),FALSE,IF(AND($P$3=FALSE,OR(F5510="Commercial NAICS Cogen",F5510="Commercial NAICS Non-Cogen",F5510="Industrial NAICS Cogen", F5510="industrial NAICS non-Cogen")),FALSE, TRUE))</f>
        <v/>
      </c>
    </row>
    <row r="5511">
      <c r="A5511" s="129" t="n">
        <v>99999</v>
      </c>
      <c r="B5511" s="130" t="inlineStr">
        <is>
          <t>State-Fuel Level Increment</t>
        </is>
      </c>
      <c r="C5511" s="130" t="inlineStr">
        <is>
          <t>State-Fuel Level Increment</t>
        </is>
      </c>
      <c r="D5511" s="129" t="n">
        <v>99999</v>
      </c>
      <c r="E5511" s="130" t="inlineStr">
        <is>
          <t>MN</t>
        </is>
      </c>
      <c r="F5511" s="130" t="inlineStr">
        <is>
          <t>Electric Utility</t>
        </is>
      </c>
      <c r="G5511" s="130" t="inlineStr">
        <is>
          <t>GT</t>
        </is>
      </c>
      <c r="H5511" s="130" t="inlineStr">
        <is>
          <t>DFO</t>
        </is>
      </c>
      <c r="I5511" s="130" t="inlineStr">
        <is>
          <t>DFO</t>
        </is>
      </c>
      <c r="J5511" s="131" t="n">
        <v>631.977</v>
      </c>
      <c r="K5511" s="129" t="n">
        <v>2020</v>
      </c>
      <c r="L5511" s="120">
        <f>IF(VLOOKUP(H5511,'Cross-Page Data'!$D$4:$F$48,3,FALSE)="natural gas",VLOOKUP(G5511,'Cross-Page Data'!$I$4:$J$19,2,FALSE),IF(VLOOKUP(H5511,'Cross-Page Data'!$D$4:$F$48,3,FALSE)="solar",IF(G5511="PV","solar PV","solar thermal"),IF(VLOOKUP(H5511,'Cross-Page Data'!$D$4:$F$48,3,FALSE)="wind",VLOOKUP(G5511,'Cross-Page Data'!$I$4:$J$19,2,FALSE),IF(VLOOKUP(H5511,'Cross-Page Data'!$D$4:$F$48,3,FALSE)="hydro",VLOOKUP(G5511,'Cross-Page Data'!$I$4:$J$19,2,FALSE),VLOOKUP(H5511,'Cross-Page Data'!$D$4:$F$48,3,FALSE)))))</f>
        <v/>
      </c>
      <c r="M5511" s="120">
        <f>IF(AND($P$2=FALSE,OR(F5511="Commercial NAICS Cogen",F5511="Industrial NAICS Cogen",F5511="NAICS-22 Cogen")),FALSE,IF(AND($P$3=FALSE,OR(F5511="Commercial NAICS Cogen",F5511="Commercial NAICS Non-Cogen",F5511="Industrial NAICS Cogen", F5511="industrial NAICS non-Cogen")),FALSE, TRUE))</f>
        <v/>
      </c>
    </row>
    <row r="5512">
      <c r="A5512" s="129" t="n">
        <v>99999</v>
      </c>
      <c r="B5512" s="130" t="inlineStr">
        <is>
          <t>State-Fuel Level Increment</t>
        </is>
      </c>
      <c r="C5512" s="130" t="inlineStr">
        <is>
          <t>State-Fuel Level Increment</t>
        </is>
      </c>
      <c r="D5512" s="129" t="n">
        <v>99999</v>
      </c>
      <c r="E5512" s="130" t="inlineStr">
        <is>
          <t>MN</t>
        </is>
      </c>
      <c r="F5512" s="130" t="inlineStr">
        <is>
          <t>NAICS-22 Cogen</t>
        </is>
      </c>
      <c r="G5512" s="130" t="inlineStr">
        <is>
          <t>GT</t>
        </is>
      </c>
      <c r="H5512" s="130" t="inlineStr">
        <is>
          <t>DFO</t>
        </is>
      </c>
      <c r="I5512" s="130" t="inlineStr">
        <is>
          <t>DFO</t>
        </is>
      </c>
      <c r="J5512" s="131" t="n">
        <v>2515.78</v>
      </c>
      <c r="K5512" s="129" t="n">
        <v>2020</v>
      </c>
      <c r="L5512" s="120">
        <f>IF(VLOOKUP(H5512,'Cross-Page Data'!$D$4:$F$48,3,FALSE)="natural gas",VLOOKUP(G5512,'Cross-Page Data'!$I$4:$J$19,2,FALSE),IF(VLOOKUP(H5512,'Cross-Page Data'!$D$4:$F$48,3,FALSE)="solar",IF(G5512="PV","solar PV","solar thermal"),IF(VLOOKUP(H5512,'Cross-Page Data'!$D$4:$F$48,3,FALSE)="wind",VLOOKUP(G5512,'Cross-Page Data'!$I$4:$J$19,2,FALSE),IF(VLOOKUP(H5512,'Cross-Page Data'!$D$4:$F$48,3,FALSE)="hydro",VLOOKUP(G5512,'Cross-Page Data'!$I$4:$J$19,2,FALSE),VLOOKUP(H5512,'Cross-Page Data'!$D$4:$F$48,3,FALSE)))))</f>
        <v/>
      </c>
      <c r="M5512" s="120">
        <f>IF(AND($P$2=FALSE,OR(F5512="Commercial NAICS Cogen",F5512="Industrial NAICS Cogen",F5512="NAICS-22 Cogen")),FALSE,IF(AND($P$3=FALSE,OR(F5512="Commercial NAICS Cogen",F5512="Commercial NAICS Non-Cogen",F5512="Industrial NAICS Cogen", F5512="industrial NAICS non-Cogen")),FALSE, TRUE))</f>
        <v/>
      </c>
    </row>
    <row r="5513">
      <c r="A5513" s="129" t="n">
        <v>99999</v>
      </c>
      <c r="B5513" s="130" t="inlineStr">
        <is>
          <t>State-Fuel Level Increment</t>
        </is>
      </c>
      <c r="C5513" s="130" t="inlineStr">
        <is>
          <t>State-Fuel Level Increment</t>
        </is>
      </c>
      <c r="D5513" s="129" t="n">
        <v>99999</v>
      </c>
      <c r="E5513" s="130" t="inlineStr">
        <is>
          <t>MO</t>
        </is>
      </c>
      <c r="F5513" s="130" t="inlineStr">
        <is>
          <t>Electric Utility</t>
        </is>
      </c>
      <c r="G5513" s="130" t="inlineStr">
        <is>
          <t>GT</t>
        </is>
      </c>
      <c r="H5513" s="130" t="inlineStr">
        <is>
          <t>DFO</t>
        </is>
      </c>
      <c r="I5513" s="130" t="inlineStr">
        <is>
          <t>DFO</t>
        </is>
      </c>
      <c r="J5513" s="131" t="n">
        <v>9322.68</v>
      </c>
      <c r="K5513" s="129" t="n">
        <v>2020</v>
      </c>
      <c r="L5513" s="120">
        <f>IF(VLOOKUP(H5513,'Cross-Page Data'!$D$4:$F$48,3,FALSE)="natural gas",VLOOKUP(G5513,'Cross-Page Data'!$I$4:$J$19,2,FALSE),IF(VLOOKUP(H5513,'Cross-Page Data'!$D$4:$F$48,3,FALSE)="solar",IF(G5513="PV","solar PV","solar thermal"),IF(VLOOKUP(H5513,'Cross-Page Data'!$D$4:$F$48,3,FALSE)="wind",VLOOKUP(G5513,'Cross-Page Data'!$I$4:$J$19,2,FALSE),IF(VLOOKUP(H5513,'Cross-Page Data'!$D$4:$F$48,3,FALSE)="hydro",VLOOKUP(G5513,'Cross-Page Data'!$I$4:$J$19,2,FALSE),VLOOKUP(H5513,'Cross-Page Data'!$D$4:$F$48,3,FALSE)))))</f>
        <v/>
      </c>
      <c r="M5513" s="120">
        <f>IF(AND($P$2=FALSE,OR(F5513="Commercial NAICS Cogen",F5513="Industrial NAICS Cogen",F5513="NAICS-22 Cogen")),FALSE,IF(AND($P$3=FALSE,OR(F5513="Commercial NAICS Cogen",F5513="Commercial NAICS Non-Cogen",F5513="Industrial NAICS Cogen", F5513="industrial NAICS non-Cogen")),FALSE, TRUE))</f>
        <v/>
      </c>
    </row>
    <row r="5514">
      <c r="A5514" s="129" t="n">
        <v>99999</v>
      </c>
      <c r="B5514" s="130" t="inlineStr">
        <is>
          <t>State-Fuel Level Increment</t>
        </is>
      </c>
      <c r="C5514" s="130" t="inlineStr">
        <is>
          <t>State-Fuel Level Increment</t>
        </is>
      </c>
      <c r="D5514" s="129" t="n">
        <v>99999</v>
      </c>
      <c r="E5514" s="130" t="inlineStr">
        <is>
          <t>MS</t>
        </is>
      </c>
      <c r="F5514" s="130" t="inlineStr">
        <is>
          <t>Electric Utility</t>
        </is>
      </c>
      <c r="G5514" s="130" t="inlineStr">
        <is>
          <t>GT</t>
        </is>
      </c>
      <c r="H5514" s="130" t="inlineStr">
        <is>
          <t>DFO</t>
        </is>
      </c>
      <c r="I5514" s="130" t="inlineStr">
        <is>
          <t>DFO</t>
        </is>
      </c>
      <c r="J5514" s="131" t="n">
        <v>0</v>
      </c>
      <c r="K5514" s="129" t="n">
        <v>2020</v>
      </c>
      <c r="L5514" s="120">
        <f>IF(VLOOKUP(H5514,'Cross-Page Data'!$D$4:$F$48,3,FALSE)="natural gas",VLOOKUP(G5514,'Cross-Page Data'!$I$4:$J$19,2,FALSE),IF(VLOOKUP(H5514,'Cross-Page Data'!$D$4:$F$48,3,FALSE)="solar",IF(G5514="PV","solar PV","solar thermal"),IF(VLOOKUP(H5514,'Cross-Page Data'!$D$4:$F$48,3,FALSE)="wind",VLOOKUP(G5514,'Cross-Page Data'!$I$4:$J$19,2,FALSE),IF(VLOOKUP(H5514,'Cross-Page Data'!$D$4:$F$48,3,FALSE)="hydro",VLOOKUP(G5514,'Cross-Page Data'!$I$4:$J$19,2,FALSE),VLOOKUP(H5514,'Cross-Page Data'!$D$4:$F$48,3,FALSE)))))</f>
        <v/>
      </c>
      <c r="M5514" s="120">
        <f>IF(AND($P$2=FALSE,OR(F5514="Commercial NAICS Cogen",F5514="Industrial NAICS Cogen",F5514="NAICS-22 Cogen")),FALSE,IF(AND($P$3=FALSE,OR(F5514="Commercial NAICS Cogen",F5514="Commercial NAICS Non-Cogen",F5514="Industrial NAICS Cogen", F5514="industrial NAICS non-Cogen")),FALSE, TRUE))</f>
        <v/>
      </c>
    </row>
    <row r="5515">
      <c r="A5515" s="129" t="n">
        <v>99999</v>
      </c>
      <c r="B5515" s="130" t="inlineStr">
        <is>
          <t>State-Fuel Level Increment</t>
        </is>
      </c>
      <c r="C5515" s="130" t="inlineStr">
        <is>
          <t>State-Fuel Level Increment</t>
        </is>
      </c>
      <c r="D5515" s="129" t="n">
        <v>99999</v>
      </c>
      <c r="E5515" s="130" t="inlineStr">
        <is>
          <t>MT</t>
        </is>
      </c>
      <c r="F5515" s="130" t="inlineStr">
        <is>
          <t>Electric Utility</t>
        </is>
      </c>
      <c r="G5515" s="130" t="inlineStr">
        <is>
          <t>GT</t>
        </is>
      </c>
      <c r="H5515" s="130" t="inlineStr">
        <is>
          <t>DFO</t>
        </is>
      </c>
      <c r="I5515" s="130" t="inlineStr">
        <is>
          <t>DFO</t>
        </is>
      </c>
      <c r="J5515" s="131" t="n">
        <v>474.404</v>
      </c>
      <c r="K5515" s="129" t="n">
        <v>2020</v>
      </c>
      <c r="L5515" s="120">
        <f>IF(VLOOKUP(H5515,'Cross-Page Data'!$D$4:$F$48,3,FALSE)="natural gas",VLOOKUP(G5515,'Cross-Page Data'!$I$4:$J$19,2,FALSE),IF(VLOOKUP(H5515,'Cross-Page Data'!$D$4:$F$48,3,FALSE)="solar",IF(G5515="PV","solar PV","solar thermal"),IF(VLOOKUP(H5515,'Cross-Page Data'!$D$4:$F$48,3,FALSE)="wind",VLOOKUP(G5515,'Cross-Page Data'!$I$4:$J$19,2,FALSE),IF(VLOOKUP(H5515,'Cross-Page Data'!$D$4:$F$48,3,FALSE)="hydro",VLOOKUP(G5515,'Cross-Page Data'!$I$4:$J$19,2,FALSE),VLOOKUP(H5515,'Cross-Page Data'!$D$4:$F$48,3,FALSE)))))</f>
        <v/>
      </c>
      <c r="M5515" s="120">
        <f>IF(AND($P$2=FALSE,OR(F5515="Commercial NAICS Cogen",F5515="Industrial NAICS Cogen",F5515="NAICS-22 Cogen")),FALSE,IF(AND($P$3=FALSE,OR(F5515="Commercial NAICS Cogen",F5515="Commercial NAICS Non-Cogen",F5515="Industrial NAICS Cogen", F5515="industrial NAICS non-Cogen")),FALSE, TRUE))</f>
        <v/>
      </c>
    </row>
    <row r="5516">
      <c r="A5516" s="129" t="n">
        <v>99999</v>
      </c>
      <c r="B5516" s="130" t="inlineStr">
        <is>
          <t>State-Fuel Level Increment</t>
        </is>
      </c>
      <c r="C5516" s="130" t="inlineStr">
        <is>
          <t>State-Fuel Level Increment</t>
        </is>
      </c>
      <c r="D5516" s="129" t="n">
        <v>99999</v>
      </c>
      <c r="E5516" s="130" t="inlineStr">
        <is>
          <t>NC</t>
        </is>
      </c>
      <c r="F5516" s="130" t="inlineStr">
        <is>
          <t>Electric Utility</t>
        </is>
      </c>
      <c r="G5516" s="130" t="inlineStr">
        <is>
          <t>GT</t>
        </is>
      </c>
      <c r="H5516" s="130" t="inlineStr">
        <is>
          <t>DFO</t>
        </is>
      </c>
      <c r="I5516" s="130" t="inlineStr">
        <is>
          <t>DFO</t>
        </is>
      </c>
      <c r="J5516" s="131" t="n">
        <v>9480.844999999999</v>
      </c>
      <c r="K5516" s="129" t="n">
        <v>2020</v>
      </c>
      <c r="L5516" s="120">
        <f>IF(VLOOKUP(H5516,'Cross-Page Data'!$D$4:$F$48,3,FALSE)="natural gas",VLOOKUP(G5516,'Cross-Page Data'!$I$4:$J$19,2,FALSE),IF(VLOOKUP(H5516,'Cross-Page Data'!$D$4:$F$48,3,FALSE)="solar",IF(G5516="PV","solar PV","solar thermal"),IF(VLOOKUP(H5516,'Cross-Page Data'!$D$4:$F$48,3,FALSE)="wind",VLOOKUP(G5516,'Cross-Page Data'!$I$4:$J$19,2,FALSE),IF(VLOOKUP(H5516,'Cross-Page Data'!$D$4:$F$48,3,FALSE)="hydro",VLOOKUP(G5516,'Cross-Page Data'!$I$4:$J$19,2,FALSE),VLOOKUP(H5516,'Cross-Page Data'!$D$4:$F$48,3,FALSE)))))</f>
        <v/>
      </c>
      <c r="M5516" s="120">
        <f>IF(AND($P$2=FALSE,OR(F5516="Commercial NAICS Cogen",F5516="Industrial NAICS Cogen",F5516="NAICS-22 Cogen")),FALSE,IF(AND($P$3=FALSE,OR(F5516="Commercial NAICS Cogen",F5516="Commercial NAICS Non-Cogen",F5516="Industrial NAICS Cogen", F5516="industrial NAICS non-Cogen")),FALSE, TRUE))</f>
        <v/>
      </c>
    </row>
    <row r="5517">
      <c r="A5517" s="129" t="n">
        <v>99999</v>
      </c>
      <c r="B5517" s="130" t="inlineStr">
        <is>
          <t>State-Fuel Level Increment</t>
        </is>
      </c>
      <c r="C5517" s="130" t="inlineStr">
        <is>
          <t>State-Fuel Level Increment</t>
        </is>
      </c>
      <c r="D5517" s="129" t="n">
        <v>99999</v>
      </c>
      <c r="E5517" s="130" t="inlineStr">
        <is>
          <t>NC</t>
        </is>
      </c>
      <c r="F5517" s="130" t="inlineStr">
        <is>
          <t>NAICS-22 Non-Cogen</t>
        </is>
      </c>
      <c r="G5517" s="130" t="inlineStr">
        <is>
          <t>GT</t>
        </is>
      </c>
      <c r="H5517" s="130" t="inlineStr">
        <is>
          <t>DFO</t>
        </is>
      </c>
      <c r="I5517" s="130" t="inlineStr">
        <is>
          <t>DFO</t>
        </is>
      </c>
      <c r="J5517" s="131" t="n">
        <v>1244.681</v>
      </c>
      <c r="K5517" s="129" t="n">
        <v>2020</v>
      </c>
      <c r="L5517" s="120">
        <f>IF(VLOOKUP(H5517,'Cross-Page Data'!$D$4:$F$48,3,FALSE)="natural gas",VLOOKUP(G5517,'Cross-Page Data'!$I$4:$J$19,2,FALSE),IF(VLOOKUP(H5517,'Cross-Page Data'!$D$4:$F$48,3,FALSE)="solar",IF(G5517="PV","solar PV","solar thermal"),IF(VLOOKUP(H5517,'Cross-Page Data'!$D$4:$F$48,3,FALSE)="wind",VLOOKUP(G5517,'Cross-Page Data'!$I$4:$J$19,2,FALSE),IF(VLOOKUP(H5517,'Cross-Page Data'!$D$4:$F$48,3,FALSE)="hydro",VLOOKUP(G5517,'Cross-Page Data'!$I$4:$J$19,2,FALSE),VLOOKUP(H5517,'Cross-Page Data'!$D$4:$F$48,3,FALSE)))))</f>
        <v/>
      </c>
      <c r="M5517" s="120">
        <f>IF(AND($P$2=FALSE,OR(F5517="Commercial NAICS Cogen",F5517="Industrial NAICS Cogen",F5517="NAICS-22 Cogen")),FALSE,IF(AND($P$3=FALSE,OR(F5517="Commercial NAICS Cogen",F5517="Commercial NAICS Non-Cogen",F5517="Industrial NAICS Cogen", F5517="industrial NAICS non-Cogen")),FALSE, TRUE))</f>
        <v/>
      </c>
    </row>
    <row r="5518">
      <c r="A5518" s="129" t="n">
        <v>99999</v>
      </c>
      <c r="B5518" s="130" t="inlineStr">
        <is>
          <t>State-Fuel Level Increment</t>
        </is>
      </c>
      <c r="C5518" s="130" t="inlineStr">
        <is>
          <t>State-Fuel Level Increment</t>
        </is>
      </c>
      <c r="D5518" s="129" t="n">
        <v>99999</v>
      </c>
      <c r="E5518" s="130" t="inlineStr">
        <is>
          <t>NC</t>
        </is>
      </c>
      <c r="F5518" s="130" t="inlineStr">
        <is>
          <t>Commercial NAICS Cogen</t>
        </is>
      </c>
      <c r="G5518" s="130" t="inlineStr">
        <is>
          <t>GT</t>
        </is>
      </c>
      <c r="H5518" s="130" t="inlineStr">
        <is>
          <t>DFO</t>
        </is>
      </c>
      <c r="I5518" s="130" t="inlineStr">
        <is>
          <t>DFO</t>
        </is>
      </c>
      <c r="J5518" s="131" t="n">
        <v>560.037</v>
      </c>
      <c r="K5518" s="129" t="n">
        <v>2020</v>
      </c>
      <c r="L5518" s="120">
        <f>IF(VLOOKUP(H5518,'Cross-Page Data'!$D$4:$F$48,3,FALSE)="natural gas",VLOOKUP(G5518,'Cross-Page Data'!$I$4:$J$19,2,FALSE),IF(VLOOKUP(H5518,'Cross-Page Data'!$D$4:$F$48,3,FALSE)="solar",IF(G5518="PV","solar PV","solar thermal"),IF(VLOOKUP(H5518,'Cross-Page Data'!$D$4:$F$48,3,FALSE)="wind",VLOOKUP(G5518,'Cross-Page Data'!$I$4:$J$19,2,FALSE),IF(VLOOKUP(H5518,'Cross-Page Data'!$D$4:$F$48,3,FALSE)="hydro",VLOOKUP(G5518,'Cross-Page Data'!$I$4:$J$19,2,FALSE),VLOOKUP(H5518,'Cross-Page Data'!$D$4:$F$48,3,FALSE)))))</f>
        <v/>
      </c>
      <c r="M5518" s="120">
        <f>IF(AND($P$2=FALSE,OR(F5518="Commercial NAICS Cogen",F5518="Industrial NAICS Cogen",F5518="NAICS-22 Cogen")),FALSE,IF(AND($P$3=FALSE,OR(F5518="Commercial NAICS Cogen",F5518="Commercial NAICS Non-Cogen",F5518="Industrial NAICS Cogen", F5518="industrial NAICS non-Cogen")),FALSE, TRUE))</f>
        <v/>
      </c>
    </row>
    <row r="5519">
      <c r="A5519" s="129" t="n">
        <v>99999</v>
      </c>
      <c r="B5519" s="130" t="inlineStr">
        <is>
          <t>State-Fuel Level Increment</t>
        </is>
      </c>
      <c r="C5519" s="130" t="inlineStr">
        <is>
          <t>State-Fuel Level Increment</t>
        </is>
      </c>
      <c r="D5519" s="129" t="n">
        <v>99999</v>
      </c>
      <c r="E5519" s="130" t="inlineStr">
        <is>
          <t>NC</t>
        </is>
      </c>
      <c r="F5519" s="130" t="inlineStr">
        <is>
          <t>Industrial NAICS Cogen</t>
        </is>
      </c>
      <c r="G5519" s="130" t="inlineStr">
        <is>
          <t>GT</t>
        </is>
      </c>
      <c r="H5519" s="130" t="inlineStr">
        <is>
          <t>DFO</t>
        </is>
      </c>
      <c r="I5519" s="130" t="inlineStr">
        <is>
          <t>DFO</t>
        </is>
      </c>
      <c r="J5519" s="131" t="n">
        <v>132.28</v>
      </c>
      <c r="K5519" s="129" t="n">
        <v>2020</v>
      </c>
      <c r="L5519" s="120">
        <f>IF(VLOOKUP(H5519,'Cross-Page Data'!$D$4:$F$48,3,FALSE)="natural gas",VLOOKUP(G5519,'Cross-Page Data'!$I$4:$J$19,2,FALSE),IF(VLOOKUP(H5519,'Cross-Page Data'!$D$4:$F$48,3,FALSE)="solar",IF(G5519="PV","solar PV","solar thermal"),IF(VLOOKUP(H5519,'Cross-Page Data'!$D$4:$F$48,3,FALSE)="wind",VLOOKUP(G5519,'Cross-Page Data'!$I$4:$J$19,2,FALSE),IF(VLOOKUP(H5519,'Cross-Page Data'!$D$4:$F$48,3,FALSE)="hydro",VLOOKUP(G5519,'Cross-Page Data'!$I$4:$J$19,2,FALSE),VLOOKUP(H5519,'Cross-Page Data'!$D$4:$F$48,3,FALSE)))))</f>
        <v/>
      </c>
      <c r="M5519" s="120">
        <f>IF(AND($P$2=FALSE,OR(F5519="Commercial NAICS Cogen",F5519="Industrial NAICS Cogen",F5519="NAICS-22 Cogen")),FALSE,IF(AND($P$3=FALSE,OR(F5519="Commercial NAICS Cogen",F5519="Commercial NAICS Non-Cogen",F5519="Industrial NAICS Cogen", F5519="industrial NAICS non-Cogen")),FALSE, TRUE))</f>
        <v/>
      </c>
    </row>
    <row r="5520">
      <c r="A5520" s="129" t="n">
        <v>99999</v>
      </c>
      <c r="B5520" s="130" t="inlineStr">
        <is>
          <t>State-Fuel Level Increment</t>
        </is>
      </c>
      <c r="C5520" s="130" t="inlineStr">
        <is>
          <t>State-Fuel Level Increment</t>
        </is>
      </c>
      <c r="D5520" s="129" t="n">
        <v>99999</v>
      </c>
      <c r="E5520" s="130" t="inlineStr">
        <is>
          <t>ND</t>
        </is>
      </c>
      <c r="F5520" s="130" t="inlineStr">
        <is>
          <t>Electric Utility</t>
        </is>
      </c>
      <c r="G5520" s="130" t="inlineStr">
        <is>
          <t>GT</t>
        </is>
      </c>
      <c r="H5520" s="130" t="inlineStr">
        <is>
          <t>DFO</t>
        </is>
      </c>
      <c r="I5520" s="130" t="inlineStr">
        <is>
          <t>DFO</t>
        </is>
      </c>
      <c r="J5520" s="131" t="n">
        <v>626.383</v>
      </c>
      <c r="K5520" s="129" t="n">
        <v>2020</v>
      </c>
      <c r="L5520" s="120">
        <f>IF(VLOOKUP(H5520,'Cross-Page Data'!$D$4:$F$48,3,FALSE)="natural gas",VLOOKUP(G5520,'Cross-Page Data'!$I$4:$J$19,2,FALSE),IF(VLOOKUP(H5520,'Cross-Page Data'!$D$4:$F$48,3,FALSE)="solar",IF(G5520="PV","solar PV","solar thermal"),IF(VLOOKUP(H5520,'Cross-Page Data'!$D$4:$F$48,3,FALSE)="wind",VLOOKUP(G5520,'Cross-Page Data'!$I$4:$J$19,2,FALSE),IF(VLOOKUP(H5520,'Cross-Page Data'!$D$4:$F$48,3,FALSE)="hydro",VLOOKUP(G5520,'Cross-Page Data'!$I$4:$J$19,2,FALSE),VLOOKUP(H5520,'Cross-Page Data'!$D$4:$F$48,3,FALSE)))))</f>
        <v/>
      </c>
      <c r="M5520" s="120">
        <f>IF(AND($P$2=FALSE,OR(F5520="Commercial NAICS Cogen",F5520="Industrial NAICS Cogen",F5520="NAICS-22 Cogen")),FALSE,IF(AND($P$3=FALSE,OR(F5520="Commercial NAICS Cogen",F5520="Commercial NAICS Non-Cogen",F5520="Industrial NAICS Cogen", F5520="industrial NAICS non-Cogen")),FALSE, TRUE))</f>
        <v/>
      </c>
    </row>
    <row r="5521">
      <c r="A5521" s="129" t="n">
        <v>99999</v>
      </c>
      <c r="B5521" s="130" t="inlineStr">
        <is>
          <t>State-Fuel Level Increment</t>
        </is>
      </c>
      <c r="C5521" s="130" t="inlineStr">
        <is>
          <t>State-Fuel Level Increment</t>
        </is>
      </c>
      <c r="D5521" s="129" t="n">
        <v>99999</v>
      </c>
      <c r="E5521" s="130" t="inlineStr">
        <is>
          <t>NE</t>
        </is>
      </c>
      <c r="F5521" s="130" t="inlineStr">
        <is>
          <t>Electric Utility</t>
        </is>
      </c>
      <c r="G5521" s="130" t="inlineStr">
        <is>
          <t>GT</t>
        </is>
      </c>
      <c r="H5521" s="130" t="inlineStr">
        <is>
          <t>DFO</t>
        </is>
      </c>
      <c r="I5521" s="130" t="inlineStr">
        <is>
          <t>DFO</t>
        </is>
      </c>
      <c r="J5521" s="131" t="n">
        <v>10093.322</v>
      </c>
      <c r="K5521" s="129" t="n">
        <v>2020</v>
      </c>
      <c r="L5521" s="120">
        <f>IF(VLOOKUP(H5521,'Cross-Page Data'!$D$4:$F$48,3,FALSE)="natural gas",VLOOKUP(G5521,'Cross-Page Data'!$I$4:$J$19,2,FALSE),IF(VLOOKUP(H5521,'Cross-Page Data'!$D$4:$F$48,3,FALSE)="solar",IF(G5521="PV","solar PV","solar thermal"),IF(VLOOKUP(H5521,'Cross-Page Data'!$D$4:$F$48,3,FALSE)="wind",VLOOKUP(G5521,'Cross-Page Data'!$I$4:$J$19,2,FALSE),IF(VLOOKUP(H5521,'Cross-Page Data'!$D$4:$F$48,3,FALSE)="hydro",VLOOKUP(G5521,'Cross-Page Data'!$I$4:$J$19,2,FALSE),VLOOKUP(H5521,'Cross-Page Data'!$D$4:$F$48,3,FALSE)))))</f>
        <v/>
      </c>
      <c r="M5521" s="120">
        <f>IF(AND($P$2=FALSE,OR(F5521="Commercial NAICS Cogen",F5521="Industrial NAICS Cogen",F5521="NAICS-22 Cogen")),FALSE,IF(AND($P$3=FALSE,OR(F5521="Commercial NAICS Cogen",F5521="Commercial NAICS Non-Cogen",F5521="Industrial NAICS Cogen", F5521="industrial NAICS non-Cogen")),FALSE, TRUE))</f>
        <v/>
      </c>
    </row>
    <row r="5522">
      <c r="A5522" s="129" t="n">
        <v>99999</v>
      </c>
      <c r="B5522" s="130" t="inlineStr">
        <is>
          <t>State-Fuel Level Increment</t>
        </is>
      </c>
      <c r="C5522" s="130" t="inlineStr">
        <is>
          <t>State-Fuel Level Increment</t>
        </is>
      </c>
      <c r="D5522" s="129" t="n">
        <v>99999</v>
      </c>
      <c r="E5522" s="130" t="inlineStr">
        <is>
          <t>NH</t>
        </is>
      </c>
      <c r="F5522" s="130" t="inlineStr">
        <is>
          <t>Electric Utility</t>
        </is>
      </c>
      <c r="G5522" s="130" t="inlineStr">
        <is>
          <t>GT</t>
        </is>
      </c>
      <c r="H5522" s="130" t="inlineStr">
        <is>
          <t>DFO</t>
        </is>
      </c>
      <c r="I5522" s="130" t="inlineStr">
        <is>
          <t>DFO</t>
        </is>
      </c>
      <c r="J5522" s="131" t="n">
        <v>155.149</v>
      </c>
      <c r="K5522" s="129" t="n">
        <v>2020</v>
      </c>
      <c r="L5522" s="120">
        <f>IF(VLOOKUP(H5522,'Cross-Page Data'!$D$4:$F$48,3,FALSE)="natural gas",VLOOKUP(G5522,'Cross-Page Data'!$I$4:$J$19,2,FALSE),IF(VLOOKUP(H5522,'Cross-Page Data'!$D$4:$F$48,3,FALSE)="solar",IF(G5522="PV","solar PV","solar thermal"),IF(VLOOKUP(H5522,'Cross-Page Data'!$D$4:$F$48,3,FALSE)="wind",VLOOKUP(G5522,'Cross-Page Data'!$I$4:$J$19,2,FALSE),IF(VLOOKUP(H5522,'Cross-Page Data'!$D$4:$F$48,3,FALSE)="hydro",VLOOKUP(G5522,'Cross-Page Data'!$I$4:$J$19,2,FALSE),VLOOKUP(H5522,'Cross-Page Data'!$D$4:$F$48,3,FALSE)))))</f>
        <v/>
      </c>
      <c r="M5522" s="120">
        <f>IF(AND($P$2=FALSE,OR(F5522="Commercial NAICS Cogen",F5522="Industrial NAICS Cogen",F5522="NAICS-22 Cogen")),FALSE,IF(AND($P$3=FALSE,OR(F5522="Commercial NAICS Cogen",F5522="Commercial NAICS Non-Cogen",F5522="Industrial NAICS Cogen", F5522="industrial NAICS non-Cogen")),FALSE, TRUE))</f>
        <v/>
      </c>
    </row>
    <row r="5523">
      <c r="A5523" s="129" t="n">
        <v>99999</v>
      </c>
      <c r="B5523" s="130" t="inlineStr">
        <is>
          <t>State-Fuel Level Increment</t>
        </is>
      </c>
      <c r="C5523" s="130" t="inlineStr">
        <is>
          <t>State-Fuel Level Increment</t>
        </is>
      </c>
      <c r="D5523" s="129" t="n">
        <v>99999</v>
      </c>
      <c r="E5523" s="130" t="inlineStr">
        <is>
          <t>NJ</t>
        </is>
      </c>
      <c r="F5523" s="130" t="inlineStr">
        <is>
          <t>NAICS-22 Non-Cogen</t>
        </is>
      </c>
      <c r="G5523" s="130" t="inlineStr">
        <is>
          <t>GT</t>
        </is>
      </c>
      <c r="H5523" s="130" t="inlineStr">
        <is>
          <t>DFO</t>
        </is>
      </c>
      <c r="I5523" s="130" t="inlineStr">
        <is>
          <t>DFO</t>
        </is>
      </c>
      <c r="J5523" s="131" t="n">
        <v>5534.882</v>
      </c>
      <c r="K5523" s="129" t="n">
        <v>2020</v>
      </c>
      <c r="L5523" s="120">
        <f>IF(VLOOKUP(H5523,'Cross-Page Data'!$D$4:$F$48,3,FALSE)="natural gas",VLOOKUP(G5523,'Cross-Page Data'!$I$4:$J$19,2,FALSE),IF(VLOOKUP(H5523,'Cross-Page Data'!$D$4:$F$48,3,FALSE)="solar",IF(G5523="PV","solar PV","solar thermal"),IF(VLOOKUP(H5523,'Cross-Page Data'!$D$4:$F$48,3,FALSE)="wind",VLOOKUP(G5523,'Cross-Page Data'!$I$4:$J$19,2,FALSE),IF(VLOOKUP(H5523,'Cross-Page Data'!$D$4:$F$48,3,FALSE)="hydro",VLOOKUP(G5523,'Cross-Page Data'!$I$4:$J$19,2,FALSE),VLOOKUP(H5523,'Cross-Page Data'!$D$4:$F$48,3,FALSE)))))</f>
        <v/>
      </c>
      <c r="M5523" s="120">
        <f>IF(AND($P$2=FALSE,OR(F5523="Commercial NAICS Cogen",F5523="Industrial NAICS Cogen",F5523="NAICS-22 Cogen")),FALSE,IF(AND($P$3=FALSE,OR(F5523="Commercial NAICS Cogen",F5523="Commercial NAICS Non-Cogen",F5523="Industrial NAICS Cogen", F5523="industrial NAICS non-Cogen")),FALSE, TRUE))</f>
        <v/>
      </c>
    </row>
    <row r="5524">
      <c r="A5524" s="129" t="n">
        <v>99999</v>
      </c>
      <c r="B5524" s="130" t="inlineStr">
        <is>
          <t>State-Fuel Level Increment</t>
        </is>
      </c>
      <c r="C5524" s="130" t="inlineStr">
        <is>
          <t>State-Fuel Level Increment</t>
        </is>
      </c>
      <c r="D5524" s="129" t="n">
        <v>99999</v>
      </c>
      <c r="E5524" s="130" t="inlineStr">
        <is>
          <t>NJ</t>
        </is>
      </c>
      <c r="F5524" s="130" t="inlineStr">
        <is>
          <t>Commercial NAICS Cogen</t>
        </is>
      </c>
      <c r="G5524" s="130" t="inlineStr">
        <is>
          <t>GT</t>
        </is>
      </c>
      <c r="H5524" s="130" t="inlineStr">
        <is>
          <t>DFO</t>
        </is>
      </c>
      <c r="I5524" s="130" t="inlineStr">
        <is>
          <t>DFO</t>
        </is>
      </c>
      <c r="J5524" s="131" t="n">
        <v>0</v>
      </c>
      <c r="K5524" s="129" t="n">
        <v>2020</v>
      </c>
      <c r="L5524" s="120">
        <f>IF(VLOOKUP(H5524,'Cross-Page Data'!$D$4:$F$48,3,FALSE)="natural gas",VLOOKUP(G5524,'Cross-Page Data'!$I$4:$J$19,2,FALSE),IF(VLOOKUP(H5524,'Cross-Page Data'!$D$4:$F$48,3,FALSE)="solar",IF(G5524="PV","solar PV","solar thermal"),IF(VLOOKUP(H5524,'Cross-Page Data'!$D$4:$F$48,3,FALSE)="wind",VLOOKUP(G5524,'Cross-Page Data'!$I$4:$J$19,2,FALSE),IF(VLOOKUP(H5524,'Cross-Page Data'!$D$4:$F$48,3,FALSE)="hydro",VLOOKUP(G5524,'Cross-Page Data'!$I$4:$J$19,2,FALSE),VLOOKUP(H5524,'Cross-Page Data'!$D$4:$F$48,3,FALSE)))))</f>
        <v/>
      </c>
      <c r="M5524" s="120">
        <f>IF(AND($P$2=FALSE,OR(F5524="Commercial NAICS Cogen",F5524="Industrial NAICS Cogen",F5524="NAICS-22 Cogen")),FALSE,IF(AND($P$3=FALSE,OR(F5524="Commercial NAICS Cogen",F5524="Commercial NAICS Non-Cogen",F5524="Industrial NAICS Cogen", F5524="industrial NAICS non-Cogen")),FALSE, TRUE))</f>
        <v/>
      </c>
    </row>
    <row r="5525">
      <c r="A5525" s="129" t="n">
        <v>99999</v>
      </c>
      <c r="B5525" s="130" t="inlineStr">
        <is>
          <t>State-Fuel Level Increment</t>
        </is>
      </c>
      <c r="C5525" s="130" t="inlineStr">
        <is>
          <t>State-Fuel Level Increment</t>
        </is>
      </c>
      <c r="D5525" s="129" t="n">
        <v>99999</v>
      </c>
      <c r="E5525" s="130" t="inlineStr">
        <is>
          <t>NM</t>
        </is>
      </c>
      <c r="F5525" s="130" t="inlineStr">
        <is>
          <t>Electric Utility</t>
        </is>
      </c>
      <c r="G5525" s="130" t="inlineStr">
        <is>
          <t>GT</t>
        </is>
      </c>
      <c r="H5525" s="130" t="inlineStr">
        <is>
          <t>DFO</t>
        </is>
      </c>
      <c r="I5525" s="130" t="inlineStr">
        <is>
          <t>DFO</t>
        </is>
      </c>
      <c r="J5525" s="131" t="n">
        <v>143635.79</v>
      </c>
      <c r="K5525" s="129" t="n">
        <v>2020</v>
      </c>
      <c r="L5525" s="120">
        <f>IF(VLOOKUP(H5525,'Cross-Page Data'!$D$4:$F$48,3,FALSE)="natural gas",VLOOKUP(G5525,'Cross-Page Data'!$I$4:$J$19,2,FALSE),IF(VLOOKUP(H5525,'Cross-Page Data'!$D$4:$F$48,3,FALSE)="solar",IF(G5525="PV","solar PV","solar thermal"),IF(VLOOKUP(H5525,'Cross-Page Data'!$D$4:$F$48,3,FALSE)="wind",VLOOKUP(G5525,'Cross-Page Data'!$I$4:$J$19,2,FALSE),IF(VLOOKUP(H5525,'Cross-Page Data'!$D$4:$F$48,3,FALSE)="hydro",VLOOKUP(G5525,'Cross-Page Data'!$I$4:$J$19,2,FALSE),VLOOKUP(H5525,'Cross-Page Data'!$D$4:$F$48,3,FALSE)))))</f>
        <v/>
      </c>
      <c r="M5525" s="120">
        <f>IF(AND($P$2=FALSE,OR(F5525="Commercial NAICS Cogen",F5525="Industrial NAICS Cogen",F5525="NAICS-22 Cogen")),FALSE,IF(AND($P$3=FALSE,OR(F5525="Commercial NAICS Cogen",F5525="Commercial NAICS Non-Cogen",F5525="Industrial NAICS Cogen", F5525="industrial NAICS non-Cogen")),FALSE, TRUE))</f>
        <v/>
      </c>
    </row>
    <row r="5526">
      <c r="A5526" s="129" t="n">
        <v>99999</v>
      </c>
      <c r="B5526" s="130" t="inlineStr">
        <is>
          <t>State-Fuel Level Increment</t>
        </is>
      </c>
      <c r="C5526" s="130" t="inlineStr">
        <is>
          <t>State-Fuel Level Increment</t>
        </is>
      </c>
      <c r="D5526" s="129" t="n">
        <v>99999</v>
      </c>
      <c r="E5526" s="130" t="inlineStr">
        <is>
          <t>NV</t>
        </is>
      </c>
      <c r="F5526" s="130" t="inlineStr">
        <is>
          <t>Electric Utility</t>
        </is>
      </c>
      <c r="G5526" s="130" t="inlineStr">
        <is>
          <t>GT</t>
        </is>
      </c>
      <c r="H5526" s="130" t="inlineStr">
        <is>
          <t>DFO</t>
        </is>
      </c>
      <c r="I5526" s="130" t="inlineStr">
        <is>
          <t>DFO</t>
        </is>
      </c>
      <c r="J5526" s="131" t="n">
        <v>0</v>
      </c>
      <c r="K5526" s="129" t="n">
        <v>2020</v>
      </c>
      <c r="L5526" s="120">
        <f>IF(VLOOKUP(H5526,'Cross-Page Data'!$D$4:$F$48,3,FALSE)="natural gas",VLOOKUP(G5526,'Cross-Page Data'!$I$4:$J$19,2,FALSE),IF(VLOOKUP(H5526,'Cross-Page Data'!$D$4:$F$48,3,FALSE)="solar",IF(G5526="PV","solar PV","solar thermal"),IF(VLOOKUP(H5526,'Cross-Page Data'!$D$4:$F$48,3,FALSE)="wind",VLOOKUP(G5526,'Cross-Page Data'!$I$4:$J$19,2,FALSE),IF(VLOOKUP(H5526,'Cross-Page Data'!$D$4:$F$48,3,FALSE)="hydro",VLOOKUP(G5526,'Cross-Page Data'!$I$4:$J$19,2,FALSE),VLOOKUP(H5526,'Cross-Page Data'!$D$4:$F$48,3,FALSE)))))</f>
        <v/>
      </c>
      <c r="M5526" s="120">
        <f>IF(AND($P$2=FALSE,OR(F5526="Commercial NAICS Cogen",F5526="Industrial NAICS Cogen",F5526="NAICS-22 Cogen")),FALSE,IF(AND($P$3=FALSE,OR(F5526="Commercial NAICS Cogen",F5526="Commercial NAICS Non-Cogen",F5526="Industrial NAICS Cogen", F5526="industrial NAICS non-Cogen")),FALSE, TRUE))</f>
        <v/>
      </c>
    </row>
    <row r="5527">
      <c r="A5527" s="129" t="n">
        <v>99999</v>
      </c>
      <c r="B5527" s="130" t="inlineStr">
        <is>
          <t>State-Fuel Level Increment</t>
        </is>
      </c>
      <c r="C5527" s="130" t="inlineStr">
        <is>
          <t>State-Fuel Level Increment</t>
        </is>
      </c>
      <c r="D5527" s="129" t="n">
        <v>99999</v>
      </c>
      <c r="E5527" s="130" t="inlineStr">
        <is>
          <t>NY</t>
        </is>
      </c>
      <c r="F5527" s="130" t="inlineStr">
        <is>
          <t>Electric Utility</t>
        </is>
      </c>
      <c r="G5527" s="130" t="inlineStr">
        <is>
          <t>GT</t>
        </is>
      </c>
      <c r="H5527" s="130" t="inlineStr">
        <is>
          <t>DFO</t>
        </is>
      </c>
      <c r="I5527" s="130" t="inlineStr">
        <is>
          <t>DFO</t>
        </is>
      </c>
      <c r="J5527" s="131" t="n">
        <v>22011.036</v>
      </c>
      <c r="K5527" s="129" t="n">
        <v>2020</v>
      </c>
      <c r="L5527" s="120">
        <f>IF(VLOOKUP(H5527,'Cross-Page Data'!$D$4:$F$48,3,FALSE)="natural gas",VLOOKUP(G5527,'Cross-Page Data'!$I$4:$J$19,2,FALSE),IF(VLOOKUP(H5527,'Cross-Page Data'!$D$4:$F$48,3,FALSE)="solar",IF(G5527="PV","solar PV","solar thermal"),IF(VLOOKUP(H5527,'Cross-Page Data'!$D$4:$F$48,3,FALSE)="wind",VLOOKUP(G5527,'Cross-Page Data'!$I$4:$J$19,2,FALSE),IF(VLOOKUP(H5527,'Cross-Page Data'!$D$4:$F$48,3,FALSE)="hydro",VLOOKUP(G5527,'Cross-Page Data'!$I$4:$J$19,2,FALSE),VLOOKUP(H5527,'Cross-Page Data'!$D$4:$F$48,3,FALSE)))))</f>
        <v/>
      </c>
      <c r="M5527" s="120">
        <f>IF(AND($P$2=FALSE,OR(F5527="Commercial NAICS Cogen",F5527="Industrial NAICS Cogen",F5527="NAICS-22 Cogen")),FALSE,IF(AND($P$3=FALSE,OR(F5527="Commercial NAICS Cogen",F5527="Commercial NAICS Non-Cogen",F5527="Industrial NAICS Cogen", F5527="industrial NAICS non-Cogen")),FALSE, TRUE))</f>
        <v/>
      </c>
    </row>
    <row r="5528">
      <c r="A5528" s="129" t="n">
        <v>99999</v>
      </c>
      <c r="B5528" s="130" t="inlineStr">
        <is>
          <t>State-Fuel Level Increment</t>
        </is>
      </c>
      <c r="C5528" s="130" t="inlineStr">
        <is>
          <t>State-Fuel Level Increment</t>
        </is>
      </c>
      <c r="D5528" s="129" t="n">
        <v>99999</v>
      </c>
      <c r="E5528" s="130" t="inlineStr">
        <is>
          <t>NY</t>
        </is>
      </c>
      <c r="F5528" s="130" t="inlineStr">
        <is>
          <t>NAICS-22 Non-Cogen</t>
        </is>
      </c>
      <c r="G5528" s="130" t="inlineStr">
        <is>
          <t>GT</t>
        </is>
      </c>
      <c r="H5528" s="130" t="inlineStr">
        <is>
          <t>DFO</t>
        </is>
      </c>
      <c r="I5528" s="130" t="inlineStr">
        <is>
          <t>DFO</t>
        </is>
      </c>
      <c r="J5528" s="131" t="n">
        <v>748.284</v>
      </c>
      <c r="K5528" s="129" t="n">
        <v>2020</v>
      </c>
      <c r="L5528" s="120">
        <f>IF(VLOOKUP(H5528,'Cross-Page Data'!$D$4:$F$48,3,FALSE)="natural gas",VLOOKUP(G5528,'Cross-Page Data'!$I$4:$J$19,2,FALSE),IF(VLOOKUP(H5528,'Cross-Page Data'!$D$4:$F$48,3,FALSE)="solar",IF(G5528="PV","solar PV","solar thermal"),IF(VLOOKUP(H5528,'Cross-Page Data'!$D$4:$F$48,3,FALSE)="wind",VLOOKUP(G5528,'Cross-Page Data'!$I$4:$J$19,2,FALSE),IF(VLOOKUP(H5528,'Cross-Page Data'!$D$4:$F$48,3,FALSE)="hydro",VLOOKUP(G5528,'Cross-Page Data'!$I$4:$J$19,2,FALSE),VLOOKUP(H5528,'Cross-Page Data'!$D$4:$F$48,3,FALSE)))))</f>
        <v/>
      </c>
      <c r="M5528" s="120">
        <f>IF(AND($P$2=FALSE,OR(F5528="Commercial NAICS Cogen",F5528="Industrial NAICS Cogen",F5528="NAICS-22 Cogen")),FALSE,IF(AND($P$3=FALSE,OR(F5528="Commercial NAICS Cogen",F5528="Commercial NAICS Non-Cogen",F5528="Industrial NAICS Cogen", F5528="industrial NAICS non-Cogen")),FALSE, TRUE))</f>
        <v/>
      </c>
    </row>
    <row r="5529">
      <c r="A5529" s="129" t="n">
        <v>99999</v>
      </c>
      <c r="B5529" s="130" t="inlineStr">
        <is>
          <t>State-Fuel Level Increment</t>
        </is>
      </c>
      <c r="C5529" s="130" t="inlineStr">
        <is>
          <t>State-Fuel Level Increment</t>
        </is>
      </c>
      <c r="D5529" s="129" t="n">
        <v>99999</v>
      </c>
      <c r="E5529" s="130" t="inlineStr">
        <is>
          <t>NY</t>
        </is>
      </c>
      <c r="F5529" s="130" t="inlineStr">
        <is>
          <t>NAICS-22 Cogen</t>
        </is>
      </c>
      <c r="G5529" s="130" t="inlineStr">
        <is>
          <t>GT</t>
        </is>
      </c>
      <c r="H5529" s="130" t="inlineStr">
        <is>
          <t>DFO</t>
        </is>
      </c>
      <c r="I5529" s="130" t="inlineStr">
        <is>
          <t>DFO</t>
        </is>
      </c>
      <c r="J5529" s="131" t="n">
        <v>1.373</v>
      </c>
      <c r="K5529" s="129" t="n">
        <v>2020</v>
      </c>
      <c r="L5529" s="120">
        <f>IF(VLOOKUP(H5529,'Cross-Page Data'!$D$4:$F$48,3,FALSE)="natural gas",VLOOKUP(G5529,'Cross-Page Data'!$I$4:$J$19,2,FALSE),IF(VLOOKUP(H5529,'Cross-Page Data'!$D$4:$F$48,3,FALSE)="solar",IF(G5529="PV","solar PV","solar thermal"),IF(VLOOKUP(H5529,'Cross-Page Data'!$D$4:$F$48,3,FALSE)="wind",VLOOKUP(G5529,'Cross-Page Data'!$I$4:$J$19,2,FALSE),IF(VLOOKUP(H5529,'Cross-Page Data'!$D$4:$F$48,3,FALSE)="hydro",VLOOKUP(G5529,'Cross-Page Data'!$I$4:$J$19,2,FALSE),VLOOKUP(H5529,'Cross-Page Data'!$D$4:$F$48,3,FALSE)))))</f>
        <v/>
      </c>
      <c r="M5529" s="120">
        <f>IF(AND($P$2=FALSE,OR(F5529="Commercial NAICS Cogen",F5529="Industrial NAICS Cogen",F5529="NAICS-22 Cogen")),FALSE,IF(AND($P$3=FALSE,OR(F5529="Commercial NAICS Cogen",F5529="Commercial NAICS Non-Cogen",F5529="Industrial NAICS Cogen", F5529="industrial NAICS non-Cogen")),FALSE, TRUE))</f>
        <v/>
      </c>
    </row>
    <row r="5530">
      <c r="A5530" s="129" t="n">
        <v>99999</v>
      </c>
      <c r="B5530" s="130" t="inlineStr">
        <is>
          <t>State-Fuel Level Increment</t>
        </is>
      </c>
      <c r="C5530" s="130" t="inlineStr">
        <is>
          <t>State-Fuel Level Increment</t>
        </is>
      </c>
      <c r="D5530" s="129" t="n">
        <v>99999</v>
      </c>
      <c r="E5530" s="130" t="inlineStr">
        <is>
          <t>NY</t>
        </is>
      </c>
      <c r="F5530" s="130" t="inlineStr">
        <is>
          <t>Commercial NAICS Cogen</t>
        </is>
      </c>
      <c r="G5530" s="130" t="inlineStr">
        <is>
          <t>GT</t>
        </is>
      </c>
      <c r="H5530" s="130" t="inlineStr">
        <is>
          <t>DFO</t>
        </is>
      </c>
      <c r="I5530" s="130" t="inlineStr">
        <is>
          <t>DFO</t>
        </is>
      </c>
      <c r="J5530" s="131" t="n">
        <v>2863.033</v>
      </c>
      <c r="K5530" s="129" t="n">
        <v>2020</v>
      </c>
      <c r="L5530" s="120">
        <f>IF(VLOOKUP(H5530,'Cross-Page Data'!$D$4:$F$48,3,FALSE)="natural gas",VLOOKUP(G5530,'Cross-Page Data'!$I$4:$J$19,2,FALSE),IF(VLOOKUP(H5530,'Cross-Page Data'!$D$4:$F$48,3,FALSE)="solar",IF(G5530="PV","solar PV","solar thermal"),IF(VLOOKUP(H5530,'Cross-Page Data'!$D$4:$F$48,3,FALSE)="wind",VLOOKUP(G5530,'Cross-Page Data'!$I$4:$J$19,2,FALSE),IF(VLOOKUP(H5530,'Cross-Page Data'!$D$4:$F$48,3,FALSE)="hydro",VLOOKUP(G5530,'Cross-Page Data'!$I$4:$J$19,2,FALSE),VLOOKUP(H5530,'Cross-Page Data'!$D$4:$F$48,3,FALSE)))))</f>
        <v/>
      </c>
      <c r="M5530" s="120">
        <f>IF(AND($P$2=FALSE,OR(F5530="Commercial NAICS Cogen",F5530="Industrial NAICS Cogen",F5530="NAICS-22 Cogen")),FALSE,IF(AND($P$3=FALSE,OR(F5530="Commercial NAICS Cogen",F5530="Commercial NAICS Non-Cogen",F5530="Industrial NAICS Cogen", F5530="industrial NAICS non-Cogen")),FALSE, TRUE))</f>
        <v/>
      </c>
    </row>
    <row r="5531">
      <c r="A5531" s="129" t="n">
        <v>99999</v>
      </c>
      <c r="B5531" s="130" t="inlineStr">
        <is>
          <t>State-Fuel Level Increment</t>
        </is>
      </c>
      <c r="C5531" s="130" t="inlineStr">
        <is>
          <t>State-Fuel Level Increment</t>
        </is>
      </c>
      <c r="D5531" s="129" t="n">
        <v>99999</v>
      </c>
      <c r="E5531" s="130" t="inlineStr">
        <is>
          <t>OH</t>
        </is>
      </c>
      <c r="F5531" s="130" t="inlineStr">
        <is>
          <t>Electric Utility</t>
        </is>
      </c>
      <c r="G5531" s="130" t="inlineStr">
        <is>
          <t>GT</t>
        </is>
      </c>
      <c r="H5531" s="130" t="inlineStr">
        <is>
          <t>DFO</t>
        </is>
      </c>
      <c r="I5531" s="130" t="inlineStr">
        <is>
          <t>DFO</t>
        </is>
      </c>
      <c r="J5531" s="131" t="n">
        <v>2215.38</v>
      </c>
      <c r="K5531" s="129" t="n">
        <v>2020</v>
      </c>
      <c r="L5531" s="120">
        <f>IF(VLOOKUP(H5531,'Cross-Page Data'!$D$4:$F$48,3,FALSE)="natural gas",VLOOKUP(G5531,'Cross-Page Data'!$I$4:$J$19,2,FALSE),IF(VLOOKUP(H5531,'Cross-Page Data'!$D$4:$F$48,3,FALSE)="solar",IF(G5531="PV","solar PV","solar thermal"),IF(VLOOKUP(H5531,'Cross-Page Data'!$D$4:$F$48,3,FALSE)="wind",VLOOKUP(G5531,'Cross-Page Data'!$I$4:$J$19,2,FALSE),IF(VLOOKUP(H5531,'Cross-Page Data'!$D$4:$F$48,3,FALSE)="hydro",VLOOKUP(G5531,'Cross-Page Data'!$I$4:$J$19,2,FALSE),VLOOKUP(H5531,'Cross-Page Data'!$D$4:$F$48,3,FALSE)))))</f>
        <v/>
      </c>
      <c r="M5531" s="120">
        <f>IF(AND($P$2=FALSE,OR(F5531="Commercial NAICS Cogen",F5531="Industrial NAICS Cogen",F5531="NAICS-22 Cogen")),FALSE,IF(AND($P$3=FALSE,OR(F5531="Commercial NAICS Cogen",F5531="Commercial NAICS Non-Cogen",F5531="Industrial NAICS Cogen", F5531="industrial NAICS non-Cogen")),FALSE, TRUE))</f>
        <v/>
      </c>
    </row>
    <row r="5532">
      <c r="A5532" s="129" t="n">
        <v>99999</v>
      </c>
      <c r="B5532" s="130" t="inlineStr">
        <is>
          <t>State-Fuel Level Increment</t>
        </is>
      </c>
      <c r="C5532" s="130" t="inlineStr">
        <is>
          <t>State-Fuel Level Increment</t>
        </is>
      </c>
      <c r="D5532" s="129" t="n">
        <v>99999</v>
      </c>
      <c r="E5532" s="130" t="inlineStr">
        <is>
          <t>OH</t>
        </is>
      </c>
      <c r="F5532" s="130" t="inlineStr">
        <is>
          <t>NAICS-22 Non-Cogen</t>
        </is>
      </c>
      <c r="G5532" s="130" t="inlineStr">
        <is>
          <t>GT</t>
        </is>
      </c>
      <c r="H5532" s="130" t="inlineStr">
        <is>
          <t>DFO</t>
        </is>
      </c>
      <c r="I5532" s="130" t="inlineStr">
        <is>
          <t>DFO</t>
        </is>
      </c>
      <c r="J5532" s="131" t="n">
        <v>6544.73</v>
      </c>
      <c r="K5532" s="129" t="n">
        <v>2020</v>
      </c>
      <c r="L5532" s="120">
        <f>IF(VLOOKUP(H5532,'Cross-Page Data'!$D$4:$F$48,3,FALSE)="natural gas",VLOOKUP(G5532,'Cross-Page Data'!$I$4:$J$19,2,FALSE),IF(VLOOKUP(H5532,'Cross-Page Data'!$D$4:$F$48,3,FALSE)="solar",IF(G5532="PV","solar PV","solar thermal"),IF(VLOOKUP(H5532,'Cross-Page Data'!$D$4:$F$48,3,FALSE)="wind",VLOOKUP(G5532,'Cross-Page Data'!$I$4:$J$19,2,FALSE),IF(VLOOKUP(H5532,'Cross-Page Data'!$D$4:$F$48,3,FALSE)="hydro",VLOOKUP(G5532,'Cross-Page Data'!$I$4:$J$19,2,FALSE),VLOOKUP(H5532,'Cross-Page Data'!$D$4:$F$48,3,FALSE)))))</f>
        <v/>
      </c>
      <c r="M5532" s="120">
        <f>IF(AND($P$2=FALSE,OR(F5532="Commercial NAICS Cogen",F5532="Industrial NAICS Cogen",F5532="NAICS-22 Cogen")),FALSE,IF(AND($P$3=FALSE,OR(F5532="Commercial NAICS Cogen",F5532="Commercial NAICS Non-Cogen",F5532="Industrial NAICS Cogen", F5532="industrial NAICS non-Cogen")),FALSE, TRUE))</f>
        <v/>
      </c>
    </row>
    <row r="5533">
      <c r="A5533" s="129" t="n">
        <v>99999</v>
      </c>
      <c r="B5533" s="130" t="inlineStr">
        <is>
          <t>State-Fuel Level Increment</t>
        </is>
      </c>
      <c r="C5533" s="130" t="inlineStr">
        <is>
          <t>State-Fuel Level Increment</t>
        </is>
      </c>
      <c r="D5533" s="129" t="n">
        <v>99999</v>
      </c>
      <c r="E5533" s="130" t="inlineStr">
        <is>
          <t>OK</t>
        </is>
      </c>
      <c r="F5533" s="130" t="inlineStr">
        <is>
          <t>Electric Utility</t>
        </is>
      </c>
      <c r="G5533" s="130" t="inlineStr">
        <is>
          <t>GT</t>
        </is>
      </c>
      <c r="H5533" s="130" t="inlineStr">
        <is>
          <t>DFO</t>
        </is>
      </c>
      <c r="I5533" s="130" t="inlineStr">
        <is>
          <t>DFO</t>
        </is>
      </c>
      <c r="J5533" s="131" t="n">
        <v>0</v>
      </c>
      <c r="K5533" s="129" t="n">
        <v>2020</v>
      </c>
      <c r="L5533" s="120">
        <f>IF(VLOOKUP(H5533,'Cross-Page Data'!$D$4:$F$48,3,FALSE)="natural gas",VLOOKUP(G5533,'Cross-Page Data'!$I$4:$J$19,2,FALSE),IF(VLOOKUP(H5533,'Cross-Page Data'!$D$4:$F$48,3,FALSE)="solar",IF(G5533="PV","solar PV","solar thermal"),IF(VLOOKUP(H5533,'Cross-Page Data'!$D$4:$F$48,3,FALSE)="wind",VLOOKUP(G5533,'Cross-Page Data'!$I$4:$J$19,2,FALSE),IF(VLOOKUP(H5533,'Cross-Page Data'!$D$4:$F$48,3,FALSE)="hydro",VLOOKUP(G5533,'Cross-Page Data'!$I$4:$J$19,2,FALSE),VLOOKUP(H5533,'Cross-Page Data'!$D$4:$F$48,3,FALSE)))))</f>
        <v/>
      </c>
      <c r="M5533" s="120">
        <f>IF(AND($P$2=FALSE,OR(F5533="Commercial NAICS Cogen",F5533="Industrial NAICS Cogen",F5533="NAICS-22 Cogen")),FALSE,IF(AND($P$3=FALSE,OR(F5533="Commercial NAICS Cogen",F5533="Commercial NAICS Non-Cogen",F5533="Industrial NAICS Cogen", F5533="industrial NAICS non-Cogen")),FALSE, TRUE))</f>
        <v/>
      </c>
    </row>
    <row r="5534">
      <c r="A5534" s="129" t="n">
        <v>99999</v>
      </c>
      <c r="B5534" s="130" t="inlineStr">
        <is>
          <t>State-Fuel Level Increment</t>
        </is>
      </c>
      <c r="C5534" s="130" t="inlineStr">
        <is>
          <t>State-Fuel Level Increment</t>
        </is>
      </c>
      <c r="D5534" s="129" t="n">
        <v>99999</v>
      </c>
      <c r="E5534" s="130" t="inlineStr">
        <is>
          <t>PA</t>
        </is>
      </c>
      <c r="F5534" s="130" t="inlineStr">
        <is>
          <t>NAICS-22 Non-Cogen</t>
        </is>
      </c>
      <c r="G5534" s="130" t="inlineStr">
        <is>
          <t>GT</t>
        </is>
      </c>
      <c r="H5534" s="130" t="inlineStr">
        <is>
          <t>DFO</t>
        </is>
      </c>
      <c r="I5534" s="130" t="inlineStr">
        <is>
          <t>DFO</t>
        </is>
      </c>
      <c r="J5534" s="131" t="n">
        <v>10989.011</v>
      </c>
      <c r="K5534" s="129" t="n">
        <v>2020</v>
      </c>
      <c r="L5534" s="120">
        <f>IF(VLOOKUP(H5534,'Cross-Page Data'!$D$4:$F$48,3,FALSE)="natural gas",VLOOKUP(G5534,'Cross-Page Data'!$I$4:$J$19,2,FALSE),IF(VLOOKUP(H5534,'Cross-Page Data'!$D$4:$F$48,3,FALSE)="solar",IF(G5534="PV","solar PV","solar thermal"),IF(VLOOKUP(H5534,'Cross-Page Data'!$D$4:$F$48,3,FALSE)="wind",VLOOKUP(G5534,'Cross-Page Data'!$I$4:$J$19,2,FALSE),IF(VLOOKUP(H5534,'Cross-Page Data'!$D$4:$F$48,3,FALSE)="hydro",VLOOKUP(G5534,'Cross-Page Data'!$I$4:$J$19,2,FALSE),VLOOKUP(H5534,'Cross-Page Data'!$D$4:$F$48,3,FALSE)))))</f>
        <v/>
      </c>
      <c r="M5534" s="120">
        <f>IF(AND($P$2=FALSE,OR(F5534="Commercial NAICS Cogen",F5534="Industrial NAICS Cogen",F5534="NAICS-22 Cogen")),FALSE,IF(AND($P$3=FALSE,OR(F5534="Commercial NAICS Cogen",F5534="Commercial NAICS Non-Cogen",F5534="Industrial NAICS Cogen", F5534="industrial NAICS non-Cogen")),FALSE, TRUE))</f>
        <v/>
      </c>
    </row>
    <row r="5535">
      <c r="A5535" s="129" t="n">
        <v>99999</v>
      </c>
      <c r="B5535" s="130" t="inlineStr">
        <is>
          <t>State-Fuel Level Increment</t>
        </is>
      </c>
      <c r="C5535" s="130" t="inlineStr">
        <is>
          <t>State-Fuel Level Increment</t>
        </is>
      </c>
      <c r="D5535" s="129" t="n">
        <v>99999</v>
      </c>
      <c r="E5535" s="130" t="inlineStr">
        <is>
          <t>RI</t>
        </is>
      </c>
      <c r="F5535" s="130" t="inlineStr">
        <is>
          <t>Industrial NAICS Cogen</t>
        </is>
      </c>
      <c r="G5535" s="130" t="inlineStr">
        <is>
          <t>GT</t>
        </is>
      </c>
      <c r="H5535" s="130" t="inlineStr">
        <is>
          <t>DFO</t>
        </is>
      </c>
      <c r="I5535" s="130" t="inlineStr">
        <is>
          <t>DFO</t>
        </is>
      </c>
      <c r="J5535" s="131" t="n">
        <v>210.477</v>
      </c>
      <c r="K5535" s="129" t="n">
        <v>2020</v>
      </c>
      <c r="L5535" s="120">
        <f>IF(VLOOKUP(H5535,'Cross-Page Data'!$D$4:$F$48,3,FALSE)="natural gas",VLOOKUP(G5535,'Cross-Page Data'!$I$4:$J$19,2,FALSE),IF(VLOOKUP(H5535,'Cross-Page Data'!$D$4:$F$48,3,FALSE)="solar",IF(G5535="PV","solar PV","solar thermal"),IF(VLOOKUP(H5535,'Cross-Page Data'!$D$4:$F$48,3,FALSE)="wind",VLOOKUP(G5535,'Cross-Page Data'!$I$4:$J$19,2,FALSE),IF(VLOOKUP(H5535,'Cross-Page Data'!$D$4:$F$48,3,FALSE)="hydro",VLOOKUP(G5535,'Cross-Page Data'!$I$4:$J$19,2,FALSE),VLOOKUP(H5535,'Cross-Page Data'!$D$4:$F$48,3,FALSE)))))</f>
        <v/>
      </c>
      <c r="M5535" s="120">
        <f>IF(AND($P$2=FALSE,OR(F5535="Commercial NAICS Cogen",F5535="Industrial NAICS Cogen",F5535="NAICS-22 Cogen")),FALSE,IF(AND($P$3=FALSE,OR(F5535="Commercial NAICS Cogen",F5535="Commercial NAICS Non-Cogen",F5535="Industrial NAICS Cogen", F5535="industrial NAICS non-Cogen")),FALSE, TRUE))</f>
        <v/>
      </c>
    </row>
    <row r="5536">
      <c r="A5536" s="129" t="n">
        <v>99999</v>
      </c>
      <c r="B5536" s="130" t="inlineStr">
        <is>
          <t>State-Fuel Level Increment</t>
        </is>
      </c>
      <c r="C5536" s="130" t="inlineStr">
        <is>
          <t>State-Fuel Level Increment</t>
        </is>
      </c>
      <c r="D5536" s="129" t="n">
        <v>99999</v>
      </c>
      <c r="E5536" s="130" t="inlineStr">
        <is>
          <t>SC</t>
        </is>
      </c>
      <c r="F5536" s="130" t="inlineStr">
        <is>
          <t>Electric Utility</t>
        </is>
      </c>
      <c r="G5536" s="130" t="inlineStr">
        <is>
          <t>GT</t>
        </is>
      </c>
      <c r="H5536" s="130" t="inlineStr">
        <is>
          <t>DFO</t>
        </is>
      </c>
      <c r="I5536" s="130" t="inlineStr">
        <is>
          <t>DFO</t>
        </is>
      </c>
      <c r="J5536" s="131" t="n">
        <v>5778.482</v>
      </c>
      <c r="K5536" s="129" t="n">
        <v>2020</v>
      </c>
      <c r="L5536" s="120">
        <f>IF(VLOOKUP(H5536,'Cross-Page Data'!$D$4:$F$48,3,FALSE)="natural gas",VLOOKUP(G5536,'Cross-Page Data'!$I$4:$J$19,2,FALSE),IF(VLOOKUP(H5536,'Cross-Page Data'!$D$4:$F$48,3,FALSE)="solar",IF(G5536="PV","solar PV","solar thermal"),IF(VLOOKUP(H5536,'Cross-Page Data'!$D$4:$F$48,3,FALSE)="wind",VLOOKUP(G5536,'Cross-Page Data'!$I$4:$J$19,2,FALSE),IF(VLOOKUP(H5536,'Cross-Page Data'!$D$4:$F$48,3,FALSE)="hydro",VLOOKUP(G5536,'Cross-Page Data'!$I$4:$J$19,2,FALSE),VLOOKUP(H5536,'Cross-Page Data'!$D$4:$F$48,3,FALSE)))))</f>
        <v/>
      </c>
      <c r="M5536" s="120">
        <f>IF(AND($P$2=FALSE,OR(F5536="Commercial NAICS Cogen",F5536="Industrial NAICS Cogen",F5536="NAICS-22 Cogen")),FALSE,IF(AND($P$3=FALSE,OR(F5536="Commercial NAICS Cogen",F5536="Commercial NAICS Non-Cogen",F5536="Industrial NAICS Cogen", F5536="industrial NAICS non-Cogen")),FALSE, TRUE))</f>
        <v/>
      </c>
    </row>
    <row r="5537">
      <c r="A5537" s="129" t="n">
        <v>99999</v>
      </c>
      <c r="B5537" s="130" t="inlineStr">
        <is>
          <t>State-Fuel Level Increment</t>
        </is>
      </c>
      <c r="C5537" s="130" t="inlineStr">
        <is>
          <t>State-Fuel Level Increment</t>
        </is>
      </c>
      <c r="D5537" s="129" t="n">
        <v>99999</v>
      </c>
      <c r="E5537" s="130" t="inlineStr">
        <is>
          <t>SD</t>
        </is>
      </c>
      <c r="F5537" s="130" t="inlineStr">
        <is>
          <t>Electric Utility</t>
        </is>
      </c>
      <c r="G5537" s="130" t="inlineStr">
        <is>
          <t>GT</t>
        </is>
      </c>
      <c r="H5537" s="130" t="inlineStr">
        <is>
          <t>DFO</t>
        </is>
      </c>
      <c r="I5537" s="130" t="inlineStr">
        <is>
          <t>DFO</t>
        </is>
      </c>
      <c r="J5537" s="131" t="n">
        <v>6841.843</v>
      </c>
      <c r="K5537" s="129" t="n">
        <v>2020</v>
      </c>
      <c r="L5537" s="120">
        <f>IF(VLOOKUP(H5537,'Cross-Page Data'!$D$4:$F$48,3,FALSE)="natural gas",VLOOKUP(G5537,'Cross-Page Data'!$I$4:$J$19,2,FALSE),IF(VLOOKUP(H5537,'Cross-Page Data'!$D$4:$F$48,3,FALSE)="solar",IF(G5537="PV","solar PV","solar thermal"),IF(VLOOKUP(H5537,'Cross-Page Data'!$D$4:$F$48,3,FALSE)="wind",VLOOKUP(G5537,'Cross-Page Data'!$I$4:$J$19,2,FALSE),IF(VLOOKUP(H5537,'Cross-Page Data'!$D$4:$F$48,3,FALSE)="hydro",VLOOKUP(G5537,'Cross-Page Data'!$I$4:$J$19,2,FALSE),VLOOKUP(H5537,'Cross-Page Data'!$D$4:$F$48,3,FALSE)))))</f>
        <v/>
      </c>
      <c r="M5537" s="120">
        <f>IF(AND($P$2=FALSE,OR(F5537="Commercial NAICS Cogen",F5537="Industrial NAICS Cogen",F5537="NAICS-22 Cogen")),FALSE,IF(AND($P$3=FALSE,OR(F5537="Commercial NAICS Cogen",F5537="Commercial NAICS Non-Cogen",F5537="Industrial NAICS Cogen", F5537="industrial NAICS non-Cogen")),FALSE, TRUE))</f>
        <v/>
      </c>
    </row>
    <row r="5538">
      <c r="A5538" s="129" t="n">
        <v>99999</v>
      </c>
      <c r="B5538" s="130" t="inlineStr">
        <is>
          <t>State-Fuel Level Increment</t>
        </is>
      </c>
      <c r="C5538" s="130" t="inlineStr">
        <is>
          <t>State-Fuel Level Increment</t>
        </is>
      </c>
      <c r="D5538" s="129" t="n">
        <v>99999</v>
      </c>
      <c r="E5538" s="130" t="inlineStr">
        <is>
          <t>TX</t>
        </is>
      </c>
      <c r="F5538" s="130" t="inlineStr">
        <is>
          <t>Electric Utility</t>
        </is>
      </c>
      <c r="G5538" s="130" t="inlineStr">
        <is>
          <t>GT</t>
        </is>
      </c>
      <c r="H5538" s="130" t="inlineStr">
        <is>
          <t>DFO</t>
        </is>
      </c>
      <c r="I5538" s="130" t="inlineStr">
        <is>
          <t>DFO</t>
        </is>
      </c>
      <c r="J5538" s="131" t="n">
        <v>178.616</v>
      </c>
      <c r="K5538" s="129" t="n">
        <v>2020</v>
      </c>
      <c r="L5538" s="120">
        <f>IF(VLOOKUP(H5538,'Cross-Page Data'!$D$4:$F$48,3,FALSE)="natural gas",VLOOKUP(G5538,'Cross-Page Data'!$I$4:$J$19,2,FALSE),IF(VLOOKUP(H5538,'Cross-Page Data'!$D$4:$F$48,3,FALSE)="solar",IF(G5538="PV","solar PV","solar thermal"),IF(VLOOKUP(H5538,'Cross-Page Data'!$D$4:$F$48,3,FALSE)="wind",VLOOKUP(G5538,'Cross-Page Data'!$I$4:$J$19,2,FALSE),IF(VLOOKUP(H5538,'Cross-Page Data'!$D$4:$F$48,3,FALSE)="hydro",VLOOKUP(G5538,'Cross-Page Data'!$I$4:$J$19,2,FALSE),VLOOKUP(H5538,'Cross-Page Data'!$D$4:$F$48,3,FALSE)))))</f>
        <v/>
      </c>
      <c r="M5538" s="120">
        <f>IF(AND($P$2=FALSE,OR(F5538="Commercial NAICS Cogen",F5538="Industrial NAICS Cogen",F5538="NAICS-22 Cogen")),FALSE,IF(AND($P$3=FALSE,OR(F5538="Commercial NAICS Cogen",F5538="Commercial NAICS Non-Cogen",F5538="Industrial NAICS Cogen", F5538="industrial NAICS non-Cogen")),FALSE, TRUE))</f>
        <v/>
      </c>
    </row>
    <row r="5539">
      <c r="A5539" s="129" t="n">
        <v>99999</v>
      </c>
      <c r="B5539" s="130" t="inlineStr">
        <is>
          <t>State-Fuel Level Increment</t>
        </is>
      </c>
      <c r="C5539" s="130" t="inlineStr">
        <is>
          <t>State-Fuel Level Increment</t>
        </is>
      </c>
      <c r="D5539" s="129" t="n">
        <v>99999</v>
      </c>
      <c r="E5539" s="130" t="inlineStr">
        <is>
          <t>TX</t>
        </is>
      </c>
      <c r="F5539" s="130" t="inlineStr">
        <is>
          <t>NAICS-22 Non-Cogen</t>
        </is>
      </c>
      <c r="G5539" s="130" t="inlineStr">
        <is>
          <t>GT</t>
        </is>
      </c>
      <c r="H5539" s="130" t="inlineStr">
        <is>
          <t>DFO</t>
        </is>
      </c>
      <c r="I5539" s="130" t="inlineStr">
        <is>
          <t>DFO</t>
        </is>
      </c>
      <c r="J5539" s="131" t="n">
        <v>2874.678</v>
      </c>
      <c r="K5539" s="129" t="n">
        <v>2020</v>
      </c>
      <c r="L5539" s="120">
        <f>IF(VLOOKUP(H5539,'Cross-Page Data'!$D$4:$F$48,3,FALSE)="natural gas",VLOOKUP(G5539,'Cross-Page Data'!$I$4:$J$19,2,FALSE),IF(VLOOKUP(H5539,'Cross-Page Data'!$D$4:$F$48,3,FALSE)="solar",IF(G5539="PV","solar PV","solar thermal"),IF(VLOOKUP(H5539,'Cross-Page Data'!$D$4:$F$48,3,FALSE)="wind",VLOOKUP(G5539,'Cross-Page Data'!$I$4:$J$19,2,FALSE),IF(VLOOKUP(H5539,'Cross-Page Data'!$D$4:$F$48,3,FALSE)="hydro",VLOOKUP(G5539,'Cross-Page Data'!$I$4:$J$19,2,FALSE),VLOOKUP(H5539,'Cross-Page Data'!$D$4:$F$48,3,FALSE)))))</f>
        <v/>
      </c>
      <c r="M5539" s="120">
        <f>IF(AND($P$2=FALSE,OR(F5539="Commercial NAICS Cogen",F5539="Industrial NAICS Cogen",F5539="NAICS-22 Cogen")),FALSE,IF(AND($P$3=FALSE,OR(F5539="Commercial NAICS Cogen",F5539="Commercial NAICS Non-Cogen",F5539="Industrial NAICS Cogen", F5539="industrial NAICS non-Cogen")),FALSE, TRUE))</f>
        <v/>
      </c>
    </row>
    <row r="5540">
      <c r="A5540" s="129" t="n">
        <v>99999</v>
      </c>
      <c r="B5540" s="130" t="inlineStr">
        <is>
          <t>State-Fuel Level Increment</t>
        </is>
      </c>
      <c r="C5540" s="130" t="inlineStr">
        <is>
          <t>State-Fuel Level Increment</t>
        </is>
      </c>
      <c r="D5540" s="129" t="n">
        <v>99999</v>
      </c>
      <c r="E5540" s="130" t="inlineStr">
        <is>
          <t>UT</t>
        </is>
      </c>
      <c r="F5540" s="130" t="inlineStr">
        <is>
          <t>Electric Utility</t>
        </is>
      </c>
      <c r="G5540" s="130" t="inlineStr">
        <is>
          <t>GT</t>
        </is>
      </c>
      <c r="H5540" s="130" t="inlineStr">
        <is>
          <t>DFO</t>
        </is>
      </c>
      <c r="I5540" s="130" t="inlineStr">
        <is>
          <t>DFO</t>
        </is>
      </c>
      <c r="J5540" s="131" t="n">
        <v>0</v>
      </c>
      <c r="K5540" s="129" t="n">
        <v>2020</v>
      </c>
      <c r="L5540" s="120">
        <f>IF(VLOOKUP(H5540,'Cross-Page Data'!$D$4:$F$48,3,FALSE)="natural gas",VLOOKUP(G5540,'Cross-Page Data'!$I$4:$J$19,2,FALSE),IF(VLOOKUP(H5540,'Cross-Page Data'!$D$4:$F$48,3,FALSE)="solar",IF(G5540="PV","solar PV","solar thermal"),IF(VLOOKUP(H5540,'Cross-Page Data'!$D$4:$F$48,3,FALSE)="wind",VLOOKUP(G5540,'Cross-Page Data'!$I$4:$J$19,2,FALSE),IF(VLOOKUP(H5540,'Cross-Page Data'!$D$4:$F$48,3,FALSE)="hydro",VLOOKUP(G5540,'Cross-Page Data'!$I$4:$J$19,2,FALSE),VLOOKUP(H5540,'Cross-Page Data'!$D$4:$F$48,3,FALSE)))))</f>
        <v/>
      </c>
      <c r="M5540" s="120">
        <f>IF(AND($P$2=FALSE,OR(F5540="Commercial NAICS Cogen",F5540="Industrial NAICS Cogen",F5540="NAICS-22 Cogen")),FALSE,IF(AND($P$3=FALSE,OR(F5540="Commercial NAICS Cogen",F5540="Commercial NAICS Non-Cogen",F5540="Industrial NAICS Cogen", F5540="industrial NAICS non-Cogen")),FALSE, TRUE))</f>
        <v/>
      </c>
    </row>
    <row r="5541">
      <c r="A5541" s="129" t="n">
        <v>99999</v>
      </c>
      <c r="B5541" s="130" t="inlineStr">
        <is>
          <t>State-Fuel Level Increment</t>
        </is>
      </c>
      <c r="C5541" s="130" t="inlineStr">
        <is>
          <t>State-Fuel Level Increment</t>
        </is>
      </c>
      <c r="D5541" s="129" t="n">
        <v>99999</v>
      </c>
      <c r="E5541" s="130" t="inlineStr">
        <is>
          <t>VA</t>
        </is>
      </c>
      <c r="F5541" s="130" t="inlineStr">
        <is>
          <t>Electric Utility</t>
        </is>
      </c>
      <c r="G5541" s="130" t="inlineStr">
        <is>
          <t>GT</t>
        </is>
      </c>
      <c r="H5541" s="130" t="inlineStr">
        <is>
          <t>DFO</t>
        </is>
      </c>
      <c r="I5541" s="130" t="inlineStr">
        <is>
          <t>DFO</t>
        </is>
      </c>
      <c r="J5541" s="131" t="n">
        <v>12796.628</v>
      </c>
      <c r="K5541" s="129" t="n">
        <v>2020</v>
      </c>
      <c r="L5541" s="120">
        <f>IF(VLOOKUP(H5541,'Cross-Page Data'!$D$4:$F$48,3,FALSE)="natural gas",VLOOKUP(G5541,'Cross-Page Data'!$I$4:$J$19,2,FALSE),IF(VLOOKUP(H5541,'Cross-Page Data'!$D$4:$F$48,3,FALSE)="solar",IF(G5541="PV","solar PV","solar thermal"),IF(VLOOKUP(H5541,'Cross-Page Data'!$D$4:$F$48,3,FALSE)="wind",VLOOKUP(G5541,'Cross-Page Data'!$I$4:$J$19,2,FALSE),IF(VLOOKUP(H5541,'Cross-Page Data'!$D$4:$F$48,3,FALSE)="hydro",VLOOKUP(G5541,'Cross-Page Data'!$I$4:$J$19,2,FALSE),VLOOKUP(H5541,'Cross-Page Data'!$D$4:$F$48,3,FALSE)))))</f>
        <v/>
      </c>
      <c r="M5541" s="120">
        <f>IF(AND($P$2=FALSE,OR(F5541="Commercial NAICS Cogen",F5541="Industrial NAICS Cogen",F5541="NAICS-22 Cogen")),FALSE,IF(AND($P$3=FALSE,OR(F5541="Commercial NAICS Cogen",F5541="Commercial NAICS Non-Cogen",F5541="Industrial NAICS Cogen", F5541="industrial NAICS non-Cogen")),FALSE, TRUE))</f>
        <v/>
      </c>
    </row>
    <row r="5542">
      <c r="A5542" s="129" t="n">
        <v>99999</v>
      </c>
      <c r="B5542" s="130" t="inlineStr">
        <is>
          <t>State-Fuel Level Increment</t>
        </is>
      </c>
      <c r="C5542" s="130" t="inlineStr">
        <is>
          <t>State-Fuel Level Increment</t>
        </is>
      </c>
      <c r="D5542" s="129" t="n">
        <v>99999</v>
      </c>
      <c r="E5542" s="130" t="inlineStr">
        <is>
          <t>VA</t>
        </is>
      </c>
      <c r="F5542" s="130" t="inlineStr">
        <is>
          <t>NAICS-22 Non-Cogen</t>
        </is>
      </c>
      <c r="G5542" s="130" t="inlineStr">
        <is>
          <t>GT</t>
        </is>
      </c>
      <c r="H5542" s="130" t="inlineStr">
        <is>
          <t>DFO</t>
        </is>
      </c>
      <c r="I5542" s="130" t="inlineStr">
        <is>
          <t>DFO</t>
        </is>
      </c>
      <c r="J5542" s="131" t="n">
        <v>575.0069999999999</v>
      </c>
      <c r="K5542" s="129" t="n">
        <v>2020</v>
      </c>
      <c r="L5542" s="120">
        <f>IF(VLOOKUP(H5542,'Cross-Page Data'!$D$4:$F$48,3,FALSE)="natural gas",VLOOKUP(G5542,'Cross-Page Data'!$I$4:$J$19,2,FALSE),IF(VLOOKUP(H5542,'Cross-Page Data'!$D$4:$F$48,3,FALSE)="solar",IF(G5542="PV","solar PV","solar thermal"),IF(VLOOKUP(H5542,'Cross-Page Data'!$D$4:$F$48,3,FALSE)="wind",VLOOKUP(G5542,'Cross-Page Data'!$I$4:$J$19,2,FALSE),IF(VLOOKUP(H5542,'Cross-Page Data'!$D$4:$F$48,3,FALSE)="hydro",VLOOKUP(G5542,'Cross-Page Data'!$I$4:$J$19,2,FALSE),VLOOKUP(H5542,'Cross-Page Data'!$D$4:$F$48,3,FALSE)))))</f>
        <v/>
      </c>
      <c r="M5542" s="120">
        <f>IF(AND($P$2=FALSE,OR(F5542="Commercial NAICS Cogen",F5542="Industrial NAICS Cogen",F5542="NAICS-22 Cogen")),FALSE,IF(AND($P$3=FALSE,OR(F5542="Commercial NAICS Cogen",F5542="Commercial NAICS Non-Cogen",F5542="Industrial NAICS Cogen", F5542="industrial NAICS non-Cogen")),FALSE, TRUE))</f>
        <v/>
      </c>
    </row>
    <row r="5543">
      <c r="A5543" s="129" t="n">
        <v>99999</v>
      </c>
      <c r="B5543" s="130" t="inlineStr">
        <is>
          <t>State-Fuel Level Increment</t>
        </is>
      </c>
      <c r="C5543" s="130" t="inlineStr">
        <is>
          <t>State-Fuel Level Increment</t>
        </is>
      </c>
      <c r="D5543" s="129" t="n">
        <v>99999</v>
      </c>
      <c r="E5543" s="130" t="inlineStr">
        <is>
          <t>VT</t>
        </is>
      </c>
      <c r="F5543" s="130" t="inlineStr">
        <is>
          <t>Electric Utility</t>
        </is>
      </c>
      <c r="G5543" s="130" t="inlineStr">
        <is>
          <t>GT</t>
        </is>
      </c>
      <c r="H5543" s="130" t="inlineStr">
        <is>
          <t>DFO</t>
        </is>
      </c>
      <c r="I5543" s="130" t="inlineStr">
        <is>
          <t>DFO</t>
        </is>
      </c>
      <c r="J5543" s="131" t="n">
        <v>276.732</v>
      </c>
      <c r="K5543" s="129" t="n">
        <v>2020</v>
      </c>
      <c r="L5543" s="120">
        <f>IF(VLOOKUP(H5543,'Cross-Page Data'!$D$4:$F$48,3,FALSE)="natural gas",VLOOKUP(G5543,'Cross-Page Data'!$I$4:$J$19,2,FALSE),IF(VLOOKUP(H5543,'Cross-Page Data'!$D$4:$F$48,3,FALSE)="solar",IF(G5543="PV","solar PV","solar thermal"),IF(VLOOKUP(H5543,'Cross-Page Data'!$D$4:$F$48,3,FALSE)="wind",VLOOKUP(G5543,'Cross-Page Data'!$I$4:$J$19,2,FALSE),IF(VLOOKUP(H5543,'Cross-Page Data'!$D$4:$F$48,3,FALSE)="hydro",VLOOKUP(G5543,'Cross-Page Data'!$I$4:$J$19,2,FALSE),VLOOKUP(H5543,'Cross-Page Data'!$D$4:$F$48,3,FALSE)))))</f>
        <v/>
      </c>
      <c r="M5543" s="120">
        <f>IF(AND($P$2=FALSE,OR(F5543="Commercial NAICS Cogen",F5543="Industrial NAICS Cogen",F5543="NAICS-22 Cogen")),FALSE,IF(AND($P$3=FALSE,OR(F5543="Commercial NAICS Cogen",F5543="Commercial NAICS Non-Cogen",F5543="Industrial NAICS Cogen", F5543="industrial NAICS non-Cogen")),FALSE, TRUE))</f>
        <v/>
      </c>
    </row>
    <row r="5544">
      <c r="A5544" s="129" t="n">
        <v>99999</v>
      </c>
      <c r="B5544" s="130" t="inlineStr">
        <is>
          <t>State-Fuel Level Increment</t>
        </is>
      </c>
      <c r="C5544" s="130" t="inlineStr">
        <is>
          <t>State-Fuel Level Increment</t>
        </is>
      </c>
      <c r="D5544" s="129" t="n">
        <v>99999</v>
      </c>
      <c r="E5544" s="130" t="inlineStr">
        <is>
          <t>WA</t>
        </is>
      </c>
      <c r="F5544" s="130" t="inlineStr">
        <is>
          <t>Electric Utility</t>
        </is>
      </c>
      <c r="G5544" s="130" t="inlineStr">
        <is>
          <t>GT</t>
        </is>
      </c>
      <c r="H5544" s="130" t="inlineStr">
        <is>
          <t>DFO</t>
        </is>
      </c>
      <c r="I5544" s="130" t="inlineStr">
        <is>
          <t>DFO</t>
        </is>
      </c>
      <c r="J5544" s="131" t="n">
        <v>644.272</v>
      </c>
      <c r="K5544" s="129" t="n">
        <v>2020</v>
      </c>
      <c r="L5544" s="120">
        <f>IF(VLOOKUP(H5544,'Cross-Page Data'!$D$4:$F$48,3,FALSE)="natural gas",VLOOKUP(G5544,'Cross-Page Data'!$I$4:$J$19,2,FALSE),IF(VLOOKUP(H5544,'Cross-Page Data'!$D$4:$F$48,3,FALSE)="solar",IF(G5544="PV","solar PV","solar thermal"),IF(VLOOKUP(H5544,'Cross-Page Data'!$D$4:$F$48,3,FALSE)="wind",VLOOKUP(G5544,'Cross-Page Data'!$I$4:$J$19,2,FALSE),IF(VLOOKUP(H5544,'Cross-Page Data'!$D$4:$F$48,3,FALSE)="hydro",VLOOKUP(G5544,'Cross-Page Data'!$I$4:$J$19,2,FALSE),VLOOKUP(H5544,'Cross-Page Data'!$D$4:$F$48,3,FALSE)))))</f>
        <v/>
      </c>
      <c r="M5544" s="120">
        <f>IF(AND($P$2=FALSE,OR(F5544="Commercial NAICS Cogen",F5544="Industrial NAICS Cogen",F5544="NAICS-22 Cogen")),FALSE,IF(AND($P$3=FALSE,OR(F5544="Commercial NAICS Cogen",F5544="Commercial NAICS Non-Cogen",F5544="Industrial NAICS Cogen", F5544="industrial NAICS non-Cogen")),FALSE, TRUE))</f>
        <v/>
      </c>
    </row>
    <row r="5545">
      <c r="A5545" s="129" t="n">
        <v>99999</v>
      </c>
      <c r="B5545" s="130" t="inlineStr">
        <is>
          <t>State-Fuel Level Increment</t>
        </is>
      </c>
      <c r="C5545" s="130" t="inlineStr">
        <is>
          <t>State-Fuel Level Increment</t>
        </is>
      </c>
      <c r="D5545" s="129" t="n">
        <v>99999</v>
      </c>
      <c r="E5545" s="130" t="inlineStr">
        <is>
          <t>WI</t>
        </is>
      </c>
      <c r="F5545" s="130" t="inlineStr">
        <is>
          <t>Electric Utility</t>
        </is>
      </c>
      <c r="G5545" s="130" t="inlineStr">
        <is>
          <t>GT</t>
        </is>
      </c>
      <c r="H5545" s="130" t="inlineStr">
        <is>
          <t>DFO</t>
        </is>
      </c>
      <c r="I5545" s="130" t="inlineStr">
        <is>
          <t>DFO</t>
        </is>
      </c>
      <c r="J5545" s="131" t="n">
        <v>27593.524</v>
      </c>
      <c r="K5545" s="129" t="n">
        <v>2020</v>
      </c>
      <c r="L5545" s="120">
        <f>IF(VLOOKUP(H5545,'Cross-Page Data'!$D$4:$F$48,3,FALSE)="natural gas",VLOOKUP(G5545,'Cross-Page Data'!$I$4:$J$19,2,FALSE),IF(VLOOKUP(H5545,'Cross-Page Data'!$D$4:$F$48,3,FALSE)="solar",IF(G5545="PV","solar PV","solar thermal"),IF(VLOOKUP(H5545,'Cross-Page Data'!$D$4:$F$48,3,FALSE)="wind",VLOOKUP(G5545,'Cross-Page Data'!$I$4:$J$19,2,FALSE),IF(VLOOKUP(H5545,'Cross-Page Data'!$D$4:$F$48,3,FALSE)="hydro",VLOOKUP(G5545,'Cross-Page Data'!$I$4:$J$19,2,FALSE),VLOOKUP(H5545,'Cross-Page Data'!$D$4:$F$48,3,FALSE)))))</f>
        <v/>
      </c>
      <c r="M5545" s="120">
        <f>IF(AND($P$2=FALSE,OR(F5545="Commercial NAICS Cogen",F5545="Industrial NAICS Cogen",F5545="NAICS-22 Cogen")),FALSE,IF(AND($P$3=FALSE,OR(F5545="Commercial NAICS Cogen",F5545="Commercial NAICS Non-Cogen",F5545="Industrial NAICS Cogen", F5545="industrial NAICS non-Cogen")),FALSE, TRUE))</f>
        <v/>
      </c>
    </row>
    <row r="5546">
      <c r="A5546" s="129" t="n">
        <v>99999</v>
      </c>
      <c r="B5546" s="130" t="inlineStr">
        <is>
          <t>State-Fuel Level Increment</t>
        </is>
      </c>
      <c r="C5546" s="130" t="inlineStr">
        <is>
          <t>State-Fuel Level Increment</t>
        </is>
      </c>
      <c r="D5546" s="129" t="n">
        <v>99999</v>
      </c>
      <c r="E5546" s="130" t="inlineStr">
        <is>
          <t>AK</t>
        </is>
      </c>
      <c r="F5546" s="130" t="inlineStr">
        <is>
          <t>Electric Utility</t>
        </is>
      </c>
      <c r="G5546" s="130" t="inlineStr">
        <is>
          <t>GT</t>
        </is>
      </c>
      <c r="H5546" s="130" t="inlineStr">
        <is>
          <t>JF</t>
        </is>
      </c>
      <c r="I5546" s="130" t="inlineStr">
        <is>
          <t>WOO</t>
        </is>
      </c>
      <c r="J5546" s="131" t="n">
        <v>0</v>
      </c>
      <c r="K5546" s="129" t="n">
        <v>2020</v>
      </c>
      <c r="L5546" s="120">
        <f>IF(VLOOKUP(H5546,'Cross-Page Data'!$D$4:$F$48,3,FALSE)="natural gas",VLOOKUP(G5546,'Cross-Page Data'!$I$4:$J$19,2,FALSE),IF(VLOOKUP(H5546,'Cross-Page Data'!$D$4:$F$48,3,FALSE)="solar",IF(G5546="PV","solar PV","solar thermal"),IF(VLOOKUP(H5546,'Cross-Page Data'!$D$4:$F$48,3,FALSE)="wind",VLOOKUP(G5546,'Cross-Page Data'!$I$4:$J$19,2,FALSE),IF(VLOOKUP(H5546,'Cross-Page Data'!$D$4:$F$48,3,FALSE)="hydro",VLOOKUP(G5546,'Cross-Page Data'!$I$4:$J$19,2,FALSE),VLOOKUP(H5546,'Cross-Page Data'!$D$4:$F$48,3,FALSE)))))</f>
        <v/>
      </c>
      <c r="M5546" s="120">
        <f>IF(AND($P$2=FALSE,OR(F5546="Commercial NAICS Cogen",F5546="Industrial NAICS Cogen",F5546="NAICS-22 Cogen")),FALSE,IF(AND($P$3=FALSE,OR(F5546="Commercial NAICS Cogen",F5546="Commercial NAICS Non-Cogen",F5546="Industrial NAICS Cogen", F5546="industrial NAICS non-Cogen")),FALSE, TRUE))</f>
        <v/>
      </c>
    </row>
    <row r="5547">
      <c r="A5547" s="129" t="n">
        <v>99999</v>
      </c>
      <c r="B5547" s="130" t="inlineStr">
        <is>
          <t>State-Fuel Level Increment</t>
        </is>
      </c>
      <c r="C5547" s="130" t="inlineStr">
        <is>
          <t>State-Fuel Level Increment</t>
        </is>
      </c>
      <c r="D5547" s="129" t="n">
        <v>99999</v>
      </c>
      <c r="E5547" s="130" t="inlineStr">
        <is>
          <t>CT</t>
        </is>
      </c>
      <c r="F5547" s="130" t="inlineStr">
        <is>
          <t>NAICS-22 Non-Cogen</t>
        </is>
      </c>
      <c r="G5547" s="130" t="inlineStr">
        <is>
          <t>GT</t>
        </is>
      </c>
      <c r="H5547" s="130" t="inlineStr">
        <is>
          <t>JF</t>
        </is>
      </c>
      <c r="I5547" s="130" t="inlineStr">
        <is>
          <t>WOO</t>
        </is>
      </c>
      <c r="J5547" s="131" t="n">
        <v>169.857</v>
      </c>
      <c r="K5547" s="129" t="n">
        <v>2020</v>
      </c>
      <c r="L5547" s="120">
        <f>IF(VLOOKUP(H5547,'Cross-Page Data'!$D$4:$F$48,3,FALSE)="natural gas",VLOOKUP(G5547,'Cross-Page Data'!$I$4:$J$19,2,FALSE),IF(VLOOKUP(H5547,'Cross-Page Data'!$D$4:$F$48,3,FALSE)="solar",IF(G5547="PV","solar PV","solar thermal"),IF(VLOOKUP(H5547,'Cross-Page Data'!$D$4:$F$48,3,FALSE)="wind",VLOOKUP(G5547,'Cross-Page Data'!$I$4:$J$19,2,FALSE),IF(VLOOKUP(H5547,'Cross-Page Data'!$D$4:$F$48,3,FALSE)="hydro",VLOOKUP(G5547,'Cross-Page Data'!$I$4:$J$19,2,FALSE),VLOOKUP(H5547,'Cross-Page Data'!$D$4:$F$48,3,FALSE)))))</f>
        <v/>
      </c>
      <c r="M5547" s="120">
        <f>IF(AND($P$2=FALSE,OR(F5547="Commercial NAICS Cogen",F5547="Industrial NAICS Cogen",F5547="NAICS-22 Cogen")),FALSE,IF(AND($P$3=FALSE,OR(F5547="Commercial NAICS Cogen",F5547="Commercial NAICS Non-Cogen",F5547="Industrial NAICS Cogen", F5547="industrial NAICS non-Cogen")),FALSE, TRUE))</f>
        <v/>
      </c>
    </row>
    <row r="5548">
      <c r="A5548" s="129" t="n">
        <v>99999</v>
      </c>
      <c r="B5548" s="130" t="inlineStr">
        <is>
          <t>State-Fuel Level Increment</t>
        </is>
      </c>
      <c r="C5548" s="130" t="inlineStr">
        <is>
          <t>State-Fuel Level Increment</t>
        </is>
      </c>
      <c r="D5548" s="129" t="n">
        <v>99999</v>
      </c>
      <c r="E5548" s="130" t="inlineStr">
        <is>
          <t>MA</t>
        </is>
      </c>
      <c r="F5548" s="130" t="inlineStr">
        <is>
          <t>NAICS-22 Non-Cogen</t>
        </is>
      </c>
      <c r="G5548" s="130" t="inlineStr">
        <is>
          <t>GT</t>
        </is>
      </c>
      <c r="H5548" s="130" t="inlineStr">
        <is>
          <t>JF</t>
        </is>
      </c>
      <c r="I5548" s="130" t="inlineStr">
        <is>
          <t>WOO</t>
        </is>
      </c>
      <c r="J5548" s="131" t="n">
        <v>0</v>
      </c>
      <c r="K5548" s="129" t="n">
        <v>2020</v>
      </c>
      <c r="L5548" s="120">
        <f>IF(VLOOKUP(H5548,'Cross-Page Data'!$D$4:$F$48,3,FALSE)="natural gas",VLOOKUP(G5548,'Cross-Page Data'!$I$4:$J$19,2,FALSE),IF(VLOOKUP(H5548,'Cross-Page Data'!$D$4:$F$48,3,FALSE)="solar",IF(G5548="PV","solar PV","solar thermal"),IF(VLOOKUP(H5548,'Cross-Page Data'!$D$4:$F$48,3,FALSE)="wind",VLOOKUP(G5548,'Cross-Page Data'!$I$4:$J$19,2,FALSE),IF(VLOOKUP(H5548,'Cross-Page Data'!$D$4:$F$48,3,FALSE)="hydro",VLOOKUP(G5548,'Cross-Page Data'!$I$4:$J$19,2,FALSE),VLOOKUP(H5548,'Cross-Page Data'!$D$4:$F$48,3,FALSE)))))</f>
        <v/>
      </c>
      <c r="M5548" s="120">
        <f>IF(AND($P$2=FALSE,OR(F5548="Commercial NAICS Cogen",F5548="Industrial NAICS Cogen",F5548="NAICS-22 Cogen")),FALSE,IF(AND($P$3=FALSE,OR(F5548="Commercial NAICS Cogen",F5548="Commercial NAICS Non-Cogen",F5548="Industrial NAICS Cogen", F5548="industrial NAICS non-Cogen")),FALSE, TRUE))</f>
        <v/>
      </c>
    </row>
    <row r="5549">
      <c r="A5549" s="129" t="n">
        <v>99999</v>
      </c>
      <c r="B5549" s="130" t="inlineStr">
        <is>
          <t>State-Fuel Level Increment</t>
        </is>
      </c>
      <c r="C5549" s="130" t="inlineStr">
        <is>
          <t>State-Fuel Level Increment</t>
        </is>
      </c>
      <c r="D5549" s="129" t="n">
        <v>99999</v>
      </c>
      <c r="E5549" s="130" t="inlineStr">
        <is>
          <t>ME</t>
        </is>
      </c>
      <c r="F5549" s="130" t="inlineStr">
        <is>
          <t>NAICS-22 Non-Cogen</t>
        </is>
      </c>
      <c r="G5549" s="130" t="inlineStr">
        <is>
          <t>GT</t>
        </is>
      </c>
      <c r="H5549" s="130" t="inlineStr">
        <is>
          <t>JF</t>
        </is>
      </c>
      <c r="I5549" s="130" t="inlineStr">
        <is>
          <t>WOO</t>
        </is>
      </c>
      <c r="J5549" s="131" t="n">
        <v>0</v>
      </c>
      <c r="K5549" s="129" t="n">
        <v>2020</v>
      </c>
      <c r="L5549" s="120">
        <f>IF(VLOOKUP(H5549,'Cross-Page Data'!$D$4:$F$48,3,FALSE)="natural gas",VLOOKUP(G5549,'Cross-Page Data'!$I$4:$J$19,2,FALSE),IF(VLOOKUP(H5549,'Cross-Page Data'!$D$4:$F$48,3,FALSE)="solar",IF(G5549="PV","solar PV","solar thermal"),IF(VLOOKUP(H5549,'Cross-Page Data'!$D$4:$F$48,3,FALSE)="wind",VLOOKUP(G5549,'Cross-Page Data'!$I$4:$J$19,2,FALSE),IF(VLOOKUP(H5549,'Cross-Page Data'!$D$4:$F$48,3,FALSE)="hydro",VLOOKUP(G5549,'Cross-Page Data'!$I$4:$J$19,2,FALSE),VLOOKUP(H5549,'Cross-Page Data'!$D$4:$F$48,3,FALSE)))))</f>
        <v/>
      </c>
      <c r="M5549" s="120">
        <f>IF(AND($P$2=FALSE,OR(F5549="Commercial NAICS Cogen",F5549="Industrial NAICS Cogen",F5549="NAICS-22 Cogen")),FALSE,IF(AND($P$3=FALSE,OR(F5549="Commercial NAICS Cogen",F5549="Commercial NAICS Non-Cogen",F5549="Industrial NAICS Cogen", F5549="industrial NAICS non-Cogen")),FALSE, TRUE))</f>
        <v/>
      </c>
    </row>
    <row r="5550">
      <c r="A5550" s="129" t="n">
        <v>99999</v>
      </c>
      <c r="B5550" s="130" t="inlineStr">
        <is>
          <t>State-Fuel Level Increment</t>
        </is>
      </c>
      <c r="C5550" s="130" t="inlineStr">
        <is>
          <t>State-Fuel Level Increment</t>
        </is>
      </c>
      <c r="D5550" s="129" t="n">
        <v>99999</v>
      </c>
      <c r="E5550" s="130" t="inlineStr">
        <is>
          <t>MO</t>
        </is>
      </c>
      <c r="F5550" s="130" t="inlineStr">
        <is>
          <t>Electric Utility</t>
        </is>
      </c>
      <c r="G5550" s="130" t="inlineStr">
        <is>
          <t>GT</t>
        </is>
      </c>
      <c r="H5550" s="130" t="inlineStr">
        <is>
          <t>JF</t>
        </is>
      </c>
      <c r="I5550" s="130" t="inlineStr">
        <is>
          <t>WOO</t>
        </is>
      </c>
      <c r="J5550" s="131" t="n">
        <v>10444.486</v>
      </c>
      <c r="K5550" s="129" t="n">
        <v>2020</v>
      </c>
      <c r="L5550" s="120">
        <f>IF(VLOOKUP(H5550,'Cross-Page Data'!$D$4:$F$48,3,FALSE)="natural gas",VLOOKUP(G5550,'Cross-Page Data'!$I$4:$J$19,2,FALSE),IF(VLOOKUP(H5550,'Cross-Page Data'!$D$4:$F$48,3,FALSE)="solar",IF(G5550="PV","solar PV","solar thermal"),IF(VLOOKUP(H5550,'Cross-Page Data'!$D$4:$F$48,3,FALSE)="wind",VLOOKUP(G5550,'Cross-Page Data'!$I$4:$J$19,2,FALSE),IF(VLOOKUP(H5550,'Cross-Page Data'!$D$4:$F$48,3,FALSE)="hydro",VLOOKUP(G5550,'Cross-Page Data'!$I$4:$J$19,2,FALSE),VLOOKUP(H5550,'Cross-Page Data'!$D$4:$F$48,3,FALSE)))))</f>
        <v/>
      </c>
      <c r="M5550" s="120">
        <f>IF(AND($P$2=FALSE,OR(F5550="Commercial NAICS Cogen",F5550="Industrial NAICS Cogen",F5550="NAICS-22 Cogen")),FALSE,IF(AND($P$3=FALSE,OR(F5550="Commercial NAICS Cogen",F5550="Commercial NAICS Non-Cogen",F5550="Industrial NAICS Cogen", F5550="industrial NAICS non-Cogen")),FALSE, TRUE))</f>
        <v/>
      </c>
    </row>
    <row r="5551">
      <c r="A5551" s="129" t="n">
        <v>99999</v>
      </c>
      <c r="B5551" s="130" t="inlineStr">
        <is>
          <t>State-Fuel Level Increment</t>
        </is>
      </c>
      <c r="C5551" s="130" t="inlineStr">
        <is>
          <t>State-Fuel Level Increment</t>
        </is>
      </c>
      <c r="D5551" s="129" t="n">
        <v>99999</v>
      </c>
      <c r="E5551" s="130" t="inlineStr">
        <is>
          <t>NH</t>
        </is>
      </c>
      <c r="F5551" s="130" t="inlineStr">
        <is>
          <t>Electric Utility</t>
        </is>
      </c>
      <c r="G5551" s="130" t="inlineStr">
        <is>
          <t>GT</t>
        </is>
      </c>
      <c r="H5551" s="130" t="inlineStr">
        <is>
          <t>JF</t>
        </is>
      </c>
      <c r="I5551" s="130" t="inlineStr">
        <is>
          <t>WOO</t>
        </is>
      </c>
      <c r="J5551" s="131" t="n">
        <v>103.217</v>
      </c>
      <c r="K5551" s="129" t="n">
        <v>2020</v>
      </c>
      <c r="L5551" s="120">
        <f>IF(VLOOKUP(H5551,'Cross-Page Data'!$D$4:$F$48,3,FALSE)="natural gas",VLOOKUP(G5551,'Cross-Page Data'!$I$4:$J$19,2,FALSE),IF(VLOOKUP(H5551,'Cross-Page Data'!$D$4:$F$48,3,FALSE)="solar",IF(G5551="PV","solar PV","solar thermal"),IF(VLOOKUP(H5551,'Cross-Page Data'!$D$4:$F$48,3,FALSE)="wind",VLOOKUP(G5551,'Cross-Page Data'!$I$4:$J$19,2,FALSE),IF(VLOOKUP(H5551,'Cross-Page Data'!$D$4:$F$48,3,FALSE)="hydro",VLOOKUP(G5551,'Cross-Page Data'!$I$4:$J$19,2,FALSE),VLOOKUP(H5551,'Cross-Page Data'!$D$4:$F$48,3,FALSE)))))</f>
        <v/>
      </c>
      <c r="M5551" s="120">
        <f>IF(AND($P$2=FALSE,OR(F5551="Commercial NAICS Cogen",F5551="Industrial NAICS Cogen",F5551="NAICS-22 Cogen")),FALSE,IF(AND($P$3=FALSE,OR(F5551="Commercial NAICS Cogen",F5551="Commercial NAICS Non-Cogen",F5551="Industrial NAICS Cogen", F5551="industrial NAICS non-Cogen")),FALSE, TRUE))</f>
        <v/>
      </c>
    </row>
    <row r="5552">
      <c r="A5552" s="129" t="n">
        <v>99999</v>
      </c>
      <c r="B5552" s="130" t="inlineStr">
        <is>
          <t>State-Fuel Level Increment</t>
        </is>
      </c>
      <c r="C5552" s="130" t="inlineStr">
        <is>
          <t>State-Fuel Level Increment</t>
        </is>
      </c>
      <c r="D5552" s="129" t="n">
        <v>99999</v>
      </c>
      <c r="E5552" s="130" t="inlineStr">
        <is>
          <t>NY</t>
        </is>
      </c>
      <c r="F5552" s="130" t="inlineStr">
        <is>
          <t>NAICS-22 Non-Cogen</t>
        </is>
      </c>
      <c r="G5552" s="130" t="inlineStr">
        <is>
          <t>GT</t>
        </is>
      </c>
      <c r="H5552" s="130" t="inlineStr">
        <is>
          <t>JF</t>
        </is>
      </c>
      <c r="I5552" s="130" t="inlineStr">
        <is>
          <t>WOO</t>
        </is>
      </c>
      <c r="J5552" s="131" t="n">
        <v>0</v>
      </c>
      <c r="K5552" s="129" t="n">
        <v>2020</v>
      </c>
      <c r="L5552" s="120">
        <f>IF(VLOOKUP(H5552,'Cross-Page Data'!$D$4:$F$48,3,FALSE)="natural gas",VLOOKUP(G5552,'Cross-Page Data'!$I$4:$J$19,2,FALSE),IF(VLOOKUP(H5552,'Cross-Page Data'!$D$4:$F$48,3,FALSE)="solar",IF(G5552="PV","solar PV","solar thermal"),IF(VLOOKUP(H5552,'Cross-Page Data'!$D$4:$F$48,3,FALSE)="wind",VLOOKUP(G5552,'Cross-Page Data'!$I$4:$J$19,2,FALSE),IF(VLOOKUP(H5552,'Cross-Page Data'!$D$4:$F$48,3,FALSE)="hydro",VLOOKUP(G5552,'Cross-Page Data'!$I$4:$J$19,2,FALSE),VLOOKUP(H5552,'Cross-Page Data'!$D$4:$F$48,3,FALSE)))))</f>
        <v/>
      </c>
      <c r="M5552" s="120">
        <f>IF(AND($P$2=FALSE,OR(F5552="Commercial NAICS Cogen",F5552="Industrial NAICS Cogen",F5552="NAICS-22 Cogen")),FALSE,IF(AND($P$3=FALSE,OR(F5552="Commercial NAICS Cogen",F5552="Commercial NAICS Non-Cogen",F5552="Industrial NAICS Cogen", F5552="industrial NAICS non-Cogen")),FALSE, TRUE))</f>
        <v/>
      </c>
    </row>
    <row r="5553">
      <c r="A5553" s="129" t="n">
        <v>99999</v>
      </c>
      <c r="B5553" s="130" t="inlineStr">
        <is>
          <t>State-Fuel Level Increment</t>
        </is>
      </c>
      <c r="C5553" s="130" t="inlineStr">
        <is>
          <t>State-Fuel Level Increment</t>
        </is>
      </c>
      <c r="D5553" s="129" t="n">
        <v>99999</v>
      </c>
      <c r="E5553" s="130" t="inlineStr">
        <is>
          <t>TX</t>
        </is>
      </c>
      <c r="F5553" s="130" t="inlineStr">
        <is>
          <t>Electric Utility</t>
        </is>
      </c>
      <c r="G5553" s="130" t="inlineStr">
        <is>
          <t>GT</t>
        </is>
      </c>
      <c r="H5553" s="130" t="inlineStr">
        <is>
          <t>JF</t>
        </is>
      </c>
      <c r="I5553" s="130" t="inlineStr">
        <is>
          <t>WOO</t>
        </is>
      </c>
      <c r="J5553" s="131" t="n">
        <v>0</v>
      </c>
      <c r="K5553" s="129" t="n">
        <v>2020</v>
      </c>
      <c r="L5553" s="120">
        <f>IF(VLOOKUP(H5553,'Cross-Page Data'!$D$4:$F$48,3,FALSE)="natural gas",VLOOKUP(G5553,'Cross-Page Data'!$I$4:$J$19,2,FALSE),IF(VLOOKUP(H5553,'Cross-Page Data'!$D$4:$F$48,3,FALSE)="solar",IF(G5553="PV","solar PV","solar thermal"),IF(VLOOKUP(H5553,'Cross-Page Data'!$D$4:$F$48,3,FALSE)="wind",VLOOKUP(G5553,'Cross-Page Data'!$I$4:$J$19,2,FALSE),IF(VLOOKUP(H5553,'Cross-Page Data'!$D$4:$F$48,3,FALSE)="hydro",VLOOKUP(G5553,'Cross-Page Data'!$I$4:$J$19,2,FALSE),VLOOKUP(H5553,'Cross-Page Data'!$D$4:$F$48,3,FALSE)))))</f>
        <v/>
      </c>
      <c r="M5553" s="120">
        <f>IF(AND($P$2=FALSE,OR(F5553="Commercial NAICS Cogen",F5553="Industrial NAICS Cogen",F5553="NAICS-22 Cogen")),FALSE,IF(AND($P$3=FALSE,OR(F5553="Commercial NAICS Cogen",F5553="Commercial NAICS Non-Cogen",F5553="Industrial NAICS Cogen", F5553="industrial NAICS non-Cogen")),FALSE, TRUE))</f>
        <v/>
      </c>
    </row>
    <row r="5554">
      <c r="A5554" s="129" t="n">
        <v>99999</v>
      </c>
      <c r="B5554" s="130" t="inlineStr">
        <is>
          <t>State-Fuel Level Increment</t>
        </is>
      </c>
      <c r="C5554" s="130" t="inlineStr">
        <is>
          <t>State-Fuel Level Increment</t>
        </is>
      </c>
      <c r="D5554" s="129" t="n">
        <v>99999</v>
      </c>
      <c r="E5554" s="130" t="inlineStr">
        <is>
          <t>WI</t>
        </is>
      </c>
      <c r="F5554" s="130" t="inlineStr">
        <is>
          <t>Electric Utility</t>
        </is>
      </c>
      <c r="G5554" s="130" t="inlineStr">
        <is>
          <t>GT</t>
        </is>
      </c>
      <c r="H5554" s="130" t="inlineStr">
        <is>
          <t>JF</t>
        </is>
      </c>
      <c r="I5554" s="130" t="inlineStr">
        <is>
          <t>WOO</t>
        </is>
      </c>
      <c r="J5554" s="131" t="n">
        <v>0</v>
      </c>
      <c r="K5554" s="129" t="n">
        <v>2020</v>
      </c>
      <c r="L5554" s="120">
        <f>IF(VLOOKUP(H5554,'Cross-Page Data'!$D$4:$F$48,3,FALSE)="natural gas",VLOOKUP(G5554,'Cross-Page Data'!$I$4:$J$19,2,FALSE),IF(VLOOKUP(H5554,'Cross-Page Data'!$D$4:$F$48,3,FALSE)="solar",IF(G5554="PV","solar PV","solar thermal"),IF(VLOOKUP(H5554,'Cross-Page Data'!$D$4:$F$48,3,FALSE)="wind",VLOOKUP(G5554,'Cross-Page Data'!$I$4:$J$19,2,FALSE),IF(VLOOKUP(H5554,'Cross-Page Data'!$D$4:$F$48,3,FALSE)="hydro",VLOOKUP(G5554,'Cross-Page Data'!$I$4:$J$19,2,FALSE),VLOOKUP(H5554,'Cross-Page Data'!$D$4:$F$48,3,FALSE)))))</f>
        <v/>
      </c>
      <c r="M5554" s="120">
        <f>IF(AND($P$2=FALSE,OR(F5554="Commercial NAICS Cogen",F5554="Industrial NAICS Cogen",F5554="NAICS-22 Cogen")),FALSE,IF(AND($P$3=FALSE,OR(F5554="Commercial NAICS Cogen",F5554="Commercial NAICS Non-Cogen",F5554="Industrial NAICS Cogen", F5554="industrial NAICS non-Cogen")),FALSE, TRUE))</f>
        <v/>
      </c>
    </row>
    <row r="5555">
      <c r="A5555" s="129" t="n">
        <v>99999</v>
      </c>
      <c r="B5555" s="130" t="inlineStr">
        <is>
          <t>State-Fuel Level Increment</t>
        </is>
      </c>
      <c r="C5555" s="130" t="inlineStr">
        <is>
          <t>State-Fuel Level Increment</t>
        </is>
      </c>
      <c r="D5555" s="129" t="n">
        <v>99999</v>
      </c>
      <c r="E5555" s="130" t="inlineStr">
        <is>
          <t>CT</t>
        </is>
      </c>
      <c r="F5555" s="130" t="inlineStr">
        <is>
          <t>NAICS-22 Non-Cogen</t>
        </is>
      </c>
      <c r="G5555" s="130" t="inlineStr">
        <is>
          <t>GT</t>
        </is>
      </c>
      <c r="H5555" s="130" t="inlineStr">
        <is>
          <t>KER</t>
        </is>
      </c>
      <c r="I5555" s="130" t="inlineStr">
        <is>
          <t>WOO</t>
        </is>
      </c>
      <c r="J5555" s="131" t="n">
        <v>7036.075</v>
      </c>
      <c r="K5555" s="129" t="n">
        <v>2020</v>
      </c>
      <c r="L5555" s="120">
        <f>IF(VLOOKUP(H5555,'Cross-Page Data'!$D$4:$F$48,3,FALSE)="natural gas",VLOOKUP(G5555,'Cross-Page Data'!$I$4:$J$19,2,FALSE),IF(VLOOKUP(H5555,'Cross-Page Data'!$D$4:$F$48,3,FALSE)="solar",IF(G5555="PV","solar PV","solar thermal"),IF(VLOOKUP(H5555,'Cross-Page Data'!$D$4:$F$48,3,FALSE)="wind",VLOOKUP(G5555,'Cross-Page Data'!$I$4:$J$19,2,FALSE),IF(VLOOKUP(H5555,'Cross-Page Data'!$D$4:$F$48,3,FALSE)="hydro",VLOOKUP(G5555,'Cross-Page Data'!$I$4:$J$19,2,FALSE),VLOOKUP(H5555,'Cross-Page Data'!$D$4:$F$48,3,FALSE)))))</f>
        <v/>
      </c>
      <c r="M5555" s="120">
        <f>IF(AND($P$2=FALSE,OR(F5555="Commercial NAICS Cogen",F5555="Industrial NAICS Cogen",F5555="NAICS-22 Cogen")),FALSE,IF(AND($P$3=FALSE,OR(F5555="Commercial NAICS Cogen",F5555="Commercial NAICS Non-Cogen",F5555="Industrial NAICS Cogen", F5555="industrial NAICS non-Cogen")),FALSE, TRUE))</f>
        <v/>
      </c>
    </row>
    <row r="5556">
      <c r="A5556" s="129" t="n">
        <v>99999</v>
      </c>
      <c r="B5556" s="130" t="inlineStr">
        <is>
          <t>State-Fuel Level Increment</t>
        </is>
      </c>
      <c r="C5556" s="130" t="inlineStr">
        <is>
          <t>State-Fuel Level Increment</t>
        </is>
      </c>
      <c r="D5556" s="129" t="n">
        <v>99999</v>
      </c>
      <c r="E5556" s="130" t="inlineStr">
        <is>
          <t>FL</t>
        </is>
      </c>
      <c r="F5556" s="130" t="inlineStr">
        <is>
          <t>Electric Utility</t>
        </is>
      </c>
      <c r="G5556" s="130" t="inlineStr">
        <is>
          <t>GT</t>
        </is>
      </c>
      <c r="H5556" s="130" t="inlineStr">
        <is>
          <t>KER</t>
        </is>
      </c>
      <c r="I5556" s="130" t="inlineStr">
        <is>
          <t>WOO</t>
        </is>
      </c>
      <c r="J5556" s="131" t="n">
        <v>0</v>
      </c>
      <c r="K5556" s="129" t="n">
        <v>2020</v>
      </c>
      <c r="L5556" s="120">
        <f>IF(VLOOKUP(H5556,'Cross-Page Data'!$D$4:$F$48,3,FALSE)="natural gas",VLOOKUP(G5556,'Cross-Page Data'!$I$4:$J$19,2,FALSE),IF(VLOOKUP(H5556,'Cross-Page Data'!$D$4:$F$48,3,FALSE)="solar",IF(G5556="PV","solar PV","solar thermal"),IF(VLOOKUP(H5556,'Cross-Page Data'!$D$4:$F$48,3,FALSE)="wind",VLOOKUP(G5556,'Cross-Page Data'!$I$4:$J$19,2,FALSE),IF(VLOOKUP(H5556,'Cross-Page Data'!$D$4:$F$48,3,FALSE)="hydro",VLOOKUP(G5556,'Cross-Page Data'!$I$4:$J$19,2,FALSE),VLOOKUP(H5556,'Cross-Page Data'!$D$4:$F$48,3,FALSE)))))</f>
        <v/>
      </c>
      <c r="M5556" s="120">
        <f>IF(AND($P$2=FALSE,OR(F5556="Commercial NAICS Cogen",F5556="Industrial NAICS Cogen",F5556="NAICS-22 Cogen")),FALSE,IF(AND($P$3=FALSE,OR(F5556="Commercial NAICS Cogen",F5556="Commercial NAICS Non-Cogen",F5556="Industrial NAICS Cogen", F5556="industrial NAICS non-Cogen")),FALSE, TRUE))</f>
        <v/>
      </c>
    </row>
    <row r="5557">
      <c r="A5557" s="129" t="n">
        <v>99999</v>
      </c>
      <c r="B5557" s="130" t="inlineStr">
        <is>
          <t>State-Fuel Level Increment</t>
        </is>
      </c>
      <c r="C5557" s="130" t="inlineStr">
        <is>
          <t>State-Fuel Level Increment</t>
        </is>
      </c>
      <c r="D5557" s="129" t="n">
        <v>99999</v>
      </c>
      <c r="E5557" s="130" t="inlineStr">
        <is>
          <t>IA</t>
        </is>
      </c>
      <c r="F5557" s="130" t="inlineStr">
        <is>
          <t>Electric Utility</t>
        </is>
      </c>
      <c r="G5557" s="130" t="inlineStr">
        <is>
          <t>GT</t>
        </is>
      </c>
      <c r="H5557" s="130" t="inlineStr">
        <is>
          <t>KER</t>
        </is>
      </c>
      <c r="I5557" s="130" t="inlineStr">
        <is>
          <t>WOO</t>
        </is>
      </c>
      <c r="J5557" s="131" t="n">
        <v>329.968</v>
      </c>
      <c r="K5557" s="129" t="n">
        <v>2020</v>
      </c>
      <c r="L5557" s="120">
        <f>IF(VLOOKUP(H5557,'Cross-Page Data'!$D$4:$F$48,3,FALSE)="natural gas",VLOOKUP(G5557,'Cross-Page Data'!$I$4:$J$19,2,FALSE),IF(VLOOKUP(H5557,'Cross-Page Data'!$D$4:$F$48,3,FALSE)="solar",IF(G5557="PV","solar PV","solar thermal"),IF(VLOOKUP(H5557,'Cross-Page Data'!$D$4:$F$48,3,FALSE)="wind",VLOOKUP(G5557,'Cross-Page Data'!$I$4:$J$19,2,FALSE),IF(VLOOKUP(H5557,'Cross-Page Data'!$D$4:$F$48,3,FALSE)="hydro",VLOOKUP(G5557,'Cross-Page Data'!$I$4:$J$19,2,FALSE),VLOOKUP(H5557,'Cross-Page Data'!$D$4:$F$48,3,FALSE)))))</f>
        <v/>
      </c>
      <c r="M5557" s="120">
        <f>IF(AND($P$2=FALSE,OR(F5557="Commercial NAICS Cogen",F5557="Industrial NAICS Cogen",F5557="NAICS-22 Cogen")),FALSE,IF(AND($P$3=FALSE,OR(F5557="Commercial NAICS Cogen",F5557="Commercial NAICS Non-Cogen",F5557="Industrial NAICS Cogen", F5557="industrial NAICS non-Cogen")),FALSE, TRUE))</f>
        <v/>
      </c>
    </row>
    <row r="5558">
      <c r="A5558" s="129" t="n">
        <v>99999</v>
      </c>
      <c r="B5558" s="130" t="inlineStr">
        <is>
          <t>State-Fuel Level Increment</t>
        </is>
      </c>
      <c r="C5558" s="130" t="inlineStr">
        <is>
          <t>State-Fuel Level Increment</t>
        </is>
      </c>
      <c r="D5558" s="129" t="n">
        <v>99999</v>
      </c>
      <c r="E5558" s="130" t="inlineStr">
        <is>
          <t>MA</t>
        </is>
      </c>
      <c r="F5558" s="130" t="inlineStr">
        <is>
          <t>NAICS-22 Non-Cogen</t>
        </is>
      </c>
      <c r="G5558" s="130" t="inlineStr">
        <is>
          <t>GT</t>
        </is>
      </c>
      <c r="H5558" s="130" t="inlineStr">
        <is>
          <t>KER</t>
        </is>
      </c>
      <c r="I5558" s="130" t="inlineStr">
        <is>
          <t>WOO</t>
        </is>
      </c>
      <c r="J5558" s="131" t="n">
        <v>519.8440000000001</v>
      </c>
      <c r="K5558" s="129" t="n">
        <v>2020</v>
      </c>
      <c r="L5558" s="120">
        <f>IF(VLOOKUP(H5558,'Cross-Page Data'!$D$4:$F$48,3,FALSE)="natural gas",VLOOKUP(G5558,'Cross-Page Data'!$I$4:$J$19,2,FALSE),IF(VLOOKUP(H5558,'Cross-Page Data'!$D$4:$F$48,3,FALSE)="solar",IF(G5558="PV","solar PV","solar thermal"),IF(VLOOKUP(H5558,'Cross-Page Data'!$D$4:$F$48,3,FALSE)="wind",VLOOKUP(G5558,'Cross-Page Data'!$I$4:$J$19,2,FALSE),IF(VLOOKUP(H5558,'Cross-Page Data'!$D$4:$F$48,3,FALSE)="hydro",VLOOKUP(G5558,'Cross-Page Data'!$I$4:$J$19,2,FALSE),VLOOKUP(H5558,'Cross-Page Data'!$D$4:$F$48,3,FALSE)))))</f>
        <v/>
      </c>
      <c r="M5558" s="120">
        <f>IF(AND($P$2=FALSE,OR(F5558="Commercial NAICS Cogen",F5558="Industrial NAICS Cogen",F5558="NAICS-22 Cogen")),FALSE,IF(AND($P$3=FALSE,OR(F5558="Commercial NAICS Cogen",F5558="Commercial NAICS Non-Cogen",F5558="Industrial NAICS Cogen", F5558="industrial NAICS non-Cogen")),FALSE, TRUE))</f>
        <v/>
      </c>
    </row>
    <row r="5559">
      <c r="A5559" s="129" t="n">
        <v>99999</v>
      </c>
      <c r="B5559" s="130" t="inlineStr">
        <is>
          <t>State-Fuel Level Increment</t>
        </is>
      </c>
      <c r="C5559" s="130" t="inlineStr">
        <is>
          <t>State-Fuel Level Increment</t>
        </is>
      </c>
      <c r="D5559" s="129" t="n">
        <v>99999</v>
      </c>
      <c r="E5559" s="130" t="inlineStr">
        <is>
          <t>ME</t>
        </is>
      </c>
      <c r="F5559" s="130" t="inlineStr">
        <is>
          <t>Industrial NAICS Cogen</t>
        </is>
      </c>
      <c r="G5559" s="130" t="inlineStr">
        <is>
          <t>GT</t>
        </is>
      </c>
      <c r="H5559" s="130" t="inlineStr">
        <is>
          <t>KER</t>
        </is>
      </c>
      <c r="I5559" s="130" t="inlineStr">
        <is>
          <t>WOO</t>
        </is>
      </c>
      <c r="J5559" s="131" t="n">
        <v>1764.63</v>
      </c>
      <c r="K5559" s="129" t="n">
        <v>2020</v>
      </c>
      <c r="L5559" s="120">
        <f>IF(VLOOKUP(H5559,'Cross-Page Data'!$D$4:$F$48,3,FALSE)="natural gas",VLOOKUP(G5559,'Cross-Page Data'!$I$4:$J$19,2,FALSE),IF(VLOOKUP(H5559,'Cross-Page Data'!$D$4:$F$48,3,FALSE)="solar",IF(G5559="PV","solar PV","solar thermal"),IF(VLOOKUP(H5559,'Cross-Page Data'!$D$4:$F$48,3,FALSE)="wind",VLOOKUP(G5559,'Cross-Page Data'!$I$4:$J$19,2,FALSE),IF(VLOOKUP(H5559,'Cross-Page Data'!$D$4:$F$48,3,FALSE)="hydro",VLOOKUP(G5559,'Cross-Page Data'!$I$4:$J$19,2,FALSE),VLOOKUP(H5559,'Cross-Page Data'!$D$4:$F$48,3,FALSE)))))</f>
        <v/>
      </c>
      <c r="M5559" s="120">
        <f>IF(AND($P$2=FALSE,OR(F5559="Commercial NAICS Cogen",F5559="Industrial NAICS Cogen",F5559="NAICS-22 Cogen")),FALSE,IF(AND($P$3=FALSE,OR(F5559="Commercial NAICS Cogen",F5559="Commercial NAICS Non-Cogen",F5559="Industrial NAICS Cogen", F5559="industrial NAICS non-Cogen")),FALSE, TRUE))</f>
        <v/>
      </c>
    </row>
    <row r="5560">
      <c r="A5560" s="129" t="n">
        <v>99999</v>
      </c>
      <c r="B5560" s="130" t="inlineStr">
        <is>
          <t>State-Fuel Level Increment</t>
        </is>
      </c>
      <c r="C5560" s="130" t="inlineStr">
        <is>
          <t>State-Fuel Level Increment</t>
        </is>
      </c>
      <c r="D5560" s="129" t="n">
        <v>99999</v>
      </c>
      <c r="E5560" s="130" t="inlineStr">
        <is>
          <t>NJ</t>
        </is>
      </c>
      <c r="F5560" s="130" t="inlineStr">
        <is>
          <t>NAICS-22 Non-Cogen</t>
        </is>
      </c>
      <c r="G5560" s="130" t="inlineStr">
        <is>
          <t>GT</t>
        </is>
      </c>
      <c r="H5560" s="130" t="inlineStr">
        <is>
          <t>KER</t>
        </is>
      </c>
      <c r="I5560" s="130" t="inlineStr">
        <is>
          <t>WOO</t>
        </is>
      </c>
      <c r="J5560" s="131" t="n">
        <v>3002.511</v>
      </c>
      <c r="K5560" s="129" t="n">
        <v>2020</v>
      </c>
      <c r="L5560" s="120">
        <f>IF(VLOOKUP(H5560,'Cross-Page Data'!$D$4:$F$48,3,FALSE)="natural gas",VLOOKUP(G5560,'Cross-Page Data'!$I$4:$J$19,2,FALSE),IF(VLOOKUP(H5560,'Cross-Page Data'!$D$4:$F$48,3,FALSE)="solar",IF(G5560="PV","solar PV","solar thermal"),IF(VLOOKUP(H5560,'Cross-Page Data'!$D$4:$F$48,3,FALSE)="wind",VLOOKUP(G5560,'Cross-Page Data'!$I$4:$J$19,2,FALSE),IF(VLOOKUP(H5560,'Cross-Page Data'!$D$4:$F$48,3,FALSE)="hydro",VLOOKUP(G5560,'Cross-Page Data'!$I$4:$J$19,2,FALSE),VLOOKUP(H5560,'Cross-Page Data'!$D$4:$F$48,3,FALSE)))))</f>
        <v/>
      </c>
      <c r="M5560" s="120">
        <f>IF(AND($P$2=FALSE,OR(F5560="Commercial NAICS Cogen",F5560="Industrial NAICS Cogen",F5560="NAICS-22 Cogen")),FALSE,IF(AND($P$3=FALSE,OR(F5560="Commercial NAICS Cogen",F5560="Commercial NAICS Non-Cogen",F5560="Industrial NAICS Cogen", F5560="industrial NAICS non-Cogen")),FALSE, TRUE))</f>
        <v/>
      </c>
    </row>
    <row r="5561">
      <c r="A5561" s="129" t="n">
        <v>99999</v>
      </c>
      <c r="B5561" s="130" t="inlineStr">
        <is>
          <t>State-Fuel Level Increment</t>
        </is>
      </c>
      <c r="C5561" s="130" t="inlineStr">
        <is>
          <t>State-Fuel Level Increment</t>
        </is>
      </c>
      <c r="D5561" s="129" t="n">
        <v>99999</v>
      </c>
      <c r="E5561" s="130" t="inlineStr">
        <is>
          <t>NY</t>
        </is>
      </c>
      <c r="F5561" s="130" t="inlineStr">
        <is>
          <t>Electric Utility</t>
        </is>
      </c>
      <c r="G5561" s="130" t="inlineStr">
        <is>
          <t>GT</t>
        </is>
      </c>
      <c r="H5561" s="130" t="inlineStr">
        <is>
          <t>KER</t>
        </is>
      </c>
      <c r="I5561" s="130" t="inlineStr">
        <is>
          <t>WOO</t>
        </is>
      </c>
      <c r="J5561" s="131" t="n">
        <v>15738.992</v>
      </c>
      <c r="K5561" s="129" t="n">
        <v>2020</v>
      </c>
      <c r="L5561" s="120">
        <f>IF(VLOOKUP(H5561,'Cross-Page Data'!$D$4:$F$48,3,FALSE)="natural gas",VLOOKUP(G5561,'Cross-Page Data'!$I$4:$J$19,2,FALSE),IF(VLOOKUP(H5561,'Cross-Page Data'!$D$4:$F$48,3,FALSE)="solar",IF(G5561="PV","solar PV","solar thermal"),IF(VLOOKUP(H5561,'Cross-Page Data'!$D$4:$F$48,3,FALSE)="wind",VLOOKUP(G5561,'Cross-Page Data'!$I$4:$J$19,2,FALSE),IF(VLOOKUP(H5561,'Cross-Page Data'!$D$4:$F$48,3,FALSE)="hydro",VLOOKUP(G5561,'Cross-Page Data'!$I$4:$J$19,2,FALSE),VLOOKUP(H5561,'Cross-Page Data'!$D$4:$F$48,3,FALSE)))))</f>
        <v/>
      </c>
      <c r="M5561" s="120">
        <f>IF(AND($P$2=FALSE,OR(F5561="Commercial NAICS Cogen",F5561="Industrial NAICS Cogen",F5561="NAICS-22 Cogen")),FALSE,IF(AND($P$3=FALSE,OR(F5561="Commercial NAICS Cogen",F5561="Commercial NAICS Non-Cogen",F5561="Industrial NAICS Cogen", F5561="industrial NAICS non-Cogen")),FALSE, TRUE))</f>
        <v/>
      </c>
    </row>
    <row r="5562">
      <c r="A5562" s="129" t="n">
        <v>99999</v>
      </c>
      <c r="B5562" s="130" t="inlineStr">
        <is>
          <t>State-Fuel Level Increment</t>
        </is>
      </c>
      <c r="C5562" s="130" t="inlineStr">
        <is>
          <t>State-Fuel Level Increment</t>
        </is>
      </c>
      <c r="D5562" s="129" t="n">
        <v>99999</v>
      </c>
      <c r="E5562" s="130" t="inlineStr">
        <is>
          <t>NY</t>
        </is>
      </c>
      <c r="F5562" s="130" t="inlineStr">
        <is>
          <t>NAICS-22 Non-Cogen</t>
        </is>
      </c>
      <c r="G5562" s="130" t="inlineStr">
        <is>
          <t>GT</t>
        </is>
      </c>
      <c r="H5562" s="130" t="inlineStr">
        <is>
          <t>KER</t>
        </is>
      </c>
      <c r="I5562" s="130" t="inlineStr">
        <is>
          <t>WOO</t>
        </is>
      </c>
      <c r="J5562" s="131" t="n">
        <v>28651.794</v>
      </c>
      <c r="K5562" s="129" t="n">
        <v>2020</v>
      </c>
      <c r="L5562" s="120">
        <f>IF(VLOOKUP(H5562,'Cross-Page Data'!$D$4:$F$48,3,FALSE)="natural gas",VLOOKUP(G5562,'Cross-Page Data'!$I$4:$J$19,2,FALSE),IF(VLOOKUP(H5562,'Cross-Page Data'!$D$4:$F$48,3,FALSE)="solar",IF(G5562="PV","solar PV","solar thermal"),IF(VLOOKUP(H5562,'Cross-Page Data'!$D$4:$F$48,3,FALSE)="wind",VLOOKUP(G5562,'Cross-Page Data'!$I$4:$J$19,2,FALSE),IF(VLOOKUP(H5562,'Cross-Page Data'!$D$4:$F$48,3,FALSE)="hydro",VLOOKUP(G5562,'Cross-Page Data'!$I$4:$J$19,2,FALSE),VLOOKUP(H5562,'Cross-Page Data'!$D$4:$F$48,3,FALSE)))))</f>
        <v/>
      </c>
      <c r="M5562" s="120">
        <f>IF(AND($P$2=FALSE,OR(F5562="Commercial NAICS Cogen",F5562="Industrial NAICS Cogen",F5562="NAICS-22 Cogen")),FALSE,IF(AND($P$3=FALSE,OR(F5562="Commercial NAICS Cogen",F5562="Commercial NAICS Non-Cogen",F5562="Industrial NAICS Cogen", F5562="industrial NAICS non-Cogen")),FALSE, TRUE))</f>
        <v/>
      </c>
    </row>
    <row r="5563">
      <c r="A5563" s="129" t="n">
        <v>99999</v>
      </c>
      <c r="B5563" s="130" t="inlineStr">
        <is>
          <t>State-Fuel Level Increment</t>
        </is>
      </c>
      <c r="C5563" s="130" t="inlineStr">
        <is>
          <t>State-Fuel Level Increment</t>
        </is>
      </c>
      <c r="D5563" s="129" t="n">
        <v>99999</v>
      </c>
      <c r="E5563" s="130" t="inlineStr">
        <is>
          <t>CA</t>
        </is>
      </c>
      <c r="F5563" s="130" t="inlineStr">
        <is>
          <t>NAICS-22 Non-Cogen</t>
        </is>
      </c>
      <c r="G5563" s="130" t="inlineStr">
        <is>
          <t>GT</t>
        </is>
      </c>
      <c r="H5563" s="130" t="inlineStr">
        <is>
          <t>LFG</t>
        </is>
      </c>
      <c r="I5563" s="130" t="inlineStr">
        <is>
          <t>MLG</t>
        </is>
      </c>
      <c r="J5563" s="131" t="n">
        <v>130631.67</v>
      </c>
      <c r="K5563" s="129" t="n">
        <v>2020</v>
      </c>
      <c r="L5563" s="120">
        <f>IF(VLOOKUP(H5563,'Cross-Page Data'!$D$4:$F$48,3,FALSE)="natural gas",VLOOKUP(G5563,'Cross-Page Data'!$I$4:$J$19,2,FALSE),IF(VLOOKUP(H5563,'Cross-Page Data'!$D$4:$F$48,3,FALSE)="solar",IF(G5563="PV","solar PV","solar thermal"),IF(VLOOKUP(H5563,'Cross-Page Data'!$D$4:$F$48,3,FALSE)="wind",VLOOKUP(G5563,'Cross-Page Data'!$I$4:$J$19,2,FALSE),IF(VLOOKUP(H5563,'Cross-Page Data'!$D$4:$F$48,3,FALSE)="hydro",VLOOKUP(G5563,'Cross-Page Data'!$I$4:$J$19,2,FALSE),VLOOKUP(H5563,'Cross-Page Data'!$D$4:$F$48,3,FALSE)))))</f>
        <v/>
      </c>
      <c r="M5563" s="120">
        <f>IF(AND($P$2=FALSE,OR(F5563="Commercial NAICS Cogen",F5563="Industrial NAICS Cogen",F5563="NAICS-22 Cogen")),FALSE,IF(AND($P$3=FALSE,OR(F5563="Commercial NAICS Cogen",F5563="Commercial NAICS Non-Cogen",F5563="Industrial NAICS Cogen", F5563="industrial NAICS non-Cogen")),FALSE, TRUE))</f>
        <v/>
      </c>
    </row>
    <row r="5564">
      <c r="A5564" s="129" t="n">
        <v>99999</v>
      </c>
      <c r="B5564" s="130" t="inlineStr">
        <is>
          <t>State-Fuel Level Increment</t>
        </is>
      </c>
      <c r="C5564" s="130" t="inlineStr">
        <is>
          <t>State-Fuel Level Increment</t>
        </is>
      </c>
      <c r="D5564" s="129" t="n">
        <v>99999</v>
      </c>
      <c r="E5564" s="130" t="inlineStr">
        <is>
          <t>CA</t>
        </is>
      </c>
      <c r="F5564" s="130" t="inlineStr">
        <is>
          <t>Commercial NAICS Non-Cogen</t>
        </is>
      </c>
      <c r="G5564" s="130" t="inlineStr">
        <is>
          <t>GT</t>
        </is>
      </c>
      <c r="H5564" s="130" t="inlineStr">
        <is>
          <t>LFG</t>
        </is>
      </c>
      <c r="I5564" s="130" t="inlineStr">
        <is>
          <t>MLG</t>
        </is>
      </c>
      <c r="J5564" s="131" t="n">
        <v>49877.24</v>
      </c>
      <c r="K5564" s="129" t="n">
        <v>2020</v>
      </c>
      <c r="L5564" s="120">
        <f>IF(VLOOKUP(H5564,'Cross-Page Data'!$D$4:$F$48,3,FALSE)="natural gas",VLOOKUP(G5564,'Cross-Page Data'!$I$4:$J$19,2,FALSE),IF(VLOOKUP(H5564,'Cross-Page Data'!$D$4:$F$48,3,FALSE)="solar",IF(G5564="PV","solar PV","solar thermal"),IF(VLOOKUP(H5564,'Cross-Page Data'!$D$4:$F$48,3,FALSE)="wind",VLOOKUP(G5564,'Cross-Page Data'!$I$4:$J$19,2,FALSE),IF(VLOOKUP(H5564,'Cross-Page Data'!$D$4:$F$48,3,FALSE)="hydro",VLOOKUP(G5564,'Cross-Page Data'!$I$4:$J$19,2,FALSE),VLOOKUP(H5564,'Cross-Page Data'!$D$4:$F$48,3,FALSE)))))</f>
        <v/>
      </c>
      <c r="M5564" s="120">
        <f>IF(AND($P$2=FALSE,OR(F5564="Commercial NAICS Cogen",F5564="Industrial NAICS Cogen",F5564="NAICS-22 Cogen")),FALSE,IF(AND($P$3=FALSE,OR(F5564="Commercial NAICS Cogen",F5564="Commercial NAICS Non-Cogen",F5564="Industrial NAICS Cogen", F5564="industrial NAICS non-Cogen")),FALSE, TRUE))</f>
        <v/>
      </c>
    </row>
    <row r="5565">
      <c r="A5565" s="129" t="n">
        <v>99999</v>
      </c>
      <c r="B5565" s="130" t="inlineStr">
        <is>
          <t>State-Fuel Level Increment</t>
        </is>
      </c>
      <c r="C5565" s="130" t="inlineStr">
        <is>
          <t>State-Fuel Level Increment</t>
        </is>
      </c>
      <c r="D5565" s="129" t="n">
        <v>99999</v>
      </c>
      <c r="E5565" s="130" t="inlineStr">
        <is>
          <t>IL</t>
        </is>
      </c>
      <c r="F5565" s="130" t="inlineStr">
        <is>
          <t>Electric Utility</t>
        </is>
      </c>
      <c r="G5565" s="130" t="inlineStr">
        <is>
          <t>GT</t>
        </is>
      </c>
      <c r="H5565" s="130" t="inlineStr">
        <is>
          <t>LFG</t>
        </is>
      </c>
      <c r="I5565" s="130" t="inlineStr">
        <is>
          <t>MLG</t>
        </is>
      </c>
      <c r="J5565" s="131" t="n">
        <v>97037.974</v>
      </c>
      <c r="K5565" s="129" t="n">
        <v>2020</v>
      </c>
      <c r="L5565" s="120">
        <f>IF(VLOOKUP(H5565,'Cross-Page Data'!$D$4:$F$48,3,FALSE)="natural gas",VLOOKUP(G5565,'Cross-Page Data'!$I$4:$J$19,2,FALSE),IF(VLOOKUP(H5565,'Cross-Page Data'!$D$4:$F$48,3,FALSE)="solar",IF(G5565="PV","solar PV","solar thermal"),IF(VLOOKUP(H5565,'Cross-Page Data'!$D$4:$F$48,3,FALSE)="wind",VLOOKUP(G5565,'Cross-Page Data'!$I$4:$J$19,2,FALSE),IF(VLOOKUP(H5565,'Cross-Page Data'!$D$4:$F$48,3,FALSE)="hydro",VLOOKUP(G5565,'Cross-Page Data'!$I$4:$J$19,2,FALSE),VLOOKUP(H5565,'Cross-Page Data'!$D$4:$F$48,3,FALSE)))))</f>
        <v/>
      </c>
      <c r="M5565" s="120">
        <f>IF(AND($P$2=FALSE,OR(F5565="Commercial NAICS Cogen",F5565="Industrial NAICS Cogen",F5565="NAICS-22 Cogen")),FALSE,IF(AND($P$3=FALSE,OR(F5565="Commercial NAICS Cogen",F5565="Commercial NAICS Non-Cogen",F5565="Industrial NAICS Cogen", F5565="industrial NAICS non-Cogen")),FALSE, TRUE))</f>
        <v/>
      </c>
    </row>
    <row r="5566">
      <c r="A5566" s="129" t="n">
        <v>99999</v>
      </c>
      <c r="B5566" s="130" t="inlineStr">
        <is>
          <t>State-Fuel Level Increment</t>
        </is>
      </c>
      <c r="C5566" s="130" t="inlineStr">
        <is>
          <t>State-Fuel Level Increment</t>
        </is>
      </c>
      <c r="D5566" s="129" t="n">
        <v>99999</v>
      </c>
      <c r="E5566" s="130" t="inlineStr">
        <is>
          <t>IL</t>
        </is>
      </c>
      <c r="F5566" s="130" t="inlineStr">
        <is>
          <t>NAICS-22 Non-Cogen</t>
        </is>
      </c>
      <c r="G5566" s="130" t="inlineStr">
        <is>
          <t>GT</t>
        </is>
      </c>
      <c r="H5566" s="130" t="inlineStr">
        <is>
          <t>LFG</t>
        </is>
      </c>
      <c r="I5566" s="130" t="inlineStr">
        <is>
          <t>MLG</t>
        </is>
      </c>
      <c r="J5566" s="131" t="n">
        <v>156609.37</v>
      </c>
      <c r="K5566" s="129" t="n">
        <v>2020</v>
      </c>
      <c r="L5566" s="120">
        <f>IF(VLOOKUP(H5566,'Cross-Page Data'!$D$4:$F$48,3,FALSE)="natural gas",VLOOKUP(G5566,'Cross-Page Data'!$I$4:$J$19,2,FALSE),IF(VLOOKUP(H5566,'Cross-Page Data'!$D$4:$F$48,3,FALSE)="solar",IF(G5566="PV","solar PV","solar thermal"),IF(VLOOKUP(H5566,'Cross-Page Data'!$D$4:$F$48,3,FALSE)="wind",VLOOKUP(G5566,'Cross-Page Data'!$I$4:$J$19,2,FALSE),IF(VLOOKUP(H5566,'Cross-Page Data'!$D$4:$F$48,3,FALSE)="hydro",VLOOKUP(G5566,'Cross-Page Data'!$I$4:$J$19,2,FALSE),VLOOKUP(H5566,'Cross-Page Data'!$D$4:$F$48,3,FALSE)))))</f>
        <v/>
      </c>
      <c r="M5566" s="120">
        <f>IF(AND($P$2=FALSE,OR(F5566="Commercial NAICS Cogen",F5566="Industrial NAICS Cogen",F5566="NAICS-22 Cogen")),FALSE,IF(AND($P$3=FALSE,OR(F5566="Commercial NAICS Cogen",F5566="Commercial NAICS Non-Cogen",F5566="Industrial NAICS Cogen", F5566="industrial NAICS non-Cogen")),FALSE, TRUE))</f>
        <v/>
      </c>
    </row>
    <row r="5567">
      <c r="A5567" s="129" t="n">
        <v>99999</v>
      </c>
      <c r="B5567" s="130" t="inlineStr">
        <is>
          <t>State-Fuel Level Increment</t>
        </is>
      </c>
      <c r="C5567" s="130" t="inlineStr">
        <is>
          <t>State-Fuel Level Increment</t>
        </is>
      </c>
      <c r="D5567" s="129" t="n">
        <v>99999</v>
      </c>
      <c r="E5567" s="130" t="inlineStr">
        <is>
          <t>MA</t>
        </is>
      </c>
      <c r="F5567" s="130" t="inlineStr">
        <is>
          <t>NAICS-22 Non-Cogen</t>
        </is>
      </c>
      <c r="G5567" s="130" t="inlineStr">
        <is>
          <t>GT</t>
        </is>
      </c>
      <c r="H5567" s="130" t="inlineStr">
        <is>
          <t>LFG</t>
        </is>
      </c>
      <c r="I5567" s="130" t="inlineStr">
        <is>
          <t>MLG</t>
        </is>
      </c>
      <c r="J5567" s="131" t="n">
        <v>22114.695</v>
      </c>
      <c r="K5567" s="129" t="n">
        <v>2020</v>
      </c>
      <c r="L5567" s="120">
        <f>IF(VLOOKUP(H5567,'Cross-Page Data'!$D$4:$F$48,3,FALSE)="natural gas",VLOOKUP(G5567,'Cross-Page Data'!$I$4:$J$19,2,FALSE),IF(VLOOKUP(H5567,'Cross-Page Data'!$D$4:$F$48,3,FALSE)="solar",IF(G5567="PV","solar PV","solar thermal"),IF(VLOOKUP(H5567,'Cross-Page Data'!$D$4:$F$48,3,FALSE)="wind",VLOOKUP(G5567,'Cross-Page Data'!$I$4:$J$19,2,FALSE),IF(VLOOKUP(H5567,'Cross-Page Data'!$D$4:$F$48,3,FALSE)="hydro",VLOOKUP(G5567,'Cross-Page Data'!$I$4:$J$19,2,FALSE),VLOOKUP(H5567,'Cross-Page Data'!$D$4:$F$48,3,FALSE)))))</f>
        <v/>
      </c>
      <c r="M5567" s="120">
        <f>IF(AND($P$2=FALSE,OR(F5567="Commercial NAICS Cogen",F5567="Industrial NAICS Cogen",F5567="NAICS-22 Cogen")),FALSE,IF(AND($P$3=FALSE,OR(F5567="Commercial NAICS Cogen",F5567="Commercial NAICS Non-Cogen",F5567="Industrial NAICS Cogen", F5567="industrial NAICS non-Cogen")),FALSE, TRUE))</f>
        <v/>
      </c>
    </row>
    <row r="5568">
      <c r="A5568" s="129" t="n">
        <v>99999</v>
      </c>
      <c r="B5568" s="130" t="inlineStr">
        <is>
          <t>State-Fuel Level Increment</t>
        </is>
      </c>
      <c r="C5568" s="130" t="inlineStr">
        <is>
          <t>State-Fuel Level Increment</t>
        </is>
      </c>
      <c r="D5568" s="129" t="n">
        <v>99999</v>
      </c>
      <c r="E5568" s="130" t="inlineStr">
        <is>
          <t>MI</t>
        </is>
      </c>
      <c r="F5568" s="130" t="inlineStr">
        <is>
          <t>NAICS-22 Non-Cogen</t>
        </is>
      </c>
      <c r="G5568" s="130" t="inlineStr">
        <is>
          <t>GT</t>
        </is>
      </c>
      <c r="H5568" s="130" t="inlineStr">
        <is>
          <t>LFG</t>
        </is>
      </c>
      <c r="I5568" s="130" t="inlineStr">
        <is>
          <t>MLG</t>
        </is>
      </c>
      <c r="J5568" s="131" t="n">
        <v>75653.258</v>
      </c>
      <c r="K5568" s="129" t="n">
        <v>2020</v>
      </c>
      <c r="L5568" s="120">
        <f>IF(VLOOKUP(H5568,'Cross-Page Data'!$D$4:$F$48,3,FALSE)="natural gas",VLOOKUP(G5568,'Cross-Page Data'!$I$4:$J$19,2,FALSE),IF(VLOOKUP(H5568,'Cross-Page Data'!$D$4:$F$48,3,FALSE)="solar",IF(G5568="PV","solar PV","solar thermal"),IF(VLOOKUP(H5568,'Cross-Page Data'!$D$4:$F$48,3,FALSE)="wind",VLOOKUP(G5568,'Cross-Page Data'!$I$4:$J$19,2,FALSE),IF(VLOOKUP(H5568,'Cross-Page Data'!$D$4:$F$48,3,FALSE)="hydro",VLOOKUP(G5568,'Cross-Page Data'!$I$4:$J$19,2,FALSE),VLOOKUP(H5568,'Cross-Page Data'!$D$4:$F$48,3,FALSE)))))</f>
        <v/>
      </c>
      <c r="M5568" s="120">
        <f>IF(AND($P$2=FALSE,OR(F5568="Commercial NAICS Cogen",F5568="Industrial NAICS Cogen",F5568="NAICS-22 Cogen")),FALSE,IF(AND($P$3=FALSE,OR(F5568="Commercial NAICS Cogen",F5568="Commercial NAICS Non-Cogen",F5568="Industrial NAICS Cogen", F5568="industrial NAICS non-Cogen")),FALSE, TRUE))</f>
        <v/>
      </c>
    </row>
    <row r="5569">
      <c r="A5569" s="129" t="n">
        <v>99999</v>
      </c>
      <c r="B5569" s="130" t="inlineStr">
        <is>
          <t>State-Fuel Level Increment</t>
        </is>
      </c>
      <c r="C5569" s="130" t="inlineStr">
        <is>
          <t>State-Fuel Level Increment</t>
        </is>
      </c>
      <c r="D5569" s="129" t="n">
        <v>99999</v>
      </c>
      <c r="E5569" s="130" t="inlineStr">
        <is>
          <t>NC</t>
        </is>
      </c>
      <c r="F5569" s="130" t="inlineStr">
        <is>
          <t>NAICS-22 Non-Cogen</t>
        </is>
      </c>
      <c r="G5569" s="130" t="inlineStr">
        <is>
          <t>GT</t>
        </is>
      </c>
      <c r="H5569" s="130" t="inlineStr">
        <is>
          <t>LFG</t>
        </is>
      </c>
      <c r="I5569" s="130" t="inlineStr">
        <is>
          <t>MLG</t>
        </is>
      </c>
      <c r="J5569" s="131" t="n">
        <v>68940.454</v>
      </c>
      <c r="K5569" s="129" t="n">
        <v>2020</v>
      </c>
      <c r="L5569" s="120">
        <f>IF(VLOOKUP(H5569,'Cross-Page Data'!$D$4:$F$48,3,FALSE)="natural gas",VLOOKUP(G5569,'Cross-Page Data'!$I$4:$J$19,2,FALSE),IF(VLOOKUP(H5569,'Cross-Page Data'!$D$4:$F$48,3,FALSE)="solar",IF(G5569="PV","solar PV","solar thermal"),IF(VLOOKUP(H5569,'Cross-Page Data'!$D$4:$F$48,3,FALSE)="wind",VLOOKUP(G5569,'Cross-Page Data'!$I$4:$J$19,2,FALSE),IF(VLOOKUP(H5569,'Cross-Page Data'!$D$4:$F$48,3,FALSE)="hydro",VLOOKUP(G5569,'Cross-Page Data'!$I$4:$J$19,2,FALSE),VLOOKUP(H5569,'Cross-Page Data'!$D$4:$F$48,3,FALSE)))))</f>
        <v/>
      </c>
      <c r="M5569" s="120">
        <f>IF(AND($P$2=FALSE,OR(F5569="Commercial NAICS Cogen",F5569="Industrial NAICS Cogen",F5569="NAICS-22 Cogen")),FALSE,IF(AND($P$3=FALSE,OR(F5569="Commercial NAICS Cogen",F5569="Commercial NAICS Non-Cogen",F5569="Industrial NAICS Cogen", F5569="industrial NAICS non-Cogen")),FALSE, TRUE))</f>
        <v/>
      </c>
    </row>
    <row r="5570">
      <c r="A5570" s="129" t="n">
        <v>99999</v>
      </c>
      <c r="B5570" s="130" t="inlineStr">
        <is>
          <t>State-Fuel Level Increment</t>
        </is>
      </c>
      <c r="C5570" s="130" t="inlineStr">
        <is>
          <t>State-Fuel Level Increment</t>
        </is>
      </c>
      <c r="D5570" s="129" t="n">
        <v>99999</v>
      </c>
      <c r="E5570" s="130" t="inlineStr">
        <is>
          <t>NH</t>
        </is>
      </c>
      <c r="F5570" s="130" t="inlineStr">
        <is>
          <t>NAICS-22 Non-Cogen</t>
        </is>
      </c>
      <c r="G5570" s="130" t="inlineStr">
        <is>
          <t>GT</t>
        </is>
      </c>
      <c r="H5570" s="130" t="inlineStr">
        <is>
          <t>LFG</t>
        </is>
      </c>
      <c r="I5570" s="130" t="inlineStr">
        <is>
          <t>MLG</t>
        </is>
      </c>
      <c r="J5570" s="131" t="n">
        <v>33043.179</v>
      </c>
      <c r="K5570" s="129" t="n">
        <v>2020</v>
      </c>
      <c r="L5570" s="120">
        <f>IF(VLOOKUP(H5570,'Cross-Page Data'!$D$4:$F$48,3,FALSE)="natural gas",VLOOKUP(G5570,'Cross-Page Data'!$I$4:$J$19,2,FALSE),IF(VLOOKUP(H5570,'Cross-Page Data'!$D$4:$F$48,3,FALSE)="solar",IF(G5570="PV","solar PV","solar thermal"),IF(VLOOKUP(H5570,'Cross-Page Data'!$D$4:$F$48,3,FALSE)="wind",VLOOKUP(G5570,'Cross-Page Data'!$I$4:$J$19,2,FALSE),IF(VLOOKUP(H5570,'Cross-Page Data'!$D$4:$F$48,3,FALSE)="hydro",VLOOKUP(G5570,'Cross-Page Data'!$I$4:$J$19,2,FALSE),VLOOKUP(H5570,'Cross-Page Data'!$D$4:$F$48,3,FALSE)))))</f>
        <v/>
      </c>
      <c r="M5570" s="120">
        <f>IF(AND($P$2=FALSE,OR(F5570="Commercial NAICS Cogen",F5570="Industrial NAICS Cogen",F5570="NAICS-22 Cogen")),FALSE,IF(AND($P$3=FALSE,OR(F5570="Commercial NAICS Cogen",F5570="Commercial NAICS Non-Cogen",F5570="Industrial NAICS Cogen", F5570="industrial NAICS non-Cogen")),FALSE, TRUE))</f>
        <v/>
      </c>
    </row>
    <row r="5571">
      <c r="A5571" s="129" t="n">
        <v>99999</v>
      </c>
      <c r="B5571" s="130" t="inlineStr">
        <is>
          <t>State-Fuel Level Increment</t>
        </is>
      </c>
      <c r="C5571" s="130" t="inlineStr">
        <is>
          <t>State-Fuel Level Increment</t>
        </is>
      </c>
      <c r="D5571" s="129" t="n">
        <v>99999</v>
      </c>
      <c r="E5571" s="130" t="inlineStr">
        <is>
          <t>NV</t>
        </is>
      </c>
      <c r="F5571" s="130" t="inlineStr">
        <is>
          <t>NAICS-22 Non-Cogen</t>
        </is>
      </c>
      <c r="G5571" s="130" t="inlineStr">
        <is>
          <t>GT</t>
        </is>
      </c>
      <c r="H5571" s="130" t="inlineStr">
        <is>
          <t>LFG</t>
        </is>
      </c>
      <c r="I5571" s="130" t="inlineStr">
        <is>
          <t>MLG</t>
        </is>
      </c>
      <c r="J5571" s="131" t="n">
        <v>36127.767</v>
      </c>
      <c r="K5571" s="129" t="n">
        <v>2020</v>
      </c>
      <c r="L5571" s="120">
        <f>IF(VLOOKUP(H5571,'Cross-Page Data'!$D$4:$F$48,3,FALSE)="natural gas",VLOOKUP(G5571,'Cross-Page Data'!$I$4:$J$19,2,FALSE),IF(VLOOKUP(H5571,'Cross-Page Data'!$D$4:$F$48,3,FALSE)="solar",IF(G5571="PV","solar PV","solar thermal"),IF(VLOOKUP(H5571,'Cross-Page Data'!$D$4:$F$48,3,FALSE)="wind",VLOOKUP(G5571,'Cross-Page Data'!$I$4:$J$19,2,FALSE),IF(VLOOKUP(H5571,'Cross-Page Data'!$D$4:$F$48,3,FALSE)="hydro",VLOOKUP(G5571,'Cross-Page Data'!$I$4:$J$19,2,FALSE),VLOOKUP(H5571,'Cross-Page Data'!$D$4:$F$48,3,FALSE)))))</f>
        <v/>
      </c>
      <c r="M5571" s="120">
        <f>IF(AND($P$2=FALSE,OR(F5571="Commercial NAICS Cogen",F5571="Industrial NAICS Cogen",F5571="NAICS-22 Cogen")),FALSE,IF(AND($P$3=FALSE,OR(F5571="Commercial NAICS Cogen",F5571="Commercial NAICS Non-Cogen",F5571="Industrial NAICS Cogen", F5571="industrial NAICS non-Cogen")),FALSE, TRUE))</f>
        <v/>
      </c>
    </row>
    <row r="5572">
      <c r="A5572" s="129" t="n">
        <v>99999</v>
      </c>
      <c r="B5572" s="130" t="inlineStr">
        <is>
          <t>State-Fuel Level Increment</t>
        </is>
      </c>
      <c r="C5572" s="130" t="inlineStr">
        <is>
          <t>State-Fuel Level Increment</t>
        </is>
      </c>
      <c r="D5572" s="129" t="n">
        <v>99999</v>
      </c>
      <c r="E5572" s="130" t="inlineStr">
        <is>
          <t>PA</t>
        </is>
      </c>
      <c r="F5572" s="130" t="inlineStr">
        <is>
          <t>NAICS-22 Non-Cogen</t>
        </is>
      </c>
      <c r="G5572" s="130" t="inlineStr">
        <is>
          <t>GT</t>
        </is>
      </c>
      <c r="H5572" s="130" t="inlineStr">
        <is>
          <t>LFG</t>
        </is>
      </c>
      <c r="I5572" s="130" t="inlineStr">
        <is>
          <t>MLG</t>
        </is>
      </c>
      <c r="J5572" s="131" t="n">
        <v>76265.04399999999</v>
      </c>
      <c r="K5572" s="129" t="n">
        <v>2020</v>
      </c>
      <c r="L5572" s="120">
        <f>IF(VLOOKUP(H5572,'Cross-Page Data'!$D$4:$F$48,3,FALSE)="natural gas",VLOOKUP(G5572,'Cross-Page Data'!$I$4:$J$19,2,FALSE),IF(VLOOKUP(H5572,'Cross-Page Data'!$D$4:$F$48,3,FALSE)="solar",IF(G5572="PV","solar PV","solar thermal"),IF(VLOOKUP(H5572,'Cross-Page Data'!$D$4:$F$48,3,FALSE)="wind",VLOOKUP(G5572,'Cross-Page Data'!$I$4:$J$19,2,FALSE),IF(VLOOKUP(H5572,'Cross-Page Data'!$D$4:$F$48,3,FALSE)="hydro",VLOOKUP(G5572,'Cross-Page Data'!$I$4:$J$19,2,FALSE),VLOOKUP(H5572,'Cross-Page Data'!$D$4:$F$48,3,FALSE)))))</f>
        <v/>
      </c>
      <c r="M5572" s="120">
        <f>IF(AND($P$2=FALSE,OR(F5572="Commercial NAICS Cogen",F5572="Industrial NAICS Cogen",F5572="NAICS-22 Cogen")),FALSE,IF(AND($P$3=FALSE,OR(F5572="Commercial NAICS Cogen",F5572="Commercial NAICS Non-Cogen",F5572="Industrial NAICS Cogen", F5572="industrial NAICS non-Cogen")),FALSE, TRUE))</f>
        <v/>
      </c>
    </row>
    <row r="5573">
      <c r="A5573" s="129" t="n">
        <v>99999</v>
      </c>
      <c r="B5573" s="130" t="inlineStr">
        <is>
          <t>State-Fuel Level Increment</t>
        </is>
      </c>
      <c r="C5573" s="130" t="inlineStr">
        <is>
          <t>State-Fuel Level Increment</t>
        </is>
      </c>
      <c r="D5573" s="129" t="n">
        <v>99999</v>
      </c>
      <c r="E5573" s="130" t="inlineStr">
        <is>
          <t>PA</t>
        </is>
      </c>
      <c r="F5573" s="130" t="inlineStr">
        <is>
          <t>Commercial NAICS Non-Cogen</t>
        </is>
      </c>
      <c r="G5573" s="130" t="inlineStr">
        <is>
          <t>GT</t>
        </is>
      </c>
      <c r="H5573" s="130" t="inlineStr">
        <is>
          <t>LFG</t>
        </is>
      </c>
      <c r="I5573" s="130" t="inlineStr">
        <is>
          <t>MLG</t>
        </is>
      </c>
      <c r="J5573" s="131" t="n">
        <v>1603.78</v>
      </c>
      <c r="K5573" s="129" t="n">
        <v>2020</v>
      </c>
      <c r="L5573" s="120">
        <f>IF(VLOOKUP(H5573,'Cross-Page Data'!$D$4:$F$48,3,FALSE)="natural gas",VLOOKUP(G5573,'Cross-Page Data'!$I$4:$J$19,2,FALSE),IF(VLOOKUP(H5573,'Cross-Page Data'!$D$4:$F$48,3,FALSE)="solar",IF(G5573="PV","solar PV","solar thermal"),IF(VLOOKUP(H5573,'Cross-Page Data'!$D$4:$F$48,3,FALSE)="wind",VLOOKUP(G5573,'Cross-Page Data'!$I$4:$J$19,2,FALSE),IF(VLOOKUP(H5573,'Cross-Page Data'!$D$4:$F$48,3,FALSE)="hydro",VLOOKUP(G5573,'Cross-Page Data'!$I$4:$J$19,2,FALSE),VLOOKUP(H5573,'Cross-Page Data'!$D$4:$F$48,3,FALSE)))))</f>
        <v/>
      </c>
      <c r="M5573" s="120">
        <f>IF(AND($P$2=FALSE,OR(F5573="Commercial NAICS Cogen",F5573="Industrial NAICS Cogen",F5573="NAICS-22 Cogen")),FALSE,IF(AND($P$3=FALSE,OR(F5573="Commercial NAICS Cogen",F5573="Commercial NAICS Non-Cogen",F5573="Industrial NAICS Cogen", F5573="industrial NAICS non-Cogen")),FALSE, TRUE))</f>
        <v/>
      </c>
    </row>
    <row r="5574">
      <c r="A5574" s="129" t="n">
        <v>99999</v>
      </c>
      <c r="B5574" s="130" t="inlineStr">
        <is>
          <t>State-Fuel Level Increment</t>
        </is>
      </c>
      <c r="C5574" s="130" t="inlineStr">
        <is>
          <t>State-Fuel Level Increment</t>
        </is>
      </c>
      <c r="D5574" s="129" t="n">
        <v>99999</v>
      </c>
      <c r="E5574" s="130" t="inlineStr">
        <is>
          <t>SC</t>
        </is>
      </c>
      <c r="F5574" s="130" t="inlineStr">
        <is>
          <t>Electric Utility</t>
        </is>
      </c>
      <c r="G5574" s="130" t="inlineStr">
        <is>
          <t>GT</t>
        </is>
      </c>
      <c r="H5574" s="130" t="inlineStr">
        <is>
          <t>LFG</t>
        </is>
      </c>
      <c r="I5574" s="130" t="inlineStr">
        <is>
          <t>MLG</t>
        </is>
      </c>
      <c r="J5574" s="131" t="n">
        <v>15069.107</v>
      </c>
      <c r="K5574" s="129" t="n">
        <v>2020</v>
      </c>
      <c r="L5574" s="120">
        <f>IF(VLOOKUP(H5574,'Cross-Page Data'!$D$4:$F$48,3,FALSE)="natural gas",VLOOKUP(G5574,'Cross-Page Data'!$I$4:$J$19,2,FALSE),IF(VLOOKUP(H5574,'Cross-Page Data'!$D$4:$F$48,3,FALSE)="solar",IF(G5574="PV","solar PV","solar thermal"),IF(VLOOKUP(H5574,'Cross-Page Data'!$D$4:$F$48,3,FALSE)="wind",VLOOKUP(G5574,'Cross-Page Data'!$I$4:$J$19,2,FALSE),IF(VLOOKUP(H5574,'Cross-Page Data'!$D$4:$F$48,3,FALSE)="hydro",VLOOKUP(G5574,'Cross-Page Data'!$I$4:$J$19,2,FALSE),VLOOKUP(H5574,'Cross-Page Data'!$D$4:$F$48,3,FALSE)))))</f>
        <v/>
      </c>
      <c r="M5574" s="120">
        <f>IF(AND($P$2=FALSE,OR(F5574="Commercial NAICS Cogen",F5574="Industrial NAICS Cogen",F5574="NAICS-22 Cogen")),FALSE,IF(AND($P$3=FALSE,OR(F5574="Commercial NAICS Cogen",F5574="Commercial NAICS Non-Cogen",F5574="Industrial NAICS Cogen", F5574="industrial NAICS non-Cogen")),FALSE, TRUE))</f>
        <v/>
      </c>
    </row>
    <row r="5575">
      <c r="A5575" s="129" t="n">
        <v>99999</v>
      </c>
      <c r="B5575" s="130" t="inlineStr">
        <is>
          <t>State-Fuel Level Increment</t>
        </is>
      </c>
      <c r="C5575" s="130" t="inlineStr">
        <is>
          <t>State-Fuel Level Increment</t>
        </is>
      </c>
      <c r="D5575" s="129" t="n">
        <v>99999</v>
      </c>
      <c r="E5575" s="130" t="inlineStr">
        <is>
          <t>SC</t>
        </is>
      </c>
      <c r="F5575" s="130" t="inlineStr">
        <is>
          <t>Industrial NAICS Cogen</t>
        </is>
      </c>
      <c r="G5575" s="130" t="inlineStr">
        <is>
          <t>GT</t>
        </is>
      </c>
      <c r="H5575" s="130" t="inlineStr">
        <is>
          <t>LFG</t>
        </is>
      </c>
      <c r="I5575" s="130" t="inlineStr">
        <is>
          <t>MLG</t>
        </is>
      </c>
      <c r="J5575" s="131" t="n">
        <v>36120.531</v>
      </c>
      <c r="K5575" s="129" t="n">
        <v>2020</v>
      </c>
      <c r="L5575" s="120">
        <f>IF(VLOOKUP(H5575,'Cross-Page Data'!$D$4:$F$48,3,FALSE)="natural gas",VLOOKUP(G5575,'Cross-Page Data'!$I$4:$J$19,2,FALSE),IF(VLOOKUP(H5575,'Cross-Page Data'!$D$4:$F$48,3,FALSE)="solar",IF(G5575="PV","solar PV","solar thermal"),IF(VLOOKUP(H5575,'Cross-Page Data'!$D$4:$F$48,3,FALSE)="wind",VLOOKUP(G5575,'Cross-Page Data'!$I$4:$J$19,2,FALSE),IF(VLOOKUP(H5575,'Cross-Page Data'!$D$4:$F$48,3,FALSE)="hydro",VLOOKUP(G5575,'Cross-Page Data'!$I$4:$J$19,2,FALSE),VLOOKUP(H5575,'Cross-Page Data'!$D$4:$F$48,3,FALSE)))))</f>
        <v/>
      </c>
      <c r="M5575" s="120">
        <f>IF(AND($P$2=FALSE,OR(F5575="Commercial NAICS Cogen",F5575="Industrial NAICS Cogen",F5575="NAICS-22 Cogen")),FALSE,IF(AND($P$3=FALSE,OR(F5575="Commercial NAICS Cogen",F5575="Commercial NAICS Non-Cogen",F5575="Industrial NAICS Cogen", F5575="industrial NAICS non-Cogen")),FALSE, TRUE))</f>
        <v/>
      </c>
    </row>
    <row r="5576">
      <c r="A5576" s="129" t="n">
        <v>99999</v>
      </c>
      <c r="B5576" s="130" t="inlineStr">
        <is>
          <t>State-Fuel Level Increment</t>
        </is>
      </c>
      <c r="C5576" s="130" t="inlineStr">
        <is>
          <t>State-Fuel Level Increment</t>
        </is>
      </c>
      <c r="D5576" s="129" t="n">
        <v>99999</v>
      </c>
      <c r="E5576" s="130" t="inlineStr">
        <is>
          <t>WI</t>
        </is>
      </c>
      <c r="F5576" s="130" t="inlineStr">
        <is>
          <t>NAICS-22 Non-Cogen</t>
        </is>
      </c>
      <c r="G5576" s="130" t="inlineStr">
        <is>
          <t>GT</t>
        </is>
      </c>
      <c r="H5576" s="130" t="inlineStr">
        <is>
          <t>LFG</t>
        </is>
      </c>
      <c r="I5576" s="130" t="inlineStr">
        <is>
          <t>MLG</t>
        </is>
      </c>
      <c r="J5576" s="131" t="n">
        <v>23597.095</v>
      </c>
      <c r="K5576" s="129" t="n">
        <v>2020</v>
      </c>
      <c r="L5576" s="120">
        <f>IF(VLOOKUP(H5576,'Cross-Page Data'!$D$4:$F$48,3,FALSE)="natural gas",VLOOKUP(G5576,'Cross-Page Data'!$I$4:$J$19,2,FALSE),IF(VLOOKUP(H5576,'Cross-Page Data'!$D$4:$F$48,3,FALSE)="solar",IF(G5576="PV","solar PV","solar thermal"),IF(VLOOKUP(H5576,'Cross-Page Data'!$D$4:$F$48,3,FALSE)="wind",VLOOKUP(G5576,'Cross-Page Data'!$I$4:$J$19,2,FALSE),IF(VLOOKUP(H5576,'Cross-Page Data'!$D$4:$F$48,3,FALSE)="hydro",VLOOKUP(G5576,'Cross-Page Data'!$I$4:$J$19,2,FALSE),VLOOKUP(H5576,'Cross-Page Data'!$D$4:$F$48,3,FALSE)))))</f>
        <v/>
      </c>
      <c r="M5576" s="120">
        <f>IF(AND($P$2=FALSE,OR(F5576="Commercial NAICS Cogen",F5576="Industrial NAICS Cogen",F5576="NAICS-22 Cogen")),FALSE,IF(AND($P$3=FALSE,OR(F5576="Commercial NAICS Cogen",F5576="Commercial NAICS Non-Cogen",F5576="Industrial NAICS Cogen", F5576="industrial NAICS non-Cogen")),FALSE, TRUE))</f>
        <v/>
      </c>
    </row>
    <row r="5577">
      <c r="A5577" s="129" t="n">
        <v>99999</v>
      </c>
      <c r="B5577" s="130" t="inlineStr">
        <is>
          <t>State-Fuel Level Increment</t>
        </is>
      </c>
      <c r="C5577" s="130" t="inlineStr">
        <is>
          <t>State-Fuel Level Increment</t>
        </is>
      </c>
      <c r="D5577" s="129" t="n">
        <v>99999</v>
      </c>
      <c r="E5577" s="130" t="inlineStr">
        <is>
          <t>AK</t>
        </is>
      </c>
      <c r="F5577" s="130" t="inlineStr">
        <is>
          <t>Electric Utility</t>
        </is>
      </c>
      <c r="G5577" s="130" t="inlineStr">
        <is>
          <t>GT</t>
        </is>
      </c>
      <c r="H5577" s="130" t="inlineStr">
        <is>
          <t>NG</t>
        </is>
      </c>
      <c r="I5577" s="130" t="inlineStr">
        <is>
          <t>NG</t>
        </is>
      </c>
      <c r="J5577" s="131" t="n">
        <v>250013.88</v>
      </c>
      <c r="K5577" s="129" t="n">
        <v>2020</v>
      </c>
      <c r="L5577" s="120">
        <f>IF(VLOOKUP(H5577,'Cross-Page Data'!$D$4:$F$48,3,FALSE)="natural gas",VLOOKUP(G5577,'Cross-Page Data'!$I$4:$J$19,2,FALSE),IF(VLOOKUP(H5577,'Cross-Page Data'!$D$4:$F$48,3,FALSE)="solar",IF(G5577="PV","solar PV","solar thermal"),IF(VLOOKUP(H5577,'Cross-Page Data'!$D$4:$F$48,3,FALSE)="wind",VLOOKUP(G5577,'Cross-Page Data'!$I$4:$J$19,2,FALSE),IF(VLOOKUP(H5577,'Cross-Page Data'!$D$4:$F$48,3,FALSE)="hydro",VLOOKUP(G5577,'Cross-Page Data'!$I$4:$J$19,2,FALSE),VLOOKUP(H5577,'Cross-Page Data'!$D$4:$F$48,3,FALSE)))))</f>
        <v/>
      </c>
      <c r="M5577" s="120">
        <f>IF(AND($P$2=FALSE,OR(F5577="Commercial NAICS Cogen",F5577="Industrial NAICS Cogen",F5577="NAICS-22 Cogen")),FALSE,IF(AND($P$3=FALSE,OR(F5577="Commercial NAICS Cogen",F5577="Commercial NAICS Non-Cogen",F5577="Industrial NAICS Cogen", F5577="industrial NAICS non-Cogen")),FALSE, TRUE))</f>
        <v/>
      </c>
    </row>
    <row r="5578">
      <c r="A5578" s="129" t="n">
        <v>99999</v>
      </c>
      <c r="B5578" s="130" t="inlineStr">
        <is>
          <t>State-Fuel Level Increment</t>
        </is>
      </c>
      <c r="C5578" s="130" t="inlineStr">
        <is>
          <t>State-Fuel Level Increment</t>
        </is>
      </c>
      <c r="D5578" s="129" t="n">
        <v>99999</v>
      </c>
      <c r="E5578" s="130" t="inlineStr">
        <is>
          <t>AL</t>
        </is>
      </c>
      <c r="F5578" s="130" t="inlineStr">
        <is>
          <t>Electric Utility</t>
        </is>
      </c>
      <c r="G5578" s="130" t="inlineStr">
        <is>
          <t>GT</t>
        </is>
      </c>
      <c r="H5578" s="130" t="inlineStr">
        <is>
          <t>NG</t>
        </is>
      </c>
      <c r="I5578" s="130" t="inlineStr">
        <is>
          <t>NG</t>
        </is>
      </c>
      <c r="J5578" s="131" t="n">
        <v>658512.08</v>
      </c>
      <c r="K5578" s="129" t="n">
        <v>2020</v>
      </c>
      <c r="L5578" s="120">
        <f>IF(VLOOKUP(H5578,'Cross-Page Data'!$D$4:$F$48,3,FALSE)="natural gas",VLOOKUP(G5578,'Cross-Page Data'!$I$4:$J$19,2,FALSE),IF(VLOOKUP(H5578,'Cross-Page Data'!$D$4:$F$48,3,FALSE)="solar",IF(G5578="PV","solar PV","solar thermal"),IF(VLOOKUP(H5578,'Cross-Page Data'!$D$4:$F$48,3,FALSE)="wind",VLOOKUP(G5578,'Cross-Page Data'!$I$4:$J$19,2,FALSE),IF(VLOOKUP(H5578,'Cross-Page Data'!$D$4:$F$48,3,FALSE)="hydro",VLOOKUP(G5578,'Cross-Page Data'!$I$4:$J$19,2,FALSE),VLOOKUP(H5578,'Cross-Page Data'!$D$4:$F$48,3,FALSE)))))</f>
        <v/>
      </c>
      <c r="M5578" s="120">
        <f>IF(AND($P$2=FALSE,OR(F5578="Commercial NAICS Cogen",F5578="Industrial NAICS Cogen",F5578="NAICS-22 Cogen")),FALSE,IF(AND($P$3=FALSE,OR(F5578="Commercial NAICS Cogen",F5578="Commercial NAICS Non-Cogen",F5578="Industrial NAICS Cogen", F5578="industrial NAICS non-Cogen")),FALSE, TRUE))</f>
        <v/>
      </c>
    </row>
    <row r="5579">
      <c r="A5579" s="129" t="n">
        <v>99999</v>
      </c>
      <c r="B5579" s="130" t="inlineStr">
        <is>
          <t>State-Fuel Level Increment</t>
        </is>
      </c>
      <c r="C5579" s="130" t="inlineStr">
        <is>
          <t>State-Fuel Level Increment</t>
        </is>
      </c>
      <c r="D5579" s="129" t="n">
        <v>99999</v>
      </c>
      <c r="E5579" s="130" t="inlineStr">
        <is>
          <t>AL</t>
        </is>
      </c>
      <c r="F5579" s="130" t="inlineStr">
        <is>
          <t>NAICS-22 Non-Cogen</t>
        </is>
      </c>
      <c r="G5579" s="130" t="inlineStr">
        <is>
          <t>GT</t>
        </is>
      </c>
      <c r="H5579" s="130" t="inlineStr">
        <is>
          <t>NG</t>
        </is>
      </c>
      <c r="I5579" s="130" t="inlineStr">
        <is>
          <t>NG</t>
        </is>
      </c>
      <c r="J5579" s="131" t="n">
        <v>206680.87</v>
      </c>
      <c r="K5579" s="129" t="n">
        <v>2020</v>
      </c>
      <c r="L5579" s="120">
        <f>IF(VLOOKUP(H5579,'Cross-Page Data'!$D$4:$F$48,3,FALSE)="natural gas",VLOOKUP(G5579,'Cross-Page Data'!$I$4:$J$19,2,FALSE),IF(VLOOKUP(H5579,'Cross-Page Data'!$D$4:$F$48,3,FALSE)="solar",IF(G5579="PV","solar PV","solar thermal"),IF(VLOOKUP(H5579,'Cross-Page Data'!$D$4:$F$48,3,FALSE)="wind",VLOOKUP(G5579,'Cross-Page Data'!$I$4:$J$19,2,FALSE),IF(VLOOKUP(H5579,'Cross-Page Data'!$D$4:$F$48,3,FALSE)="hydro",VLOOKUP(G5579,'Cross-Page Data'!$I$4:$J$19,2,FALSE),VLOOKUP(H5579,'Cross-Page Data'!$D$4:$F$48,3,FALSE)))))</f>
        <v/>
      </c>
      <c r="M5579" s="120">
        <f>IF(AND($P$2=FALSE,OR(F5579="Commercial NAICS Cogen",F5579="Industrial NAICS Cogen",F5579="NAICS-22 Cogen")),FALSE,IF(AND($P$3=FALSE,OR(F5579="Commercial NAICS Cogen",F5579="Commercial NAICS Non-Cogen",F5579="Industrial NAICS Cogen", F5579="industrial NAICS non-Cogen")),FALSE, TRUE))</f>
        <v/>
      </c>
    </row>
    <row r="5580">
      <c r="A5580" s="129" t="n">
        <v>99999</v>
      </c>
      <c r="B5580" s="130" t="inlineStr">
        <is>
          <t>State-Fuel Level Increment</t>
        </is>
      </c>
      <c r="C5580" s="130" t="inlineStr">
        <is>
          <t>State-Fuel Level Increment</t>
        </is>
      </c>
      <c r="D5580" s="129" t="n">
        <v>99999</v>
      </c>
      <c r="E5580" s="130" t="inlineStr">
        <is>
          <t>AL</t>
        </is>
      </c>
      <c r="F5580" s="130" t="inlineStr">
        <is>
          <t>Industrial NAICS Cogen</t>
        </is>
      </c>
      <c r="G5580" s="130" t="inlineStr">
        <is>
          <t>GT</t>
        </is>
      </c>
      <c r="H5580" s="130" t="inlineStr">
        <is>
          <t>NG</t>
        </is>
      </c>
      <c r="I5580" s="130" t="inlineStr">
        <is>
          <t>NG</t>
        </is>
      </c>
      <c r="J5580" s="131" t="n">
        <v>0</v>
      </c>
      <c r="K5580" s="129" t="n">
        <v>2020</v>
      </c>
      <c r="L5580" s="120">
        <f>IF(VLOOKUP(H5580,'Cross-Page Data'!$D$4:$F$48,3,FALSE)="natural gas",VLOOKUP(G5580,'Cross-Page Data'!$I$4:$J$19,2,FALSE),IF(VLOOKUP(H5580,'Cross-Page Data'!$D$4:$F$48,3,FALSE)="solar",IF(G5580="PV","solar PV","solar thermal"),IF(VLOOKUP(H5580,'Cross-Page Data'!$D$4:$F$48,3,FALSE)="wind",VLOOKUP(G5580,'Cross-Page Data'!$I$4:$J$19,2,FALSE),IF(VLOOKUP(H5580,'Cross-Page Data'!$D$4:$F$48,3,FALSE)="hydro",VLOOKUP(G5580,'Cross-Page Data'!$I$4:$J$19,2,FALSE),VLOOKUP(H5580,'Cross-Page Data'!$D$4:$F$48,3,FALSE)))))</f>
        <v/>
      </c>
      <c r="M5580" s="120">
        <f>IF(AND($P$2=FALSE,OR(F5580="Commercial NAICS Cogen",F5580="Industrial NAICS Cogen",F5580="NAICS-22 Cogen")),FALSE,IF(AND($P$3=FALSE,OR(F5580="Commercial NAICS Cogen",F5580="Commercial NAICS Non-Cogen",F5580="Industrial NAICS Cogen", F5580="industrial NAICS non-Cogen")),FALSE, TRUE))</f>
        <v/>
      </c>
    </row>
    <row r="5581">
      <c r="A5581" s="129" t="n">
        <v>99999</v>
      </c>
      <c r="B5581" s="130" t="inlineStr">
        <is>
          <t>State-Fuel Level Increment</t>
        </is>
      </c>
      <c r="C5581" s="130" t="inlineStr">
        <is>
          <t>State-Fuel Level Increment</t>
        </is>
      </c>
      <c r="D5581" s="129" t="n">
        <v>99999</v>
      </c>
      <c r="E5581" s="130" t="inlineStr">
        <is>
          <t>AR</t>
        </is>
      </c>
      <c r="F5581" s="130" t="inlineStr">
        <is>
          <t>Electric Utility</t>
        </is>
      </c>
      <c r="G5581" s="130" t="inlineStr">
        <is>
          <t>GT</t>
        </is>
      </c>
      <c r="H5581" s="130" t="inlineStr">
        <is>
          <t>NG</t>
        </is>
      </c>
      <c r="I5581" s="130" t="inlineStr">
        <is>
          <t>NG</t>
        </is>
      </c>
      <c r="J5581" s="131" t="n">
        <v>264381.4</v>
      </c>
      <c r="K5581" s="129" t="n">
        <v>2020</v>
      </c>
      <c r="L5581" s="120">
        <f>IF(VLOOKUP(H5581,'Cross-Page Data'!$D$4:$F$48,3,FALSE)="natural gas",VLOOKUP(G5581,'Cross-Page Data'!$I$4:$J$19,2,FALSE),IF(VLOOKUP(H5581,'Cross-Page Data'!$D$4:$F$48,3,FALSE)="solar",IF(G5581="PV","solar PV","solar thermal"),IF(VLOOKUP(H5581,'Cross-Page Data'!$D$4:$F$48,3,FALSE)="wind",VLOOKUP(G5581,'Cross-Page Data'!$I$4:$J$19,2,FALSE),IF(VLOOKUP(H5581,'Cross-Page Data'!$D$4:$F$48,3,FALSE)="hydro",VLOOKUP(G5581,'Cross-Page Data'!$I$4:$J$19,2,FALSE),VLOOKUP(H5581,'Cross-Page Data'!$D$4:$F$48,3,FALSE)))))</f>
        <v/>
      </c>
      <c r="M5581" s="120">
        <f>IF(AND($P$2=FALSE,OR(F5581="Commercial NAICS Cogen",F5581="Industrial NAICS Cogen",F5581="NAICS-22 Cogen")),FALSE,IF(AND($P$3=FALSE,OR(F5581="Commercial NAICS Cogen",F5581="Commercial NAICS Non-Cogen",F5581="Industrial NAICS Cogen", F5581="industrial NAICS non-Cogen")),FALSE, TRUE))</f>
        <v/>
      </c>
    </row>
    <row r="5582">
      <c r="A5582" s="129" t="n">
        <v>99999</v>
      </c>
      <c r="B5582" s="130" t="inlineStr">
        <is>
          <t>State-Fuel Level Increment</t>
        </is>
      </c>
      <c r="C5582" s="130" t="inlineStr">
        <is>
          <t>State-Fuel Level Increment</t>
        </is>
      </c>
      <c r="D5582" s="129" t="n">
        <v>99999</v>
      </c>
      <c r="E5582" s="130" t="inlineStr">
        <is>
          <t>AR</t>
        </is>
      </c>
      <c r="F5582" s="130" t="inlineStr">
        <is>
          <t>Commercial NAICS Cogen</t>
        </is>
      </c>
      <c r="G5582" s="130" t="inlineStr">
        <is>
          <t>GT</t>
        </is>
      </c>
      <c r="H5582" s="130" t="inlineStr">
        <is>
          <t>NG</t>
        </is>
      </c>
      <c r="I5582" s="130" t="inlineStr">
        <is>
          <t>NG</t>
        </is>
      </c>
      <c r="J5582" s="131" t="n">
        <v>39653.884</v>
      </c>
      <c r="K5582" s="129" t="n">
        <v>2020</v>
      </c>
      <c r="L5582" s="120">
        <f>IF(VLOOKUP(H5582,'Cross-Page Data'!$D$4:$F$48,3,FALSE)="natural gas",VLOOKUP(G5582,'Cross-Page Data'!$I$4:$J$19,2,FALSE),IF(VLOOKUP(H5582,'Cross-Page Data'!$D$4:$F$48,3,FALSE)="solar",IF(G5582="PV","solar PV","solar thermal"),IF(VLOOKUP(H5582,'Cross-Page Data'!$D$4:$F$48,3,FALSE)="wind",VLOOKUP(G5582,'Cross-Page Data'!$I$4:$J$19,2,FALSE),IF(VLOOKUP(H5582,'Cross-Page Data'!$D$4:$F$48,3,FALSE)="hydro",VLOOKUP(G5582,'Cross-Page Data'!$I$4:$J$19,2,FALSE),VLOOKUP(H5582,'Cross-Page Data'!$D$4:$F$48,3,FALSE)))))</f>
        <v/>
      </c>
      <c r="M5582" s="120">
        <f>IF(AND($P$2=FALSE,OR(F5582="Commercial NAICS Cogen",F5582="Industrial NAICS Cogen",F5582="NAICS-22 Cogen")),FALSE,IF(AND($P$3=FALSE,OR(F5582="Commercial NAICS Cogen",F5582="Commercial NAICS Non-Cogen",F5582="Industrial NAICS Cogen", F5582="industrial NAICS non-Cogen")),FALSE, TRUE))</f>
        <v/>
      </c>
    </row>
    <row r="5583">
      <c r="A5583" s="129" t="n">
        <v>99999</v>
      </c>
      <c r="B5583" s="130" t="inlineStr">
        <is>
          <t>State-Fuel Level Increment</t>
        </is>
      </c>
      <c r="C5583" s="130" t="inlineStr">
        <is>
          <t>State-Fuel Level Increment</t>
        </is>
      </c>
      <c r="D5583" s="129" t="n">
        <v>99999</v>
      </c>
      <c r="E5583" s="130" t="inlineStr">
        <is>
          <t>AZ</t>
        </is>
      </c>
      <c r="F5583" s="130" t="inlineStr">
        <is>
          <t>Electric Utility</t>
        </is>
      </c>
      <c r="G5583" s="130" t="inlineStr">
        <is>
          <t>GT</t>
        </is>
      </c>
      <c r="H5583" s="130" t="inlineStr">
        <is>
          <t>NG</t>
        </is>
      </c>
      <c r="I5583" s="130" t="inlineStr">
        <is>
          <t>NG</t>
        </is>
      </c>
      <c r="J5583" s="131" t="n">
        <v>416312.83</v>
      </c>
      <c r="K5583" s="129" t="n">
        <v>2020</v>
      </c>
      <c r="L5583" s="120">
        <f>IF(VLOOKUP(H5583,'Cross-Page Data'!$D$4:$F$48,3,FALSE)="natural gas",VLOOKUP(G5583,'Cross-Page Data'!$I$4:$J$19,2,FALSE),IF(VLOOKUP(H5583,'Cross-Page Data'!$D$4:$F$48,3,FALSE)="solar",IF(G5583="PV","solar PV","solar thermal"),IF(VLOOKUP(H5583,'Cross-Page Data'!$D$4:$F$48,3,FALSE)="wind",VLOOKUP(G5583,'Cross-Page Data'!$I$4:$J$19,2,FALSE),IF(VLOOKUP(H5583,'Cross-Page Data'!$D$4:$F$48,3,FALSE)="hydro",VLOOKUP(G5583,'Cross-Page Data'!$I$4:$J$19,2,FALSE),VLOOKUP(H5583,'Cross-Page Data'!$D$4:$F$48,3,FALSE)))))</f>
        <v/>
      </c>
      <c r="M5583" s="120">
        <f>IF(AND($P$2=FALSE,OR(F5583="Commercial NAICS Cogen",F5583="Industrial NAICS Cogen",F5583="NAICS-22 Cogen")),FALSE,IF(AND($P$3=FALSE,OR(F5583="Commercial NAICS Cogen",F5583="Commercial NAICS Non-Cogen",F5583="Industrial NAICS Cogen", F5583="industrial NAICS non-Cogen")),FALSE, TRUE))</f>
        <v/>
      </c>
    </row>
    <row r="5584">
      <c r="A5584" s="129" t="n">
        <v>99999</v>
      </c>
      <c r="B5584" s="130" t="inlineStr">
        <is>
          <t>State-Fuel Level Increment</t>
        </is>
      </c>
      <c r="C5584" s="130" t="inlineStr">
        <is>
          <t>State-Fuel Level Increment</t>
        </is>
      </c>
      <c r="D5584" s="129" t="n">
        <v>99999</v>
      </c>
      <c r="E5584" s="130" t="inlineStr">
        <is>
          <t>CA</t>
        </is>
      </c>
      <c r="F5584" s="130" t="inlineStr">
        <is>
          <t>Electric Utility</t>
        </is>
      </c>
      <c r="G5584" s="130" t="inlineStr">
        <is>
          <t>GT</t>
        </is>
      </c>
      <c r="H5584" s="130" t="inlineStr">
        <is>
          <t>NG</t>
        </is>
      </c>
      <c r="I5584" s="130" t="inlineStr">
        <is>
          <t>NG</t>
        </is>
      </c>
      <c r="J5584" s="131" t="n">
        <v>752294.8</v>
      </c>
      <c r="K5584" s="129" t="n">
        <v>2020</v>
      </c>
      <c r="L5584" s="120">
        <f>IF(VLOOKUP(H5584,'Cross-Page Data'!$D$4:$F$48,3,FALSE)="natural gas",VLOOKUP(G5584,'Cross-Page Data'!$I$4:$J$19,2,FALSE),IF(VLOOKUP(H5584,'Cross-Page Data'!$D$4:$F$48,3,FALSE)="solar",IF(G5584="PV","solar PV","solar thermal"),IF(VLOOKUP(H5584,'Cross-Page Data'!$D$4:$F$48,3,FALSE)="wind",VLOOKUP(G5584,'Cross-Page Data'!$I$4:$J$19,2,FALSE),IF(VLOOKUP(H5584,'Cross-Page Data'!$D$4:$F$48,3,FALSE)="hydro",VLOOKUP(G5584,'Cross-Page Data'!$I$4:$J$19,2,FALSE),VLOOKUP(H5584,'Cross-Page Data'!$D$4:$F$48,3,FALSE)))))</f>
        <v/>
      </c>
      <c r="M5584" s="120">
        <f>IF(AND($P$2=FALSE,OR(F5584="Commercial NAICS Cogen",F5584="Industrial NAICS Cogen",F5584="NAICS-22 Cogen")),FALSE,IF(AND($P$3=FALSE,OR(F5584="Commercial NAICS Cogen",F5584="Commercial NAICS Non-Cogen",F5584="Industrial NAICS Cogen", F5584="industrial NAICS non-Cogen")),FALSE, TRUE))</f>
        <v/>
      </c>
    </row>
    <row r="5585">
      <c r="A5585" s="129" t="n">
        <v>99999</v>
      </c>
      <c r="B5585" s="130" t="inlineStr">
        <is>
          <t>State-Fuel Level Increment</t>
        </is>
      </c>
      <c r="C5585" s="130" t="inlineStr">
        <is>
          <t>State-Fuel Level Increment</t>
        </is>
      </c>
      <c r="D5585" s="129" t="n">
        <v>99999</v>
      </c>
      <c r="E5585" s="130" t="inlineStr">
        <is>
          <t>CA</t>
        </is>
      </c>
      <c r="F5585" s="130" t="inlineStr">
        <is>
          <t>Electric Utility</t>
        </is>
      </c>
      <c r="G5585" s="130" t="inlineStr">
        <is>
          <t>GT</t>
        </is>
      </c>
      <c r="H5585" s="130" t="inlineStr">
        <is>
          <t>NG</t>
        </is>
      </c>
      <c r="I5585" s="130" t="inlineStr">
        <is>
          <t>NG</t>
        </is>
      </c>
      <c r="J5585" s="131" t="n">
        <v>47532.019</v>
      </c>
      <c r="K5585" s="129" t="n">
        <v>2020</v>
      </c>
      <c r="L5585" s="120">
        <f>IF(VLOOKUP(H5585,'Cross-Page Data'!$D$4:$F$48,3,FALSE)="natural gas",VLOOKUP(G5585,'Cross-Page Data'!$I$4:$J$19,2,FALSE),IF(VLOOKUP(H5585,'Cross-Page Data'!$D$4:$F$48,3,FALSE)="solar",IF(G5585="PV","solar PV","solar thermal"),IF(VLOOKUP(H5585,'Cross-Page Data'!$D$4:$F$48,3,FALSE)="wind",VLOOKUP(G5585,'Cross-Page Data'!$I$4:$J$19,2,FALSE),IF(VLOOKUP(H5585,'Cross-Page Data'!$D$4:$F$48,3,FALSE)="hydro",VLOOKUP(G5585,'Cross-Page Data'!$I$4:$J$19,2,FALSE),VLOOKUP(H5585,'Cross-Page Data'!$D$4:$F$48,3,FALSE)))))</f>
        <v/>
      </c>
      <c r="M5585" s="120">
        <f>IF(AND($P$2=FALSE,OR(F5585="Commercial NAICS Cogen",F5585="Industrial NAICS Cogen",F5585="NAICS-22 Cogen")),FALSE,IF(AND($P$3=FALSE,OR(F5585="Commercial NAICS Cogen",F5585="Commercial NAICS Non-Cogen",F5585="Industrial NAICS Cogen", F5585="industrial NAICS non-Cogen")),FALSE, TRUE))</f>
        <v/>
      </c>
    </row>
    <row r="5586">
      <c r="A5586" s="129" t="n">
        <v>99999</v>
      </c>
      <c r="B5586" s="130" t="inlineStr">
        <is>
          <t>State-Fuel Level Increment</t>
        </is>
      </c>
      <c r="C5586" s="130" t="inlineStr">
        <is>
          <t>State-Fuel Level Increment</t>
        </is>
      </c>
      <c r="D5586" s="129" t="n">
        <v>99999</v>
      </c>
      <c r="E5586" s="130" t="inlineStr">
        <is>
          <t>CA</t>
        </is>
      </c>
      <c r="F5586" s="130" t="inlineStr">
        <is>
          <t>NAICS-22 Non-Cogen</t>
        </is>
      </c>
      <c r="G5586" s="130" t="inlineStr">
        <is>
          <t>GT</t>
        </is>
      </c>
      <c r="H5586" s="130" t="inlineStr">
        <is>
          <t>NG</t>
        </is>
      </c>
      <c r="I5586" s="130" t="inlineStr">
        <is>
          <t>NG</t>
        </is>
      </c>
      <c r="J5586" s="131" t="n">
        <v>1086343.6</v>
      </c>
      <c r="K5586" s="129" t="n">
        <v>2020</v>
      </c>
      <c r="L5586" s="120">
        <f>IF(VLOOKUP(H5586,'Cross-Page Data'!$D$4:$F$48,3,FALSE)="natural gas",VLOOKUP(G5586,'Cross-Page Data'!$I$4:$J$19,2,FALSE),IF(VLOOKUP(H5586,'Cross-Page Data'!$D$4:$F$48,3,FALSE)="solar",IF(G5586="PV","solar PV","solar thermal"),IF(VLOOKUP(H5586,'Cross-Page Data'!$D$4:$F$48,3,FALSE)="wind",VLOOKUP(G5586,'Cross-Page Data'!$I$4:$J$19,2,FALSE),IF(VLOOKUP(H5586,'Cross-Page Data'!$D$4:$F$48,3,FALSE)="hydro",VLOOKUP(G5586,'Cross-Page Data'!$I$4:$J$19,2,FALSE),VLOOKUP(H5586,'Cross-Page Data'!$D$4:$F$48,3,FALSE)))))</f>
        <v/>
      </c>
      <c r="M5586" s="120">
        <f>IF(AND($P$2=FALSE,OR(F5586="Commercial NAICS Cogen",F5586="Industrial NAICS Cogen",F5586="NAICS-22 Cogen")),FALSE,IF(AND($P$3=FALSE,OR(F5586="Commercial NAICS Cogen",F5586="Commercial NAICS Non-Cogen",F5586="Industrial NAICS Cogen", F5586="industrial NAICS non-Cogen")),FALSE, TRUE))</f>
        <v/>
      </c>
    </row>
    <row r="5587">
      <c r="A5587" s="129" t="n">
        <v>99999</v>
      </c>
      <c r="B5587" s="130" t="inlineStr">
        <is>
          <t>State-Fuel Level Increment</t>
        </is>
      </c>
      <c r="C5587" s="130" t="inlineStr">
        <is>
          <t>State-Fuel Level Increment</t>
        </is>
      </c>
      <c r="D5587" s="129" t="n">
        <v>99999</v>
      </c>
      <c r="E5587" s="130" t="inlineStr">
        <is>
          <t>CA</t>
        </is>
      </c>
      <c r="F5587" s="130" t="inlineStr">
        <is>
          <t>NAICS-22 Cogen</t>
        </is>
      </c>
      <c r="G5587" s="130" t="inlineStr">
        <is>
          <t>GT</t>
        </is>
      </c>
      <c r="H5587" s="130" t="inlineStr">
        <is>
          <t>NG</t>
        </is>
      </c>
      <c r="I5587" s="130" t="inlineStr">
        <is>
          <t>NG</t>
        </is>
      </c>
      <c r="J5587" s="131" t="n">
        <v>113965.8</v>
      </c>
      <c r="K5587" s="129" t="n">
        <v>2020</v>
      </c>
      <c r="L5587" s="120">
        <f>IF(VLOOKUP(H5587,'Cross-Page Data'!$D$4:$F$48,3,FALSE)="natural gas",VLOOKUP(G5587,'Cross-Page Data'!$I$4:$J$19,2,FALSE),IF(VLOOKUP(H5587,'Cross-Page Data'!$D$4:$F$48,3,FALSE)="solar",IF(G5587="PV","solar PV","solar thermal"),IF(VLOOKUP(H5587,'Cross-Page Data'!$D$4:$F$48,3,FALSE)="wind",VLOOKUP(G5587,'Cross-Page Data'!$I$4:$J$19,2,FALSE),IF(VLOOKUP(H5587,'Cross-Page Data'!$D$4:$F$48,3,FALSE)="hydro",VLOOKUP(G5587,'Cross-Page Data'!$I$4:$J$19,2,FALSE),VLOOKUP(H5587,'Cross-Page Data'!$D$4:$F$48,3,FALSE)))))</f>
        <v/>
      </c>
      <c r="M5587" s="120">
        <f>IF(AND($P$2=FALSE,OR(F5587="Commercial NAICS Cogen",F5587="Industrial NAICS Cogen",F5587="NAICS-22 Cogen")),FALSE,IF(AND($P$3=FALSE,OR(F5587="Commercial NAICS Cogen",F5587="Commercial NAICS Non-Cogen",F5587="Industrial NAICS Cogen", F5587="industrial NAICS non-Cogen")),FALSE, TRUE))</f>
        <v/>
      </c>
    </row>
    <row r="5588">
      <c r="A5588" s="129" t="n">
        <v>99999</v>
      </c>
      <c r="B5588" s="130" t="inlineStr">
        <is>
          <t>State-Fuel Level Increment</t>
        </is>
      </c>
      <c r="C5588" s="130" t="inlineStr">
        <is>
          <t>State-Fuel Level Increment</t>
        </is>
      </c>
      <c r="D5588" s="129" t="n">
        <v>99999</v>
      </c>
      <c r="E5588" s="130" t="inlineStr">
        <is>
          <t>CA</t>
        </is>
      </c>
      <c r="F5588" s="130" t="inlineStr">
        <is>
          <t>Commercial NAICS Non-Cogen</t>
        </is>
      </c>
      <c r="G5588" s="130" t="inlineStr">
        <is>
          <t>GT</t>
        </is>
      </c>
      <c r="H5588" s="130" t="inlineStr">
        <is>
          <t>NG</t>
        </is>
      </c>
      <c r="I5588" s="130" t="inlineStr">
        <is>
          <t>NG</t>
        </is>
      </c>
      <c r="J5588" s="131" t="n">
        <v>0</v>
      </c>
      <c r="K5588" s="129" t="n">
        <v>2020</v>
      </c>
      <c r="L5588" s="120">
        <f>IF(VLOOKUP(H5588,'Cross-Page Data'!$D$4:$F$48,3,FALSE)="natural gas",VLOOKUP(G5588,'Cross-Page Data'!$I$4:$J$19,2,FALSE),IF(VLOOKUP(H5588,'Cross-Page Data'!$D$4:$F$48,3,FALSE)="solar",IF(G5588="PV","solar PV","solar thermal"),IF(VLOOKUP(H5588,'Cross-Page Data'!$D$4:$F$48,3,FALSE)="wind",VLOOKUP(G5588,'Cross-Page Data'!$I$4:$J$19,2,FALSE),IF(VLOOKUP(H5588,'Cross-Page Data'!$D$4:$F$48,3,FALSE)="hydro",VLOOKUP(G5588,'Cross-Page Data'!$I$4:$J$19,2,FALSE),VLOOKUP(H5588,'Cross-Page Data'!$D$4:$F$48,3,FALSE)))))</f>
        <v/>
      </c>
      <c r="M5588" s="120">
        <f>IF(AND($P$2=FALSE,OR(F5588="Commercial NAICS Cogen",F5588="Industrial NAICS Cogen",F5588="NAICS-22 Cogen")),FALSE,IF(AND($P$3=FALSE,OR(F5588="Commercial NAICS Cogen",F5588="Commercial NAICS Non-Cogen",F5588="Industrial NAICS Cogen", F5588="industrial NAICS non-Cogen")),FALSE, TRUE))</f>
        <v/>
      </c>
    </row>
    <row r="5589">
      <c r="A5589" s="129" t="n">
        <v>99999</v>
      </c>
      <c r="B5589" s="130" t="inlineStr">
        <is>
          <t>State-Fuel Level Increment</t>
        </is>
      </c>
      <c r="C5589" s="130" t="inlineStr">
        <is>
          <t>State-Fuel Level Increment</t>
        </is>
      </c>
      <c r="D5589" s="129" t="n">
        <v>99999</v>
      </c>
      <c r="E5589" s="130" t="inlineStr">
        <is>
          <t>CA</t>
        </is>
      </c>
      <c r="F5589" s="130" t="inlineStr">
        <is>
          <t>Commercial NAICS Cogen</t>
        </is>
      </c>
      <c r="G5589" s="130" t="inlineStr">
        <is>
          <t>GT</t>
        </is>
      </c>
      <c r="H5589" s="130" t="inlineStr">
        <is>
          <t>NG</t>
        </is>
      </c>
      <c r="I5589" s="130" t="inlineStr">
        <is>
          <t>NG</t>
        </is>
      </c>
      <c r="J5589" s="131" t="n">
        <v>58159.736</v>
      </c>
      <c r="K5589" s="129" t="n">
        <v>2020</v>
      </c>
      <c r="L5589" s="120">
        <f>IF(VLOOKUP(H5589,'Cross-Page Data'!$D$4:$F$48,3,FALSE)="natural gas",VLOOKUP(G5589,'Cross-Page Data'!$I$4:$J$19,2,FALSE),IF(VLOOKUP(H5589,'Cross-Page Data'!$D$4:$F$48,3,FALSE)="solar",IF(G5589="PV","solar PV","solar thermal"),IF(VLOOKUP(H5589,'Cross-Page Data'!$D$4:$F$48,3,FALSE)="wind",VLOOKUP(G5589,'Cross-Page Data'!$I$4:$J$19,2,FALSE),IF(VLOOKUP(H5589,'Cross-Page Data'!$D$4:$F$48,3,FALSE)="hydro",VLOOKUP(G5589,'Cross-Page Data'!$I$4:$J$19,2,FALSE),VLOOKUP(H5589,'Cross-Page Data'!$D$4:$F$48,3,FALSE)))))</f>
        <v/>
      </c>
      <c r="M5589" s="120">
        <f>IF(AND($P$2=FALSE,OR(F5589="Commercial NAICS Cogen",F5589="Industrial NAICS Cogen",F5589="NAICS-22 Cogen")),FALSE,IF(AND($P$3=FALSE,OR(F5589="Commercial NAICS Cogen",F5589="Commercial NAICS Non-Cogen",F5589="Industrial NAICS Cogen", F5589="industrial NAICS non-Cogen")),FALSE, TRUE))</f>
        <v/>
      </c>
    </row>
    <row r="5590">
      <c r="A5590" s="129" t="n">
        <v>99999</v>
      </c>
      <c r="B5590" s="130" t="inlineStr">
        <is>
          <t>State-Fuel Level Increment</t>
        </is>
      </c>
      <c r="C5590" s="130" t="inlineStr">
        <is>
          <t>State-Fuel Level Increment</t>
        </is>
      </c>
      <c r="D5590" s="129" t="n">
        <v>99999</v>
      </c>
      <c r="E5590" s="130" t="inlineStr">
        <is>
          <t>CA</t>
        </is>
      </c>
      <c r="F5590" s="130" t="inlineStr">
        <is>
          <t>Industrial NAICS Non-Cogen</t>
        </is>
      </c>
      <c r="G5590" s="130" t="inlineStr">
        <is>
          <t>GT</t>
        </is>
      </c>
      <c r="H5590" s="130" t="inlineStr">
        <is>
          <t>NG</t>
        </is>
      </c>
      <c r="I5590" s="130" t="inlineStr">
        <is>
          <t>NG</t>
        </is>
      </c>
      <c r="J5590" s="131" t="n">
        <v>45739.188</v>
      </c>
      <c r="K5590" s="129" t="n">
        <v>2020</v>
      </c>
      <c r="L5590" s="120">
        <f>IF(VLOOKUP(H5590,'Cross-Page Data'!$D$4:$F$48,3,FALSE)="natural gas",VLOOKUP(G5590,'Cross-Page Data'!$I$4:$J$19,2,FALSE),IF(VLOOKUP(H5590,'Cross-Page Data'!$D$4:$F$48,3,FALSE)="solar",IF(G5590="PV","solar PV","solar thermal"),IF(VLOOKUP(H5590,'Cross-Page Data'!$D$4:$F$48,3,FALSE)="wind",VLOOKUP(G5590,'Cross-Page Data'!$I$4:$J$19,2,FALSE),IF(VLOOKUP(H5590,'Cross-Page Data'!$D$4:$F$48,3,FALSE)="hydro",VLOOKUP(G5590,'Cross-Page Data'!$I$4:$J$19,2,FALSE),VLOOKUP(H5590,'Cross-Page Data'!$D$4:$F$48,3,FALSE)))))</f>
        <v/>
      </c>
      <c r="M5590" s="120">
        <f>IF(AND($P$2=FALSE,OR(F5590="Commercial NAICS Cogen",F5590="Industrial NAICS Cogen",F5590="NAICS-22 Cogen")),FALSE,IF(AND($P$3=FALSE,OR(F5590="Commercial NAICS Cogen",F5590="Commercial NAICS Non-Cogen",F5590="Industrial NAICS Cogen", F5590="industrial NAICS non-Cogen")),FALSE, TRUE))</f>
        <v/>
      </c>
    </row>
    <row r="5591">
      <c r="A5591" s="129" t="n">
        <v>99999</v>
      </c>
      <c r="B5591" s="130" t="inlineStr">
        <is>
          <t>State-Fuel Level Increment</t>
        </is>
      </c>
      <c r="C5591" s="130" t="inlineStr">
        <is>
          <t>State-Fuel Level Increment</t>
        </is>
      </c>
      <c r="D5591" s="129" t="n">
        <v>99999</v>
      </c>
      <c r="E5591" s="130" t="inlineStr">
        <is>
          <t>CA</t>
        </is>
      </c>
      <c r="F5591" s="130" t="inlineStr">
        <is>
          <t>Industrial NAICS Cogen</t>
        </is>
      </c>
      <c r="G5591" s="130" t="inlineStr">
        <is>
          <t>GT</t>
        </is>
      </c>
      <c r="H5591" s="130" t="inlineStr">
        <is>
          <t>NG</t>
        </is>
      </c>
      <c r="I5591" s="130" t="inlineStr">
        <is>
          <t>NG</t>
        </is>
      </c>
      <c r="J5591" s="131" t="n">
        <v>821470.24</v>
      </c>
      <c r="K5591" s="129" t="n">
        <v>2020</v>
      </c>
      <c r="L5591" s="120">
        <f>IF(VLOOKUP(H5591,'Cross-Page Data'!$D$4:$F$48,3,FALSE)="natural gas",VLOOKUP(G5591,'Cross-Page Data'!$I$4:$J$19,2,FALSE),IF(VLOOKUP(H5591,'Cross-Page Data'!$D$4:$F$48,3,FALSE)="solar",IF(G5591="PV","solar PV","solar thermal"),IF(VLOOKUP(H5591,'Cross-Page Data'!$D$4:$F$48,3,FALSE)="wind",VLOOKUP(G5591,'Cross-Page Data'!$I$4:$J$19,2,FALSE),IF(VLOOKUP(H5591,'Cross-Page Data'!$D$4:$F$48,3,FALSE)="hydro",VLOOKUP(G5591,'Cross-Page Data'!$I$4:$J$19,2,FALSE),VLOOKUP(H5591,'Cross-Page Data'!$D$4:$F$48,3,FALSE)))))</f>
        <v/>
      </c>
      <c r="M5591" s="120">
        <f>IF(AND($P$2=FALSE,OR(F5591="Commercial NAICS Cogen",F5591="Industrial NAICS Cogen",F5591="NAICS-22 Cogen")),FALSE,IF(AND($P$3=FALSE,OR(F5591="Commercial NAICS Cogen",F5591="Commercial NAICS Non-Cogen",F5591="Industrial NAICS Cogen", F5591="industrial NAICS non-Cogen")),FALSE, TRUE))</f>
        <v/>
      </c>
    </row>
    <row r="5592">
      <c r="A5592" s="129" t="n">
        <v>99999</v>
      </c>
      <c r="B5592" s="130" t="inlineStr">
        <is>
          <t>State-Fuel Level Increment</t>
        </is>
      </c>
      <c r="C5592" s="130" t="inlineStr">
        <is>
          <t>State-Fuel Level Increment</t>
        </is>
      </c>
      <c r="D5592" s="129" t="n">
        <v>99999</v>
      </c>
      <c r="E5592" s="130" t="inlineStr">
        <is>
          <t>CO</t>
        </is>
      </c>
      <c r="F5592" s="130" t="inlineStr">
        <is>
          <t>Electric Utility</t>
        </is>
      </c>
      <c r="G5592" s="130" t="inlineStr">
        <is>
          <t>GT</t>
        </is>
      </c>
      <c r="H5592" s="130" t="inlineStr">
        <is>
          <t>NG</t>
        </is>
      </c>
      <c r="I5592" s="130" t="inlineStr">
        <is>
          <t>NG</t>
        </is>
      </c>
      <c r="J5592" s="131" t="n">
        <v>282567.55</v>
      </c>
      <c r="K5592" s="129" t="n">
        <v>2020</v>
      </c>
      <c r="L5592" s="120">
        <f>IF(VLOOKUP(H5592,'Cross-Page Data'!$D$4:$F$48,3,FALSE)="natural gas",VLOOKUP(G5592,'Cross-Page Data'!$I$4:$J$19,2,FALSE),IF(VLOOKUP(H5592,'Cross-Page Data'!$D$4:$F$48,3,FALSE)="solar",IF(G5592="PV","solar PV","solar thermal"),IF(VLOOKUP(H5592,'Cross-Page Data'!$D$4:$F$48,3,FALSE)="wind",VLOOKUP(G5592,'Cross-Page Data'!$I$4:$J$19,2,FALSE),IF(VLOOKUP(H5592,'Cross-Page Data'!$D$4:$F$48,3,FALSE)="hydro",VLOOKUP(G5592,'Cross-Page Data'!$I$4:$J$19,2,FALSE),VLOOKUP(H5592,'Cross-Page Data'!$D$4:$F$48,3,FALSE)))))</f>
        <v/>
      </c>
      <c r="M5592" s="120">
        <f>IF(AND($P$2=FALSE,OR(F5592="Commercial NAICS Cogen",F5592="Industrial NAICS Cogen",F5592="NAICS-22 Cogen")),FALSE,IF(AND($P$3=FALSE,OR(F5592="Commercial NAICS Cogen",F5592="Commercial NAICS Non-Cogen",F5592="Industrial NAICS Cogen", F5592="industrial NAICS non-Cogen")),FALSE, TRUE))</f>
        <v/>
      </c>
    </row>
    <row r="5593">
      <c r="A5593" s="129" t="n">
        <v>99999</v>
      </c>
      <c r="B5593" s="130" t="inlineStr">
        <is>
          <t>State-Fuel Level Increment</t>
        </is>
      </c>
      <c r="C5593" s="130" t="inlineStr">
        <is>
          <t>State-Fuel Level Increment</t>
        </is>
      </c>
      <c r="D5593" s="129" t="n">
        <v>99999</v>
      </c>
      <c r="E5593" s="130" t="inlineStr">
        <is>
          <t>CO</t>
        </is>
      </c>
      <c r="F5593" s="130" t="inlineStr">
        <is>
          <t>NAICS-22 Non-Cogen</t>
        </is>
      </c>
      <c r="G5593" s="130" t="inlineStr">
        <is>
          <t>GT</t>
        </is>
      </c>
      <c r="H5593" s="130" t="inlineStr">
        <is>
          <t>NG</t>
        </is>
      </c>
      <c r="I5593" s="130" t="inlineStr">
        <is>
          <t>NG</t>
        </is>
      </c>
      <c r="J5593" s="131" t="n">
        <v>22621.339</v>
      </c>
      <c r="K5593" s="129" t="n">
        <v>2020</v>
      </c>
      <c r="L5593" s="120">
        <f>IF(VLOOKUP(H5593,'Cross-Page Data'!$D$4:$F$48,3,FALSE)="natural gas",VLOOKUP(G5593,'Cross-Page Data'!$I$4:$J$19,2,FALSE),IF(VLOOKUP(H5593,'Cross-Page Data'!$D$4:$F$48,3,FALSE)="solar",IF(G5593="PV","solar PV","solar thermal"),IF(VLOOKUP(H5593,'Cross-Page Data'!$D$4:$F$48,3,FALSE)="wind",VLOOKUP(G5593,'Cross-Page Data'!$I$4:$J$19,2,FALSE),IF(VLOOKUP(H5593,'Cross-Page Data'!$D$4:$F$48,3,FALSE)="hydro",VLOOKUP(G5593,'Cross-Page Data'!$I$4:$J$19,2,FALSE),VLOOKUP(H5593,'Cross-Page Data'!$D$4:$F$48,3,FALSE)))))</f>
        <v/>
      </c>
      <c r="M5593" s="120">
        <f>IF(AND($P$2=FALSE,OR(F5593="Commercial NAICS Cogen",F5593="Industrial NAICS Cogen",F5593="NAICS-22 Cogen")),FALSE,IF(AND($P$3=FALSE,OR(F5593="Commercial NAICS Cogen",F5593="Commercial NAICS Non-Cogen",F5593="Industrial NAICS Cogen", F5593="industrial NAICS non-Cogen")),FALSE, TRUE))</f>
        <v/>
      </c>
    </row>
    <row r="5594">
      <c r="A5594" s="129" t="n">
        <v>99999</v>
      </c>
      <c r="B5594" s="130" t="inlineStr">
        <is>
          <t>State-Fuel Level Increment</t>
        </is>
      </c>
      <c r="C5594" s="130" t="inlineStr">
        <is>
          <t>State-Fuel Level Increment</t>
        </is>
      </c>
      <c r="D5594" s="129" t="n">
        <v>99999</v>
      </c>
      <c r="E5594" s="130" t="inlineStr">
        <is>
          <t>CT</t>
        </is>
      </c>
      <c r="F5594" s="130" t="inlineStr">
        <is>
          <t>NAICS-22 Non-Cogen</t>
        </is>
      </c>
      <c r="G5594" s="130" t="inlineStr">
        <is>
          <t>GT</t>
        </is>
      </c>
      <c r="H5594" s="130" t="inlineStr">
        <is>
          <t>NG</t>
        </is>
      </c>
      <c r="I5594" s="130" t="inlineStr">
        <is>
          <t>NG</t>
        </is>
      </c>
      <c r="J5594" s="131" t="n">
        <v>203247.69</v>
      </c>
      <c r="K5594" s="129" t="n">
        <v>2020</v>
      </c>
      <c r="L5594" s="120">
        <f>IF(VLOOKUP(H5594,'Cross-Page Data'!$D$4:$F$48,3,FALSE)="natural gas",VLOOKUP(G5594,'Cross-Page Data'!$I$4:$J$19,2,FALSE),IF(VLOOKUP(H5594,'Cross-Page Data'!$D$4:$F$48,3,FALSE)="solar",IF(G5594="PV","solar PV","solar thermal"),IF(VLOOKUP(H5594,'Cross-Page Data'!$D$4:$F$48,3,FALSE)="wind",VLOOKUP(G5594,'Cross-Page Data'!$I$4:$J$19,2,FALSE),IF(VLOOKUP(H5594,'Cross-Page Data'!$D$4:$F$48,3,FALSE)="hydro",VLOOKUP(G5594,'Cross-Page Data'!$I$4:$J$19,2,FALSE),VLOOKUP(H5594,'Cross-Page Data'!$D$4:$F$48,3,FALSE)))))</f>
        <v/>
      </c>
      <c r="M5594" s="120">
        <f>IF(AND($P$2=FALSE,OR(F5594="Commercial NAICS Cogen",F5594="Industrial NAICS Cogen",F5594="NAICS-22 Cogen")),FALSE,IF(AND($P$3=FALSE,OR(F5594="Commercial NAICS Cogen",F5594="Commercial NAICS Non-Cogen",F5594="Industrial NAICS Cogen", F5594="industrial NAICS non-Cogen")),FALSE, TRUE))</f>
        <v/>
      </c>
    </row>
    <row r="5595">
      <c r="A5595" s="129" t="n">
        <v>99999</v>
      </c>
      <c r="B5595" s="130" t="inlineStr">
        <is>
          <t>State-Fuel Level Increment</t>
        </is>
      </c>
      <c r="C5595" s="130" t="inlineStr">
        <is>
          <t>State-Fuel Level Increment</t>
        </is>
      </c>
      <c r="D5595" s="129" t="n">
        <v>99999</v>
      </c>
      <c r="E5595" s="130" t="inlineStr">
        <is>
          <t>CT</t>
        </is>
      </c>
      <c r="F5595" s="130" t="inlineStr">
        <is>
          <t>Commercial NAICS Non-Cogen</t>
        </is>
      </c>
      <c r="G5595" s="130" t="inlineStr">
        <is>
          <t>GT</t>
        </is>
      </c>
      <c r="H5595" s="130" t="inlineStr">
        <is>
          <t>NG</t>
        </is>
      </c>
      <c r="I5595" s="130" t="inlineStr">
        <is>
          <t>NG</t>
        </is>
      </c>
      <c r="J5595" s="131" t="n">
        <v>9077.719999999999</v>
      </c>
      <c r="K5595" s="129" t="n">
        <v>2020</v>
      </c>
      <c r="L5595" s="120">
        <f>IF(VLOOKUP(H5595,'Cross-Page Data'!$D$4:$F$48,3,FALSE)="natural gas",VLOOKUP(G5595,'Cross-Page Data'!$I$4:$J$19,2,FALSE),IF(VLOOKUP(H5595,'Cross-Page Data'!$D$4:$F$48,3,FALSE)="solar",IF(G5595="PV","solar PV","solar thermal"),IF(VLOOKUP(H5595,'Cross-Page Data'!$D$4:$F$48,3,FALSE)="wind",VLOOKUP(G5595,'Cross-Page Data'!$I$4:$J$19,2,FALSE),IF(VLOOKUP(H5595,'Cross-Page Data'!$D$4:$F$48,3,FALSE)="hydro",VLOOKUP(G5595,'Cross-Page Data'!$I$4:$J$19,2,FALSE),VLOOKUP(H5595,'Cross-Page Data'!$D$4:$F$48,3,FALSE)))))</f>
        <v/>
      </c>
      <c r="M5595" s="120">
        <f>IF(AND($P$2=FALSE,OR(F5595="Commercial NAICS Cogen",F5595="Industrial NAICS Cogen",F5595="NAICS-22 Cogen")),FALSE,IF(AND($P$3=FALSE,OR(F5595="Commercial NAICS Cogen",F5595="Commercial NAICS Non-Cogen",F5595="Industrial NAICS Cogen", F5595="industrial NAICS non-Cogen")),FALSE, TRUE))</f>
        <v/>
      </c>
    </row>
    <row r="5596">
      <c r="A5596" s="129" t="n">
        <v>99999</v>
      </c>
      <c r="B5596" s="130" t="inlineStr">
        <is>
          <t>State-Fuel Level Increment</t>
        </is>
      </c>
      <c r="C5596" s="130" t="inlineStr">
        <is>
          <t>State-Fuel Level Increment</t>
        </is>
      </c>
      <c r="D5596" s="129" t="n">
        <v>99999</v>
      </c>
      <c r="E5596" s="130" t="inlineStr">
        <is>
          <t>CT</t>
        </is>
      </c>
      <c r="F5596" s="130" t="inlineStr">
        <is>
          <t>Commercial NAICS Cogen</t>
        </is>
      </c>
      <c r="G5596" s="130" t="inlineStr">
        <is>
          <t>GT</t>
        </is>
      </c>
      <c r="H5596" s="130" t="inlineStr">
        <is>
          <t>NG</t>
        </is>
      </c>
      <c r="I5596" s="130" t="inlineStr">
        <is>
          <t>NG</t>
        </is>
      </c>
      <c r="J5596" s="131" t="n">
        <v>83161.107</v>
      </c>
      <c r="K5596" s="129" t="n">
        <v>2020</v>
      </c>
      <c r="L5596" s="120">
        <f>IF(VLOOKUP(H5596,'Cross-Page Data'!$D$4:$F$48,3,FALSE)="natural gas",VLOOKUP(G5596,'Cross-Page Data'!$I$4:$J$19,2,FALSE),IF(VLOOKUP(H5596,'Cross-Page Data'!$D$4:$F$48,3,FALSE)="solar",IF(G5596="PV","solar PV","solar thermal"),IF(VLOOKUP(H5596,'Cross-Page Data'!$D$4:$F$48,3,FALSE)="wind",VLOOKUP(G5596,'Cross-Page Data'!$I$4:$J$19,2,FALSE),IF(VLOOKUP(H5596,'Cross-Page Data'!$D$4:$F$48,3,FALSE)="hydro",VLOOKUP(G5596,'Cross-Page Data'!$I$4:$J$19,2,FALSE),VLOOKUP(H5596,'Cross-Page Data'!$D$4:$F$48,3,FALSE)))))</f>
        <v/>
      </c>
      <c r="M5596" s="120">
        <f>IF(AND($P$2=FALSE,OR(F5596="Commercial NAICS Cogen",F5596="Industrial NAICS Cogen",F5596="NAICS-22 Cogen")),FALSE,IF(AND($P$3=FALSE,OR(F5596="Commercial NAICS Cogen",F5596="Commercial NAICS Non-Cogen",F5596="Industrial NAICS Cogen", F5596="industrial NAICS non-Cogen")),FALSE, TRUE))</f>
        <v/>
      </c>
    </row>
    <row r="5597">
      <c r="A5597" s="129" t="n">
        <v>99999</v>
      </c>
      <c r="B5597" s="130" t="inlineStr">
        <is>
          <t>State-Fuel Level Increment</t>
        </is>
      </c>
      <c r="C5597" s="130" t="inlineStr">
        <is>
          <t>State-Fuel Level Increment</t>
        </is>
      </c>
      <c r="D5597" s="129" t="n">
        <v>99999</v>
      </c>
      <c r="E5597" s="130" t="inlineStr">
        <is>
          <t>CT</t>
        </is>
      </c>
      <c r="F5597" s="130" t="inlineStr">
        <is>
          <t>Industrial NAICS Cogen</t>
        </is>
      </c>
      <c r="G5597" s="130" t="inlineStr">
        <is>
          <t>GT</t>
        </is>
      </c>
      <c r="H5597" s="130" t="inlineStr">
        <is>
          <t>NG</t>
        </is>
      </c>
      <c r="I5597" s="130" t="inlineStr">
        <is>
          <t>NG</t>
        </is>
      </c>
      <c r="J5597" s="131" t="n">
        <v>166280.23</v>
      </c>
      <c r="K5597" s="129" t="n">
        <v>2020</v>
      </c>
      <c r="L5597" s="120">
        <f>IF(VLOOKUP(H5597,'Cross-Page Data'!$D$4:$F$48,3,FALSE)="natural gas",VLOOKUP(G5597,'Cross-Page Data'!$I$4:$J$19,2,FALSE),IF(VLOOKUP(H5597,'Cross-Page Data'!$D$4:$F$48,3,FALSE)="solar",IF(G5597="PV","solar PV","solar thermal"),IF(VLOOKUP(H5597,'Cross-Page Data'!$D$4:$F$48,3,FALSE)="wind",VLOOKUP(G5597,'Cross-Page Data'!$I$4:$J$19,2,FALSE),IF(VLOOKUP(H5597,'Cross-Page Data'!$D$4:$F$48,3,FALSE)="hydro",VLOOKUP(G5597,'Cross-Page Data'!$I$4:$J$19,2,FALSE),VLOOKUP(H5597,'Cross-Page Data'!$D$4:$F$48,3,FALSE)))))</f>
        <v/>
      </c>
      <c r="M5597" s="120">
        <f>IF(AND($P$2=FALSE,OR(F5597="Commercial NAICS Cogen",F5597="Industrial NAICS Cogen",F5597="NAICS-22 Cogen")),FALSE,IF(AND($P$3=FALSE,OR(F5597="Commercial NAICS Cogen",F5597="Commercial NAICS Non-Cogen",F5597="Industrial NAICS Cogen", F5597="industrial NAICS non-Cogen")),FALSE, TRUE))</f>
        <v/>
      </c>
    </row>
    <row r="5598">
      <c r="A5598" s="129" t="n">
        <v>99999</v>
      </c>
      <c r="B5598" s="130" t="inlineStr">
        <is>
          <t>State-Fuel Level Increment</t>
        </is>
      </c>
      <c r="C5598" s="130" t="inlineStr">
        <is>
          <t>State-Fuel Level Increment</t>
        </is>
      </c>
      <c r="D5598" s="129" t="n">
        <v>99999</v>
      </c>
      <c r="E5598" s="130" t="inlineStr">
        <is>
          <t>DC</t>
        </is>
      </c>
      <c r="F5598" s="130" t="inlineStr">
        <is>
          <t>Commercial NAICS Cogen</t>
        </is>
      </c>
      <c r="G5598" s="130" t="inlineStr">
        <is>
          <t>GT</t>
        </is>
      </c>
      <c r="H5598" s="130" t="inlineStr">
        <is>
          <t>NG</t>
        </is>
      </c>
      <c r="I5598" s="130" t="inlineStr">
        <is>
          <t>NG</t>
        </is>
      </c>
      <c r="J5598" s="131" t="n">
        <v>84428.74000000001</v>
      </c>
      <c r="K5598" s="129" t="n">
        <v>2020</v>
      </c>
      <c r="L5598" s="120">
        <f>IF(VLOOKUP(H5598,'Cross-Page Data'!$D$4:$F$48,3,FALSE)="natural gas",VLOOKUP(G5598,'Cross-Page Data'!$I$4:$J$19,2,FALSE),IF(VLOOKUP(H5598,'Cross-Page Data'!$D$4:$F$48,3,FALSE)="solar",IF(G5598="PV","solar PV","solar thermal"),IF(VLOOKUP(H5598,'Cross-Page Data'!$D$4:$F$48,3,FALSE)="wind",VLOOKUP(G5598,'Cross-Page Data'!$I$4:$J$19,2,FALSE),IF(VLOOKUP(H5598,'Cross-Page Data'!$D$4:$F$48,3,FALSE)="hydro",VLOOKUP(G5598,'Cross-Page Data'!$I$4:$J$19,2,FALSE),VLOOKUP(H5598,'Cross-Page Data'!$D$4:$F$48,3,FALSE)))))</f>
        <v/>
      </c>
      <c r="M5598" s="120">
        <f>IF(AND($P$2=FALSE,OR(F5598="Commercial NAICS Cogen",F5598="Industrial NAICS Cogen",F5598="NAICS-22 Cogen")),FALSE,IF(AND($P$3=FALSE,OR(F5598="Commercial NAICS Cogen",F5598="Commercial NAICS Non-Cogen",F5598="Industrial NAICS Cogen", F5598="industrial NAICS non-Cogen")),FALSE, TRUE))</f>
        <v/>
      </c>
    </row>
    <row r="5599">
      <c r="A5599" s="129" t="n">
        <v>99999</v>
      </c>
      <c r="B5599" s="130" t="inlineStr">
        <is>
          <t>State-Fuel Level Increment</t>
        </is>
      </c>
      <c r="C5599" s="130" t="inlineStr">
        <is>
          <t>State-Fuel Level Increment</t>
        </is>
      </c>
      <c r="D5599" s="129" t="n">
        <v>99999</v>
      </c>
      <c r="E5599" s="130" t="inlineStr">
        <is>
          <t>DE</t>
        </is>
      </c>
      <c r="F5599" s="130" t="inlineStr">
        <is>
          <t>NAICS-22 Non-Cogen</t>
        </is>
      </c>
      <c r="G5599" s="130" t="inlineStr">
        <is>
          <t>GT</t>
        </is>
      </c>
      <c r="H5599" s="130" t="inlineStr">
        <is>
          <t>NG</t>
        </is>
      </c>
      <c r="I5599" s="130" t="inlineStr">
        <is>
          <t>NG</t>
        </is>
      </c>
      <c r="J5599" s="131" t="n">
        <v>471.367</v>
      </c>
      <c r="K5599" s="129" t="n">
        <v>2020</v>
      </c>
      <c r="L5599" s="120">
        <f>IF(VLOOKUP(H5599,'Cross-Page Data'!$D$4:$F$48,3,FALSE)="natural gas",VLOOKUP(G5599,'Cross-Page Data'!$I$4:$J$19,2,FALSE),IF(VLOOKUP(H5599,'Cross-Page Data'!$D$4:$F$48,3,FALSE)="solar",IF(G5599="PV","solar PV","solar thermal"),IF(VLOOKUP(H5599,'Cross-Page Data'!$D$4:$F$48,3,FALSE)="wind",VLOOKUP(G5599,'Cross-Page Data'!$I$4:$J$19,2,FALSE),IF(VLOOKUP(H5599,'Cross-Page Data'!$D$4:$F$48,3,FALSE)="hydro",VLOOKUP(G5599,'Cross-Page Data'!$I$4:$J$19,2,FALSE),VLOOKUP(H5599,'Cross-Page Data'!$D$4:$F$48,3,FALSE)))))</f>
        <v/>
      </c>
      <c r="M5599" s="120">
        <f>IF(AND($P$2=FALSE,OR(F5599="Commercial NAICS Cogen",F5599="Industrial NAICS Cogen",F5599="NAICS-22 Cogen")),FALSE,IF(AND($P$3=FALSE,OR(F5599="Commercial NAICS Cogen",F5599="Commercial NAICS Non-Cogen",F5599="Industrial NAICS Cogen", F5599="industrial NAICS non-Cogen")),FALSE, TRUE))</f>
        <v/>
      </c>
    </row>
    <row r="5600">
      <c r="A5600" s="129" t="n">
        <v>99999</v>
      </c>
      <c r="B5600" s="130" t="inlineStr">
        <is>
          <t>State-Fuel Level Increment</t>
        </is>
      </c>
      <c r="C5600" s="130" t="inlineStr">
        <is>
          <t>State-Fuel Level Increment</t>
        </is>
      </c>
      <c r="D5600" s="129" t="n">
        <v>99999</v>
      </c>
      <c r="E5600" s="130" t="inlineStr">
        <is>
          <t>FL</t>
        </is>
      </c>
      <c r="F5600" s="130" t="inlineStr">
        <is>
          <t>Electric Utility</t>
        </is>
      </c>
      <c r="G5600" s="130" t="inlineStr">
        <is>
          <t>GT</t>
        </is>
      </c>
      <c r="H5600" s="130" t="inlineStr">
        <is>
          <t>NG</t>
        </is>
      </c>
      <c r="I5600" s="130" t="inlineStr">
        <is>
          <t>NG</t>
        </is>
      </c>
      <c r="J5600" s="131" t="n">
        <v>1179432</v>
      </c>
      <c r="K5600" s="129" t="n">
        <v>2020</v>
      </c>
      <c r="L5600" s="120">
        <f>IF(VLOOKUP(H5600,'Cross-Page Data'!$D$4:$F$48,3,FALSE)="natural gas",VLOOKUP(G5600,'Cross-Page Data'!$I$4:$J$19,2,FALSE),IF(VLOOKUP(H5600,'Cross-Page Data'!$D$4:$F$48,3,FALSE)="solar",IF(G5600="PV","solar PV","solar thermal"),IF(VLOOKUP(H5600,'Cross-Page Data'!$D$4:$F$48,3,FALSE)="wind",VLOOKUP(G5600,'Cross-Page Data'!$I$4:$J$19,2,FALSE),IF(VLOOKUP(H5600,'Cross-Page Data'!$D$4:$F$48,3,FALSE)="hydro",VLOOKUP(G5600,'Cross-Page Data'!$I$4:$J$19,2,FALSE),VLOOKUP(H5600,'Cross-Page Data'!$D$4:$F$48,3,FALSE)))))</f>
        <v/>
      </c>
      <c r="M5600" s="120">
        <f>IF(AND($P$2=FALSE,OR(F5600="Commercial NAICS Cogen",F5600="Industrial NAICS Cogen",F5600="NAICS-22 Cogen")),FALSE,IF(AND($P$3=FALSE,OR(F5600="Commercial NAICS Cogen",F5600="Commercial NAICS Non-Cogen",F5600="Industrial NAICS Cogen", F5600="industrial NAICS non-Cogen")),FALSE, TRUE))</f>
        <v/>
      </c>
    </row>
    <row r="5601">
      <c r="A5601" s="129" t="n">
        <v>99999</v>
      </c>
      <c r="B5601" s="130" t="inlineStr">
        <is>
          <t>State-Fuel Level Increment</t>
        </is>
      </c>
      <c r="C5601" s="130" t="inlineStr">
        <is>
          <t>State-Fuel Level Increment</t>
        </is>
      </c>
      <c r="D5601" s="129" t="n">
        <v>99999</v>
      </c>
      <c r="E5601" s="130" t="inlineStr">
        <is>
          <t>FL</t>
        </is>
      </c>
      <c r="F5601" s="130" t="inlineStr">
        <is>
          <t>Electric Utility</t>
        </is>
      </c>
      <c r="G5601" s="130" t="inlineStr">
        <is>
          <t>GT</t>
        </is>
      </c>
      <c r="H5601" s="130" t="inlineStr">
        <is>
          <t>NG</t>
        </is>
      </c>
      <c r="I5601" s="130" t="inlineStr">
        <is>
          <t>NG</t>
        </is>
      </c>
      <c r="J5601" s="131" t="n">
        <v>3994.806</v>
      </c>
      <c r="K5601" s="129" t="n">
        <v>2020</v>
      </c>
      <c r="L5601" s="120">
        <f>IF(VLOOKUP(H5601,'Cross-Page Data'!$D$4:$F$48,3,FALSE)="natural gas",VLOOKUP(G5601,'Cross-Page Data'!$I$4:$J$19,2,FALSE),IF(VLOOKUP(H5601,'Cross-Page Data'!$D$4:$F$48,3,FALSE)="solar",IF(G5601="PV","solar PV","solar thermal"),IF(VLOOKUP(H5601,'Cross-Page Data'!$D$4:$F$48,3,FALSE)="wind",VLOOKUP(G5601,'Cross-Page Data'!$I$4:$J$19,2,FALSE),IF(VLOOKUP(H5601,'Cross-Page Data'!$D$4:$F$48,3,FALSE)="hydro",VLOOKUP(G5601,'Cross-Page Data'!$I$4:$J$19,2,FALSE),VLOOKUP(H5601,'Cross-Page Data'!$D$4:$F$48,3,FALSE)))))</f>
        <v/>
      </c>
      <c r="M5601" s="120">
        <f>IF(AND($P$2=FALSE,OR(F5601="Commercial NAICS Cogen",F5601="Industrial NAICS Cogen",F5601="NAICS-22 Cogen")),FALSE,IF(AND($P$3=FALSE,OR(F5601="Commercial NAICS Cogen",F5601="Commercial NAICS Non-Cogen",F5601="Industrial NAICS Cogen", F5601="industrial NAICS non-Cogen")),FALSE, TRUE))</f>
        <v/>
      </c>
    </row>
    <row r="5602">
      <c r="A5602" s="129" t="n">
        <v>99999</v>
      </c>
      <c r="B5602" s="130" t="inlineStr">
        <is>
          <t>State-Fuel Level Increment</t>
        </is>
      </c>
      <c r="C5602" s="130" t="inlineStr">
        <is>
          <t>State-Fuel Level Increment</t>
        </is>
      </c>
      <c r="D5602" s="129" t="n">
        <v>99999</v>
      </c>
      <c r="E5602" s="130" t="inlineStr">
        <is>
          <t>FL</t>
        </is>
      </c>
      <c r="F5602" s="130" t="inlineStr">
        <is>
          <t>NAICS-22 Non-Cogen</t>
        </is>
      </c>
      <c r="G5602" s="130" t="inlineStr">
        <is>
          <t>GT</t>
        </is>
      </c>
      <c r="H5602" s="130" t="inlineStr">
        <is>
          <t>NG</t>
        </is>
      </c>
      <c r="I5602" s="130" t="inlineStr">
        <is>
          <t>NG</t>
        </is>
      </c>
      <c r="J5602" s="131" t="n">
        <v>184432.03</v>
      </c>
      <c r="K5602" s="129" t="n">
        <v>2020</v>
      </c>
      <c r="L5602" s="120">
        <f>IF(VLOOKUP(H5602,'Cross-Page Data'!$D$4:$F$48,3,FALSE)="natural gas",VLOOKUP(G5602,'Cross-Page Data'!$I$4:$J$19,2,FALSE),IF(VLOOKUP(H5602,'Cross-Page Data'!$D$4:$F$48,3,FALSE)="solar",IF(G5602="PV","solar PV","solar thermal"),IF(VLOOKUP(H5602,'Cross-Page Data'!$D$4:$F$48,3,FALSE)="wind",VLOOKUP(G5602,'Cross-Page Data'!$I$4:$J$19,2,FALSE),IF(VLOOKUP(H5602,'Cross-Page Data'!$D$4:$F$48,3,FALSE)="hydro",VLOOKUP(G5602,'Cross-Page Data'!$I$4:$J$19,2,FALSE),VLOOKUP(H5602,'Cross-Page Data'!$D$4:$F$48,3,FALSE)))))</f>
        <v/>
      </c>
      <c r="M5602" s="120">
        <f>IF(AND($P$2=FALSE,OR(F5602="Commercial NAICS Cogen",F5602="Industrial NAICS Cogen",F5602="NAICS-22 Cogen")),FALSE,IF(AND($P$3=FALSE,OR(F5602="Commercial NAICS Cogen",F5602="Commercial NAICS Non-Cogen",F5602="Industrial NAICS Cogen", F5602="industrial NAICS non-Cogen")),FALSE, TRUE))</f>
        <v/>
      </c>
    </row>
    <row r="5603">
      <c r="A5603" s="129" t="n">
        <v>99999</v>
      </c>
      <c r="B5603" s="130" t="inlineStr">
        <is>
          <t>State-Fuel Level Increment</t>
        </is>
      </c>
      <c r="C5603" s="130" t="inlineStr">
        <is>
          <t>State-Fuel Level Increment</t>
        </is>
      </c>
      <c r="D5603" s="129" t="n">
        <v>99999</v>
      </c>
      <c r="E5603" s="130" t="inlineStr">
        <is>
          <t>FL</t>
        </is>
      </c>
      <c r="F5603" s="130" t="inlineStr">
        <is>
          <t>NAICS-22 Cogen</t>
        </is>
      </c>
      <c r="G5603" s="130" t="inlineStr">
        <is>
          <t>GT</t>
        </is>
      </c>
      <c r="H5603" s="130" t="inlineStr">
        <is>
          <t>NG</t>
        </is>
      </c>
      <c r="I5603" s="130" t="inlineStr">
        <is>
          <t>NG</t>
        </is>
      </c>
      <c r="J5603" s="131" t="n">
        <v>174176.57</v>
      </c>
      <c r="K5603" s="129" t="n">
        <v>2020</v>
      </c>
      <c r="L5603" s="120">
        <f>IF(VLOOKUP(H5603,'Cross-Page Data'!$D$4:$F$48,3,FALSE)="natural gas",VLOOKUP(G5603,'Cross-Page Data'!$I$4:$J$19,2,FALSE),IF(VLOOKUP(H5603,'Cross-Page Data'!$D$4:$F$48,3,FALSE)="solar",IF(G5603="PV","solar PV","solar thermal"),IF(VLOOKUP(H5603,'Cross-Page Data'!$D$4:$F$48,3,FALSE)="wind",VLOOKUP(G5603,'Cross-Page Data'!$I$4:$J$19,2,FALSE),IF(VLOOKUP(H5603,'Cross-Page Data'!$D$4:$F$48,3,FALSE)="hydro",VLOOKUP(G5603,'Cross-Page Data'!$I$4:$J$19,2,FALSE),VLOOKUP(H5603,'Cross-Page Data'!$D$4:$F$48,3,FALSE)))))</f>
        <v/>
      </c>
      <c r="M5603" s="120">
        <f>IF(AND($P$2=FALSE,OR(F5603="Commercial NAICS Cogen",F5603="Industrial NAICS Cogen",F5603="NAICS-22 Cogen")),FALSE,IF(AND($P$3=FALSE,OR(F5603="Commercial NAICS Cogen",F5603="Commercial NAICS Non-Cogen",F5603="Industrial NAICS Cogen", F5603="industrial NAICS non-Cogen")),FALSE, TRUE))</f>
        <v/>
      </c>
    </row>
    <row r="5604">
      <c r="A5604" s="129" t="n">
        <v>99999</v>
      </c>
      <c r="B5604" s="130" t="inlineStr">
        <is>
          <t>State-Fuel Level Increment</t>
        </is>
      </c>
      <c r="C5604" s="130" t="inlineStr">
        <is>
          <t>State-Fuel Level Increment</t>
        </is>
      </c>
      <c r="D5604" s="129" t="n">
        <v>99999</v>
      </c>
      <c r="E5604" s="130" t="inlineStr">
        <is>
          <t>FL</t>
        </is>
      </c>
      <c r="F5604" s="130" t="inlineStr">
        <is>
          <t>Industrial NAICS Non-Cogen</t>
        </is>
      </c>
      <c r="G5604" s="130" t="inlineStr">
        <is>
          <t>GT</t>
        </is>
      </c>
      <c r="H5604" s="130" t="inlineStr">
        <is>
          <t>NG</t>
        </is>
      </c>
      <c r="I5604" s="130" t="inlineStr">
        <is>
          <t>NG</t>
        </is>
      </c>
      <c r="J5604" s="131" t="n">
        <v>67171.13400000001</v>
      </c>
      <c r="K5604" s="129" t="n">
        <v>2020</v>
      </c>
      <c r="L5604" s="120">
        <f>IF(VLOOKUP(H5604,'Cross-Page Data'!$D$4:$F$48,3,FALSE)="natural gas",VLOOKUP(G5604,'Cross-Page Data'!$I$4:$J$19,2,FALSE),IF(VLOOKUP(H5604,'Cross-Page Data'!$D$4:$F$48,3,FALSE)="solar",IF(G5604="PV","solar PV","solar thermal"),IF(VLOOKUP(H5604,'Cross-Page Data'!$D$4:$F$48,3,FALSE)="wind",VLOOKUP(G5604,'Cross-Page Data'!$I$4:$J$19,2,FALSE),IF(VLOOKUP(H5604,'Cross-Page Data'!$D$4:$F$48,3,FALSE)="hydro",VLOOKUP(G5604,'Cross-Page Data'!$I$4:$J$19,2,FALSE),VLOOKUP(H5604,'Cross-Page Data'!$D$4:$F$48,3,FALSE)))))</f>
        <v/>
      </c>
      <c r="M5604" s="120">
        <f>IF(AND($P$2=FALSE,OR(F5604="Commercial NAICS Cogen",F5604="Industrial NAICS Cogen",F5604="NAICS-22 Cogen")),FALSE,IF(AND($P$3=FALSE,OR(F5604="Commercial NAICS Cogen",F5604="Commercial NAICS Non-Cogen",F5604="Industrial NAICS Cogen", F5604="industrial NAICS non-Cogen")),FALSE, TRUE))</f>
        <v/>
      </c>
    </row>
    <row r="5605">
      <c r="A5605" s="129" t="n">
        <v>99999</v>
      </c>
      <c r="B5605" s="130" t="inlineStr">
        <is>
          <t>State-Fuel Level Increment</t>
        </is>
      </c>
      <c r="C5605" s="130" t="inlineStr">
        <is>
          <t>State-Fuel Level Increment</t>
        </is>
      </c>
      <c r="D5605" s="129" t="n">
        <v>99999</v>
      </c>
      <c r="E5605" s="130" t="inlineStr">
        <is>
          <t>FL</t>
        </is>
      </c>
      <c r="F5605" s="130" t="inlineStr">
        <is>
          <t>Industrial NAICS Cogen</t>
        </is>
      </c>
      <c r="G5605" s="130" t="inlineStr">
        <is>
          <t>GT</t>
        </is>
      </c>
      <c r="H5605" s="130" t="inlineStr">
        <is>
          <t>NG</t>
        </is>
      </c>
      <c r="I5605" s="130" t="inlineStr">
        <is>
          <t>NG</t>
        </is>
      </c>
      <c r="J5605" s="131" t="n">
        <v>322017.12</v>
      </c>
      <c r="K5605" s="129" t="n">
        <v>2020</v>
      </c>
      <c r="L5605" s="120">
        <f>IF(VLOOKUP(H5605,'Cross-Page Data'!$D$4:$F$48,3,FALSE)="natural gas",VLOOKUP(G5605,'Cross-Page Data'!$I$4:$J$19,2,FALSE),IF(VLOOKUP(H5605,'Cross-Page Data'!$D$4:$F$48,3,FALSE)="solar",IF(G5605="PV","solar PV","solar thermal"),IF(VLOOKUP(H5605,'Cross-Page Data'!$D$4:$F$48,3,FALSE)="wind",VLOOKUP(G5605,'Cross-Page Data'!$I$4:$J$19,2,FALSE),IF(VLOOKUP(H5605,'Cross-Page Data'!$D$4:$F$48,3,FALSE)="hydro",VLOOKUP(G5605,'Cross-Page Data'!$I$4:$J$19,2,FALSE),VLOOKUP(H5605,'Cross-Page Data'!$D$4:$F$48,3,FALSE)))))</f>
        <v/>
      </c>
      <c r="M5605" s="120">
        <f>IF(AND($P$2=FALSE,OR(F5605="Commercial NAICS Cogen",F5605="Industrial NAICS Cogen",F5605="NAICS-22 Cogen")),FALSE,IF(AND($P$3=FALSE,OR(F5605="Commercial NAICS Cogen",F5605="Commercial NAICS Non-Cogen",F5605="Industrial NAICS Cogen", F5605="industrial NAICS non-Cogen")),FALSE, TRUE))</f>
        <v/>
      </c>
    </row>
    <row r="5606">
      <c r="A5606" s="129" t="n">
        <v>99999</v>
      </c>
      <c r="B5606" s="130" t="inlineStr">
        <is>
          <t>State-Fuel Level Increment</t>
        </is>
      </c>
      <c r="C5606" s="130" t="inlineStr">
        <is>
          <t>State-Fuel Level Increment</t>
        </is>
      </c>
      <c r="D5606" s="129" t="n">
        <v>99999</v>
      </c>
      <c r="E5606" s="130" t="inlineStr">
        <is>
          <t>GA</t>
        </is>
      </c>
      <c r="F5606" s="130" t="inlineStr">
        <is>
          <t>Electric Utility</t>
        </is>
      </c>
      <c r="G5606" s="130" t="inlineStr">
        <is>
          <t>GT</t>
        </is>
      </c>
      <c r="H5606" s="130" t="inlineStr">
        <is>
          <t>NG</t>
        </is>
      </c>
      <c r="I5606" s="130" t="inlineStr">
        <is>
          <t>NG</t>
        </is>
      </c>
      <c r="J5606" s="131" t="n">
        <v>2032212.4</v>
      </c>
      <c r="K5606" s="129" t="n">
        <v>2020</v>
      </c>
      <c r="L5606" s="120">
        <f>IF(VLOOKUP(H5606,'Cross-Page Data'!$D$4:$F$48,3,FALSE)="natural gas",VLOOKUP(G5606,'Cross-Page Data'!$I$4:$J$19,2,FALSE),IF(VLOOKUP(H5606,'Cross-Page Data'!$D$4:$F$48,3,FALSE)="solar",IF(G5606="PV","solar PV","solar thermal"),IF(VLOOKUP(H5606,'Cross-Page Data'!$D$4:$F$48,3,FALSE)="wind",VLOOKUP(G5606,'Cross-Page Data'!$I$4:$J$19,2,FALSE),IF(VLOOKUP(H5606,'Cross-Page Data'!$D$4:$F$48,3,FALSE)="hydro",VLOOKUP(G5606,'Cross-Page Data'!$I$4:$J$19,2,FALSE),VLOOKUP(H5606,'Cross-Page Data'!$D$4:$F$48,3,FALSE)))))</f>
        <v/>
      </c>
      <c r="M5606" s="120">
        <f>IF(AND($P$2=FALSE,OR(F5606="Commercial NAICS Cogen",F5606="Industrial NAICS Cogen",F5606="NAICS-22 Cogen")),FALSE,IF(AND($P$3=FALSE,OR(F5606="Commercial NAICS Cogen",F5606="Commercial NAICS Non-Cogen",F5606="Industrial NAICS Cogen", F5606="industrial NAICS non-Cogen")),FALSE, TRUE))</f>
        <v/>
      </c>
    </row>
    <row r="5607">
      <c r="A5607" s="129" t="n">
        <v>99999</v>
      </c>
      <c r="B5607" s="130" t="inlineStr">
        <is>
          <t>State-Fuel Level Increment</t>
        </is>
      </c>
      <c r="C5607" s="130" t="inlineStr">
        <is>
          <t>State-Fuel Level Increment</t>
        </is>
      </c>
      <c r="D5607" s="129" t="n">
        <v>99999</v>
      </c>
      <c r="E5607" s="130" t="inlineStr">
        <is>
          <t>GA</t>
        </is>
      </c>
      <c r="F5607" s="130" t="inlineStr">
        <is>
          <t>NAICS-22 Non-Cogen</t>
        </is>
      </c>
      <c r="G5607" s="130" t="inlineStr">
        <is>
          <t>GT</t>
        </is>
      </c>
      <c r="H5607" s="130" t="inlineStr">
        <is>
          <t>NG</t>
        </is>
      </c>
      <c r="I5607" s="130" t="inlineStr">
        <is>
          <t>NG</t>
        </is>
      </c>
      <c r="J5607" s="131" t="n">
        <v>1495225.6</v>
      </c>
      <c r="K5607" s="129" t="n">
        <v>2020</v>
      </c>
      <c r="L5607" s="120">
        <f>IF(VLOOKUP(H5607,'Cross-Page Data'!$D$4:$F$48,3,FALSE)="natural gas",VLOOKUP(G5607,'Cross-Page Data'!$I$4:$J$19,2,FALSE),IF(VLOOKUP(H5607,'Cross-Page Data'!$D$4:$F$48,3,FALSE)="solar",IF(G5607="PV","solar PV","solar thermal"),IF(VLOOKUP(H5607,'Cross-Page Data'!$D$4:$F$48,3,FALSE)="wind",VLOOKUP(G5607,'Cross-Page Data'!$I$4:$J$19,2,FALSE),IF(VLOOKUP(H5607,'Cross-Page Data'!$D$4:$F$48,3,FALSE)="hydro",VLOOKUP(G5607,'Cross-Page Data'!$I$4:$J$19,2,FALSE),VLOOKUP(H5607,'Cross-Page Data'!$D$4:$F$48,3,FALSE)))))</f>
        <v/>
      </c>
      <c r="M5607" s="120">
        <f>IF(AND($P$2=FALSE,OR(F5607="Commercial NAICS Cogen",F5607="Industrial NAICS Cogen",F5607="NAICS-22 Cogen")),FALSE,IF(AND($P$3=FALSE,OR(F5607="Commercial NAICS Cogen",F5607="Commercial NAICS Non-Cogen",F5607="Industrial NAICS Cogen", F5607="industrial NAICS non-Cogen")),FALSE, TRUE))</f>
        <v/>
      </c>
    </row>
    <row r="5608">
      <c r="A5608" s="129" t="n">
        <v>99999</v>
      </c>
      <c r="B5608" s="130" t="inlineStr">
        <is>
          <t>State-Fuel Level Increment</t>
        </is>
      </c>
      <c r="C5608" s="130" t="inlineStr">
        <is>
          <t>State-Fuel Level Increment</t>
        </is>
      </c>
      <c r="D5608" s="129" t="n">
        <v>99999</v>
      </c>
      <c r="E5608" s="130" t="inlineStr">
        <is>
          <t>GA</t>
        </is>
      </c>
      <c r="F5608" s="130" t="inlineStr">
        <is>
          <t>Industrial NAICS Cogen</t>
        </is>
      </c>
      <c r="G5608" s="130" t="inlineStr">
        <is>
          <t>GT</t>
        </is>
      </c>
      <c r="H5608" s="130" t="inlineStr">
        <is>
          <t>NG</t>
        </is>
      </c>
      <c r="I5608" s="130" t="inlineStr">
        <is>
          <t>NG</t>
        </is>
      </c>
      <c r="J5608" s="131" t="n">
        <v>25775.989</v>
      </c>
      <c r="K5608" s="129" t="n">
        <v>2020</v>
      </c>
      <c r="L5608" s="120">
        <f>IF(VLOOKUP(H5608,'Cross-Page Data'!$D$4:$F$48,3,FALSE)="natural gas",VLOOKUP(G5608,'Cross-Page Data'!$I$4:$J$19,2,FALSE),IF(VLOOKUP(H5608,'Cross-Page Data'!$D$4:$F$48,3,FALSE)="solar",IF(G5608="PV","solar PV","solar thermal"),IF(VLOOKUP(H5608,'Cross-Page Data'!$D$4:$F$48,3,FALSE)="wind",VLOOKUP(G5608,'Cross-Page Data'!$I$4:$J$19,2,FALSE),IF(VLOOKUP(H5608,'Cross-Page Data'!$D$4:$F$48,3,FALSE)="hydro",VLOOKUP(G5608,'Cross-Page Data'!$I$4:$J$19,2,FALSE),VLOOKUP(H5608,'Cross-Page Data'!$D$4:$F$48,3,FALSE)))))</f>
        <v/>
      </c>
      <c r="M5608" s="120">
        <f>IF(AND($P$2=FALSE,OR(F5608="Commercial NAICS Cogen",F5608="Industrial NAICS Cogen",F5608="NAICS-22 Cogen")),FALSE,IF(AND($P$3=FALSE,OR(F5608="Commercial NAICS Cogen",F5608="Commercial NAICS Non-Cogen",F5608="Industrial NAICS Cogen", F5608="industrial NAICS non-Cogen")),FALSE, TRUE))</f>
        <v/>
      </c>
    </row>
    <row r="5609">
      <c r="A5609" s="129" t="n">
        <v>99999</v>
      </c>
      <c r="B5609" s="130" t="inlineStr">
        <is>
          <t>State-Fuel Level Increment</t>
        </is>
      </c>
      <c r="C5609" s="130" t="inlineStr">
        <is>
          <t>State-Fuel Level Increment</t>
        </is>
      </c>
      <c r="D5609" s="129" t="n">
        <v>99999</v>
      </c>
      <c r="E5609" s="130" t="inlineStr">
        <is>
          <t>IA</t>
        </is>
      </c>
      <c r="F5609" s="130" t="inlineStr">
        <is>
          <t>Electric Utility</t>
        </is>
      </c>
      <c r="G5609" s="130" t="inlineStr">
        <is>
          <t>GT</t>
        </is>
      </c>
      <c r="H5609" s="130" t="inlineStr">
        <is>
          <t>NG</t>
        </is>
      </c>
      <c r="I5609" s="130" t="inlineStr">
        <is>
          <t>NG</t>
        </is>
      </c>
      <c r="J5609" s="131" t="n">
        <v>512910.86</v>
      </c>
      <c r="K5609" s="129" t="n">
        <v>2020</v>
      </c>
      <c r="L5609" s="120">
        <f>IF(VLOOKUP(H5609,'Cross-Page Data'!$D$4:$F$48,3,FALSE)="natural gas",VLOOKUP(G5609,'Cross-Page Data'!$I$4:$J$19,2,FALSE),IF(VLOOKUP(H5609,'Cross-Page Data'!$D$4:$F$48,3,FALSE)="solar",IF(G5609="PV","solar PV","solar thermal"),IF(VLOOKUP(H5609,'Cross-Page Data'!$D$4:$F$48,3,FALSE)="wind",VLOOKUP(G5609,'Cross-Page Data'!$I$4:$J$19,2,FALSE),IF(VLOOKUP(H5609,'Cross-Page Data'!$D$4:$F$48,3,FALSE)="hydro",VLOOKUP(G5609,'Cross-Page Data'!$I$4:$J$19,2,FALSE),VLOOKUP(H5609,'Cross-Page Data'!$D$4:$F$48,3,FALSE)))))</f>
        <v/>
      </c>
      <c r="M5609" s="120">
        <f>IF(AND($P$2=FALSE,OR(F5609="Commercial NAICS Cogen",F5609="Industrial NAICS Cogen",F5609="NAICS-22 Cogen")),FALSE,IF(AND($P$3=FALSE,OR(F5609="Commercial NAICS Cogen",F5609="Commercial NAICS Non-Cogen",F5609="Industrial NAICS Cogen", F5609="industrial NAICS non-Cogen")),FALSE, TRUE))</f>
        <v/>
      </c>
    </row>
    <row r="5610">
      <c r="A5610" s="129" t="n">
        <v>99999</v>
      </c>
      <c r="B5610" s="130" t="inlineStr">
        <is>
          <t>State-Fuel Level Increment</t>
        </is>
      </c>
      <c r="C5610" s="130" t="inlineStr">
        <is>
          <t>State-Fuel Level Increment</t>
        </is>
      </c>
      <c r="D5610" s="129" t="n">
        <v>99999</v>
      </c>
      <c r="E5610" s="130" t="inlineStr">
        <is>
          <t>ID</t>
        </is>
      </c>
      <c r="F5610" s="130" t="inlineStr">
        <is>
          <t>Electric Utility</t>
        </is>
      </c>
      <c r="G5610" s="130" t="inlineStr">
        <is>
          <t>GT</t>
        </is>
      </c>
      <c r="H5610" s="130" t="inlineStr">
        <is>
          <t>NG</t>
        </is>
      </c>
      <c r="I5610" s="130" t="inlineStr">
        <is>
          <t>NG</t>
        </is>
      </c>
      <c r="J5610" s="131" t="n">
        <v>792229.1</v>
      </c>
      <c r="K5610" s="129" t="n">
        <v>2020</v>
      </c>
      <c r="L5610" s="120">
        <f>IF(VLOOKUP(H5610,'Cross-Page Data'!$D$4:$F$48,3,FALSE)="natural gas",VLOOKUP(G5610,'Cross-Page Data'!$I$4:$J$19,2,FALSE),IF(VLOOKUP(H5610,'Cross-Page Data'!$D$4:$F$48,3,FALSE)="solar",IF(G5610="PV","solar PV","solar thermal"),IF(VLOOKUP(H5610,'Cross-Page Data'!$D$4:$F$48,3,FALSE)="wind",VLOOKUP(G5610,'Cross-Page Data'!$I$4:$J$19,2,FALSE),IF(VLOOKUP(H5610,'Cross-Page Data'!$D$4:$F$48,3,FALSE)="hydro",VLOOKUP(G5610,'Cross-Page Data'!$I$4:$J$19,2,FALSE),VLOOKUP(H5610,'Cross-Page Data'!$D$4:$F$48,3,FALSE)))))</f>
        <v/>
      </c>
      <c r="M5610" s="120">
        <f>IF(AND($P$2=FALSE,OR(F5610="Commercial NAICS Cogen",F5610="Industrial NAICS Cogen",F5610="NAICS-22 Cogen")),FALSE,IF(AND($P$3=FALSE,OR(F5610="Commercial NAICS Cogen",F5610="Commercial NAICS Non-Cogen",F5610="Industrial NAICS Cogen", F5610="industrial NAICS non-Cogen")),FALSE, TRUE))</f>
        <v/>
      </c>
    </row>
    <row r="5611">
      <c r="A5611" s="129" t="n">
        <v>99999</v>
      </c>
      <c r="B5611" s="130" t="inlineStr">
        <is>
          <t>State-Fuel Level Increment</t>
        </is>
      </c>
      <c r="C5611" s="130" t="inlineStr">
        <is>
          <t>State-Fuel Level Increment</t>
        </is>
      </c>
      <c r="D5611" s="129" t="n">
        <v>99999</v>
      </c>
      <c r="E5611" s="130" t="inlineStr">
        <is>
          <t>IL</t>
        </is>
      </c>
      <c r="F5611" s="130" t="inlineStr">
        <is>
          <t>Electric Utility</t>
        </is>
      </c>
      <c r="G5611" s="130" t="inlineStr">
        <is>
          <t>GT</t>
        </is>
      </c>
      <c r="H5611" s="130" t="inlineStr">
        <is>
          <t>NG</t>
        </is>
      </c>
      <c r="I5611" s="130" t="inlineStr">
        <is>
          <t>NG</t>
        </is>
      </c>
      <c r="J5611" s="131" t="n">
        <v>643654.72</v>
      </c>
      <c r="K5611" s="129" t="n">
        <v>2020</v>
      </c>
      <c r="L5611" s="120">
        <f>IF(VLOOKUP(H5611,'Cross-Page Data'!$D$4:$F$48,3,FALSE)="natural gas",VLOOKUP(G5611,'Cross-Page Data'!$I$4:$J$19,2,FALSE),IF(VLOOKUP(H5611,'Cross-Page Data'!$D$4:$F$48,3,FALSE)="solar",IF(G5611="PV","solar PV","solar thermal"),IF(VLOOKUP(H5611,'Cross-Page Data'!$D$4:$F$48,3,FALSE)="wind",VLOOKUP(G5611,'Cross-Page Data'!$I$4:$J$19,2,FALSE),IF(VLOOKUP(H5611,'Cross-Page Data'!$D$4:$F$48,3,FALSE)="hydro",VLOOKUP(G5611,'Cross-Page Data'!$I$4:$J$19,2,FALSE),VLOOKUP(H5611,'Cross-Page Data'!$D$4:$F$48,3,FALSE)))))</f>
        <v/>
      </c>
      <c r="M5611" s="120">
        <f>IF(AND($P$2=FALSE,OR(F5611="Commercial NAICS Cogen",F5611="Industrial NAICS Cogen",F5611="NAICS-22 Cogen")),FALSE,IF(AND($P$3=FALSE,OR(F5611="Commercial NAICS Cogen",F5611="Commercial NAICS Non-Cogen",F5611="Industrial NAICS Cogen", F5611="industrial NAICS non-Cogen")),FALSE, TRUE))</f>
        <v/>
      </c>
    </row>
    <row r="5612">
      <c r="A5612" s="129" t="n">
        <v>99999</v>
      </c>
      <c r="B5612" s="130" t="inlineStr">
        <is>
          <t>State-Fuel Level Increment</t>
        </is>
      </c>
      <c r="C5612" s="130" t="inlineStr">
        <is>
          <t>State-Fuel Level Increment</t>
        </is>
      </c>
      <c r="D5612" s="129" t="n">
        <v>99999</v>
      </c>
      <c r="E5612" s="130" t="inlineStr">
        <is>
          <t>IL</t>
        </is>
      </c>
      <c r="F5612" s="130" t="inlineStr">
        <is>
          <t>NAICS-22 Non-Cogen</t>
        </is>
      </c>
      <c r="G5612" s="130" t="inlineStr">
        <is>
          <t>GT</t>
        </is>
      </c>
      <c r="H5612" s="130" t="inlineStr">
        <is>
          <t>NG</t>
        </is>
      </c>
      <c r="I5612" s="130" t="inlineStr">
        <is>
          <t>NG</t>
        </is>
      </c>
      <c r="J5612" s="131" t="n">
        <v>3330136</v>
      </c>
      <c r="K5612" s="129" t="n">
        <v>2020</v>
      </c>
      <c r="L5612" s="120">
        <f>IF(VLOOKUP(H5612,'Cross-Page Data'!$D$4:$F$48,3,FALSE)="natural gas",VLOOKUP(G5612,'Cross-Page Data'!$I$4:$J$19,2,FALSE),IF(VLOOKUP(H5612,'Cross-Page Data'!$D$4:$F$48,3,FALSE)="solar",IF(G5612="PV","solar PV","solar thermal"),IF(VLOOKUP(H5612,'Cross-Page Data'!$D$4:$F$48,3,FALSE)="wind",VLOOKUP(G5612,'Cross-Page Data'!$I$4:$J$19,2,FALSE),IF(VLOOKUP(H5612,'Cross-Page Data'!$D$4:$F$48,3,FALSE)="hydro",VLOOKUP(G5612,'Cross-Page Data'!$I$4:$J$19,2,FALSE),VLOOKUP(H5612,'Cross-Page Data'!$D$4:$F$48,3,FALSE)))))</f>
        <v/>
      </c>
      <c r="M5612" s="120">
        <f>IF(AND($P$2=FALSE,OR(F5612="Commercial NAICS Cogen",F5612="Industrial NAICS Cogen",F5612="NAICS-22 Cogen")),FALSE,IF(AND($P$3=FALSE,OR(F5612="Commercial NAICS Cogen",F5612="Commercial NAICS Non-Cogen",F5612="Industrial NAICS Cogen", F5612="industrial NAICS non-Cogen")),FALSE, TRUE))</f>
        <v/>
      </c>
    </row>
    <row r="5613">
      <c r="A5613" s="129" t="n">
        <v>99999</v>
      </c>
      <c r="B5613" s="130" t="inlineStr">
        <is>
          <t>State-Fuel Level Increment</t>
        </is>
      </c>
      <c r="C5613" s="130" t="inlineStr">
        <is>
          <t>State-Fuel Level Increment</t>
        </is>
      </c>
      <c r="D5613" s="129" t="n">
        <v>99999</v>
      </c>
      <c r="E5613" s="130" t="inlineStr">
        <is>
          <t>IL</t>
        </is>
      </c>
      <c r="F5613" s="130" t="inlineStr">
        <is>
          <t>NAICS-22 Cogen</t>
        </is>
      </c>
      <c r="G5613" s="130" t="inlineStr">
        <is>
          <t>GT</t>
        </is>
      </c>
      <c r="H5613" s="130" t="inlineStr">
        <is>
          <t>NG</t>
        </is>
      </c>
      <c r="I5613" s="130" t="inlineStr">
        <is>
          <t>NG</t>
        </is>
      </c>
      <c r="J5613" s="131" t="n">
        <v>50426.19</v>
      </c>
      <c r="K5613" s="129" t="n">
        <v>2020</v>
      </c>
      <c r="L5613" s="120">
        <f>IF(VLOOKUP(H5613,'Cross-Page Data'!$D$4:$F$48,3,FALSE)="natural gas",VLOOKUP(G5613,'Cross-Page Data'!$I$4:$J$19,2,FALSE),IF(VLOOKUP(H5613,'Cross-Page Data'!$D$4:$F$48,3,FALSE)="solar",IF(G5613="PV","solar PV","solar thermal"),IF(VLOOKUP(H5613,'Cross-Page Data'!$D$4:$F$48,3,FALSE)="wind",VLOOKUP(G5613,'Cross-Page Data'!$I$4:$J$19,2,FALSE),IF(VLOOKUP(H5613,'Cross-Page Data'!$D$4:$F$48,3,FALSE)="hydro",VLOOKUP(G5613,'Cross-Page Data'!$I$4:$J$19,2,FALSE),VLOOKUP(H5613,'Cross-Page Data'!$D$4:$F$48,3,FALSE)))))</f>
        <v/>
      </c>
      <c r="M5613" s="120">
        <f>IF(AND($P$2=FALSE,OR(F5613="Commercial NAICS Cogen",F5613="Industrial NAICS Cogen",F5613="NAICS-22 Cogen")),FALSE,IF(AND($P$3=FALSE,OR(F5613="Commercial NAICS Cogen",F5613="Commercial NAICS Non-Cogen",F5613="Industrial NAICS Cogen", F5613="industrial NAICS non-Cogen")),FALSE, TRUE))</f>
        <v/>
      </c>
    </row>
    <row r="5614">
      <c r="A5614" s="129" t="n">
        <v>99999</v>
      </c>
      <c r="B5614" s="130" t="inlineStr">
        <is>
          <t>State-Fuel Level Increment</t>
        </is>
      </c>
      <c r="C5614" s="130" t="inlineStr">
        <is>
          <t>State-Fuel Level Increment</t>
        </is>
      </c>
      <c r="D5614" s="129" t="n">
        <v>99999</v>
      </c>
      <c r="E5614" s="130" t="inlineStr">
        <is>
          <t>IL</t>
        </is>
      </c>
      <c r="F5614" s="130" t="inlineStr">
        <is>
          <t>Commercial NAICS Cogen</t>
        </is>
      </c>
      <c r="G5614" s="130" t="inlineStr">
        <is>
          <t>GT</t>
        </is>
      </c>
      <c r="H5614" s="130" t="inlineStr">
        <is>
          <t>NG</t>
        </is>
      </c>
      <c r="I5614" s="130" t="inlineStr">
        <is>
          <t>NG</t>
        </is>
      </c>
      <c r="J5614" s="131" t="n">
        <v>219244.92</v>
      </c>
      <c r="K5614" s="129" t="n">
        <v>2020</v>
      </c>
      <c r="L5614" s="120">
        <f>IF(VLOOKUP(H5614,'Cross-Page Data'!$D$4:$F$48,3,FALSE)="natural gas",VLOOKUP(G5614,'Cross-Page Data'!$I$4:$J$19,2,FALSE),IF(VLOOKUP(H5614,'Cross-Page Data'!$D$4:$F$48,3,FALSE)="solar",IF(G5614="PV","solar PV","solar thermal"),IF(VLOOKUP(H5614,'Cross-Page Data'!$D$4:$F$48,3,FALSE)="wind",VLOOKUP(G5614,'Cross-Page Data'!$I$4:$J$19,2,FALSE),IF(VLOOKUP(H5614,'Cross-Page Data'!$D$4:$F$48,3,FALSE)="hydro",VLOOKUP(G5614,'Cross-Page Data'!$I$4:$J$19,2,FALSE),VLOOKUP(H5614,'Cross-Page Data'!$D$4:$F$48,3,FALSE)))))</f>
        <v/>
      </c>
      <c r="M5614" s="120">
        <f>IF(AND($P$2=FALSE,OR(F5614="Commercial NAICS Cogen",F5614="Industrial NAICS Cogen",F5614="NAICS-22 Cogen")),FALSE,IF(AND($P$3=FALSE,OR(F5614="Commercial NAICS Cogen",F5614="Commercial NAICS Non-Cogen",F5614="Industrial NAICS Cogen", F5614="industrial NAICS non-Cogen")),FALSE, TRUE))</f>
        <v/>
      </c>
    </row>
    <row r="5615">
      <c r="A5615" s="129" t="n">
        <v>99999</v>
      </c>
      <c r="B5615" s="130" t="inlineStr">
        <is>
          <t>State-Fuel Level Increment</t>
        </is>
      </c>
      <c r="C5615" s="130" t="inlineStr">
        <is>
          <t>State-Fuel Level Increment</t>
        </is>
      </c>
      <c r="D5615" s="129" t="n">
        <v>99999</v>
      </c>
      <c r="E5615" s="130" t="inlineStr">
        <is>
          <t>IL</t>
        </is>
      </c>
      <c r="F5615" s="130" t="inlineStr">
        <is>
          <t>Industrial NAICS Cogen</t>
        </is>
      </c>
      <c r="G5615" s="130" t="inlineStr">
        <is>
          <t>GT</t>
        </is>
      </c>
      <c r="H5615" s="130" t="inlineStr">
        <is>
          <t>NG</t>
        </is>
      </c>
      <c r="I5615" s="130" t="inlineStr">
        <is>
          <t>NG</t>
        </is>
      </c>
      <c r="J5615" s="131" t="n">
        <v>171091.97</v>
      </c>
      <c r="K5615" s="129" t="n">
        <v>2020</v>
      </c>
      <c r="L5615" s="120">
        <f>IF(VLOOKUP(H5615,'Cross-Page Data'!$D$4:$F$48,3,FALSE)="natural gas",VLOOKUP(G5615,'Cross-Page Data'!$I$4:$J$19,2,FALSE),IF(VLOOKUP(H5615,'Cross-Page Data'!$D$4:$F$48,3,FALSE)="solar",IF(G5615="PV","solar PV","solar thermal"),IF(VLOOKUP(H5615,'Cross-Page Data'!$D$4:$F$48,3,FALSE)="wind",VLOOKUP(G5615,'Cross-Page Data'!$I$4:$J$19,2,FALSE),IF(VLOOKUP(H5615,'Cross-Page Data'!$D$4:$F$48,3,FALSE)="hydro",VLOOKUP(G5615,'Cross-Page Data'!$I$4:$J$19,2,FALSE),VLOOKUP(H5615,'Cross-Page Data'!$D$4:$F$48,3,FALSE)))))</f>
        <v/>
      </c>
      <c r="M5615" s="120">
        <f>IF(AND($P$2=FALSE,OR(F5615="Commercial NAICS Cogen",F5615="Industrial NAICS Cogen",F5615="NAICS-22 Cogen")),FALSE,IF(AND($P$3=FALSE,OR(F5615="Commercial NAICS Cogen",F5615="Commercial NAICS Non-Cogen",F5615="Industrial NAICS Cogen", F5615="industrial NAICS non-Cogen")),FALSE, TRUE))</f>
        <v/>
      </c>
    </row>
    <row r="5616">
      <c r="A5616" s="129" t="n">
        <v>99999</v>
      </c>
      <c r="B5616" s="130" t="inlineStr">
        <is>
          <t>State-Fuel Level Increment</t>
        </is>
      </c>
      <c r="C5616" s="130" t="inlineStr">
        <is>
          <t>State-Fuel Level Increment</t>
        </is>
      </c>
      <c r="D5616" s="129" t="n">
        <v>99999</v>
      </c>
      <c r="E5616" s="130" t="inlineStr">
        <is>
          <t>IN</t>
        </is>
      </c>
      <c r="F5616" s="130" t="inlineStr">
        <is>
          <t>Electric Utility</t>
        </is>
      </c>
      <c r="G5616" s="130" t="inlineStr">
        <is>
          <t>GT</t>
        </is>
      </c>
      <c r="H5616" s="130" t="inlineStr">
        <is>
          <t>NG</t>
        </is>
      </c>
      <c r="I5616" s="130" t="inlineStr">
        <is>
          <t>NG</t>
        </is>
      </c>
      <c r="J5616" s="131" t="n">
        <v>949450.97</v>
      </c>
      <c r="K5616" s="129" t="n">
        <v>2020</v>
      </c>
      <c r="L5616" s="120">
        <f>IF(VLOOKUP(H5616,'Cross-Page Data'!$D$4:$F$48,3,FALSE)="natural gas",VLOOKUP(G5616,'Cross-Page Data'!$I$4:$J$19,2,FALSE),IF(VLOOKUP(H5616,'Cross-Page Data'!$D$4:$F$48,3,FALSE)="solar",IF(G5616="PV","solar PV","solar thermal"),IF(VLOOKUP(H5616,'Cross-Page Data'!$D$4:$F$48,3,FALSE)="wind",VLOOKUP(G5616,'Cross-Page Data'!$I$4:$J$19,2,FALSE),IF(VLOOKUP(H5616,'Cross-Page Data'!$D$4:$F$48,3,FALSE)="hydro",VLOOKUP(G5616,'Cross-Page Data'!$I$4:$J$19,2,FALSE),VLOOKUP(H5616,'Cross-Page Data'!$D$4:$F$48,3,FALSE)))))</f>
        <v/>
      </c>
      <c r="M5616" s="120">
        <f>IF(AND($P$2=FALSE,OR(F5616="Commercial NAICS Cogen",F5616="Industrial NAICS Cogen",F5616="NAICS-22 Cogen")),FALSE,IF(AND($P$3=FALSE,OR(F5616="Commercial NAICS Cogen",F5616="Commercial NAICS Non-Cogen",F5616="Industrial NAICS Cogen", F5616="industrial NAICS non-Cogen")),FALSE, TRUE))</f>
        <v/>
      </c>
    </row>
    <row r="5617">
      <c r="A5617" s="129" t="n">
        <v>99999</v>
      </c>
      <c r="B5617" s="130" t="inlineStr">
        <is>
          <t>State-Fuel Level Increment</t>
        </is>
      </c>
      <c r="C5617" s="130" t="inlineStr">
        <is>
          <t>State-Fuel Level Increment</t>
        </is>
      </c>
      <c r="D5617" s="129" t="n">
        <v>99999</v>
      </c>
      <c r="E5617" s="130" t="inlineStr">
        <is>
          <t>IN</t>
        </is>
      </c>
      <c r="F5617" s="130" t="inlineStr">
        <is>
          <t>NAICS-22 Cogen</t>
        </is>
      </c>
      <c r="G5617" s="130" t="inlineStr">
        <is>
          <t>GT</t>
        </is>
      </c>
      <c r="H5617" s="130" t="inlineStr">
        <is>
          <t>NG</t>
        </is>
      </c>
      <c r="I5617" s="130" t="inlineStr">
        <is>
          <t>NG</t>
        </is>
      </c>
      <c r="J5617" s="131" t="n">
        <v>219241.82</v>
      </c>
      <c r="K5617" s="129" t="n">
        <v>2020</v>
      </c>
      <c r="L5617" s="120">
        <f>IF(VLOOKUP(H5617,'Cross-Page Data'!$D$4:$F$48,3,FALSE)="natural gas",VLOOKUP(G5617,'Cross-Page Data'!$I$4:$J$19,2,FALSE),IF(VLOOKUP(H5617,'Cross-Page Data'!$D$4:$F$48,3,FALSE)="solar",IF(G5617="PV","solar PV","solar thermal"),IF(VLOOKUP(H5617,'Cross-Page Data'!$D$4:$F$48,3,FALSE)="wind",VLOOKUP(G5617,'Cross-Page Data'!$I$4:$J$19,2,FALSE),IF(VLOOKUP(H5617,'Cross-Page Data'!$D$4:$F$48,3,FALSE)="hydro",VLOOKUP(G5617,'Cross-Page Data'!$I$4:$J$19,2,FALSE),VLOOKUP(H5617,'Cross-Page Data'!$D$4:$F$48,3,FALSE)))))</f>
        <v/>
      </c>
      <c r="M5617" s="120">
        <f>IF(AND($P$2=FALSE,OR(F5617="Commercial NAICS Cogen",F5617="Industrial NAICS Cogen",F5617="NAICS-22 Cogen")),FALSE,IF(AND($P$3=FALSE,OR(F5617="Commercial NAICS Cogen",F5617="Commercial NAICS Non-Cogen",F5617="Industrial NAICS Cogen", F5617="industrial NAICS non-Cogen")),FALSE, TRUE))</f>
        <v/>
      </c>
    </row>
    <row r="5618">
      <c r="A5618" s="129" t="n">
        <v>99999</v>
      </c>
      <c r="B5618" s="130" t="inlineStr">
        <is>
          <t>State-Fuel Level Increment</t>
        </is>
      </c>
      <c r="C5618" s="130" t="inlineStr">
        <is>
          <t>State-Fuel Level Increment</t>
        </is>
      </c>
      <c r="D5618" s="129" t="n">
        <v>99999</v>
      </c>
      <c r="E5618" s="130" t="inlineStr">
        <is>
          <t>KS</t>
        </is>
      </c>
      <c r="F5618" s="130" t="inlineStr">
        <is>
          <t>Electric Utility</t>
        </is>
      </c>
      <c r="G5618" s="130" t="inlineStr">
        <is>
          <t>GT</t>
        </is>
      </c>
      <c r="H5618" s="130" t="inlineStr">
        <is>
          <t>NG</t>
        </is>
      </c>
      <c r="I5618" s="130" t="inlineStr">
        <is>
          <t>NG</t>
        </is>
      </c>
      <c r="J5618" s="131" t="n">
        <v>416130.86</v>
      </c>
      <c r="K5618" s="129" t="n">
        <v>2020</v>
      </c>
      <c r="L5618" s="120">
        <f>IF(VLOOKUP(H5618,'Cross-Page Data'!$D$4:$F$48,3,FALSE)="natural gas",VLOOKUP(G5618,'Cross-Page Data'!$I$4:$J$19,2,FALSE),IF(VLOOKUP(H5618,'Cross-Page Data'!$D$4:$F$48,3,FALSE)="solar",IF(G5618="PV","solar PV","solar thermal"),IF(VLOOKUP(H5618,'Cross-Page Data'!$D$4:$F$48,3,FALSE)="wind",VLOOKUP(G5618,'Cross-Page Data'!$I$4:$J$19,2,FALSE),IF(VLOOKUP(H5618,'Cross-Page Data'!$D$4:$F$48,3,FALSE)="hydro",VLOOKUP(G5618,'Cross-Page Data'!$I$4:$J$19,2,FALSE),VLOOKUP(H5618,'Cross-Page Data'!$D$4:$F$48,3,FALSE)))))</f>
        <v/>
      </c>
      <c r="M5618" s="120">
        <f>IF(AND($P$2=FALSE,OR(F5618="Commercial NAICS Cogen",F5618="Industrial NAICS Cogen",F5618="NAICS-22 Cogen")),FALSE,IF(AND($P$3=FALSE,OR(F5618="Commercial NAICS Cogen",F5618="Commercial NAICS Non-Cogen",F5618="Industrial NAICS Cogen", F5618="industrial NAICS non-Cogen")),FALSE, TRUE))</f>
        <v/>
      </c>
    </row>
    <row r="5619">
      <c r="A5619" s="129" t="n">
        <v>99999</v>
      </c>
      <c r="B5619" s="130" t="inlineStr">
        <is>
          <t>State-Fuel Level Increment</t>
        </is>
      </c>
      <c r="C5619" s="130" t="inlineStr">
        <is>
          <t>State-Fuel Level Increment</t>
        </is>
      </c>
      <c r="D5619" s="129" t="n">
        <v>99999</v>
      </c>
      <c r="E5619" s="130" t="inlineStr">
        <is>
          <t>KS</t>
        </is>
      </c>
      <c r="F5619" s="130" t="inlineStr">
        <is>
          <t>Electric Utility</t>
        </is>
      </c>
      <c r="G5619" s="130" t="inlineStr">
        <is>
          <t>GT</t>
        </is>
      </c>
      <c r="H5619" s="130" t="inlineStr">
        <is>
          <t>NG</t>
        </is>
      </c>
      <c r="I5619" s="130" t="inlineStr">
        <is>
          <t>NG</t>
        </is>
      </c>
      <c r="J5619" s="131" t="n">
        <v>1952.103</v>
      </c>
      <c r="K5619" s="129" t="n">
        <v>2020</v>
      </c>
      <c r="L5619" s="120">
        <f>IF(VLOOKUP(H5619,'Cross-Page Data'!$D$4:$F$48,3,FALSE)="natural gas",VLOOKUP(G5619,'Cross-Page Data'!$I$4:$J$19,2,FALSE),IF(VLOOKUP(H5619,'Cross-Page Data'!$D$4:$F$48,3,FALSE)="solar",IF(G5619="PV","solar PV","solar thermal"),IF(VLOOKUP(H5619,'Cross-Page Data'!$D$4:$F$48,3,FALSE)="wind",VLOOKUP(G5619,'Cross-Page Data'!$I$4:$J$19,2,FALSE),IF(VLOOKUP(H5619,'Cross-Page Data'!$D$4:$F$48,3,FALSE)="hydro",VLOOKUP(G5619,'Cross-Page Data'!$I$4:$J$19,2,FALSE),VLOOKUP(H5619,'Cross-Page Data'!$D$4:$F$48,3,FALSE)))))</f>
        <v/>
      </c>
      <c r="M5619" s="120">
        <f>IF(AND($P$2=FALSE,OR(F5619="Commercial NAICS Cogen",F5619="Industrial NAICS Cogen",F5619="NAICS-22 Cogen")),FALSE,IF(AND($P$3=FALSE,OR(F5619="Commercial NAICS Cogen",F5619="Commercial NAICS Non-Cogen",F5619="Industrial NAICS Cogen", F5619="industrial NAICS non-Cogen")),FALSE, TRUE))</f>
        <v/>
      </c>
    </row>
    <row r="5620">
      <c r="A5620" s="129" t="n">
        <v>99999</v>
      </c>
      <c r="B5620" s="130" t="inlineStr">
        <is>
          <t>State-Fuel Level Increment</t>
        </is>
      </c>
      <c r="C5620" s="130" t="inlineStr">
        <is>
          <t>State-Fuel Level Increment</t>
        </is>
      </c>
      <c r="D5620" s="129" t="n">
        <v>99999</v>
      </c>
      <c r="E5620" s="130" t="inlineStr">
        <is>
          <t>KS</t>
        </is>
      </c>
      <c r="F5620" s="130" t="inlineStr">
        <is>
          <t>Industrial NAICS Cogen</t>
        </is>
      </c>
      <c r="G5620" s="130" t="inlineStr">
        <is>
          <t>GT</t>
        </is>
      </c>
      <c r="H5620" s="130" t="inlineStr">
        <is>
          <t>NG</t>
        </is>
      </c>
      <c r="I5620" s="130" t="inlineStr">
        <is>
          <t>NG</t>
        </is>
      </c>
      <c r="J5620" s="131" t="n">
        <v>0</v>
      </c>
      <c r="K5620" s="129" t="n">
        <v>2020</v>
      </c>
      <c r="L5620" s="120">
        <f>IF(VLOOKUP(H5620,'Cross-Page Data'!$D$4:$F$48,3,FALSE)="natural gas",VLOOKUP(G5620,'Cross-Page Data'!$I$4:$J$19,2,FALSE),IF(VLOOKUP(H5620,'Cross-Page Data'!$D$4:$F$48,3,FALSE)="solar",IF(G5620="PV","solar PV","solar thermal"),IF(VLOOKUP(H5620,'Cross-Page Data'!$D$4:$F$48,3,FALSE)="wind",VLOOKUP(G5620,'Cross-Page Data'!$I$4:$J$19,2,FALSE),IF(VLOOKUP(H5620,'Cross-Page Data'!$D$4:$F$48,3,FALSE)="hydro",VLOOKUP(G5620,'Cross-Page Data'!$I$4:$J$19,2,FALSE),VLOOKUP(H5620,'Cross-Page Data'!$D$4:$F$48,3,FALSE)))))</f>
        <v/>
      </c>
      <c r="M5620" s="120">
        <f>IF(AND($P$2=FALSE,OR(F5620="Commercial NAICS Cogen",F5620="Industrial NAICS Cogen",F5620="NAICS-22 Cogen")),FALSE,IF(AND($P$3=FALSE,OR(F5620="Commercial NAICS Cogen",F5620="Commercial NAICS Non-Cogen",F5620="Industrial NAICS Cogen", F5620="industrial NAICS non-Cogen")),FALSE, TRUE))</f>
        <v/>
      </c>
    </row>
    <row r="5621">
      <c r="A5621" s="129" t="n">
        <v>99999</v>
      </c>
      <c r="B5621" s="130" t="inlineStr">
        <is>
          <t>State-Fuel Level Increment</t>
        </is>
      </c>
      <c r="C5621" s="130" t="inlineStr">
        <is>
          <t>State-Fuel Level Increment</t>
        </is>
      </c>
      <c r="D5621" s="129" t="n">
        <v>99999</v>
      </c>
      <c r="E5621" s="130" t="inlineStr">
        <is>
          <t>KY</t>
        </is>
      </c>
      <c r="F5621" s="130" t="inlineStr">
        <is>
          <t>Electric Utility</t>
        </is>
      </c>
      <c r="G5621" s="130" t="inlineStr">
        <is>
          <t>GT</t>
        </is>
      </c>
      <c r="H5621" s="130" t="inlineStr">
        <is>
          <t>NG</t>
        </is>
      </c>
      <c r="I5621" s="130" t="inlineStr">
        <is>
          <t>NG</t>
        </is>
      </c>
      <c r="J5621" s="131" t="n">
        <v>288403.47</v>
      </c>
      <c r="K5621" s="129" t="n">
        <v>2020</v>
      </c>
      <c r="L5621" s="120">
        <f>IF(VLOOKUP(H5621,'Cross-Page Data'!$D$4:$F$48,3,FALSE)="natural gas",VLOOKUP(G5621,'Cross-Page Data'!$I$4:$J$19,2,FALSE),IF(VLOOKUP(H5621,'Cross-Page Data'!$D$4:$F$48,3,FALSE)="solar",IF(G5621="PV","solar PV","solar thermal"),IF(VLOOKUP(H5621,'Cross-Page Data'!$D$4:$F$48,3,FALSE)="wind",VLOOKUP(G5621,'Cross-Page Data'!$I$4:$J$19,2,FALSE),IF(VLOOKUP(H5621,'Cross-Page Data'!$D$4:$F$48,3,FALSE)="hydro",VLOOKUP(G5621,'Cross-Page Data'!$I$4:$J$19,2,FALSE),VLOOKUP(H5621,'Cross-Page Data'!$D$4:$F$48,3,FALSE)))))</f>
        <v/>
      </c>
      <c r="M5621" s="120">
        <f>IF(AND($P$2=FALSE,OR(F5621="Commercial NAICS Cogen",F5621="Industrial NAICS Cogen",F5621="NAICS-22 Cogen")),FALSE,IF(AND($P$3=FALSE,OR(F5621="Commercial NAICS Cogen",F5621="Commercial NAICS Non-Cogen",F5621="Industrial NAICS Cogen", F5621="industrial NAICS non-Cogen")),FALSE, TRUE))</f>
        <v/>
      </c>
    </row>
    <row r="5622">
      <c r="A5622" s="129" t="n">
        <v>99999</v>
      </c>
      <c r="B5622" s="130" t="inlineStr">
        <is>
          <t>State-Fuel Level Increment</t>
        </is>
      </c>
      <c r="C5622" s="130" t="inlineStr">
        <is>
          <t>State-Fuel Level Increment</t>
        </is>
      </c>
      <c r="D5622" s="129" t="n">
        <v>99999</v>
      </c>
      <c r="E5622" s="130" t="inlineStr">
        <is>
          <t>KY</t>
        </is>
      </c>
      <c r="F5622" s="130" t="inlineStr">
        <is>
          <t>Industrial NAICS Cogen</t>
        </is>
      </c>
      <c r="G5622" s="130" t="inlineStr">
        <is>
          <t>GT</t>
        </is>
      </c>
      <c r="H5622" s="130" t="inlineStr">
        <is>
          <t>NG</t>
        </is>
      </c>
      <c r="I5622" s="130" t="inlineStr">
        <is>
          <t>NG</t>
        </is>
      </c>
      <c r="J5622" s="131" t="n">
        <v>20690.02</v>
      </c>
      <c r="K5622" s="129" t="n">
        <v>2020</v>
      </c>
      <c r="L5622" s="120">
        <f>IF(VLOOKUP(H5622,'Cross-Page Data'!$D$4:$F$48,3,FALSE)="natural gas",VLOOKUP(G5622,'Cross-Page Data'!$I$4:$J$19,2,FALSE),IF(VLOOKUP(H5622,'Cross-Page Data'!$D$4:$F$48,3,FALSE)="solar",IF(G5622="PV","solar PV","solar thermal"),IF(VLOOKUP(H5622,'Cross-Page Data'!$D$4:$F$48,3,FALSE)="wind",VLOOKUP(G5622,'Cross-Page Data'!$I$4:$J$19,2,FALSE),IF(VLOOKUP(H5622,'Cross-Page Data'!$D$4:$F$48,3,FALSE)="hydro",VLOOKUP(G5622,'Cross-Page Data'!$I$4:$J$19,2,FALSE),VLOOKUP(H5622,'Cross-Page Data'!$D$4:$F$48,3,FALSE)))))</f>
        <v/>
      </c>
      <c r="M5622" s="120">
        <f>IF(AND($P$2=FALSE,OR(F5622="Commercial NAICS Cogen",F5622="Industrial NAICS Cogen",F5622="NAICS-22 Cogen")),FALSE,IF(AND($P$3=FALSE,OR(F5622="Commercial NAICS Cogen",F5622="Commercial NAICS Non-Cogen",F5622="Industrial NAICS Cogen", F5622="industrial NAICS non-Cogen")),FALSE, TRUE))</f>
        <v/>
      </c>
    </row>
    <row r="5623">
      <c r="A5623" s="129" t="n">
        <v>99999</v>
      </c>
      <c r="B5623" s="130" t="inlineStr">
        <is>
          <t>State-Fuel Level Increment</t>
        </is>
      </c>
      <c r="C5623" s="130" t="inlineStr">
        <is>
          <t>State-Fuel Level Increment</t>
        </is>
      </c>
      <c r="D5623" s="129" t="n">
        <v>99999</v>
      </c>
      <c r="E5623" s="130" t="inlineStr">
        <is>
          <t>LA</t>
        </is>
      </c>
      <c r="F5623" s="130" t="inlineStr">
        <is>
          <t>Electric Utility</t>
        </is>
      </c>
      <c r="G5623" s="130" t="inlineStr">
        <is>
          <t>GT</t>
        </is>
      </c>
      <c r="H5623" s="130" t="inlineStr">
        <is>
          <t>NG</t>
        </is>
      </c>
      <c r="I5623" s="130" t="inlineStr">
        <is>
          <t>NG</t>
        </is>
      </c>
      <c r="J5623" s="131" t="n">
        <v>142314.75</v>
      </c>
      <c r="K5623" s="129" t="n">
        <v>2020</v>
      </c>
      <c r="L5623" s="120">
        <f>IF(VLOOKUP(H5623,'Cross-Page Data'!$D$4:$F$48,3,FALSE)="natural gas",VLOOKUP(G5623,'Cross-Page Data'!$I$4:$J$19,2,FALSE),IF(VLOOKUP(H5623,'Cross-Page Data'!$D$4:$F$48,3,FALSE)="solar",IF(G5623="PV","solar PV","solar thermal"),IF(VLOOKUP(H5623,'Cross-Page Data'!$D$4:$F$48,3,FALSE)="wind",VLOOKUP(G5623,'Cross-Page Data'!$I$4:$J$19,2,FALSE),IF(VLOOKUP(H5623,'Cross-Page Data'!$D$4:$F$48,3,FALSE)="hydro",VLOOKUP(G5623,'Cross-Page Data'!$I$4:$J$19,2,FALSE),VLOOKUP(H5623,'Cross-Page Data'!$D$4:$F$48,3,FALSE)))))</f>
        <v/>
      </c>
      <c r="M5623" s="120">
        <f>IF(AND($P$2=FALSE,OR(F5623="Commercial NAICS Cogen",F5623="Industrial NAICS Cogen",F5623="NAICS-22 Cogen")),FALSE,IF(AND($P$3=FALSE,OR(F5623="Commercial NAICS Cogen",F5623="Commercial NAICS Non-Cogen",F5623="Industrial NAICS Cogen", F5623="industrial NAICS non-Cogen")),FALSE, TRUE))</f>
        <v/>
      </c>
    </row>
    <row r="5624">
      <c r="A5624" s="129" t="n">
        <v>99999</v>
      </c>
      <c r="B5624" s="130" t="inlineStr">
        <is>
          <t>State-Fuel Level Increment</t>
        </is>
      </c>
      <c r="C5624" s="130" t="inlineStr">
        <is>
          <t>State-Fuel Level Increment</t>
        </is>
      </c>
      <c r="D5624" s="129" t="n">
        <v>99999</v>
      </c>
      <c r="E5624" s="130" t="inlineStr">
        <is>
          <t>LA</t>
        </is>
      </c>
      <c r="F5624" s="130" t="inlineStr">
        <is>
          <t>NAICS-22 Non-Cogen</t>
        </is>
      </c>
      <c r="G5624" s="130" t="inlineStr">
        <is>
          <t>GT</t>
        </is>
      </c>
      <c r="H5624" s="130" t="inlineStr">
        <is>
          <t>NG</t>
        </is>
      </c>
      <c r="I5624" s="130" t="inlineStr">
        <is>
          <t>NG</t>
        </is>
      </c>
      <c r="J5624" s="131" t="n">
        <v>60530.739</v>
      </c>
      <c r="K5624" s="129" t="n">
        <v>2020</v>
      </c>
      <c r="L5624" s="120">
        <f>IF(VLOOKUP(H5624,'Cross-Page Data'!$D$4:$F$48,3,FALSE)="natural gas",VLOOKUP(G5624,'Cross-Page Data'!$I$4:$J$19,2,FALSE),IF(VLOOKUP(H5624,'Cross-Page Data'!$D$4:$F$48,3,FALSE)="solar",IF(G5624="PV","solar PV","solar thermal"),IF(VLOOKUP(H5624,'Cross-Page Data'!$D$4:$F$48,3,FALSE)="wind",VLOOKUP(G5624,'Cross-Page Data'!$I$4:$J$19,2,FALSE),IF(VLOOKUP(H5624,'Cross-Page Data'!$D$4:$F$48,3,FALSE)="hydro",VLOOKUP(G5624,'Cross-Page Data'!$I$4:$J$19,2,FALSE),VLOOKUP(H5624,'Cross-Page Data'!$D$4:$F$48,3,FALSE)))))</f>
        <v/>
      </c>
      <c r="M5624" s="120">
        <f>IF(AND($P$2=FALSE,OR(F5624="Commercial NAICS Cogen",F5624="Industrial NAICS Cogen",F5624="NAICS-22 Cogen")),FALSE,IF(AND($P$3=FALSE,OR(F5624="Commercial NAICS Cogen",F5624="Commercial NAICS Non-Cogen",F5624="Industrial NAICS Cogen", F5624="industrial NAICS non-Cogen")),FALSE, TRUE))</f>
        <v/>
      </c>
    </row>
    <row r="5625">
      <c r="A5625" s="129" t="n">
        <v>99999</v>
      </c>
      <c r="B5625" s="130" t="inlineStr">
        <is>
          <t>State-Fuel Level Increment</t>
        </is>
      </c>
      <c r="C5625" s="130" t="inlineStr">
        <is>
          <t>State-Fuel Level Increment</t>
        </is>
      </c>
      <c r="D5625" s="129" t="n">
        <v>99999</v>
      </c>
      <c r="E5625" s="130" t="inlineStr">
        <is>
          <t>LA</t>
        </is>
      </c>
      <c r="F5625" s="130" t="inlineStr">
        <is>
          <t>Commercial NAICS Cogen</t>
        </is>
      </c>
      <c r="G5625" s="130" t="inlineStr">
        <is>
          <t>GT</t>
        </is>
      </c>
      <c r="H5625" s="130" t="inlineStr">
        <is>
          <t>NG</t>
        </is>
      </c>
      <c r="I5625" s="130" t="inlineStr">
        <is>
          <t>NG</t>
        </is>
      </c>
      <c r="J5625" s="131" t="n">
        <v>44795.509</v>
      </c>
      <c r="K5625" s="129" t="n">
        <v>2020</v>
      </c>
      <c r="L5625" s="120">
        <f>IF(VLOOKUP(H5625,'Cross-Page Data'!$D$4:$F$48,3,FALSE)="natural gas",VLOOKUP(G5625,'Cross-Page Data'!$I$4:$J$19,2,FALSE),IF(VLOOKUP(H5625,'Cross-Page Data'!$D$4:$F$48,3,FALSE)="solar",IF(G5625="PV","solar PV","solar thermal"),IF(VLOOKUP(H5625,'Cross-Page Data'!$D$4:$F$48,3,FALSE)="wind",VLOOKUP(G5625,'Cross-Page Data'!$I$4:$J$19,2,FALSE),IF(VLOOKUP(H5625,'Cross-Page Data'!$D$4:$F$48,3,FALSE)="hydro",VLOOKUP(G5625,'Cross-Page Data'!$I$4:$J$19,2,FALSE),VLOOKUP(H5625,'Cross-Page Data'!$D$4:$F$48,3,FALSE)))))</f>
        <v/>
      </c>
      <c r="M5625" s="120">
        <f>IF(AND($P$2=FALSE,OR(F5625="Commercial NAICS Cogen",F5625="Industrial NAICS Cogen",F5625="NAICS-22 Cogen")),FALSE,IF(AND($P$3=FALSE,OR(F5625="Commercial NAICS Cogen",F5625="Commercial NAICS Non-Cogen",F5625="Industrial NAICS Cogen", F5625="industrial NAICS non-Cogen")),FALSE, TRUE))</f>
        <v/>
      </c>
    </row>
    <row r="5626">
      <c r="A5626" s="129" t="n">
        <v>99999</v>
      </c>
      <c r="B5626" s="130" t="inlineStr">
        <is>
          <t>State-Fuel Level Increment</t>
        </is>
      </c>
      <c r="C5626" s="130" t="inlineStr">
        <is>
          <t>State-Fuel Level Increment</t>
        </is>
      </c>
      <c r="D5626" s="129" t="n">
        <v>99999</v>
      </c>
      <c r="E5626" s="130" t="inlineStr">
        <is>
          <t>LA</t>
        </is>
      </c>
      <c r="F5626" s="130" t="inlineStr">
        <is>
          <t>Industrial NAICS Cogen</t>
        </is>
      </c>
      <c r="G5626" s="130" t="inlineStr">
        <is>
          <t>GT</t>
        </is>
      </c>
      <c r="H5626" s="130" t="inlineStr">
        <is>
          <t>NG</t>
        </is>
      </c>
      <c r="I5626" s="130" t="inlineStr">
        <is>
          <t>NG</t>
        </is>
      </c>
      <c r="J5626" s="131" t="n">
        <v>3064916.4</v>
      </c>
      <c r="K5626" s="129" t="n">
        <v>2020</v>
      </c>
      <c r="L5626" s="120">
        <f>IF(VLOOKUP(H5626,'Cross-Page Data'!$D$4:$F$48,3,FALSE)="natural gas",VLOOKUP(G5626,'Cross-Page Data'!$I$4:$J$19,2,FALSE),IF(VLOOKUP(H5626,'Cross-Page Data'!$D$4:$F$48,3,FALSE)="solar",IF(G5626="PV","solar PV","solar thermal"),IF(VLOOKUP(H5626,'Cross-Page Data'!$D$4:$F$48,3,FALSE)="wind",VLOOKUP(G5626,'Cross-Page Data'!$I$4:$J$19,2,FALSE),IF(VLOOKUP(H5626,'Cross-Page Data'!$D$4:$F$48,3,FALSE)="hydro",VLOOKUP(G5626,'Cross-Page Data'!$I$4:$J$19,2,FALSE),VLOOKUP(H5626,'Cross-Page Data'!$D$4:$F$48,3,FALSE)))))</f>
        <v/>
      </c>
      <c r="M5626" s="120">
        <f>IF(AND($P$2=FALSE,OR(F5626="Commercial NAICS Cogen",F5626="Industrial NAICS Cogen",F5626="NAICS-22 Cogen")),FALSE,IF(AND($P$3=FALSE,OR(F5626="Commercial NAICS Cogen",F5626="Commercial NAICS Non-Cogen",F5626="Industrial NAICS Cogen", F5626="industrial NAICS non-Cogen")),FALSE, TRUE))</f>
        <v/>
      </c>
    </row>
    <row r="5627">
      <c r="A5627" s="129" t="n">
        <v>99999</v>
      </c>
      <c r="B5627" s="130" t="inlineStr">
        <is>
          <t>State-Fuel Level Increment</t>
        </is>
      </c>
      <c r="C5627" s="130" t="inlineStr">
        <is>
          <t>State-Fuel Level Increment</t>
        </is>
      </c>
      <c r="D5627" s="129" t="n">
        <v>99999</v>
      </c>
      <c r="E5627" s="130" t="inlineStr">
        <is>
          <t>MA</t>
        </is>
      </c>
      <c r="F5627" s="130" t="inlineStr">
        <is>
          <t>Electric Utility</t>
        </is>
      </c>
      <c r="G5627" s="130" t="inlineStr">
        <is>
          <t>GT</t>
        </is>
      </c>
      <c r="H5627" s="130" t="inlineStr">
        <is>
          <t>NG</t>
        </is>
      </c>
      <c r="I5627" s="130" t="inlineStr">
        <is>
          <t>NG</t>
        </is>
      </c>
      <c r="J5627" s="131" t="n">
        <v>37896.426</v>
      </c>
      <c r="K5627" s="129" t="n">
        <v>2020</v>
      </c>
      <c r="L5627" s="120">
        <f>IF(VLOOKUP(H5627,'Cross-Page Data'!$D$4:$F$48,3,FALSE)="natural gas",VLOOKUP(G5627,'Cross-Page Data'!$I$4:$J$19,2,FALSE),IF(VLOOKUP(H5627,'Cross-Page Data'!$D$4:$F$48,3,FALSE)="solar",IF(G5627="PV","solar PV","solar thermal"),IF(VLOOKUP(H5627,'Cross-Page Data'!$D$4:$F$48,3,FALSE)="wind",VLOOKUP(G5627,'Cross-Page Data'!$I$4:$J$19,2,FALSE),IF(VLOOKUP(H5627,'Cross-Page Data'!$D$4:$F$48,3,FALSE)="hydro",VLOOKUP(G5627,'Cross-Page Data'!$I$4:$J$19,2,FALSE),VLOOKUP(H5627,'Cross-Page Data'!$D$4:$F$48,3,FALSE)))))</f>
        <v/>
      </c>
      <c r="M5627" s="120">
        <f>IF(AND($P$2=FALSE,OR(F5627="Commercial NAICS Cogen",F5627="Industrial NAICS Cogen",F5627="NAICS-22 Cogen")),FALSE,IF(AND($P$3=FALSE,OR(F5627="Commercial NAICS Cogen",F5627="Commercial NAICS Non-Cogen",F5627="Industrial NAICS Cogen", F5627="industrial NAICS non-Cogen")),FALSE, TRUE))</f>
        <v/>
      </c>
    </row>
    <row r="5628">
      <c r="A5628" s="129" t="n">
        <v>99999</v>
      </c>
      <c r="B5628" s="130" t="inlineStr">
        <is>
          <t>State-Fuel Level Increment</t>
        </is>
      </c>
      <c r="C5628" s="130" t="inlineStr">
        <is>
          <t>State-Fuel Level Increment</t>
        </is>
      </c>
      <c r="D5628" s="129" t="n">
        <v>99999</v>
      </c>
      <c r="E5628" s="130" t="inlineStr">
        <is>
          <t>MA</t>
        </is>
      </c>
      <c r="F5628" s="130" t="inlineStr">
        <is>
          <t>NAICS-22 Non-Cogen</t>
        </is>
      </c>
      <c r="G5628" s="130" t="inlineStr">
        <is>
          <t>GT</t>
        </is>
      </c>
      <c r="H5628" s="130" t="inlineStr">
        <is>
          <t>NG</t>
        </is>
      </c>
      <c r="I5628" s="130" t="inlineStr">
        <is>
          <t>NG</t>
        </is>
      </c>
      <c r="J5628" s="131" t="n">
        <v>19611.944</v>
      </c>
      <c r="K5628" s="129" t="n">
        <v>2020</v>
      </c>
      <c r="L5628" s="120">
        <f>IF(VLOOKUP(H5628,'Cross-Page Data'!$D$4:$F$48,3,FALSE)="natural gas",VLOOKUP(G5628,'Cross-Page Data'!$I$4:$J$19,2,FALSE),IF(VLOOKUP(H5628,'Cross-Page Data'!$D$4:$F$48,3,FALSE)="solar",IF(G5628="PV","solar PV","solar thermal"),IF(VLOOKUP(H5628,'Cross-Page Data'!$D$4:$F$48,3,FALSE)="wind",VLOOKUP(G5628,'Cross-Page Data'!$I$4:$J$19,2,FALSE),IF(VLOOKUP(H5628,'Cross-Page Data'!$D$4:$F$48,3,FALSE)="hydro",VLOOKUP(G5628,'Cross-Page Data'!$I$4:$J$19,2,FALSE),VLOOKUP(H5628,'Cross-Page Data'!$D$4:$F$48,3,FALSE)))))</f>
        <v/>
      </c>
      <c r="M5628" s="120">
        <f>IF(AND($P$2=FALSE,OR(F5628="Commercial NAICS Cogen",F5628="Industrial NAICS Cogen",F5628="NAICS-22 Cogen")),FALSE,IF(AND($P$3=FALSE,OR(F5628="Commercial NAICS Cogen",F5628="Commercial NAICS Non-Cogen",F5628="Industrial NAICS Cogen", F5628="industrial NAICS non-Cogen")),FALSE, TRUE))</f>
        <v/>
      </c>
    </row>
    <row r="5629">
      <c r="A5629" s="129" t="n">
        <v>99999</v>
      </c>
      <c r="B5629" s="130" t="inlineStr">
        <is>
          <t>State-Fuel Level Increment</t>
        </is>
      </c>
      <c r="C5629" s="130" t="inlineStr">
        <is>
          <t>State-Fuel Level Increment</t>
        </is>
      </c>
      <c r="D5629" s="129" t="n">
        <v>99999</v>
      </c>
      <c r="E5629" s="130" t="inlineStr">
        <is>
          <t>MA</t>
        </is>
      </c>
      <c r="F5629" s="130" t="inlineStr">
        <is>
          <t>Commercial NAICS Cogen</t>
        </is>
      </c>
      <c r="G5629" s="130" t="inlineStr">
        <is>
          <t>GT</t>
        </is>
      </c>
      <c r="H5629" s="130" t="inlineStr">
        <is>
          <t>NG</t>
        </is>
      </c>
      <c r="I5629" s="130" t="inlineStr">
        <is>
          <t>NG</t>
        </is>
      </c>
      <c r="J5629" s="131" t="n">
        <v>391019.88</v>
      </c>
      <c r="K5629" s="129" t="n">
        <v>2020</v>
      </c>
      <c r="L5629" s="120">
        <f>IF(VLOOKUP(H5629,'Cross-Page Data'!$D$4:$F$48,3,FALSE)="natural gas",VLOOKUP(G5629,'Cross-Page Data'!$I$4:$J$19,2,FALSE),IF(VLOOKUP(H5629,'Cross-Page Data'!$D$4:$F$48,3,FALSE)="solar",IF(G5629="PV","solar PV","solar thermal"),IF(VLOOKUP(H5629,'Cross-Page Data'!$D$4:$F$48,3,FALSE)="wind",VLOOKUP(G5629,'Cross-Page Data'!$I$4:$J$19,2,FALSE),IF(VLOOKUP(H5629,'Cross-Page Data'!$D$4:$F$48,3,FALSE)="hydro",VLOOKUP(G5629,'Cross-Page Data'!$I$4:$J$19,2,FALSE),VLOOKUP(H5629,'Cross-Page Data'!$D$4:$F$48,3,FALSE)))))</f>
        <v/>
      </c>
      <c r="M5629" s="120">
        <f>IF(AND($P$2=FALSE,OR(F5629="Commercial NAICS Cogen",F5629="Industrial NAICS Cogen",F5629="NAICS-22 Cogen")),FALSE,IF(AND($P$3=FALSE,OR(F5629="Commercial NAICS Cogen",F5629="Commercial NAICS Non-Cogen",F5629="Industrial NAICS Cogen", F5629="industrial NAICS non-Cogen")),FALSE, TRUE))</f>
        <v/>
      </c>
    </row>
    <row r="5630">
      <c r="A5630" s="129" t="n">
        <v>99999</v>
      </c>
      <c r="B5630" s="130" t="inlineStr">
        <is>
          <t>State-Fuel Level Increment</t>
        </is>
      </c>
      <c r="C5630" s="130" t="inlineStr">
        <is>
          <t>State-Fuel Level Increment</t>
        </is>
      </c>
      <c r="D5630" s="129" t="n">
        <v>99999</v>
      </c>
      <c r="E5630" s="130" t="inlineStr">
        <is>
          <t>MA</t>
        </is>
      </c>
      <c r="F5630" s="130" t="inlineStr">
        <is>
          <t>Industrial NAICS Cogen</t>
        </is>
      </c>
      <c r="G5630" s="130" t="inlineStr">
        <is>
          <t>GT</t>
        </is>
      </c>
      <c r="H5630" s="130" t="inlineStr">
        <is>
          <t>NG</t>
        </is>
      </c>
      <c r="I5630" s="130" t="inlineStr">
        <is>
          <t>NG</t>
        </is>
      </c>
      <c r="J5630" s="131" t="n">
        <v>23607.812</v>
      </c>
      <c r="K5630" s="129" t="n">
        <v>2020</v>
      </c>
      <c r="L5630" s="120">
        <f>IF(VLOOKUP(H5630,'Cross-Page Data'!$D$4:$F$48,3,FALSE)="natural gas",VLOOKUP(G5630,'Cross-Page Data'!$I$4:$J$19,2,FALSE),IF(VLOOKUP(H5630,'Cross-Page Data'!$D$4:$F$48,3,FALSE)="solar",IF(G5630="PV","solar PV","solar thermal"),IF(VLOOKUP(H5630,'Cross-Page Data'!$D$4:$F$48,3,FALSE)="wind",VLOOKUP(G5630,'Cross-Page Data'!$I$4:$J$19,2,FALSE),IF(VLOOKUP(H5630,'Cross-Page Data'!$D$4:$F$48,3,FALSE)="hydro",VLOOKUP(G5630,'Cross-Page Data'!$I$4:$J$19,2,FALSE),VLOOKUP(H5630,'Cross-Page Data'!$D$4:$F$48,3,FALSE)))))</f>
        <v/>
      </c>
      <c r="M5630" s="120">
        <f>IF(AND($P$2=FALSE,OR(F5630="Commercial NAICS Cogen",F5630="Industrial NAICS Cogen",F5630="NAICS-22 Cogen")),FALSE,IF(AND($P$3=FALSE,OR(F5630="Commercial NAICS Cogen",F5630="Commercial NAICS Non-Cogen",F5630="Industrial NAICS Cogen", F5630="industrial NAICS non-Cogen")),FALSE, TRUE))</f>
        <v/>
      </c>
    </row>
    <row r="5631">
      <c r="A5631" s="129" t="n">
        <v>99999</v>
      </c>
      <c r="B5631" s="130" t="inlineStr">
        <is>
          <t>State-Fuel Level Increment</t>
        </is>
      </c>
      <c r="C5631" s="130" t="inlineStr">
        <is>
          <t>State-Fuel Level Increment</t>
        </is>
      </c>
      <c r="D5631" s="129" t="n">
        <v>99999</v>
      </c>
      <c r="E5631" s="130" t="inlineStr">
        <is>
          <t>MD</t>
        </is>
      </c>
      <c r="F5631" s="130" t="inlineStr">
        <is>
          <t>NAICS-22 Non-Cogen</t>
        </is>
      </c>
      <c r="G5631" s="130" t="inlineStr">
        <is>
          <t>GT</t>
        </is>
      </c>
      <c r="H5631" s="130" t="inlineStr">
        <is>
          <t>NG</t>
        </is>
      </c>
      <c r="I5631" s="130" t="inlineStr">
        <is>
          <t>NG</t>
        </is>
      </c>
      <c r="J5631" s="131" t="n">
        <v>228871.57</v>
      </c>
      <c r="K5631" s="129" t="n">
        <v>2020</v>
      </c>
      <c r="L5631" s="120">
        <f>IF(VLOOKUP(H5631,'Cross-Page Data'!$D$4:$F$48,3,FALSE)="natural gas",VLOOKUP(G5631,'Cross-Page Data'!$I$4:$J$19,2,FALSE),IF(VLOOKUP(H5631,'Cross-Page Data'!$D$4:$F$48,3,FALSE)="solar",IF(G5631="PV","solar PV","solar thermal"),IF(VLOOKUP(H5631,'Cross-Page Data'!$D$4:$F$48,3,FALSE)="wind",VLOOKUP(G5631,'Cross-Page Data'!$I$4:$J$19,2,FALSE),IF(VLOOKUP(H5631,'Cross-Page Data'!$D$4:$F$48,3,FALSE)="hydro",VLOOKUP(G5631,'Cross-Page Data'!$I$4:$J$19,2,FALSE),VLOOKUP(H5631,'Cross-Page Data'!$D$4:$F$48,3,FALSE)))))</f>
        <v/>
      </c>
      <c r="M5631" s="120">
        <f>IF(AND($P$2=FALSE,OR(F5631="Commercial NAICS Cogen",F5631="Industrial NAICS Cogen",F5631="NAICS-22 Cogen")),FALSE,IF(AND($P$3=FALSE,OR(F5631="Commercial NAICS Cogen",F5631="Commercial NAICS Non-Cogen",F5631="Industrial NAICS Cogen", F5631="industrial NAICS non-Cogen")),FALSE, TRUE))</f>
        <v/>
      </c>
    </row>
    <row r="5632">
      <c r="A5632" s="129" t="n">
        <v>99999</v>
      </c>
      <c r="B5632" s="130" t="inlineStr">
        <is>
          <t>State-Fuel Level Increment</t>
        </is>
      </c>
      <c r="C5632" s="130" t="inlineStr">
        <is>
          <t>State-Fuel Level Increment</t>
        </is>
      </c>
      <c r="D5632" s="129" t="n">
        <v>99999</v>
      </c>
      <c r="E5632" s="130" t="inlineStr">
        <is>
          <t>MD</t>
        </is>
      </c>
      <c r="F5632" s="130" t="inlineStr">
        <is>
          <t>NAICS-22 Cogen</t>
        </is>
      </c>
      <c r="G5632" s="130" t="inlineStr">
        <is>
          <t>GT</t>
        </is>
      </c>
      <c r="H5632" s="130" t="inlineStr">
        <is>
          <t>NG</t>
        </is>
      </c>
      <c r="I5632" s="130" t="inlineStr">
        <is>
          <t>NG</t>
        </is>
      </c>
      <c r="J5632" s="131" t="n">
        <v>56525.561</v>
      </c>
      <c r="K5632" s="129" t="n">
        <v>2020</v>
      </c>
      <c r="L5632" s="120">
        <f>IF(VLOOKUP(H5632,'Cross-Page Data'!$D$4:$F$48,3,FALSE)="natural gas",VLOOKUP(G5632,'Cross-Page Data'!$I$4:$J$19,2,FALSE),IF(VLOOKUP(H5632,'Cross-Page Data'!$D$4:$F$48,3,FALSE)="solar",IF(G5632="PV","solar PV","solar thermal"),IF(VLOOKUP(H5632,'Cross-Page Data'!$D$4:$F$48,3,FALSE)="wind",VLOOKUP(G5632,'Cross-Page Data'!$I$4:$J$19,2,FALSE),IF(VLOOKUP(H5632,'Cross-Page Data'!$D$4:$F$48,3,FALSE)="hydro",VLOOKUP(G5632,'Cross-Page Data'!$I$4:$J$19,2,FALSE),VLOOKUP(H5632,'Cross-Page Data'!$D$4:$F$48,3,FALSE)))))</f>
        <v/>
      </c>
      <c r="M5632" s="120">
        <f>IF(AND($P$2=FALSE,OR(F5632="Commercial NAICS Cogen",F5632="Industrial NAICS Cogen",F5632="NAICS-22 Cogen")),FALSE,IF(AND($P$3=FALSE,OR(F5632="Commercial NAICS Cogen",F5632="Commercial NAICS Non-Cogen",F5632="Industrial NAICS Cogen", F5632="industrial NAICS non-Cogen")),FALSE, TRUE))</f>
        <v/>
      </c>
    </row>
    <row r="5633">
      <c r="A5633" s="129" t="n">
        <v>99999</v>
      </c>
      <c r="B5633" s="130" t="inlineStr">
        <is>
          <t>State-Fuel Level Increment</t>
        </is>
      </c>
      <c r="C5633" s="130" t="inlineStr">
        <is>
          <t>State-Fuel Level Increment</t>
        </is>
      </c>
      <c r="D5633" s="129" t="n">
        <v>99999</v>
      </c>
      <c r="E5633" s="130" t="inlineStr">
        <is>
          <t>MD</t>
        </is>
      </c>
      <c r="F5633" s="130" t="inlineStr">
        <is>
          <t>Commercial NAICS Cogen</t>
        </is>
      </c>
      <c r="G5633" s="130" t="inlineStr">
        <is>
          <t>GT</t>
        </is>
      </c>
      <c r="H5633" s="130" t="inlineStr">
        <is>
          <t>NG</t>
        </is>
      </c>
      <c r="I5633" s="130" t="inlineStr">
        <is>
          <t>NG</t>
        </is>
      </c>
      <c r="J5633" s="131" t="n">
        <v>64918.775</v>
      </c>
      <c r="K5633" s="129" t="n">
        <v>2020</v>
      </c>
      <c r="L5633" s="120">
        <f>IF(VLOOKUP(H5633,'Cross-Page Data'!$D$4:$F$48,3,FALSE)="natural gas",VLOOKUP(G5633,'Cross-Page Data'!$I$4:$J$19,2,FALSE),IF(VLOOKUP(H5633,'Cross-Page Data'!$D$4:$F$48,3,FALSE)="solar",IF(G5633="PV","solar PV","solar thermal"),IF(VLOOKUP(H5633,'Cross-Page Data'!$D$4:$F$48,3,FALSE)="wind",VLOOKUP(G5633,'Cross-Page Data'!$I$4:$J$19,2,FALSE),IF(VLOOKUP(H5633,'Cross-Page Data'!$D$4:$F$48,3,FALSE)="hydro",VLOOKUP(G5633,'Cross-Page Data'!$I$4:$J$19,2,FALSE),VLOOKUP(H5633,'Cross-Page Data'!$D$4:$F$48,3,FALSE)))))</f>
        <v/>
      </c>
      <c r="M5633" s="120">
        <f>IF(AND($P$2=FALSE,OR(F5633="Commercial NAICS Cogen",F5633="Industrial NAICS Cogen",F5633="NAICS-22 Cogen")),FALSE,IF(AND($P$3=FALSE,OR(F5633="Commercial NAICS Cogen",F5633="Commercial NAICS Non-Cogen",F5633="Industrial NAICS Cogen", F5633="industrial NAICS non-Cogen")),FALSE, TRUE))</f>
        <v/>
      </c>
    </row>
    <row r="5634">
      <c r="A5634" s="129" t="n">
        <v>99999</v>
      </c>
      <c r="B5634" s="130" t="inlineStr">
        <is>
          <t>State-Fuel Level Increment</t>
        </is>
      </c>
      <c r="C5634" s="130" t="inlineStr">
        <is>
          <t>State-Fuel Level Increment</t>
        </is>
      </c>
      <c r="D5634" s="129" t="n">
        <v>99999</v>
      </c>
      <c r="E5634" s="130" t="inlineStr">
        <is>
          <t>ME</t>
        </is>
      </c>
      <c r="F5634" s="130" t="inlineStr">
        <is>
          <t>Industrial NAICS Cogen</t>
        </is>
      </c>
      <c r="G5634" s="130" t="inlineStr">
        <is>
          <t>GT</t>
        </is>
      </c>
      <c r="H5634" s="130" t="inlineStr">
        <is>
          <t>NG</t>
        </is>
      </c>
      <c r="I5634" s="130" t="inlineStr">
        <is>
          <t>NG</t>
        </is>
      </c>
      <c r="J5634" s="131" t="n">
        <v>347357.37</v>
      </c>
      <c r="K5634" s="129" t="n">
        <v>2020</v>
      </c>
      <c r="L5634" s="120">
        <f>IF(VLOOKUP(H5634,'Cross-Page Data'!$D$4:$F$48,3,FALSE)="natural gas",VLOOKUP(G5634,'Cross-Page Data'!$I$4:$J$19,2,FALSE),IF(VLOOKUP(H5634,'Cross-Page Data'!$D$4:$F$48,3,FALSE)="solar",IF(G5634="PV","solar PV","solar thermal"),IF(VLOOKUP(H5634,'Cross-Page Data'!$D$4:$F$48,3,FALSE)="wind",VLOOKUP(G5634,'Cross-Page Data'!$I$4:$J$19,2,FALSE),IF(VLOOKUP(H5634,'Cross-Page Data'!$D$4:$F$48,3,FALSE)="hydro",VLOOKUP(G5634,'Cross-Page Data'!$I$4:$J$19,2,FALSE),VLOOKUP(H5634,'Cross-Page Data'!$D$4:$F$48,3,FALSE)))))</f>
        <v/>
      </c>
      <c r="M5634" s="120">
        <f>IF(AND($P$2=FALSE,OR(F5634="Commercial NAICS Cogen",F5634="Industrial NAICS Cogen",F5634="NAICS-22 Cogen")),FALSE,IF(AND($P$3=FALSE,OR(F5634="Commercial NAICS Cogen",F5634="Commercial NAICS Non-Cogen",F5634="Industrial NAICS Cogen", F5634="industrial NAICS non-Cogen")),FALSE, TRUE))</f>
        <v/>
      </c>
    </row>
    <row r="5635">
      <c r="A5635" s="129" t="n">
        <v>99999</v>
      </c>
      <c r="B5635" s="130" t="inlineStr">
        <is>
          <t>State-Fuel Level Increment</t>
        </is>
      </c>
      <c r="C5635" s="130" t="inlineStr">
        <is>
          <t>State-Fuel Level Increment</t>
        </is>
      </c>
      <c r="D5635" s="129" t="n">
        <v>99999</v>
      </c>
      <c r="E5635" s="130" t="inlineStr">
        <is>
          <t>MI</t>
        </is>
      </c>
      <c r="F5635" s="130" t="inlineStr">
        <is>
          <t>Electric Utility</t>
        </is>
      </c>
      <c r="G5635" s="130" t="inlineStr">
        <is>
          <t>GT</t>
        </is>
      </c>
      <c r="H5635" s="130" t="inlineStr">
        <is>
          <t>NG</t>
        </is>
      </c>
      <c r="I5635" s="130" t="inlineStr">
        <is>
          <t>NG</t>
        </is>
      </c>
      <c r="J5635" s="131" t="n">
        <v>1313984.6</v>
      </c>
      <c r="K5635" s="129" t="n">
        <v>2020</v>
      </c>
      <c r="L5635" s="120">
        <f>IF(VLOOKUP(H5635,'Cross-Page Data'!$D$4:$F$48,3,FALSE)="natural gas",VLOOKUP(G5635,'Cross-Page Data'!$I$4:$J$19,2,FALSE),IF(VLOOKUP(H5635,'Cross-Page Data'!$D$4:$F$48,3,FALSE)="solar",IF(G5635="PV","solar PV","solar thermal"),IF(VLOOKUP(H5635,'Cross-Page Data'!$D$4:$F$48,3,FALSE)="wind",VLOOKUP(G5635,'Cross-Page Data'!$I$4:$J$19,2,FALSE),IF(VLOOKUP(H5635,'Cross-Page Data'!$D$4:$F$48,3,FALSE)="hydro",VLOOKUP(G5635,'Cross-Page Data'!$I$4:$J$19,2,FALSE),VLOOKUP(H5635,'Cross-Page Data'!$D$4:$F$48,3,FALSE)))))</f>
        <v/>
      </c>
      <c r="M5635" s="120">
        <f>IF(AND($P$2=FALSE,OR(F5635="Commercial NAICS Cogen",F5635="Industrial NAICS Cogen",F5635="NAICS-22 Cogen")),FALSE,IF(AND($P$3=FALSE,OR(F5635="Commercial NAICS Cogen",F5635="Commercial NAICS Non-Cogen",F5635="Industrial NAICS Cogen", F5635="industrial NAICS non-Cogen")),FALSE, TRUE))</f>
        <v/>
      </c>
    </row>
    <row r="5636">
      <c r="A5636" s="129" t="n">
        <v>99999</v>
      </c>
      <c r="B5636" s="130" t="inlineStr">
        <is>
          <t>State-Fuel Level Increment</t>
        </is>
      </c>
      <c r="C5636" s="130" t="inlineStr">
        <is>
          <t>State-Fuel Level Increment</t>
        </is>
      </c>
      <c r="D5636" s="129" t="n">
        <v>99999</v>
      </c>
      <c r="E5636" s="130" t="inlineStr">
        <is>
          <t>MI</t>
        </is>
      </c>
      <c r="F5636" s="130" t="inlineStr">
        <is>
          <t>NAICS-22 Non-Cogen</t>
        </is>
      </c>
      <c r="G5636" s="130" t="inlineStr">
        <is>
          <t>GT</t>
        </is>
      </c>
      <c r="H5636" s="130" t="inlineStr">
        <is>
          <t>NG</t>
        </is>
      </c>
      <c r="I5636" s="130" t="inlineStr">
        <is>
          <t>NG</t>
        </is>
      </c>
      <c r="J5636" s="131" t="n">
        <v>125375.54</v>
      </c>
      <c r="K5636" s="129" t="n">
        <v>2020</v>
      </c>
      <c r="L5636" s="120">
        <f>IF(VLOOKUP(H5636,'Cross-Page Data'!$D$4:$F$48,3,FALSE)="natural gas",VLOOKUP(G5636,'Cross-Page Data'!$I$4:$J$19,2,FALSE),IF(VLOOKUP(H5636,'Cross-Page Data'!$D$4:$F$48,3,FALSE)="solar",IF(G5636="PV","solar PV","solar thermal"),IF(VLOOKUP(H5636,'Cross-Page Data'!$D$4:$F$48,3,FALSE)="wind",VLOOKUP(G5636,'Cross-Page Data'!$I$4:$J$19,2,FALSE),IF(VLOOKUP(H5636,'Cross-Page Data'!$D$4:$F$48,3,FALSE)="hydro",VLOOKUP(G5636,'Cross-Page Data'!$I$4:$J$19,2,FALSE),VLOOKUP(H5636,'Cross-Page Data'!$D$4:$F$48,3,FALSE)))))</f>
        <v/>
      </c>
      <c r="M5636" s="120">
        <f>IF(AND($P$2=FALSE,OR(F5636="Commercial NAICS Cogen",F5636="Industrial NAICS Cogen",F5636="NAICS-22 Cogen")),FALSE,IF(AND($P$3=FALSE,OR(F5636="Commercial NAICS Cogen",F5636="Commercial NAICS Non-Cogen",F5636="Industrial NAICS Cogen", F5636="industrial NAICS non-Cogen")),FALSE, TRUE))</f>
        <v/>
      </c>
    </row>
    <row r="5637">
      <c r="A5637" s="129" t="n">
        <v>99999</v>
      </c>
      <c r="B5637" s="130" t="inlineStr">
        <is>
          <t>State-Fuel Level Increment</t>
        </is>
      </c>
      <c r="C5637" s="130" t="inlineStr">
        <is>
          <t>State-Fuel Level Increment</t>
        </is>
      </c>
      <c r="D5637" s="129" t="n">
        <v>99999</v>
      </c>
      <c r="E5637" s="130" t="inlineStr">
        <is>
          <t>MI</t>
        </is>
      </c>
      <c r="F5637" s="130" t="inlineStr">
        <is>
          <t>Commercial NAICS Cogen</t>
        </is>
      </c>
      <c r="G5637" s="130" t="inlineStr">
        <is>
          <t>GT</t>
        </is>
      </c>
      <c r="H5637" s="130" t="inlineStr">
        <is>
          <t>NG</t>
        </is>
      </c>
      <c r="I5637" s="130" t="inlineStr">
        <is>
          <t>NG</t>
        </is>
      </c>
      <c r="J5637" s="131" t="n">
        <v>38914.81</v>
      </c>
      <c r="K5637" s="129" t="n">
        <v>2020</v>
      </c>
      <c r="L5637" s="120">
        <f>IF(VLOOKUP(H5637,'Cross-Page Data'!$D$4:$F$48,3,FALSE)="natural gas",VLOOKUP(G5637,'Cross-Page Data'!$I$4:$J$19,2,FALSE),IF(VLOOKUP(H5637,'Cross-Page Data'!$D$4:$F$48,3,FALSE)="solar",IF(G5637="PV","solar PV","solar thermal"),IF(VLOOKUP(H5637,'Cross-Page Data'!$D$4:$F$48,3,FALSE)="wind",VLOOKUP(G5637,'Cross-Page Data'!$I$4:$J$19,2,FALSE),IF(VLOOKUP(H5637,'Cross-Page Data'!$D$4:$F$48,3,FALSE)="hydro",VLOOKUP(G5637,'Cross-Page Data'!$I$4:$J$19,2,FALSE),VLOOKUP(H5637,'Cross-Page Data'!$D$4:$F$48,3,FALSE)))))</f>
        <v/>
      </c>
      <c r="M5637" s="120">
        <f>IF(AND($P$2=FALSE,OR(F5637="Commercial NAICS Cogen",F5637="Industrial NAICS Cogen",F5637="NAICS-22 Cogen")),FALSE,IF(AND($P$3=FALSE,OR(F5637="Commercial NAICS Cogen",F5637="Commercial NAICS Non-Cogen",F5637="Industrial NAICS Cogen", F5637="industrial NAICS non-Cogen")),FALSE, TRUE))</f>
        <v/>
      </c>
    </row>
    <row r="5638">
      <c r="A5638" s="129" t="n">
        <v>99999</v>
      </c>
      <c r="B5638" s="130" t="inlineStr">
        <is>
          <t>State-Fuel Level Increment</t>
        </is>
      </c>
      <c r="C5638" s="130" t="inlineStr">
        <is>
          <t>State-Fuel Level Increment</t>
        </is>
      </c>
      <c r="D5638" s="129" t="n">
        <v>99999</v>
      </c>
      <c r="E5638" s="130" t="inlineStr">
        <is>
          <t>MI</t>
        </is>
      </c>
      <c r="F5638" s="130" t="inlineStr">
        <is>
          <t>Industrial NAICS Cogen</t>
        </is>
      </c>
      <c r="G5638" s="130" t="inlineStr">
        <is>
          <t>GT</t>
        </is>
      </c>
      <c r="H5638" s="130" t="inlineStr">
        <is>
          <t>NG</t>
        </is>
      </c>
      <c r="I5638" s="130" t="inlineStr">
        <is>
          <t>NG</t>
        </is>
      </c>
      <c r="J5638" s="131" t="n">
        <v>198670.76</v>
      </c>
      <c r="K5638" s="129" t="n">
        <v>2020</v>
      </c>
      <c r="L5638" s="120">
        <f>IF(VLOOKUP(H5638,'Cross-Page Data'!$D$4:$F$48,3,FALSE)="natural gas",VLOOKUP(G5638,'Cross-Page Data'!$I$4:$J$19,2,FALSE),IF(VLOOKUP(H5638,'Cross-Page Data'!$D$4:$F$48,3,FALSE)="solar",IF(G5638="PV","solar PV","solar thermal"),IF(VLOOKUP(H5638,'Cross-Page Data'!$D$4:$F$48,3,FALSE)="wind",VLOOKUP(G5638,'Cross-Page Data'!$I$4:$J$19,2,FALSE),IF(VLOOKUP(H5638,'Cross-Page Data'!$D$4:$F$48,3,FALSE)="hydro",VLOOKUP(G5638,'Cross-Page Data'!$I$4:$J$19,2,FALSE),VLOOKUP(H5638,'Cross-Page Data'!$D$4:$F$48,3,FALSE)))))</f>
        <v/>
      </c>
      <c r="M5638" s="120">
        <f>IF(AND($P$2=FALSE,OR(F5638="Commercial NAICS Cogen",F5638="Industrial NAICS Cogen",F5638="NAICS-22 Cogen")),FALSE,IF(AND($P$3=FALSE,OR(F5638="Commercial NAICS Cogen",F5638="Commercial NAICS Non-Cogen",F5638="Industrial NAICS Cogen", F5638="industrial NAICS non-Cogen")),FALSE, TRUE))</f>
        <v/>
      </c>
    </row>
    <row r="5639">
      <c r="A5639" s="129" t="n">
        <v>99999</v>
      </c>
      <c r="B5639" s="130" t="inlineStr">
        <is>
          <t>State-Fuel Level Increment</t>
        </is>
      </c>
      <c r="C5639" s="130" t="inlineStr">
        <is>
          <t>State-Fuel Level Increment</t>
        </is>
      </c>
      <c r="D5639" s="129" t="n">
        <v>99999</v>
      </c>
      <c r="E5639" s="130" t="inlineStr">
        <is>
          <t>MN</t>
        </is>
      </c>
      <c r="F5639" s="130" t="inlineStr">
        <is>
          <t>Electric Utility</t>
        </is>
      </c>
      <c r="G5639" s="130" t="inlineStr">
        <is>
          <t>GT</t>
        </is>
      </c>
      <c r="H5639" s="130" t="inlineStr">
        <is>
          <t>NG</t>
        </is>
      </c>
      <c r="I5639" s="130" t="inlineStr">
        <is>
          <t>NG</t>
        </is>
      </c>
      <c r="J5639" s="131" t="n">
        <v>1055184.5</v>
      </c>
      <c r="K5639" s="129" t="n">
        <v>2020</v>
      </c>
      <c r="L5639" s="120">
        <f>IF(VLOOKUP(H5639,'Cross-Page Data'!$D$4:$F$48,3,FALSE)="natural gas",VLOOKUP(G5639,'Cross-Page Data'!$I$4:$J$19,2,FALSE),IF(VLOOKUP(H5639,'Cross-Page Data'!$D$4:$F$48,3,FALSE)="solar",IF(G5639="PV","solar PV","solar thermal"),IF(VLOOKUP(H5639,'Cross-Page Data'!$D$4:$F$48,3,FALSE)="wind",VLOOKUP(G5639,'Cross-Page Data'!$I$4:$J$19,2,FALSE),IF(VLOOKUP(H5639,'Cross-Page Data'!$D$4:$F$48,3,FALSE)="hydro",VLOOKUP(G5639,'Cross-Page Data'!$I$4:$J$19,2,FALSE),VLOOKUP(H5639,'Cross-Page Data'!$D$4:$F$48,3,FALSE)))))</f>
        <v/>
      </c>
      <c r="M5639" s="120">
        <f>IF(AND($P$2=FALSE,OR(F5639="Commercial NAICS Cogen",F5639="Industrial NAICS Cogen",F5639="NAICS-22 Cogen")),FALSE,IF(AND($P$3=FALSE,OR(F5639="Commercial NAICS Cogen",F5639="Commercial NAICS Non-Cogen",F5639="Industrial NAICS Cogen", F5639="industrial NAICS non-Cogen")),FALSE, TRUE))</f>
        <v/>
      </c>
    </row>
    <row r="5640">
      <c r="A5640" s="129" t="n">
        <v>99999</v>
      </c>
      <c r="B5640" s="130" t="inlineStr">
        <is>
          <t>State-Fuel Level Increment</t>
        </is>
      </c>
      <c r="C5640" s="130" t="inlineStr">
        <is>
          <t>State-Fuel Level Increment</t>
        </is>
      </c>
      <c r="D5640" s="129" t="n">
        <v>99999</v>
      </c>
      <c r="E5640" s="130" t="inlineStr">
        <is>
          <t>MN</t>
        </is>
      </c>
      <c r="F5640" s="130" t="inlineStr">
        <is>
          <t>NAICS-22 Cogen</t>
        </is>
      </c>
      <c r="G5640" s="130" t="inlineStr">
        <is>
          <t>GT</t>
        </is>
      </c>
      <c r="H5640" s="130" t="inlineStr">
        <is>
          <t>NG</t>
        </is>
      </c>
      <c r="I5640" s="130" t="inlineStr">
        <is>
          <t>NG</t>
        </is>
      </c>
      <c r="J5640" s="131" t="n">
        <v>129504.46</v>
      </c>
      <c r="K5640" s="129" t="n">
        <v>2020</v>
      </c>
      <c r="L5640" s="120">
        <f>IF(VLOOKUP(H5640,'Cross-Page Data'!$D$4:$F$48,3,FALSE)="natural gas",VLOOKUP(G5640,'Cross-Page Data'!$I$4:$J$19,2,FALSE),IF(VLOOKUP(H5640,'Cross-Page Data'!$D$4:$F$48,3,FALSE)="solar",IF(G5640="PV","solar PV","solar thermal"),IF(VLOOKUP(H5640,'Cross-Page Data'!$D$4:$F$48,3,FALSE)="wind",VLOOKUP(G5640,'Cross-Page Data'!$I$4:$J$19,2,FALSE),IF(VLOOKUP(H5640,'Cross-Page Data'!$D$4:$F$48,3,FALSE)="hydro",VLOOKUP(G5640,'Cross-Page Data'!$I$4:$J$19,2,FALSE),VLOOKUP(H5640,'Cross-Page Data'!$D$4:$F$48,3,FALSE)))))</f>
        <v/>
      </c>
      <c r="M5640" s="120">
        <f>IF(AND($P$2=FALSE,OR(F5640="Commercial NAICS Cogen",F5640="Industrial NAICS Cogen",F5640="NAICS-22 Cogen")),FALSE,IF(AND($P$3=FALSE,OR(F5640="Commercial NAICS Cogen",F5640="Commercial NAICS Non-Cogen",F5640="Industrial NAICS Cogen", F5640="industrial NAICS non-Cogen")),FALSE, TRUE))</f>
        <v/>
      </c>
    </row>
    <row r="5641">
      <c r="A5641" s="129" t="n">
        <v>99999</v>
      </c>
      <c r="B5641" s="130" t="inlineStr">
        <is>
          <t>State-Fuel Level Increment</t>
        </is>
      </c>
      <c r="C5641" s="130" t="inlineStr">
        <is>
          <t>State-Fuel Level Increment</t>
        </is>
      </c>
      <c r="D5641" s="129" t="n">
        <v>99999</v>
      </c>
      <c r="E5641" s="130" t="inlineStr">
        <is>
          <t>MO</t>
        </is>
      </c>
      <c r="F5641" s="130" t="inlineStr">
        <is>
          <t>Electric Utility</t>
        </is>
      </c>
      <c r="G5641" s="130" t="inlineStr">
        <is>
          <t>GT</t>
        </is>
      </c>
      <c r="H5641" s="130" t="inlineStr">
        <is>
          <t>NG</t>
        </is>
      </c>
      <c r="I5641" s="130" t="inlineStr">
        <is>
          <t>NG</t>
        </is>
      </c>
      <c r="J5641" s="131" t="n">
        <v>1069475.6</v>
      </c>
      <c r="K5641" s="129" t="n">
        <v>2020</v>
      </c>
      <c r="L5641" s="120">
        <f>IF(VLOOKUP(H5641,'Cross-Page Data'!$D$4:$F$48,3,FALSE)="natural gas",VLOOKUP(G5641,'Cross-Page Data'!$I$4:$J$19,2,FALSE),IF(VLOOKUP(H5641,'Cross-Page Data'!$D$4:$F$48,3,FALSE)="solar",IF(G5641="PV","solar PV","solar thermal"),IF(VLOOKUP(H5641,'Cross-Page Data'!$D$4:$F$48,3,FALSE)="wind",VLOOKUP(G5641,'Cross-Page Data'!$I$4:$J$19,2,FALSE),IF(VLOOKUP(H5641,'Cross-Page Data'!$D$4:$F$48,3,FALSE)="hydro",VLOOKUP(G5641,'Cross-Page Data'!$I$4:$J$19,2,FALSE),VLOOKUP(H5641,'Cross-Page Data'!$D$4:$F$48,3,FALSE)))))</f>
        <v/>
      </c>
      <c r="M5641" s="120">
        <f>IF(AND($P$2=FALSE,OR(F5641="Commercial NAICS Cogen",F5641="Industrial NAICS Cogen",F5641="NAICS-22 Cogen")),FALSE,IF(AND($P$3=FALSE,OR(F5641="Commercial NAICS Cogen",F5641="Commercial NAICS Non-Cogen",F5641="Industrial NAICS Cogen", F5641="industrial NAICS non-Cogen")),FALSE, TRUE))</f>
        <v/>
      </c>
    </row>
    <row r="5642">
      <c r="A5642" s="129" t="n">
        <v>99999</v>
      </c>
      <c r="B5642" s="130" t="inlineStr">
        <is>
          <t>State-Fuel Level Increment</t>
        </is>
      </c>
      <c r="C5642" s="130" t="inlineStr">
        <is>
          <t>State-Fuel Level Increment</t>
        </is>
      </c>
      <c r="D5642" s="129" t="n">
        <v>99999</v>
      </c>
      <c r="E5642" s="130" t="inlineStr">
        <is>
          <t>MO</t>
        </is>
      </c>
      <c r="F5642" s="130" t="inlineStr">
        <is>
          <t>Electric Utility</t>
        </is>
      </c>
      <c r="G5642" s="130" t="inlineStr">
        <is>
          <t>GT</t>
        </is>
      </c>
      <c r="H5642" s="130" t="inlineStr">
        <is>
          <t>NG</t>
        </is>
      </c>
      <c r="I5642" s="130" t="inlineStr">
        <is>
          <t>NG</t>
        </is>
      </c>
      <c r="J5642" s="131" t="n">
        <v>195040.83</v>
      </c>
      <c r="K5642" s="129" t="n">
        <v>2020</v>
      </c>
      <c r="L5642" s="120">
        <f>IF(VLOOKUP(H5642,'Cross-Page Data'!$D$4:$F$48,3,FALSE)="natural gas",VLOOKUP(G5642,'Cross-Page Data'!$I$4:$J$19,2,FALSE),IF(VLOOKUP(H5642,'Cross-Page Data'!$D$4:$F$48,3,FALSE)="solar",IF(G5642="PV","solar PV","solar thermal"),IF(VLOOKUP(H5642,'Cross-Page Data'!$D$4:$F$48,3,FALSE)="wind",VLOOKUP(G5642,'Cross-Page Data'!$I$4:$J$19,2,FALSE),IF(VLOOKUP(H5642,'Cross-Page Data'!$D$4:$F$48,3,FALSE)="hydro",VLOOKUP(G5642,'Cross-Page Data'!$I$4:$J$19,2,FALSE),VLOOKUP(H5642,'Cross-Page Data'!$D$4:$F$48,3,FALSE)))))</f>
        <v/>
      </c>
      <c r="M5642" s="120">
        <f>IF(AND($P$2=FALSE,OR(F5642="Commercial NAICS Cogen",F5642="Industrial NAICS Cogen",F5642="NAICS-22 Cogen")),FALSE,IF(AND($P$3=FALSE,OR(F5642="Commercial NAICS Cogen",F5642="Commercial NAICS Non-Cogen",F5642="Industrial NAICS Cogen", F5642="industrial NAICS non-Cogen")),FALSE, TRUE))</f>
        <v/>
      </c>
    </row>
    <row r="5643">
      <c r="A5643" s="129" t="n">
        <v>99999</v>
      </c>
      <c r="B5643" s="130" t="inlineStr">
        <is>
          <t>State-Fuel Level Increment</t>
        </is>
      </c>
      <c r="C5643" s="130" t="inlineStr">
        <is>
          <t>State-Fuel Level Increment</t>
        </is>
      </c>
      <c r="D5643" s="129" t="n">
        <v>99999</v>
      </c>
      <c r="E5643" s="130" t="inlineStr">
        <is>
          <t>MS</t>
        </is>
      </c>
      <c r="F5643" s="130" t="inlineStr">
        <is>
          <t>Electric Utility</t>
        </is>
      </c>
      <c r="G5643" s="130" t="inlineStr">
        <is>
          <t>GT</t>
        </is>
      </c>
      <c r="H5643" s="130" t="inlineStr">
        <is>
          <t>NG</t>
        </is>
      </c>
      <c r="I5643" s="130" t="inlineStr">
        <is>
          <t>NG</t>
        </is>
      </c>
      <c r="J5643" s="131" t="n">
        <v>520340.08</v>
      </c>
      <c r="K5643" s="129" t="n">
        <v>2020</v>
      </c>
      <c r="L5643" s="120">
        <f>IF(VLOOKUP(H5643,'Cross-Page Data'!$D$4:$F$48,3,FALSE)="natural gas",VLOOKUP(G5643,'Cross-Page Data'!$I$4:$J$19,2,FALSE),IF(VLOOKUP(H5643,'Cross-Page Data'!$D$4:$F$48,3,FALSE)="solar",IF(G5643="PV","solar PV","solar thermal"),IF(VLOOKUP(H5643,'Cross-Page Data'!$D$4:$F$48,3,FALSE)="wind",VLOOKUP(G5643,'Cross-Page Data'!$I$4:$J$19,2,FALSE),IF(VLOOKUP(H5643,'Cross-Page Data'!$D$4:$F$48,3,FALSE)="hydro",VLOOKUP(G5643,'Cross-Page Data'!$I$4:$J$19,2,FALSE),VLOOKUP(H5643,'Cross-Page Data'!$D$4:$F$48,3,FALSE)))))</f>
        <v/>
      </c>
      <c r="M5643" s="120">
        <f>IF(AND($P$2=FALSE,OR(F5643="Commercial NAICS Cogen",F5643="Industrial NAICS Cogen",F5643="NAICS-22 Cogen")),FALSE,IF(AND($P$3=FALSE,OR(F5643="Commercial NAICS Cogen",F5643="Commercial NAICS Non-Cogen",F5643="Industrial NAICS Cogen", F5643="industrial NAICS non-Cogen")),FALSE, TRUE))</f>
        <v/>
      </c>
    </row>
    <row r="5644">
      <c r="A5644" s="129" t="n">
        <v>99999</v>
      </c>
      <c r="B5644" s="130" t="inlineStr">
        <is>
          <t>State-Fuel Level Increment</t>
        </is>
      </c>
      <c r="C5644" s="130" t="inlineStr">
        <is>
          <t>State-Fuel Level Increment</t>
        </is>
      </c>
      <c r="D5644" s="129" t="n">
        <v>99999</v>
      </c>
      <c r="E5644" s="130" t="inlineStr">
        <is>
          <t>MS</t>
        </is>
      </c>
      <c r="F5644" s="130" t="inlineStr">
        <is>
          <t>Industrial NAICS Cogen</t>
        </is>
      </c>
      <c r="G5644" s="130" t="inlineStr">
        <is>
          <t>GT</t>
        </is>
      </c>
      <c r="H5644" s="130" t="inlineStr">
        <is>
          <t>NG</t>
        </is>
      </c>
      <c r="I5644" s="130" t="inlineStr">
        <is>
          <t>NG</t>
        </is>
      </c>
      <c r="J5644" s="131" t="n">
        <v>86458.11599999999</v>
      </c>
      <c r="K5644" s="129" t="n">
        <v>2020</v>
      </c>
      <c r="L5644" s="120">
        <f>IF(VLOOKUP(H5644,'Cross-Page Data'!$D$4:$F$48,3,FALSE)="natural gas",VLOOKUP(G5644,'Cross-Page Data'!$I$4:$J$19,2,FALSE),IF(VLOOKUP(H5644,'Cross-Page Data'!$D$4:$F$48,3,FALSE)="solar",IF(G5644="PV","solar PV","solar thermal"),IF(VLOOKUP(H5644,'Cross-Page Data'!$D$4:$F$48,3,FALSE)="wind",VLOOKUP(G5644,'Cross-Page Data'!$I$4:$J$19,2,FALSE),IF(VLOOKUP(H5644,'Cross-Page Data'!$D$4:$F$48,3,FALSE)="hydro",VLOOKUP(G5644,'Cross-Page Data'!$I$4:$J$19,2,FALSE),VLOOKUP(H5644,'Cross-Page Data'!$D$4:$F$48,3,FALSE)))))</f>
        <v/>
      </c>
      <c r="M5644" s="120">
        <f>IF(AND($P$2=FALSE,OR(F5644="Commercial NAICS Cogen",F5644="Industrial NAICS Cogen",F5644="NAICS-22 Cogen")),FALSE,IF(AND($P$3=FALSE,OR(F5644="Commercial NAICS Cogen",F5644="Commercial NAICS Non-Cogen",F5644="Industrial NAICS Cogen", F5644="industrial NAICS non-Cogen")),FALSE, TRUE))</f>
        <v/>
      </c>
    </row>
    <row r="5645">
      <c r="A5645" s="129" t="n">
        <v>99999</v>
      </c>
      <c r="B5645" s="130" t="inlineStr">
        <is>
          <t>State-Fuel Level Increment</t>
        </is>
      </c>
      <c r="C5645" s="130" t="inlineStr">
        <is>
          <t>State-Fuel Level Increment</t>
        </is>
      </c>
      <c r="D5645" s="129" t="n">
        <v>99999</v>
      </c>
      <c r="E5645" s="130" t="inlineStr">
        <is>
          <t>MT</t>
        </is>
      </c>
      <c r="F5645" s="130" t="inlineStr">
        <is>
          <t>Electric Utility</t>
        </is>
      </c>
      <c r="G5645" s="130" t="inlineStr">
        <is>
          <t>GT</t>
        </is>
      </c>
      <c r="H5645" s="130" t="inlineStr">
        <is>
          <t>NG</t>
        </is>
      </c>
      <c r="I5645" s="130" t="inlineStr">
        <is>
          <t>NG</t>
        </is>
      </c>
      <c r="J5645" s="131" t="n">
        <v>148921.21</v>
      </c>
      <c r="K5645" s="129" t="n">
        <v>2020</v>
      </c>
      <c r="L5645" s="120">
        <f>IF(VLOOKUP(H5645,'Cross-Page Data'!$D$4:$F$48,3,FALSE)="natural gas",VLOOKUP(G5645,'Cross-Page Data'!$I$4:$J$19,2,FALSE),IF(VLOOKUP(H5645,'Cross-Page Data'!$D$4:$F$48,3,FALSE)="solar",IF(G5645="PV","solar PV","solar thermal"),IF(VLOOKUP(H5645,'Cross-Page Data'!$D$4:$F$48,3,FALSE)="wind",VLOOKUP(G5645,'Cross-Page Data'!$I$4:$J$19,2,FALSE),IF(VLOOKUP(H5645,'Cross-Page Data'!$D$4:$F$48,3,FALSE)="hydro",VLOOKUP(G5645,'Cross-Page Data'!$I$4:$J$19,2,FALSE),VLOOKUP(H5645,'Cross-Page Data'!$D$4:$F$48,3,FALSE)))))</f>
        <v/>
      </c>
      <c r="M5645" s="120">
        <f>IF(AND($P$2=FALSE,OR(F5645="Commercial NAICS Cogen",F5645="Industrial NAICS Cogen",F5645="NAICS-22 Cogen")),FALSE,IF(AND($P$3=FALSE,OR(F5645="Commercial NAICS Cogen",F5645="Commercial NAICS Non-Cogen",F5645="Industrial NAICS Cogen", F5645="industrial NAICS non-Cogen")),FALSE, TRUE))</f>
        <v/>
      </c>
    </row>
    <row r="5646">
      <c r="A5646" s="129" t="n">
        <v>99999</v>
      </c>
      <c r="B5646" s="130" t="inlineStr">
        <is>
          <t>State-Fuel Level Increment</t>
        </is>
      </c>
      <c r="C5646" s="130" t="inlineStr">
        <is>
          <t>State-Fuel Level Increment</t>
        </is>
      </c>
      <c r="D5646" s="129" t="n">
        <v>99999</v>
      </c>
      <c r="E5646" s="130" t="inlineStr">
        <is>
          <t>NC</t>
        </is>
      </c>
      <c r="F5646" s="130" t="inlineStr">
        <is>
          <t>Electric Utility</t>
        </is>
      </c>
      <c r="G5646" s="130" t="inlineStr">
        <is>
          <t>GT</t>
        </is>
      </c>
      <c r="H5646" s="130" t="inlineStr">
        <is>
          <t>NG</t>
        </is>
      </c>
      <c r="I5646" s="130" t="inlineStr">
        <is>
          <t>NG</t>
        </is>
      </c>
      <c r="J5646" s="131" t="n">
        <v>352230.55</v>
      </c>
      <c r="K5646" s="129" t="n">
        <v>2020</v>
      </c>
      <c r="L5646" s="120">
        <f>IF(VLOOKUP(H5646,'Cross-Page Data'!$D$4:$F$48,3,FALSE)="natural gas",VLOOKUP(G5646,'Cross-Page Data'!$I$4:$J$19,2,FALSE),IF(VLOOKUP(H5646,'Cross-Page Data'!$D$4:$F$48,3,FALSE)="solar",IF(G5646="PV","solar PV","solar thermal"),IF(VLOOKUP(H5646,'Cross-Page Data'!$D$4:$F$48,3,FALSE)="wind",VLOOKUP(G5646,'Cross-Page Data'!$I$4:$J$19,2,FALSE),IF(VLOOKUP(H5646,'Cross-Page Data'!$D$4:$F$48,3,FALSE)="hydro",VLOOKUP(G5646,'Cross-Page Data'!$I$4:$J$19,2,FALSE),VLOOKUP(H5646,'Cross-Page Data'!$D$4:$F$48,3,FALSE)))))</f>
        <v/>
      </c>
      <c r="M5646" s="120">
        <f>IF(AND($P$2=FALSE,OR(F5646="Commercial NAICS Cogen",F5646="Industrial NAICS Cogen",F5646="NAICS-22 Cogen")),FALSE,IF(AND($P$3=FALSE,OR(F5646="Commercial NAICS Cogen",F5646="Commercial NAICS Non-Cogen",F5646="Industrial NAICS Cogen", F5646="industrial NAICS non-Cogen")),FALSE, TRUE))</f>
        <v/>
      </c>
    </row>
    <row r="5647">
      <c r="A5647" s="129" t="n">
        <v>99999</v>
      </c>
      <c r="B5647" s="130" t="inlineStr">
        <is>
          <t>State-Fuel Level Increment</t>
        </is>
      </c>
      <c r="C5647" s="130" t="inlineStr">
        <is>
          <t>State-Fuel Level Increment</t>
        </is>
      </c>
      <c r="D5647" s="129" t="n">
        <v>99999</v>
      </c>
      <c r="E5647" s="130" t="inlineStr">
        <is>
          <t>NC</t>
        </is>
      </c>
      <c r="F5647" s="130" t="inlineStr">
        <is>
          <t>NAICS-22 Non-Cogen</t>
        </is>
      </c>
      <c r="G5647" s="130" t="inlineStr">
        <is>
          <t>GT</t>
        </is>
      </c>
      <c r="H5647" s="130" t="inlineStr">
        <is>
          <t>NG</t>
        </is>
      </c>
      <c r="I5647" s="130" t="inlineStr">
        <is>
          <t>NG</t>
        </is>
      </c>
      <c r="J5647" s="131" t="n">
        <v>852446.36</v>
      </c>
      <c r="K5647" s="129" t="n">
        <v>2020</v>
      </c>
      <c r="L5647" s="120">
        <f>IF(VLOOKUP(H5647,'Cross-Page Data'!$D$4:$F$48,3,FALSE)="natural gas",VLOOKUP(G5647,'Cross-Page Data'!$I$4:$J$19,2,FALSE),IF(VLOOKUP(H5647,'Cross-Page Data'!$D$4:$F$48,3,FALSE)="solar",IF(G5647="PV","solar PV","solar thermal"),IF(VLOOKUP(H5647,'Cross-Page Data'!$D$4:$F$48,3,FALSE)="wind",VLOOKUP(G5647,'Cross-Page Data'!$I$4:$J$19,2,FALSE),IF(VLOOKUP(H5647,'Cross-Page Data'!$D$4:$F$48,3,FALSE)="hydro",VLOOKUP(G5647,'Cross-Page Data'!$I$4:$J$19,2,FALSE),VLOOKUP(H5647,'Cross-Page Data'!$D$4:$F$48,3,FALSE)))))</f>
        <v/>
      </c>
      <c r="M5647" s="120">
        <f>IF(AND($P$2=FALSE,OR(F5647="Commercial NAICS Cogen",F5647="Industrial NAICS Cogen",F5647="NAICS-22 Cogen")),FALSE,IF(AND($P$3=FALSE,OR(F5647="Commercial NAICS Cogen",F5647="Commercial NAICS Non-Cogen",F5647="Industrial NAICS Cogen", F5647="industrial NAICS non-Cogen")),FALSE, TRUE))</f>
        <v/>
      </c>
    </row>
    <row r="5648">
      <c r="A5648" s="129" t="n">
        <v>99999</v>
      </c>
      <c r="B5648" s="130" t="inlineStr">
        <is>
          <t>State-Fuel Level Increment</t>
        </is>
      </c>
      <c r="C5648" s="130" t="inlineStr">
        <is>
          <t>State-Fuel Level Increment</t>
        </is>
      </c>
      <c r="D5648" s="129" t="n">
        <v>99999</v>
      </c>
      <c r="E5648" s="130" t="inlineStr">
        <is>
          <t>NC</t>
        </is>
      </c>
      <c r="F5648" s="130" t="inlineStr">
        <is>
          <t>Commercial NAICS Cogen</t>
        </is>
      </c>
      <c r="G5648" s="130" t="inlineStr">
        <is>
          <t>GT</t>
        </is>
      </c>
      <c r="H5648" s="130" t="inlineStr">
        <is>
          <t>NG</t>
        </is>
      </c>
      <c r="I5648" s="130" t="inlineStr">
        <is>
          <t>NG</t>
        </is>
      </c>
      <c r="J5648" s="131" t="n">
        <v>77057.7</v>
      </c>
      <c r="K5648" s="129" t="n">
        <v>2020</v>
      </c>
      <c r="L5648" s="120">
        <f>IF(VLOOKUP(H5648,'Cross-Page Data'!$D$4:$F$48,3,FALSE)="natural gas",VLOOKUP(G5648,'Cross-Page Data'!$I$4:$J$19,2,FALSE),IF(VLOOKUP(H5648,'Cross-Page Data'!$D$4:$F$48,3,FALSE)="solar",IF(G5648="PV","solar PV","solar thermal"),IF(VLOOKUP(H5648,'Cross-Page Data'!$D$4:$F$48,3,FALSE)="wind",VLOOKUP(G5648,'Cross-Page Data'!$I$4:$J$19,2,FALSE),IF(VLOOKUP(H5648,'Cross-Page Data'!$D$4:$F$48,3,FALSE)="hydro",VLOOKUP(G5648,'Cross-Page Data'!$I$4:$J$19,2,FALSE),VLOOKUP(H5648,'Cross-Page Data'!$D$4:$F$48,3,FALSE)))))</f>
        <v/>
      </c>
      <c r="M5648" s="120">
        <f>IF(AND($P$2=FALSE,OR(F5648="Commercial NAICS Cogen",F5648="Industrial NAICS Cogen",F5648="NAICS-22 Cogen")),FALSE,IF(AND($P$3=FALSE,OR(F5648="Commercial NAICS Cogen",F5648="Commercial NAICS Non-Cogen",F5648="Industrial NAICS Cogen", F5648="industrial NAICS non-Cogen")),FALSE, TRUE))</f>
        <v/>
      </c>
    </row>
    <row r="5649">
      <c r="A5649" s="129" t="n">
        <v>99999</v>
      </c>
      <c r="B5649" s="130" t="inlineStr">
        <is>
          <t>State-Fuel Level Increment</t>
        </is>
      </c>
      <c r="C5649" s="130" t="inlineStr">
        <is>
          <t>State-Fuel Level Increment</t>
        </is>
      </c>
      <c r="D5649" s="129" t="n">
        <v>99999</v>
      </c>
      <c r="E5649" s="130" t="inlineStr">
        <is>
          <t>NC</t>
        </is>
      </c>
      <c r="F5649" s="130" t="inlineStr">
        <is>
          <t>Industrial NAICS Cogen</t>
        </is>
      </c>
      <c r="G5649" s="130" t="inlineStr">
        <is>
          <t>GT</t>
        </is>
      </c>
      <c r="H5649" s="130" t="inlineStr">
        <is>
          <t>NG</t>
        </is>
      </c>
      <c r="I5649" s="130" t="inlineStr">
        <is>
          <t>NG</t>
        </is>
      </c>
      <c r="J5649" s="131" t="n">
        <v>1601.749</v>
      </c>
      <c r="K5649" s="129" t="n">
        <v>2020</v>
      </c>
      <c r="L5649" s="120">
        <f>IF(VLOOKUP(H5649,'Cross-Page Data'!$D$4:$F$48,3,FALSE)="natural gas",VLOOKUP(G5649,'Cross-Page Data'!$I$4:$J$19,2,FALSE),IF(VLOOKUP(H5649,'Cross-Page Data'!$D$4:$F$48,3,FALSE)="solar",IF(G5649="PV","solar PV","solar thermal"),IF(VLOOKUP(H5649,'Cross-Page Data'!$D$4:$F$48,3,FALSE)="wind",VLOOKUP(G5649,'Cross-Page Data'!$I$4:$J$19,2,FALSE),IF(VLOOKUP(H5649,'Cross-Page Data'!$D$4:$F$48,3,FALSE)="hydro",VLOOKUP(G5649,'Cross-Page Data'!$I$4:$J$19,2,FALSE),VLOOKUP(H5649,'Cross-Page Data'!$D$4:$F$48,3,FALSE)))))</f>
        <v/>
      </c>
      <c r="M5649" s="120">
        <f>IF(AND($P$2=FALSE,OR(F5649="Commercial NAICS Cogen",F5649="Industrial NAICS Cogen",F5649="NAICS-22 Cogen")),FALSE,IF(AND($P$3=FALSE,OR(F5649="Commercial NAICS Cogen",F5649="Commercial NAICS Non-Cogen",F5649="Industrial NAICS Cogen", F5649="industrial NAICS non-Cogen")),FALSE, TRUE))</f>
        <v/>
      </c>
    </row>
    <row r="5650">
      <c r="A5650" s="129" t="n">
        <v>99999</v>
      </c>
      <c r="B5650" s="130" t="inlineStr">
        <is>
          <t>State-Fuel Level Increment</t>
        </is>
      </c>
      <c r="C5650" s="130" t="inlineStr">
        <is>
          <t>State-Fuel Level Increment</t>
        </is>
      </c>
      <c r="D5650" s="129" t="n">
        <v>99999</v>
      </c>
      <c r="E5650" s="130" t="inlineStr">
        <is>
          <t>ND</t>
        </is>
      </c>
      <c r="F5650" s="130" t="inlineStr">
        <is>
          <t>Electric Utility</t>
        </is>
      </c>
      <c r="G5650" s="130" t="inlineStr">
        <is>
          <t>GT</t>
        </is>
      </c>
      <c r="H5650" s="130" t="inlineStr">
        <is>
          <t>NG</t>
        </is>
      </c>
      <c r="I5650" s="130" t="inlineStr">
        <is>
          <t>NG</t>
        </is>
      </c>
      <c r="J5650" s="131" t="n">
        <v>1077323.2</v>
      </c>
      <c r="K5650" s="129" t="n">
        <v>2020</v>
      </c>
      <c r="L5650" s="120">
        <f>IF(VLOOKUP(H5650,'Cross-Page Data'!$D$4:$F$48,3,FALSE)="natural gas",VLOOKUP(G5650,'Cross-Page Data'!$I$4:$J$19,2,FALSE),IF(VLOOKUP(H5650,'Cross-Page Data'!$D$4:$F$48,3,FALSE)="solar",IF(G5650="PV","solar PV","solar thermal"),IF(VLOOKUP(H5650,'Cross-Page Data'!$D$4:$F$48,3,FALSE)="wind",VLOOKUP(G5650,'Cross-Page Data'!$I$4:$J$19,2,FALSE),IF(VLOOKUP(H5650,'Cross-Page Data'!$D$4:$F$48,3,FALSE)="hydro",VLOOKUP(G5650,'Cross-Page Data'!$I$4:$J$19,2,FALSE),VLOOKUP(H5650,'Cross-Page Data'!$D$4:$F$48,3,FALSE)))))</f>
        <v/>
      </c>
      <c r="M5650" s="120">
        <f>IF(AND($P$2=FALSE,OR(F5650="Commercial NAICS Cogen",F5650="Industrial NAICS Cogen",F5650="NAICS-22 Cogen")),FALSE,IF(AND($P$3=FALSE,OR(F5650="Commercial NAICS Cogen",F5650="Commercial NAICS Non-Cogen",F5650="Industrial NAICS Cogen", F5650="industrial NAICS non-Cogen")),FALSE, TRUE))</f>
        <v/>
      </c>
    </row>
    <row r="5651">
      <c r="A5651" s="129" t="n">
        <v>99999</v>
      </c>
      <c r="B5651" s="130" t="inlineStr">
        <is>
          <t>State-Fuel Level Increment</t>
        </is>
      </c>
      <c r="C5651" s="130" t="inlineStr">
        <is>
          <t>State-Fuel Level Increment</t>
        </is>
      </c>
      <c r="D5651" s="129" t="n">
        <v>99999</v>
      </c>
      <c r="E5651" s="130" t="inlineStr">
        <is>
          <t>NE</t>
        </is>
      </c>
      <c r="F5651" s="130" t="inlineStr">
        <is>
          <t>Electric Utility</t>
        </is>
      </c>
      <c r="G5651" s="130" t="inlineStr">
        <is>
          <t>GT</t>
        </is>
      </c>
      <c r="H5651" s="130" t="inlineStr">
        <is>
          <t>NG</t>
        </is>
      </c>
      <c r="I5651" s="130" t="inlineStr">
        <is>
          <t>NG</t>
        </is>
      </c>
      <c r="J5651" s="131" t="n">
        <v>565396.53</v>
      </c>
      <c r="K5651" s="129" t="n">
        <v>2020</v>
      </c>
      <c r="L5651" s="120">
        <f>IF(VLOOKUP(H5651,'Cross-Page Data'!$D$4:$F$48,3,FALSE)="natural gas",VLOOKUP(G5651,'Cross-Page Data'!$I$4:$J$19,2,FALSE),IF(VLOOKUP(H5651,'Cross-Page Data'!$D$4:$F$48,3,FALSE)="solar",IF(G5651="PV","solar PV","solar thermal"),IF(VLOOKUP(H5651,'Cross-Page Data'!$D$4:$F$48,3,FALSE)="wind",VLOOKUP(G5651,'Cross-Page Data'!$I$4:$J$19,2,FALSE),IF(VLOOKUP(H5651,'Cross-Page Data'!$D$4:$F$48,3,FALSE)="hydro",VLOOKUP(G5651,'Cross-Page Data'!$I$4:$J$19,2,FALSE),VLOOKUP(H5651,'Cross-Page Data'!$D$4:$F$48,3,FALSE)))))</f>
        <v/>
      </c>
      <c r="M5651" s="120">
        <f>IF(AND($P$2=FALSE,OR(F5651="Commercial NAICS Cogen",F5651="Industrial NAICS Cogen",F5651="NAICS-22 Cogen")),FALSE,IF(AND($P$3=FALSE,OR(F5651="Commercial NAICS Cogen",F5651="Commercial NAICS Non-Cogen",F5651="Industrial NAICS Cogen", F5651="industrial NAICS non-Cogen")),FALSE, TRUE))</f>
        <v/>
      </c>
    </row>
    <row r="5652">
      <c r="A5652" s="129" t="n">
        <v>99999</v>
      </c>
      <c r="B5652" s="130" t="inlineStr">
        <is>
          <t>State-Fuel Level Increment</t>
        </is>
      </c>
      <c r="C5652" s="130" t="inlineStr">
        <is>
          <t>State-Fuel Level Increment</t>
        </is>
      </c>
      <c r="D5652" s="129" t="n">
        <v>99999</v>
      </c>
      <c r="E5652" s="130" t="inlineStr">
        <is>
          <t>NJ</t>
        </is>
      </c>
      <c r="F5652" s="130" t="inlineStr">
        <is>
          <t>Electric Utility</t>
        </is>
      </c>
      <c r="G5652" s="130" t="inlineStr">
        <is>
          <t>GT</t>
        </is>
      </c>
      <c r="H5652" s="130" t="inlineStr">
        <is>
          <t>NG</t>
        </is>
      </c>
      <c r="I5652" s="130" t="inlineStr">
        <is>
          <t>NG</t>
        </is>
      </c>
      <c r="J5652" s="131" t="n">
        <v>84767.16</v>
      </c>
      <c r="K5652" s="129" t="n">
        <v>2020</v>
      </c>
      <c r="L5652" s="120">
        <f>IF(VLOOKUP(H5652,'Cross-Page Data'!$D$4:$F$48,3,FALSE)="natural gas",VLOOKUP(G5652,'Cross-Page Data'!$I$4:$J$19,2,FALSE),IF(VLOOKUP(H5652,'Cross-Page Data'!$D$4:$F$48,3,FALSE)="solar",IF(G5652="PV","solar PV","solar thermal"),IF(VLOOKUP(H5652,'Cross-Page Data'!$D$4:$F$48,3,FALSE)="wind",VLOOKUP(G5652,'Cross-Page Data'!$I$4:$J$19,2,FALSE),IF(VLOOKUP(H5652,'Cross-Page Data'!$D$4:$F$48,3,FALSE)="hydro",VLOOKUP(G5652,'Cross-Page Data'!$I$4:$J$19,2,FALSE),VLOOKUP(H5652,'Cross-Page Data'!$D$4:$F$48,3,FALSE)))))</f>
        <v/>
      </c>
      <c r="M5652" s="120">
        <f>IF(AND($P$2=FALSE,OR(F5652="Commercial NAICS Cogen",F5652="Industrial NAICS Cogen",F5652="NAICS-22 Cogen")),FALSE,IF(AND($P$3=FALSE,OR(F5652="Commercial NAICS Cogen",F5652="Commercial NAICS Non-Cogen",F5652="Industrial NAICS Cogen", F5652="industrial NAICS non-Cogen")),FALSE, TRUE))</f>
        <v/>
      </c>
    </row>
    <row r="5653">
      <c r="A5653" s="129" t="n">
        <v>99999</v>
      </c>
      <c r="B5653" s="130" t="inlineStr">
        <is>
          <t>State-Fuel Level Increment</t>
        </is>
      </c>
      <c r="C5653" s="130" t="inlineStr">
        <is>
          <t>State-Fuel Level Increment</t>
        </is>
      </c>
      <c r="D5653" s="129" t="n">
        <v>99999</v>
      </c>
      <c r="E5653" s="130" t="inlineStr">
        <is>
          <t>NJ</t>
        </is>
      </c>
      <c r="F5653" s="130" t="inlineStr">
        <is>
          <t>NAICS-22 Non-Cogen</t>
        </is>
      </c>
      <c r="G5653" s="130" t="inlineStr">
        <is>
          <t>GT</t>
        </is>
      </c>
      <c r="H5653" s="130" t="inlineStr">
        <is>
          <t>NG</t>
        </is>
      </c>
      <c r="I5653" s="130" t="inlineStr">
        <is>
          <t>NG</t>
        </is>
      </c>
      <c r="J5653" s="131" t="n">
        <v>699564.95</v>
      </c>
      <c r="K5653" s="129" t="n">
        <v>2020</v>
      </c>
      <c r="L5653" s="120">
        <f>IF(VLOOKUP(H5653,'Cross-Page Data'!$D$4:$F$48,3,FALSE)="natural gas",VLOOKUP(G5653,'Cross-Page Data'!$I$4:$J$19,2,FALSE),IF(VLOOKUP(H5653,'Cross-Page Data'!$D$4:$F$48,3,FALSE)="solar",IF(G5653="PV","solar PV","solar thermal"),IF(VLOOKUP(H5653,'Cross-Page Data'!$D$4:$F$48,3,FALSE)="wind",VLOOKUP(G5653,'Cross-Page Data'!$I$4:$J$19,2,FALSE),IF(VLOOKUP(H5653,'Cross-Page Data'!$D$4:$F$48,3,FALSE)="hydro",VLOOKUP(G5653,'Cross-Page Data'!$I$4:$J$19,2,FALSE),VLOOKUP(H5653,'Cross-Page Data'!$D$4:$F$48,3,FALSE)))))</f>
        <v/>
      </c>
      <c r="M5653" s="120">
        <f>IF(AND($P$2=FALSE,OR(F5653="Commercial NAICS Cogen",F5653="Industrial NAICS Cogen",F5653="NAICS-22 Cogen")),FALSE,IF(AND($P$3=FALSE,OR(F5653="Commercial NAICS Cogen",F5653="Commercial NAICS Non-Cogen",F5653="Industrial NAICS Cogen", F5653="industrial NAICS non-Cogen")),FALSE, TRUE))</f>
        <v/>
      </c>
    </row>
    <row r="5654">
      <c r="A5654" s="129" t="n">
        <v>99999</v>
      </c>
      <c r="B5654" s="130" t="inlineStr">
        <is>
          <t>State-Fuel Level Increment</t>
        </is>
      </c>
      <c r="C5654" s="130" t="inlineStr">
        <is>
          <t>State-Fuel Level Increment</t>
        </is>
      </c>
      <c r="D5654" s="129" t="n">
        <v>99999</v>
      </c>
      <c r="E5654" s="130" t="inlineStr">
        <is>
          <t>NJ</t>
        </is>
      </c>
      <c r="F5654" s="130" t="inlineStr">
        <is>
          <t>Commercial NAICS Cogen</t>
        </is>
      </c>
      <c r="G5654" s="130" t="inlineStr">
        <is>
          <t>GT</t>
        </is>
      </c>
      <c r="H5654" s="130" t="inlineStr">
        <is>
          <t>NG</t>
        </is>
      </c>
      <c r="I5654" s="130" t="inlineStr">
        <is>
          <t>NG</t>
        </is>
      </c>
      <c r="J5654" s="131" t="n">
        <v>67683.60000000001</v>
      </c>
      <c r="K5654" s="129" t="n">
        <v>2020</v>
      </c>
      <c r="L5654" s="120">
        <f>IF(VLOOKUP(H5654,'Cross-Page Data'!$D$4:$F$48,3,FALSE)="natural gas",VLOOKUP(G5654,'Cross-Page Data'!$I$4:$J$19,2,FALSE),IF(VLOOKUP(H5654,'Cross-Page Data'!$D$4:$F$48,3,FALSE)="solar",IF(G5654="PV","solar PV","solar thermal"),IF(VLOOKUP(H5654,'Cross-Page Data'!$D$4:$F$48,3,FALSE)="wind",VLOOKUP(G5654,'Cross-Page Data'!$I$4:$J$19,2,FALSE),IF(VLOOKUP(H5654,'Cross-Page Data'!$D$4:$F$48,3,FALSE)="hydro",VLOOKUP(G5654,'Cross-Page Data'!$I$4:$J$19,2,FALSE),VLOOKUP(H5654,'Cross-Page Data'!$D$4:$F$48,3,FALSE)))))</f>
        <v/>
      </c>
      <c r="M5654" s="120">
        <f>IF(AND($P$2=FALSE,OR(F5654="Commercial NAICS Cogen",F5654="Industrial NAICS Cogen",F5654="NAICS-22 Cogen")),FALSE,IF(AND($P$3=FALSE,OR(F5654="Commercial NAICS Cogen",F5654="Commercial NAICS Non-Cogen",F5654="Industrial NAICS Cogen", F5654="industrial NAICS non-Cogen")),FALSE, TRUE))</f>
        <v/>
      </c>
    </row>
    <row r="5655">
      <c r="A5655" s="129" t="n">
        <v>99999</v>
      </c>
      <c r="B5655" s="130" t="inlineStr">
        <is>
          <t>State-Fuel Level Increment</t>
        </is>
      </c>
      <c r="C5655" s="130" t="inlineStr">
        <is>
          <t>State-Fuel Level Increment</t>
        </is>
      </c>
      <c r="D5655" s="129" t="n">
        <v>99999</v>
      </c>
      <c r="E5655" s="130" t="inlineStr">
        <is>
          <t>NJ</t>
        </is>
      </c>
      <c r="F5655" s="130" t="inlineStr">
        <is>
          <t>Industrial NAICS Cogen</t>
        </is>
      </c>
      <c r="G5655" s="130" t="inlineStr">
        <is>
          <t>GT</t>
        </is>
      </c>
      <c r="H5655" s="130" t="inlineStr">
        <is>
          <t>NG</t>
        </is>
      </c>
      <c r="I5655" s="130" t="inlineStr">
        <is>
          <t>NG</t>
        </is>
      </c>
      <c r="J5655" s="131" t="n">
        <v>19210.512</v>
      </c>
      <c r="K5655" s="129" t="n">
        <v>2020</v>
      </c>
      <c r="L5655" s="120">
        <f>IF(VLOOKUP(H5655,'Cross-Page Data'!$D$4:$F$48,3,FALSE)="natural gas",VLOOKUP(G5655,'Cross-Page Data'!$I$4:$J$19,2,FALSE),IF(VLOOKUP(H5655,'Cross-Page Data'!$D$4:$F$48,3,FALSE)="solar",IF(G5655="PV","solar PV","solar thermal"),IF(VLOOKUP(H5655,'Cross-Page Data'!$D$4:$F$48,3,FALSE)="wind",VLOOKUP(G5655,'Cross-Page Data'!$I$4:$J$19,2,FALSE),IF(VLOOKUP(H5655,'Cross-Page Data'!$D$4:$F$48,3,FALSE)="hydro",VLOOKUP(G5655,'Cross-Page Data'!$I$4:$J$19,2,FALSE),VLOOKUP(H5655,'Cross-Page Data'!$D$4:$F$48,3,FALSE)))))</f>
        <v/>
      </c>
      <c r="M5655" s="120">
        <f>IF(AND($P$2=FALSE,OR(F5655="Commercial NAICS Cogen",F5655="Industrial NAICS Cogen",F5655="NAICS-22 Cogen")),FALSE,IF(AND($P$3=FALSE,OR(F5655="Commercial NAICS Cogen",F5655="Commercial NAICS Non-Cogen",F5655="Industrial NAICS Cogen", F5655="industrial NAICS non-Cogen")),FALSE, TRUE))</f>
        <v/>
      </c>
    </row>
    <row r="5656">
      <c r="A5656" s="129" t="n">
        <v>99999</v>
      </c>
      <c r="B5656" s="130" t="inlineStr">
        <is>
          <t>State-Fuel Level Increment</t>
        </is>
      </c>
      <c r="C5656" s="130" t="inlineStr">
        <is>
          <t>State-Fuel Level Increment</t>
        </is>
      </c>
      <c r="D5656" s="129" t="n">
        <v>99999</v>
      </c>
      <c r="E5656" s="130" t="inlineStr">
        <is>
          <t>NM</t>
        </is>
      </c>
      <c r="F5656" s="130" t="inlineStr">
        <is>
          <t>Electric Utility</t>
        </is>
      </c>
      <c r="G5656" s="130" t="inlineStr">
        <is>
          <t>GT</t>
        </is>
      </c>
      <c r="H5656" s="130" t="inlineStr">
        <is>
          <t>NG</t>
        </is>
      </c>
      <c r="I5656" s="130" t="inlineStr">
        <is>
          <t>NG</t>
        </is>
      </c>
      <c r="J5656" s="131" t="n">
        <v>521167.6</v>
      </c>
      <c r="K5656" s="129" t="n">
        <v>2020</v>
      </c>
      <c r="L5656" s="120">
        <f>IF(VLOOKUP(H5656,'Cross-Page Data'!$D$4:$F$48,3,FALSE)="natural gas",VLOOKUP(G5656,'Cross-Page Data'!$I$4:$J$19,2,FALSE),IF(VLOOKUP(H5656,'Cross-Page Data'!$D$4:$F$48,3,FALSE)="solar",IF(G5656="PV","solar PV","solar thermal"),IF(VLOOKUP(H5656,'Cross-Page Data'!$D$4:$F$48,3,FALSE)="wind",VLOOKUP(G5656,'Cross-Page Data'!$I$4:$J$19,2,FALSE),IF(VLOOKUP(H5656,'Cross-Page Data'!$D$4:$F$48,3,FALSE)="hydro",VLOOKUP(G5656,'Cross-Page Data'!$I$4:$J$19,2,FALSE),VLOOKUP(H5656,'Cross-Page Data'!$D$4:$F$48,3,FALSE)))))</f>
        <v/>
      </c>
      <c r="M5656" s="120">
        <f>IF(AND($P$2=FALSE,OR(F5656="Commercial NAICS Cogen",F5656="Industrial NAICS Cogen",F5656="NAICS-22 Cogen")),FALSE,IF(AND($P$3=FALSE,OR(F5656="Commercial NAICS Cogen",F5656="Commercial NAICS Non-Cogen",F5656="Industrial NAICS Cogen", F5656="industrial NAICS non-Cogen")),FALSE, TRUE))</f>
        <v/>
      </c>
    </row>
    <row r="5657">
      <c r="A5657" s="129" t="n">
        <v>99999</v>
      </c>
      <c r="B5657" s="130" t="inlineStr">
        <is>
          <t>State-Fuel Level Increment</t>
        </is>
      </c>
      <c r="C5657" s="130" t="inlineStr">
        <is>
          <t>State-Fuel Level Increment</t>
        </is>
      </c>
      <c r="D5657" s="129" t="n">
        <v>99999</v>
      </c>
      <c r="E5657" s="130" t="inlineStr">
        <is>
          <t>NM</t>
        </is>
      </c>
      <c r="F5657" s="130" t="inlineStr">
        <is>
          <t>NAICS-22 Non-Cogen</t>
        </is>
      </c>
      <c r="G5657" s="130" t="inlineStr">
        <is>
          <t>GT</t>
        </is>
      </c>
      <c r="H5657" s="130" t="inlineStr">
        <is>
          <t>NG</t>
        </is>
      </c>
      <c r="I5657" s="130" t="inlineStr">
        <is>
          <t>NG</t>
        </is>
      </c>
      <c r="J5657" s="131" t="n">
        <v>116181.73</v>
      </c>
      <c r="K5657" s="129" t="n">
        <v>2020</v>
      </c>
      <c r="L5657" s="120">
        <f>IF(VLOOKUP(H5657,'Cross-Page Data'!$D$4:$F$48,3,FALSE)="natural gas",VLOOKUP(G5657,'Cross-Page Data'!$I$4:$J$19,2,FALSE),IF(VLOOKUP(H5657,'Cross-Page Data'!$D$4:$F$48,3,FALSE)="solar",IF(G5657="PV","solar PV","solar thermal"),IF(VLOOKUP(H5657,'Cross-Page Data'!$D$4:$F$48,3,FALSE)="wind",VLOOKUP(G5657,'Cross-Page Data'!$I$4:$J$19,2,FALSE),IF(VLOOKUP(H5657,'Cross-Page Data'!$D$4:$F$48,3,FALSE)="hydro",VLOOKUP(G5657,'Cross-Page Data'!$I$4:$J$19,2,FALSE),VLOOKUP(H5657,'Cross-Page Data'!$D$4:$F$48,3,FALSE)))))</f>
        <v/>
      </c>
      <c r="M5657" s="120">
        <f>IF(AND($P$2=FALSE,OR(F5657="Commercial NAICS Cogen",F5657="Industrial NAICS Cogen",F5657="NAICS-22 Cogen")),FALSE,IF(AND($P$3=FALSE,OR(F5657="Commercial NAICS Cogen",F5657="Commercial NAICS Non-Cogen",F5657="Industrial NAICS Cogen", F5657="industrial NAICS non-Cogen")),FALSE, TRUE))</f>
        <v/>
      </c>
    </row>
    <row r="5658">
      <c r="A5658" s="129" t="n">
        <v>99999</v>
      </c>
      <c r="B5658" s="130" t="inlineStr">
        <is>
          <t>State-Fuel Level Increment</t>
        </is>
      </c>
      <c r="C5658" s="130" t="inlineStr">
        <is>
          <t>State-Fuel Level Increment</t>
        </is>
      </c>
      <c r="D5658" s="129" t="n">
        <v>99999</v>
      </c>
      <c r="E5658" s="130" t="inlineStr">
        <is>
          <t>NM</t>
        </is>
      </c>
      <c r="F5658" s="130" t="inlineStr">
        <is>
          <t>Commercial NAICS Cogen</t>
        </is>
      </c>
      <c r="G5658" s="130" t="inlineStr">
        <is>
          <t>GT</t>
        </is>
      </c>
      <c r="H5658" s="130" t="inlineStr">
        <is>
          <t>NG</t>
        </is>
      </c>
      <c r="I5658" s="130" t="inlineStr">
        <is>
          <t>NG</t>
        </is>
      </c>
      <c r="J5658" s="131" t="n">
        <v>63548.966</v>
      </c>
      <c r="K5658" s="129" t="n">
        <v>2020</v>
      </c>
      <c r="L5658" s="120">
        <f>IF(VLOOKUP(H5658,'Cross-Page Data'!$D$4:$F$48,3,FALSE)="natural gas",VLOOKUP(G5658,'Cross-Page Data'!$I$4:$J$19,2,FALSE),IF(VLOOKUP(H5658,'Cross-Page Data'!$D$4:$F$48,3,FALSE)="solar",IF(G5658="PV","solar PV","solar thermal"),IF(VLOOKUP(H5658,'Cross-Page Data'!$D$4:$F$48,3,FALSE)="wind",VLOOKUP(G5658,'Cross-Page Data'!$I$4:$J$19,2,FALSE),IF(VLOOKUP(H5658,'Cross-Page Data'!$D$4:$F$48,3,FALSE)="hydro",VLOOKUP(G5658,'Cross-Page Data'!$I$4:$J$19,2,FALSE),VLOOKUP(H5658,'Cross-Page Data'!$D$4:$F$48,3,FALSE)))))</f>
        <v/>
      </c>
      <c r="M5658" s="120">
        <f>IF(AND($P$2=FALSE,OR(F5658="Commercial NAICS Cogen",F5658="Industrial NAICS Cogen",F5658="NAICS-22 Cogen")),FALSE,IF(AND($P$3=FALSE,OR(F5658="Commercial NAICS Cogen",F5658="Commercial NAICS Non-Cogen",F5658="Industrial NAICS Cogen", F5658="industrial NAICS non-Cogen")),FALSE, TRUE))</f>
        <v/>
      </c>
    </row>
    <row r="5659">
      <c r="A5659" s="129" t="n">
        <v>99999</v>
      </c>
      <c r="B5659" s="130" t="inlineStr">
        <is>
          <t>State-Fuel Level Increment</t>
        </is>
      </c>
      <c r="C5659" s="130" t="inlineStr">
        <is>
          <t>State-Fuel Level Increment</t>
        </is>
      </c>
      <c r="D5659" s="129" t="n">
        <v>99999</v>
      </c>
      <c r="E5659" s="130" t="inlineStr">
        <is>
          <t>NV</t>
        </is>
      </c>
      <c r="F5659" s="130" t="inlineStr">
        <is>
          <t>Electric Utility</t>
        </is>
      </c>
      <c r="G5659" s="130" t="inlineStr">
        <is>
          <t>GT</t>
        </is>
      </c>
      <c r="H5659" s="130" t="inlineStr">
        <is>
          <t>NG</t>
        </is>
      </c>
      <c r="I5659" s="130" t="inlineStr">
        <is>
          <t>NG</t>
        </is>
      </c>
      <c r="J5659" s="131" t="n">
        <v>104511.81</v>
      </c>
      <c r="K5659" s="129" t="n">
        <v>2020</v>
      </c>
      <c r="L5659" s="120">
        <f>IF(VLOOKUP(H5659,'Cross-Page Data'!$D$4:$F$48,3,FALSE)="natural gas",VLOOKUP(G5659,'Cross-Page Data'!$I$4:$J$19,2,FALSE),IF(VLOOKUP(H5659,'Cross-Page Data'!$D$4:$F$48,3,FALSE)="solar",IF(G5659="PV","solar PV","solar thermal"),IF(VLOOKUP(H5659,'Cross-Page Data'!$D$4:$F$48,3,FALSE)="wind",VLOOKUP(G5659,'Cross-Page Data'!$I$4:$J$19,2,FALSE),IF(VLOOKUP(H5659,'Cross-Page Data'!$D$4:$F$48,3,FALSE)="hydro",VLOOKUP(G5659,'Cross-Page Data'!$I$4:$J$19,2,FALSE),VLOOKUP(H5659,'Cross-Page Data'!$D$4:$F$48,3,FALSE)))))</f>
        <v/>
      </c>
      <c r="M5659" s="120">
        <f>IF(AND($P$2=FALSE,OR(F5659="Commercial NAICS Cogen",F5659="Industrial NAICS Cogen",F5659="NAICS-22 Cogen")),FALSE,IF(AND($P$3=FALSE,OR(F5659="Commercial NAICS Cogen",F5659="Commercial NAICS Non-Cogen",F5659="Industrial NAICS Cogen", F5659="industrial NAICS non-Cogen")),FALSE, TRUE))</f>
        <v/>
      </c>
    </row>
    <row r="5660">
      <c r="A5660" s="129" t="n">
        <v>99999</v>
      </c>
      <c r="B5660" s="130" t="inlineStr">
        <is>
          <t>State-Fuel Level Increment</t>
        </is>
      </c>
      <c r="C5660" s="130" t="inlineStr">
        <is>
          <t>State-Fuel Level Increment</t>
        </is>
      </c>
      <c r="D5660" s="129" t="n">
        <v>99999</v>
      </c>
      <c r="E5660" s="130" t="inlineStr">
        <is>
          <t>NY</t>
        </is>
      </c>
      <c r="F5660" s="130" t="inlineStr">
        <is>
          <t>Electric Utility</t>
        </is>
      </c>
      <c r="G5660" s="130" t="inlineStr">
        <is>
          <t>GT</t>
        </is>
      </c>
      <c r="H5660" s="130" t="inlineStr">
        <is>
          <t>NG</t>
        </is>
      </c>
      <c r="I5660" s="130" t="inlineStr">
        <is>
          <t>NG</t>
        </is>
      </c>
      <c r="J5660" s="131" t="n">
        <v>583622.38</v>
      </c>
      <c r="K5660" s="129" t="n">
        <v>2020</v>
      </c>
      <c r="L5660" s="120">
        <f>IF(VLOOKUP(H5660,'Cross-Page Data'!$D$4:$F$48,3,FALSE)="natural gas",VLOOKUP(G5660,'Cross-Page Data'!$I$4:$J$19,2,FALSE),IF(VLOOKUP(H5660,'Cross-Page Data'!$D$4:$F$48,3,FALSE)="solar",IF(G5660="PV","solar PV","solar thermal"),IF(VLOOKUP(H5660,'Cross-Page Data'!$D$4:$F$48,3,FALSE)="wind",VLOOKUP(G5660,'Cross-Page Data'!$I$4:$J$19,2,FALSE),IF(VLOOKUP(H5660,'Cross-Page Data'!$D$4:$F$48,3,FALSE)="hydro",VLOOKUP(G5660,'Cross-Page Data'!$I$4:$J$19,2,FALSE),VLOOKUP(H5660,'Cross-Page Data'!$D$4:$F$48,3,FALSE)))))</f>
        <v/>
      </c>
      <c r="M5660" s="120">
        <f>IF(AND($P$2=FALSE,OR(F5660="Commercial NAICS Cogen",F5660="Industrial NAICS Cogen",F5660="NAICS-22 Cogen")),FALSE,IF(AND($P$3=FALSE,OR(F5660="Commercial NAICS Cogen",F5660="Commercial NAICS Non-Cogen",F5660="Industrial NAICS Cogen", F5660="industrial NAICS non-Cogen")),FALSE, TRUE))</f>
        <v/>
      </c>
    </row>
    <row r="5661">
      <c r="A5661" s="129" t="n">
        <v>99999</v>
      </c>
      <c r="B5661" s="130" t="inlineStr">
        <is>
          <t>State-Fuel Level Increment</t>
        </is>
      </c>
      <c r="C5661" s="130" t="inlineStr">
        <is>
          <t>State-Fuel Level Increment</t>
        </is>
      </c>
      <c r="D5661" s="129" t="n">
        <v>99999</v>
      </c>
      <c r="E5661" s="130" t="inlineStr">
        <is>
          <t>NY</t>
        </is>
      </c>
      <c r="F5661" s="130" t="inlineStr">
        <is>
          <t>NAICS-22 Non-Cogen</t>
        </is>
      </c>
      <c r="G5661" s="130" t="inlineStr">
        <is>
          <t>GT</t>
        </is>
      </c>
      <c r="H5661" s="130" t="inlineStr">
        <is>
          <t>NG</t>
        </is>
      </c>
      <c r="I5661" s="130" t="inlineStr">
        <is>
          <t>NG</t>
        </is>
      </c>
      <c r="J5661" s="131" t="n">
        <v>630149.85</v>
      </c>
      <c r="K5661" s="129" t="n">
        <v>2020</v>
      </c>
      <c r="L5661" s="120">
        <f>IF(VLOOKUP(H5661,'Cross-Page Data'!$D$4:$F$48,3,FALSE)="natural gas",VLOOKUP(G5661,'Cross-Page Data'!$I$4:$J$19,2,FALSE),IF(VLOOKUP(H5661,'Cross-Page Data'!$D$4:$F$48,3,FALSE)="solar",IF(G5661="PV","solar PV","solar thermal"),IF(VLOOKUP(H5661,'Cross-Page Data'!$D$4:$F$48,3,FALSE)="wind",VLOOKUP(G5661,'Cross-Page Data'!$I$4:$J$19,2,FALSE),IF(VLOOKUP(H5661,'Cross-Page Data'!$D$4:$F$48,3,FALSE)="hydro",VLOOKUP(G5661,'Cross-Page Data'!$I$4:$J$19,2,FALSE),VLOOKUP(H5661,'Cross-Page Data'!$D$4:$F$48,3,FALSE)))))</f>
        <v/>
      </c>
      <c r="M5661" s="120">
        <f>IF(AND($P$2=FALSE,OR(F5661="Commercial NAICS Cogen",F5661="Industrial NAICS Cogen",F5661="NAICS-22 Cogen")),FALSE,IF(AND($P$3=FALSE,OR(F5661="Commercial NAICS Cogen",F5661="Commercial NAICS Non-Cogen",F5661="Industrial NAICS Cogen", F5661="industrial NAICS non-Cogen")),FALSE, TRUE))</f>
        <v/>
      </c>
    </row>
    <row r="5662">
      <c r="A5662" s="129" t="n">
        <v>99999</v>
      </c>
      <c r="B5662" s="130" t="inlineStr">
        <is>
          <t>State-Fuel Level Increment</t>
        </is>
      </c>
      <c r="C5662" s="130" t="inlineStr">
        <is>
          <t>State-Fuel Level Increment</t>
        </is>
      </c>
      <c r="D5662" s="129" t="n">
        <v>99999</v>
      </c>
      <c r="E5662" s="130" t="inlineStr">
        <is>
          <t>NY</t>
        </is>
      </c>
      <c r="F5662" s="130" t="inlineStr">
        <is>
          <t>NAICS-22 Cogen</t>
        </is>
      </c>
      <c r="G5662" s="130" t="inlineStr">
        <is>
          <t>GT</t>
        </is>
      </c>
      <c r="H5662" s="130" t="inlineStr">
        <is>
          <t>NG</t>
        </is>
      </c>
      <c r="I5662" s="130" t="inlineStr">
        <is>
          <t>NG</t>
        </is>
      </c>
      <c r="J5662" s="131" t="n">
        <v>307675.42</v>
      </c>
      <c r="K5662" s="129" t="n">
        <v>2020</v>
      </c>
      <c r="L5662" s="120">
        <f>IF(VLOOKUP(H5662,'Cross-Page Data'!$D$4:$F$48,3,FALSE)="natural gas",VLOOKUP(G5662,'Cross-Page Data'!$I$4:$J$19,2,FALSE),IF(VLOOKUP(H5662,'Cross-Page Data'!$D$4:$F$48,3,FALSE)="solar",IF(G5662="PV","solar PV","solar thermal"),IF(VLOOKUP(H5662,'Cross-Page Data'!$D$4:$F$48,3,FALSE)="wind",VLOOKUP(G5662,'Cross-Page Data'!$I$4:$J$19,2,FALSE),IF(VLOOKUP(H5662,'Cross-Page Data'!$D$4:$F$48,3,FALSE)="hydro",VLOOKUP(G5662,'Cross-Page Data'!$I$4:$J$19,2,FALSE),VLOOKUP(H5662,'Cross-Page Data'!$D$4:$F$48,3,FALSE)))))</f>
        <v/>
      </c>
      <c r="M5662" s="120">
        <f>IF(AND($P$2=FALSE,OR(F5662="Commercial NAICS Cogen",F5662="Industrial NAICS Cogen",F5662="NAICS-22 Cogen")),FALSE,IF(AND($P$3=FALSE,OR(F5662="Commercial NAICS Cogen",F5662="Commercial NAICS Non-Cogen",F5662="Industrial NAICS Cogen", F5662="industrial NAICS non-Cogen")),FALSE, TRUE))</f>
        <v/>
      </c>
    </row>
    <row r="5663">
      <c r="A5663" s="129" t="n">
        <v>99999</v>
      </c>
      <c r="B5663" s="130" t="inlineStr">
        <is>
          <t>State-Fuel Level Increment</t>
        </is>
      </c>
      <c r="C5663" s="130" t="inlineStr">
        <is>
          <t>State-Fuel Level Increment</t>
        </is>
      </c>
      <c r="D5663" s="129" t="n">
        <v>99999</v>
      </c>
      <c r="E5663" s="130" t="inlineStr">
        <is>
          <t>NY</t>
        </is>
      </c>
      <c r="F5663" s="130" t="inlineStr">
        <is>
          <t>Commercial NAICS Non-Cogen</t>
        </is>
      </c>
      <c r="G5663" s="130" t="inlineStr">
        <is>
          <t>GT</t>
        </is>
      </c>
      <c r="H5663" s="130" t="inlineStr">
        <is>
          <t>NG</t>
        </is>
      </c>
      <c r="I5663" s="130" t="inlineStr">
        <is>
          <t>NG</t>
        </is>
      </c>
      <c r="J5663" s="131" t="n">
        <v>54711.754</v>
      </c>
      <c r="K5663" s="129" t="n">
        <v>2020</v>
      </c>
      <c r="L5663" s="120">
        <f>IF(VLOOKUP(H5663,'Cross-Page Data'!$D$4:$F$48,3,FALSE)="natural gas",VLOOKUP(G5663,'Cross-Page Data'!$I$4:$J$19,2,FALSE),IF(VLOOKUP(H5663,'Cross-Page Data'!$D$4:$F$48,3,FALSE)="solar",IF(G5663="PV","solar PV","solar thermal"),IF(VLOOKUP(H5663,'Cross-Page Data'!$D$4:$F$48,3,FALSE)="wind",VLOOKUP(G5663,'Cross-Page Data'!$I$4:$J$19,2,FALSE),IF(VLOOKUP(H5663,'Cross-Page Data'!$D$4:$F$48,3,FALSE)="hydro",VLOOKUP(G5663,'Cross-Page Data'!$I$4:$J$19,2,FALSE),VLOOKUP(H5663,'Cross-Page Data'!$D$4:$F$48,3,FALSE)))))</f>
        <v/>
      </c>
      <c r="M5663" s="120">
        <f>IF(AND($P$2=FALSE,OR(F5663="Commercial NAICS Cogen",F5663="Industrial NAICS Cogen",F5663="NAICS-22 Cogen")),FALSE,IF(AND($P$3=FALSE,OR(F5663="Commercial NAICS Cogen",F5663="Commercial NAICS Non-Cogen",F5663="Industrial NAICS Cogen", F5663="industrial NAICS non-Cogen")),FALSE, TRUE))</f>
        <v/>
      </c>
    </row>
    <row r="5664">
      <c r="A5664" s="129" t="n">
        <v>99999</v>
      </c>
      <c r="B5664" s="130" t="inlineStr">
        <is>
          <t>State-Fuel Level Increment</t>
        </is>
      </c>
      <c r="C5664" s="130" t="inlineStr">
        <is>
          <t>State-Fuel Level Increment</t>
        </is>
      </c>
      <c r="D5664" s="129" t="n">
        <v>99999</v>
      </c>
      <c r="E5664" s="130" t="inlineStr">
        <is>
          <t>NY</t>
        </is>
      </c>
      <c r="F5664" s="130" t="inlineStr">
        <is>
          <t>Commercial NAICS Cogen</t>
        </is>
      </c>
      <c r="G5664" s="130" t="inlineStr">
        <is>
          <t>GT</t>
        </is>
      </c>
      <c r="H5664" s="130" t="inlineStr">
        <is>
          <t>NG</t>
        </is>
      </c>
      <c r="I5664" s="130" t="inlineStr">
        <is>
          <t>NG</t>
        </is>
      </c>
      <c r="J5664" s="131" t="n">
        <v>256498.63</v>
      </c>
      <c r="K5664" s="129" t="n">
        <v>2020</v>
      </c>
      <c r="L5664" s="120">
        <f>IF(VLOOKUP(H5664,'Cross-Page Data'!$D$4:$F$48,3,FALSE)="natural gas",VLOOKUP(G5664,'Cross-Page Data'!$I$4:$J$19,2,FALSE),IF(VLOOKUP(H5664,'Cross-Page Data'!$D$4:$F$48,3,FALSE)="solar",IF(G5664="PV","solar PV","solar thermal"),IF(VLOOKUP(H5664,'Cross-Page Data'!$D$4:$F$48,3,FALSE)="wind",VLOOKUP(G5664,'Cross-Page Data'!$I$4:$J$19,2,FALSE),IF(VLOOKUP(H5664,'Cross-Page Data'!$D$4:$F$48,3,FALSE)="hydro",VLOOKUP(G5664,'Cross-Page Data'!$I$4:$J$19,2,FALSE),VLOOKUP(H5664,'Cross-Page Data'!$D$4:$F$48,3,FALSE)))))</f>
        <v/>
      </c>
      <c r="M5664" s="120">
        <f>IF(AND($P$2=FALSE,OR(F5664="Commercial NAICS Cogen",F5664="Industrial NAICS Cogen",F5664="NAICS-22 Cogen")),FALSE,IF(AND($P$3=FALSE,OR(F5664="Commercial NAICS Cogen",F5664="Commercial NAICS Non-Cogen",F5664="Industrial NAICS Cogen", F5664="industrial NAICS non-Cogen")),FALSE, TRUE))</f>
        <v/>
      </c>
    </row>
    <row r="5665">
      <c r="A5665" s="129" t="n">
        <v>99999</v>
      </c>
      <c r="B5665" s="130" t="inlineStr">
        <is>
          <t>State-Fuel Level Increment</t>
        </is>
      </c>
      <c r="C5665" s="130" t="inlineStr">
        <is>
          <t>State-Fuel Level Increment</t>
        </is>
      </c>
      <c r="D5665" s="129" t="n">
        <v>99999</v>
      </c>
      <c r="E5665" s="130" t="inlineStr">
        <is>
          <t>NY</t>
        </is>
      </c>
      <c r="F5665" s="130" t="inlineStr">
        <is>
          <t>Industrial NAICS Cogen</t>
        </is>
      </c>
      <c r="G5665" s="130" t="inlineStr">
        <is>
          <t>GT</t>
        </is>
      </c>
      <c r="H5665" s="130" t="inlineStr">
        <is>
          <t>NG</t>
        </is>
      </c>
      <c r="I5665" s="130" t="inlineStr">
        <is>
          <t>NG</t>
        </is>
      </c>
      <c r="J5665" s="131" t="n">
        <v>16748.467</v>
      </c>
      <c r="K5665" s="129" t="n">
        <v>2020</v>
      </c>
      <c r="L5665" s="120">
        <f>IF(VLOOKUP(H5665,'Cross-Page Data'!$D$4:$F$48,3,FALSE)="natural gas",VLOOKUP(G5665,'Cross-Page Data'!$I$4:$J$19,2,FALSE),IF(VLOOKUP(H5665,'Cross-Page Data'!$D$4:$F$48,3,FALSE)="solar",IF(G5665="PV","solar PV","solar thermal"),IF(VLOOKUP(H5665,'Cross-Page Data'!$D$4:$F$48,3,FALSE)="wind",VLOOKUP(G5665,'Cross-Page Data'!$I$4:$J$19,2,FALSE),IF(VLOOKUP(H5665,'Cross-Page Data'!$D$4:$F$48,3,FALSE)="hydro",VLOOKUP(G5665,'Cross-Page Data'!$I$4:$J$19,2,FALSE),VLOOKUP(H5665,'Cross-Page Data'!$D$4:$F$48,3,FALSE)))))</f>
        <v/>
      </c>
      <c r="M5665" s="120">
        <f>IF(AND($P$2=FALSE,OR(F5665="Commercial NAICS Cogen",F5665="Industrial NAICS Cogen",F5665="NAICS-22 Cogen")),FALSE,IF(AND($P$3=FALSE,OR(F5665="Commercial NAICS Cogen",F5665="Commercial NAICS Non-Cogen",F5665="Industrial NAICS Cogen", F5665="industrial NAICS non-Cogen")),FALSE, TRUE))</f>
        <v/>
      </c>
    </row>
    <row r="5666">
      <c r="A5666" s="129" t="n">
        <v>99999</v>
      </c>
      <c r="B5666" s="130" t="inlineStr">
        <is>
          <t>State-Fuel Level Increment</t>
        </is>
      </c>
      <c r="C5666" s="130" t="inlineStr">
        <is>
          <t>State-Fuel Level Increment</t>
        </is>
      </c>
      <c r="D5666" s="129" t="n">
        <v>99999</v>
      </c>
      <c r="E5666" s="130" t="inlineStr">
        <is>
          <t>OH</t>
        </is>
      </c>
      <c r="F5666" s="130" t="inlineStr">
        <is>
          <t>Electric Utility</t>
        </is>
      </c>
      <c r="G5666" s="130" t="inlineStr">
        <is>
          <t>GT</t>
        </is>
      </c>
      <c r="H5666" s="130" t="inlineStr">
        <is>
          <t>NG</t>
        </is>
      </c>
      <c r="I5666" s="130" t="inlineStr">
        <is>
          <t>NG</t>
        </is>
      </c>
      <c r="J5666" s="131" t="n">
        <v>873358.74</v>
      </c>
      <c r="K5666" s="129" t="n">
        <v>2020</v>
      </c>
      <c r="L5666" s="120">
        <f>IF(VLOOKUP(H5666,'Cross-Page Data'!$D$4:$F$48,3,FALSE)="natural gas",VLOOKUP(G5666,'Cross-Page Data'!$I$4:$J$19,2,FALSE),IF(VLOOKUP(H5666,'Cross-Page Data'!$D$4:$F$48,3,FALSE)="solar",IF(G5666="PV","solar PV","solar thermal"),IF(VLOOKUP(H5666,'Cross-Page Data'!$D$4:$F$48,3,FALSE)="wind",VLOOKUP(G5666,'Cross-Page Data'!$I$4:$J$19,2,FALSE),IF(VLOOKUP(H5666,'Cross-Page Data'!$D$4:$F$48,3,FALSE)="hydro",VLOOKUP(G5666,'Cross-Page Data'!$I$4:$J$19,2,FALSE),VLOOKUP(H5666,'Cross-Page Data'!$D$4:$F$48,3,FALSE)))))</f>
        <v/>
      </c>
      <c r="M5666" s="120">
        <f>IF(AND($P$2=FALSE,OR(F5666="Commercial NAICS Cogen",F5666="Industrial NAICS Cogen",F5666="NAICS-22 Cogen")),FALSE,IF(AND($P$3=FALSE,OR(F5666="Commercial NAICS Cogen",F5666="Commercial NAICS Non-Cogen",F5666="Industrial NAICS Cogen", F5666="industrial NAICS non-Cogen")),FALSE, TRUE))</f>
        <v/>
      </c>
    </row>
    <row r="5667">
      <c r="A5667" s="129" t="n">
        <v>99999</v>
      </c>
      <c r="B5667" s="130" t="inlineStr">
        <is>
          <t>State-Fuel Level Increment</t>
        </is>
      </c>
      <c r="C5667" s="130" t="inlineStr">
        <is>
          <t>State-Fuel Level Increment</t>
        </is>
      </c>
      <c r="D5667" s="129" t="n">
        <v>99999</v>
      </c>
      <c r="E5667" s="130" t="inlineStr">
        <is>
          <t>OH</t>
        </is>
      </c>
      <c r="F5667" s="130" t="inlineStr">
        <is>
          <t>NAICS-22 Non-Cogen</t>
        </is>
      </c>
      <c r="G5667" s="130" t="inlineStr">
        <is>
          <t>GT</t>
        </is>
      </c>
      <c r="H5667" s="130" t="inlineStr">
        <is>
          <t>NG</t>
        </is>
      </c>
      <c r="I5667" s="130" t="inlineStr">
        <is>
          <t>NG</t>
        </is>
      </c>
      <c r="J5667" s="131" t="n">
        <v>2800372.2</v>
      </c>
      <c r="K5667" s="129" t="n">
        <v>2020</v>
      </c>
      <c r="L5667" s="120">
        <f>IF(VLOOKUP(H5667,'Cross-Page Data'!$D$4:$F$48,3,FALSE)="natural gas",VLOOKUP(G5667,'Cross-Page Data'!$I$4:$J$19,2,FALSE),IF(VLOOKUP(H5667,'Cross-Page Data'!$D$4:$F$48,3,FALSE)="solar",IF(G5667="PV","solar PV","solar thermal"),IF(VLOOKUP(H5667,'Cross-Page Data'!$D$4:$F$48,3,FALSE)="wind",VLOOKUP(G5667,'Cross-Page Data'!$I$4:$J$19,2,FALSE),IF(VLOOKUP(H5667,'Cross-Page Data'!$D$4:$F$48,3,FALSE)="hydro",VLOOKUP(G5667,'Cross-Page Data'!$I$4:$J$19,2,FALSE),VLOOKUP(H5667,'Cross-Page Data'!$D$4:$F$48,3,FALSE)))))</f>
        <v/>
      </c>
      <c r="M5667" s="120">
        <f>IF(AND($P$2=FALSE,OR(F5667="Commercial NAICS Cogen",F5667="Industrial NAICS Cogen",F5667="NAICS-22 Cogen")),FALSE,IF(AND($P$3=FALSE,OR(F5667="Commercial NAICS Cogen",F5667="Commercial NAICS Non-Cogen",F5667="Industrial NAICS Cogen", F5667="industrial NAICS non-Cogen")),FALSE, TRUE))</f>
        <v/>
      </c>
    </row>
    <row r="5668">
      <c r="A5668" s="129" t="n">
        <v>99999</v>
      </c>
      <c r="B5668" s="130" t="inlineStr">
        <is>
          <t>State-Fuel Level Increment</t>
        </is>
      </c>
      <c r="C5668" s="130" t="inlineStr">
        <is>
          <t>State-Fuel Level Increment</t>
        </is>
      </c>
      <c r="D5668" s="129" t="n">
        <v>99999</v>
      </c>
      <c r="E5668" s="130" t="inlineStr">
        <is>
          <t>OK</t>
        </is>
      </c>
      <c r="F5668" s="130" t="inlineStr">
        <is>
          <t>Electric Utility</t>
        </is>
      </c>
      <c r="G5668" s="130" t="inlineStr">
        <is>
          <t>GT</t>
        </is>
      </c>
      <c r="H5668" s="130" t="inlineStr">
        <is>
          <t>NG</t>
        </is>
      </c>
      <c r="I5668" s="130" t="inlineStr">
        <is>
          <t>NG</t>
        </is>
      </c>
      <c r="J5668" s="131" t="n">
        <v>706937.26</v>
      </c>
      <c r="K5668" s="129" t="n">
        <v>2020</v>
      </c>
      <c r="L5668" s="120">
        <f>IF(VLOOKUP(H5668,'Cross-Page Data'!$D$4:$F$48,3,FALSE)="natural gas",VLOOKUP(G5668,'Cross-Page Data'!$I$4:$J$19,2,FALSE),IF(VLOOKUP(H5668,'Cross-Page Data'!$D$4:$F$48,3,FALSE)="solar",IF(G5668="PV","solar PV","solar thermal"),IF(VLOOKUP(H5668,'Cross-Page Data'!$D$4:$F$48,3,FALSE)="wind",VLOOKUP(G5668,'Cross-Page Data'!$I$4:$J$19,2,FALSE),IF(VLOOKUP(H5668,'Cross-Page Data'!$D$4:$F$48,3,FALSE)="hydro",VLOOKUP(G5668,'Cross-Page Data'!$I$4:$J$19,2,FALSE),VLOOKUP(H5668,'Cross-Page Data'!$D$4:$F$48,3,FALSE)))))</f>
        <v/>
      </c>
      <c r="M5668" s="120">
        <f>IF(AND($P$2=FALSE,OR(F5668="Commercial NAICS Cogen",F5668="Industrial NAICS Cogen",F5668="NAICS-22 Cogen")),FALSE,IF(AND($P$3=FALSE,OR(F5668="Commercial NAICS Cogen",F5668="Commercial NAICS Non-Cogen",F5668="Industrial NAICS Cogen", F5668="industrial NAICS non-Cogen")),FALSE, TRUE))</f>
        <v/>
      </c>
    </row>
    <row r="5669">
      <c r="A5669" s="129" t="n">
        <v>99999</v>
      </c>
      <c r="B5669" s="130" t="inlineStr">
        <is>
          <t>State-Fuel Level Increment</t>
        </is>
      </c>
      <c r="C5669" s="130" t="inlineStr">
        <is>
          <t>State-Fuel Level Increment</t>
        </is>
      </c>
      <c r="D5669" s="129" t="n">
        <v>99999</v>
      </c>
      <c r="E5669" s="130" t="inlineStr">
        <is>
          <t>OR</t>
        </is>
      </c>
      <c r="F5669" s="130" t="inlineStr">
        <is>
          <t>Electric Utility</t>
        </is>
      </c>
      <c r="G5669" s="130" t="inlineStr">
        <is>
          <t>GT</t>
        </is>
      </c>
      <c r="H5669" s="130" t="inlineStr">
        <is>
          <t>NG</t>
        </is>
      </c>
      <c r="I5669" s="130" t="inlineStr">
        <is>
          <t>NG</t>
        </is>
      </c>
      <c r="J5669" s="131" t="n">
        <v>9185.450999999999</v>
      </c>
      <c r="K5669" s="129" t="n">
        <v>2020</v>
      </c>
      <c r="L5669" s="120">
        <f>IF(VLOOKUP(H5669,'Cross-Page Data'!$D$4:$F$48,3,FALSE)="natural gas",VLOOKUP(G5669,'Cross-Page Data'!$I$4:$J$19,2,FALSE),IF(VLOOKUP(H5669,'Cross-Page Data'!$D$4:$F$48,3,FALSE)="solar",IF(G5669="PV","solar PV","solar thermal"),IF(VLOOKUP(H5669,'Cross-Page Data'!$D$4:$F$48,3,FALSE)="wind",VLOOKUP(G5669,'Cross-Page Data'!$I$4:$J$19,2,FALSE),IF(VLOOKUP(H5669,'Cross-Page Data'!$D$4:$F$48,3,FALSE)="hydro",VLOOKUP(G5669,'Cross-Page Data'!$I$4:$J$19,2,FALSE),VLOOKUP(H5669,'Cross-Page Data'!$D$4:$F$48,3,FALSE)))))</f>
        <v/>
      </c>
      <c r="M5669" s="120">
        <f>IF(AND($P$2=FALSE,OR(F5669="Commercial NAICS Cogen",F5669="Industrial NAICS Cogen",F5669="NAICS-22 Cogen")),FALSE,IF(AND($P$3=FALSE,OR(F5669="Commercial NAICS Cogen",F5669="Commercial NAICS Non-Cogen",F5669="Industrial NAICS Cogen", F5669="industrial NAICS non-Cogen")),FALSE, TRUE))</f>
        <v/>
      </c>
    </row>
    <row r="5670">
      <c r="A5670" s="129" t="n">
        <v>99999</v>
      </c>
      <c r="B5670" s="130" t="inlineStr">
        <is>
          <t>State-Fuel Level Increment</t>
        </is>
      </c>
      <c r="C5670" s="130" t="inlineStr">
        <is>
          <t>State-Fuel Level Increment</t>
        </is>
      </c>
      <c r="D5670" s="129" t="n">
        <v>99999</v>
      </c>
      <c r="E5670" s="130" t="inlineStr">
        <is>
          <t>OR</t>
        </is>
      </c>
      <c r="F5670" s="130" t="inlineStr">
        <is>
          <t>NAICS-22 Non-Cogen</t>
        </is>
      </c>
      <c r="G5670" s="130" t="inlineStr">
        <is>
          <t>GT</t>
        </is>
      </c>
      <c r="H5670" s="130" t="inlineStr">
        <is>
          <t>NG</t>
        </is>
      </c>
      <c r="I5670" s="130" t="inlineStr">
        <is>
          <t>NG</t>
        </is>
      </c>
      <c r="J5670" s="131" t="n">
        <v>93843.978</v>
      </c>
      <c r="K5670" s="129" t="n">
        <v>2020</v>
      </c>
      <c r="L5670" s="120">
        <f>IF(VLOOKUP(H5670,'Cross-Page Data'!$D$4:$F$48,3,FALSE)="natural gas",VLOOKUP(G5670,'Cross-Page Data'!$I$4:$J$19,2,FALSE),IF(VLOOKUP(H5670,'Cross-Page Data'!$D$4:$F$48,3,FALSE)="solar",IF(G5670="PV","solar PV","solar thermal"),IF(VLOOKUP(H5670,'Cross-Page Data'!$D$4:$F$48,3,FALSE)="wind",VLOOKUP(G5670,'Cross-Page Data'!$I$4:$J$19,2,FALSE),IF(VLOOKUP(H5670,'Cross-Page Data'!$D$4:$F$48,3,FALSE)="hydro",VLOOKUP(G5670,'Cross-Page Data'!$I$4:$J$19,2,FALSE),VLOOKUP(H5670,'Cross-Page Data'!$D$4:$F$48,3,FALSE)))))</f>
        <v/>
      </c>
      <c r="M5670" s="120">
        <f>IF(AND($P$2=FALSE,OR(F5670="Commercial NAICS Cogen",F5670="Industrial NAICS Cogen",F5670="NAICS-22 Cogen")),FALSE,IF(AND($P$3=FALSE,OR(F5670="Commercial NAICS Cogen",F5670="Commercial NAICS Non-Cogen",F5670="Industrial NAICS Cogen", F5670="industrial NAICS non-Cogen")),FALSE, TRUE))</f>
        <v/>
      </c>
    </row>
    <row r="5671">
      <c r="A5671" s="129" t="n">
        <v>99999</v>
      </c>
      <c r="B5671" s="130" t="inlineStr">
        <is>
          <t>State-Fuel Level Increment</t>
        </is>
      </c>
      <c r="C5671" s="130" t="inlineStr">
        <is>
          <t>State-Fuel Level Increment</t>
        </is>
      </c>
      <c r="D5671" s="129" t="n">
        <v>99999</v>
      </c>
      <c r="E5671" s="130" t="inlineStr">
        <is>
          <t>PA</t>
        </is>
      </c>
      <c r="F5671" s="130" t="inlineStr">
        <is>
          <t>NAICS-22 Non-Cogen</t>
        </is>
      </c>
      <c r="G5671" s="130" t="inlineStr">
        <is>
          <t>GT</t>
        </is>
      </c>
      <c r="H5671" s="130" t="inlineStr">
        <is>
          <t>NG</t>
        </is>
      </c>
      <c r="I5671" s="130" t="inlineStr">
        <is>
          <t>NG</t>
        </is>
      </c>
      <c r="J5671" s="131" t="n">
        <v>746431.1</v>
      </c>
      <c r="K5671" s="129" t="n">
        <v>2020</v>
      </c>
      <c r="L5671" s="120">
        <f>IF(VLOOKUP(H5671,'Cross-Page Data'!$D$4:$F$48,3,FALSE)="natural gas",VLOOKUP(G5671,'Cross-Page Data'!$I$4:$J$19,2,FALSE),IF(VLOOKUP(H5671,'Cross-Page Data'!$D$4:$F$48,3,FALSE)="solar",IF(G5671="PV","solar PV","solar thermal"),IF(VLOOKUP(H5671,'Cross-Page Data'!$D$4:$F$48,3,FALSE)="wind",VLOOKUP(G5671,'Cross-Page Data'!$I$4:$J$19,2,FALSE),IF(VLOOKUP(H5671,'Cross-Page Data'!$D$4:$F$48,3,FALSE)="hydro",VLOOKUP(G5671,'Cross-Page Data'!$I$4:$J$19,2,FALSE),VLOOKUP(H5671,'Cross-Page Data'!$D$4:$F$48,3,FALSE)))))</f>
        <v/>
      </c>
      <c r="M5671" s="120">
        <f>IF(AND($P$2=FALSE,OR(F5671="Commercial NAICS Cogen",F5671="Industrial NAICS Cogen",F5671="NAICS-22 Cogen")),FALSE,IF(AND($P$3=FALSE,OR(F5671="Commercial NAICS Cogen",F5671="Commercial NAICS Non-Cogen",F5671="Industrial NAICS Cogen", F5671="industrial NAICS non-Cogen")),FALSE, TRUE))</f>
        <v/>
      </c>
    </row>
    <row r="5672">
      <c r="A5672" s="129" t="n">
        <v>99999</v>
      </c>
      <c r="B5672" s="130" t="inlineStr">
        <is>
          <t>State-Fuel Level Increment</t>
        </is>
      </c>
      <c r="C5672" s="130" t="inlineStr">
        <is>
          <t>State-Fuel Level Increment</t>
        </is>
      </c>
      <c r="D5672" s="129" t="n">
        <v>99999</v>
      </c>
      <c r="E5672" s="130" t="inlineStr">
        <is>
          <t>PA</t>
        </is>
      </c>
      <c r="F5672" s="130" t="inlineStr">
        <is>
          <t>NAICS-22 Cogen</t>
        </is>
      </c>
      <c r="G5672" s="130" t="inlineStr">
        <is>
          <t>GT</t>
        </is>
      </c>
      <c r="H5672" s="130" t="inlineStr">
        <is>
          <t>NG</t>
        </is>
      </c>
      <c r="I5672" s="130" t="inlineStr">
        <is>
          <t>NG</t>
        </is>
      </c>
      <c r="J5672" s="131" t="n">
        <v>804675.86</v>
      </c>
      <c r="K5672" s="129" t="n">
        <v>2020</v>
      </c>
      <c r="L5672" s="120">
        <f>IF(VLOOKUP(H5672,'Cross-Page Data'!$D$4:$F$48,3,FALSE)="natural gas",VLOOKUP(G5672,'Cross-Page Data'!$I$4:$J$19,2,FALSE),IF(VLOOKUP(H5672,'Cross-Page Data'!$D$4:$F$48,3,FALSE)="solar",IF(G5672="PV","solar PV","solar thermal"),IF(VLOOKUP(H5672,'Cross-Page Data'!$D$4:$F$48,3,FALSE)="wind",VLOOKUP(G5672,'Cross-Page Data'!$I$4:$J$19,2,FALSE),IF(VLOOKUP(H5672,'Cross-Page Data'!$D$4:$F$48,3,FALSE)="hydro",VLOOKUP(G5672,'Cross-Page Data'!$I$4:$J$19,2,FALSE),VLOOKUP(H5672,'Cross-Page Data'!$D$4:$F$48,3,FALSE)))))</f>
        <v/>
      </c>
      <c r="M5672" s="120">
        <f>IF(AND($P$2=FALSE,OR(F5672="Commercial NAICS Cogen",F5672="Industrial NAICS Cogen",F5672="NAICS-22 Cogen")),FALSE,IF(AND($P$3=FALSE,OR(F5672="Commercial NAICS Cogen",F5672="Commercial NAICS Non-Cogen",F5672="Industrial NAICS Cogen", F5672="industrial NAICS non-Cogen")),FALSE, TRUE))</f>
        <v/>
      </c>
    </row>
    <row r="5673">
      <c r="A5673" s="129" t="n">
        <v>99999</v>
      </c>
      <c r="B5673" s="130" t="inlineStr">
        <is>
          <t>State-Fuel Level Increment</t>
        </is>
      </c>
      <c r="C5673" s="130" t="inlineStr">
        <is>
          <t>State-Fuel Level Increment</t>
        </is>
      </c>
      <c r="D5673" s="129" t="n">
        <v>99999</v>
      </c>
      <c r="E5673" s="130" t="inlineStr">
        <is>
          <t>PA</t>
        </is>
      </c>
      <c r="F5673" s="130" t="inlineStr">
        <is>
          <t>Industrial NAICS Cogen</t>
        </is>
      </c>
      <c r="G5673" s="130" t="inlineStr">
        <is>
          <t>GT</t>
        </is>
      </c>
      <c r="H5673" s="130" t="inlineStr">
        <is>
          <t>NG</t>
        </is>
      </c>
      <c r="I5673" s="130" t="inlineStr">
        <is>
          <t>NG</t>
        </is>
      </c>
      <c r="J5673" s="131" t="n">
        <v>1205920.3</v>
      </c>
      <c r="K5673" s="129" t="n">
        <v>2020</v>
      </c>
      <c r="L5673" s="120">
        <f>IF(VLOOKUP(H5673,'Cross-Page Data'!$D$4:$F$48,3,FALSE)="natural gas",VLOOKUP(G5673,'Cross-Page Data'!$I$4:$J$19,2,FALSE),IF(VLOOKUP(H5673,'Cross-Page Data'!$D$4:$F$48,3,FALSE)="solar",IF(G5673="PV","solar PV","solar thermal"),IF(VLOOKUP(H5673,'Cross-Page Data'!$D$4:$F$48,3,FALSE)="wind",VLOOKUP(G5673,'Cross-Page Data'!$I$4:$J$19,2,FALSE),IF(VLOOKUP(H5673,'Cross-Page Data'!$D$4:$F$48,3,FALSE)="hydro",VLOOKUP(G5673,'Cross-Page Data'!$I$4:$J$19,2,FALSE),VLOOKUP(H5673,'Cross-Page Data'!$D$4:$F$48,3,FALSE)))))</f>
        <v/>
      </c>
      <c r="M5673" s="120">
        <f>IF(AND($P$2=FALSE,OR(F5673="Commercial NAICS Cogen",F5673="Industrial NAICS Cogen",F5673="NAICS-22 Cogen")),FALSE,IF(AND($P$3=FALSE,OR(F5673="Commercial NAICS Cogen",F5673="Commercial NAICS Non-Cogen",F5673="Industrial NAICS Cogen", F5673="industrial NAICS non-Cogen")),FALSE, TRUE))</f>
        <v/>
      </c>
    </row>
    <row r="5674">
      <c r="A5674" s="129" t="n">
        <v>99999</v>
      </c>
      <c r="B5674" s="130" t="inlineStr">
        <is>
          <t>State-Fuel Level Increment</t>
        </is>
      </c>
      <c r="C5674" s="130" t="inlineStr">
        <is>
          <t>State-Fuel Level Increment</t>
        </is>
      </c>
      <c r="D5674" s="129" t="n">
        <v>99999</v>
      </c>
      <c r="E5674" s="130" t="inlineStr">
        <is>
          <t>RI</t>
        </is>
      </c>
      <c r="F5674" s="130" t="inlineStr">
        <is>
          <t>Industrial NAICS Cogen</t>
        </is>
      </c>
      <c r="G5674" s="130" t="inlineStr">
        <is>
          <t>GT</t>
        </is>
      </c>
      <c r="H5674" s="130" t="inlineStr">
        <is>
          <t>NG</t>
        </is>
      </c>
      <c r="I5674" s="130" t="inlineStr">
        <is>
          <t>NG</t>
        </is>
      </c>
      <c r="J5674" s="131" t="n">
        <v>57167.307</v>
      </c>
      <c r="K5674" s="129" t="n">
        <v>2020</v>
      </c>
      <c r="L5674" s="120">
        <f>IF(VLOOKUP(H5674,'Cross-Page Data'!$D$4:$F$48,3,FALSE)="natural gas",VLOOKUP(G5674,'Cross-Page Data'!$I$4:$J$19,2,FALSE),IF(VLOOKUP(H5674,'Cross-Page Data'!$D$4:$F$48,3,FALSE)="solar",IF(G5674="PV","solar PV","solar thermal"),IF(VLOOKUP(H5674,'Cross-Page Data'!$D$4:$F$48,3,FALSE)="wind",VLOOKUP(G5674,'Cross-Page Data'!$I$4:$J$19,2,FALSE),IF(VLOOKUP(H5674,'Cross-Page Data'!$D$4:$F$48,3,FALSE)="hydro",VLOOKUP(G5674,'Cross-Page Data'!$I$4:$J$19,2,FALSE),VLOOKUP(H5674,'Cross-Page Data'!$D$4:$F$48,3,FALSE)))))</f>
        <v/>
      </c>
      <c r="M5674" s="120">
        <f>IF(AND($P$2=FALSE,OR(F5674="Commercial NAICS Cogen",F5674="Industrial NAICS Cogen",F5674="NAICS-22 Cogen")),FALSE,IF(AND($P$3=FALSE,OR(F5674="Commercial NAICS Cogen",F5674="Commercial NAICS Non-Cogen",F5674="Industrial NAICS Cogen", F5674="industrial NAICS non-Cogen")),FALSE, TRUE))</f>
        <v/>
      </c>
    </row>
    <row r="5675">
      <c r="A5675" s="129" t="n">
        <v>99999</v>
      </c>
      <c r="B5675" s="130" t="inlineStr">
        <is>
          <t>State-Fuel Level Increment</t>
        </is>
      </c>
      <c r="C5675" s="130" t="inlineStr">
        <is>
          <t>State-Fuel Level Increment</t>
        </is>
      </c>
      <c r="D5675" s="129" t="n">
        <v>99999</v>
      </c>
      <c r="E5675" s="130" t="inlineStr">
        <is>
          <t>SC</t>
        </is>
      </c>
      <c r="F5675" s="130" t="inlineStr">
        <is>
          <t>Electric Utility</t>
        </is>
      </c>
      <c r="G5675" s="130" t="inlineStr">
        <is>
          <t>GT</t>
        </is>
      </c>
      <c r="H5675" s="130" t="inlineStr">
        <is>
          <t>NG</t>
        </is>
      </c>
      <c r="I5675" s="130" t="inlineStr">
        <is>
          <t>NG</t>
        </is>
      </c>
      <c r="J5675" s="131" t="n">
        <v>176077.94</v>
      </c>
      <c r="K5675" s="129" t="n">
        <v>2020</v>
      </c>
      <c r="L5675" s="120">
        <f>IF(VLOOKUP(H5675,'Cross-Page Data'!$D$4:$F$48,3,FALSE)="natural gas",VLOOKUP(G5675,'Cross-Page Data'!$I$4:$J$19,2,FALSE),IF(VLOOKUP(H5675,'Cross-Page Data'!$D$4:$F$48,3,FALSE)="solar",IF(G5675="PV","solar PV","solar thermal"),IF(VLOOKUP(H5675,'Cross-Page Data'!$D$4:$F$48,3,FALSE)="wind",VLOOKUP(G5675,'Cross-Page Data'!$I$4:$J$19,2,FALSE),IF(VLOOKUP(H5675,'Cross-Page Data'!$D$4:$F$48,3,FALSE)="hydro",VLOOKUP(G5675,'Cross-Page Data'!$I$4:$J$19,2,FALSE),VLOOKUP(H5675,'Cross-Page Data'!$D$4:$F$48,3,FALSE)))))</f>
        <v/>
      </c>
      <c r="M5675" s="120">
        <f>IF(AND($P$2=FALSE,OR(F5675="Commercial NAICS Cogen",F5675="Industrial NAICS Cogen",F5675="NAICS-22 Cogen")),FALSE,IF(AND($P$3=FALSE,OR(F5675="Commercial NAICS Cogen",F5675="Commercial NAICS Non-Cogen",F5675="Industrial NAICS Cogen", F5675="industrial NAICS non-Cogen")),FALSE, TRUE))</f>
        <v/>
      </c>
    </row>
    <row r="5676">
      <c r="A5676" s="129" t="n">
        <v>99999</v>
      </c>
      <c r="B5676" s="130" t="inlineStr">
        <is>
          <t>State-Fuel Level Increment</t>
        </is>
      </c>
      <c r="C5676" s="130" t="inlineStr">
        <is>
          <t>State-Fuel Level Increment</t>
        </is>
      </c>
      <c r="D5676" s="129" t="n">
        <v>99999</v>
      </c>
      <c r="E5676" s="130" t="inlineStr">
        <is>
          <t>SC</t>
        </is>
      </c>
      <c r="F5676" s="130" t="inlineStr">
        <is>
          <t>NAICS-22 Non-Cogen</t>
        </is>
      </c>
      <c r="G5676" s="130" t="inlineStr">
        <is>
          <t>GT</t>
        </is>
      </c>
      <c r="H5676" s="130" t="inlineStr">
        <is>
          <t>NG</t>
        </is>
      </c>
      <c r="I5676" s="130" t="inlineStr">
        <is>
          <t>NG</t>
        </is>
      </c>
      <c r="J5676" s="131" t="n">
        <v>0</v>
      </c>
      <c r="K5676" s="129" t="n">
        <v>2020</v>
      </c>
      <c r="L5676" s="120">
        <f>IF(VLOOKUP(H5676,'Cross-Page Data'!$D$4:$F$48,3,FALSE)="natural gas",VLOOKUP(G5676,'Cross-Page Data'!$I$4:$J$19,2,FALSE),IF(VLOOKUP(H5676,'Cross-Page Data'!$D$4:$F$48,3,FALSE)="solar",IF(G5676="PV","solar PV","solar thermal"),IF(VLOOKUP(H5676,'Cross-Page Data'!$D$4:$F$48,3,FALSE)="wind",VLOOKUP(G5676,'Cross-Page Data'!$I$4:$J$19,2,FALSE),IF(VLOOKUP(H5676,'Cross-Page Data'!$D$4:$F$48,3,FALSE)="hydro",VLOOKUP(G5676,'Cross-Page Data'!$I$4:$J$19,2,FALSE),VLOOKUP(H5676,'Cross-Page Data'!$D$4:$F$48,3,FALSE)))))</f>
        <v/>
      </c>
      <c r="M5676" s="120">
        <f>IF(AND($P$2=FALSE,OR(F5676="Commercial NAICS Cogen",F5676="Industrial NAICS Cogen",F5676="NAICS-22 Cogen")),FALSE,IF(AND($P$3=FALSE,OR(F5676="Commercial NAICS Cogen",F5676="Commercial NAICS Non-Cogen",F5676="Industrial NAICS Cogen", F5676="industrial NAICS non-Cogen")),FALSE, TRUE))</f>
        <v/>
      </c>
    </row>
    <row r="5677">
      <c r="A5677" s="129" t="n">
        <v>99999</v>
      </c>
      <c r="B5677" s="130" t="inlineStr">
        <is>
          <t>State-Fuel Level Increment</t>
        </is>
      </c>
      <c r="C5677" s="130" t="inlineStr">
        <is>
          <t>State-Fuel Level Increment</t>
        </is>
      </c>
      <c r="D5677" s="129" t="n">
        <v>99999</v>
      </c>
      <c r="E5677" s="130" t="inlineStr">
        <is>
          <t>SC</t>
        </is>
      </c>
      <c r="F5677" s="130" t="inlineStr">
        <is>
          <t>Industrial NAICS Cogen</t>
        </is>
      </c>
      <c r="G5677" s="130" t="inlineStr">
        <is>
          <t>GT</t>
        </is>
      </c>
      <c r="H5677" s="130" t="inlineStr">
        <is>
          <t>NG</t>
        </is>
      </c>
      <c r="I5677" s="130" t="inlineStr">
        <is>
          <t>NG</t>
        </is>
      </c>
      <c r="J5677" s="131" t="n">
        <v>5376.724</v>
      </c>
      <c r="K5677" s="129" t="n">
        <v>2020</v>
      </c>
      <c r="L5677" s="120">
        <f>IF(VLOOKUP(H5677,'Cross-Page Data'!$D$4:$F$48,3,FALSE)="natural gas",VLOOKUP(G5677,'Cross-Page Data'!$I$4:$J$19,2,FALSE),IF(VLOOKUP(H5677,'Cross-Page Data'!$D$4:$F$48,3,FALSE)="solar",IF(G5677="PV","solar PV","solar thermal"),IF(VLOOKUP(H5677,'Cross-Page Data'!$D$4:$F$48,3,FALSE)="wind",VLOOKUP(G5677,'Cross-Page Data'!$I$4:$J$19,2,FALSE),IF(VLOOKUP(H5677,'Cross-Page Data'!$D$4:$F$48,3,FALSE)="hydro",VLOOKUP(G5677,'Cross-Page Data'!$I$4:$J$19,2,FALSE),VLOOKUP(H5677,'Cross-Page Data'!$D$4:$F$48,3,FALSE)))))</f>
        <v/>
      </c>
      <c r="M5677" s="120">
        <f>IF(AND($P$2=FALSE,OR(F5677="Commercial NAICS Cogen",F5677="Industrial NAICS Cogen",F5677="NAICS-22 Cogen")),FALSE,IF(AND($P$3=FALSE,OR(F5677="Commercial NAICS Cogen",F5677="Commercial NAICS Non-Cogen",F5677="Industrial NAICS Cogen", F5677="industrial NAICS non-Cogen")),FALSE, TRUE))</f>
        <v/>
      </c>
    </row>
    <row r="5678">
      <c r="A5678" s="129" t="n">
        <v>99999</v>
      </c>
      <c r="B5678" s="130" t="inlineStr">
        <is>
          <t>State-Fuel Level Increment</t>
        </is>
      </c>
      <c r="C5678" s="130" t="inlineStr">
        <is>
          <t>State-Fuel Level Increment</t>
        </is>
      </c>
      <c r="D5678" s="129" t="n">
        <v>99999</v>
      </c>
      <c r="E5678" s="130" t="inlineStr">
        <is>
          <t>SD</t>
        </is>
      </c>
      <c r="F5678" s="130" t="inlineStr">
        <is>
          <t>Electric Utility</t>
        </is>
      </c>
      <c r="G5678" s="130" t="inlineStr">
        <is>
          <t>GT</t>
        </is>
      </c>
      <c r="H5678" s="130" t="inlineStr">
        <is>
          <t>NG</t>
        </is>
      </c>
      <c r="I5678" s="130" t="inlineStr">
        <is>
          <t>NG</t>
        </is>
      </c>
      <c r="J5678" s="131" t="n">
        <v>431061.15</v>
      </c>
      <c r="K5678" s="129" t="n">
        <v>2020</v>
      </c>
      <c r="L5678" s="120">
        <f>IF(VLOOKUP(H5678,'Cross-Page Data'!$D$4:$F$48,3,FALSE)="natural gas",VLOOKUP(G5678,'Cross-Page Data'!$I$4:$J$19,2,FALSE),IF(VLOOKUP(H5678,'Cross-Page Data'!$D$4:$F$48,3,FALSE)="solar",IF(G5678="PV","solar PV","solar thermal"),IF(VLOOKUP(H5678,'Cross-Page Data'!$D$4:$F$48,3,FALSE)="wind",VLOOKUP(G5678,'Cross-Page Data'!$I$4:$J$19,2,FALSE),IF(VLOOKUP(H5678,'Cross-Page Data'!$D$4:$F$48,3,FALSE)="hydro",VLOOKUP(G5678,'Cross-Page Data'!$I$4:$J$19,2,FALSE),VLOOKUP(H5678,'Cross-Page Data'!$D$4:$F$48,3,FALSE)))))</f>
        <v/>
      </c>
      <c r="M5678" s="120">
        <f>IF(AND($P$2=FALSE,OR(F5678="Commercial NAICS Cogen",F5678="Industrial NAICS Cogen",F5678="NAICS-22 Cogen")),FALSE,IF(AND($P$3=FALSE,OR(F5678="Commercial NAICS Cogen",F5678="Commercial NAICS Non-Cogen",F5678="Industrial NAICS Cogen", F5678="industrial NAICS non-Cogen")),FALSE, TRUE))</f>
        <v/>
      </c>
    </row>
    <row r="5679">
      <c r="A5679" s="129" t="n">
        <v>99999</v>
      </c>
      <c r="B5679" s="130" t="inlineStr">
        <is>
          <t>State-Fuel Level Increment</t>
        </is>
      </c>
      <c r="C5679" s="130" t="inlineStr">
        <is>
          <t>State-Fuel Level Increment</t>
        </is>
      </c>
      <c r="D5679" s="129" t="n">
        <v>99999</v>
      </c>
      <c r="E5679" s="130" t="inlineStr">
        <is>
          <t>TN</t>
        </is>
      </c>
      <c r="F5679" s="130" t="inlineStr">
        <is>
          <t>Electric Utility</t>
        </is>
      </c>
      <c r="G5679" s="130" t="inlineStr">
        <is>
          <t>GT</t>
        </is>
      </c>
      <c r="H5679" s="130" t="inlineStr">
        <is>
          <t>NG</t>
        </is>
      </c>
      <c r="I5679" s="130" t="inlineStr">
        <is>
          <t>NG</t>
        </is>
      </c>
      <c r="J5679" s="131" t="n">
        <v>1015709.5</v>
      </c>
      <c r="K5679" s="129" t="n">
        <v>2020</v>
      </c>
      <c r="L5679" s="120">
        <f>IF(VLOOKUP(H5679,'Cross-Page Data'!$D$4:$F$48,3,FALSE)="natural gas",VLOOKUP(G5679,'Cross-Page Data'!$I$4:$J$19,2,FALSE),IF(VLOOKUP(H5679,'Cross-Page Data'!$D$4:$F$48,3,FALSE)="solar",IF(G5679="PV","solar PV","solar thermal"),IF(VLOOKUP(H5679,'Cross-Page Data'!$D$4:$F$48,3,FALSE)="wind",VLOOKUP(G5679,'Cross-Page Data'!$I$4:$J$19,2,FALSE),IF(VLOOKUP(H5679,'Cross-Page Data'!$D$4:$F$48,3,FALSE)="hydro",VLOOKUP(G5679,'Cross-Page Data'!$I$4:$J$19,2,FALSE),VLOOKUP(H5679,'Cross-Page Data'!$D$4:$F$48,3,FALSE)))))</f>
        <v/>
      </c>
      <c r="M5679" s="120">
        <f>IF(AND($P$2=FALSE,OR(F5679="Commercial NAICS Cogen",F5679="Industrial NAICS Cogen",F5679="NAICS-22 Cogen")),FALSE,IF(AND($P$3=FALSE,OR(F5679="Commercial NAICS Cogen",F5679="Commercial NAICS Non-Cogen",F5679="Industrial NAICS Cogen", F5679="industrial NAICS non-Cogen")),FALSE, TRUE))</f>
        <v/>
      </c>
    </row>
    <row r="5680">
      <c r="A5680" s="129" t="n">
        <v>99999</v>
      </c>
      <c r="B5680" s="130" t="inlineStr">
        <is>
          <t>State-Fuel Level Increment</t>
        </is>
      </c>
      <c r="C5680" s="130" t="inlineStr">
        <is>
          <t>State-Fuel Level Increment</t>
        </is>
      </c>
      <c r="D5680" s="129" t="n">
        <v>99999</v>
      </c>
      <c r="E5680" s="130" t="inlineStr">
        <is>
          <t>TN</t>
        </is>
      </c>
      <c r="F5680" s="130" t="inlineStr">
        <is>
          <t>Commercial NAICS Cogen</t>
        </is>
      </c>
      <c r="G5680" s="130" t="inlineStr">
        <is>
          <t>GT</t>
        </is>
      </c>
      <c r="H5680" s="130" t="inlineStr">
        <is>
          <t>NG</t>
        </is>
      </c>
      <c r="I5680" s="130" t="inlineStr">
        <is>
          <t>NG</t>
        </is>
      </c>
      <c r="J5680" s="131" t="n">
        <v>110214.39</v>
      </c>
      <c r="K5680" s="129" t="n">
        <v>2020</v>
      </c>
      <c r="L5680" s="120">
        <f>IF(VLOOKUP(H5680,'Cross-Page Data'!$D$4:$F$48,3,FALSE)="natural gas",VLOOKUP(G5680,'Cross-Page Data'!$I$4:$J$19,2,FALSE),IF(VLOOKUP(H5680,'Cross-Page Data'!$D$4:$F$48,3,FALSE)="solar",IF(G5680="PV","solar PV","solar thermal"),IF(VLOOKUP(H5680,'Cross-Page Data'!$D$4:$F$48,3,FALSE)="wind",VLOOKUP(G5680,'Cross-Page Data'!$I$4:$J$19,2,FALSE),IF(VLOOKUP(H5680,'Cross-Page Data'!$D$4:$F$48,3,FALSE)="hydro",VLOOKUP(G5680,'Cross-Page Data'!$I$4:$J$19,2,FALSE),VLOOKUP(H5680,'Cross-Page Data'!$D$4:$F$48,3,FALSE)))))</f>
        <v/>
      </c>
      <c r="M5680" s="120">
        <f>IF(AND($P$2=FALSE,OR(F5680="Commercial NAICS Cogen",F5680="Industrial NAICS Cogen",F5680="NAICS-22 Cogen")),FALSE,IF(AND($P$3=FALSE,OR(F5680="Commercial NAICS Cogen",F5680="Commercial NAICS Non-Cogen",F5680="Industrial NAICS Cogen", F5680="industrial NAICS non-Cogen")),FALSE, TRUE))</f>
        <v/>
      </c>
    </row>
    <row r="5681">
      <c r="A5681" s="129" t="n">
        <v>99999</v>
      </c>
      <c r="B5681" s="130" t="inlineStr">
        <is>
          <t>State-Fuel Level Increment</t>
        </is>
      </c>
      <c r="C5681" s="130" t="inlineStr">
        <is>
          <t>State-Fuel Level Increment</t>
        </is>
      </c>
      <c r="D5681" s="129" t="n">
        <v>99999</v>
      </c>
      <c r="E5681" s="130" t="inlineStr">
        <is>
          <t>TN</t>
        </is>
      </c>
      <c r="F5681" s="130" t="inlineStr">
        <is>
          <t>Industrial NAICS Cogen</t>
        </is>
      </c>
      <c r="G5681" s="130" t="inlineStr">
        <is>
          <t>GT</t>
        </is>
      </c>
      <c r="H5681" s="130" t="inlineStr">
        <is>
          <t>NG</t>
        </is>
      </c>
      <c r="I5681" s="130" t="inlineStr">
        <is>
          <t>NG</t>
        </is>
      </c>
      <c r="J5681" s="131" t="n">
        <v>404801.73</v>
      </c>
      <c r="K5681" s="129" t="n">
        <v>2020</v>
      </c>
      <c r="L5681" s="120">
        <f>IF(VLOOKUP(H5681,'Cross-Page Data'!$D$4:$F$48,3,FALSE)="natural gas",VLOOKUP(G5681,'Cross-Page Data'!$I$4:$J$19,2,FALSE),IF(VLOOKUP(H5681,'Cross-Page Data'!$D$4:$F$48,3,FALSE)="solar",IF(G5681="PV","solar PV","solar thermal"),IF(VLOOKUP(H5681,'Cross-Page Data'!$D$4:$F$48,3,FALSE)="wind",VLOOKUP(G5681,'Cross-Page Data'!$I$4:$J$19,2,FALSE),IF(VLOOKUP(H5681,'Cross-Page Data'!$D$4:$F$48,3,FALSE)="hydro",VLOOKUP(G5681,'Cross-Page Data'!$I$4:$J$19,2,FALSE),VLOOKUP(H5681,'Cross-Page Data'!$D$4:$F$48,3,FALSE)))))</f>
        <v/>
      </c>
      <c r="M5681" s="120">
        <f>IF(AND($P$2=FALSE,OR(F5681="Commercial NAICS Cogen",F5681="Industrial NAICS Cogen",F5681="NAICS-22 Cogen")),FALSE,IF(AND($P$3=FALSE,OR(F5681="Commercial NAICS Cogen",F5681="Commercial NAICS Non-Cogen",F5681="Industrial NAICS Cogen", F5681="industrial NAICS non-Cogen")),FALSE, TRUE))</f>
        <v/>
      </c>
    </row>
    <row r="5682">
      <c r="A5682" s="129" t="n">
        <v>99999</v>
      </c>
      <c r="B5682" s="130" t="inlineStr">
        <is>
          <t>State-Fuel Level Increment</t>
        </is>
      </c>
      <c r="C5682" s="130" t="inlineStr">
        <is>
          <t>State-Fuel Level Increment</t>
        </is>
      </c>
      <c r="D5682" s="129" t="n">
        <v>99999</v>
      </c>
      <c r="E5682" s="130" t="inlineStr">
        <is>
          <t>TX</t>
        </is>
      </c>
      <c r="F5682" s="130" t="inlineStr">
        <is>
          <t>Electric Utility</t>
        </is>
      </c>
      <c r="G5682" s="130" t="inlineStr">
        <is>
          <t>GT</t>
        </is>
      </c>
      <c r="H5682" s="130" t="inlineStr">
        <is>
          <t>NG</t>
        </is>
      </c>
      <c r="I5682" s="130" t="inlineStr">
        <is>
          <t>NG</t>
        </is>
      </c>
      <c r="J5682" s="131" t="n">
        <v>4217683.7</v>
      </c>
      <c r="K5682" s="129" t="n">
        <v>2020</v>
      </c>
      <c r="L5682" s="120">
        <f>IF(VLOOKUP(H5682,'Cross-Page Data'!$D$4:$F$48,3,FALSE)="natural gas",VLOOKUP(G5682,'Cross-Page Data'!$I$4:$J$19,2,FALSE),IF(VLOOKUP(H5682,'Cross-Page Data'!$D$4:$F$48,3,FALSE)="solar",IF(G5682="PV","solar PV","solar thermal"),IF(VLOOKUP(H5682,'Cross-Page Data'!$D$4:$F$48,3,FALSE)="wind",VLOOKUP(G5682,'Cross-Page Data'!$I$4:$J$19,2,FALSE),IF(VLOOKUP(H5682,'Cross-Page Data'!$D$4:$F$48,3,FALSE)="hydro",VLOOKUP(G5682,'Cross-Page Data'!$I$4:$J$19,2,FALSE),VLOOKUP(H5682,'Cross-Page Data'!$D$4:$F$48,3,FALSE)))))</f>
        <v/>
      </c>
      <c r="M5682" s="120">
        <f>IF(AND($P$2=FALSE,OR(F5682="Commercial NAICS Cogen",F5682="Industrial NAICS Cogen",F5682="NAICS-22 Cogen")),FALSE,IF(AND($P$3=FALSE,OR(F5682="Commercial NAICS Cogen",F5682="Commercial NAICS Non-Cogen",F5682="Industrial NAICS Cogen", F5682="industrial NAICS non-Cogen")),FALSE, TRUE))</f>
        <v/>
      </c>
    </row>
    <row r="5683">
      <c r="A5683" s="129" t="n">
        <v>99999</v>
      </c>
      <c r="B5683" s="130" t="inlineStr">
        <is>
          <t>State-Fuel Level Increment</t>
        </is>
      </c>
      <c r="C5683" s="130" t="inlineStr">
        <is>
          <t>State-Fuel Level Increment</t>
        </is>
      </c>
      <c r="D5683" s="129" t="n">
        <v>99999</v>
      </c>
      <c r="E5683" s="130" t="inlineStr">
        <is>
          <t>TX</t>
        </is>
      </c>
      <c r="F5683" s="130" t="inlineStr">
        <is>
          <t>Electric Utility</t>
        </is>
      </c>
      <c r="G5683" s="130" t="inlineStr">
        <is>
          <t>GT</t>
        </is>
      </c>
      <c r="H5683" s="130" t="inlineStr">
        <is>
          <t>NG</t>
        </is>
      </c>
      <c r="I5683" s="130" t="inlineStr">
        <is>
          <t>NG</t>
        </is>
      </c>
      <c r="J5683" s="131" t="n">
        <v>44743.337</v>
      </c>
      <c r="K5683" s="129" t="n">
        <v>2020</v>
      </c>
      <c r="L5683" s="120">
        <f>IF(VLOOKUP(H5683,'Cross-Page Data'!$D$4:$F$48,3,FALSE)="natural gas",VLOOKUP(G5683,'Cross-Page Data'!$I$4:$J$19,2,FALSE),IF(VLOOKUP(H5683,'Cross-Page Data'!$D$4:$F$48,3,FALSE)="solar",IF(G5683="PV","solar PV","solar thermal"),IF(VLOOKUP(H5683,'Cross-Page Data'!$D$4:$F$48,3,FALSE)="wind",VLOOKUP(G5683,'Cross-Page Data'!$I$4:$J$19,2,FALSE),IF(VLOOKUP(H5683,'Cross-Page Data'!$D$4:$F$48,3,FALSE)="hydro",VLOOKUP(G5683,'Cross-Page Data'!$I$4:$J$19,2,FALSE),VLOOKUP(H5683,'Cross-Page Data'!$D$4:$F$48,3,FALSE)))))</f>
        <v/>
      </c>
      <c r="M5683" s="120">
        <f>IF(AND($P$2=FALSE,OR(F5683="Commercial NAICS Cogen",F5683="Industrial NAICS Cogen",F5683="NAICS-22 Cogen")),FALSE,IF(AND($P$3=FALSE,OR(F5683="Commercial NAICS Cogen",F5683="Commercial NAICS Non-Cogen",F5683="Industrial NAICS Cogen", F5683="industrial NAICS non-Cogen")),FALSE, TRUE))</f>
        <v/>
      </c>
    </row>
    <row r="5684">
      <c r="A5684" s="129" t="n">
        <v>99999</v>
      </c>
      <c r="B5684" s="130" t="inlineStr">
        <is>
          <t>State-Fuel Level Increment</t>
        </is>
      </c>
      <c r="C5684" s="130" t="inlineStr">
        <is>
          <t>State-Fuel Level Increment</t>
        </is>
      </c>
      <c r="D5684" s="129" t="n">
        <v>99999</v>
      </c>
      <c r="E5684" s="130" t="inlineStr">
        <is>
          <t>TX</t>
        </is>
      </c>
      <c r="F5684" s="130" t="inlineStr">
        <is>
          <t>NAICS-22 Non-Cogen</t>
        </is>
      </c>
      <c r="G5684" s="130" t="inlineStr">
        <is>
          <t>GT</t>
        </is>
      </c>
      <c r="H5684" s="130" t="inlineStr">
        <is>
          <t>NG</t>
        </is>
      </c>
      <c r="I5684" s="130" t="inlineStr">
        <is>
          <t>NG</t>
        </is>
      </c>
      <c r="J5684" s="131" t="n">
        <v>3317832</v>
      </c>
      <c r="K5684" s="129" t="n">
        <v>2020</v>
      </c>
      <c r="L5684" s="120">
        <f>IF(VLOOKUP(H5684,'Cross-Page Data'!$D$4:$F$48,3,FALSE)="natural gas",VLOOKUP(G5684,'Cross-Page Data'!$I$4:$J$19,2,FALSE),IF(VLOOKUP(H5684,'Cross-Page Data'!$D$4:$F$48,3,FALSE)="solar",IF(G5684="PV","solar PV","solar thermal"),IF(VLOOKUP(H5684,'Cross-Page Data'!$D$4:$F$48,3,FALSE)="wind",VLOOKUP(G5684,'Cross-Page Data'!$I$4:$J$19,2,FALSE),IF(VLOOKUP(H5684,'Cross-Page Data'!$D$4:$F$48,3,FALSE)="hydro",VLOOKUP(G5684,'Cross-Page Data'!$I$4:$J$19,2,FALSE),VLOOKUP(H5684,'Cross-Page Data'!$D$4:$F$48,3,FALSE)))))</f>
        <v/>
      </c>
      <c r="M5684" s="120">
        <f>IF(AND($P$2=FALSE,OR(F5684="Commercial NAICS Cogen",F5684="Industrial NAICS Cogen",F5684="NAICS-22 Cogen")),FALSE,IF(AND($P$3=FALSE,OR(F5684="Commercial NAICS Cogen",F5684="Commercial NAICS Non-Cogen",F5684="Industrial NAICS Cogen", F5684="industrial NAICS non-Cogen")),FALSE, TRUE))</f>
        <v/>
      </c>
    </row>
    <row r="5685">
      <c r="A5685" s="129" t="n">
        <v>99999</v>
      </c>
      <c r="B5685" s="130" t="inlineStr">
        <is>
          <t>State-Fuel Level Increment</t>
        </is>
      </c>
      <c r="C5685" s="130" t="inlineStr">
        <is>
          <t>State-Fuel Level Increment</t>
        </is>
      </c>
      <c r="D5685" s="129" t="n">
        <v>99999</v>
      </c>
      <c r="E5685" s="130" t="inlineStr">
        <is>
          <t>TX</t>
        </is>
      </c>
      <c r="F5685" s="130" t="inlineStr">
        <is>
          <t>NAICS-22 Cogen</t>
        </is>
      </c>
      <c r="G5685" s="130" t="inlineStr">
        <is>
          <t>GT</t>
        </is>
      </c>
      <c r="H5685" s="130" t="inlineStr">
        <is>
          <t>NG</t>
        </is>
      </c>
      <c r="I5685" s="130" t="inlineStr">
        <is>
          <t>NG</t>
        </is>
      </c>
      <c r="J5685" s="131" t="n">
        <v>86917.59299999999</v>
      </c>
      <c r="K5685" s="129" t="n">
        <v>2020</v>
      </c>
      <c r="L5685" s="120">
        <f>IF(VLOOKUP(H5685,'Cross-Page Data'!$D$4:$F$48,3,FALSE)="natural gas",VLOOKUP(G5685,'Cross-Page Data'!$I$4:$J$19,2,FALSE),IF(VLOOKUP(H5685,'Cross-Page Data'!$D$4:$F$48,3,FALSE)="solar",IF(G5685="PV","solar PV","solar thermal"),IF(VLOOKUP(H5685,'Cross-Page Data'!$D$4:$F$48,3,FALSE)="wind",VLOOKUP(G5685,'Cross-Page Data'!$I$4:$J$19,2,FALSE),IF(VLOOKUP(H5685,'Cross-Page Data'!$D$4:$F$48,3,FALSE)="hydro",VLOOKUP(G5685,'Cross-Page Data'!$I$4:$J$19,2,FALSE),VLOOKUP(H5685,'Cross-Page Data'!$D$4:$F$48,3,FALSE)))))</f>
        <v/>
      </c>
      <c r="M5685" s="120">
        <f>IF(AND($P$2=FALSE,OR(F5685="Commercial NAICS Cogen",F5685="Industrial NAICS Cogen",F5685="NAICS-22 Cogen")),FALSE,IF(AND($P$3=FALSE,OR(F5685="Commercial NAICS Cogen",F5685="Commercial NAICS Non-Cogen",F5685="Industrial NAICS Cogen", F5685="industrial NAICS non-Cogen")),FALSE, TRUE))</f>
        <v/>
      </c>
    </row>
    <row r="5686">
      <c r="A5686" s="129" t="n">
        <v>99999</v>
      </c>
      <c r="B5686" s="130" t="inlineStr">
        <is>
          <t>State-Fuel Level Increment</t>
        </is>
      </c>
      <c r="C5686" s="130" t="inlineStr">
        <is>
          <t>State-Fuel Level Increment</t>
        </is>
      </c>
      <c r="D5686" s="129" t="n">
        <v>99999</v>
      </c>
      <c r="E5686" s="130" t="inlineStr">
        <is>
          <t>TX</t>
        </is>
      </c>
      <c r="F5686" s="130" t="inlineStr">
        <is>
          <t>Commercial NAICS Cogen</t>
        </is>
      </c>
      <c r="G5686" s="130" t="inlineStr">
        <is>
          <t>GT</t>
        </is>
      </c>
      <c r="H5686" s="130" t="inlineStr">
        <is>
          <t>NG</t>
        </is>
      </c>
      <c r="I5686" s="130" t="inlineStr">
        <is>
          <t>NG</t>
        </is>
      </c>
      <c r="J5686" s="131" t="n">
        <v>134731.81</v>
      </c>
      <c r="K5686" s="129" t="n">
        <v>2020</v>
      </c>
      <c r="L5686" s="120">
        <f>IF(VLOOKUP(H5686,'Cross-Page Data'!$D$4:$F$48,3,FALSE)="natural gas",VLOOKUP(G5686,'Cross-Page Data'!$I$4:$J$19,2,FALSE),IF(VLOOKUP(H5686,'Cross-Page Data'!$D$4:$F$48,3,FALSE)="solar",IF(G5686="PV","solar PV","solar thermal"),IF(VLOOKUP(H5686,'Cross-Page Data'!$D$4:$F$48,3,FALSE)="wind",VLOOKUP(G5686,'Cross-Page Data'!$I$4:$J$19,2,FALSE),IF(VLOOKUP(H5686,'Cross-Page Data'!$D$4:$F$48,3,FALSE)="hydro",VLOOKUP(G5686,'Cross-Page Data'!$I$4:$J$19,2,FALSE),VLOOKUP(H5686,'Cross-Page Data'!$D$4:$F$48,3,FALSE)))))</f>
        <v/>
      </c>
      <c r="M5686" s="120">
        <f>IF(AND($P$2=FALSE,OR(F5686="Commercial NAICS Cogen",F5686="Industrial NAICS Cogen",F5686="NAICS-22 Cogen")),FALSE,IF(AND($P$3=FALSE,OR(F5686="Commercial NAICS Cogen",F5686="Commercial NAICS Non-Cogen",F5686="Industrial NAICS Cogen", F5686="industrial NAICS non-Cogen")),FALSE, TRUE))</f>
        <v/>
      </c>
    </row>
    <row r="5687">
      <c r="A5687" s="129" t="n">
        <v>99999</v>
      </c>
      <c r="B5687" s="130" t="inlineStr">
        <is>
          <t>State-Fuel Level Increment</t>
        </is>
      </c>
      <c r="C5687" s="130" t="inlineStr">
        <is>
          <t>State-Fuel Level Increment</t>
        </is>
      </c>
      <c r="D5687" s="129" t="n">
        <v>99999</v>
      </c>
      <c r="E5687" s="130" t="inlineStr">
        <is>
          <t>TX</t>
        </is>
      </c>
      <c r="F5687" s="130" t="inlineStr">
        <is>
          <t>Industrial NAICS Cogen</t>
        </is>
      </c>
      <c r="G5687" s="130" t="inlineStr">
        <is>
          <t>GT</t>
        </is>
      </c>
      <c r="H5687" s="130" t="inlineStr">
        <is>
          <t>NG</t>
        </is>
      </c>
      <c r="I5687" s="130" t="inlineStr">
        <is>
          <t>NG</t>
        </is>
      </c>
      <c r="J5687" s="131" t="n">
        <v>5810610.8</v>
      </c>
      <c r="K5687" s="129" t="n">
        <v>2020</v>
      </c>
      <c r="L5687" s="120">
        <f>IF(VLOOKUP(H5687,'Cross-Page Data'!$D$4:$F$48,3,FALSE)="natural gas",VLOOKUP(G5687,'Cross-Page Data'!$I$4:$J$19,2,FALSE),IF(VLOOKUP(H5687,'Cross-Page Data'!$D$4:$F$48,3,FALSE)="solar",IF(G5687="PV","solar PV","solar thermal"),IF(VLOOKUP(H5687,'Cross-Page Data'!$D$4:$F$48,3,FALSE)="wind",VLOOKUP(G5687,'Cross-Page Data'!$I$4:$J$19,2,FALSE),IF(VLOOKUP(H5687,'Cross-Page Data'!$D$4:$F$48,3,FALSE)="hydro",VLOOKUP(G5687,'Cross-Page Data'!$I$4:$J$19,2,FALSE),VLOOKUP(H5687,'Cross-Page Data'!$D$4:$F$48,3,FALSE)))))</f>
        <v/>
      </c>
      <c r="M5687" s="120">
        <f>IF(AND($P$2=FALSE,OR(F5687="Commercial NAICS Cogen",F5687="Industrial NAICS Cogen",F5687="NAICS-22 Cogen")),FALSE,IF(AND($P$3=FALSE,OR(F5687="Commercial NAICS Cogen",F5687="Commercial NAICS Non-Cogen",F5687="Industrial NAICS Cogen", F5687="industrial NAICS non-Cogen")),FALSE, TRUE))</f>
        <v/>
      </c>
    </row>
    <row r="5688">
      <c r="A5688" s="129" t="n">
        <v>99999</v>
      </c>
      <c r="B5688" s="130" t="inlineStr">
        <is>
          <t>State-Fuel Level Increment</t>
        </is>
      </c>
      <c r="C5688" s="130" t="inlineStr">
        <is>
          <t>State-Fuel Level Increment</t>
        </is>
      </c>
      <c r="D5688" s="129" t="n">
        <v>99999</v>
      </c>
      <c r="E5688" s="130" t="inlineStr">
        <is>
          <t>UT</t>
        </is>
      </c>
      <c r="F5688" s="130" t="inlineStr">
        <is>
          <t>Electric Utility</t>
        </is>
      </c>
      <c r="G5688" s="130" t="inlineStr">
        <is>
          <t>GT</t>
        </is>
      </c>
      <c r="H5688" s="130" t="inlineStr">
        <is>
          <t>NG</t>
        </is>
      </c>
      <c r="I5688" s="130" t="inlineStr">
        <is>
          <t>NG</t>
        </is>
      </c>
      <c r="J5688" s="131" t="n">
        <v>140835.73</v>
      </c>
      <c r="K5688" s="129" t="n">
        <v>2020</v>
      </c>
      <c r="L5688" s="120">
        <f>IF(VLOOKUP(H5688,'Cross-Page Data'!$D$4:$F$48,3,FALSE)="natural gas",VLOOKUP(G5688,'Cross-Page Data'!$I$4:$J$19,2,FALSE),IF(VLOOKUP(H5688,'Cross-Page Data'!$D$4:$F$48,3,FALSE)="solar",IF(G5688="PV","solar PV","solar thermal"),IF(VLOOKUP(H5688,'Cross-Page Data'!$D$4:$F$48,3,FALSE)="wind",VLOOKUP(G5688,'Cross-Page Data'!$I$4:$J$19,2,FALSE),IF(VLOOKUP(H5688,'Cross-Page Data'!$D$4:$F$48,3,FALSE)="hydro",VLOOKUP(G5688,'Cross-Page Data'!$I$4:$J$19,2,FALSE),VLOOKUP(H5688,'Cross-Page Data'!$D$4:$F$48,3,FALSE)))))</f>
        <v/>
      </c>
      <c r="M5688" s="120">
        <f>IF(AND($P$2=FALSE,OR(F5688="Commercial NAICS Cogen",F5688="Industrial NAICS Cogen",F5688="NAICS-22 Cogen")),FALSE,IF(AND($P$3=FALSE,OR(F5688="Commercial NAICS Cogen",F5688="Commercial NAICS Non-Cogen",F5688="Industrial NAICS Cogen", F5688="industrial NAICS non-Cogen")),FALSE, TRUE))</f>
        <v/>
      </c>
    </row>
    <row r="5689">
      <c r="A5689" s="129" t="n">
        <v>99999</v>
      </c>
      <c r="B5689" s="130" t="inlineStr">
        <is>
          <t>State-Fuel Level Increment</t>
        </is>
      </c>
      <c r="C5689" s="130" t="inlineStr">
        <is>
          <t>State-Fuel Level Increment</t>
        </is>
      </c>
      <c r="D5689" s="129" t="n">
        <v>99999</v>
      </c>
      <c r="E5689" s="130" t="inlineStr">
        <is>
          <t>UT</t>
        </is>
      </c>
      <c r="F5689" s="130" t="inlineStr">
        <is>
          <t>NAICS-22 Cogen</t>
        </is>
      </c>
      <c r="G5689" s="130" t="inlineStr">
        <is>
          <t>GT</t>
        </is>
      </c>
      <c r="H5689" s="130" t="inlineStr">
        <is>
          <t>NG</t>
        </is>
      </c>
      <c r="I5689" s="130" t="inlineStr">
        <is>
          <t>NG</t>
        </is>
      </c>
      <c r="J5689" s="131" t="n">
        <v>0</v>
      </c>
      <c r="K5689" s="129" t="n">
        <v>2020</v>
      </c>
      <c r="L5689" s="120">
        <f>IF(VLOOKUP(H5689,'Cross-Page Data'!$D$4:$F$48,3,FALSE)="natural gas",VLOOKUP(G5689,'Cross-Page Data'!$I$4:$J$19,2,FALSE),IF(VLOOKUP(H5689,'Cross-Page Data'!$D$4:$F$48,3,FALSE)="solar",IF(G5689="PV","solar PV","solar thermal"),IF(VLOOKUP(H5689,'Cross-Page Data'!$D$4:$F$48,3,FALSE)="wind",VLOOKUP(G5689,'Cross-Page Data'!$I$4:$J$19,2,FALSE),IF(VLOOKUP(H5689,'Cross-Page Data'!$D$4:$F$48,3,FALSE)="hydro",VLOOKUP(G5689,'Cross-Page Data'!$I$4:$J$19,2,FALSE),VLOOKUP(H5689,'Cross-Page Data'!$D$4:$F$48,3,FALSE)))))</f>
        <v/>
      </c>
      <c r="M5689" s="120">
        <f>IF(AND($P$2=FALSE,OR(F5689="Commercial NAICS Cogen",F5689="Industrial NAICS Cogen",F5689="NAICS-22 Cogen")),FALSE,IF(AND($P$3=FALSE,OR(F5689="Commercial NAICS Cogen",F5689="Commercial NAICS Non-Cogen",F5689="Industrial NAICS Cogen", F5689="industrial NAICS non-Cogen")),FALSE, TRUE))</f>
        <v/>
      </c>
    </row>
    <row r="5690">
      <c r="A5690" s="129" t="n">
        <v>99999</v>
      </c>
      <c r="B5690" s="130" t="inlineStr">
        <is>
          <t>State-Fuel Level Increment</t>
        </is>
      </c>
      <c r="C5690" s="130" t="inlineStr">
        <is>
          <t>State-Fuel Level Increment</t>
        </is>
      </c>
      <c r="D5690" s="129" t="n">
        <v>99999</v>
      </c>
      <c r="E5690" s="130" t="inlineStr">
        <is>
          <t>VA</t>
        </is>
      </c>
      <c r="F5690" s="130" t="inlineStr">
        <is>
          <t>Electric Utility</t>
        </is>
      </c>
      <c r="G5690" s="130" t="inlineStr">
        <is>
          <t>GT</t>
        </is>
      </c>
      <c r="H5690" s="130" t="inlineStr">
        <is>
          <t>NG</t>
        </is>
      </c>
      <c r="I5690" s="130" t="inlineStr">
        <is>
          <t>NG</t>
        </is>
      </c>
      <c r="J5690" s="131" t="n">
        <v>1487797.7</v>
      </c>
      <c r="K5690" s="129" t="n">
        <v>2020</v>
      </c>
      <c r="L5690" s="120">
        <f>IF(VLOOKUP(H5690,'Cross-Page Data'!$D$4:$F$48,3,FALSE)="natural gas",VLOOKUP(G5690,'Cross-Page Data'!$I$4:$J$19,2,FALSE),IF(VLOOKUP(H5690,'Cross-Page Data'!$D$4:$F$48,3,FALSE)="solar",IF(G5690="PV","solar PV","solar thermal"),IF(VLOOKUP(H5690,'Cross-Page Data'!$D$4:$F$48,3,FALSE)="wind",VLOOKUP(G5690,'Cross-Page Data'!$I$4:$J$19,2,FALSE),IF(VLOOKUP(H5690,'Cross-Page Data'!$D$4:$F$48,3,FALSE)="hydro",VLOOKUP(G5690,'Cross-Page Data'!$I$4:$J$19,2,FALSE),VLOOKUP(H5690,'Cross-Page Data'!$D$4:$F$48,3,FALSE)))))</f>
        <v/>
      </c>
      <c r="M5690" s="120">
        <f>IF(AND($P$2=FALSE,OR(F5690="Commercial NAICS Cogen",F5690="Industrial NAICS Cogen",F5690="NAICS-22 Cogen")),FALSE,IF(AND($P$3=FALSE,OR(F5690="Commercial NAICS Cogen",F5690="Commercial NAICS Non-Cogen",F5690="Industrial NAICS Cogen", F5690="industrial NAICS non-Cogen")),FALSE, TRUE))</f>
        <v/>
      </c>
    </row>
    <row r="5691">
      <c r="A5691" s="129" t="n">
        <v>99999</v>
      </c>
      <c r="B5691" s="130" t="inlineStr">
        <is>
          <t>State-Fuel Level Increment</t>
        </is>
      </c>
      <c r="C5691" s="130" t="inlineStr">
        <is>
          <t>State-Fuel Level Increment</t>
        </is>
      </c>
      <c r="D5691" s="129" t="n">
        <v>99999</v>
      </c>
      <c r="E5691" s="130" t="inlineStr">
        <is>
          <t>VA</t>
        </is>
      </c>
      <c r="F5691" s="130" t="inlineStr">
        <is>
          <t>NAICS-22 Non-Cogen</t>
        </is>
      </c>
      <c r="G5691" s="130" t="inlineStr">
        <is>
          <t>GT</t>
        </is>
      </c>
      <c r="H5691" s="130" t="inlineStr">
        <is>
          <t>NG</t>
        </is>
      </c>
      <c r="I5691" s="130" t="inlineStr">
        <is>
          <t>NG</t>
        </is>
      </c>
      <c r="J5691" s="131" t="n">
        <v>426860.39</v>
      </c>
      <c r="K5691" s="129" t="n">
        <v>2020</v>
      </c>
      <c r="L5691" s="120">
        <f>IF(VLOOKUP(H5691,'Cross-Page Data'!$D$4:$F$48,3,FALSE)="natural gas",VLOOKUP(G5691,'Cross-Page Data'!$I$4:$J$19,2,FALSE),IF(VLOOKUP(H5691,'Cross-Page Data'!$D$4:$F$48,3,FALSE)="solar",IF(G5691="PV","solar PV","solar thermal"),IF(VLOOKUP(H5691,'Cross-Page Data'!$D$4:$F$48,3,FALSE)="wind",VLOOKUP(G5691,'Cross-Page Data'!$I$4:$J$19,2,FALSE),IF(VLOOKUP(H5691,'Cross-Page Data'!$D$4:$F$48,3,FALSE)="hydro",VLOOKUP(G5691,'Cross-Page Data'!$I$4:$J$19,2,FALSE),VLOOKUP(H5691,'Cross-Page Data'!$D$4:$F$48,3,FALSE)))))</f>
        <v/>
      </c>
      <c r="M5691" s="120">
        <f>IF(AND($P$2=FALSE,OR(F5691="Commercial NAICS Cogen",F5691="Industrial NAICS Cogen",F5691="NAICS-22 Cogen")),FALSE,IF(AND($P$3=FALSE,OR(F5691="Commercial NAICS Cogen",F5691="Commercial NAICS Non-Cogen",F5691="Industrial NAICS Cogen", F5691="industrial NAICS non-Cogen")),FALSE, TRUE))</f>
        <v/>
      </c>
    </row>
    <row r="5692">
      <c r="A5692" s="129" t="n">
        <v>99999</v>
      </c>
      <c r="B5692" s="130" t="inlineStr">
        <is>
          <t>State-Fuel Level Increment</t>
        </is>
      </c>
      <c r="C5692" s="130" t="inlineStr">
        <is>
          <t>State-Fuel Level Increment</t>
        </is>
      </c>
      <c r="D5692" s="129" t="n">
        <v>99999</v>
      </c>
      <c r="E5692" s="130" t="inlineStr">
        <is>
          <t>WA</t>
        </is>
      </c>
      <c r="F5692" s="130" t="inlineStr">
        <is>
          <t>Electric Utility</t>
        </is>
      </c>
      <c r="G5692" s="130" t="inlineStr">
        <is>
          <t>GT</t>
        </is>
      </c>
      <c r="H5692" s="130" t="inlineStr">
        <is>
          <t>NG</t>
        </is>
      </c>
      <c r="I5692" s="130" t="inlineStr">
        <is>
          <t>NG</t>
        </is>
      </c>
      <c r="J5692" s="131" t="n">
        <v>201024.55</v>
      </c>
      <c r="K5692" s="129" t="n">
        <v>2020</v>
      </c>
      <c r="L5692" s="120">
        <f>IF(VLOOKUP(H5692,'Cross-Page Data'!$D$4:$F$48,3,FALSE)="natural gas",VLOOKUP(G5692,'Cross-Page Data'!$I$4:$J$19,2,FALSE),IF(VLOOKUP(H5692,'Cross-Page Data'!$D$4:$F$48,3,FALSE)="solar",IF(G5692="PV","solar PV","solar thermal"),IF(VLOOKUP(H5692,'Cross-Page Data'!$D$4:$F$48,3,FALSE)="wind",VLOOKUP(G5692,'Cross-Page Data'!$I$4:$J$19,2,FALSE),IF(VLOOKUP(H5692,'Cross-Page Data'!$D$4:$F$48,3,FALSE)="hydro",VLOOKUP(G5692,'Cross-Page Data'!$I$4:$J$19,2,FALSE),VLOOKUP(H5692,'Cross-Page Data'!$D$4:$F$48,3,FALSE)))))</f>
        <v/>
      </c>
      <c r="M5692" s="120">
        <f>IF(AND($P$2=FALSE,OR(F5692="Commercial NAICS Cogen",F5692="Industrial NAICS Cogen",F5692="NAICS-22 Cogen")),FALSE,IF(AND($P$3=FALSE,OR(F5692="Commercial NAICS Cogen",F5692="Commercial NAICS Non-Cogen",F5692="Industrial NAICS Cogen", F5692="industrial NAICS non-Cogen")),FALSE, TRUE))</f>
        <v/>
      </c>
    </row>
    <row r="5693">
      <c r="A5693" s="129" t="n">
        <v>99999</v>
      </c>
      <c r="B5693" s="130" t="inlineStr">
        <is>
          <t>State-Fuel Level Increment</t>
        </is>
      </c>
      <c r="C5693" s="130" t="inlineStr">
        <is>
          <t>State-Fuel Level Increment</t>
        </is>
      </c>
      <c r="D5693" s="129" t="n">
        <v>99999</v>
      </c>
      <c r="E5693" s="130" t="inlineStr">
        <is>
          <t>WI</t>
        </is>
      </c>
      <c r="F5693" s="130" t="inlineStr">
        <is>
          <t>Electric Utility</t>
        </is>
      </c>
      <c r="G5693" s="130" t="inlineStr">
        <is>
          <t>GT</t>
        </is>
      </c>
      <c r="H5693" s="130" t="inlineStr">
        <is>
          <t>NG</t>
        </is>
      </c>
      <c r="I5693" s="130" t="inlineStr">
        <is>
          <t>NG</t>
        </is>
      </c>
      <c r="J5693" s="131" t="n">
        <v>1690741.3</v>
      </c>
      <c r="K5693" s="129" t="n">
        <v>2020</v>
      </c>
      <c r="L5693" s="120">
        <f>IF(VLOOKUP(H5693,'Cross-Page Data'!$D$4:$F$48,3,FALSE)="natural gas",VLOOKUP(G5693,'Cross-Page Data'!$I$4:$J$19,2,FALSE),IF(VLOOKUP(H5693,'Cross-Page Data'!$D$4:$F$48,3,FALSE)="solar",IF(G5693="PV","solar PV","solar thermal"),IF(VLOOKUP(H5693,'Cross-Page Data'!$D$4:$F$48,3,FALSE)="wind",VLOOKUP(G5693,'Cross-Page Data'!$I$4:$J$19,2,FALSE),IF(VLOOKUP(H5693,'Cross-Page Data'!$D$4:$F$48,3,FALSE)="hydro",VLOOKUP(G5693,'Cross-Page Data'!$I$4:$J$19,2,FALSE),VLOOKUP(H5693,'Cross-Page Data'!$D$4:$F$48,3,FALSE)))))</f>
        <v/>
      </c>
      <c r="M5693" s="120">
        <f>IF(AND($P$2=FALSE,OR(F5693="Commercial NAICS Cogen",F5693="Industrial NAICS Cogen",F5693="NAICS-22 Cogen")),FALSE,IF(AND($P$3=FALSE,OR(F5693="Commercial NAICS Cogen",F5693="Commercial NAICS Non-Cogen",F5693="Industrial NAICS Cogen", F5693="industrial NAICS non-Cogen")),FALSE, TRUE))</f>
        <v/>
      </c>
    </row>
    <row r="5694">
      <c r="A5694" s="129" t="n">
        <v>99999</v>
      </c>
      <c r="B5694" s="130" t="inlineStr">
        <is>
          <t>State-Fuel Level Increment</t>
        </is>
      </c>
      <c r="C5694" s="130" t="inlineStr">
        <is>
          <t>State-Fuel Level Increment</t>
        </is>
      </c>
      <c r="D5694" s="129" t="n">
        <v>99999</v>
      </c>
      <c r="E5694" s="130" t="inlineStr">
        <is>
          <t>WV</t>
        </is>
      </c>
      <c r="F5694" s="130" t="inlineStr">
        <is>
          <t>NAICS-22 Non-Cogen</t>
        </is>
      </c>
      <c r="G5694" s="130" t="inlineStr">
        <is>
          <t>GT</t>
        </is>
      </c>
      <c r="H5694" s="130" t="inlineStr">
        <is>
          <t>NG</t>
        </is>
      </c>
      <c r="I5694" s="130" t="inlineStr">
        <is>
          <t>NG</t>
        </is>
      </c>
      <c r="J5694" s="131" t="n">
        <v>265468.74</v>
      </c>
      <c r="K5694" s="129" t="n">
        <v>2020</v>
      </c>
      <c r="L5694" s="120">
        <f>IF(VLOOKUP(H5694,'Cross-Page Data'!$D$4:$F$48,3,FALSE)="natural gas",VLOOKUP(G5694,'Cross-Page Data'!$I$4:$J$19,2,FALSE),IF(VLOOKUP(H5694,'Cross-Page Data'!$D$4:$F$48,3,FALSE)="solar",IF(G5694="PV","solar PV","solar thermal"),IF(VLOOKUP(H5694,'Cross-Page Data'!$D$4:$F$48,3,FALSE)="wind",VLOOKUP(G5694,'Cross-Page Data'!$I$4:$J$19,2,FALSE),IF(VLOOKUP(H5694,'Cross-Page Data'!$D$4:$F$48,3,FALSE)="hydro",VLOOKUP(G5694,'Cross-Page Data'!$I$4:$J$19,2,FALSE),VLOOKUP(H5694,'Cross-Page Data'!$D$4:$F$48,3,FALSE)))))</f>
        <v/>
      </c>
      <c r="M5694" s="120">
        <f>IF(AND($P$2=FALSE,OR(F5694="Commercial NAICS Cogen",F5694="Industrial NAICS Cogen",F5694="NAICS-22 Cogen")),FALSE,IF(AND($P$3=FALSE,OR(F5694="Commercial NAICS Cogen",F5694="Commercial NAICS Non-Cogen",F5694="Industrial NAICS Cogen", F5694="industrial NAICS non-Cogen")),FALSE, TRUE))</f>
        <v/>
      </c>
    </row>
    <row r="5695">
      <c r="A5695" s="129" t="n">
        <v>99999</v>
      </c>
      <c r="B5695" s="130" t="inlineStr">
        <is>
          <t>State-Fuel Level Increment</t>
        </is>
      </c>
      <c r="C5695" s="130" t="inlineStr">
        <is>
          <t>State-Fuel Level Increment</t>
        </is>
      </c>
      <c r="D5695" s="129" t="n">
        <v>99999</v>
      </c>
      <c r="E5695" s="130" t="inlineStr">
        <is>
          <t>WY</t>
        </is>
      </c>
      <c r="F5695" s="130" t="inlineStr">
        <is>
          <t>Electric Utility</t>
        </is>
      </c>
      <c r="G5695" s="130" t="inlineStr">
        <is>
          <t>GT</t>
        </is>
      </c>
      <c r="H5695" s="130" t="inlineStr">
        <is>
          <t>NG</t>
        </is>
      </c>
      <c r="I5695" s="130" t="inlineStr">
        <is>
          <t>NG</t>
        </is>
      </c>
      <c r="J5695" s="131" t="n">
        <v>93614.28200000001</v>
      </c>
      <c r="K5695" s="129" t="n">
        <v>2020</v>
      </c>
      <c r="L5695" s="120">
        <f>IF(VLOOKUP(H5695,'Cross-Page Data'!$D$4:$F$48,3,FALSE)="natural gas",VLOOKUP(G5695,'Cross-Page Data'!$I$4:$J$19,2,FALSE),IF(VLOOKUP(H5695,'Cross-Page Data'!$D$4:$F$48,3,FALSE)="solar",IF(G5695="PV","solar PV","solar thermal"),IF(VLOOKUP(H5695,'Cross-Page Data'!$D$4:$F$48,3,FALSE)="wind",VLOOKUP(G5695,'Cross-Page Data'!$I$4:$J$19,2,FALSE),IF(VLOOKUP(H5695,'Cross-Page Data'!$D$4:$F$48,3,FALSE)="hydro",VLOOKUP(G5695,'Cross-Page Data'!$I$4:$J$19,2,FALSE),VLOOKUP(H5695,'Cross-Page Data'!$D$4:$F$48,3,FALSE)))))</f>
        <v/>
      </c>
      <c r="M5695" s="120">
        <f>IF(AND($P$2=FALSE,OR(F5695="Commercial NAICS Cogen",F5695="Industrial NAICS Cogen",F5695="NAICS-22 Cogen")),FALSE,IF(AND($P$3=FALSE,OR(F5695="Commercial NAICS Cogen",F5695="Commercial NAICS Non-Cogen",F5695="Industrial NAICS Cogen", F5695="industrial NAICS non-Cogen")),FALSE, TRUE))</f>
        <v/>
      </c>
    </row>
    <row r="5696">
      <c r="A5696" s="129" t="n">
        <v>99999</v>
      </c>
      <c r="B5696" s="130" t="inlineStr">
        <is>
          <t>State-Fuel Level Increment</t>
        </is>
      </c>
      <c r="C5696" s="130" t="inlineStr">
        <is>
          <t>State-Fuel Level Increment</t>
        </is>
      </c>
      <c r="D5696" s="129" t="n">
        <v>99999</v>
      </c>
      <c r="E5696" s="130" t="inlineStr">
        <is>
          <t>WY</t>
        </is>
      </c>
      <c r="F5696" s="130" t="inlineStr">
        <is>
          <t>Industrial NAICS Cogen</t>
        </is>
      </c>
      <c r="G5696" s="130" t="inlineStr">
        <is>
          <t>GT</t>
        </is>
      </c>
      <c r="H5696" s="130" t="inlineStr">
        <is>
          <t>NG</t>
        </is>
      </c>
      <c r="I5696" s="130" t="inlineStr">
        <is>
          <t>NG</t>
        </is>
      </c>
      <c r="J5696" s="131" t="n">
        <v>29209.51</v>
      </c>
      <c r="K5696" s="129" t="n">
        <v>2020</v>
      </c>
      <c r="L5696" s="120">
        <f>IF(VLOOKUP(H5696,'Cross-Page Data'!$D$4:$F$48,3,FALSE)="natural gas",VLOOKUP(G5696,'Cross-Page Data'!$I$4:$J$19,2,FALSE),IF(VLOOKUP(H5696,'Cross-Page Data'!$D$4:$F$48,3,FALSE)="solar",IF(G5696="PV","solar PV","solar thermal"),IF(VLOOKUP(H5696,'Cross-Page Data'!$D$4:$F$48,3,FALSE)="wind",VLOOKUP(G5696,'Cross-Page Data'!$I$4:$J$19,2,FALSE),IF(VLOOKUP(H5696,'Cross-Page Data'!$D$4:$F$48,3,FALSE)="hydro",VLOOKUP(G5696,'Cross-Page Data'!$I$4:$J$19,2,FALSE),VLOOKUP(H5696,'Cross-Page Data'!$D$4:$F$48,3,FALSE)))))</f>
        <v/>
      </c>
      <c r="M5696" s="120">
        <f>IF(AND($P$2=FALSE,OR(F5696="Commercial NAICS Cogen",F5696="Industrial NAICS Cogen",F5696="NAICS-22 Cogen")),FALSE,IF(AND($P$3=FALSE,OR(F5696="Commercial NAICS Cogen",F5696="Commercial NAICS Non-Cogen",F5696="Industrial NAICS Cogen", F5696="industrial NAICS non-Cogen")),FALSE, TRUE))</f>
        <v/>
      </c>
    </row>
    <row r="5697">
      <c r="A5697" s="129" t="n">
        <v>99999</v>
      </c>
      <c r="B5697" s="130" t="inlineStr">
        <is>
          <t>State-Fuel Level Increment</t>
        </is>
      </c>
      <c r="C5697" s="130" t="inlineStr">
        <is>
          <t>State-Fuel Level Increment</t>
        </is>
      </c>
      <c r="D5697" s="129" t="n">
        <v>99999</v>
      </c>
      <c r="E5697" s="130" t="inlineStr">
        <is>
          <t>CA</t>
        </is>
      </c>
      <c r="F5697" s="130" t="inlineStr">
        <is>
          <t>Electric Utility</t>
        </is>
      </c>
      <c r="G5697" s="130" t="inlineStr">
        <is>
          <t>GT</t>
        </is>
      </c>
      <c r="H5697" s="130" t="inlineStr">
        <is>
          <t>OBG</t>
        </is>
      </c>
      <c r="I5697" s="130" t="inlineStr">
        <is>
          <t>ORW</t>
        </is>
      </c>
      <c r="J5697" s="131" t="n">
        <v>0</v>
      </c>
      <c r="K5697" s="129" t="n">
        <v>2020</v>
      </c>
      <c r="L5697" s="120">
        <f>IF(VLOOKUP(H5697,'Cross-Page Data'!$D$4:$F$48,3,FALSE)="natural gas",VLOOKUP(G5697,'Cross-Page Data'!$I$4:$J$19,2,FALSE),IF(VLOOKUP(H5697,'Cross-Page Data'!$D$4:$F$48,3,FALSE)="solar",IF(G5697="PV","solar PV","solar thermal"),IF(VLOOKUP(H5697,'Cross-Page Data'!$D$4:$F$48,3,FALSE)="wind",VLOOKUP(G5697,'Cross-Page Data'!$I$4:$J$19,2,FALSE),IF(VLOOKUP(H5697,'Cross-Page Data'!$D$4:$F$48,3,FALSE)="hydro",VLOOKUP(G5697,'Cross-Page Data'!$I$4:$J$19,2,FALSE),VLOOKUP(H5697,'Cross-Page Data'!$D$4:$F$48,3,FALSE)))))</f>
        <v/>
      </c>
      <c r="M5697" s="120">
        <f>IF(AND($P$2=FALSE,OR(F5697="Commercial NAICS Cogen",F5697="Industrial NAICS Cogen",F5697="NAICS-22 Cogen")),FALSE,IF(AND($P$3=FALSE,OR(F5697="Commercial NAICS Cogen",F5697="Commercial NAICS Non-Cogen",F5697="Industrial NAICS Cogen", F5697="industrial NAICS non-Cogen")),FALSE, TRUE))</f>
        <v/>
      </c>
    </row>
    <row r="5698">
      <c r="A5698" s="129" t="n">
        <v>99999</v>
      </c>
      <c r="B5698" s="130" t="inlineStr">
        <is>
          <t>State-Fuel Level Increment</t>
        </is>
      </c>
      <c r="C5698" s="130" t="inlineStr">
        <is>
          <t>State-Fuel Level Increment</t>
        </is>
      </c>
      <c r="D5698" s="129" t="n">
        <v>99999</v>
      </c>
      <c r="E5698" s="130" t="inlineStr">
        <is>
          <t>CA</t>
        </is>
      </c>
      <c r="F5698" s="130" t="inlineStr">
        <is>
          <t>Commercial NAICS Cogen</t>
        </is>
      </c>
      <c r="G5698" s="130" t="inlineStr">
        <is>
          <t>GT</t>
        </is>
      </c>
      <c r="H5698" s="130" t="inlineStr">
        <is>
          <t>OBG</t>
        </is>
      </c>
      <c r="I5698" s="130" t="inlineStr">
        <is>
          <t>ORW</t>
        </is>
      </c>
      <c r="J5698" s="131" t="n">
        <v>27804.771</v>
      </c>
      <c r="K5698" s="129" t="n">
        <v>2020</v>
      </c>
      <c r="L5698" s="120">
        <f>IF(VLOOKUP(H5698,'Cross-Page Data'!$D$4:$F$48,3,FALSE)="natural gas",VLOOKUP(G5698,'Cross-Page Data'!$I$4:$J$19,2,FALSE),IF(VLOOKUP(H5698,'Cross-Page Data'!$D$4:$F$48,3,FALSE)="solar",IF(G5698="PV","solar PV","solar thermal"),IF(VLOOKUP(H5698,'Cross-Page Data'!$D$4:$F$48,3,FALSE)="wind",VLOOKUP(G5698,'Cross-Page Data'!$I$4:$J$19,2,FALSE),IF(VLOOKUP(H5698,'Cross-Page Data'!$D$4:$F$48,3,FALSE)="hydro",VLOOKUP(G5698,'Cross-Page Data'!$I$4:$J$19,2,FALSE),VLOOKUP(H5698,'Cross-Page Data'!$D$4:$F$48,3,FALSE)))))</f>
        <v/>
      </c>
      <c r="M5698" s="120">
        <f>IF(AND($P$2=FALSE,OR(F5698="Commercial NAICS Cogen",F5698="Industrial NAICS Cogen",F5698="NAICS-22 Cogen")),FALSE,IF(AND($P$3=FALSE,OR(F5698="Commercial NAICS Cogen",F5698="Commercial NAICS Non-Cogen",F5698="Industrial NAICS Cogen", F5698="industrial NAICS non-Cogen")),FALSE, TRUE))</f>
        <v/>
      </c>
    </row>
    <row r="5699">
      <c r="A5699" s="129" t="n">
        <v>99999</v>
      </c>
      <c r="B5699" s="130" t="inlineStr">
        <is>
          <t>State-Fuel Level Increment</t>
        </is>
      </c>
      <c r="C5699" s="130" t="inlineStr">
        <is>
          <t>State-Fuel Level Increment</t>
        </is>
      </c>
      <c r="D5699" s="129" t="n">
        <v>99999</v>
      </c>
      <c r="E5699" s="130" t="inlineStr">
        <is>
          <t>OR</t>
        </is>
      </c>
      <c r="F5699" s="130" t="inlineStr">
        <is>
          <t>NAICS-22 Cogen</t>
        </is>
      </c>
      <c r="G5699" s="130" t="inlineStr">
        <is>
          <t>GT</t>
        </is>
      </c>
      <c r="H5699" s="130" t="inlineStr">
        <is>
          <t>OBG</t>
        </is>
      </c>
      <c r="I5699" s="130" t="inlineStr">
        <is>
          <t>ORW</t>
        </is>
      </c>
      <c r="J5699" s="131" t="n">
        <v>907.413</v>
      </c>
      <c r="K5699" s="129" t="n">
        <v>2020</v>
      </c>
      <c r="L5699" s="120">
        <f>IF(VLOOKUP(H5699,'Cross-Page Data'!$D$4:$F$48,3,FALSE)="natural gas",VLOOKUP(G5699,'Cross-Page Data'!$I$4:$J$19,2,FALSE),IF(VLOOKUP(H5699,'Cross-Page Data'!$D$4:$F$48,3,FALSE)="solar",IF(G5699="PV","solar PV","solar thermal"),IF(VLOOKUP(H5699,'Cross-Page Data'!$D$4:$F$48,3,FALSE)="wind",VLOOKUP(G5699,'Cross-Page Data'!$I$4:$J$19,2,FALSE),IF(VLOOKUP(H5699,'Cross-Page Data'!$D$4:$F$48,3,FALSE)="hydro",VLOOKUP(G5699,'Cross-Page Data'!$I$4:$J$19,2,FALSE),VLOOKUP(H5699,'Cross-Page Data'!$D$4:$F$48,3,FALSE)))))</f>
        <v/>
      </c>
      <c r="M5699" s="120">
        <f>IF(AND($P$2=FALSE,OR(F5699="Commercial NAICS Cogen",F5699="Industrial NAICS Cogen",F5699="NAICS-22 Cogen")),FALSE,IF(AND($P$3=FALSE,OR(F5699="Commercial NAICS Cogen",F5699="Commercial NAICS Non-Cogen",F5699="Industrial NAICS Cogen", F5699="industrial NAICS non-Cogen")),FALSE, TRUE))</f>
        <v/>
      </c>
    </row>
    <row r="5700">
      <c r="A5700" s="129" t="n">
        <v>99999</v>
      </c>
      <c r="B5700" s="130" t="inlineStr">
        <is>
          <t>State-Fuel Level Increment</t>
        </is>
      </c>
      <c r="C5700" s="130" t="inlineStr">
        <is>
          <t>State-Fuel Level Increment</t>
        </is>
      </c>
      <c r="D5700" s="129" t="n">
        <v>99999</v>
      </c>
      <c r="E5700" s="130" t="inlineStr">
        <is>
          <t>CA</t>
        </is>
      </c>
      <c r="F5700" s="130" t="inlineStr">
        <is>
          <t>Industrial NAICS Non-Cogen</t>
        </is>
      </c>
      <c r="G5700" s="130" t="inlineStr">
        <is>
          <t>GT</t>
        </is>
      </c>
      <c r="H5700" s="130" t="inlineStr">
        <is>
          <t>OG</t>
        </is>
      </c>
      <c r="I5700" s="130" t="inlineStr">
        <is>
          <t>OOG</t>
        </is>
      </c>
      <c r="J5700" s="131" t="n">
        <v>27536.706</v>
      </c>
      <c r="K5700" s="129" t="n">
        <v>2020</v>
      </c>
      <c r="L5700" s="120">
        <f>IF(VLOOKUP(H5700,'Cross-Page Data'!$D$4:$F$48,3,FALSE)="natural gas",VLOOKUP(G5700,'Cross-Page Data'!$I$4:$J$19,2,FALSE),IF(VLOOKUP(H5700,'Cross-Page Data'!$D$4:$F$48,3,FALSE)="solar",IF(G5700="PV","solar PV","solar thermal"),IF(VLOOKUP(H5700,'Cross-Page Data'!$D$4:$F$48,3,FALSE)="wind",VLOOKUP(G5700,'Cross-Page Data'!$I$4:$J$19,2,FALSE),IF(VLOOKUP(H5700,'Cross-Page Data'!$D$4:$F$48,3,FALSE)="hydro",VLOOKUP(G5700,'Cross-Page Data'!$I$4:$J$19,2,FALSE),VLOOKUP(H5700,'Cross-Page Data'!$D$4:$F$48,3,FALSE)))))</f>
        <v/>
      </c>
      <c r="M5700" s="120">
        <f>IF(AND($P$2=FALSE,OR(F5700="Commercial NAICS Cogen",F5700="Industrial NAICS Cogen",F5700="NAICS-22 Cogen")),FALSE,IF(AND($P$3=FALSE,OR(F5700="Commercial NAICS Cogen",F5700="Commercial NAICS Non-Cogen",F5700="Industrial NAICS Cogen", F5700="industrial NAICS non-Cogen")),FALSE, TRUE))</f>
        <v/>
      </c>
    </row>
    <row r="5701">
      <c r="A5701" s="129" t="n">
        <v>99999</v>
      </c>
      <c r="B5701" s="130" t="inlineStr">
        <is>
          <t>State-Fuel Level Increment</t>
        </is>
      </c>
      <c r="C5701" s="130" t="inlineStr">
        <is>
          <t>State-Fuel Level Increment</t>
        </is>
      </c>
      <c r="D5701" s="129" t="n">
        <v>99999</v>
      </c>
      <c r="E5701" s="130" t="inlineStr">
        <is>
          <t>CA</t>
        </is>
      </c>
      <c r="F5701" s="130" t="inlineStr">
        <is>
          <t>Industrial NAICS Cogen</t>
        </is>
      </c>
      <c r="G5701" s="130" t="inlineStr">
        <is>
          <t>GT</t>
        </is>
      </c>
      <c r="H5701" s="130" t="inlineStr">
        <is>
          <t>OG</t>
        </is>
      </c>
      <c r="I5701" s="130" t="inlineStr">
        <is>
          <t>OOG</t>
        </is>
      </c>
      <c r="J5701" s="131" t="n">
        <v>14156.678</v>
      </c>
      <c r="K5701" s="129" t="n">
        <v>2020</v>
      </c>
      <c r="L5701" s="120">
        <f>IF(VLOOKUP(H5701,'Cross-Page Data'!$D$4:$F$48,3,FALSE)="natural gas",VLOOKUP(G5701,'Cross-Page Data'!$I$4:$J$19,2,FALSE),IF(VLOOKUP(H5701,'Cross-Page Data'!$D$4:$F$48,3,FALSE)="solar",IF(G5701="PV","solar PV","solar thermal"),IF(VLOOKUP(H5701,'Cross-Page Data'!$D$4:$F$48,3,FALSE)="wind",VLOOKUP(G5701,'Cross-Page Data'!$I$4:$J$19,2,FALSE),IF(VLOOKUP(H5701,'Cross-Page Data'!$D$4:$F$48,3,FALSE)="hydro",VLOOKUP(G5701,'Cross-Page Data'!$I$4:$J$19,2,FALSE),VLOOKUP(H5701,'Cross-Page Data'!$D$4:$F$48,3,FALSE)))))</f>
        <v/>
      </c>
      <c r="M5701" s="120">
        <f>IF(AND($P$2=FALSE,OR(F5701="Commercial NAICS Cogen",F5701="Industrial NAICS Cogen",F5701="NAICS-22 Cogen")),FALSE,IF(AND($P$3=FALSE,OR(F5701="Commercial NAICS Cogen",F5701="Commercial NAICS Non-Cogen",F5701="Industrial NAICS Cogen", F5701="industrial NAICS non-Cogen")),FALSE, TRUE))</f>
        <v/>
      </c>
    </row>
    <row r="5702">
      <c r="A5702" s="129" t="n">
        <v>99999</v>
      </c>
      <c r="B5702" s="130" t="inlineStr">
        <is>
          <t>State-Fuel Level Increment</t>
        </is>
      </c>
      <c r="C5702" s="130" t="inlineStr">
        <is>
          <t>State-Fuel Level Increment</t>
        </is>
      </c>
      <c r="D5702" s="129" t="n">
        <v>99999</v>
      </c>
      <c r="E5702" s="130" t="inlineStr">
        <is>
          <t>LA</t>
        </is>
      </c>
      <c r="F5702" s="130" t="inlineStr">
        <is>
          <t>Industrial NAICS Cogen</t>
        </is>
      </c>
      <c r="G5702" s="130" t="inlineStr">
        <is>
          <t>GT</t>
        </is>
      </c>
      <c r="H5702" s="130" t="inlineStr">
        <is>
          <t>OG</t>
        </is>
      </c>
      <c r="I5702" s="130" t="inlineStr">
        <is>
          <t>OOG</t>
        </is>
      </c>
      <c r="J5702" s="131" t="n">
        <v>175020.88</v>
      </c>
      <c r="K5702" s="129" t="n">
        <v>2020</v>
      </c>
      <c r="L5702" s="120">
        <f>IF(VLOOKUP(H5702,'Cross-Page Data'!$D$4:$F$48,3,FALSE)="natural gas",VLOOKUP(G5702,'Cross-Page Data'!$I$4:$J$19,2,FALSE),IF(VLOOKUP(H5702,'Cross-Page Data'!$D$4:$F$48,3,FALSE)="solar",IF(G5702="PV","solar PV","solar thermal"),IF(VLOOKUP(H5702,'Cross-Page Data'!$D$4:$F$48,3,FALSE)="wind",VLOOKUP(G5702,'Cross-Page Data'!$I$4:$J$19,2,FALSE),IF(VLOOKUP(H5702,'Cross-Page Data'!$D$4:$F$48,3,FALSE)="hydro",VLOOKUP(G5702,'Cross-Page Data'!$I$4:$J$19,2,FALSE),VLOOKUP(H5702,'Cross-Page Data'!$D$4:$F$48,3,FALSE)))))</f>
        <v/>
      </c>
      <c r="M5702" s="120">
        <f>IF(AND($P$2=FALSE,OR(F5702="Commercial NAICS Cogen",F5702="Industrial NAICS Cogen",F5702="NAICS-22 Cogen")),FALSE,IF(AND($P$3=FALSE,OR(F5702="Commercial NAICS Cogen",F5702="Commercial NAICS Non-Cogen",F5702="Industrial NAICS Cogen", F5702="industrial NAICS non-Cogen")),FALSE, TRUE))</f>
        <v/>
      </c>
    </row>
    <row r="5703">
      <c r="A5703" s="129" t="n">
        <v>99999</v>
      </c>
      <c r="B5703" s="130" t="inlineStr">
        <is>
          <t>State-Fuel Level Increment</t>
        </is>
      </c>
      <c r="C5703" s="130" t="inlineStr">
        <is>
          <t>State-Fuel Level Increment</t>
        </is>
      </c>
      <c r="D5703" s="129" t="n">
        <v>99999</v>
      </c>
      <c r="E5703" s="130" t="inlineStr">
        <is>
          <t>TX</t>
        </is>
      </c>
      <c r="F5703" s="130" t="inlineStr">
        <is>
          <t>Industrial NAICS Cogen</t>
        </is>
      </c>
      <c r="G5703" s="130" t="inlineStr">
        <is>
          <t>GT</t>
        </is>
      </c>
      <c r="H5703" s="130" t="inlineStr">
        <is>
          <t>OG</t>
        </is>
      </c>
      <c r="I5703" s="130" t="inlineStr">
        <is>
          <t>OOG</t>
        </is>
      </c>
      <c r="J5703" s="131" t="n">
        <v>0</v>
      </c>
      <c r="K5703" s="129" t="n">
        <v>2020</v>
      </c>
      <c r="L5703" s="120">
        <f>IF(VLOOKUP(H5703,'Cross-Page Data'!$D$4:$F$48,3,FALSE)="natural gas",VLOOKUP(G5703,'Cross-Page Data'!$I$4:$J$19,2,FALSE),IF(VLOOKUP(H5703,'Cross-Page Data'!$D$4:$F$48,3,FALSE)="solar",IF(G5703="PV","solar PV","solar thermal"),IF(VLOOKUP(H5703,'Cross-Page Data'!$D$4:$F$48,3,FALSE)="wind",VLOOKUP(G5703,'Cross-Page Data'!$I$4:$J$19,2,FALSE),IF(VLOOKUP(H5703,'Cross-Page Data'!$D$4:$F$48,3,FALSE)="hydro",VLOOKUP(G5703,'Cross-Page Data'!$I$4:$J$19,2,FALSE),VLOOKUP(H5703,'Cross-Page Data'!$D$4:$F$48,3,FALSE)))))</f>
        <v/>
      </c>
      <c r="M5703" s="120">
        <f>IF(AND($P$2=FALSE,OR(F5703="Commercial NAICS Cogen",F5703="Industrial NAICS Cogen",F5703="NAICS-22 Cogen")),FALSE,IF(AND($P$3=FALSE,OR(F5703="Commercial NAICS Cogen",F5703="Commercial NAICS Non-Cogen",F5703="Industrial NAICS Cogen", F5703="industrial NAICS non-Cogen")),FALSE, TRUE))</f>
        <v/>
      </c>
    </row>
    <row r="5704">
      <c r="A5704" s="129" t="n">
        <v>99999</v>
      </c>
      <c r="B5704" s="130" t="inlineStr">
        <is>
          <t>State-Fuel Level Increment</t>
        </is>
      </c>
      <c r="C5704" s="130" t="inlineStr">
        <is>
          <t>State-Fuel Level Increment</t>
        </is>
      </c>
      <c r="D5704" s="129" t="n">
        <v>99999</v>
      </c>
      <c r="E5704" s="130" t="inlineStr">
        <is>
          <t>PA</t>
        </is>
      </c>
      <c r="F5704" s="130" t="inlineStr">
        <is>
          <t>NAICS-22 Non-Cogen</t>
        </is>
      </c>
      <c r="G5704" s="130" t="inlineStr">
        <is>
          <t>GT</t>
        </is>
      </c>
      <c r="H5704" s="130" t="inlineStr">
        <is>
          <t>PC</t>
        </is>
      </c>
      <c r="I5704" s="130" t="inlineStr">
        <is>
          <t>PC</t>
        </is>
      </c>
      <c r="J5704" s="131" t="n">
        <v>0</v>
      </c>
      <c r="K5704" s="129" t="n">
        <v>2020</v>
      </c>
      <c r="L5704" s="120">
        <f>IF(VLOOKUP(H5704,'Cross-Page Data'!$D$4:$F$48,3,FALSE)="natural gas",VLOOKUP(G5704,'Cross-Page Data'!$I$4:$J$19,2,FALSE),IF(VLOOKUP(H5704,'Cross-Page Data'!$D$4:$F$48,3,FALSE)="solar",IF(G5704="PV","solar PV","solar thermal"),IF(VLOOKUP(H5704,'Cross-Page Data'!$D$4:$F$48,3,FALSE)="wind",VLOOKUP(G5704,'Cross-Page Data'!$I$4:$J$19,2,FALSE),IF(VLOOKUP(H5704,'Cross-Page Data'!$D$4:$F$48,3,FALSE)="hydro",VLOOKUP(G5704,'Cross-Page Data'!$I$4:$J$19,2,FALSE),VLOOKUP(H5704,'Cross-Page Data'!$D$4:$F$48,3,FALSE)))))</f>
        <v/>
      </c>
      <c r="M5704" s="120">
        <f>IF(AND($P$2=FALSE,OR(F5704="Commercial NAICS Cogen",F5704="Industrial NAICS Cogen",F5704="NAICS-22 Cogen")),FALSE,IF(AND($P$3=FALSE,OR(F5704="Commercial NAICS Cogen",F5704="Commercial NAICS Non-Cogen",F5704="Industrial NAICS Cogen", F5704="industrial NAICS non-Cogen")),FALSE, TRUE))</f>
        <v/>
      </c>
    </row>
    <row r="5705">
      <c r="A5705" s="129" t="n">
        <v>99999</v>
      </c>
      <c r="B5705" s="130" t="inlineStr">
        <is>
          <t>State-Fuel Level Increment</t>
        </is>
      </c>
      <c r="C5705" s="130" t="inlineStr">
        <is>
          <t>State-Fuel Level Increment</t>
        </is>
      </c>
      <c r="D5705" s="129" t="n">
        <v>99999</v>
      </c>
      <c r="E5705" s="130" t="inlineStr">
        <is>
          <t>CA</t>
        </is>
      </c>
      <c r="F5705" s="130" t="inlineStr">
        <is>
          <t>NAICS-22 Non-Cogen</t>
        </is>
      </c>
      <c r="G5705" s="130" t="inlineStr">
        <is>
          <t>GT</t>
        </is>
      </c>
      <c r="H5705" s="130" t="inlineStr">
        <is>
          <t>PG</t>
        </is>
      </c>
      <c r="I5705" s="130" t="inlineStr">
        <is>
          <t>WOO</t>
        </is>
      </c>
      <c r="J5705" s="131" t="n">
        <v>0</v>
      </c>
      <c r="K5705" s="129" t="n">
        <v>2020</v>
      </c>
      <c r="L5705" s="120">
        <f>IF(VLOOKUP(H5705,'Cross-Page Data'!$D$4:$F$48,3,FALSE)="natural gas",VLOOKUP(G5705,'Cross-Page Data'!$I$4:$J$19,2,FALSE),IF(VLOOKUP(H5705,'Cross-Page Data'!$D$4:$F$48,3,FALSE)="solar",IF(G5705="PV","solar PV","solar thermal"),IF(VLOOKUP(H5705,'Cross-Page Data'!$D$4:$F$48,3,FALSE)="wind",VLOOKUP(G5705,'Cross-Page Data'!$I$4:$J$19,2,FALSE),IF(VLOOKUP(H5705,'Cross-Page Data'!$D$4:$F$48,3,FALSE)="hydro",VLOOKUP(G5705,'Cross-Page Data'!$I$4:$J$19,2,FALSE),VLOOKUP(H5705,'Cross-Page Data'!$D$4:$F$48,3,FALSE)))))</f>
        <v/>
      </c>
      <c r="M5705" s="120">
        <f>IF(AND($P$2=FALSE,OR(F5705="Commercial NAICS Cogen",F5705="Industrial NAICS Cogen",F5705="NAICS-22 Cogen")),FALSE,IF(AND($P$3=FALSE,OR(F5705="Commercial NAICS Cogen",F5705="Commercial NAICS Non-Cogen",F5705="Industrial NAICS Cogen", F5705="industrial NAICS non-Cogen")),FALSE, TRUE))</f>
        <v/>
      </c>
    </row>
    <row r="5706">
      <c r="A5706" s="129" t="n">
        <v>99999</v>
      </c>
      <c r="B5706" s="130" t="inlineStr">
        <is>
          <t>State-Fuel Level Increment</t>
        </is>
      </c>
      <c r="C5706" s="130" t="inlineStr">
        <is>
          <t>State-Fuel Level Increment</t>
        </is>
      </c>
      <c r="D5706" s="129" t="n">
        <v>99999</v>
      </c>
      <c r="E5706" s="130" t="inlineStr">
        <is>
          <t>PA</t>
        </is>
      </c>
      <c r="F5706" s="130" t="inlineStr">
        <is>
          <t>NAICS-22 Non-Cogen</t>
        </is>
      </c>
      <c r="G5706" s="130" t="inlineStr">
        <is>
          <t>GT</t>
        </is>
      </c>
      <c r="H5706" s="130" t="inlineStr">
        <is>
          <t>PG</t>
        </is>
      </c>
      <c r="I5706" s="130" t="inlineStr">
        <is>
          <t>WOO</t>
        </is>
      </c>
      <c r="J5706" s="131" t="n">
        <v>0</v>
      </c>
      <c r="K5706" s="129" t="n">
        <v>2020</v>
      </c>
      <c r="L5706" s="120">
        <f>IF(VLOOKUP(H5706,'Cross-Page Data'!$D$4:$F$48,3,FALSE)="natural gas",VLOOKUP(G5706,'Cross-Page Data'!$I$4:$J$19,2,FALSE),IF(VLOOKUP(H5706,'Cross-Page Data'!$D$4:$F$48,3,FALSE)="solar",IF(G5706="PV","solar PV","solar thermal"),IF(VLOOKUP(H5706,'Cross-Page Data'!$D$4:$F$48,3,FALSE)="wind",VLOOKUP(G5706,'Cross-Page Data'!$I$4:$J$19,2,FALSE),IF(VLOOKUP(H5706,'Cross-Page Data'!$D$4:$F$48,3,FALSE)="hydro",VLOOKUP(G5706,'Cross-Page Data'!$I$4:$J$19,2,FALSE),VLOOKUP(H5706,'Cross-Page Data'!$D$4:$F$48,3,FALSE)))))</f>
        <v/>
      </c>
      <c r="M5706" s="120">
        <f>IF(AND($P$2=FALSE,OR(F5706="Commercial NAICS Cogen",F5706="Industrial NAICS Cogen",F5706="NAICS-22 Cogen")),FALSE,IF(AND($P$3=FALSE,OR(F5706="Commercial NAICS Cogen",F5706="Commercial NAICS Non-Cogen",F5706="Industrial NAICS Cogen", F5706="industrial NAICS non-Cogen")),FALSE, TRUE))</f>
        <v/>
      </c>
    </row>
    <row r="5707">
      <c r="A5707" s="129" t="n">
        <v>99999</v>
      </c>
      <c r="B5707" s="130" t="inlineStr">
        <is>
          <t>State-Fuel Level Increment</t>
        </is>
      </c>
      <c r="C5707" s="130" t="inlineStr">
        <is>
          <t>State-Fuel Level Increment</t>
        </is>
      </c>
      <c r="D5707" s="129" t="n">
        <v>99999</v>
      </c>
      <c r="E5707" s="130" t="inlineStr">
        <is>
          <t>AK</t>
        </is>
      </c>
      <c r="F5707" s="130" t="inlineStr">
        <is>
          <t>Electric Utility</t>
        </is>
      </c>
      <c r="G5707" s="130" t="inlineStr">
        <is>
          <t>GT</t>
        </is>
      </c>
      <c r="H5707" s="130" t="inlineStr">
        <is>
          <t>RFO</t>
        </is>
      </c>
      <c r="I5707" s="130" t="inlineStr">
        <is>
          <t>RFO</t>
        </is>
      </c>
      <c r="J5707" s="131" t="n">
        <v>0</v>
      </c>
      <c r="K5707" s="129" t="n">
        <v>2020</v>
      </c>
      <c r="L5707" s="120">
        <f>IF(VLOOKUP(H5707,'Cross-Page Data'!$D$4:$F$48,3,FALSE)="natural gas",VLOOKUP(G5707,'Cross-Page Data'!$I$4:$J$19,2,FALSE),IF(VLOOKUP(H5707,'Cross-Page Data'!$D$4:$F$48,3,FALSE)="solar",IF(G5707="PV","solar PV","solar thermal"),IF(VLOOKUP(H5707,'Cross-Page Data'!$D$4:$F$48,3,FALSE)="wind",VLOOKUP(G5707,'Cross-Page Data'!$I$4:$J$19,2,FALSE),IF(VLOOKUP(H5707,'Cross-Page Data'!$D$4:$F$48,3,FALSE)="hydro",VLOOKUP(G5707,'Cross-Page Data'!$I$4:$J$19,2,FALSE),VLOOKUP(H5707,'Cross-Page Data'!$D$4:$F$48,3,FALSE)))))</f>
        <v/>
      </c>
      <c r="M5707" s="120">
        <f>IF(AND($P$2=FALSE,OR(F5707="Commercial NAICS Cogen",F5707="Industrial NAICS Cogen",F5707="NAICS-22 Cogen")),FALSE,IF(AND($P$3=FALSE,OR(F5707="Commercial NAICS Cogen",F5707="Commercial NAICS Non-Cogen",F5707="Industrial NAICS Cogen", F5707="industrial NAICS non-Cogen")),FALSE, TRUE))</f>
        <v/>
      </c>
    </row>
    <row r="5708">
      <c r="A5708" s="129" t="n">
        <v>99999</v>
      </c>
      <c r="B5708" s="130" t="inlineStr">
        <is>
          <t>State-Fuel Level Increment</t>
        </is>
      </c>
      <c r="C5708" s="130" t="inlineStr">
        <is>
          <t>State-Fuel Level Increment</t>
        </is>
      </c>
      <c r="D5708" s="129" t="n">
        <v>99999</v>
      </c>
      <c r="E5708" s="130" t="inlineStr">
        <is>
          <t>AZ</t>
        </is>
      </c>
      <c r="F5708" s="130" t="inlineStr">
        <is>
          <t>Electric Utility</t>
        </is>
      </c>
      <c r="G5708" s="130" t="inlineStr">
        <is>
          <t>GT</t>
        </is>
      </c>
      <c r="H5708" s="130" t="inlineStr">
        <is>
          <t>RFO</t>
        </is>
      </c>
      <c r="I5708" s="130" t="inlineStr">
        <is>
          <t>RFO</t>
        </is>
      </c>
      <c r="J5708" s="131" t="n">
        <v>0</v>
      </c>
      <c r="K5708" s="129" t="n">
        <v>2020</v>
      </c>
      <c r="L5708" s="120">
        <f>IF(VLOOKUP(H5708,'Cross-Page Data'!$D$4:$F$48,3,FALSE)="natural gas",VLOOKUP(G5708,'Cross-Page Data'!$I$4:$J$19,2,FALSE),IF(VLOOKUP(H5708,'Cross-Page Data'!$D$4:$F$48,3,FALSE)="solar",IF(G5708="PV","solar PV","solar thermal"),IF(VLOOKUP(H5708,'Cross-Page Data'!$D$4:$F$48,3,FALSE)="wind",VLOOKUP(G5708,'Cross-Page Data'!$I$4:$J$19,2,FALSE),IF(VLOOKUP(H5708,'Cross-Page Data'!$D$4:$F$48,3,FALSE)="hydro",VLOOKUP(G5708,'Cross-Page Data'!$I$4:$J$19,2,FALSE),VLOOKUP(H5708,'Cross-Page Data'!$D$4:$F$48,3,FALSE)))))</f>
        <v/>
      </c>
      <c r="M5708" s="120">
        <f>IF(AND($P$2=FALSE,OR(F5708="Commercial NAICS Cogen",F5708="Industrial NAICS Cogen",F5708="NAICS-22 Cogen")),FALSE,IF(AND($P$3=FALSE,OR(F5708="Commercial NAICS Cogen",F5708="Commercial NAICS Non-Cogen",F5708="Industrial NAICS Cogen", F5708="industrial NAICS non-Cogen")),FALSE, TRUE))</f>
        <v/>
      </c>
    </row>
    <row r="5709">
      <c r="A5709" s="129" t="n">
        <v>99999</v>
      </c>
      <c r="B5709" s="130" t="inlineStr">
        <is>
          <t>State-Fuel Level Increment</t>
        </is>
      </c>
      <c r="C5709" s="130" t="inlineStr">
        <is>
          <t>State-Fuel Level Increment</t>
        </is>
      </c>
      <c r="D5709" s="129" t="n">
        <v>99999</v>
      </c>
      <c r="E5709" s="130" t="inlineStr">
        <is>
          <t>CT</t>
        </is>
      </c>
      <c r="F5709" s="130" t="inlineStr">
        <is>
          <t>NAICS-22 Non-Cogen</t>
        </is>
      </c>
      <c r="G5709" s="130" t="inlineStr">
        <is>
          <t>GT</t>
        </is>
      </c>
      <c r="H5709" s="130" t="inlineStr">
        <is>
          <t>RFO</t>
        </is>
      </c>
      <c r="I5709" s="130" t="inlineStr">
        <is>
          <t>RFO</t>
        </is>
      </c>
      <c r="J5709" s="131" t="n">
        <v>0</v>
      </c>
      <c r="K5709" s="129" t="n">
        <v>2020</v>
      </c>
      <c r="L5709" s="120">
        <f>IF(VLOOKUP(H5709,'Cross-Page Data'!$D$4:$F$48,3,FALSE)="natural gas",VLOOKUP(G5709,'Cross-Page Data'!$I$4:$J$19,2,FALSE),IF(VLOOKUP(H5709,'Cross-Page Data'!$D$4:$F$48,3,FALSE)="solar",IF(G5709="PV","solar PV","solar thermal"),IF(VLOOKUP(H5709,'Cross-Page Data'!$D$4:$F$48,3,FALSE)="wind",VLOOKUP(G5709,'Cross-Page Data'!$I$4:$J$19,2,FALSE),IF(VLOOKUP(H5709,'Cross-Page Data'!$D$4:$F$48,3,FALSE)="hydro",VLOOKUP(G5709,'Cross-Page Data'!$I$4:$J$19,2,FALSE),VLOOKUP(H5709,'Cross-Page Data'!$D$4:$F$48,3,FALSE)))))</f>
        <v/>
      </c>
      <c r="M5709" s="120">
        <f>IF(AND($P$2=FALSE,OR(F5709="Commercial NAICS Cogen",F5709="Industrial NAICS Cogen",F5709="NAICS-22 Cogen")),FALSE,IF(AND($P$3=FALSE,OR(F5709="Commercial NAICS Cogen",F5709="Commercial NAICS Non-Cogen",F5709="Industrial NAICS Cogen", F5709="industrial NAICS non-Cogen")),FALSE, TRUE))</f>
        <v/>
      </c>
    </row>
    <row r="5710">
      <c r="A5710" s="129" t="n">
        <v>99999</v>
      </c>
      <c r="B5710" s="130" t="inlineStr">
        <is>
          <t>State-Fuel Level Increment</t>
        </is>
      </c>
      <c r="C5710" s="130" t="inlineStr">
        <is>
          <t>State-Fuel Level Increment</t>
        </is>
      </c>
      <c r="D5710" s="129" t="n">
        <v>99999</v>
      </c>
      <c r="E5710" s="130" t="inlineStr">
        <is>
          <t>DE</t>
        </is>
      </c>
      <c r="F5710" s="130" t="inlineStr">
        <is>
          <t>NAICS-22 Non-Cogen</t>
        </is>
      </c>
      <c r="G5710" s="130" t="inlineStr">
        <is>
          <t>GT</t>
        </is>
      </c>
      <c r="H5710" s="130" t="inlineStr">
        <is>
          <t>RFO</t>
        </is>
      </c>
      <c r="I5710" s="130" t="inlineStr">
        <is>
          <t>RFO</t>
        </is>
      </c>
      <c r="J5710" s="131" t="n">
        <v>0</v>
      </c>
      <c r="K5710" s="129" t="n">
        <v>2020</v>
      </c>
      <c r="L5710" s="120">
        <f>IF(VLOOKUP(H5710,'Cross-Page Data'!$D$4:$F$48,3,FALSE)="natural gas",VLOOKUP(G5710,'Cross-Page Data'!$I$4:$J$19,2,FALSE),IF(VLOOKUP(H5710,'Cross-Page Data'!$D$4:$F$48,3,FALSE)="solar",IF(G5710="PV","solar PV","solar thermal"),IF(VLOOKUP(H5710,'Cross-Page Data'!$D$4:$F$48,3,FALSE)="wind",VLOOKUP(G5710,'Cross-Page Data'!$I$4:$J$19,2,FALSE),IF(VLOOKUP(H5710,'Cross-Page Data'!$D$4:$F$48,3,FALSE)="hydro",VLOOKUP(G5710,'Cross-Page Data'!$I$4:$J$19,2,FALSE),VLOOKUP(H5710,'Cross-Page Data'!$D$4:$F$48,3,FALSE)))))</f>
        <v/>
      </c>
      <c r="M5710" s="120">
        <f>IF(AND($P$2=FALSE,OR(F5710="Commercial NAICS Cogen",F5710="Industrial NAICS Cogen",F5710="NAICS-22 Cogen")),FALSE,IF(AND($P$3=FALSE,OR(F5710="Commercial NAICS Cogen",F5710="Commercial NAICS Non-Cogen",F5710="Industrial NAICS Cogen", F5710="industrial NAICS non-Cogen")),FALSE, TRUE))</f>
        <v/>
      </c>
    </row>
    <row r="5711">
      <c r="A5711" s="129" t="n">
        <v>99999</v>
      </c>
      <c r="B5711" s="130" t="inlineStr">
        <is>
          <t>State-Fuel Level Increment</t>
        </is>
      </c>
      <c r="C5711" s="130" t="inlineStr">
        <is>
          <t>State-Fuel Level Increment</t>
        </is>
      </c>
      <c r="D5711" s="129" t="n">
        <v>99999</v>
      </c>
      <c r="E5711" s="130" t="inlineStr">
        <is>
          <t>FL</t>
        </is>
      </c>
      <c r="F5711" s="130" t="inlineStr">
        <is>
          <t>Electric Utility</t>
        </is>
      </c>
      <c r="G5711" s="130" t="inlineStr">
        <is>
          <t>GT</t>
        </is>
      </c>
      <c r="H5711" s="130" t="inlineStr">
        <is>
          <t>RFO</t>
        </is>
      </c>
      <c r="I5711" s="130" t="inlineStr">
        <is>
          <t>RFO</t>
        </is>
      </c>
      <c r="J5711" s="131" t="n">
        <v>0</v>
      </c>
      <c r="K5711" s="129" t="n">
        <v>2020</v>
      </c>
      <c r="L5711" s="120">
        <f>IF(VLOOKUP(H5711,'Cross-Page Data'!$D$4:$F$48,3,FALSE)="natural gas",VLOOKUP(G5711,'Cross-Page Data'!$I$4:$J$19,2,FALSE),IF(VLOOKUP(H5711,'Cross-Page Data'!$D$4:$F$48,3,FALSE)="solar",IF(G5711="PV","solar PV","solar thermal"),IF(VLOOKUP(H5711,'Cross-Page Data'!$D$4:$F$48,3,FALSE)="wind",VLOOKUP(G5711,'Cross-Page Data'!$I$4:$J$19,2,FALSE),IF(VLOOKUP(H5711,'Cross-Page Data'!$D$4:$F$48,3,FALSE)="hydro",VLOOKUP(G5711,'Cross-Page Data'!$I$4:$J$19,2,FALSE),VLOOKUP(H5711,'Cross-Page Data'!$D$4:$F$48,3,FALSE)))))</f>
        <v/>
      </c>
      <c r="M5711" s="120">
        <f>IF(AND($P$2=FALSE,OR(F5711="Commercial NAICS Cogen",F5711="Industrial NAICS Cogen",F5711="NAICS-22 Cogen")),FALSE,IF(AND($P$3=FALSE,OR(F5711="Commercial NAICS Cogen",F5711="Commercial NAICS Non-Cogen",F5711="Industrial NAICS Cogen", F5711="industrial NAICS non-Cogen")),FALSE, TRUE))</f>
        <v/>
      </c>
    </row>
    <row r="5712">
      <c r="A5712" s="129" t="n">
        <v>99999</v>
      </c>
      <c r="B5712" s="130" t="inlineStr">
        <is>
          <t>State-Fuel Level Increment</t>
        </is>
      </c>
      <c r="C5712" s="130" t="inlineStr">
        <is>
          <t>State-Fuel Level Increment</t>
        </is>
      </c>
      <c r="D5712" s="129" t="n">
        <v>99999</v>
      </c>
      <c r="E5712" s="130" t="inlineStr">
        <is>
          <t>KS</t>
        </is>
      </c>
      <c r="F5712" s="130" t="inlineStr">
        <is>
          <t>Electric Utility</t>
        </is>
      </c>
      <c r="G5712" s="130" t="inlineStr">
        <is>
          <t>GT</t>
        </is>
      </c>
      <c r="H5712" s="130" t="inlineStr">
        <is>
          <t>RFO</t>
        </is>
      </c>
      <c r="I5712" s="130" t="inlineStr">
        <is>
          <t>RFO</t>
        </is>
      </c>
      <c r="J5712" s="131" t="n">
        <v>0</v>
      </c>
      <c r="K5712" s="129" t="n">
        <v>2020</v>
      </c>
      <c r="L5712" s="120">
        <f>IF(VLOOKUP(H5712,'Cross-Page Data'!$D$4:$F$48,3,FALSE)="natural gas",VLOOKUP(G5712,'Cross-Page Data'!$I$4:$J$19,2,FALSE),IF(VLOOKUP(H5712,'Cross-Page Data'!$D$4:$F$48,3,FALSE)="solar",IF(G5712="PV","solar PV","solar thermal"),IF(VLOOKUP(H5712,'Cross-Page Data'!$D$4:$F$48,3,FALSE)="wind",VLOOKUP(G5712,'Cross-Page Data'!$I$4:$J$19,2,FALSE),IF(VLOOKUP(H5712,'Cross-Page Data'!$D$4:$F$48,3,FALSE)="hydro",VLOOKUP(G5712,'Cross-Page Data'!$I$4:$J$19,2,FALSE),VLOOKUP(H5712,'Cross-Page Data'!$D$4:$F$48,3,FALSE)))))</f>
        <v/>
      </c>
      <c r="M5712" s="120">
        <f>IF(AND($P$2=FALSE,OR(F5712="Commercial NAICS Cogen",F5712="Industrial NAICS Cogen",F5712="NAICS-22 Cogen")),FALSE,IF(AND($P$3=FALSE,OR(F5712="Commercial NAICS Cogen",F5712="Commercial NAICS Non-Cogen",F5712="Industrial NAICS Cogen", F5712="industrial NAICS non-Cogen")),FALSE, TRUE))</f>
        <v/>
      </c>
    </row>
    <row r="5713">
      <c r="A5713" s="129" t="n">
        <v>99999</v>
      </c>
      <c r="B5713" s="130" t="inlineStr">
        <is>
          <t>State-Fuel Level Increment</t>
        </is>
      </c>
      <c r="C5713" s="130" t="inlineStr">
        <is>
          <t>State-Fuel Level Increment</t>
        </is>
      </c>
      <c r="D5713" s="129" t="n">
        <v>99999</v>
      </c>
      <c r="E5713" s="130" t="inlineStr">
        <is>
          <t>LA</t>
        </is>
      </c>
      <c r="F5713" s="130" t="inlineStr">
        <is>
          <t>Electric Utility</t>
        </is>
      </c>
      <c r="G5713" s="130" t="inlineStr">
        <is>
          <t>GT</t>
        </is>
      </c>
      <c r="H5713" s="130" t="inlineStr">
        <is>
          <t>RFO</t>
        </is>
      </c>
      <c r="I5713" s="130" t="inlineStr">
        <is>
          <t>RFO</t>
        </is>
      </c>
      <c r="J5713" s="131" t="n">
        <v>0</v>
      </c>
      <c r="K5713" s="129" t="n">
        <v>2020</v>
      </c>
      <c r="L5713" s="120">
        <f>IF(VLOOKUP(H5713,'Cross-Page Data'!$D$4:$F$48,3,FALSE)="natural gas",VLOOKUP(G5713,'Cross-Page Data'!$I$4:$J$19,2,FALSE),IF(VLOOKUP(H5713,'Cross-Page Data'!$D$4:$F$48,3,FALSE)="solar",IF(G5713="PV","solar PV","solar thermal"),IF(VLOOKUP(H5713,'Cross-Page Data'!$D$4:$F$48,3,FALSE)="wind",VLOOKUP(G5713,'Cross-Page Data'!$I$4:$J$19,2,FALSE),IF(VLOOKUP(H5713,'Cross-Page Data'!$D$4:$F$48,3,FALSE)="hydro",VLOOKUP(G5713,'Cross-Page Data'!$I$4:$J$19,2,FALSE),VLOOKUP(H5713,'Cross-Page Data'!$D$4:$F$48,3,FALSE)))))</f>
        <v/>
      </c>
      <c r="M5713" s="120">
        <f>IF(AND($P$2=FALSE,OR(F5713="Commercial NAICS Cogen",F5713="Industrial NAICS Cogen",F5713="NAICS-22 Cogen")),FALSE,IF(AND($P$3=FALSE,OR(F5713="Commercial NAICS Cogen",F5713="Commercial NAICS Non-Cogen",F5713="Industrial NAICS Cogen", F5713="industrial NAICS non-Cogen")),FALSE, TRUE))</f>
        <v/>
      </c>
    </row>
    <row r="5714">
      <c r="A5714" s="129" t="n">
        <v>99999</v>
      </c>
      <c r="B5714" s="130" t="inlineStr">
        <is>
          <t>State-Fuel Level Increment</t>
        </is>
      </c>
      <c r="C5714" s="130" t="inlineStr">
        <is>
          <t>State-Fuel Level Increment</t>
        </is>
      </c>
      <c r="D5714" s="129" t="n">
        <v>99999</v>
      </c>
      <c r="E5714" s="130" t="inlineStr">
        <is>
          <t>NE</t>
        </is>
      </c>
      <c r="F5714" s="130" t="inlineStr">
        <is>
          <t>Electric Utility</t>
        </is>
      </c>
      <c r="G5714" s="130" t="inlineStr">
        <is>
          <t>GT</t>
        </is>
      </c>
      <c r="H5714" s="130" t="inlineStr">
        <is>
          <t>RFO</t>
        </is>
      </c>
      <c r="I5714" s="130" t="inlineStr">
        <is>
          <t>RFO</t>
        </is>
      </c>
      <c r="J5714" s="131" t="n">
        <v>0</v>
      </c>
      <c r="K5714" s="129" t="n">
        <v>2020</v>
      </c>
      <c r="L5714" s="120">
        <f>IF(VLOOKUP(H5714,'Cross-Page Data'!$D$4:$F$48,3,FALSE)="natural gas",VLOOKUP(G5714,'Cross-Page Data'!$I$4:$J$19,2,FALSE),IF(VLOOKUP(H5714,'Cross-Page Data'!$D$4:$F$48,3,FALSE)="solar",IF(G5714="PV","solar PV","solar thermal"),IF(VLOOKUP(H5714,'Cross-Page Data'!$D$4:$F$48,3,FALSE)="wind",VLOOKUP(G5714,'Cross-Page Data'!$I$4:$J$19,2,FALSE),IF(VLOOKUP(H5714,'Cross-Page Data'!$D$4:$F$48,3,FALSE)="hydro",VLOOKUP(G5714,'Cross-Page Data'!$I$4:$J$19,2,FALSE),VLOOKUP(H5714,'Cross-Page Data'!$D$4:$F$48,3,FALSE)))))</f>
        <v/>
      </c>
      <c r="M5714" s="120">
        <f>IF(AND($P$2=FALSE,OR(F5714="Commercial NAICS Cogen",F5714="Industrial NAICS Cogen",F5714="NAICS-22 Cogen")),FALSE,IF(AND($P$3=FALSE,OR(F5714="Commercial NAICS Cogen",F5714="Commercial NAICS Non-Cogen",F5714="Industrial NAICS Cogen", F5714="industrial NAICS non-Cogen")),FALSE, TRUE))</f>
        <v/>
      </c>
    </row>
    <row r="5715">
      <c r="A5715" s="129" t="n">
        <v>99999</v>
      </c>
      <c r="B5715" s="130" t="inlineStr">
        <is>
          <t>State-Fuel Level Increment</t>
        </is>
      </c>
      <c r="C5715" s="130" t="inlineStr">
        <is>
          <t>State-Fuel Level Increment</t>
        </is>
      </c>
      <c r="D5715" s="129" t="n">
        <v>99999</v>
      </c>
      <c r="E5715" s="130" t="inlineStr">
        <is>
          <t>NJ</t>
        </is>
      </c>
      <c r="F5715" s="130" t="inlineStr">
        <is>
          <t>NAICS-22 Non-Cogen</t>
        </is>
      </c>
      <c r="G5715" s="130" t="inlineStr">
        <is>
          <t>GT</t>
        </is>
      </c>
      <c r="H5715" s="130" t="inlineStr">
        <is>
          <t>RFO</t>
        </is>
      </c>
      <c r="I5715" s="130" t="inlineStr">
        <is>
          <t>RFO</t>
        </is>
      </c>
      <c r="J5715" s="131" t="n">
        <v>0</v>
      </c>
      <c r="K5715" s="129" t="n">
        <v>2020</v>
      </c>
      <c r="L5715" s="120">
        <f>IF(VLOOKUP(H5715,'Cross-Page Data'!$D$4:$F$48,3,FALSE)="natural gas",VLOOKUP(G5715,'Cross-Page Data'!$I$4:$J$19,2,FALSE),IF(VLOOKUP(H5715,'Cross-Page Data'!$D$4:$F$48,3,FALSE)="solar",IF(G5715="PV","solar PV","solar thermal"),IF(VLOOKUP(H5715,'Cross-Page Data'!$D$4:$F$48,3,FALSE)="wind",VLOOKUP(G5715,'Cross-Page Data'!$I$4:$J$19,2,FALSE),IF(VLOOKUP(H5715,'Cross-Page Data'!$D$4:$F$48,3,FALSE)="hydro",VLOOKUP(G5715,'Cross-Page Data'!$I$4:$J$19,2,FALSE),VLOOKUP(H5715,'Cross-Page Data'!$D$4:$F$48,3,FALSE)))))</f>
        <v/>
      </c>
      <c r="M5715" s="120">
        <f>IF(AND($P$2=FALSE,OR(F5715="Commercial NAICS Cogen",F5715="Industrial NAICS Cogen",F5715="NAICS-22 Cogen")),FALSE,IF(AND($P$3=FALSE,OR(F5715="Commercial NAICS Cogen",F5715="Commercial NAICS Non-Cogen",F5715="Industrial NAICS Cogen", F5715="industrial NAICS non-Cogen")),FALSE, TRUE))</f>
        <v/>
      </c>
    </row>
    <row r="5716">
      <c r="A5716" s="129" t="n">
        <v>99999</v>
      </c>
      <c r="B5716" s="130" t="inlineStr">
        <is>
          <t>State-Fuel Level Increment</t>
        </is>
      </c>
      <c r="C5716" s="130" t="inlineStr">
        <is>
          <t>State-Fuel Level Increment</t>
        </is>
      </c>
      <c r="D5716" s="129" t="n">
        <v>99999</v>
      </c>
      <c r="E5716" s="130" t="inlineStr">
        <is>
          <t>NY</t>
        </is>
      </c>
      <c r="F5716" s="130" t="inlineStr">
        <is>
          <t>NAICS-22 Non-Cogen</t>
        </is>
      </c>
      <c r="G5716" s="130" t="inlineStr">
        <is>
          <t>GT</t>
        </is>
      </c>
      <c r="H5716" s="130" t="inlineStr">
        <is>
          <t>RFO</t>
        </is>
      </c>
      <c r="I5716" s="130" t="inlineStr">
        <is>
          <t>RFO</t>
        </is>
      </c>
      <c r="J5716" s="131" t="n">
        <v>0</v>
      </c>
      <c r="K5716" s="129" t="n">
        <v>2020</v>
      </c>
      <c r="L5716" s="120">
        <f>IF(VLOOKUP(H5716,'Cross-Page Data'!$D$4:$F$48,3,FALSE)="natural gas",VLOOKUP(G5716,'Cross-Page Data'!$I$4:$J$19,2,FALSE),IF(VLOOKUP(H5716,'Cross-Page Data'!$D$4:$F$48,3,FALSE)="solar",IF(G5716="PV","solar PV","solar thermal"),IF(VLOOKUP(H5716,'Cross-Page Data'!$D$4:$F$48,3,FALSE)="wind",VLOOKUP(G5716,'Cross-Page Data'!$I$4:$J$19,2,FALSE),IF(VLOOKUP(H5716,'Cross-Page Data'!$D$4:$F$48,3,FALSE)="hydro",VLOOKUP(G5716,'Cross-Page Data'!$I$4:$J$19,2,FALSE),VLOOKUP(H5716,'Cross-Page Data'!$D$4:$F$48,3,FALSE)))))</f>
        <v/>
      </c>
      <c r="M5716" s="120">
        <f>IF(AND($P$2=FALSE,OR(F5716="Commercial NAICS Cogen",F5716="Industrial NAICS Cogen",F5716="NAICS-22 Cogen")),FALSE,IF(AND($P$3=FALSE,OR(F5716="Commercial NAICS Cogen",F5716="Commercial NAICS Non-Cogen",F5716="Industrial NAICS Cogen", F5716="industrial NAICS non-Cogen")),FALSE, TRUE))</f>
        <v/>
      </c>
    </row>
    <row r="5717">
      <c r="A5717" s="129" t="n">
        <v>99999</v>
      </c>
      <c r="B5717" s="130" t="inlineStr">
        <is>
          <t>State-Fuel Level Increment</t>
        </is>
      </c>
      <c r="C5717" s="130" t="inlineStr">
        <is>
          <t>State-Fuel Level Increment</t>
        </is>
      </c>
      <c r="D5717" s="129" t="n">
        <v>99999</v>
      </c>
      <c r="E5717" s="130" t="inlineStr">
        <is>
          <t>NY</t>
        </is>
      </c>
      <c r="F5717" s="130" t="inlineStr">
        <is>
          <t>Commercial NAICS Cogen</t>
        </is>
      </c>
      <c r="G5717" s="130" t="inlineStr">
        <is>
          <t>GT</t>
        </is>
      </c>
      <c r="H5717" s="130" t="inlineStr">
        <is>
          <t>RFO</t>
        </is>
      </c>
      <c r="I5717" s="130" t="inlineStr">
        <is>
          <t>RFO</t>
        </is>
      </c>
      <c r="J5717" s="131" t="n">
        <v>0</v>
      </c>
      <c r="K5717" s="129" t="n">
        <v>2020</v>
      </c>
      <c r="L5717" s="120">
        <f>IF(VLOOKUP(H5717,'Cross-Page Data'!$D$4:$F$48,3,FALSE)="natural gas",VLOOKUP(G5717,'Cross-Page Data'!$I$4:$J$19,2,FALSE),IF(VLOOKUP(H5717,'Cross-Page Data'!$D$4:$F$48,3,FALSE)="solar",IF(G5717="PV","solar PV","solar thermal"),IF(VLOOKUP(H5717,'Cross-Page Data'!$D$4:$F$48,3,FALSE)="wind",VLOOKUP(G5717,'Cross-Page Data'!$I$4:$J$19,2,FALSE),IF(VLOOKUP(H5717,'Cross-Page Data'!$D$4:$F$48,3,FALSE)="hydro",VLOOKUP(G5717,'Cross-Page Data'!$I$4:$J$19,2,FALSE),VLOOKUP(H5717,'Cross-Page Data'!$D$4:$F$48,3,FALSE)))))</f>
        <v/>
      </c>
      <c r="M5717" s="120">
        <f>IF(AND($P$2=FALSE,OR(F5717="Commercial NAICS Cogen",F5717="Industrial NAICS Cogen",F5717="NAICS-22 Cogen")),FALSE,IF(AND($P$3=FALSE,OR(F5717="Commercial NAICS Cogen",F5717="Commercial NAICS Non-Cogen",F5717="Industrial NAICS Cogen", F5717="industrial NAICS non-Cogen")),FALSE, TRUE))</f>
        <v/>
      </c>
    </row>
    <row r="5718">
      <c r="A5718" s="129" t="n">
        <v>99999</v>
      </c>
      <c r="B5718" s="130" t="inlineStr">
        <is>
          <t>State-Fuel Level Increment</t>
        </is>
      </c>
      <c r="C5718" s="130" t="inlineStr">
        <is>
          <t>State-Fuel Level Increment</t>
        </is>
      </c>
      <c r="D5718" s="129" t="n">
        <v>99999</v>
      </c>
      <c r="E5718" s="130" t="inlineStr">
        <is>
          <t>PA</t>
        </is>
      </c>
      <c r="F5718" s="130" t="inlineStr">
        <is>
          <t>NAICS-22 Non-Cogen</t>
        </is>
      </c>
      <c r="G5718" s="130" t="inlineStr">
        <is>
          <t>GT</t>
        </is>
      </c>
      <c r="H5718" s="130" t="inlineStr">
        <is>
          <t>RFO</t>
        </is>
      </c>
      <c r="I5718" s="130" t="inlineStr">
        <is>
          <t>RFO</t>
        </is>
      </c>
      <c r="J5718" s="131" t="n">
        <v>0</v>
      </c>
      <c r="K5718" s="129" t="n">
        <v>2020</v>
      </c>
      <c r="L5718" s="120">
        <f>IF(VLOOKUP(H5718,'Cross-Page Data'!$D$4:$F$48,3,FALSE)="natural gas",VLOOKUP(G5718,'Cross-Page Data'!$I$4:$J$19,2,FALSE),IF(VLOOKUP(H5718,'Cross-Page Data'!$D$4:$F$48,3,FALSE)="solar",IF(G5718="PV","solar PV","solar thermal"),IF(VLOOKUP(H5718,'Cross-Page Data'!$D$4:$F$48,3,FALSE)="wind",VLOOKUP(G5718,'Cross-Page Data'!$I$4:$J$19,2,FALSE),IF(VLOOKUP(H5718,'Cross-Page Data'!$D$4:$F$48,3,FALSE)="hydro",VLOOKUP(G5718,'Cross-Page Data'!$I$4:$J$19,2,FALSE),VLOOKUP(H5718,'Cross-Page Data'!$D$4:$F$48,3,FALSE)))))</f>
        <v/>
      </c>
      <c r="M5718" s="120">
        <f>IF(AND($P$2=FALSE,OR(F5718="Commercial NAICS Cogen",F5718="Industrial NAICS Cogen",F5718="NAICS-22 Cogen")),FALSE,IF(AND($P$3=FALSE,OR(F5718="Commercial NAICS Cogen",F5718="Commercial NAICS Non-Cogen",F5718="Industrial NAICS Cogen", F5718="industrial NAICS non-Cogen")),FALSE, TRUE))</f>
        <v/>
      </c>
    </row>
    <row r="5719">
      <c r="A5719" s="129" t="n">
        <v>99999</v>
      </c>
      <c r="B5719" s="130" t="inlineStr">
        <is>
          <t>State-Fuel Level Increment</t>
        </is>
      </c>
      <c r="C5719" s="130" t="inlineStr">
        <is>
          <t>State-Fuel Level Increment</t>
        </is>
      </c>
      <c r="D5719" s="129" t="n">
        <v>99999</v>
      </c>
      <c r="E5719" s="130" t="inlineStr">
        <is>
          <t>PA</t>
        </is>
      </c>
      <c r="F5719" s="130" t="inlineStr">
        <is>
          <t>Industrial NAICS Cogen</t>
        </is>
      </c>
      <c r="G5719" s="130" t="inlineStr">
        <is>
          <t>GT</t>
        </is>
      </c>
      <c r="H5719" s="130" t="inlineStr">
        <is>
          <t>RFO</t>
        </is>
      </c>
      <c r="I5719" s="130" t="inlineStr">
        <is>
          <t>RFO</t>
        </is>
      </c>
      <c r="J5719" s="131" t="n">
        <v>0</v>
      </c>
      <c r="K5719" s="129" t="n">
        <v>2020</v>
      </c>
      <c r="L5719" s="120">
        <f>IF(VLOOKUP(H5719,'Cross-Page Data'!$D$4:$F$48,3,FALSE)="natural gas",VLOOKUP(G5719,'Cross-Page Data'!$I$4:$J$19,2,FALSE),IF(VLOOKUP(H5719,'Cross-Page Data'!$D$4:$F$48,3,FALSE)="solar",IF(G5719="PV","solar PV","solar thermal"),IF(VLOOKUP(H5719,'Cross-Page Data'!$D$4:$F$48,3,FALSE)="wind",VLOOKUP(G5719,'Cross-Page Data'!$I$4:$J$19,2,FALSE),IF(VLOOKUP(H5719,'Cross-Page Data'!$D$4:$F$48,3,FALSE)="hydro",VLOOKUP(G5719,'Cross-Page Data'!$I$4:$J$19,2,FALSE),VLOOKUP(H5719,'Cross-Page Data'!$D$4:$F$48,3,FALSE)))))</f>
        <v/>
      </c>
      <c r="M5719" s="120">
        <f>IF(AND($P$2=FALSE,OR(F5719="Commercial NAICS Cogen",F5719="Industrial NAICS Cogen",F5719="NAICS-22 Cogen")),FALSE,IF(AND($P$3=FALSE,OR(F5719="Commercial NAICS Cogen",F5719="Commercial NAICS Non-Cogen",F5719="Industrial NAICS Cogen", F5719="industrial NAICS non-Cogen")),FALSE, TRUE))</f>
        <v/>
      </c>
    </row>
    <row r="5720">
      <c r="A5720" s="129" t="n">
        <v>99999</v>
      </c>
      <c r="B5720" s="130" t="inlineStr">
        <is>
          <t>State-Fuel Level Increment</t>
        </is>
      </c>
      <c r="C5720" s="130" t="inlineStr">
        <is>
          <t>State-Fuel Level Increment</t>
        </is>
      </c>
      <c r="D5720" s="129" t="n">
        <v>99999</v>
      </c>
      <c r="E5720" s="130" t="inlineStr">
        <is>
          <t>TX</t>
        </is>
      </c>
      <c r="F5720" s="130" t="inlineStr">
        <is>
          <t>NAICS-22 Non-Cogen</t>
        </is>
      </c>
      <c r="G5720" s="130" t="inlineStr">
        <is>
          <t>GT</t>
        </is>
      </c>
      <c r="H5720" s="130" t="inlineStr">
        <is>
          <t>RFO</t>
        </is>
      </c>
      <c r="I5720" s="130" t="inlineStr">
        <is>
          <t>RFO</t>
        </is>
      </c>
      <c r="J5720" s="131" t="n">
        <v>0</v>
      </c>
      <c r="K5720" s="129" t="n">
        <v>2020</v>
      </c>
      <c r="L5720" s="120">
        <f>IF(VLOOKUP(H5720,'Cross-Page Data'!$D$4:$F$48,3,FALSE)="natural gas",VLOOKUP(G5720,'Cross-Page Data'!$I$4:$J$19,2,FALSE),IF(VLOOKUP(H5720,'Cross-Page Data'!$D$4:$F$48,3,FALSE)="solar",IF(G5720="PV","solar PV","solar thermal"),IF(VLOOKUP(H5720,'Cross-Page Data'!$D$4:$F$48,3,FALSE)="wind",VLOOKUP(G5720,'Cross-Page Data'!$I$4:$J$19,2,FALSE),IF(VLOOKUP(H5720,'Cross-Page Data'!$D$4:$F$48,3,FALSE)="hydro",VLOOKUP(G5720,'Cross-Page Data'!$I$4:$J$19,2,FALSE),VLOOKUP(H5720,'Cross-Page Data'!$D$4:$F$48,3,FALSE)))))</f>
        <v/>
      </c>
      <c r="M5720" s="120">
        <f>IF(AND($P$2=FALSE,OR(F5720="Commercial NAICS Cogen",F5720="Industrial NAICS Cogen",F5720="NAICS-22 Cogen")),FALSE,IF(AND($P$3=FALSE,OR(F5720="Commercial NAICS Cogen",F5720="Commercial NAICS Non-Cogen",F5720="Industrial NAICS Cogen", F5720="industrial NAICS non-Cogen")),FALSE, TRUE))</f>
        <v/>
      </c>
    </row>
    <row r="5721">
      <c r="A5721" s="129" t="n">
        <v>99999</v>
      </c>
      <c r="B5721" s="130" t="inlineStr">
        <is>
          <t>State-Fuel Level Increment</t>
        </is>
      </c>
      <c r="C5721" s="130" t="inlineStr">
        <is>
          <t>State-Fuel Level Increment</t>
        </is>
      </c>
      <c r="D5721" s="129" t="n">
        <v>99999</v>
      </c>
      <c r="E5721" s="130" t="inlineStr">
        <is>
          <t>VT</t>
        </is>
      </c>
      <c r="F5721" s="130" t="inlineStr">
        <is>
          <t>Electric Utility</t>
        </is>
      </c>
      <c r="G5721" s="130" t="inlineStr">
        <is>
          <t>GT</t>
        </is>
      </c>
      <c r="H5721" s="130" t="inlineStr">
        <is>
          <t>RFO</t>
        </is>
      </c>
      <c r="I5721" s="130" t="inlineStr">
        <is>
          <t>RFO</t>
        </is>
      </c>
      <c r="J5721" s="131" t="n">
        <v>0</v>
      </c>
      <c r="K5721" s="129" t="n">
        <v>2020</v>
      </c>
      <c r="L5721" s="120">
        <f>IF(VLOOKUP(H5721,'Cross-Page Data'!$D$4:$F$48,3,FALSE)="natural gas",VLOOKUP(G5721,'Cross-Page Data'!$I$4:$J$19,2,FALSE),IF(VLOOKUP(H5721,'Cross-Page Data'!$D$4:$F$48,3,FALSE)="solar",IF(G5721="PV","solar PV","solar thermal"),IF(VLOOKUP(H5721,'Cross-Page Data'!$D$4:$F$48,3,FALSE)="wind",VLOOKUP(G5721,'Cross-Page Data'!$I$4:$J$19,2,FALSE),IF(VLOOKUP(H5721,'Cross-Page Data'!$D$4:$F$48,3,FALSE)="hydro",VLOOKUP(G5721,'Cross-Page Data'!$I$4:$J$19,2,FALSE),VLOOKUP(H5721,'Cross-Page Data'!$D$4:$F$48,3,FALSE)))))</f>
        <v/>
      </c>
      <c r="M5721" s="120">
        <f>IF(AND($P$2=FALSE,OR(F5721="Commercial NAICS Cogen",F5721="Industrial NAICS Cogen",F5721="NAICS-22 Cogen")),FALSE,IF(AND($P$3=FALSE,OR(F5721="Commercial NAICS Cogen",F5721="Commercial NAICS Non-Cogen",F5721="Industrial NAICS Cogen", F5721="industrial NAICS non-Cogen")),FALSE, TRUE))</f>
        <v/>
      </c>
    </row>
    <row r="5722">
      <c r="A5722" s="129" t="n">
        <v>99999</v>
      </c>
      <c r="B5722" s="130" t="inlineStr">
        <is>
          <t>State-Fuel Level Increment</t>
        </is>
      </c>
      <c r="C5722" s="130" t="inlineStr">
        <is>
          <t>State-Fuel Level Increment</t>
        </is>
      </c>
      <c r="D5722" s="129" t="n">
        <v>99999</v>
      </c>
      <c r="E5722" s="130" t="inlineStr">
        <is>
          <t>IA</t>
        </is>
      </c>
      <c r="F5722" s="130" t="inlineStr">
        <is>
          <t>Electric Utility</t>
        </is>
      </c>
      <c r="G5722" s="130" t="inlineStr">
        <is>
          <t>GT</t>
        </is>
      </c>
      <c r="H5722" s="130" t="inlineStr">
        <is>
          <t>SUB</t>
        </is>
      </c>
      <c r="I5722" s="130" t="inlineStr">
        <is>
          <t>COL</t>
        </is>
      </c>
      <c r="J5722" s="131" t="n">
        <v>0</v>
      </c>
      <c r="K5722" s="129" t="n">
        <v>2020</v>
      </c>
      <c r="L5722" s="120">
        <f>IF(VLOOKUP(H5722,'Cross-Page Data'!$D$4:$F$48,3,FALSE)="natural gas",VLOOKUP(G5722,'Cross-Page Data'!$I$4:$J$19,2,FALSE),IF(VLOOKUP(H5722,'Cross-Page Data'!$D$4:$F$48,3,FALSE)="solar",IF(G5722="PV","solar PV","solar thermal"),IF(VLOOKUP(H5722,'Cross-Page Data'!$D$4:$F$48,3,FALSE)="wind",VLOOKUP(G5722,'Cross-Page Data'!$I$4:$J$19,2,FALSE),IF(VLOOKUP(H5722,'Cross-Page Data'!$D$4:$F$48,3,FALSE)="hydro",VLOOKUP(G5722,'Cross-Page Data'!$I$4:$J$19,2,FALSE),VLOOKUP(H5722,'Cross-Page Data'!$D$4:$F$48,3,FALSE)))))</f>
        <v/>
      </c>
      <c r="M5722" s="120">
        <f>IF(AND($P$2=FALSE,OR(F5722="Commercial NAICS Cogen",F5722="Industrial NAICS Cogen",F5722="NAICS-22 Cogen")),FALSE,IF(AND($P$3=FALSE,OR(F5722="Commercial NAICS Cogen",F5722="Commercial NAICS Non-Cogen",F5722="Industrial NAICS Cogen", F5722="industrial NAICS non-Cogen")),FALSE, TRUE))</f>
        <v/>
      </c>
    </row>
    <row r="5723">
      <c r="A5723" s="129" t="n">
        <v>99999</v>
      </c>
      <c r="B5723" s="130" t="inlineStr">
        <is>
          <t>State-Fuel Level Increment</t>
        </is>
      </c>
      <c r="C5723" s="130" t="inlineStr">
        <is>
          <t>State-Fuel Level Increment</t>
        </is>
      </c>
      <c r="D5723" s="129" t="n">
        <v>99999</v>
      </c>
      <c r="E5723" s="130" t="inlineStr">
        <is>
          <t>IL</t>
        </is>
      </c>
      <c r="F5723" s="130" t="inlineStr">
        <is>
          <t>NAICS-22 Non-Cogen</t>
        </is>
      </c>
      <c r="G5723" s="130" t="inlineStr">
        <is>
          <t>GT</t>
        </is>
      </c>
      <c r="H5723" s="130" t="inlineStr">
        <is>
          <t>SUB</t>
        </is>
      </c>
      <c r="I5723" s="130" t="inlineStr">
        <is>
          <t>COL</t>
        </is>
      </c>
      <c r="J5723" s="131" t="n">
        <v>0</v>
      </c>
      <c r="K5723" s="129" t="n">
        <v>2020</v>
      </c>
      <c r="L5723" s="120">
        <f>IF(VLOOKUP(H5723,'Cross-Page Data'!$D$4:$F$48,3,FALSE)="natural gas",VLOOKUP(G5723,'Cross-Page Data'!$I$4:$J$19,2,FALSE),IF(VLOOKUP(H5723,'Cross-Page Data'!$D$4:$F$48,3,FALSE)="solar",IF(G5723="PV","solar PV","solar thermal"),IF(VLOOKUP(H5723,'Cross-Page Data'!$D$4:$F$48,3,FALSE)="wind",VLOOKUP(G5723,'Cross-Page Data'!$I$4:$J$19,2,FALSE),IF(VLOOKUP(H5723,'Cross-Page Data'!$D$4:$F$48,3,FALSE)="hydro",VLOOKUP(G5723,'Cross-Page Data'!$I$4:$J$19,2,FALSE),VLOOKUP(H5723,'Cross-Page Data'!$D$4:$F$48,3,FALSE)))))</f>
        <v/>
      </c>
      <c r="M5723" s="120">
        <f>IF(AND($P$2=FALSE,OR(F5723="Commercial NAICS Cogen",F5723="Industrial NAICS Cogen",F5723="NAICS-22 Cogen")),FALSE,IF(AND($P$3=FALSE,OR(F5723="Commercial NAICS Cogen",F5723="Commercial NAICS Non-Cogen",F5723="Industrial NAICS Cogen", F5723="industrial NAICS non-Cogen")),FALSE, TRUE))</f>
        <v/>
      </c>
    </row>
    <row r="5724">
      <c r="A5724" s="129" t="n">
        <v>99999</v>
      </c>
      <c r="B5724" s="130" t="inlineStr">
        <is>
          <t>State-Fuel Level Increment</t>
        </is>
      </c>
      <c r="C5724" s="130" t="inlineStr">
        <is>
          <t>State-Fuel Level Increment</t>
        </is>
      </c>
      <c r="D5724" s="129" t="n">
        <v>99999</v>
      </c>
      <c r="E5724" s="130" t="inlineStr">
        <is>
          <t>OH</t>
        </is>
      </c>
      <c r="F5724" s="130" t="inlineStr">
        <is>
          <t>NAICS-22 Non-Cogen</t>
        </is>
      </c>
      <c r="G5724" s="130" t="inlineStr">
        <is>
          <t>GT</t>
        </is>
      </c>
      <c r="H5724" s="130" t="inlineStr">
        <is>
          <t>SUB</t>
        </is>
      </c>
      <c r="I5724" s="130" t="inlineStr">
        <is>
          <t>COL</t>
        </is>
      </c>
      <c r="J5724" s="131" t="n">
        <v>0</v>
      </c>
      <c r="K5724" s="129" t="n">
        <v>2020</v>
      </c>
      <c r="L5724" s="120">
        <f>IF(VLOOKUP(H5724,'Cross-Page Data'!$D$4:$F$48,3,FALSE)="natural gas",VLOOKUP(G5724,'Cross-Page Data'!$I$4:$J$19,2,FALSE),IF(VLOOKUP(H5724,'Cross-Page Data'!$D$4:$F$48,3,FALSE)="solar",IF(G5724="PV","solar PV","solar thermal"),IF(VLOOKUP(H5724,'Cross-Page Data'!$D$4:$F$48,3,FALSE)="wind",VLOOKUP(G5724,'Cross-Page Data'!$I$4:$J$19,2,FALSE),IF(VLOOKUP(H5724,'Cross-Page Data'!$D$4:$F$48,3,FALSE)="hydro",VLOOKUP(G5724,'Cross-Page Data'!$I$4:$J$19,2,FALSE),VLOOKUP(H5724,'Cross-Page Data'!$D$4:$F$48,3,FALSE)))))</f>
        <v/>
      </c>
      <c r="M5724" s="120">
        <f>IF(AND($P$2=FALSE,OR(F5724="Commercial NAICS Cogen",F5724="Industrial NAICS Cogen",F5724="NAICS-22 Cogen")),FALSE,IF(AND($P$3=FALSE,OR(F5724="Commercial NAICS Cogen",F5724="Commercial NAICS Non-Cogen",F5724="Industrial NAICS Cogen", F5724="industrial NAICS non-Cogen")),FALSE, TRUE))</f>
        <v/>
      </c>
    </row>
    <row r="5725">
      <c r="A5725" s="129" t="n">
        <v>99999</v>
      </c>
      <c r="B5725" s="130" t="inlineStr">
        <is>
          <t>State-Fuel Level Increment</t>
        </is>
      </c>
      <c r="C5725" s="130" t="inlineStr">
        <is>
          <t>State-Fuel Level Increment</t>
        </is>
      </c>
      <c r="D5725" s="129" t="n">
        <v>99999</v>
      </c>
      <c r="E5725" s="130" t="inlineStr">
        <is>
          <t>AK</t>
        </is>
      </c>
      <c r="F5725" s="130" t="inlineStr">
        <is>
          <t>Electric Utility</t>
        </is>
      </c>
      <c r="G5725" s="130" t="inlineStr">
        <is>
          <t>GT</t>
        </is>
      </c>
      <c r="H5725" s="130" t="inlineStr">
        <is>
          <t>WO</t>
        </is>
      </c>
      <c r="I5725" s="130" t="inlineStr">
        <is>
          <t>WOO</t>
        </is>
      </c>
      <c r="J5725" s="131" t="n">
        <v>16916.118</v>
      </c>
      <c r="K5725" s="129" t="n">
        <v>2020</v>
      </c>
      <c r="L5725" s="120">
        <f>IF(VLOOKUP(H5725,'Cross-Page Data'!$D$4:$F$48,3,FALSE)="natural gas",VLOOKUP(G5725,'Cross-Page Data'!$I$4:$J$19,2,FALSE),IF(VLOOKUP(H5725,'Cross-Page Data'!$D$4:$F$48,3,FALSE)="solar",IF(G5725="PV","solar PV","solar thermal"),IF(VLOOKUP(H5725,'Cross-Page Data'!$D$4:$F$48,3,FALSE)="wind",VLOOKUP(G5725,'Cross-Page Data'!$I$4:$J$19,2,FALSE),IF(VLOOKUP(H5725,'Cross-Page Data'!$D$4:$F$48,3,FALSE)="hydro",VLOOKUP(G5725,'Cross-Page Data'!$I$4:$J$19,2,FALSE),VLOOKUP(H5725,'Cross-Page Data'!$D$4:$F$48,3,FALSE)))))</f>
        <v/>
      </c>
      <c r="M5725" s="120">
        <f>IF(AND($P$2=FALSE,OR(F5725="Commercial NAICS Cogen",F5725="Industrial NAICS Cogen",F5725="NAICS-22 Cogen")),FALSE,IF(AND($P$3=FALSE,OR(F5725="Commercial NAICS Cogen",F5725="Commercial NAICS Non-Cogen",F5725="Industrial NAICS Cogen", F5725="industrial NAICS non-Cogen")),FALSE, TRUE))</f>
        <v/>
      </c>
    </row>
    <row r="5726">
      <c r="A5726" s="129" t="n">
        <v>99999</v>
      </c>
      <c r="B5726" s="130" t="inlineStr">
        <is>
          <t>State-Fuel Level Increment</t>
        </is>
      </c>
      <c r="C5726" s="130" t="inlineStr">
        <is>
          <t>State-Fuel Level Increment</t>
        </is>
      </c>
      <c r="D5726" s="129" t="n">
        <v>99999</v>
      </c>
      <c r="E5726" s="130" t="inlineStr">
        <is>
          <t>SC</t>
        </is>
      </c>
      <c r="F5726" s="130" t="inlineStr">
        <is>
          <t>Electric Utility</t>
        </is>
      </c>
      <c r="G5726" s="130" t="inlineStr">
        <is>
          <t>GT</t>
        </is>
      </c>
      <c r="H5726" s="130" t="inlineStr">
        <is>
          <t>WO</t>
        </is>
      </c>
      <c r="I5726" s="130" t="inlineStr">
        <is>
          <t>WOO</t>
        </is>
      </c>
      <c r="J5726" s="131" t="n">
        <v>0</v>
      </c>
      <c r="K5726" s="129" t="n">
        <v>2020</v>
      </c>
      <c r="L5726" s="120">
        <f>IF(VLOOKUP(H5726,'Cross-Page Data'!$D$4:$F$48,3,FALSE)="natural gas",VLOOKUP(G5726,'Cross-Page Data'!$I$4:$J$19,2,FALSE),IF(VLOOKUP(H5726,'Cross-Page Data'!$D$4:$F$48,3,FALSE)="solar",IF(G5726="PV","solar PV","solar thermal"),IF(VLOOKUP(H5726,'Cross-Page Data'!$D$4:$F$48,3,FALSE)="wind",VLOOKUP(G5726,'Cross-Page Data'!$I$4:$J$19,2,FALSE),IF(VLOOKUP(H5726,'Cross-Page Data'!$D$4:$F$48,3,FALSE)="hydro",VLOOKUP(G5726,'Cross-Page Data'!$I$4:$J$19,2,FALSE),VLOOKUP(H5726,'Cross-Page Data'!$D$4:$F$48,3,FALSE)))))</f>
        <v/>
      </c>
      <c r="M5726" s="120">
        <f>IF(AND($P$2=FALSE,OR(F5726="Commercial NAICS Cogen",F5726="Industrial NAICS Cogen",F5726="NAICS-22 Cogen")),FALSE,IF(AND($P$3=FALSE,OR(F5726="Commercial NAICS Cogen",F5726="Commercial NAICS Non-Cogen",F5726="Industrial NAICS Cogen", F5726="industrial NAICS non-Cogen")),FALSE, TRUE))</f>
        <v/>
      </c>
    </row>
    <row r="5727">
      <c r="A5727" s="129" t="n">
        <v>99999</v>
      </c>
      <c r="B5727" s="130" t="inlineStr">
        <is>
          <t>State-Fuel Level Increment</t>
        </is>
      </c>
      <c r="C5727" s="130" t="inlineStr">
        <is>
          <t>State-Fuel Level Increment</t>
        </is>
      </c>
      <c r="D5727" s="129" t="n">
        <v>99999</v>
      </c>
      <c r="E5727" s="130" t="inlineStr">
        <is>
          <t>AK</t>
        </is>
      </c>
      <c r="F5727" s="130" t="inlineStr">
        <is>
          <t>Electric Utility</t>
        </is>
      </c>
      <c r="G5727" s="130" t="inlineStr">
        <is>
          <t>HY</t>
        </is>
      </c>
      <c r="H5727" s="130" t="inlineStr">
        <is>
          <t>WAT</t>
        </is>
      </c>
      <c r="I5727" s="130" t="inlineStr">
        <is>
          <t>HYC</t>
        </is>
      </c>
      <c r="J5727" s="131" t="n">
        <v>1654152.4</v>
      </c>
      <c r="K5727" s="129" t="n">
        <v>2020</v>
      </c>
      <c r="L5727" s="120">
        <f>IF(VLOOKUP(H5727,'Cross-Page Data'!$D$4:$F$48,3,FALSE)="natural gas",VLOOKUP(G5727,'Cross-Page Data'!$I$4:$J$19,2,FALSE),IF(VLOOKUP(H5727,'Cross-Page Data'!$D$4:$F$48,3,FALSE)="solar",IF(G5727="PV","solar PV","solar thermal"),IF(VLOOKUP(H5727,'Cross-Page Data'!$D$4:$F$48,3,FALSE)="wind",VLOOKUP(G5727,'Cross-Page Data'!$I$4:$J$19,2,FALSE),IF(VLOOKUP(H5727,'Cross-Page Data'!$D$4:$F$48,3,FALSE)="hydro",VLOOKUP(G5727,'Cross-Page Data'!$I$4:$J$19,2,FALSE),VLOOKUP(H5727,'Cross-Page Data'!$D$4:$F$48,3,FALSE)))))</f>
        <v/>
      </c>
      <c r="M5727" s="120">
        <f>IF(AND($P$2=FALSE,OR(F5727="Commercial NAICS Cogen",F5727="Industrial NAICS Cogen",F5727="NAICS-22 Cogen")),FALSE,IF(AND($P$3=FALSE,OR(F5727="Commercial NAICS Cogen",F5727="Commercial NAICS Non-Cogen",F5727="Industrial NAICS Cogen", F5727="industrial NAICS non-Cogen")),FALSE, TRUE))</f>
        <v/>
      </c>
    </row>
    <row r="5728">
      <c r="A5728" s="129" t="n">
        <v>99999</v>
      </c>
      <c r="B5728" s="130" t="inlineStr">
        <is>
          <t>State-Fuel Level Increment</t>
        </is>
      </c>
      <c r="C5728" s="130" t="inlineStr">
        <is>
          <t>State-Fuel Level Increment</t>
        </is>
      </c>
      <c r="D5728" s="129" t="n">
        <v>99999</v>
      </c>
      <c r="E5728" s="130" t="inlineStr">
        <is>
          <t>AK</t>
        </is>
      </c>
      <c r="F5728" s="130" t="inlineStr">
        <is>
          <t>Commercial NAICS Non-Cogen</t>
        </is>
      </c>
      <c r="G5728" s="130" t="inlineStr">
        <is>
          <t>HY</t>
        </is>
      </c>
      <c r="H5728" s="130" t="inlineStr">
        <is>
          <t>WAT</t>
        </is>
      </c>
      <c r="I5728" s="130" t="inlineStr">
        <is>
          <t>HYC</t>
        </is>
      </c>
      <c r="J5728" s="131" t="n">
        <v>153227.27</v>
      </c>
      <c r="K5728" s="129" t="n">
        <v>2020</v>
      </c>
      <c r="L5728" s="120">
        <f>IF(VLOOKUP(H5728,'Cross-Page Data'!$D$4:$F$48,3,FALSE)="natural gas",VLOOKUP(G5728,'Cross-Page Data'!$I$4:$J$19,2,FALSE),IF(VLOOKUP(H5728,'Cross-Page Data'!$D$4:$F$48,3,FALSE)="solar",IF(G5728="PV","solar PV","solar thermal"),IF(VLOOKUP(H5728,'Cross-Page Data'!$D$4:$F$48,3,FALSE)="wind",VLOOKUP(G5728,'Cross-Page Data'!$I$4:$J$19,2,FALSE),IF(VLOOKUP(H5728,'Cross-Page Data'!$D$4:$F$48,3,FALSE)="hydro",VLOOKUP(G5728,'Cross-Page Data'!$I$4:$J$19,2,FALSE),VLOOKUP(H5728,'Cross-Page Data'!$D$4:$F$48,3,FALSE)))))</f>
        <v/>
      </c>
      <c r="M5728" s="120">
        <f>IF(AND($P$2=FALSE,OR(F5728="Commercial NAICS Cogen",F5728="Industrial NAICS Cogen",F5728="NAICS-22 Cogen")),FALSE,IF(AND($P$3=FALSE,OR(F5728="Commercial NAICS Cogen",F5728="Commercial NAICS Non-Cogen",F5728="Industrial NAICS Cogen", F5728="industrial NAICS non-Cogen")),FALSE, TRUE))</f>
        <v/>
      </c>
    </row>
    <row r="5729">
      <c r="A5729" s="129" t="n">
        <v>99999</v>
      </c>
      <c r="B5729" s="130" t="inlineStr">
        <is>
          <t>State-Fuel Level Increment</t>
        </is>
      </c>
      <c r="C5729" s="130" t="inlineStr">
        <is>
          <t>State-Fuel Level Increment</t>
        </is>
      </c>
      <c r="D5729" s="129" t="n">
        <v>99999</v>
      </c>
      <c r="E5729" s="130" t="inlineStr">
        <is>
          <t>AL</t>
        </is>
      </c>
      <c r="F5729" s="130" t="inlineStr">
        <is>
          <t>Electric Utility</t>
        </is>
      </c>
      <c r="G5729" s="130" t="inlineStr">
        <is>
          <t>HY</t>
        </is>
      </c>
      <c r="H5729" s="130" t="inlineStr">
        <is>
          <t>WAT</t>
        </is>
      </c>
      <c r="I5729" s="130" t="inlineStr">
        <is>
          <t>HYC</t>
        </is>
      </c>
      <c r="J5729" s="131" t="n">
        <v>8829789.699999999</v>
      </c>
      <c r="K5729" s="129" t="n">
        <v>2020</v>
      </c>
      <c r="L5729" s="120">
        <f>IF(VLOOKUP(H5729,'Cross-Page Data'!$D$4:$F$48,3,FALSE)="natural gas",VLOOKUP(G5729,'Cross-Page Data'!$I$4:$J$19,2,FALSE),IF(VLOOKUP(H5729,'Cross-Page Data'!$D$4:$F$48,3,FALSE)="solar",IF(G5729="PV","solar PV","solar thermal"),IF(VLOOKUP(H5729,'Cross-Page Data'!$D$4:$F$48,3,FALSE)="wind",VLOOKUP(G5729,'Cross-Page Data'!$I$4:$J$19,2,FALSE),IF(VLOOKUP(H5729,'Cross-Page Data'!$D$4:$F$48,3,FALSE)="hydro",VLOOKUP(G5729,'Cross-Page Data'!$I$4:$J$19,2,FALSE),VLOOKUP(H5729,'Cross-Page Data'!$D$4:$F$48,3,FALSE)))))</f>
        <v/>
      </c>
      <c r="M5729" s="120">
        <f>IF(AND($P$2=FALSE,OR(F5729="Commercial NAICS Cogen",F5729="Industrial NAICS Cogen",F5729="NAICS-22 Cogen")),FALSE,IF(AND($P$3=FALSE,OR(F5729="Commercial NAICS Cogen",F5729="Commercial NAICS Non-Cogen",F5729="Industrial NAICS Cogen", F5729="industrial NAICS non-Cogen")),FALSE, TRUE))</f>
        <v/>
      </c>
    </row>
    <row r="5730">
      <c r="A5730" s="129" t="n">
        <v>99999</v>
      </c>
      <c r="B5730" s="130" t="inlineStr">
        <is>
          <t>State-Fuel Level Increment</t>
        </is>
      </c>
      <c r="C5730" s="130" t="inlineStr">
        <is>
          <t>State-Fuel Level Increment</t>
        </is>
      </c>
      <c r="D5730" s="129" t="n">
        <v>99999</v>
      </c>
      <c r="E5730" s="130" t="inlineStr">
        <is>
          <t>AR</t>
        </is>
      </c>
      <c r="F5730" s="130" t="inlineStr">
        <is>
          <t>Electric Utility</t>
        </is>
      </c>
      <c r="G5730" s="130" t="inlineStr">
        <is>
          <t>HY</t>
        </is>
      </c>
      <c r="H5730" s="130" t="inlineStr">
        <is>
          <t>WAT</t>
        </is>
      </c>
      <c r="I5730" s="130" t="inlineStr">
        <is>
          <t>HYC</t>
        </is>
      </c>
      <c r="J5730" s="131" t="n">
        <v>4097876.6</v>
      </c>
      <c r="K5730" s="129" t="n">
        <v>2020</v>
      </c>
      <c r="L5730" s="120">
        <f>IF(VLOOKUP(H5730,'Cross-Page Data'!$D$4:$F$48,3,FALSE)="natural gas",VLOOKUP(G5730,'Cross-Page Data'!$I$4:$J$19,2,FALSE),IF(VLOOKUP(H5730,'Cross-Page Data'!$D$4:$F$48,3,FALSE)="solar",IF(G5730="PV","solar PV","solar thermal"),IF(VLOOKUP(H5730,'Cross-Page Data'!$D$4:$F$48,3,FALSE)="wind",VLOOKUP(G5730,'Cross-Page Data'!$I$4:$J$19,2,FALSE),IF(VLOOKUP(H5730,'Cross-Page Data'!$D$4:$F$48,3,FALSE)="hydro",VLOOKUP(G5730,'Cross-Page Data'!$I$4:$J$19,2,FALSE),VLOOKUP(H5730,'Cross-Page Data'!$D$4:$F$48,3,FALSE)))))</f>
        <v/>
      </c>
      <c r="M5730" s="120">
        <f>IF(AND($P$2=FALSE,OR(F5730="Commercial NAICS Cogen",F5730="Industrial NAICS Cogen",F5730="NAICS-22 Cogen")),FALSE,IF(AND($P$3=FALSE,OR(F5730="Commercial NAICS Cogen",F5730="Commercial NAICS Non-Cogen",F5730="Industrial NAICS Cogen", F5730="industrial NAICS non-Cogen")),FALSE, TRUE))</f>
        <v/>
      </c>
    </row>
    <row r="5731">
      <c r="A5731" s="129" t="n">
        <v>99999</v>
      </c>
      <c r="B5731" s="130" t="inlineStr">
        <is>
          <t>State-Fuel Level Increment</t>
        </is>
      </c>
      <c r="C5731" s="130" t="inlineStr">
        <is>
          <t>State-Fuel Level Increment</t>
        </is>
      </c>
      <c r="D5731" s="129" t="n">
        <v>99999</v>
      </c>
      <c r="E5731" s="130" t="inlineStr">
        <is>
          <t>AR</t>
        </is>
      </c>
      <c r="F5731" s="130" t="inlineStr">
        <is>
          <t>NAICS-22 Non-Cogen</t>
        </is>
      </c>
      <c r="G5731" s="130" t="inlineStr">
        <is>
          <t>HY</t>
        </is>
      </c>
      <c r="H5731" s="130" t="inlineStr">
        <is>
          <t>WAT</t>
        </is>
      </c>
      <c r="I5731" s="130" t="inlineStr">
        <is>
          <t>HYC</t>
        </is>
      </c>
      <c r="J5731" s="131" t="n">
        <v>7035.789</v>
      </c>
      <c r="K5731" s="129" t="n">
        <v>2020</v>
      </c>
      <c r="L5731" s="120">
        <f>IF(VLOOKUP(H5731,'Cross-Page Data'!$D$4:$F$48,3,FALSE)="natural gas",VLOOKUP(G5731,'Cross-Page Data'!$I$4:$J$19,2,FALSE),IF(VLOOKUP(H5731,'Cross-Page Data'!$D$4:$F$48,3,FALSE)="solar",IF(G5731="PV","solar PV","solar thermal"),IF(VLOOKUP(H5731,'Cross-Page Data'!$D$4:$F$48,3,FALSE)="wind",VLOOKUP(G5731,'Cross-Page Data'!$I$4:$J$19,2,FALSE),IF(VLOOKUP(H5731,'Cross-Page Data'!$D$4:$F$48,3,FALSE)="hydro",VLOOKUP(G5731,'Cross-Page Data'!$I$4:$J$19,2,FALSE),VLOOKUP(H5731,'Cross-Page Data'!$D$4:$F$48,3,FALSE)))))</f>
        <v/>
      </c>
      <c r="M5731" s="120">
        <f>IF(AND($P$2=FALSE,OR(F5731="Commercial NAICS Cogen",F5731="Industrial NAICS Cogen",F5731="NAICS-22 Cogen")),FALSE,IF(AND($P$3=FALSE,OR(F5731="Commercial NAICS Cogen",F5731="Commercial NAICS Non-Cogen",F5731="Industrial NAICS Cogen", F5731="industrial NAICS non-Cogen")),FALSE, TRUE))</f>
        <v/>
      </c>
    </row>
    <row r="5732">
      <c r="A5732" s="129" t="n">
        <v>99999</v>
      </c>
      <c r="B5732" s="130" t="inlineStr">
        <is>
          <t>State-Fuel Level Increment</t>
        </is>
      </c>
      <c r="C5732" s="130" t="inlineStr">
        <is>
          <t>State-Fuel Level Increment</t>
        </is>
      </c>
      <c r="D5732" s="129" t="n">
        <v>99999</v>
      </c>
      <c r="E5732" s="130" t="inlineStr">
        <is>
          <t>AZ</t>
        </is>
      </c>
      <c r="F5732" s="130" t="inlineStr">
        <is>
          <t>Electric Utility</t>
        </is>
      </c>
      <c r="G5732" s="130" t="inlineStr">
        <is>
          <t>HY</t>
        </is>
      </c>
      <c r="H5732" s="130" t="inlineStr">
        <is>
          <t>WAT</t>
        </is>
      </c>
      <c r="I5732" s="130" t="inlineStr">
        <is>
          <t>HYC</t>
        </is>
      </c>
      <c r="J5732" s="131" t="n">
        <v>1272444.5</v>
      </c>
      <c r="K5732" s="129" t="n">
        <v>2020</v>
      </c>
      <c r="L5732" s="120">
        <f>IF(VLOOKUP(H5732,'Cross-Page Data'!$D$4:$F$48,3,FALSE)="natural gas",VLOOKUP(G5732,'Cross-Page Data'!$I$4:$J$19,2,FALSE),IF(VLOOKUP(H5732,'Cross-Page Data'!$D$4:$F$48,3,FALSE)="solar",IF(G5732="PV","solar PV","solar thermal"),IF(VLOOKUP(H5732,'Cross-Page Data'!$D$4:$F$48,3,FALSE)="wind",VLOOKUP(G5732,'Cross-Page Data'!$I$4:$J$19,2,FALSE),IF(VLOOKUP(H5732,'Cross-Page Data'!$D$4:$F$48,3,FALSE)="hydro",VLOOKUP(G5732,'Cross-Page Data'!$I$4:$J$19,2,FALSE),VLOOKUP(H5732,'Cross-Page Data'!$D$4:$F$48,3,FALSE)))))</f>
        <v/>
      </c>
      <c r="M5732" s="120">
        <f>IF(AND($P$2=FALSE,OR(F5732="Commercial NAICS Cogen",F5732="Industrial NAICS Cogen",F5732="NAICS-22 Cogen")),FALSE,IF(AND($P$3=FALSE,OR(F5732="Commercial NAICS Cogen",F5732="Commercial NAICS Non-Cogen",F5732="Industrial NAICS Cogen", F5732="industrial NAICS non-Cogen")),FALSE, TRUE))</f>
        <v/>
      </c>
    </row>
    <row r="5733">
      <c r="A5733" s="129" t="n">
        <v>99999</v>
      </c>
      <c r="B5733" s="130" t="inlineStr">
        <is>
          <t>State-Fuel Level Increment</t>
        </is>
      </c>
      <c r="C5733" s="130" t="inlineStr">
        <is>
          <t>State-Fuel Level Increment</t>
        </is>
      </c>
      <c r="D5733" s="129" t="n">
        <v>99999</v>
      </c>
      <c r="E5733" s="130" t="inlineStr">
        <is>
          <t>CA</t>
        </is>
      </c>
      <c r="F5733" s="130" t="inlineStr">
        <is>
          <t>Electric Utility</t>
        </is>
      </c>
      <c r="G5733" s="130" t="inlineStr">
        <is>
          <t>HY</t>
        </is>
      </c>
      <c r="H5733" s="130" t="inlineStr">
        <is>
          <t>WAT</t>
        </is>
      </c>
      <c r="I5733" s="130" t="inlineStr">
        <is>
          <t>HYC</t>
        </is>
      </c>
      <c r="J5733" s="131" t="n">
        <v>5959562</v>
      </c>
      <c r="K5733" s="129" t="n">
        <v>2020</v>
      </c>
      <c r="L5733" s="120">
        <f>IF(VLOOKUP(H5733,'Cross-Page Data'!$D$4:$F$48,3,FALSE)="natural gas",VLOOKUP(G5733,'Cross-Page Data'!$I$4:$J$19,2,FALSE),IF(VLOOKUP(H5733,'Cross-Page Data'!$D$4:$F$48,3,FALSE)="solar",IF(G5733="PV","solar PV","solar thermal"),IF(VLOOKUP(H5733,'Cross-Page Data'!$D$4:$F$48,3,FALSE)="wind",VLOOKUP(G5733,'Cross-Page Data'!$I$4:$J$19,2,FALSE),IF(VLOOKUP(H5733,'Cross-Page Data'!$D$4:$F$48,3,FALSE)="hydro",VLOOKUP(G5733,'Cross-Page Data'!$I$4:$J$19,2,FALSE),VLOOKUP(H5733,'Cross-Page Data'!$D$4:$F$48,3,FALSE)))))</f>
        <v/>
      </c>
      <c r="M5733" s="120">
        <f>IF(AND($P$2=FALSE,OR(F5733="Commercial NAICS Cogen",F5733="Industrial NAICS Cogen",F5733="NAICS-22 Cogen")),FALSE,IF(AND($P$3=FALSE,OR(F5733="Commercial NAICS Cogen",F5733="Commercial NAICS Non-Cogen",F5733="Industrial NAICS Cogen", F5733="industrial NAICS non-Cogen")),FALSE, TRUE))</f>
        <v/>
      </c>
    </row>
    <row r="5734">
      <c r="A5734" s="129" t="n">
        <v>99999</v>
      </c>
      <c r="B5734" s="130" t="inlineStr">
        <is>
          <t>State-Fuel Level Increment</t>
        </is>
      </c>
      <c r="C5734" s="130" t="inlineStr">
        <is>
          <t>State-Fuel Level Increment</t>
        </is>
      </c>
      <c r="D5734" s="129" t="n">
        <v>99999</v>
      </c>
      <c r="E5734" s="130" t="inlineStr">
        <is>
          <t>CA</t>
        </is>
      </c>
      <c r="F5734" s="130" t="inlineStr">
        <is>
          <t>NAICS-22 Non-Cogen</t>
        </is>
      </c>
      <c r="G5734" s="130" t="inlineStr">
        <is>
          <t>HY</t>
        </is>
      </c>
      <c r="H5734" s="130" t="inlineStr">
        <is>
          <t>WAT</t>
        </is>
      </c>
      <c r="I5734" s="130" t="inlineStr">
        <is>
          <t>HYC</t>
        </is>
      </c>
      <c r="J5734" s="131" t="n">
        <v>1212230.2</v>
      </c>
      <c r="K5734" s="129" t="n">
        <v>2020</v>
      </c>
      <c r="L5734" s="120">
        <f>IF(VLOOKUP(H5734,'Cross-Page Data'!$D$4:$F$48,3,FALSE)="natural gas",VLOOKUP(G5734,'Cross-Page Data'!$I$4:$J$19,2,FALSE),IF(VLOOKUP(H5734,'Cross-Page Data'!$D$4:$F$48,3,FALSE)="solar",IF(G5734="PV","solar PV","solar thermal"),IF(VLOOKUP(H5734,'Cross-Page Data'!$D$4:$F$48,3,FALSE)="wind",VLOOKUP(G5734,'Cross-Page Data'!$I$4:$J$19,2,FALSE),IF(VLOOKUP(H5734,'Cross-Page Data'!$D$4:$F$48,3,FALSE)="hydro",VLOOKUP(G5734,'Cross-Page Data'!$I$4:$J$19,2,FALSE),VLOOKUP(H5734,'Cross-Page Data'!$D$4:$F$48,3,FALSE)))))</f>
        <v/>
      </c>
      <c r="M5734" s="120">
        <f>IF(AND($P$2=FALSE,OR(F5734="Commercial NAICS Cogen",F5734="Industrial NAICS Cogen",F5734="NAICS-22 Cogen")),FALSE,IF(AND($P$3=FALSE,OR(F5734="Commercial NAICS Cogen",F5734="Commercial NAICS Non-Cogen",F5734="Industrial NAICS Cogen", F5734="industrial NAICS non-Cogen")),FALSE, TRUE))</f>
        <v/>
      </c>
    </row>
    <row r="5735">
      <c r="A5735" s="129" t="n">
        <v>99999</v>
      </c>
      <c r="B5735" s="130" t="inlineStr">
        <is>
          <t>State-Fuel Level Increment</t>
        </is>
      </c>
      <c r="C5735" s="130" t="inlineStr">
        <is>
          <t>State-Fuel Level Increment</t>
        </is>
      </c>
      <c r="D5735" s="129" t="n">
        <v>99999</v>
      </c>
      <c r="E5735" s="130" t="inlineStr">
        <is>
          <t>CA</t>
        </is>
      </c>
      <c r="F5735" s="130" t="inlineStr">
        <is>
          <t>Commercial NAICS Non-Cogen</t>
        </is>
      </c>
      <c r="G5735" s="130" t="inlineStr">
        <is>
          <t>HY</t>
        </is>
      </c>
      <c r="H5735" s="130" t="inlineStr">
        <is>
          <t>WAT</t>
        </is>
      </c>
      <c r="I5735" s="130" t="inlineStr">
        <is>
          <t>HYC</t>
        </is>
      </c>
      <c r="J5735" s="131" t="n">
        <v>3830.727</v>
      </c>
      <c r="K5735" s="129" t="n">
        <v>2020</v>
      </c>
      <c r="L5735" s="120">
        <f>IF(VLOOKUP(H5735,'Cross-Page Data'!$D$4:$F$48,3,FALSE)="natural gas",VLOOKUP(G5735,'Cross-Page Data'!$I$4:$J$19,2,FALSE),IF(VLOOKUP(H5735,'Cross-Page Data'!$D$4:$F$48,3,FALSE)="solar",IF(G5735="PV","solar PV","solar thermal"),IF(VLOOKUP(H5735,'Cross-Page Data'!$D$4:$F$48,3,FALSE)="wind",VLOOKUP(G5735,'Cross-Page Data'!$I$4:$J$19,2,FALSE),IF(VLOOKUP(H5735,'Cross-Page Data'!$D$4:$F$48,3,FALSE)="hydro",VLOOKUP(G5735,'Cross-Page Data'!$I$4:$J$19,2,FALSE),VLOOKUP(H5735,'Cross-Page Data'!$D$4:$F$48,3,FALSE)))))</f>
        <v/>
      </c>
      <c r="M5735" s="120">
        <f>IF(AND($P$2=FALSE,OR(F5735="Commercial NAICS Cogen",F5735="Industrial NAICS Cogen",F5735="NAICS-22 Cogen")),FALSE,IF(AND($P$3=FALSE,OR(F5735="Commercial NAICS Cogen",F5735="Commercial NAICS Non-Cogen",F5735="Industrial NAICS Cogen", F5735="industrial NAICS non-Cogen")),FALSE, TRUE))</f>
        <v/>
      </c>
    </row>
    <row r="5736">
      <c r="A5736" s="129" t="n">
        <v>99999</v>
      </c>
      <c r="B5736" s="130" t="inlineStr">
        <is>
          <t>State-Fuel Level Increment</t>
        </is>
      </c>
      <c r="C5736" s="130" t="inlineStr">
        <is>
          <t>State-Fuel Level Increment</t>
        </is>
      </c>
      <c r="D5736" s="129" t="n">
        <v>99999</v>
      </c>
      <c r="E5736" s="130" t="inlineStr">
        <is>
          <t>CO</t>
        </is>
      </c>
      <c r="F5736" s="130" t="inlineStr">
        <is>
          <t>Electric Utility</t>
        </is>
      </c>
      <c r="G5736" s="130" t="inlineStr">
        <is>
          <t>HY</t>
        </is>
      </c>
      <c r="H5736" s="130" t="inlineStr">
        <is>
          <t>WAT</t>
        </is>
      </c>
      <c r="I5736" s="130" t="inlineStr">
        <is>
          <t>HYC</t>
        </is>
      </c>
      <c r="J5736" s="131" t="n">
        <v>1505386.5</v>
      </c>
      <c r="K5736" s="129" t="n">
        <v>2020</v>
      </c>
      <c r="L5736" s="120">
        <f>IF(VLOOKUP(H5736,'Cross-Page Data'!$D$4:$F$48,3,FALSE)="natural gas",VLOOKUP(G5736,'Cross-Page Data'!$I$4:$J$19,2,FALSE),IF(VLOOKUP(H5736,'Cross-Page Data'!$D$4:$F$48,3,FALSE)="solar",IF(G5736="PV","solar PV","solar thermal"),IF(VLOOKUP(H5736,'Cross-Page Data'!$D$4:$F$48,3,FALSE)="wind",VLOOKUP(G5736,'Cross-Page Data'!$I$4:$J$19,2,FALSE),IF(VLOOKUP(H5736,'Cross-Page Data'!$D$4:$F$48,3,FALSE)="hydro",VLOOKUP(G5736,'Cross-Page Data'!$I$4:$J$19,2,FALSE),VLOOKUP(H5736,'Cross-Page Data'!$D$4:$F$48,3,FALSE)))))</f>
        <v/>
      </c>
      <c r="M5736" s="120">
        <f>IF(AND($P$2=FALSE,OR(F5736="Commercial NAICS Cogen",F5736="Industrial NAICS Cogen",F5736="NAICS-22 Cogen")),FALSE,IF(AND($P$3=FALSE,OR(F5736="Commercial NAICS Cogen",F5736="Commercial NAICS Non-Cogen",F5736="Industrial NAICS Cogen", F5736="industrial NAICS non-Cogen")),FALSE, TRUE))</f>
        <v/>
      </c>
    </row>
    <row r="5737">
      <c r="A5737" s="129" t="n">
        <v>99999</v>
      </c>
      <c r="B5737" s="130" t="inlineStr">
        <is>
          <t>State-Fuel Level Increment</t>
        </is>
      </c>
      <c r="C5737" s="130" t="inlineStr">
        <is>
          <t>State-Fuel Level Increment</t>
        </is>
      </c>
      <c r="D5737" s="129" t="n">
        <v>99999</v>
      </c>
      <c r="E5737" s="130" t="inlineStr">
        <is>
          <t>CO</t>
        </is>
      </c>
      <c r="F5737" s="130" t="inlineStr">
        <is>
          <t>NAICS-22 Non-Cogen</t>
        </is>
      </c>
      <c r="G5737" s="130" t="inlineStr">
        <is>
          <t>HY</t>
        </is>
      </c>
      <c r="H5737" s="130" t="inlineStr">
        <is>
          <t>WAT</t>
        </is>
      </c>
      <c r="I5737" s="130" t="inlineStr">
        <is>
          <t>HYC</t>
        </is>
      </c>
      <c r="J5737" s="131" t="n">
        <v>256295.94</v>
      </c>
      <c r="K5737" s="129" t="n">
        <v>2020</v>
      </c>
      <c r="L5737" s="120">
        <f>IF(VLOOKUP(H5737,'Cross-Page Data'!$D$4:$F$48,3,FALSE)="natural gas",VLOOKUP(G5737,'Cross-Page Data'!$I$4:$J$19,2,FALSE),IF(VLOOKUP(H5737,'Cross-Page Data'!$D$4:$F$48,3,FALSE)="solar",IF(G5737="PV","solar PV","solar thermal"),IF(VLOOKUP(H5737,'Cross-Page Data'!$D$4:$F$48,3,FALSE)="wind",VLOOKUP(G5737,'Cross-Page Data'!$I$4:$J$19,2,FALSE),IF(VLOOKUP(H5737,'Cross-Page Data'!$D$4:$F$48,3,FALSE)="hydro",VLOOKUP(G5737,'Cross-Page Data'!$I$4:$J$19,2,FALSE),VLOOKUP(H5737,'Cross-Page Data'!$D$4:$F$48,3,FALSE)))))</f>
        <v/>
      </c>
      <c r="M5737" s="120">
        <f>IF(AND($P$2=FALSE,OR(F5737="Commercial NAICS Cogen",F5737="Industrial NAICS Cogen",F5737="NAICS-22 Cogen")),FALSE,IF(AND($P$3=FALSE,OR(F5737="Commercial NAICS Cogen",F5737="Commercial NAICS Non-Cogen",F5737="Industrial NAICS Cogen", F5737="industrial NAICS non-Cogen")),FALSE, TRUE))</f>
        <v/>
      </c>
    </row>
    <row r="5738">
      <c r="A5738" s="129" t="n">
        <v>99999</v>
      </c>
      <c r="B5738" s="130" t="inlineStr">
        <is>
          <t>State-Fuel Level Increment</t>
        </is>
      </c>
      <c r="C5738" s="130" t="inlineStr">
        <is>
          <t>State-Fuel Level Increment</t>
        </is>
      </c>
      <c r="D5738" s="129" t="n">
        <v>99999</v>
      </c>
      <c r="E5738" s="130" t="inlineStr">
        <is>
          <t>CT</t>
        </is>
      </c>
      <c r="F5738" s="130" t="inlineStr">
        <is>
          <t>Electric Utility</t>
        </is>
      </c>
      <c r="G5738" s="130" t="inlineStr">
        <is>
          <t>HY</t>
        </is>
      </c>
      <c r="H5738" s="130" t="inlineStr">
        <is>
          <t>WAT</t>
        </is>
      </c>
      <c r="I5738" s="130" t="inlineStr">
        <is>
          <t>HYC</t>
        </is>
      </c>
      <c r="J5738" s="131" t="n">
        <v>4091.307</v>
      </c>
      <c r="K5738" s="129" t="n">
        <v>2020</v>
      </c>
      <c r="L5738" s="120">
        <f>IF(VLOOKUP(H5738,'Cross-Page Data'!$D$4:$F$48,3,FALSE)="natural gas",VLOOKUP(G5738,'Cross-Page Data'!$I$4:$J$19,2,FALSE),IF(VLOOKUP(H5738,'Cross-Page Data'!$D$4:$F$48,3,FALSE)="solar",IF(G5738="PV","solar PV","solar thermal"),IF(VLOOKUP(H5738,'Cross-Page Data'!$D$4:$F$48,3,FALSE)="wind",VLOOKUP(G5738,'Cross-Page Data'!$I$4:$J$19,2,FALSE),IF(VLOOKUP(H5738,'Cross-Page Data'!$D$4:$F$48,3,FALSE)="hydro",VLOOKUP(G5738,'Cross-Page Data'!$I$4:$J$19,2,FALSE),VLOOKUP(H5738,'Cross-Page Data'!$D$4:$F$48,3,FALSE)))))</f>
        <v/>
      </c>
      <c r="M5738" s="120">
        <f>IF(AND($P$2=FALSE,OR(F5738="Commercial NAICS Cogen",F5738="Industrial NAICS Cogen",F5738="NAICS-22 Cogen")),FALSE,IF(AND($P$3=FALSE,OR(F5738="Commercial NAICS Cogen",F5738="Commercial NAICS Non-Cogen",F5738="Industrial NAICS Cogen", F5738="industrial NAICS non-Cogen")),FALSE, TRUE))</f>
        <v/>
      </c>
    </row>
    <row r="5739">
      <c r="A5739" s="129" t="n">
        <v>99999</v>
      </c>
      <c r="B5739" s="130" t="inlineStr">
        <is>
          <t>State-Fuel Level Increment</t>
        </is>
      </c>
      <c r="C5739" s="130" t="inlineStr">
        <is>
          <t>State-Fuel Level Increment</t>
        </is>
      </c>
      <c r="D5739" s="129" t="n">
        <v>99999</v>
      </c>
      <c r="E5739" s="130" t="inlineStr">
        <is>
          <t>CT</t>
        </is>
      </c>
      <c r="F5739" s="130" t="inlineStr">
        <is>
          <t>NAICS-22 Non-Cogen</t>
        </is>
      </c>
      <c r="G5739" s="130" t="inlineStr">
        <is>
          <t>HY</t>
        </is>
      </c>
      <c r="H5739" s="130" t="inlineStr">
        <is>
          <t>WAT</t>
        </is>
      </c>
      <c r="I5739" s="130" t="inlineStr">
        <is>
          <t>HYC</t>
        </is>
      </c>
      <c r="J5739" s="131" t="n">
        <v>394944.96</v>
      </c>
      <c r="K5739" s="129" t="n">
        <v>2020</v>
      </c>
      <c r="L5739" s="120">
        <f>IF(VLOOKUP(H5739,'Cross-Page Data'!$D$4:$F$48,3,FALSE)="natural gas",VLOOKUP(G5739,'Cross-Page Data'!$I$4:$J$19,2,FALSE),IF(VLOOKUP(H5739,'Cross-Page Data'!$D$4:$F$48,3,FALSE)="solar",IF(G5739="PV","solar PV","solar thermal"),IF(VLOOKUP(H5739,'Cross-Page Data'!$D$4:$F$48,3,FALSE)="wind",VLOOKUP(G5739,'Cross-Page Data'!$I$4:$J$19,2,FALSE),IF(VLOOKUP(H5739,'Cross-Page Data'!$D$4:$F$48,3,FALSE)="hydro",VLOOKUP(G5739,'Cross-Page Data'!$I$4:$J$19,2,FALSE),VLOOKUP(H5739,'Cross-Page Data'!$D$4:$F$48,3,FALSE)))))</f>
        <v/>
      </c>
      <c r="M5739" s="120">
        <f>IF(AND($P$2=FALSE,OR(F5739="Commercial NAICS Cogen",F5739="Industrial NAICS Cogen",F5739="NAICS-22 Cogen")),FALSE,IF(AND($P$3=FALSE,OR(F5739="Commercial NAICS Cogen",F5739="Commercial NAICS Non-Cogen",F5739="Industrial NAICS Cogen", F5739="industrial NAICS non-Cogen")),FALSE, TRUE))</f>
        <v/>
      </c>
    </row>
    <row r="5740">
      <c r="A5740" s="129" t="n">
        <v>99999</v>
      </c>
      <c r="B5740" s="130" t="inlineStr">
        <is>
          <t>State-Fuel Level Increment</t>
        </is>
      </c>
      <c r="C5740" s="130" t="inlineStr">
        <is>
          <t>State-Fuel Level Increment</t>
        </is>
      </c>
      <c r="D5740" s="129" t="n">
        <v>99999</v>
      </c>
      <c r="E5740" s="130" t="inlineStr">
        <is>
          <t>FL</t>
        </is>
      </c>
      <c r="F5740" s="130" t="inlineStr">
        <is>
          <t>Electric Utility</t>
        </is>
      </c>
      <c r="G5740" s="130" t="inlineStr">
        <is>
          <t>HY</t>
        </is>
      </c>
      <c r="H5740" s="130" t="inlineStr">
        <is>
          <t>WAT</t>
        </is>
      </c>
      <c r="I5740" s="130" t="inlineStr">
        <is>
          <t>HYC</t>
        </is>
      </c>
      <c r="J5740" s="131" t="n">
        <v>207282.45</v>
      </c>
      <c r="K5740" s="129" t="n">
        <v>2020</v>
      </c>
      <c r="L5740" s="120">
        <f>IF(VLOOKUP(H5740,'Cross-Page Data'!$D$4:$F$48,3,FALSE)="natural gas",VLOOKUP(G5740,'Cross-Page Data'!$I$4:$J$19,2,FALSE),IF(VLOOKUP(H5740,'Cross-Page Data'!$D$4:$F$48,3,FALSE)="solar",IF(G5740="PV","solar PV","solar thermal"),IF(VLOOKUP(H5740,'Cross-Page Data'!$D$4:$F$48,3,FALSE)="wind",VLOOKUP(G5740,'Cross-Page Data'!$I$4:$J$19,2,FALSE),IF(VLOOKUP(H5740,'Cross-Page Data'!$D$4:$F$48,3,FALSE)="hydro",VLOOKUP(G5740,'Cross-Page Data'!$I$4:$J$19,2,FALSE),VLOOKUP(H5740,'Cross-Page Data'!$D$4:$F$48,3,FALSE)))))</f>
        <v/>
      </c>
      <c r="M5740" s="120">
        <f>IF(AND($P$2=FALSE,OR(F5740="Commercial NAICS Cogen",F5740="Industrial NAICS Cogen",F5740="NAICS-22 Cogen")),FALSE,IF(AND($P$3=FALSE,OR(F5740="Commercial NAICS Cogen",F5740="Commercial NAICS Non-Cogen",F5740="Industrial NAICS Cogen", F5740="industrial NAICS non-Cogen")),FALSE, TRUE))</f>
        <v/>
      </c>
    </row>
    <row r="5741">
      <c r="A5741" s="129" t="n">
        <v>99999</v>
      </c>
      <c r="B5741" s="130" t="inlineStr">
        <is>
          <t>State-Fuel Level Increment</t>
        </is>
      </c>
      <c r="C5741" s="130" t="inlineStr">
        <is>
          <t>State-Fuel Level Increment</t>
        </is>
      </c>
      <c r="D5741" s="129" t="n">
        <v>99999</v>
      </c>
      <c r="E5741" s="130" t="inlineStr">
        <is>
          <t>GA</t>
        </is>
      </c>
      <c r="F5741" s="130" t="inlineStr">
        <is>
          <t>Electric Utility</t>
        </is>
      </c>
      <c r="G5741" s="130" t="inlineStr">
        <is>
          <t>HY</t>
        </is>
      </c>
      <c r="H5741" s="130" t="inlineStr">
        <is>
          <t>WAT</t>
        </is>
      </c>
      <c r="I5741" s="130" t="inlineStr">
        <is>
          <t>HYC</t>
        </is>
      </c>
      <c r="J5741" s="131" t="n">
        <v>3222600.4</v>
      </c>
      <c r="K5741" s="129" t="n">
        <v>2020</v>
      </c>
      <c r="L5741" s="120">
        <f>IF(VLOOKUP(H5741,'Cross-Page Data'!$D$4:$F$48,3,FALSE)="natural gas",VLOOKUP(G5741,'Cross-Page Data'!$I$4:$J$19,2,FALSE),IF(VLOOKUP(H5741,'Cross-Page Data'!$D$4:$F$48,3,FALSE)="solar",IF(G5741="PV","solar PV","solar thermal"),IF(VLOOKUP(H5741,'Cross-Page Data'!$D$4:$F$48,3,FALSE)="wind",VLOOKUP(G5741,'Cross-Page Data'!$I$4:$J$19,2,FALSE),IF(VLOOKUP(H5741,'Cross-Page Data'!$D$4:$F$48,3,FALSE)="hydro",VLOOKUP(G5741,'Cross-Page Data'!$I$4:$J$19,2,FALSE),VLOOKUP(H5741,'Cross-Page Data'!$D$4:$F$48,3,FALSE)))))</f>
        <v/>
      </c>
      <c r="M5741" s="120">
        <f>IF(AND($P$2=FALSE,OR(F5741="Commercial NAICS Cogen",F5741="Industrial NAICS Cogen",F5741="NAICS-22 Cogen")),FALSE,IF(AND($P$3=FALSE,OR(F5741="Commercial NAICS Cogen",F5741="Commercial NAICS Non-Cogen",F5741="Industrial NAICS Cogen", F5741="industrial NAICS non-Cogen")),FALSE, TRUE))</f>
        <v/>
      </c>
    </row>
    <row r="5742">
      <c r="A5742" s="129" t="n">
        <v>99999</v>
      </c>
      <c r="B5742" s="130" t="inlineStr">
        <is>
          <t>State-Fuel Level Increment</t>
        </is>
      </c>
      <c r="C5742" s="130" t="inlineStr">
        <is>
          <t>State-Fuel Level Increment</t>
        </is>
      </c>
      <c r="D5742" s="129" t="n">
        <v>99999</v>
      </c>
      <c r="E5742" s="130" t="inlineStr">
        <is>
          <t>GA</t>
        </is>
      </c>
      <c r="F5742" s="130" t="inlineStr">
        <is>
          <t>NAICS-22 Non-Cogen</t>
        </is>
      </c>
      <c r="G5742" s="130" t="inlineStr">
        <is>
          <t>HY</t>
        </is>
      </c>
      <c r="H5742" s="130" t="inlineStr">
        <is>
          <t>WAT</t>
        </is>
      </c>
      <c r="I5742" s="130" t="inlineStr">
        <is>
          <t>HYC</t>
        </is>
      </c>
      <c r="J5742" s="131" t="n">
        <v>7577.006</v>
      </c>
      <c r="K5742" s="129" t="n">
        <v>2020</v>
      </c>
      <c r="L5742" s="120">
        <f>IF(VLOOKUP(H5742,'Cross-Page Data'!$D$4:$F$48,3,FALSE)="natural gas",VLOOKUP(G5742,'Cross-Page Data'!$I$4:$J$19,2,FALSE),IF(VLOOKUP(H5742,'Cross-Page Data'!$D$4:$F$48,3,FALSE)="solar",IF(G5742="PV","solar PV","solar thermal"),IF(VLOOKUP(H5742,'Cross-Page Data'!$D$4:$F$48,3,FALSE)="wind",VLOOKUP(G5742,'Cross-Page Data'!$I$4:$J$19,2,FALSE),IF(VLOOKUP(H5742,'Cross-Page Data'!$D$4:$F$48,3,FALSE)="hydro",VLOOKUP(G5742,'Cross-Page Data'!$I$4:$J$19,2,FALSE),VLOOKUP(H5742,'Cross-Page Data'!$D$4:$F$48,3,FALSE)))))</f>
        <v/>
      </c>
      <c r="M5742" s="120">
        <f>IF(AND($P$2=FALSE,OR(F5742="Commercial NAICS Cogen",F5742="Industrial NAICS Cogen",F5742="NAICS-22 Cogen")),FALSE,IF(AND($P$3=FALSE,OR(F5742="Commercial NAICS Cogen",F5742="Commercial NAICS Non-Cogen",F5742="Industrial NAICS Cogen", F5742="industrial NAICS non-Cogen")),FALSE, TRUE))</f>
        <v/>
      </c>
    </row>
    <row r="5743">
      <c r="A5743" s="129" t="n">
        <v>99999</v>
      </c>
      <c r="B5743" s="130" t="inlineStr">
        <is>
          <t>State-Fuel Level Increment</t>
        </is>
      </c>
      <c r="C5743" s="130" t="inlineStr">
        <is>
          <t>State-Fuel Level Increment</t>
        </is>
      </c>
      <c r="D5743" s="129" t="n">
        <v>99999</v>
      </c>
      <c r="E5743" s="130" t="inlineStr">
        <is>
          <t>GA</t>
        </is>
      </c>
      <c r="F5743" s="130" t="inlineStr">
        <is>
          <t>Industrial NAICS Non-Cogen</t>
        </is>
      </c>
      <c r="G5743" s="130" t="inlineStr">
        <is>
          <t>HY</t>
        </is>
      </c>
      <c r="H5743" s="130" t="inlineStr">
        <is>
          <t>WAT</t>
        </is>
      </c>
      <c r="I5743" s="130" t="inlineStr">
        <is>
          <t>HYC</t>
        </is>
      </c>
      <c r="J5743" s="131" t="n">
        <v>7709.292</v>
      </c>
      <c r="K5743" s="129" t="n">
        <v>2020</v>
      </c>
      <c r="L5743" s="120">
        <f>IF(VLOOKUP(H5743,'Cross-Page Data'!$D$4:$F$48,3,FALSE)="natural gas",VLOOKUP(G5743,'Cross-Page Data'!$I$4:$J$19,2,FALSE),IF(VLOOKUP(H5743,'Cross-Page Data'!$D$4:$F$48,3,FALSE)="solar",IF(G5743="PV","solar PV","solar thermal"),IF(VLOOKUP(H5743,'Cross-Page Data'!$D$4:$F$48,3,FALSE)="wind",VLOOKUP(G5743,'Cross-Page Data'!$I$4:$J$19,2,FALSE),IF(VLOOKUP(H5743,'Cross-Page Data'!$D$4:$F$48,3,FALSE)="hydro",VLOOKUP(G5743,'Cross-Page Data'!$I$4:$J$19,2,FALSE),VLOOKUP(H5743,'Cross-Page Data'!$D$4:$F$48,3,FALSE)))))</f>
        <v/>
      </c>
      <c r="M5743" s="120">
        <f>IF(AND($P$2=FALSE,OR(F5743="Commercial NAICS Cogen",F5743="Industrial NAICS Cogen",F5743="NAICS-22 Cogen")),FALSE,IF(AND($P$3=FALSE,OR(F5743="Commercial NAICS Cogen",F5743="Commercial NAICS Non-Cogen",F5743="Industrial NAICS Cogen", F5743="industrial NAICS non-Cogen")),FALSE, TRUE))</f>
        <v/>
      </c>
    </row>
    <row r="5744">
      <c r="A5744" s="129" t="n">
        <v>99999</v>
      </c>
      <c r="B5744" s="130" t="inlineStr">
        <is>
          <t>State-Fuel Level Increment</t>
        </is>
      </c>
      <c r="C5744" s="130" t="inlineStr">
        <is>
          <t>State-Fuel Level Increment</t>
        </is>
      </c>
      <c r="D5744" s="129" t="n">
        <v>99999</v>
      </c>
      <c r="E5744" s="130" t="inlineStr">
        <is>
          <t>HI</t>
        </is>
      </c>
      <c r="F5744" s="130" t="inlineStr">
        <is>
          <t>Industrial NAICS Non-Cogen</t>
        </is>
      </c>
      <c r="G5744" s="130" t="inlineStr">
        <is>
          <t>HY</t>
        </is>
      </c>
      <c r="H5744" s="130" t="inlineStr">
        <is>
          <t>WAT</t>
        </is>
      </c>
      <c r="I5744" s="130" t="inlineStr">
        <is>
          <t>HYC</t>
        </is>
      </c>
      <c r="J5744" s="131" t="n">
        <v>42996.576</v>
      </c>
      <c r="K5744" s="129" t="n">
        <v>2020</v>
      </c>
      <c r="L5744" s="120">
        <f>IF(VLOOKUP(H5744,'Cross-Page Data'!$D$4:$F$48,3,FALSE)="natural gas",VLOOKUP(G5744,'Cross-Page Data'!$I$4:$J$19,2,FALSE),IF(VLOOKUP(H5744,'Cross-Page Data'!$D$4:$F$48,3,FALSE)="solar",IF(G5744="PV","solar PV","solar thermal"),IF(VLOOKUP(H5744,'Cross-Page Data'!$D$4:$F$48,3,FALSE)="wind",VLOOKUP(G5744,'Cross-Page Data'!$I$4:$J$19,2,FALSE),IF(VLOOKUP(H5744,'Cross-Page Data'!$D$4:$F$48,3,FALSE)="hydro",VLOOKUP(G5744,'Cross-Page Data'!$I$4:$J$19,2,FALSE),VLOOKUP(H5744,'Cross-Page Data'!$D$4:$F$48,3,FALSE)))))</f>
        <v/>
      </c>
      <c r="M5744" s="120">
        <f>IF(AND($P$2=FALSE,OR(F5744="Commercial NAICS Cogen",F5744="Industrial NAICS Cogen",F5744="NAICS-22 Cogen")),FALSE,IF(AND($P$3=FALSE,OR(F5744="Commercial NAICS Cogen",F5744="Commercial NAICS Non-Cogen",F5744="Industrial NAICS Cogen", F5744="industrial NAICS non-Cogen")),FALSE, TRUE))</f>
        <v/>
      </c>
    </row>
    <row r="5745">
      <c r="A5745" s="129" t="n">
        <v>99999</v>
      </c>
      <c r="B5745" s="130" t="inlineStr">
        <is>
          <t>State-Fuel Level Increment</t>
        </is>
      </c>
      <c r="C5745" s="130" t="inlineStr">
        <is>
          <t>State-Fuel Level Increment</t>
        </is>
      </c>
      <c r="D5745" s="129" t="n">
        <v>99999</v>
      </c>
      <c r="E5745" s="130" t="inlineStr">
        <is>
          <t>IA</t>
        </is>
      </c>
      <c r="F5745" s="130" t="inlineStr">
        <is>
          <t>Electric Utility</t>
        </is>
      </c>
      <c r="G5745" s="130" t="inlineStr">
        <is>
          <t>HY</t>
        </is>
      </c>
      <c r="H5745" s="130" t="inlineStr">
        <is>
          <t>WAT</t>
        </is>
      </c>
      <c r="I5745" s="130" t="inlineStr">
        <is>
          <t>HYC</t>
        </is>
      </c>
      <c r="J5745" s="131" t="n">
        <v>853228.47</v>
      </c>
      <c r="K5745" s="129" t="n">
        <v>2020</v>
      </c>
      <c r="L5745" s="120">
        <f>IF(VLOOKUP(H5745,'Cross-Page Data'!$D$4:$F$48,3,FALSE)="natural gas",VLOOKUP(G5745,'Cross-Page Data'!$I$4:$J$19,2,FALSE),IF(VLOOKUP(H5745,'Cross-Page Data'!$D$4:$F$48,3,FALSE)="solar",IF(G5745="PV","solar PV","solar thermal"),IF(VLOOKUP(H5745,'Cross-Page Data'!$D$4:$F$48,3,FALSE)="wind",VLOOKUP(G5745,'Cross-Page Data'!$I$4:$J$19,2,FALSE),IF(VLOOKUP(H5745,'Cross-Page Data'!$D$4:$F$48,3,FALSE)="hydro",VLOOKUP(G5745,'Cross-Page Data'!$I$4:$J$19,2,FALSE),VLOOKUP(H5745,'Cross-Page Data'!$D$4:$F$48,3,FALSE)))))</f>
        <v/>
      </c>
      <c r="M5745" s="120">
        <f>IF(AND($P$2=FALSE,OR(F5745="Commercial NAICS Cogen",F5745="Industrial NAICS Cogen",F5745="NAICS-22 Cogen")),FALSE,IF(AND($P$3=FALSE,OR(F5745="Commercial NAICS Cogen",F5745="Commercial NAICS Non-Cogen",F5745="Industrial NAICS Cogen", F5745="industrial NAICS non-Cogen")),FALSE, TRUE))</f>
        <v/>
      </c>
    </row>
    <row r="5746">
      <c r="A5746" s="129" t="n">
        <v>99999</v>
      </c>
      <c r="B5746" s="130" t="inlineStr">
        <is>
          <t>State-Fuel Level Increment</t>
        </is>
      </c>
      <c r="C5746" s="130" t="inlineStr">
        <is>
          <t>State-Fuel Level Increment</t>
        </is>
      </c>
      <c r="D5746" s="129" t="n">
        <v>99999</v>
      </c>
      <c r="E5746" s="130" t="inlineStr">
        <is>
          <t>ID</t>
        </is>
      </c>
      <c r="F5746" s="130" t="inlineStr">
        <is>
          <t>Electric Utility</t>
        </is>
      </c>
      <c r="G5746" s="130" t="inlineStr">
        <is>
          <t>HY</t>
        </is>
      </c>
      <c r="H5746" s="130" t="inlineStr">
        <is>
          <t>WAT</t>
        </is>
      </c>
      <c r="I5746" s="130" t="inlineStr">
        <is>
          <t>HYC</t>
        </is>
      </c>
      <c r="J5746" s="131" t="n">
        <v>10448408</v>
      </c>
      <c r="K5746" s="129" t="n">
        <v>2020</v>
      </c>
      <c r="L5746" s="120">
        <f>IF(VLOOKUP(H5746,'Cross-Page Data'!$D$4:$F$48,3,FALSE)="natural gas",VLOOKUP(G5746,'Cross-Page Data'!$I$4:$J$19,2,FALSE),IF(VLOOKUP(H5746,'Cross-Page Data'!$D$4:$F$48,3,FALSE)="solar",IF(G5746="PV","solar PV","solar thermal"),IF(VLOOKUP(H5746,'Cross-Page Data'!$D$4:$F$48,3,FALSE)="wind",VLOOKUP(G5746,'Cross-Page Data'!$I$4:$J$19,2,FALSE),IF(VLOOKUP(H5746,'Cross-Page Data'!$D$4:$F$48,3,FALSE)="hydro",VLOOKUP(G5746,'Cross-Page Data'!$I$4:$J$19,2,FALSE),VLOOKUP(H5746,'Cross-Page Data'!$D$4:$F$48,3,FALSE)))))</f>
        <v/>
      </c>
      <c r="M5746" s="120">
        <f>IF(AND($P$2=FALSE,OR(F5746="Commercial NAICS Cogen",F5746="Industrial NAICS Cogen",F5746="NAICS-22 Cogen")),FALSE,IF(AND($P$3=FALSE,OR(F5746="Commercial NAICS Cogen",F5746="Commercial NAICS Non-Cogen",F5746="Industrial NAICS Cogen", F5746="industrial NAICS non-Cogen")),FALSE, TRUE))</f>
        <v/>
      </c>
    </row>
    <row r="5747">
      <c r="A5747" s="129" t="n">
        <v>99999</v>
      </c>
      <c r="B5747" s="130" t="inlineStr">
        <is>
          <t>State-Fuel Level Increment</t>
        </is>
      </c>
      <c r="C5747" s="130" t="inlineStr">
        <is>
          <t>State-Fuel Level Increment</t>
        </is>
      </c>
      <c r="D5747" s="129" t="n">
        <v>99999</v>
      </c>
      <c r="E5747" s="130" t="inlineStr">
        <is>
          <t>ID</t>
        </is>
      </c>
      <c r="F5747" s="130" t="inlineStr">
        <is>
          <t>NAICS-22 Non-Cogen</t>
        </is>
      </c>
      <c r="G5747" s="130" t="inlineStr">
        <is>
          <t>HY</t>
        </is>
      </c>
      <c r="H5747" s="130" t="inlineStr">
        <is>
          <t>WAT</t>
        </is>
      </c>
      <c r="I5747" s="130" t="inlineStr">
        <is>
          <t>HYC</t>
        </is>
      </c>
      <c r="J5747" s="131" t="n">
        <v>900548.1</v>
      </c>
      <c r="K5747" s="129" t="n">
        <v>2020</v>
      </c>
      <c r="L5747" s="120">
        <f>IF(VLOOKUP(H5747,'Cross-Page Data'!$D$4:$F$48,3,FALSE)="natural gas",VLOOKUP(G5747,'Cross-Page Data'!$I$4:$J$19,2,FALSE),IF(VLOOKUP(H5747,'Cross-Page Data'!$D$4:$F$48,3,FALSE)="solar",IF(G5747="PV","solar PV","solar thermal"),IF(VLOOKUP(H5747,'Cross-Page Data'!$D$4:$F$48,3,FALSE)="wind",VLOOKUP(G5747,'Cross-Page Data'!$I$4:$J$19,2,FALSE),IF(VLOOKUP(H5747,'Cross-Page Data'!$D$4:$F$48,3,FALSE)="hydro",VLOOKUP(G5747,'Cross-Page Data'!$I$4:$J$19,2,FALSE),VLOOKUP(H5747,'Cross-Page Data'!$D$4:$F$48,3,FALSE)))))</f>
        <v/>
      </c>
      <c r="M5747" s="120">
        <f>IF(AND($P$2=FALSE,OR(F5747="Commercial NAICS Cogen",F5747="Industrial NAICS Cogen",F5747="NAICS-22 Cogen")),FALSE,IF(AND($P$3=FALSE,OR(F5747="Commercial NAICS Cogen",F5747="Commercial NAICS Non-Cogen",F5747="Industrial NAICS Cogen", F5747="industrial NAICS non-Cogen")),FALSE, TRUE))</f>
        <v/>
      </c>
    </row>
    <row r="5748">
      <c r="A5748" s="129" t="n">
        <v>99999</v>
      </c>
      <c r="B5748" s="130" t="inlineStr">
        <is>
          <t>State-Fuel Level Increment</t>
        </is>
      </c>
      <c r="C5748" s="130" t="inlineStr">
        <is>
          <t>State-Fuel Level Increment</t>
        </is>
      </c>
      <c r="D5748" s="129" t="n">
        <v>99999</v>
      </c>
      <c r="E5748" s="130" t="inlineStr">
        <is>
          <t>IL</t>
        </is>
      </c>
      <c r="F5748" s="130" t="inlineStr">
        <is>
          <t>Electric Utility</t>
        </is>
      </c>
      <c r="G5748" s="130" t="inlineStr">
        <is>
          <t>HY</t>
        </is>
      </c>
      <c r="H5748" s="130" t="inlineStr">
        <is>
          <t>WAT</t>
        </is>
      </c>
      <c r="I5748" s="130" t="inlineStr">
        <is>
          <t>HYC</t>
        </is>
      </c>
      <c r="J5748" s="131" t="n">
        <v>15655.639</v>
      </c>
      <c r="K5748" s="129" t="n">
        <v>2020</v>
      </c>
      <c r="L5748" s="120">
        <f>IF(VLOOKUP(H5748,'Cross-Page Data'!$D$4:$F$48,3,FALSE)="natural gas",VLOOKUP(G5748,'Cross-Page Data'!$I$4:$J$19,2,FALSE),IF(VLOOKUP(H5748,'Cross-Page Data'!$D$4:$F$48,3,FALSE)="solar",IF(G5748="PV","solar PV","solar thermal"),IF(VLOOKUP(H5748,'Cross-Page Data'!$D$4:$F$48,3,FALSE)="wind",VLOOKUP(G5748,'Cross-Page Data'!$I$4:$J$19,2,FALSE),IF(VLOOKUP(H5748,'Cross-Page Data'!$D$4:$F$48,3,FALSE)="hydro",VLOOKUP(G5748,'Cross-Page Data'!$I$4:$J$19,2,FALSE),VLOOKUP(H5748,'Cross-Page Data'!$D$4:$F$48,3,FALSE)))))</f>
        <v/>
      </c>
      <c r="M5748" s="120">
        <f>IF(AND($P$2=FALSE,OR(F5748="Commercial NAICS Cogen",F5748="Industrial NAICS Cogen",F5748="NAICS-22 Cogen")),FALSE,IF(AND($P$3=FALSE,OR(F5748="Commercial NAICS Cogen",F5748="Commercial NAICS Non-Cogen",F5748="Industrial NAICS Cogen", F5748="industrial NAICS non-Cogen")),FALSE, TRUE))</f>
        <v/>
      </c>
    </row>
    <row r="5749">
      <c r="A5749" s="129" t="n">
        <v>99999</v>
      </c>
      <c r="B5749" s="130" t="inlineStr">
        <is>
          <t>State-Fuel Level Increment</t>
        </is>
      </c>
      <c r="C5749" s="130" t="inlineStr">
        <is>
          <t>State-Fuel Level Increment</t>
        </is>
      </c>
      <c r="D5749" s="129" t="n">
        <v>99999</v>
      </c>
      <c r="E5749" s="130" t="inlineStr">
        <is>
          <t>IL</t>
        </is>
      </c>
      <c r="F5749" s="130" t="inlineStr">
        <is>
          <t>NAICS-22 Non-Cogen</t>
        </is>
      </c>
      <c r="G5749" s="130" t="inlineStr">
        <is>
          <t>HY</t>
        </is>
      </c>
      <c r="H5749" s="130" t="inlineStr">
        <is>
          <t>WAT</t>
        </is>
      </c>
      <c r="I5749" s="130" t="inlineStr">
        <is>
          <t>HYC</t>
        </is>
      </c>
      <c r="J5749" s="131" t="n">
        <v>45557.562</v>
      </c>
      <c r="K5749" s="129" t="n">
        <v>2020</v>
      </c>
      <c r="L5749" s="120">
        <f>IF(VLOOKUP(H5749,'Cross-Page Data'!$D$4:$F$48,3,FALSE)="natural gas",VLOOKUP(G5749,'Cross-Page Data'!$I$4:$J$19,2,FALSE),IF(VLOOKUP(H5749,'Cross-Page Data'!$D$4:$F$48,3,FALSE)="solar",IF(G5749="PV","solar PV","solar thermal"),IF(VLOOKUP(H5749,'Cross-Page Data'!$D$4:$F$48,3,FALSE)="wind",VLOOKUP(G5749,'Cross-Page Data'!$I$4:$J$19,2,FALSE),IF(VLOOKUP(H5749,'Cross-Page Data'!$D$4:$F$48,3,FALSE)="hydro",VLOOKUP(G5749,'Cross-Page Data'!$I$4:$J$19,2,FALSE),VLOOKUP(H5749,'Cross-Page Data'!$D$4:$F$48,3,FALSE)))))</f>
        <v/>
      </c>
      <c r="M5749" s="120">
        <f>IF(AND($P$2=FALSE,OR(F5749="Commercial NAICS Cogen",F5749="Industrial NAICS Cogen",F5749="NAICS-22 Cogen")),FALSE,IF(AND($P$3=FALSE,OR(F5749="Commercial NAICS Cogen",F5749="Commercial NAICS Non-Cogen",F5749="Industrial NAICS Cogen", F5749="industrial NAICS non-Cogen")),FALSE, TRUE))</f>
        <v/>
      </c>
    </row>
    <row r="5750">
      <c r="A5750" s="129" t="n">
        <v>99999</v>
      </c>
      <c r="B5750" s="130" t="inlineStr">
        <is>
          <t>State-Fuel Level Increment</t>
        </is>
      </c>
      <c r="C5750" s="130" t="inlineStr">
        <is>
          <t>State-Fuel Level Increment</t>
        </is>
      </c>
      <c r="D5750" s="129" t="n">
        <v>99999</v>
      </c>
      <c r="E5750" s="130" t="inlineStr">
        <is>
          <t>IN</t>
        </is>
      </c>
      <c r="F5750" s="130" t="inlineStr">
        <is>
          <t>Electric Utility</t>
        </is>
      </c>
      <c r="G5750" s="130" t="inlineStr">
        <is>
          <t>HY</t>
        </is>
      </c>
      <c r="H5750" s="130" t="inlineStr">
        <is>
          <t>WAT</t>
        </is>
      </c>
      <c r="I5750" s="130" t="inlineStr">
        <is>
          <t>HYC</t>
        </is>
      </c>
      <c r="J5750" s="131" t="n">
        <v>261904.01</v>
      </c>
      <c r="K5750" s="129" t="n">
        <v>2020</v>
      </c>
      <c r="L5750" s="120">
        <f>IF(VLOOKUP(H5750,'Cross-Page Data'!$D$4:$F$48,3,FALSE)="natural gas",VLOOKUP(G5750,'Cross-Page Data'!$I$4:$J$19,2,FALSE),IF(VLOOKUP(H5750,'Cross-Page Data'!$D$4:$F$48,3,FALSE)="solar",IF(G5750="PV","solar PV","solar thermal"),IF(VLOOKUP(H5750,'Cross-Page Data'!$D$4:$F$48,3,FALSE)="wind",VLOOKUP(G5750,'Cross-Page Data'!$I$4:$J$19,2,FALSE),IF(VLOOKUP(H5750,'Cross-Page Data'!$D$4:$F$48,3,FALSE)="hydro",VLOOKUP(G5750,'Cross-Page Data'!$I$4:$J$19,2,FALSE),VLOOKUP(H5750,'Cross-Page Data'!$D$4:$F$48,3,FALSE)))))</f>
        <v/>
      </c>
      <c r="M5750" s="120">
        <f>IF(AND($P$2=FALSE,OR(F5750="Commercial NAICS Cogen",F5750="Industrial NAICS Cogen",F5750="NAICS-22 Cogen")),FALSE,IF(AND($P$3=FALSE,OR(F5750="Commercial NAICS Cogen",F5750="Commercial NAICS Non-Cogen",F5750="Industrial NAICS Cogen", F5750="industrial NAICS non-Cogen")),FALSE, TRUE))</f>
        <v/>
      </c>
    </row>
    <row r="5751">
      <c r="A5751" s="129" t="n">
        <v>99999</v>
      </c>
      <c r="B5751" s="130" t="inlineStr">
        <is>
          <t>State-Fuel Level Increment</t>
        </is>
      </c>
      <c r="C5751" s="130" t="inlineStr">
        <is>
          <t>State-Fuel Level Increment</t>
        </is>
      </c>
      <c r="D5751" s="129" t="n">
        <v>99999</v>
      </c>
      <c r="E5751" s="130" t="inlineStr">
        <is>
          <t>KY</t>
        </is>
      </c>
      <c r="F5751" s="130" t="inlineStr">
        <is>
          <t>Electric Utility</t>
        </is>
      </c>
      <c r="G5751" s="130" t="inlineStr">
        <is>
          <t>HY</t>
        </is>
      </c>
      <c r="H5751" s="130" t="inlineStr">
        <is>
          <t>WAT</t>
        </is>
      </c>
      <c r="I5751" s="130" t="inlineStr">
        <is>
          <t>HYC</t>
        </is>
      </c>
      <c r="J5751" s="131" t="n">
        <v>3182097.3</v>
      </c>
      <c r="K5751" s="129" t="n">
        <v>2020</v>
      </c>
      <c r="L5751" s="120">
        <f>IF(VLOOKUP(H5751,'Cross-Page Data'!$D$4:$F$48,3,FALSE)="natural gas",VLOOKUP(G5751,'Cross-Page Data'!$I$4:$J$19,2,FALSE),IF(VLOOKUP(H5751,'Cross-Page Data'!$D$4:$F$48,3,FALSE)="solar",IF(G5751="PV","solar PV","solar thermal"),IF(VLOOKUP(H5751,'Cross-Page Data'!$D$4:$F$48,3,FALSE)="wind",VLOOKUP(G5751,'Cross-Page Data'!$I$4:$J$19,2,FALSE),IF(VLOOKUP(H5751,'Cross-Page Data'!$D$4:$F$48,3,FALSE)="hydro",VLOOKUP(G5751,'Cross-Page Data'!$I$4:$J$19,2,FALSE),VLOOKUP(H5751,'Cross-Page Data'!$D$4:$F$48,3,FALSE)))))</f>
        <v/>
      </c>
      <c r="M5751" s="120">
        <f>IF(AND($P$2=FALSE,OR(F5751="Commercial NAICS Cogen",F5751="Industrial NAICS Cogen",F5751="NAICS-22 Cogen")),FALSE,IF(AND($P$3=FALSE,OR(F5751="Commercial NAICS Cogen",F5751="Commercial NAICS Non-Cogen",F5751="Industrial NAICS Cogen", F5751="industrial NAICS non-Cogen")),FALSE, TRUE))</f>
        <v/>
      </c>
    </row>
    <row r="5752">
      <c r="A5752" s="129" t="n">
        <v>99999</v>
      </c>
      <c r="B5752" s="130" t="inlineStr">
        <is>
          <t>State-Fuel Level Increment</t>
        </is>
      </c>
      <c r="C5752" s="130" t="inlineStr">
        <is>
          <t>State-Fuel Level Increment</t>
        </is>
      </c>
      <c r="D5752" s="129" t="n">
        <v>99999</v>
      </c>
      <c r="E5752" s="130" t="inlineStr">
        <is>
          <t>KY</t>
        </is>
      </c>
      <c r="F5752" s="130" t="inlineStr">
        <is>
          <t>NAICS-22 Non-Cogen</t>
        </is>
      </c>
      <c r="G5752" s="130" t="inlineStr">
        <is>
          <t>HY</t>
        </is>
      </c>
      <c r="H5752" s="130" t="inlineStr">
        <is>
          <t>WAT</t>
        </is>
      </c>
      <c r="I5752" s="130" t="inlineStr">
        <is>
          <t>HYC</t>
        </is>
      </c>
      <c r="J5752" s="131" t="n">
        <v>8588.486000000001</v>
      </c>
      <c r="K5752" s="129" t="n">
        <v>2020</v>
      </c>
      <c r="L5752" s="120">
        <f>IF(VLOOKUP(H5752,'Cross-Page Data'!$D$4:$F$48,3,FALSE)="natural gas",VLOOKUP(G5752,'Cross-Page Data'!$I$4:$J$19,2,FALSE),IF(VLOOKUP(H5752,'Cross-Page Data'!$D$4:$F$48,3,FALSE)="solar",IF(G5752="PV","solar PV","solar thermal"),IF(VLOOKUP(H5752,'Cross-Page Data'!$D$4:$F$48,3,FALSE)="wind",VLOOKUP(G5752,'Cross-Page Data'!$I$4:$J$19,2,FALSE),IF(VLOOKUP(H5752,'Cross-Page Data'!$D$4:$F$48,3,FALSE)="hydro",VLOOKUP(G5752,'Cross-Page Data'!$I$4:$J$19,2,FALSE),VLOOKUP(H5752,'Cross-Page Data'!$D$4:$F$48,3,FALSE)))))</f>
        <v/>
      </c>
      <c r="M5752" s="120">
        <f>IF(AND($P$2=FALSE,OR(F5752="Commercial NAICS Cogen",F5752="Industrial NAICS Cogen",F5752="NAICS-22 Cogen")),FALSE,IF(AND($P$3=FALSE,OR(F5752="Commercial NAICS Cogen",F5752="Commercial NAICS Non-Cogen",F5752="Industrial NAICS Cogen", F5752="industrial NAICS non-Cogen")),FALSE, TRUE))</f>
        <v/>
      </c>
    </row>
    <row r="5753">
      <c r="A5753" s="129" t="n">
        <v>99999</v>
      </c>
      <c r="B5753" s="130" t="inlineStr">
        <is>
          <t>State-Fuel Level Increment</t>
        </is>
      </c>
      <c r="C5753" s="130" t="inlineStr">
        <is>
          <t>State-Fuel Level Increment</t>
        </is>
      </c>
      <c r="D5753" s="129" t="n">
        <v>99999</v>
      </c>
      <c r="E5753" s="130" t="inlineStr">
        <is>
          <t>LA</t>
        </is>
      </c>
      <c r="F5753" s="130" t="inlineStr">
        <is>
          <t>NAICS-22 Non-Cogen</t>
        </is>
      </c>
      <c r="G5753" s="130" t="inlineStr">
        <is>
          <t>HY</t>
        </is>
      </c>
      <c r="H5753" s="130" t="inlineStr">
        <is>
          <t>WAT</t>
        </is>
      </c>
      <c r="I5753" s="130" t="inlineStr">
        <is>
          <t>HYC</t>
        </is>
      </c>
      <c r="J5753" s="131" t="n">
        <v>1390310.5</v>
      </c>
      <c r="K5753" s="129" t="n">
        <v>2020</v>
      </c>
      <c r="L5753" s="120">
        <f>IF(VLOOKUP(H5753,'Cross-Page Data'!$D$4:$F$48,3,FALSE)="natural gas",VLOOKUP(G5753,'Cross-Page Data'!$I$4:$J$19,2,FALSE),IF(VLOOKUP(H5753,'Cross-Page Data'!$D$4:$F$48,3,FALSE)="solar",IF(G5753="PV","solar PV","solar thermal"),IF(VLOOKUP(H5753,'Cross-Page Data'!$D$4:$F$48,3,FALSE)="wind",VLOOKUP(G5753,'Cross-Page Data'!$I$4:$J$19,2,FALSE),IF(VLOOKUP(H5753,'Cross-Page Data'!$D$4:$F$48,3,FALSE)="hydro",VLOOKUP(G5753,'Cross-Page Data'!$I$4:$J$19,2,FALSE),VLOOKUP(H5753,'Cross-Page Data'!$D$4:$F$48,3,FALSE)))))</f>
        <v/>
      </c>
      <c r="M5753" s="120">
        <f>IF(AND($P$2=FALSE,OR(F5753="Commercial NAICS Cogen",F5753="Industrial NAICS Cogen",F5753="NAICS-22 Cogen")),FALSE,IF(AND($P$3=FALSE,OR(F5753="Commercial NAICS Cogen",F5753="Commercial NAICS Non-Cogen",F5753="Industrial NAICS Cogen", F5753="industrial NAICS non-Cogen")),FALSE, TRUE))</f>
        <v/>
      </c>
    </row>
    <row r="5754">
      <c r="A5754" s="129" t="n">
        <v>99999</v>
      </c>
      <c r="B5754" s="130" t="inlineStr">
        <is>
          <t>State-Fuel Level Increment</t>
        </is>
      </c>
      <c r="C5754" s="130" t="inlineStr">
        <is>
          <t>State-Fuel Level Increment</t>
        </is>
      </c>
      <c r="D5754" s="129" t="n">
        <v>99999</v>
      </c>
      <c r="E5754" s="130" t="inlineStr">
        <is>
          <t>MA</t>
        </is>
      </c>
      <c r="F5754" s="130" t="inlineStr">
        <is>
          <t>Electric Utility</t>
        </is>
      </c>
      <c r="G5754" s="130" t="inlineStr">
        <is>
          <t>HY</t>
        </is>
      </c>
      <c r="H5754" s="130" t="inlineStr">
        <is>
          <t>WAT</t>
        </is>
      </c>
      <c r="I5754" s="130" t="inlineStr">
        <is>
          <t>HYC</t>
        </is>
      </c>
      <c r="J5754" s="131" t="n">
        <v>195259.91</v>
      </c>
      <c r="K5754" s="129" t="n">
        <v>2020</v>
      </c>
      <c r="L5754" s="120">
        <f>IF(VLOOKUP(H5754,'Cross-Page Data'!$D$4:$F$48,3,FALSE)="natural gas",VLOOKUP(G5754,'Cross-Page Data'!$I$4:$J$19,2,FALSE),IF(VLOOKUP(H5754,'Cross-Page Data'!$D$4:$F$48,3,FALSE)="solar",IF(G5754="PV","solar PV","solar thermal"),IF(VLOOKUP(H5754,'Cross-Page Data'!$D$4:$F$48,3,FALSE)="wind",VLOOKUP(G5754,'Cross-Page Data'!$I$4:$J$19,2,FALSE),IF(VLOOKUP(H5754,'Cross-Page Data'!$D$4:$F$48,3,FALSE)="hydro",VLOOKUP(G5754,'Cross-Page Data'!$I$4:$J$19,2,FALSE),VLOOKUP(H5754,'Cross-Page Data'!$D$4:$F$48,3,FALSE)))))</f>
        <v/>
      </c>
      <c r="M5754" s="120">
        <f>IF(AND($P$2=FALSE,OR(F5754="Commercial NAICS Cogen",F5754="Industrial NAICS Cogen",F5754="NAICS-22 Cogen")),FALSE,IF(AND($P$3=FALSE,OR(F5754="Commercial NAICS Cogen",F5754="Commercial NAICS Non-Cogen",F5754="Industrial NAICS Cogen", F5754="industrial NAICS non-Cogen")),FALSE, TRUE))</f>
        <v/>
      </c>
    </row>
    <row r="5755">
      <c r="A5755" s="129" t="n">
        <v>99999</v>
      </c>
      <c r="B5755" s="130" t="inlineStr">
        <is>
          <t>State-Fuel Level Increment</t>
        </is>
      </c>
      <c r="C5755" s="130" t="inlineStr">
        <is>
          <t>State-Fuel Level Increment</t>
        </is>
      </c>
      <c r="D5755" s="129" t="n">
        <v>99999</v>
      </c>
      <c r="E5755" s="130" t="inlineStr">
        <is>
          <t>MA</t>
        </is>
      </c>
      <c r="F5755" s="130" t="inlineStr">
        <is>
          <t>NAICS-22 Non-Cogen</t>
        </is>
      </c>
      <c r="G5755" s="130" t="inlineStr">
        <is>
          <t>HY</t>
        </is>
      </c>
      <c r="H5755" s="130" t="inlineStr">
        <is>
          <t>WAT</t>
        </is>
      </c>
      <c r="I5755" s="130" t="inlineStr">
        <is>
          <t>HYC</t>
        </is>
      </c>
      <c r="J5755" s="131" t="n">
        <v>786011.45</v>
      </c>
      <c r="K5755" s="129" t="n">
        <v>2020</v>
      </c>
      <c r="L5755" s="120">
        <f>IF(VLOOKUP(H5755,'Cross-Page Data'!$D$4:$F$48,3,FALSE)="natural gas",VLOOKUP(G5755,'Cross-Page Data'!$I$4:$J$19,2,FALSE),IF(VLOOKUP(H5755,'Cross-Page Data'!$D$4:$F$48,3,FALSE)="solar",IF(G5755="PV","solar PV","solar thermal"),IF(VLOOKUP(H5755,'Cross-Page Data'!$D$4:$F$48,3,FALSE)="wind",VLOOKUP(G5755,'Cross-Page Data'!$I$4:$J$19,2,FALSE),IF(VLOOKUP(H5755,'Cross-Page Data'!$D$4:$F$48,3,FALSE)="hydro",VLOOKUP(G5755,'Cross-Page Data'!$I$4:$J$19,2,FALSE),VLOOKUP(H5755,'Cross-Page Data'!$D$4:$F$48,3,FALSE)))))</f>
        <v/>
      </c>
      <c r="M5755" s="120">
        <f>IF(AND($P$2=FALSE,OR(F5755="Commercial NAICS Cogen",F5755="Industrial NAICS Cogen",F5755="NAICS-22 Cogen")),FALSE,IF(AND($P$3=FALSE,OR(F5755="Commercial NAICS Cogen",F5755="Commercial NAICS Non-Cogen",F5755="Industrial NAICS Cogen", F5755="industrial NAICS non-Cogen")),FALSE, TRUE))</f>
        <v/>
      </c>
    </row>
    <row r="5756">
      <c r="A5756" s="129" t="n">
        <v>99999</v>
      </c>
      <c r="B5756" s="130" t="inlineStr">
        <is>
          <t>State-Fuel Level Increment</t>
        </is>
      </c>
      <c r="C5756" s="130" t="inlineStr">
        <is>
          <t>State-Fuel Level Increment</t>
        </is>
      </c>
      <c r="D5756" s="129" t="n">
        <v>99999</v>
      </c>
      <c r="E5756" s="130" t="inlineStr">
        <is>
          <t>MD</t>
        </is>
      </c>
      <c r="F5756" s="130" t="inlineStr">
        <is>
          <t>NAICS-22 Non-Cogen</t>
        </is>
      </c>
      <c r="G5756" s="130" t="inlineStr">
        <is>
          <t>HY</t>
        </is>
      </c>
      <c r="H5756" s="130" t="inlineStr">
        <is>
          <t>WAT</t>
        </is>
      </c>
      <c r="I5756" s="130" t="inlineStr">
        <is>
          <t>HYC</t>
        </is>
      </c>
      <c r="J5756" s="131" t="n">
        <v>27660.046</v>
      </c>
      <c r="K5756" s="129" t="n">
        <v>2020</v>
      </c>
      <c r="L5756" s="120">
        <f>IF(VLOOKUP(H5756,'Cross-Page Data'!$D$4:$F$48,3,FALSE)="natural gas",VLOOKUP(G5756,'Cross-Page Data'!$I$4:$J$19,2,FALSE),IF(VLOOKUP(H5756,'Cross-Page Data'!$D$4:$F$48,3,FALSE)="solar",IF(G5756="PV","solar PV","solar thermal"),IF(VLOOKUP(H5756,'Cross-Page Data'!$D$4:$F$48,3,FALSE)="wind",VLOOKUP(G5756,'Cross-Page Data'!$I$4:$J$19,2,FALSE),IF(VLOOKUP(H5756,'Cross-Page Data'!$D$4:$F$48,3,FALSE)="hydro",VLOOKUP(G5756,'Cross-Page Data'!$I$4:$J$19,2,FALSE),VLOOKUP(H5756,'Cross-Page Data'!$D$4:$F$48,3,FALSE)))))</f>
        <v/>
      </c>
      <c r="M5756" s="120">
        <f>IF(AND($P$2=FALSE,OR(F5756="Commercial NAICS Cogen",F5756="Industrial NAICS Cogen",F5756="NAICS-22 Cogen")),FALSE,IF(AND($P$3=FALSE,OR(F5756="Commercial NAICS Cogen",F5756="Commercial NAICS Non-Cogen",F5756="Industrial NAICS Cogen", F5756="industrial NAICS non-Cogen")),FALSE, TRUE))</f>
        <v/>
      </c>
    </row>
    <row r="5757">
      <c r="A5757" s="129" t="n">
        <v>99999</v>
      </c>
      <c r="B5757" s="130" t="inlineStr">
        <is>
          <t>State-Fuel Level Increment</t>
        </is>
      </c>
      <c r="C5757" s="130" t="inlineStr">
        <is>
          <t>State-Fuel Level Increment</t>
        </is>
      </c>
      <c r="D5757" s="129" t="n">
        <v>99999</v>
      </c>
      <c r="E5757" s="130" t="inlineStr">
        <is>
          <t>ME</t>
        </is>
      </c>
      <c r="F5757" s="130" t="inlineStr">
        <is>
          <t>Electric Utility</t>
        </is>
      </c>
      <c r="G5757" s="130" t="inlineStr">
        <is>
          <t>HY</t>
        </is>
      </c>
      <c r="H5757" s="130" t="inlineStr">
        <is>
          <t>WAT</t>
        </is>
      </c>
      <c r="I5757" s="130" t="inlineStr">
        <is>
          <t>HYC</t>
        </is>
      </c>
      <c r="J5757" s="131" t="n">
        <v>3852.781</v>
      </c>
      <c r="K5757" s="129" t="n">
        <v>2020</v>
      </c>
      <c r="L5757" s="120">
        <f>IF(VLOOKUP(H5757,'Cross-Page Data'!$D$4:$F$48,3,FALSE)="natural gas",VLOOKUP(G5757,'Cross-Page Data'!$I$4:$J$19,2,FALSE),IF(VLOOKUP(H5757,'Cross-Page Data'!$D$4:$F$48,3,FALSE)="solar",IF(G5757="PV","solar PV","solar thermal"),IF(VLOOKUP(H5757,'Cross-Page Data'!$D$4:$F$48,3,FALSE)="wind",VLOOKUP(G5757,'Cross-Page Data'!$I$4:$J$19,2,FALSE),IF(VLOOKUP(H5757,'Cross-Page Data'!$D$4:$F$48,3,FALSE)="hydro",VLOOKUP(G5757,'Cross-Page Data'!$I$4:$J$19,2,FALSE),VLOOKUP(H5757,'Cross-Page Data'!$D$4:$F$48,3,FALSE)))))</f>
        <v/>
      </c>
      <c r="M5757" s="120">
        <f>IF(AND($P$2=FALSE,OR(F5757="Commercial NAICS Cogen",F5757="Industrial NAICS Cogen",F5757="NAICS-22 Cogen")),FALSE,IF(AND($P$3=FALSE,OR(F5757="Commercial NAICS Cogen",F5757="Commercial NAICS Non-Cogen",F5757="Industrial NAICS Cogen", F5757="industrial NAICS non-Cogen")),FALSE, TRUE))</f>
        <v/>
      </c>
    </row>
    <row r="5758">
      <c r="A5758" s="129" t="n">
        <v>99999</v>
      </c>
      <c r="B5758" s="130" t="inlineStr">
        <is>
          <t>State-Fuel Level Increment</t>
        </is>
      </c>
      <c r="C5758" s="130" t="inlineStr">
        <is>
          <t>State-Fuel Level Increment</t>
        </is>
      </c>
      <c r="D5758" s="129" t="n">
        <v>99999</v>
      </c>
      <c r="E5758" s="130" t="inlineStr">
        <is>
          <t>ME</t>
        </is>
      </c>
      <c r="F5758" s="130" t="inlineStr">
        <is>
          <t>NAICS-22 Non-Cogen</t>
        </is>
      </c>
      <c r="G5758" s="130" t="inlineStr">
        <is>
          <t>HY</t>
        </is>
      </c>
      <c r="H5758" s="130" t="inlineStr">
        <is>
          <t>WAT</t>
        </is>
      </c>
      <c r="I5758" s="130" t="inlineStr">
        <is>
          <t>HYC</t>
        </is>
      </c>
      <c r="J5758" s="131" t="n">
        <v>3411117.3</v>
      </c>
      <c r="K5758" s="129" t="n">
        <v>2020</v>
      </c>
      <c r="L5758" s="120">
        <f>IF(VLOOKUP(H5758,'Cross-Page Data'!$D$4:$F$48,3,FALSE)="natural gas",VLOOKUP(G5758,'Cross-Page Data'!$I$4:$J$19,2,FALSE),IF(VLOOKUP(H5758,'Cross-Page Data'!$D$4:$F$48,3,FALSE)="solar",IF(G5758="PV","solar PV","solar thermal"),IF(VLOOKUP(H5758,'Cross-Page Data'!$D$4:$F$48,3,FALSE)="wind",VLOOKUP(G5758,'Cross-Page Data'!$I$4:$J$19,2,FALSE),IF(VLOOKUP(H5758,'Cross-Page Data'!$D$4:$F$48,3,FALSE)="hydro",VLOOKUP(G5758,'Cross-Page Data'!$I$4:$J$19,2,FALSE),VLOOKUP(H5758,'Cross-Page Data'!$D$4:$F$48,3,FALSE)))))</f>
        <v/>
      </c>
      <c r="M5758" s="120">
        <f>IF(AND($P$2=FALSE,OR(F5758="Commercial NAICS Cogen",F5758="Industrial NAICS Cogen",F5758="NAICS-22 Cogen")),FALSE,IF(AND($P$3=FALSE,OR(F5758="Commercial NAICS Cogen",F5758="Commercial NAICS Non-Cogen",F5758="Industrial NAICS Cogen", F5758="industrial NAICS non-Cogen")),FALSE, TRUE))</f>
        <v/>
      </c>
    </row>
    <row r="5759">
      <c r="A5759" s="129" t="n">
        <v>99999</v>
      </c>
      <c r="B5759" s="130" t="inlineStr">
        <is>
          <t>State-Fuel Level Increment</t>
        </is>
      </c>
      <c r="C5759" s="130" t="inlineStr">
        <is>
          <t>State-Fuel Level Increment</t>
        </is>
      </c>
      <c r="D5759" s="129" t="n">
        <v>99999</v>
      </c>
      <c r="E5759" s="130" t="inlineStr">
        <is>
          <t>ME</t>
        </is>
      </c>
      <c r="F5759" s="130" t="inlineStr">
        <is>
          <t>Industrial NAICS Cogen</t>
        </is>
      </c>
      <c r="G5759" s="130" t="inlineStr">
        <is>
          <t>HY</t>
        </is>
      </c>
      <c r="H5759" s="130" t="inlineStr">
        <is>
          <t>WAT</t>
        </is>
      </c>
      <c r="I5759" s="130" t="inlineStr">
        <is>
          <t>HYC</t>
        </is>
      </c>
      <c r="J5759" s="131" t="n">
        <v>113801.01</v>
      </c>
      <c r="K5759" s="129" t="n">
        <v>2020</v>
      </c>
      <c r="L5759" s="120">
        <f>IF(VLOOKUP(H5759,'Cross-Page Data'!$D$4:$F$48,3,FALSE)="natural gas",VLOOKUP(G5759,'Cross-Page Data'!$I$4:$J$19,2,FALSE),IF(VLOOKUP(H5759,'Cross-Page Data'!$D$4:$F$48,3,FALSE)="solar",IF(G5759="PV","solar PV","solar thermal"),IF(VLOOKUP(H5759,'Cross-Page Data'!$D$4:$F$48,3,FALSE)="wind",VLOOKUP(G5759,'Cross-Page Data'!$I$4:$J$19,2,FALSE),IF(VLOOKUP(H5759,'Cross-Page Data'!$D$4:$F$48,3,FALSE)="hydro",VLOOKUP(G5759,'Cross-Page Data'!$I$4:$J$19,2,FALSE),VLOOKUP(H5759,'Cross-Page Data'!$D$4:$F$48,3,FALSE)))))</f>
        <v/>
      </c>
      <c r="M5759" s="120">
        <f>IF(AND($P$2=FALSE,OR(F5759="Commercial NAICS Cogen",F5759="Industrial NAICS Cogen",F5759="NAICS-22 Cogen")),FALSE,IF(AND($P$3=FALSE,OR(F5759="Commercial NAICS Cogen",F5759="Commercial NAICS Non-Cogen",F5759="Industrial NAICS Cogen", F5759="industrial NAICS non-Cogen")),FALSE, TRUE))</f>
        <v/>
      </c>
    </row>
    <row r="5760">
      <c r="A5760" s="129" t="n">
        <v>99999</v>
      </c>
      <c r="B5760" s="130" t="inlineStr">
        <is>
          <t>State-Fuel Level Increment</t>
        </is>
      </c>
      <c r="C5760" s="130" t="inlineStr">
        <is>
          <t>State-Fuel Level Increment</t>
        </is>
      </c>
      <c r="D5760" s="129" t="n">
        <v>99999</v>
      </c>
      <c r="E5760" s="130" t="inlineStr">
        <is>
          <t>MI</t>
        </is>
      </c>
      <c r="F5760" s="130" t="inlineStr">
        <is>
          <t>Electric Utility</t>
        </is>
      </c>
      <c r="G5760" s="130" t="inlineStr">
        <is>
          <t>HY</t>
        </is>
      </c>
      <c r="H5760" s="130" t="inlineStr">
        <is>
          <t>WAT</t>
        </is>
      </c>
      <c r="I5760" s="130" t="inlineStr">
        <is>
          <t>HYC</t>
        </is>
      </c>
      <c r="J5760" s="131" t="n">
        <v>1663375.3</v>
      </c>
      <c r="K5760" s="129" t="n">
        <v>2020</v>
      </c>
      <c r="L5760" s="120">
        <f>IF(VLOOKUP(H5760,'Cross-Page Data'!$D$4:$F$48,3,FALSE)="natural gas",VLOOKUP(G5760,'Cross-Page Data'!$I$4:$J$19,2,FALSE),IF(VLOOKUP(H5760,'Cross-Page Data'!$D$4:$F$48,3,FALSE)="solar",IF(G5760="PV","solar PV","solar thermal"),IF(VLOOKUP(H5760,'Cross-Page Data'!$D$4:$F$48,3,FALSE)="wind",VLOOKUP(G5760,'Cross-Page Data'!$I$4:$J$19,2,FALSE),IF(VLOOKUP(H5760,'Cross-Page Data'!$D$4:$F$48,3,FALSE)="hydro",VLOOKUP(G5760,'Cross-Page Data'!$I$4:$J$19,2,FALSE),VLOOKUP(H5760,'Cross-Page Data'!$D$4:$F$48,3,FALSE)))))</f>
        <v/>
      </c>
      <c r="M5760" s="120">
        <f>IF(AND($P$2=FALSE,OR(F5760="Commercial NAICS Cogen",F5760="Industrial NAICS Cogen",F5760="NAICS-22 Cogen")),FALSE,IF(AND($P$3=FALSE,OR(F5760="Commercial NAICS Cogen",F5760="Commercial NAICS Non-Cogen",F5760="Industrial NAICS Cogen", F5760="industrial NAICS non-Cogen")),FALSE, TRUE))</f>
        <v/>
      </c>
    </row>
    <row r="5761">
      <c r="A5761" s="129" t="n">
        <v>99999</v>
      </c>
      <c r="B5761" s="130" t="inlineStr">
        <is>
          <t>State-Fuel Level Increment</t>
        </is>
      </c>
      <c r="C5761" s="130" t="inlineStr">
        <is>
          <t>State-Fuel Level Increment</t>
        </is>
      </c>
      <c r="D5761" s="129" t="n">
        <v>99999</v>
      </c>
      <c r="E5761" s="130" t="inlineStr">
        <is>
          <t>MI</t>
        </is>
      </c>
      <c r="F5761" s="130" t="inlineStr">
        <is>
          <t>NAICS-22 Non-Cogen</t>
        </is>
      </c>
      <c r="G5761" s="130" t="inlineStr">
        <is>
          <t>HY</t>
        </is>
      </c>
      <c r="H5761" s="130" t="inlineStr">
        <is>
          <t>WAT</t>
        </is>
      </c>
      <c r="I5761" s="130" t="inlineStr">
        <is>
          <t>HYC</t>
        </is>
      </c>
      <c r="J5761" s="131" t="n">
        <v>96352.349</v>
      </c>
      <c r="K5761" s="129" t="n">
        <v>2020</v>
      </c>
      <c r="L5761" s="120">
        <f>IF(VLOOKUP(H5761,'Cross-Page Data'!$D$4:$F$48,3,FALSE)="natural gas",VLOOKUP(G5761,'Cross-Page Data'!$I$4:$J$19,2,FALSE),IF(VLOOKUP(H5761,'Cross-Page Data'!$D$4:$F$48,3,FALSE)="solar",IF(G5761="PV","solar PV","solar thermal"),IF(VLOOKUP(H5761,'Cross-Page Data'!$D$4:$F$48,3,FALSE)="wind",VLOOKUP(G5761,'Cross-Page Data'!$I$4:$J$19,2,FALSE),IF(VLOOKUP(H5761,'Cross-Page Data'!$D$4:$F$48,3,FALSE)="hydro",VLOOKUP(G5761,'Cross-Page Data'!$I$4:$J$19,2,FALSE),VLOOKUP(H5761,'Cross-Page Data'!$D$4:$F$48,3,FALSE)))))</f>
        <v/>
      </c>
      <c r="M5761" s="120">
        <f>IF(AND($P$2=FALSE,OR(F5761="Commercial NAICS Cogen",F5761="Industrial NAICS Cogen",F5761="NAICS-22 Cogen")),FALSE,IF(AND($P$3=FALSE,OR(F5761="Commercial NAICS Cogen",F5761="Commercial NAICS Non-Cogen",F5761="Industrial NAICS Cogen", F5761="industrial NAICS non-Cogen")),FALSE, TRUE))</f>
        <v/>
      </c>
    </row>
    <row r="5762">
      <c r="A5762" s="129" t="n">
        <v>99999</v>
      </c>
      <c r="B5762" s="130" t="inlineStr">
        <is>
          <t>State-Fuel Level Increment</t>
        </is>
      </c>
      <c r="C5762" s="130" t="inlineStr">
        <is>
          <t>State-Fuel Level Increment</t>
        </is>
      </c>
      <c r="D5762" s="129" t="n">
        <v>99999</v>
      </c>
      <c r="E5762" s="130" t="inlineStr">
        <is>
          <t>MI</t>
        </is>
      </c>
      <c r="F5762" s="130" t="inlineStr">
        <is>
          <t>Industrial NAICS Non-Cogen</t>
        </is>
      </c>
      <c r="G5762" s="130" t="inlineStr">
        <is>
          <t>HY</t>
        </is>
      </c>
      <c r="H5762" s="130" t="inlineStr">
        <is>
          <t>WAT</t>
        </is>
      </c>
      <c r="I5762" s="130" t="inlineStr">
        <is>
          <t>HYC</t>
        </is>
      </c>
      <c r="J5762" s="131" t="n">
        <v>5347.211</v>
      </c>
      <c r="K5762" s="129" t="n">
        <v>2020</v>
      </c>
      <c r="L5762" s="120">
        <f>IF(VLOOKUP(H5762,'Cross-Page Data'!$D$4:$F$48,3,FALSE)="natural gas",VLOOKUP(G5762,'Cross-Page Data'!$I$4:$J$19,2,FALSE),IF(VLOOKUP(H5762,'Cross-Page Data'!$D$4:$F$48,3,FALSE)="solar",IF(G5762="PV","solar PV","solar thermal"),IF(VLOOKUP(H5762,'Cross-Page Data'!$D$4:$F$48,3,FALSE)="wind",VLOOKUP(G5762,'Cross-Page Data'!$I$4:$J$19,2,FALSE),IF(VLOOKUP(H5762,'Cross-Page Data'!$D$4:$F$48,3,FALSE)="hydro",VLOOKUP(G5762,'Cross-Page Data'!$I$4:$J$19,2,FALSE),VLOOKUP(H5762,'Cross-Page Data'!$D$4:$F$48,3,FALSE)))))</f>
        <v/>
      </c>
      <c r="M5762" s="120">
        <f>IF(AND($P$2=FALSE,OR(F5762="Commercial NAICS Cogen",F5762="Industrial NAICS Cogen",F5762="NAICS-22 Cogen")),FALSE,IF(AND($P$3=FALSE,OR(F5762="Commercial NAICS Cogen",F5762="Commercial NAICS Non-Cogen",F5762="Industrial NAICS Cogen", F5762="industrial NAICS non-Cogen")),FALSE, TRUE))</f>
        <v/>
      </c>
    </row>
    <row r="5763">
      <c r="A5763" s="129" t="n">
        <v>99999</v>
      </c>
      <c r="B5763" s="130" t="inlineStr">
        <is>
          <t>State-Fuel Level Increment</t>
        </is>
      </c>
      <c r="C5763" s="130" t="inlineStr">
        <is>
          <t>State-Fuel Level Increment</t>
        </is>
      </c>
      <c r="D5763" s="129" t="n">
        <v>99999</v>
      </c>
      <c r="E5763" s="130" t="inlineStr">
        <is>
          <t>MN</t>
        </is>
      </c>
      <c r="F5763" s="130" t="inlineStr">
        <is>
          <t>Electric Utility</t>
        </is>
      </c>
      <c r="G5763" s="130" t="inlineStr">
        <is>
          <t>HY</t>
        </is>
      </c>
      <c r="H5763" s="130" t="inlineStr">
        <is>
          <t>WAT</t>
        </is>
      </c>
      <c r="I5763" s="130" t="inlineStr">
        <is>
          <t>HYC</t>
        </is>
      </c>
      <c r="J5763" s="131" t="n">
        <v>819527.0699999999</v>
      </c>
      <c r="K5763" s="129" t="n">
        <v>2020</v>
      </c>
      <c r="L5763" s="120">
        <f>IF(VLOOKUP(H5763,'Cross-Page Data'!$D$4:$F$48,3,FALSE)="natural gas",VLOOKUP(G5763,'Cross-Page Data'!$I$4:$J$19,2,FALSE),IF(VLOOKUP(H5763,'Cross-Page Data'!$D$4:$F$48,3,FALSE)="solar",IF(G5763="PV","solar PV","solar thermal"),IF(VLOOKUP(H5763,'Cross-Page Data'!$D$4:$F$48,3,FALSE)="wind",VLOOKUP(G5763,'Cross-Page Data'!$I$4:$J$19,2,FALSE),IF(VLOOKUP(H5763,'Cross-Page Data'!$D$4:$F$48,3,FALSE)="hydro",VLOOKUP(G5763,'Cross-Page Data'!$I$4:$J$19,2,FALSE),VLOOKUP(H5763,'Cross-Page Data'!$D$4:$F$48,3,FALSE)))))</f>
        <v/>
      </c>
      <c r="M5763" s="120">
        <f>IF(AND($P$2=FALSE,OR(F5763="Commercial NAICS Cogen",F5763="Industrial NAICS Cogen",F5763="NAICS-22 Cogen")),FALSE,IF(AND($P$3=FALSE,OR(F5763="Commercial NAICS Cogen",F5763="Commercial NAICS Non-Cogen",F5763="Industrial NAICS Cogen", F5763="industrial NAICS non-Cogen")),FALSE, TRUE))</f>
        <v/>
      </c>
    </row>
    <row r="5764">
      <c r="A5764" s="129" t="n">
        <v>99999</v>
      </c>
      <c r="B5764" s="130" t="inlineStr">
        <is>
          <t>State-Fuel Level Increment</t>
        </is>
      </c>
      <c r="C5764" s="130" t="inlineStr">
        <is>
          <t>State-Fuel Level Increment</t>
        </is>
      </c>
      <c r="D5764" s="129" t="n">
        <v>99999</v>
      </c>
      <c r="E5764" s="130" t="inlineStr">
        <is>
          <t>MN</t>
        </is>
      </c>
      <c r="F5764" s="130" t="inlineStr">
        <is>
          <t>Electric Utility</t>
        </is>
      </c>
      <c r="G5764" s="130" t="inlineStr">
        <is>
          <t>HY</t>
        </is>
      </c>
      <c r="H5764" s="130" t="inlineStr">
        <is>
          <t>WAT</t>
        </is>
      </c>
      <c r="I5764" s="130" t="inlineStr">
        <is>
          <t>HYC</t>
        </is>
      </c>
      <c r="J5764" s="131" t="n">
        <v>8809.014999999999</v>
      </c>
      <c r="K5764" s="129" t="n">
        <v>2020</v>
      </c>
      <c r="L5764" s="120">
        <f>IF(VLOOKUP(H5764,'Cross-Page Data'!$D$4:$F$48,3,FALSE)="natural gas",VLOOKUP(G5764,'Cross-Page Data'!$I$4:$J$19,2,FALSE),IF(VLOOKUP(H5764,'Cross-Page Data'!$D$4:$F$48,3,FALSE)="solar",IF(G5764="PV","solar PV","solar thermal"),IF(VLOOKUP(H5764,'Cross-Page Data'!$D$4:$F$48,3,FALSE)="wind",VLOOKUP(G5764,'Cross-Page Data'!$I$4:$J$19,2,FALSE),IF(VLOOKUP(H5764,'Cross-Page Data'!$D$4:$F$48,3,FALSE)="hydro",VLOOKUP(G5764,'Cross-Page Data'!$I$4:$J$19,2,FALSE),VLOOKUP(H5764,'Cross-Page Data'!$D$4:$F$48,3,FALSE)))))</f>
        <v/>
      </c>
      <c r="M5764" s="120">
        <f>IF(AND($P$2=FALSE,OR(F5764="Commercial NAICS Cogen",F5764="Industrial NAICS Cogen",F5764="NAICS-22 Cogen")),FALSE,IF(AND($P$3=FALSE,OR(F5764="Commercial NAICS Cogen",F5764="Commercial NAICS Non-Cogen",F5764="Industrial NAICS Cogen", F5764="industrial NAICS non-Cogen")),FALSE, TRUE))</f>
        <v/>
      </c>
    </row>
    <row r="5765">
      <c r="A5765" s="129" t="n">
        <v>99999</v>
      </c>
      <c r="B5765" s="130" t="inlineStr">
        <is>
          <t>State-Fuel Level Increment</t>
        </is>
      </c>
      <c r="C5765" s="130" t="inlineStr">
        <is>
          <t>State-Fuel Level Increment</t>
        </is>
      </c>
      <c r="D5765" s="129" t="n">
        <v>99999</v>
      </c>
      <c r="E5765" s="130" t="inlineStr">
        <is>
          <t>MN</t>
        </is>
      </c>
      <c r="F5765" s="130" t="inlineStr">
        <is>
          <t>NAICS-22 Non-Cogen</t>
        </is>
      </c>
      <c r="G5765" s="130" t="inlineStr">
        <is>
          <t>HY</t>
        </is>
      </c>
      <c r="H5765" s="130" t="inlineStr">
        <is>
          <t>WAT</t>
        </is>
      </c>
      <c r="I5765" s="130" t="inlineStr">
        <is>
          <t>HYC</t>
        </is>
      </c>
      <c r="J5765" s="131" t="n">
        <v>252831.79</v>
      </c>
      <c r="K5765" s="129" t="n">
        <v>2020</v>
      </c>
      <c r="L5765" s="120">
        <f>IF(VLOOKUP(H5765,'Cross-Page Data'!$D$4:$F$48,3,FALSE)="natural gas",VLOOKUP(G5765,'Cross-Page Data'!$I$4:$J$19,2,FALSE),IF(VLOOKUP(H5765,'Cross-Page Data'!$D$4:$F$48,3,FALSE)="solar",IF(G5765="PV","solar PV","solar thermal"),IF(VLOOKUP(H5765,'Cross-Page Data'!$D$4:$F$48,3,FALSE)="wind",VLOOKUP(G5765,'Cross-Page Data'!$I$4:$J$19,2,FALSE),IF(VLOOKUP(H5765,'Cross-Page Data'!$D$4:$F$48,3,FALSE)="hydro",VLOOKUP(G5765,'Cross-Page Data'!$I$4:$J$19,2,FALSE),VLOOKUP(H5765,'Cross-Page Data'!$D$4:$F$48,3,FALSE)))))</f>
        <v/>
      </c>
      <c r="M5765" s="120">
        <f>IF(AND($P$2=FALSE,OR(F5765="Commercial NAICS Cogen",F5765="Industrial NAICS Cogen",F5765="NAICS-22 Cogen")),FALSE,IF(AND($P$3=FALSE,OR(F5765="Commercial NAICS Cogen",F5765="Commercial NAICS Non-Cogen",F5765="Industrial NAICS Cogen", F5765="industrial NAICS non-Cogen")),FALSE, TRUE))</f>
        <v/>
      </c>
    </row>
    <row r="5766">
      <c r="A5766" s="129" t="n">
        <v>99999</v>
      </c>
      <c r="B5766" s="130" t="inlineStr">
        <is>
          <t>State-Fuel Level Increment</t>
        </is>
      </c>
      <c r="C5766" s="130" t="inlineStr">
        <is>
          <t>State-Fuel Level Increment</t>
        </is>
      </c>
      <c r="D5766" s="129" t="n">
        <v>99999</v>
      </c>
      <c r="E5766" s="130" t="inlineStr">
        <is>
          <t>MO</t>
        </is>
      </c>
      <c r="F5766" s="130" t="inlineStr">
        <is>
          <t>Electric Utility</t>
        </is>
      </c>
      <c r="G5766" s="130" t="inlineStr">
        <is>
          <t>HY</t>
        </is>
      </c>
      <c r="H5766" s="130" t="inlineStr">
        <is>
          <t>WAT</t>
        </is>
      </c>
      <c r="I5766" s="130" t="inlineStr">
        <is>
          <t>HYC</t>
        </is>
      </c>
      <c r="J5766" s="131" t="n">
        <v>2216992.1</v>
      </c>
      <c r="K5766" s="129" t="n">
        <v>2020</v>
      </c>
      <c r="L5766" s="120">
        <f>IF(VLOOKUP(H5766,'Cross-Page Data'!$D$4:$F$48,3,FALSE)="natural gas",VLOOKUP(G5766,'Cross-Page Data'!$I$4:$J$19,2,FALSE),IF(VLOOKUP(H5766,'Cross-Page Data'!$D$4:$F$48,3,FALSE)="solar",IF(G5766="PV","solar PV","solar thermal"),IF(VLOOKUP(H5766,'Cross-Page Data'!$D$4:$F$48,3,FALSE)="wind",VLOOKUP(G5766,'Cross-Page Data'!$I$4:$J$19,2,FALSE),IF(VLOOKUP(H5766,'Cross-Page Data'!$D$4:$F$48,3,FALSE)="hydro",VLOOKUP(G5766,'Cross-Page Data'!$I$4:$J$19,2,FALSE),VLOOKUP(H5766,'Cross-Page Data'!$D$4:$F$48,3,FALSE)))))</f>
        <v/>
      </c>
      <c r="M5766" s="120">
        <f>IF(AND($P$2=FALSE,OR(F5766="Commercial NAICS Cogen",F5766="Industrial NAICS Cogen",F5766="NAICS-22 Cogen")),FALSE,IF(AND($P$3=FALSE,OR(F5766="Commercial NAICS Cogen",F5766="Commercial NAICS Non-Cogen",F5766="Industrial NAICS Cogen", F5766="industrial NAICS non-Cogen")),FALSE, TRUE))</f>
        <v/>
      </c>
    </row>
    <row r="5767">
      <c r="A5767" s="129" t="n">
        <v>99999</v>
      </c>
      <c r="B5767" s="130" t="inlineStr">
        <is>
          <t>State-Fuel Level Increment</t>
        </is>
      </c>
      <c r="C5767" s="130" t="inlineStr">
        <is>
          <t>State-Fuel Level Increment</t>
        </is>
      </c>
      <c r="D5767" s="129" t="n">
        <v>99999</v>
      </c>
      <c r="E5767" s="130" t="inlineStr">
        <is>
          <t>MT</t>
        </is>
      </c>
      <c r="F5767" s="130" t="inlineStr">
        <is>
          <t>Electric Utility</t>
        </is>
      </c>
      <c r="G5767" s="130" t="inlineStr">
        <is>
          <t>HY</t>
        </is>
      </c>
      <c r="H5767" s="130" t="inlineStr">
        <is>
          <t>WAT</t>
        </is>
      </c>
      <c r="I5767" s="130" t="inlineStr">
        <is>
          <t>HYC</t>
        </is>
      </c>
      <c r="J5767" s="131" t="n">
        <v>10882081</v>
      </c>
      <c r="K5767" s="129" t="n">
        <v>2020</v>
      </c>
      <c r="L5767" s="120">
        <f>IF(VLOOKUP(H5767,'Cross-Page Data'!$D$4:$F$48,3,FALSE)="natural gas",VLOOKUP(G5767,'Cross-Page Data'!$I$4:$J$19,2,FALSE),IF(VLOOKUP(H5767,'Cross-Page Data'!$D$4:$F$48,3,FALSE)="solar",IF(G5767="PV","solar PV","solar thermal"),IF(VLOOKUP(H5767,'Cross-Page Data'!$D$4:$F$48,3,FALSE)="wind",VLOOKUP(G5767,'Cross-Page Data'!$I$4:$J$19,2,FALSE),IF(VLOOKUP(H5767,'Cross-Page Data'!$D$4:$F$48,3,FALSE)="hydro",VLOOKUP(G5767,'Cross-Page Data'!$I$4:$J$19,2,FALSE),VLOOKUP(H5767,'Cross-Page Data'!$D$4:$F$48,3,FALSE)))))</f>
        <v/>
      </c>
      <c r="M5767" s="120">
        <f>IF(AND($P$2=FALSE,OR(F5767="Commercial NAICS Cogen",F5767="Industrial NAICS Cogen",F5767="NAICS-22 Cogen")),FALSE,IF(AND($P$3=FALSE,OR(F5767="Commercial NAICS Cogen",F5767="Commercial NAICS Non-Cogen",F5767="Industrial NAICS Cogen", F5767="industrial NAICS non-Cogen")),FALSE, TRUE))</f>
        <v/>
      </c>
    </row>
    <row r="5768">
      <c r="A5768" s="129" t="n">
        <v>99999</v>
      </c>
      <c r="B5768" s="130" t="inlineStr">
        <is>
          <t>State-Fuel Level Increment</t>
        </is>
      </c>
      <c r="C5768" s="130" t="inlineStr">
        <is>
          <t>State-Fuel Level Increment</t>
        </is>
      </c>
      <c r="D5768" s="129" t="n">
        <v>99999</v>
      </c>
      <c r="E5768" s="130" t="inlineStr">
        <is>
          <t>MT</t>
        </is>
      </c>
      <c r="F5768" s="130" t="inlineStr">
        <is>
          <t>NAICS-22 Non-Cogen</t>
        </is>
      </c>
      <c r="G5768" s="130" t="inlineStr">
        <is>
          <t>HY</t>
        </is>
      </c>
      <c r="H5768" s="130" t="inlineStr">
        <is>
          <t>WAT</t>
        </is>
      </c>
      <c r="I5768" s="130" t="inlineStr">
        <is>
          <t>HYC</t>
        </is>
      </c>
      <c r="J5768" s="131" t="n">
        <v>168968.96</v>
      </c>
      <c r="K5768" s="129" t="n">
        <v>2020</v>
      </c>
      <c r="L5768" s="120">
        <f>IF(VLOOKUP(H5768,'Cross-Page Data'!$D$4:$F$48,3,FALSE)="natural gas",VLOOKUP(G5768,'Cross-Page Data'!$I$4:$J$19,2,FALSE),IF(VLOOKUP(H5768,'Cross-Page Data'!$D$4:$F$48,3,FALSE)="solar",IF(G5768="PV","solar PV","solar thermal"),IF(VLOOKUP(H5768,'Cross-Page Data'!$D$4:$F$48,3,FALSE)="wind",VLOOKUP(G5768,'Cross-Page Data'!$I$4:$J$19,2,FALSE),IF(VLOOKUP(H5768,'Cross-Page Data'!$D$4:$F$48,3,FALSE)="hydro",VLOOKUP(G5768,'Cross-Page Data'!$I$4:$J$19,2,FALSE),VLOOKUP(H5768,'Cross-Page Data'!$D$4:$F$48,3,FALSE)))))</f>
        <v/>
      </c>
      <c r="M5768" s="120">
        <f>IF(AND($P$2=FALSE,OR(F5768="Commercial NAICS Cogen",F5768="Industrial NAICS Cogen",F5768="NAICS-22 Cogen")),FALSE,IF(AND($P$3=FALSE,OR(F5768="Commercial NAICS Cogen",F5768="Commercial NAICS Non-Cogen",F5768="Industrial NAICS Cogen", F5768="industrial NAICS non-Cogen")),FALSE, TRUE))</f>
        <v/>
      </c>
    </row>
    <row r="5769">
      <c r="A5769" s="129" t="n">
        <v>99999</v>
      </c>
      <c r="B5769" s="130" t="inlineStr">
        <is>
          <t>State-Fuel Level Increment</t>
        </is>
      </c>
      <c r="C5769" s="130" t="inlineStr">
        <is>
          <t>State-Fuel Level Increment</t>
        </is>
      </c>
      <c r="D5769" s="129" t="n">
        <v>99999</v>
      </c>
      <c r="E5769" s="130" t="inlineStr">
        <is>
          <t>NC</t>
        </is>
      </c>
      <c r="F5769" s="130" t="inlineStr">
        <is>
          <t>Electric Utility</t>
        </is>
      </c>
      <c r="G5769" s="130" t="inlineStr">
        <is>
          <t>HY</t>
        </is>
      </c>
      <c r="H5769" s="130" t="inlineStr">
        <is>
          <t>WAT</t>
        </is>
      </c>
      <c r="I5769" s="130" t="inlineStr">
        <is>
          <t>HYC</t>
        </is>
      </c>
      <c r="J5769" s="131" t="n">
        <v>5668530.8</v>
      </c>
      <c r="K5769" s="129" t="n">
        <v>2020</v>
      </c>
      <c r="L5769" s="120">
        <f>IF(VLOOKUP(H5769,'Cross-Page Data'!$D$4:$F$48,3,FALSE)="natural gas",VLOOKUP(G5769,'Cross-Page Data'!$I$4:$J$19,2,FALSE),IF(VLOOKUP(H5769,'Cross-Page Data'!$D$4:$F$48,3,FALSE)="solar",IF(G5769="PV","solar PV","solar thermal"),IF(VLOOKUP(H5769,'Cross-Page Data'!$D$4:$F$48,3,FALSE)="wind",VLOOKUP(G5769,'Cross-Page Data'!$I$4:$J$19,2,FALSE),IF(VLOOKUP(H5769,'Cross-Page Data'!$D$4:$F$48,3,FALSE)="hydro",VLOOKUP(G5769,'Cross-Page Data'!$I$4:$J$19,2,FALSE),VLOOKUP(H5769,'Cross-Page Data'!$D$4:$F$48,3,FALSE)))))</f>
        <v/>
      </c>
      <c r="M5769" s="120">
        <f>IF(AND($P$2=FALSE,OR(F5769="Commercial NAICS Cogen",F5769="Industrial NAICS Cogen",F5769="NAICS-22 Cogen")),FALSE,IF(AND($P$3=FALSE,OR(F5769="Commercial NAICS Cogen",F5769="Commercial NAICS Non-Cogen",F5769="Industrial NAICS Cogen", F5769="industrial NAICS non-Cogen")),FALSE, TRUE))</f>
        <v/>
      </c>
    </row>
    <row r="5770">
      <c r="A5770" s="129" t="n">
        <v>99999</v>
      </c>
      <c r="B5770" s="130" t="inlineStr">
        <is>
          <t>State-Fuel Level Increment</t>
        </is>
      </c>
      <c r="C5770" s="130" t="inlineStr">
        <is>
          <t>State-Fuel Level Increment</t>
        </is>
      </c>
      <c r="D5770" s="129" t="n">
        <v>99999</v>
      </c>
      <c r="E5770" s="130" t="inlineStr">
        <is>
          <t>NC</t>
        </is>
      </c>
      <c r="F5770" s="130" t="inlineStr">
        <is>
          <t>NAICS-22 Non-Cogen</t>
        </is>
      </c>
      <c r="G5770" s="130" t="inlineStr">
        <is>
          <t>HY</t>
        </is>
      </c>
      <c r="H5770" s="130" t="inlineStr">
        <is>
          <t>WAT</t>
        </is>
      </c>
      <c r="I5770" s="130" t="inlineStr">
        <is>
          <t>HYC</t>
        </is>
      </c>
      <c r="J5770" s="131" t="n">
        <v>29621.289</v>
      </c>
      <c r="K5770" s="129" t="n">
        <v>2020</v>
      </c>
      <c r="L5770" s="120">
        <f>IF(VLOOKUP(H5770,'Cross-Page Data'!$D$4:$F$48,3,FALSE)="natural gas",VLOOKUP(G5770,'Cross-Page Data'!$I$4:$J$19,2,FALSE),IF(VLOOKUP(H5770,'Cross-Page Data'!$D$4:$F$48,3,FALSE)="solar",IF(G5770="PV","solar PV","solar thermal"),IF(VLOOKUP(H5770,'Cross-Page Data'!$D$4:$F$48,3,FALSE)="wind",VLOOKUP(G5770,'Cross-Page Data'!$I$4:$J$19,2,FALSE),IF(VLOOKUP(H5770,'Cross-Page Data'!$D$4:$F$48,3,FALSE)="hydro",VLOOKUP(G5770,'Cross-Page Data'!$I$4:$J$19,2,FALSE),VLOOKUP(H5770,'Cross-Page Data'!$D$4:$F$48,3,FALSE)))))</f>
        <v/>
      </c>
      <c r="M5770" s="120">
        <f>IF(AND($P$2=FALSE,OR(F5770="Commercial NAICS Cogen",F5770="Industrial NAICS Cogen",F5770="NAICS-22 Cogen")),FALSE,IF(AND($P$3=FALSE,OR(F5770="Commercial NAICS Cogen",F5770="Commercial NAICS Non-Cogen",F5770="Industrial NAICS Cogen", F5770="industrial NAICS non-Cogen")),FALSE, TRUE))</f>
        <v/>
      </c>
    </row>
    <row r="5771">
      <c r="A5771" s="129" t="n">
        <v>99999</v>
      </c>
      <c r="B5771" s="130" t="inlineStr">
        <is>
          <t>State-Fuel Level Increment</t>
        </is>
      </c>
      <c r="C5771" s="130" t="inlineStr">
        <is>
          <t>State-Fuel Level Increment</t>
        </is>
      </c>
      <c r="D5771" s="129" t="n">
        <v>99999</v>
      </c>
      <c r="E5771" s="130" t="inlineStr">
        <is>
          <t>NC</t>
        </is>
      </c>
      <c r="F5771" s="130" t="inlineStr">
        <is>
          <t>Industrial NAICS Non-Cogen</t>
        </is>
      </c>
      <c r="G5771" s="130" t="inlineStr">
        <is>
          <t>HY</t>
        </is>
      </c>
      <c r="H5771" s="130" t="inlineStr">
        <is>
          <t>WAT</t>
        </is>
      </c>
      <c r="I5771" s="130" t="inlineStr">
        <is>
          <t>HYC</t>
        </is>
      </c>
      <c r="J5771" s="131" t="n">
        <v>8659.433000000001</v>
      </c>
      <c r="K5771" s="129" t="n">
        <v>2020</v>
      </c>
      <c r="L5771" s="120">
        <f>IF(VLOOKUP(H5771,'Cross-Page Data'!$D$4:$F$48,3,FALSE)="natural gas",VLOOKUP(G5771,'Cross-Page Data'!$I$4:$J$19,2,FALSE),IF(VLOOKUP(H5771,'Cross-Page Data'!$D$4:$F$48,3,FALSE)="solar",IF(G5771="PV","solar PV","solar thermal"),IF(VLOOKUP(H5771,'Cross-Page Data'!$D$4:$F$48,3,FALSE)="wind",VLOOKUP(G5771,'Cross-Page Data'!$I$4:$J$19,2,FALSE),IF(VLOOKUP(H5771,'Cross-Page Data'!$D$4:$F$48,3,FALSE)="hydro",VLOOKUP(G5771,'Cross-Page Data'!$I$4:$J$19,2,FALSE),VLOOKUP(H5771,'Cross-Page Data'!$D$4:$F$48,3,FALSE)))))</f>
        <v/>
      </c>
      <c r="M5771" s="120">
        <f>IF(AND($P$2=FALSE,OR(F5771="Commercial NAICS Cogen",F5771="Industrial NAICS Cogen",F5771="NAICS-22 Cogen")),FALSE,IF(AND($P$3=FALSE,OR(F5771="Commercial NAICS Cogen",F5771="Commercial NAICS Non-Cogen",F5771="Industrial NAICS Cogen", F5771="industrial NAICS non-Cogen")),FALSE, TRUE))</f>
        <v/>
      </c>
    </row>
    <row r="5772">
      <c r="A5772" s="129" t="n">
        <v>99999</v>
      </c>
      <c r="B5772" s="130" t="inlineStr">
        <is>
          <t>State-Fuel Level Increment</t>
        </is>
      </c>
      <c r="C5772" s="130" t="inlineStr">
        <is>
          <t>State-Fuel Level Increment</t>
        </is>
      </c>
      <c r="D5772" s="129" t="n">
        <v>99999</v>
      </c>
      <c r="E5772" s="130" t="inlineStr">
        <is>
          <t>ND</t>
        </is>
      </c>
      <c r="F5772" s="130" t="inlineStr">
        <is>
          <t>Electric Utility</t>
        </is>
      </c>
      <c r="G5772" s="130" t="inlineStr">
        <is>
          <t>HY</t>
        </is>
      </c>
      <c r="H5772" s="130" t="inlineStr">
        <is>
          <t>WAT</t>
        </is>
      </c>
      <c r="I5772" s="130" t="inlineStr">
        <is>
          <t>HYC</t>
        </is>
      </c>
      <c r="J5772" s="131" t="n">
        <v>3453505.9</v>
      </c>
      <c r="K5772" s="129" t="n">
        <v>2020</v>
      </c>
      <c r="L5772" s="120">
        <f>IF(VLOOKUP(H5772,'Cross-Page Data'!$D$4:$F$48,3,FALSE)="natural gas",VLOOKUP(G5772,'Cross-Page Data'!$I$4:$J$19,2,FALSE),IF(VLOOKUP(H5772,'Cross-Page Data'!$D$4:$F$48,3,FALSE)="solar",IF(G5772="PV","solar PV","solar thermal"),IF(VLOOKUP(H5772,'Cross-Page Data'!$D$4:$F$48,3,FALSE)="wind",VLOOKUP(G5772,'Cross-Page Data'!$I$4:$J$19,2,FALSE),IF(VLOOKUP(H5772,'Cross-Page Data'!$D$4:$F$48,3,FALSE)="hydro",VLOOKUP(G5772,'Cross-Page Data'!$I$4:$J$19,2,FALSE),VLOOKUP(H5772,'Cross-Page Data'!$D$4:$F$48,3,FALSE)))))</f>
        <v/>
      </c>
      <c r="M5772" s="120">
        <f>IF(AND($P$2=FALSE,OR(F5772="Commercial NAICS Cogen",F5772="Industrial NAICS Cogen",F5772="NAICS-22 Cogen")),FALSE,IF(AND($P$3=FALSE,OR(F5772="Commercial NAICS Cogen",F5772="Commercial NAICS Non-Cogen",F5772="Industrial NAICS Cogen", F5772="industrial NAICS non-Cogen")),FALSE, TRUE))</f>
        <v/>
      </c>
    </row>
    <row r="5773">
      <c r="A5773" s="129" t="n">
        <v>99999</v>
      </c>
      <c r="B5773" s="130" t="inlineStr">
        <is>
          <t>State-Fuel Level Increment</t>
        </is>
      </c>
      <c r="C5773" s="130" t="inlineStr">
        <is>
          <t>State-Fuel Level Increment</t>
        </is>
      </c>
      <c r="D5773" s="129" t="n">
        <v>99999</v>
      </c>
      <c r="E5773" s="130" t="inlineStr">
        <is>
          <t>NE</t>
        </is>
      </c>
      <c r="F5773" s="130" t="inlineStr">
        <is>
          <t>Electric Utility</t>
        </is>
      </c>
      <c r="G5773" s="130" t="inlineStr">
        <is>
          <t>HY</t>
        </is>
      </c>
      <c r="H5773" s="130" t="inlineStr">
        <is>
          <t>WAT</t>
        </is>
      </c>
      <c r="I5773" s="130" t="inlineStr">
        <is>
          <t>HYC</t>
        </is>
      </c>
      <c r="J5773" s="131" t="n">
        <v>1487668</v>
      </c>
      <c r="K5773" s="129" t="n">
        <v>2020</v>
      </c>
      <c r="L5773" s="120">
        <f>IF(VLOOKUP(H5773,'Cross-Page Data'!$D$4:$F$48,3,FALSE)="natural gas",VLOOKUP(G5773,'Cross-Page Data'!$I$4:$J$19,2,FALSE),IF(VLOOKUP(H5773,'Cross-Page Data'!$D$4:$F$48,3,FALSE)="solar",IF(G5773="PV","solar PV","solar thermal"),IF(VLOOKUP(H5773,'Cross-Page Data'!$D$4:$F$48,3,FALSE)="wind",VLOOKUP(G5773,'Cross-Page Data'!$I$4:$J$19,2,FALSE),IF(VLOOKUP(H5773,'Cross-Page Data'!$D$4:$F$48,3,FALSE)="hydro",VLOOKUP(G5773,'Cross-Page Data'!$I$4:$J$19,2,FALSE),VLOOKUP(H5773,'Cross-Page Data'!$D$4:$F$48,3,FALSE)))))</f>
        <v/>
      </c>
      <c r="M5773" s="120">
        <f>IF(AND($P$2=FALSE,OR(F5773="Commercial NAICS Cogen",F5773="Industrial NAICS Cogen",F5773="NAICS-22 Cogen")),FALSE,IF(AND($P$3=FALSE,OR(F5773="Commercial NAICS Cogen",F5773="Commercial NAICS Non-Cogen",F5773="Industrial NAICS Cogen", F5773="industrial NAICS non-Cogen")),FALSE, TRUE))</f>
        <v/>
      </c>
    </row>
    <row r="5774">
      <c r="A5774" s="129" t="n">
        <v>99999</v>
      </c>
      <c r="B5774" s="130" t="inlineStr">
        <is>
          <t>State-Fuel Level Increment</t>
        </is>
      </c>
      <c r="C5774" s="130" t="inlineStr">
        <is>
          <t>State-Fuel Level Increment</t>
        </is>
      </c>
      <c r="D5774" s="129" t="n">
        <v>99999</v>
      </c>
      <c r="E5774" s="130" t="inlineStr">
        <is>
          <t>NH</t>
        </is>
      </c>
      <c r="F5774" s="130" t="inlineStr">
        <is>
          <t>Electric Utility</t>
        </is>
      </c>
      <c r="G5774" s="130" t="inlineStr">
        <is>
          <t>HY</t>
        </is>
      </c>
      <c r="H5774" s="130" t="inlineStr">
        <is>
          <t>WAT</t>
        </is>
      </c>
      <c r="I5774" s="130" t="inlineStr">
        <is>
          <t>HYC</t>
        </is>
      </c>
      <c r="J5774" s="131" t="n">
        <v>369938.02</v>
      </c>
      <c r="K5774" s="129" t="n">
        <v>2020</v>
      </c>
      <c r="L5774" s="120">
        <f>IF(VLOOKUP(H5774,'Cross-Page Data'!$D$4:$F$48,3,FALSE)="natural gas",VLOOKUP(G5774,'Cross-Page Data'!$I$4:$J$19,2,FALSE),IF(VLOOKUP(H5774,'Cross-Page Data'!$D$4:$F$48,3,FALSE)="solar",IF(G5774="PV","solar PV","solar thermal"),IF(VLOOKUP(H5774,'Cross-Page Data'!$D$4:$F$48,3,FALSE)="wind",VLOOKUP(G5774,'Cross-Page Data'!$I$4:$J$19,2,FALSE),IF(VLOOKUP(H5774,'Cross-Page Data'!$D$4:$F$48,3,FALSE)="hydro",VLOOKUP(G5774,'Cross-Page Data'!$I$4:$J$19,2,FALSE),VLOOKUP(H5774,'Cross-Page Data'!$D$4:$F$48,3,FALSE)))))</f>
        <v/>
      </c>
      <c r="M5774" s="120">
        <f>IF(AND($P$2=FALSE,OR(F5774="Commercial NAICS Cogen",F5774="Industrial NAICS Cogen",F5774="NAICS-22 Cogen")),FALSE,IF(AND($P$3=FALSE,OR(F5774="Commercial NAICS Cogen",F5774="Commercial NAICS Non-Cogen",F5774="Industrial NAICS Cogen", F5774="industrial NAICS non-Cogen")),FALSE, TRUE))</f>
        <v/>
      </c>
    </row>
    <row r="5775">
      <c r="A5775" s="129" t="n">
        <v>99999</v>
      </c>
      <c r="B5775" s="130" t="inlineStr">
        <is>
          <t>State-Fuel Level Increment</t>
        </is>
      </c>
      <c r="C5775" s="130" t="inlineStr">
        <is>
          <t>State-Fuel Level Increment</t>
        </is>
      </c>
      <c r="D5775" s="129" t="n">
        <v>99999</v>
      </c>
      <c r="E5775" s="130" t="inlineStr">
        <is>
          <t>NH</t>
        </is>
      </c>
      <c r="F5775" s="130" t="inlineStr">
        <is>
          <t>NAICS-22 Non-Cogen</t>
        </is>
      </c>
      <c r="G5775" s="130" t="inlineStr">
        <is>
          <t>HY</t>
        </is>
      </c>
      <c r="H5775" s="130" t="inlineStr">
        <is>
          <t>WAT</t>
        </is>
      </c>
      <c r="I5775" s="130" t="inlineStr">
        <is>
          <t>HYC</t>
        </is>
      </c>
      <c r="J5775" s="131" t="n">
        <v>1125350.7</v>
      </c>
      <c r="K5775" s="129" t="n">
        <v>2020</v>
      </c>
      <c r="L5775" s="120">
        <f>IF(VLOOKUP(H5775,'Cross-Page Data'!$D$4:$F$48,3,FALSE)="natural gas",VLOOKUP(G5775,'Cross-Page Data'!$I$4:$J$19,2,FALSE),IF(VLOOKUP(H5775,'Cross-Page Data'!$D$4:$F$48,3,FALSE)="solar",IF(G5775="PV","solar PV","solar thermal"),IF(VLOOKUP(H5775,'Cross-Page Data'!$D$4:$F$48,3,FALSE)="wind",VLOOKUP(G5775,'Cross-Page Data'!$I$4:$J$19,2,FALSE),IF(VLOOKUP(H5775,'Cross-Page Data'!$D$4:$F$48,3,FALSE)="hydro",VLOOKUP(G5775,'Cross-Page Data'!$I$4:$J$19,2,FALSE),VLOOKUP(H5775,'Cross-Page Data'!$D$4:$F$48,3,FALSE)))))</f>
        <v/>
      </c>
      <c r="M5775" s="120">
        <f>IF(AND($P$2=FALSE,OR(F5775="Commercial NAICS Cogen",F5775="Industrial NAICS Cogen",F5775="NAICS-22 Cogen")),FALSE,IF(AND($P$3=FALSE,OR(F5775="Commercial NAICS Cogen",F5775="Commercial NAICS Non-Cogen",F5775="Industrial NAICS Cogen", F5775="industrial NAICS non-Cogen")),FALSE, TRUE))</f>
        <v/>
      </c>
    </row>
    <row r="5776">
      <c r="A5776" s="129" t="n">
        <v>99999</v>
      </c>
      <c r="B5776" s="130" t="inlineStr">
        <is>
          <t>State-Fuel Level Increment</t>
        </is>
      </c>
      <c r="C5776" s="130" t="inlineStr">
        <is>
          <t>State-Fuel Level Increment</t>
        </is>
      </c>
      <c r="D5776" s="129" t="n">
        <v>99999</v>
      </c>
      <c r="E5776" s="130" t="inlineStr">
        <is>
          <t>NM</t>
        </is>
      </c>
      <c r="F5776" s="130" t="inlineStr">
        <is>
          <t>Electric Utility</t>
        </is>
      </c>
      <c r="G5776" s="130" t="inlineStr">
        <is>
          <t>HY</t>
        </is>
      </c>
      <c r="H5776" s="130" t="inlineStr">
        <is>
          <t>WAT</t>
        </is>
      </c>
      <c r="I5776" s="130" t="inlineStr">
        <is>
          <t>HYC</t>
        </is>
      </c>
      <c r="J5776" s="131" t="n">
        <v>181323.35</v>
      </c>
      <c r="K5776" s="129" t="n">
        <v>2020</v>
      </c>
      <c r="L5776" s="120">
        <f>IF(VLOOKUP(H5776,'Cross-Page Data'!$D$4:$F$48,3,FALSE)="natural gas",VLOOKUP(G5776,'Cross-Page Data'!$I$4:$J$19,2,FALSE),IF(VLOOKUP(H5776,'Cross-Page Data'!$D$4:$F$48,3,FALSE)="solar",IF(G5776="PV","solar PV","solar thermal"),IF(VLOOKUP(H5776,'Cross-Page Data'!$D$4:$F$48,3,FALSE)="wind",VLOOKUP(G5776,'Cross-Page Data'!$I$4:$J$19,2,FALSE),IF(VLOOKUP(H5776,'Cross-Page Data'!$D$4:$F$48,3,FALSE)="hydro",VLOOKUP(G5776,'Cross-Page Data'!$I$4:$J$19,2,FALSE),VLOOKUP(H5776,'Cross-Page Data'!$D$4:$F$48,3,FALSE)))))</f>
        <v/>
      </c>
      <c r="M5776" s="120">
        <f>IF(AND($P$2=FALSE,OR(F5776="Commercial NAICS Cogen",F5776="Industrial NAICS Cogen",F5776="NAICS-22 Cogen")),FALSE,IF(AND($P$3=FALSE,OR(F5776="Commercial NAICS Cogen",F5776="Commercial NAICS Non-Cogen",F5776="Industrial NAICS Cogen", F5776="industrial NAICS non-Cogen")),FALSE, TRUE))</f>
        <v/>
      </c>
    </row>
    <row r="5777">
      <c r="A5777" s="129" t="n">
        <v>99999</v>
      </c>
      <c r="B5777" s="130" t="inlineStr">
        <is>
          <t>State-Fuel Level Increment</t>
        </is>
      </c>
      <c r="C5777" s="130" t="inlineStr">
        <is>
          <t>State-Fuel Level Increment</t>
        </is>
      </c>
      <c r="D5777" s="129" t="n">
        <v>99999</v>
      </c>
      <c r="E5777" s="130" t="inlineStr">
        <is>
          <t>NV</t>
        </is>
      </c>
      <c r="F5777" s="130" t="inlineStr">
        <is>
          <t>NAICS-22 Non-Cogen</t>
        </is>
      </c>
      <c r="G5777" s="130" t="inlineStr">
        <is>
          <t>HY</t>
        </is>
      </c>
      <c r="H5777" s="130" t="inlineStr">
        <is>
          <t>WAT</t>
        </is>
      </c>
      <c r="I5777" s="130" t="inlineStr">
        <is>
          <t>HYC</t>
        </is>
      </c>
      <c r="J5777" s="131" t="n">
        <v>40630.761</v>
      </c>
      <c r="K5777" s="129" t="n">
        <v>2020</v>
      </c>
      <c r="L5777" s="120">
        <f>IF(VLOOKUP(H5777,'Cross-Page Data'!$D$4:$F$48,3,FALSE)="natural gas",VLOOKUP(G5777,'Cross-Page Data'!$I$4:$J$19,2,FALSE),IF(VLOOKUP(H5777,'Cross-Page Data'!$D$4:$F$48,3,FALSE)="solar",IF(G5777="PV","solar PV","solar thermal"),IF(VLOOKUP(H5777,'Cross-Page Data'!$D$4:$F$48,3,FALSE)="wind",VLOOKUP(G5777,'Cross-Page Data'!$I$4:$J$19,2,FALSE),IF(VLOOKUP(H5777,'Cross-Page Data'!$D$4:$F$48,3,FALSE)="hydro",VLOOKUP(G5777,'Cross-Page Data'!$I$4:$J$19,2,FALSE),VLOOKUP(H5777,'Cross-Page Data'!$D$4:$F$48,3,FALSE)))))</f>
        <v/>
      </c>
      <c r="M5777" s="120">
        <f>IF(AND($P$2=FALSE,OR(F5777="Commercial NAICS Cogen",F5777="Industrial NAICS Cogen",F5777="NAICS-22 Cogen")),FALSE,IF(AND($P$3=FALSE,OR(F5777="Commercial NAICS Cogen",F5777="Commercial NAICS Non-Cogen",F5777="Industrial NAICS Cogen", F5777="industrial NAICS non-Cogen")),FALSE, TRUE))</f>
        <v/>
      </c>
    </row>
    <row r="5778">
      <c r="A5778" s="129" t="n">
        <v>99999</v>
      </c>
      <c r="B5778" s="130" t="inlineStr">
        <is>
          <t>State-Fuel Level Increment</t>
        </is>
      </c>
      <c r="C5778" s="130" t="inlineStr">
        <is>
          <t>State-Fuel Level Increment</t>
        </is>
      </c>
      <c r="D5778" s="129" t="n">
        <v>99999</v>
      </c>
      <c r="E5778" s="130" t="inlineStr">
        <is>
          <t>NY</t>
        </is>
      </c>
      <c r="F5778" s="130" t="inlineStr">
        <is>
          <t>Electric Utility</t>
        </is>
      </c>
      <c r="G5778" s="130" t="inlineStr">
        <is>
          <t>HY</t>
        </is>
      </c>
      <c r="H5778" s="130" t="inlineStr">
        <is>
          <t>WAT</t>
        </is>
      </c>
      <c r="I5778" s="130" t="inlineStr">
        <is>
          <t>HYC</t>
        </is>
      </c>
      <c r="J5778" s="131" t="n">
        <v>649416.01</v>
      </c>
      <c r="K5778" s="129" t="n">
        <v>2020</v>
      </c>
      <c r="L5778" s="120">
        <f>IF(VLOOKUP(H5778,'Cross-Page Data'!$D$4:$F$48,3,FALSE)="natural gas",VLOOKUP(G5778,'Cross-Page Data'!$I$4:$J$19,2,FALSE),IF(VLOOKUP(H5778,'Cross-Page Data'!$D$4:$F$48,3,FALSE)="solar",IF(G5778="PV","solar PV","solar thermal"),IF(VLOOKUP(H5778,'Cross-Page Data'!$D$4:$F$48,3,FALSE)="wind",VLOOKUP(G5778,'Cross-Page Data'!$I$4:$J$19,2,FALSE),IF(VLOOKUP(H5778,'Cross-Page Data'!$D$4:$F$48,3,FALSE)="hydro",VLOOKUP(G5778,'Cross-Page Data'!$I$4:$J$19,2,FALSE),VLOOKUP(H5778,'Cross-Page Data'!$D$4:$F$48,3,FALSE)))))</f>
        <v/>
      </c>
      <c r="M5778" s="120">
        <f>IF(AND($P$2=FALSE,OR(F5778="Commercial NAICS Cogen",F5778="Industrial NAICS Cogen",F5778="NAICS-22 Cogen")),FALSE,IF(AND($P$3=FALSE,OR(F5778="Commercial NAICS Cogen",F5778="Commercial NAICS Non-Cogen",F5778="Industrial NAICS Cogen", F5778="industrial NAICS non-Cogen")),FALSE, TRUE))</f>
        <v/>
      </c>
    </row>
    <row r="5779">
      <c r="A5779" s="129" t="n">
        <v>99999</v>
      </c>
      <c r="B5779" s="130" t="inlineStr">
        <is>
          <t>State-Fuel Level Increment</t>
        </is>
      </c>
      <c r="C5779" s="130" t="inlineStr">
        <is>
          <t>State-Fuel Level Increment</t>
        </is>
      </c>
      <c r="D5779" s="129" t="n">
        <v>99999</v>
      </c>
      <c r="E5779" s="130" t="inlineStr">
        <is>
          <t>NY</t>
        </is>
      </c>
      <c r="F5779" s="130" t="inlineStr">
        <is>
          <t>NAICS-22 Non-Cogen</t>
        </is>
      </c>
      <c r="G5779" s="130" t="inlineStr">
        <is>
          <t>HY</t>
        </is>
      </c>
      <c r="H5779" s="130" t="inlineStr">
        <is>
          <t>WAT</t>
        </is>
      </c>
      <c r="I5779" s="130" t="inlineStr">
        <is>
          <t>HYC</t>
        </is>
      </c>
      <c r="J5779" s="131" t="n">
        <v>5455339.9</v>
      </c>
      <c r="K5779" s="129" t="n">
        <v>2020</v>
      </c>
      <c r="L5779" s="120">
        <f>IF(VLOOKUP(H5779,'Cross-Page Data'!$D$4:$F$48,3,FALSE)="natural gas",VLOOKUP(G5779,'Cross-Page Data'!$I$4:$J$19,2,FALSE),IF(VLOOKUP(H5779,'Cross-Page Data'!$D$4:$F$48,3,FALSE)="solar",IF(G5779="PV","solar PV","solar thermal"),IF(VLOOKUP(H5779,'Cross-Page Data'!$D$4:$F$48,3,FALSE)="wind",VLOOKUP(G5779,'Cross-Page Data'!$I$4:$J$19,2,FALSE),IF(VLOOKUP(H5779,'Cross-Page Data'!$D$4:$F$48,3,FALSE)="hydro",VLOOKUP(G5779,'Cross-Page Data'!$I$4:$J$19,2,FALSE),VLOOKUP(H5779,'Cross-Page Data'!$D$4:$F$48,3,FALSE)))))</f>
        <v/>
      </c>
      <c r="M5779" s="120">
        <f>IF(AND($P$2=FALSE,OR(F5779="Commercial NAICS Cogen",F5779="Industrial NAICS Cogen",F5779="NAICS-22 Cogen")),FALSE,IF(AND($P$3=FALSE,OR(F5779="Commercial NAICS Cogen",F5779="Commercial NAICS Non-Cogen",F5779="Industrial NAICS Cogen", F5779="industrial NAICS non-Cogen")),FALSE, TRUE))</f>
        <v/>
      </c>
    </row>
    <row r="5780">
      <c r="A5780" s="129" t="n">
        <v>99999</v>
      </c>
      <c r="B5780" s="130" t="inlineStr">
        <is>
          <t>State-Fuel Level Increment</t>
        </is>
      </c>
      <c r="C5780" s="130" t="inlineStr">
        <is>
          <t>State-Fuel Level Increment</t>
        </is>
      </c>
      <c r="D5780" s="129" t="n">
        <v>99999</v>
      </c>
      <c r="E5780" s="130" t="inlineStr">
        <is>
          <t>NY</t>
        </is>
      </c>
      <c r="F5780" s="130" t="inlineStr">
        <is>
          <t>Industrial NAICS Non-Cogen</t>
        </is>
      </c>
      <c r="G5780" s="130" t="inlineStr">
        <is>
          <t>HY</t>
        </is>
      </c>
      <c r="H5780" s="130" t="inlineStr">
        <is>
          <t>WAT</t>
        </is>
      </c>
      <c r="I5780" s="130" t="inlineStr">
        <is>
          <t>HYC</t>
        </is>
      </c>
      <c r="J5780" s="131" t="n">
        <v>8652.295</v>
      </c>
      <c r="K5780" s="129" t="n">
        <v>2020</v>
      </c>
      <c r="L5780" s="120">
        <f>IF(VLOOKUP(H5780,'Cross-Page Data'!$D$4:$F$48,3,FALSE)="natural gas",VLOOKUP(G5780,'Cross-Page Data'!$I$4:$J$19,2,FALSE),IF(VLOOKUP(H5780,'Cross-Page Data'!$D$4:$F$48,3,FALSE)="solar",IF(G5780="PV","solar PV","solar thermal"),IF(VLOOKUP(H5780,'Cross-Page Data'!$D$4:$F$48,3,FALSE)="wind",VLOOKUP(G5780,'Cross-Page Data'!$I$4:$J$19,2,FALSE),IF(VLOOKUP(H5780,'Cross-Page Data'!$D$4:$F$48,3,FALSE)="hydro",VLOOKUP(G5780,'Cross-Page Data'!$I$4:$J$19,2,FALSE),VLOOKUP(H5780,'Cross-Page Data'!$D$4:$F$48,3,FALSE)))))</f>
        <v/>
      </c>
      <c r="M5780" s="120">
        <f>IF(AND($P$2=FALSE,OR(F5780="Commercial NAICS Cogen",F5780="Industrial NAICS Cogen",F5780="NAICS-22 Cogen")),FALSE,IF(AND($P$3=FALSE,OR(F5780="Commercial NAICS Cogen",F5780="Commercial NAICS Non-Cogen",F5780="Industrial NAICS Cogen", F5780="industrial NAICS non-Cogen")),FALSE, TRUE))</f>
        <v/>
      </c>
    </row>
    <row r="5781">
      <c r="A5781" s="129" t="n">
        <v>99999</v>
      </c>
      <c r="B5781" s="130" t="inlineStr">
        <is>
          <t>State-Fuel Level Increment</t>
        </is>
      </c>
      <c r="C5781" s="130" t="inlineStr">
        <is>
          <t>State-Fuel Level Increment</t>
        </is>
      </c>
      <c r="D5781" s="129" t="n">
        <v>99999</v>
      </c>
      <c r="E5781" s="130" t="inlineStr">
        <is>
          <t>OH</t>
        </is>
      </c>
      <c r="F5781" s="130" t="inlineStr">
        <is>
          <t>Electric Utility</t>
        </is>
      </c>
      <c r="G5781" s="130" t="inlineStr">
        <is>
          <t>HY</t>
        </is>
      </c>
      <c r="H5781" s="130" t="inlineStr">
        <is>
          <t>WAT</t>
        </is>
      </c>
      <c r="I5781" s="130" t="inlineStr">
        <is>
          <t>HYC</t>
        </is>
      </c>
      <c r="J5781" s="131" t="n">
        <v>280390.83</v>
      </c>
      <c r="K5781" s="129" t="n">
        <v>2020</v>
      </c>
      <c r="L5781" s="120">
        <f>IF(VLOOKUP(H5781,'Cross-Page Data'!$D$4:$F$48,3,FALSE)="natural gas",VLOOKUP(G5781,'Cross-Page Data'!$I$4:$J$19,2,FALSE),IF(VLOOKUP(H5781,'Cross-Page Data'!$D$4:$F$48,3,FALSE)="solar",IF(G5781="PV","solar PV","solar thermal"),IF(VLOOKUP(H5781,'Cross-Page Data'!$D$4:$F$48,3,FALSE)="wind",VLOOKUP(G5781,'Cross-Page Data'!$I$4:$J$19,2,FALSE),IF(VLOOKUP(H5781,'Cross-Page Data'!$D$4:$F$48,3,FALSE)="hydro",VLOOKUP(G5781,'Cross-Page Data'!$I$4:$J$19,2,FALSE),VLOOKUP(H5781,'Cross-Page Data'!$D$4:$F$48,3,FALSE)))))</f>
        <v/>
      </c>
      <c r="M5781" s="120">
        <f>IF(AND($P$2=FALSE,OR(F5781="Commercial NAICS Cogen",F5781="Industrial NAICS Cogen",F5781="NAICS-22 Cogen")),FALSE,IF(AND($P$3=FALSE,OR(F5781="Commercial NAICS Cogen",F5781="Commercial NAICS Non-Cogen",F5781="Industrial NAICS Cogen", F5781="industrial NAICS non-Cogen")),FALSE, TRUE))</f>
        <v/>
      </c>
    </row>
    <row r="5782">
      <c r="A5782" s="129" t="n">
        <v>99999</v>
      </c>
      <c r="B5782" s="130" t="inlineStr">
        <is>
          <t>State-Fuel Level Increment</t>
        </is>
      </c>
      <c r="C5782" s="130" t="inlineStr">
        <is>
          <t>State-Fuel Level Increment</t>
        </is>
      </c>
      <c r="D5782" s="129" t="n">
        <v>99999</v>
      </c>
      <c r="E5782" s="130" t="inlineStr">
        <is>
          <t>OH</t>
        </is>
      </c>
      <c r="F5782" s="130" t="inlineStr">
        <is>
          <t>NAICS-22 Non-Cogen</t>
        </is>
      </c>
      <c r="G5782" s="130" t="inlineStr">
        <is>
          <t>HY</t>
        </is>
      </c>
      <c r="H5782" s="130" t="inlineStr">
        <is>
          <t>WAT</t>
        </is>
      </c>
      <c r="I5782" s="130" t="inlineStr">
        <is>
          <t>HYC</t>
        </is>
      </c>
      <c r="J5782" s="131" t="n">
        <v>131633.91</v>
      </c>
      <c r="K5782" s="129" t="n">
        <v>2020</v>
      </c>
      <c r="L5782" s="120">
        <f>IF(VLOOKUP(H5782,'Cross-Page Data'!$D$4:$F$48,3,FALSE)="natural gas",VLOOKUP(G5782,'Cross-Page Data'!$I$4:$J$19,2,FALSE),IF(VLOOKUP(H5782,'Cross-Page Data'!$D$4:$F$48,3,FALSE)="solar",IF(G5782="PV","solar PV","solar thermal"),IF(VLOOKUP(H5782,'Cross-Page Data'!$D$4:$F$48,3,FALSE)="wind",VLOOKUP(G5782,'Cross-Page Data'!$I$4:$J$19,2,FALSE),IF(VLOOKUP(H5782,'Cross-Page Data'!$D$4:$F$48,3,FALSE)="hydro",VLOOKUP(G5782,'Cross-Page Data'!$I$4:$J$19,2,FALSE),VLOOKUP(H5782,'Cross-Page Data'!$D$4:$F$48,3,FALSE)))))</f>
        <v/>
      </c>
      <c r="M5782" s="120">
        <f>IF(AND($P$2=FALSE,OR(F5782="Commercial NAICS Cogen",F5782="Industrial NAICS Cogen",F5782="NAICS-22 Cogen")),FALSE,IF(AND($P$3=FALSE,OR(F5782="Commercial NAICS Cogen",F5782="Commercial NAICS Non-Cogen",F5782="Industrial NAICS Cogen", F5782="industrial NAICS non-Cogen")),FALSE, TRUE))</f>
        <v/>
      </c>
    </row>
    <row r="5783">
      <c r="A5783" s="129" t="n">
        <v>99999</v>
      </c>
      <c r="B5783" s="130" t="inlineStr">
        <is>
          <t>State-Fuel Level Increment</t>
        </is>
      </c>
      <c r="C5783" s="130" t="inlineStr">
        <is>
          <t>State-Fuel Level Increment</t>
        </is>
      </c>
      <c r="D5783" s="129" t="n">
        <v>99999</v>
      </c>
      <c r="E5783" s="130" t="inlineStr">
        <is>
          <t>OK</t>
        </is>
      </c>
      <c r="F5783" s="130" t="inlineStr">
        <is>
          <t>Electric Utility</t>
        </is>
      </c>
      <c r="G5783" s="130" t="inlineStr">
        <is>
          <t>HY</t>
        </is>
      </c>
      <c r="H5783" s="130" t="inlineStr">
        <is>
          <t>WAT</t>
        </is>
      </c>
      <c r="I5783" s="130" t="inlineStr">
        <is>
          <t>HYC</t>
        </is>
      </c>
      <c r="J5783" s="131" t="n">
        <v>3962676.7</v>
      </c>
      <c r="K5783" s="129" t="n">
        <v>2020</v>
      </c>
      <c r="L5783" s="120">
        <f>IF(VLOOKUP(H5783,'Cross-Page Data'!$D$4:$F$48,3,FALSE)="natural gas",VLOOKUP(G5783,'Cross-Page Data'!$I$4:$J$19,2,FALSE),IF(VLOOKUP(H5783,'Cross-Page Data'!$D$4:$F$48,3,FALSE)="solar",IF(G5783="PV","solar PV","solar thermal"),IF(VLOOKUP(H5783,'Cross-Page Data'!$D$4:$F$48,3,FALSE)="wind",VLOOKUP(G5783,'Cross-Page Data'!$I$4:$J$19,2,FALSE),IF(VLOOKUP(H5783,'Cross-Page Data'!$D$4:$F$48,3,FALSE)="hydro",VLOOKUP(G5783,'Cross-Page Data'!$I$4:$J$19,2,FALSE),VLOOKUP(H5783,'Cross-Page Data'!$D$4:$F$48,3,FALSE)))))</f>
        <v/>
      </c>
      <c r="M5783" s="120">
        <f>IF(AND($P$2=FALSE,OR(F5783="Commercial NAICS Cogen",F5783="Industrial NAICS Cogen",F5783="NAICS-22 Cogen")),FALSE,IF(AND($P$3=FALSE,OR(F5783="Commercial NAICS Cogen",F5783="Commercial NAICS Non-Cogen",F5783="Industrial NAICS Cogen", F5783="industrial NAICS non-Cogen")),FALSE, TRUE))</f>
        <v/>
      </c>
    </row>
    <row r="5784">
      <c r="A5784" s="129" t="n">
        <v>99999</v>
      </c>
      <c r="B5784" s="130" t="inlineStr">
        <is>
          <t>State-Fuel Level Increment</t>
        </is>
      </c>
      <c r="C5784" s="130" t="inlineStr">
        <is>
          <t>State-Fuel Level Increment</t>
        </is>
      </c>
      <c r="D5784" s="129" t="n">
        <v>99999</v>
      </c>
      <c r="E5784" s="130" t="inlineStr">
        <is>
          <t>OR</t>
        </is>
      </c>
      <c r="F5784" s="130" t="inlineStr">
        <is>
          <t>Electric Utility</t>
        </is>
      </c>
      <c r="G5784" s="130" t="inlineStr">
        <is>
          <t>HY</t>
        </is>
      </c>
      <c r="H5784" s="130" t="inlineStr">
        <is>
          <t>WAT</t>
        </is>
      </c>
      <c r="I5784" s="130" t="inlineStr">
        <is>
          <t>HYC</t>
        </is>
      </c>
      <c r="J5784" s="131" t="n">
        <v>13527948</v>
      </c>
      <c r="K5784" s="129" t="n">
        <v>2020</v>
      </c>
      <c r="L5784" s="120">
        <f>IF(VLOOKUP(H5784,'Cross-Page Data'!$D$4:$F$48,3,FALSE)="natural gas",VLOOKUP(G5784,'Cross-Page Data'!$I$4:$J$19,2,FALSE),IF(VLOOKUP(H5784,'Cross-Page Data'!$D$4:$F$48,3,FALSE)="solar",IF(G5784="PV","solar PV","solar thermal"),IF(VLOOKUP(H5784,'Cross-Page Data'!$D$4:$F$48,3,FALSE)="wind",VLOOKUP(G5784,'Cross-Page Data'!$I$4:$J$19,2,FALSE),IF(VLOOKUP(H5784,'Cross-Page Data'!$D$4:$F$48,3,FALSE)="hydro",VLOOKUP(G5784,'Cross-Page Data'!$I$4:$J$19,2,FALSE),VLOOKUP(H5784,'Cross-Page Data'!$D$4:$F$48,3,FALSE)))))</f>
        <v/>
      </c>
      <c r="M5784" s="120">
        <f>IF(AND($P$2=FALSE,OR(F5784="Commercial NAICS Cogen",F5784="Industrial NAICS Cogen",F5784="NAICS-22 Cogen")),FALSE,IF(AND($P$3=FALSE,OR(F5784="Commercial NAICS Cogen",F5784="Commercial NAICS Non-Cogen",F5784="Industrial NAICS Cogen", F5784="industrial NAICS non-Cogen")),FALSE, TRUE))</f>
        <v/>
      </c>
    </row>
    <row r="5785">
      <c r="A5785" s="129" t="n">
        <v>99999</v>
      </c>
      <c r="B5785" s="130" t="inlineStr">
        <is>
          <t>State-Fuel Level Increment</t>
        </is>
      </c>
      <c r="C5785" s="130" t="inlineStr">
        <is>
          <t>State-Fuel Level Increment</t>
        </is>
      </c>
      <c r="D5785" s="129" t="n">
        <v>99999</v>
      </c>
      <c r="E5785" s="130" t="inlineStr">
        <is>
          <t>OR</t>
        </is>
      </c>
      <c r="F5785" s="130" t="inlineStr">
        <is>
          <t>NAICS-22 Non-Cogen</t>
        </is>
      </c>
      <c r="G5785" s="130" t="inlineStr">
        <is>
          <t>HY</t>
        </is>
      </c>
      <c r="H5785" s="130" t="inlineStr">
        <is>
          <t>WAT</t>
        </is>
      </c>
      <c r="I5785" s="130" t="inlineStr">
        <is>
          <t>HYC</t>
        </is>
      </c>
      <c r="J5785" s="131" t="n">
        <v>279529.71</v>
      </c>
      <c r="K5785" s="129" t="n">
        <v>2020</v>
      </c>
      <c r="L5785" s="120">
        <f>IF(VLOOKUP(H5785,'Cross-Page Data'!$D$4:$F$48,3,FALSE)="natural gas",VLOOKUP(G5785,'Cross-Page Data'!$I$4:$J$19,2,FALSE),IF(VLOOKUP(H5785,'Cross-Page Data'!$D$4:$F$48,3,FALSE)="solar",IF(G5785="PV","solar PV","solar thermal"),IF(VLOOKUP(H5785,'Cross-Page Data'!$D$4:$F$48,3,FALSE)="wind",VLOOKUP(G5785,'Cross-Page Data'!$I$4:$J$19,2,FALSE),IF(VLOOKUP(H5785,'Cross-Page Data'!$D$4:$F$48,3,FALSE)="hydro",VLOOKUP(G5785,'Cross-Page Data'!$I$4:$J$19,2,FALSE),VLOOKUP(H5785,'Cross-Page Data'!$D$4:$F$48,3,FALSE)))))</f>
        <v/>
      </c>
      <c r="M5785" s="120">
        <f>IF(AND($P$2=FALSE,OR(F5785="Commercial NAICS Cogen",F5785="Industrial NAICS Cogen",F5785="NAICS-22 Cogen")),FALSE,IF(AND($P$3=FALSE,OR(F5785="Commercial NAICS Cogen",F5785="Commercial NAICS Non-Cogen",F5785="Industrial NAICS Cogen", F5785="industrial NAICS non-Cogen")),FALSE, TRUE))</f>
        <v/>
      </c>
    </row>
    <row r="5786">
      <c r="A5786" s="129" t="n">
        <v>99999</v>
      </c>
      <c r="B5786" s="130" t="inlineStr">
        <is>
          <t>State-Fuel Level Increment</t>
        </is>
      </c>
      <c r="C5786" s="130" t="inlineStr">
        <is>
          <t>State-Fuel Level Increment</t>
        </is>
      </c>
      <c r="D5786" s="129" t="n">
        <v>99999</v>
      </c>
      <c r="E5786" s="130" t="inlineStr">
        <is>
          <t>PA</t>
        </is>
      </c>
      <c r="F5786" s="130" t="inlineStr">
        <is>
          <t>NAICS-22 Non-Cogen</t>
        </is>
      </c>
      <c r="G5786" s="130" t="inlineStr">
        <is>
          <t>HY</t>
        </is>
      </c>
      <c r="H5786" s="130" t="inlineStr">
        <is>
          <t>WAT</t>
        </is>
      </c>
      <c r="I5786" s="130" t="inlineStr">
        <is>
          <t>HYC</t>
        </is>
      </c>
      <c r="J5786" s="131" t="n">
        <v>3461341.4</v>
      </c>
      <c r="K5786" s="129" t="n">
        <v>2020</v>
      </c>
      <c r="L5786" s="120">
        <f>IF(VLOOKUP(H5786,'Cross-Page Data'!$D$4:$F$48,3,FALSE)="natural gas",VLOOKUP(G5786,'Cross-Page Data'!$I$4:$J$19,2,FALSE),IF(VLOOKUP(H5786,'Cross-Page Data'!$D$4:$F$48,3,FALSE)="solar",IF(G5786="PV","solar PV","solar thermal"),IF(VLOOKUP(H5786,'Cross-Page Data'!$D$4:$F$48,3,FALSE)="wind",VLOOKUP(G5786,'Cross-Page Data'!$I$4:$J$19,2,FALSE),IF(VLOOKUP(H5786,'Cross-Page Data'!$D$4:$F$48,3,FALSE)="hydro",VLOOKUP(G5786,'Cross-Page Data'!$I$4:$J$19,2,FALSE),VLOOKUP(H5786,'Cross-Page Data'!$D$4:$F$48,3,FALSE)))))</f>
        <v/>
      </c>
      <c r="M5786" s="120">
        <f>IF(AND($P$2=FALSE,OR(F5786="Commercial NAICS Cogen",F5786="Industrial NAICS Cogen",F5786="NAICS-22 Cogen")),FALSE,IF(AND($P$3=FALSE,OR(F5786="Commercial NAICS Cogen",F5786="Commercial NAICS Non-Cogen",F5786="Industrial NAICS Cogen", F5786="industrial NAICS non-Cogen")),FALSE, TRUE))</f>
        <v/>
      </c>
    </row>
    <row r="5787">
      <c r="A5787" s="129" t="n">
        <v>99999</v>
      </c>
      <c r="B5787" s="130" t="inlineStr">
        <is>
          <t>State-Fuel Level Increment</t>
        </is>
      </c>
      <c r="C5787" s="130" t="inlineStr">
        <is>
          <t>State-Fuel Level Increment</t>
        </is>
      </c>
      <c r="D5787" s="129" t="n">
        <v>99999</v>
      </c>
      <c r="E5787" s="130" t="inlineStr">
        <is>
          <t>SC</t>
        </is>
      </c>
      <c r="F5787" s="130" t="inlineStr">
        <is>
          <t>Electric Utility</t>
        </is>
      </c>
      <c r="G5787" s="130" t="inlineStr">
        <is>
          <t>HY</t>
        </is>
      </c>
      <c r="H5787" s="130" t="inlineStr">
        <is>
          <t>WAT</t>
        </is>
      </c>
      <c r="I5787" s="130" t="inlineStr">
        <is>
          <t>HYC</t>
        </is>
      </c>
      <c r="J5787" s="131" t="n">
        <v>3074911.7</v>
      </c>
      <c r="K5787" s="129" t="n">
        <v>2020</v>
      </c>
      <c r="L5787" s="120">
        <f>IF(VLOOKUP(H5787,'Cross-Page Data'!$D$4:$F$48,3,FALSE)="natural gas",VLOOKUP(G5787,'Cross-Page Data'!$I$4:$J$19,2,FALSE),IF(VLOOKUP(H5787,'Cross-Page Data'!$D$4:$F$48,3,FALSE)="solar",IF(G5787="PV","solar PV","solar thermal"),IF(VLOOKUP(H5787,'Cross-Page Data'!$D$4:$F$48,3,FALSE)="wind",VLOOKUP(G5787,'Cross-Page Data'!$I$4:$J$19,2,FALSE),IF(VLOOKUP(H5787,'Cross-Page Data'!$D$4:$F$48,3,FALSE)="hydro",VLOOKUP(G5787,'Cross-Page Data'!$I$4:$J$19,2,FALSE),VLOOKUP(H5787,'Cross-Page Data'!$D$4:$F$48,3,FALSE)))))</f>
        <v/>
      </c>
      <c r="M5787" s="120">
        <f>IF(AND($P$2=FALSE,OR(F5787="Commercial NAICS Cogen",F5787="Industrial NAICS Cogen",F5787="NAICS-22 Cogen")),FALSE,IF(AND($P$3=FALSE,OR(F5787="Commercial NAICS Cogen",F5787="Commercial NAICS Non-Cogen",F5787="Industrial NAICS Cogen", F5787="industrial NAICS non-Cogen")),FALSE, TRUE))</f>
        <v/>
      </c>
    </row>
    <row r="5788">
      <c r="A5788" s="129" t="n">
        <v>99999</v>
      </c>
      <c r="B5788" s="130" t="inlineStr">
        <is>
          <t>State-Fuel Level Increment</t>
        </is>
      </c>
      <c r="C5788" s="130" t="inlineStr">
        <is>
          <t>State-Fuel Level Increment</t>
        </is>
      </c>
      <c r="D5788" s="129" t="n">
        <v>99999</v>
      </c>
      <c r="E5788" s="130" t="inlineStr">
        <is>
          <t>SC</t>
        </is>
      </c>
      <c r="F5788" s="130" t="inlineStr">
        <is>
          <t>NAICS-22 Non-Cogen</t>
        </is>
      </c>
      <c r="G5788" s="130" t="inlineStr">
        <is>
          <t>HY</t>
        </is>
      </c>
      <c r="H5788" s="130" t="inlineStr">
        <is>
          <t>WAT</t>
        </is>
      </c>
      <c r="I5788" s="130" t="inlineStr">
        <is>
          <t>HYC</t>
        </is>
      </c>
      <c r="J5788" s="131" t="n">
        <v>55357.689</v>
      </c>
      <c r="K5788" s="129" t="n">
        <v>2020</v>
      </c>
      <c r="L5788" s="120">
        <f>IF(VLOOKUP(H5788,'Cross-Page Data'!$D$4:$F$48,3,FALSE)="natural gas",VLOOKUP(G5788,'Cross-Page Data'!$I$4:$J$19,2,FALSE),IF(VLOOKUP(H5788,'Cross-Page Data'!$D$4:$F$48,3,FALSE)="solar",IF(G5788="PV","solar PV","solar thermal"),IF(VLOOKUP(H5788,'Cross-Page Data'!$D$4:$F$48,3,FALSE)="wind",VLOOKUP(G5788,'Cross-Page Data'!$I$4:$J$19,2,FALSE),IF(VLOOKUP(H5788,'Cross-Page Data'!$D$4:$F$48,3,FALSE)="hydro",VLOOKUP(G5788,'Cross-Page Data'!$I$4:$J$19,2,FALSE),VLOOKUP(H5788,'Cross-Page Data'!$D$4:$F$48,3,FALSE)))))</f>
        <v/>
      </c>
      <c r="M5788" s="120">
        <f>IF(AND($P$2=FALSE,OR(F5788="Commercial NAICS Cogen",F5788="Industrial NAICS Cogen",F5788="NAICS-22 Cogen")),FALSE,IF(AND($P$3=FALSE,OR(F5788="Commercial NAICS Cogen",F5788="Commercial NAICS Non-Cogen",F5788="Industrial NAICS Cogen", F5788="industrial NAICS non-Cogen")),FALSE, TRUE))</f>
        <v/>
      </c>
    </row>
    <row r="5789">
      <c r="A5789" s="129" t="n">
        <v>99999</v>
      </c>
      <c r="B5789" s="130" t="inlineStr">
        <is>
          <t>State-Fuel Level Increment</t>
        </is>
      </c>
      <c r="C5789" s="130" t="inlineStr">
        <is>
          <t>State-Fuel Level Increment</t>
        </is>
      </c>
      <c r="D5789" s="129" t="n">
        <v>99999</v>
      </c>
      <c r="E5789" s="130" t="inlineStr">
        <is>
          <t>SD</t>
        </is>
      </c>
      <c r="F5789" s="130" t="inlineStr">
        <is>
          <t>Electric Utility</t>
        </is>
      </c>
      <c r="G5789" s="130" t="inlineStr">
        <is>
          <t>HY</t>
        </is>
      </c>
      <c r="H5789" s="130" t="inlineStr">
        <is>
          <t>WAT</t>
        </is>
      </c>
      <c r="I5789" s="130" t="inlineStr">
        <is>
          <t>HYC</t>
        </is>
      </c>
      <c r="J5789" s="131" t="n">
        <v>8603317.4</v>
      </c>
      <c r="K5789" s="129" t="n">
        <v>2020</v>
      </c>
      <c r="L5789" s="120">
        <f>IF(VLOOKUP(H5789,'Cross-Page Data'!$D$4:$F$48,3,FALSE)="natural gas",VLOOKUP(G5789,'Cross-Page Data'!$I$4:$J$19,2,FALSE),IF(VLOOKUP(H5789,'Cross-Page Data'!$D$4:$F$48,3,FALSE)="solar",IF(G5789="PV","solar PV","solar thermal"),IF(VLOOKUP(H5789,'Cross-Page Data'!$D$4:$F$48,3,FALSE)="wind",VLOOKUP(G5789,'Cross-Page Data'!$I$4:$J$19,2,FALSE),IF(VLOOKUP(H5789,'Cross-Page Data'!$D$4:$F$48,3,FALSE)="hydro",VLOOKUP(G5789,'Cross-Page Data'!$I$4:$J$19,2,FALSE),VLOOKUP(H5789,'Cross-Page Data'!$D$4:$F$48,3,FALSE)))))</f>
        <v/>
      </c>
      <c r="M5789" s="120">
        <f>IF(AND($P$2=FALSE,OR(F5789="Commercial NAICS Cogen",F5789="Industrial NAICS Cogen",F5789="NAICS-22 Cogen")),FALSE,IF(AND($P$3=FALSE,OR(F5789="Commercial NAICS Cogen",F5789="Commercial NAICS Non-Cogen",F5789="Industrial NAICS Cogen", F5789="industrial NAICS non-Cogen")),FALSE, TRUE))</f>
        <v/>
      </c>
    </row>
    <row r="5790">
      <c r="A5790" s="129" t="n">
        <v>99999</v>
      </c>
      <c r="B5790" s="130" t="inlineStr">
        <is>
          <t>State-Fuel Level Increment</t>
        </is>
      </c>
      <c r="C5790" s="130" t="inlineStr">
        <is>
          <t>State-Fuel Level Increment</t>
        </is>
      </c>
      <c r="D5790" s="129" t="n">
        <v>99999</v>
      </c>
      <c r="E5790" s="130" t="inlineStr">
        <is>
          <t>TN</t>
        </is>
      </c>
      <c r="F5790" s="130" t="inlineStr">
        <is>
          <t>Electric Utility</t>
        </is>
      </c>
      <c r="G5790" s="130" t="inlineStr">
        <is>
          <t>HY</t>
        </is>
      </c>
      <c r="H5790" s="130" t="inlineStr">
        <is>
          <t>WAT</t>
        </is>
      </c>
      <c r="I5790" s="130" t="inlineStr">
        <is>
          <t>HYC</t>
        </is>
      </c>
      <c r="J5790" s="131" t="n">
        <v>10360918</v>
      </c>
      <c r="K5790" s="129" t="n">
        <v>2020</v>
      </c>
      <c r="L5790" s="120">
        <f>IF(VLOOKUP(H5790,'Cross-Page Data'!$D$4:$F$48,3,FALSE)="natural gas",VLOOKUP(G5790,'Cross-Page Data'!$I$4:$J$19,2,FALSE),IF(VLOOKUP(H5790,'Cross-Page Data'!$D$4:$F$48,3,FALSE)="solar",IF(G5790="PV","solar PV","solar thermal"),IF(VLOOKUP(H5790,'Cross-Page Data'!$D$4:$F$48,3,FALSE)="wind",VLOOKUP(G5790,'Cross-Page Data'!$I$4:$J$19,2,FALSE),IF(VLOOKUP(H5790,'Cross-Page Data'!$D$4:$F$48,3,FALSE)="hydro",VLOOKUP(G5790,'Cross-Page Data'!$I$4:$J$19,2,FALSE),VLOOKUP(H5790,'Cross-Page Data'!$D$4:$F$48,3,FALSE)))))</f>
        <v/>
      </c>
      <c r="M5790" s="120">
        <f>IF(AND($P$2=FALSE,OR(F5790="Commercial NAICS Cogen",F5790="Industrial NAICS Cogen",F5790="NAICS-22 Cogen")),FALSE,IF(AND($P$3=FALSE,OR(F5790="Commercial NAICS Cogen",F5790="Commercial NAICS Non-Cogen",F5790="Industrial NAICS Cogen", F5790="industrial NAICS non-Cogen")),FALSE, TRUE))</f>
        <v/>
      </c>
    </row>
    <row r="5791">
      <c r="A5791" s="129" t="n">
        <v>99999</v>
      </c>
      <c r="B5791" s="130" t="inlineStr">
        <is>
          <t>State-Fuel Level Increment</t>
        </is>
      </c>
      <c r="C5791" s="130" t="inlineStr">
        <is>
          <t>State-Fuel Level Increment</t>
        </is>
      </c>
      <c r="D5791" s="129" t="n">
        <v>99999</v>
      </c>
      <c r="E5791" s="130" t="inlineStr">
        <is>
          <t>TX</t>
        </is>
      </c>
      <c r="F5791" s="130" t="inlineStr">
        <is>
          <t>Electric Utility</t>
        </is>
      </c>
      <c r="G5791" s="130" t="inlineStr">
        <is>
          <t>HY</t>
        </is>
      </c>
      <c r="H5791" s="130" t="inlineStr">
        <is>
          <t>WAT</t>
        </is>
      </c>
      <c r="I5791" s="130" t="inlineStr">
        <is>
          <t>HYC</t>
        </is>
      </c>
      <c r="J5791" s="131" t="n">
        <v>1755382.1</v>
      </c>
      <c r="K5791" s="129" t="n">
        <v>2020</v>
      </c>
      <c r="L5791" s="120">
        <f>IF(VLOOKUP(H5791,'Cross-Page Data'!$D$4:$F$48,3,FALSE)="natural gas",VLOOKUP(G5791,'Cross-Page Data'!$I$4:$J$19,2,FALSE),IF(VLOOKUP(H5791,'Cross-Page Data'!$D$4:$F$48,3,FALSE)="solar",IF(G5791="PV","solar PV","solar thermal"),IF(VLOOKUP(H5791,'Cross-Page Data'!$D$4:$F$48,3,FALSE)="wind",VLOOKUP(G5791,'Cross-Page Data'!$I$4:$J$19,2,FALSE),IF(VLOOKUP(H5791,'Cross-Page Data'!$D$4:$F$48,3,FALSE)="hydro",VLOOKUP(G5791,'Cross-Page Data'!$I$4:$J$19,2,FALSE),VLOOKUP(H5791,'Cross-Page Data'!$D$4:$F$48,3,FALSE)))))</f>
        <v/>
      </c>
      <c r="M5791" s="120">
        <f>IF(AND($P$2=FALSE,OR(F5791="Commercial NAICS Cogen",F5791="Industrial NAICS Cogen",F5791="NAICS-22 Cogen")),FALSE,IF(AND($P$3=FALSE,OR(F5791="Commercial NAICS Cogen",F5791="Commercial NAICS Non-Cogen",F5791="Industrial NAICS Cogen", F5791="industrial NAICS non-Cogen")),FALSE, TRUE))</f>
        <v/>
      </c>
    </row>
    <row r="5792">
      <c r="A5792" s="129" t="n">
        <v>99999</v>
      </c>
      <c r="B5792" s="130" t="inlineStr">
        <is>
          <t>State-Fuel Level Increment</t>
        </is>
      </c>
      <c r="C5792" s="130" t="inlineStr">
        <is>
          <t>State-Fuel Level Increment</t>
        </is>
      </c>
      <c r="D5792" s="129" t="n">
        <v>99999</v>
      </c>
      <c r="E5792" s="130" t="inlineStr">
        <is>
          <t>TX</t>
        </is>
      </c>
      <c r="F5792" s="130" t="inlineStr">
        <is>
          <t>Commercial NAICS Non-Cogen</t>
        </is>
      </c>
      <c r="G5792" s="130" t="inlineStr">
        <is>
          <t>HY</t>
        </is>
      </c>
      <c r="H5792" s="130" t="inlineStr">
        <is>
          <t>WAT</t>
        </is>
      </c>
      <c r="I5792" s="130" t="inlineStr">
        <is>
          <t>HYC</t>
        </is>
      </c>
      <c r="J5792" s="131" t="n">
        <v>1603.992</v>
      </c>
      <c r="K5792" s="129" t="n">
        <v>2020</v>
      </c>
      <c r="L5792" s="120">
        <f>IF(VLOOKUP(H5792,'Cross-Page Data'!$D$4:$F$48,3,FALSE)="natural gas",VLOOKUP(G5792,'Cross-Page Data'!$I$4:$J$19,2,FALSE),IF(VLOOKUP(H5792,'Cross-Page Data'!$D$4:$F$48,3,FALSE)="solar",IF(G5792="PV","solar PV","solar thermal"),IF(VLOOKUP(H5792,'Cross-Page Data'!$D$4:$F$48,3,FALSE)="wind",VLOOKUP(G5792,'Cross-Page Data'!$I$4:$J$19,2,FALSE),IF(VLOOKUP(H5792,'Cross-Page Data'!$D$4:$F$48,3,FALSE)="hydro",VLOOKUP(G5792,'Cross-Page Data'!$I$4:$J$19,2,FALSE),VLOOKUP(H5792,'Cross-Page Data'!$D$4:$F$48,3,FALSE)))))</f>
        <v/>
      </c>
      <c r="M5792" s="120">
        <f>IF(AND($P$2=FALSE,OR(F5792="Commercial NAICS Cogen",F5792="Industrial NAICS Cogen",F5792="NAICS-22 Cogen")),FALSE,IF(AND($P$3=FALSE,OR(F5792="Commercial NAICS Cogen",F5792="Commercial NAICS Non-Cogen",F5792="Industrial NAICS Cogen", F5792="industrial NAICS non-Cogen")),FALSE, TRUE))</f>
        <v/>
      </c>
    </row>
    <row r="5793">
      <c r="A5793" s="129" t="n">
        <v>99999</v>
      </c>
      <c r="B5793" s="130" t="inlineStr">
        <is>
          <t>State-Fuel Level Increment</t>
        </is>
      </c>
      <c r="C5793" s="130" t="inlineStr">
        <is>
          <t>State-Fuel Level Increment</t>
        </is>
      </c>
      <c r="D5793" s="129" t="n">
        <v>99999</v>
      </c>
      <c r="E5793" s="130" t="inlineStr">
        <is>
          <t>UT</t>
        </is>
      </c>
      <c r="F5793" s="130" t="inlineStr">
        <is>
          <t>Electric Utility</t>
        </is>
      </c>
      <c r="G5793" s="130" t="inlineStr">
        <is>
          <t>HY</t>
        </is>
      </c>
      <c r="H5793" s="130" t="inlineStr">
        <is>
          <t>WAT</t>
        </is>
      </c>
      <c r="I5793" s="130" t="inlineStr">
        <is>
          <t>HYC</t>
        </is>
      </c>
      <c r="J5793" s="131" t="n">
        <v>961506.8100000001</v>
      </c>
      <c r="K5793" s="129" t="n">
        <v>2020</v>
      </c>
      <c r="L5793" s="120">
        <f>IF(VLOOKUP(H5793,'Cross-Page Data'!$D$4:$F$48,3,FALSE)="natural gas",VLOOKUP(G5793,'Cross-Page Data'!$I$4:$J$19,2,FALSE),IF(VLOOKUP(H5793,'Cross-Page Data'!$D$4:$F$48,3,FALSE)="solar",IF(G5793="PV","solar PV","solar thermal"),IF(VLOOKUP(H5793,'Cross-Page Data'!$D$4:$F$48,3,FALSE)="wind",VLOOKUP(G5793,'Cross-Page Data'!$I$4:$J$19,2,FALSE),IF(VLOOKUP(H5793,'Cross-Page Data'!$D$4:$F$48,3,FALSE)="hydro",VLOOKUP(G5793,'Cross-Page Data'!$I$4:$J$19,2,FALSE),VLOOKUP(H5793,'Cross-Page Data'!$D$4:$F$48,3,FALSE)))))</f>
        <v/>
      </c>
      <c r="M5793" s="120">
        <f>IF(AND($P$2=FALSE,OR(F5793="Commercial NAICS Cogen",F5793="Industrial NAICS Cogen",F5793="NAICS-22 Cogen")),FALSE,IF(AND($P$3=FALSE,OR(F5793="Commercial NAICS Cogen",F5793="Commercial NAICS Non-Cogen",F5793="Industrial NAICS Cogen", F5793="industrial NAICS non-Cogen")),FALSE, TRUE))</f>
        <v/>
      </c>
    </row>
    <row r="5794">
      <c r="A5794" s="129" t="n">
        <v>99999</v>
      </c>
      <c r="B5794" s="130" t="inlineStr">
        <is>
          <t>State-Fuel Level Increment</t>
        </is>
      </c>
      <c r="C5794" s="130" t="inlineStr">
        <is>
          <t>State-Fuel Level Increment</t>
        </is>
      </c>
      <c r="D5794" s="129" t="n">
        <v>99999</v>
      </c>
      <c r="E5794" s="130" t="inlineStr">
        <is>
          <t>VA</t>
        </is>
      </c>
      <c r="F5794" s="130" t="inlineStr">
        <is>
          <t>Electric Utility</t>
        </is>
      </c>
      <c r="G5794" s="130" t="inlineStr">
        <is>
          <t>HY</t>
        </is>
      </c>
      <c r="H5794" s="130" t="inlineStr">
        <is>
          <t>WAT</t>
        </is>
      </c>
      <c r="I5794" s="130" t="inlineStr">
        <is>
          <t>HYC</t>
        </is>
      </c>
      <c r="J5794" s="131" t="n">
        <v>1144578.2</v>
      </c>
      <c r="K5794" s="129" t="n">
        <v>2020</v>
      </c>
      <c r="L5794" s="120">
        <f>IF(VLOOKUP(H5794,'Cross-Page Data'!$D$4:$F$48,3,FALSE)="natural gas",VLOOKUP(G5794,'Cross-Page Data'!$I$4:$J$19,2,FALSE),IF(VLOOKUP(H5794,'Cross-Page Data'!$D$4:$F$48,3,FALSE)="solar",IF(G5794="PV","solar PV","solar thermal"),IF(VLOOKUP(H5794,'Cross-Page Data'!$D$4:$F$48,3,FALSE)="wind",VLOOKUP(G5794,'Cross-Page Data'!$I$4:$J$19,2,FALSE),IF(VLOOKUP(H5794,'Cross-Page Data'!$D$4:$F$48,3,FALSE)="hydro",VLOOKUP(G5794,'Cross-Page Data'!$I$4:$J$19,2,FALSE),VLOOKUP(H5794,'Cross-Page Data'!$D$4:$F$48,3,FALSE)))))</f>
        <v/>
      </c>
      <c r="M5794" s="120">
        <f>IF(AND($P$2=FALSE,OR(F5794="Commercial NAICS Cogen",F5794="Industrial NAICS Cogen",F5794="NAICS-22 Cogen")),FALSE,IF(AND($P$3=FALSE,OR(F5794="Commercial NAICS Cogen",F5794="Commercial NAICS Non-Cogen",F5794="Industrial NAICS Cogen", F5794="industrial NAICS non-Cogen")),FALSE, TRUE))</f>
        <v/>
      </c>
    </row>
    <row r="5795">
      <c r="A5795" s="129" t="n">
        <v>99999</v>
      </c>
      <c r="B5795" s="130" t="inlineStr">
        <is>
          <t>State-Fuel Level Increment</t>
        </is>
      </c>
      <c r="C5795" s="130" t="inlineStr">
        <is>
          <t>State-Fuel Level Increment</t>
        </is>
      </c>
      <c r="D5795" s="129" t="n">
        <v>99999</v>
      </c>
      <c r="E5795" s="130" t="inlineStr">
        <is>
          <t>VA</t>
        </is>
      </c>
      <c r="F5795" s="130" t="inlineStr">
        <is>
          <t>NAICS-22 Non-Cogen</t>
        </is>
      </c>
      <c r="G5795" s="130" t="inlineStr">
        <is>
          <t>HY</t>
        </is>
      </c>
      <c r="H5795" s="130" t="inlineStr">
        <is>
          <t>WAT</t>
        </is>
      </c>
      <c r="I5795" s="130" t="inlineStr">
        <is>
          <t>HYC</t>
        </is>
      </c>
      <c r="J5795" s="131" t="n">
        <v>48422.777</v>
      </c>
      <c r="K5795" s="129" t="n">
        <v>2020</v>
      </c>
      <c r="L5795" s="120">
        <f>IF(VLOOKUP(H5795,'Cross-Page Data'!$D$4:$F$48,3,FALSE)="natural gas",VLOOKUP(G5795,'Cross-Page Data'!$I$4:$J$19,2,FALSE),IF(VLOOKUP(H5795,'Cross-Page Data'!$D$4:$F$48,3,FALSE)="solar",IF(G5795="PV","solar PV","solar thermal"),IF(VLOOKUP(H5795,'Cross-Page Data'!$D$4:$F$48,3,FALSE)="wind",VLOOKUP(G5795,'Cross-Page Data'!$I$4:$J$19,2,FALSE),IF(VLOOKUP(H5795,'Cross-Page Data'!$D$4:$F$48,3,FALSE)="hydro",VLOOKUP(G5795,'Cross-Page Data'!$I$4:$J$19,2,FALSE),VLOOKUP(H5795,'Cross-Page Data'!$D$4:$F$48,3,FALSE)))))</f>
        <v/>
      </c>
      <c r="M5795" s="120">
        <f>IF(AND($P$2=FALSE,OR(F5795="Commercial NAICS Cogen",F5795="Industrial NAICS Cogen",F5795="NAICS-22 Cogen")),FALSE,IF(AND($P$3=FALSE,OR(F5795="Commercial NAICS Cogen",F5795="Commercial NAICS Non-Cogen",F5795="Industrial NAICS Cogen", F5795="industrial NAICS non-Cogen")),FALSE, TRUE))</f>
        <v/>
      </c>
    </row>
    <row r="5796">
      <c r="A5796" s="129" t="n">
        <v>99999</v>
      </c>
      <c r="B5796" s="130" t="inlineStr">
        <is>
          <t>State-Fuel Level Increment</t>
        </is>
      </c>
      <c r="C5796" s="130" t="inlineStr">
        <is>
          <t>State-Fuel Level Increment</t>
        </is>
      </c>
      <c r="D5796" s="129" t="n">
        <v>99999</v>
      </c>
      <c r="E5796" s="130" t="inlineStr">
        <is>
          <t>VT</t>
        </is>
      </c>
      <c r="F5796" s="130" t="inlineStr">
        <is>
          <t>Electric Utility</t>
        </is>
      </c>
      <c r="G5796" s="130" t="inlineStr">
        <is>
          <t>HY</t>
        </is>
      </c>
      <c r="H5796" s="130" t="inlineStr">
        <is>
          <t>WAT</t>
        </is>
      </c>
      <c r="I5796" s="130" t="inlineStr">
        <is>
          <t>HYC</t>
        </is>
      </c>
      <c r="J5796" s="131" t="n">
        <v>457519.62</v>
      </c>
      <c r="K5796" s="129" t="n">
        <v>2020</v>
      </c>
      <c r="L5796" s="120">
        <f>IF(VLOOKUP(H5796,'Cross-Page Data'!$D$4:$F$48,3,FALSE)="natural gas",VLOOKUP(G5796,'Cross-Page Data'!$I$4:$J$19,2,FALSE),IF(VLOOKUP(H5796,'Cross-Page Data'!$D$4:$F$48,3,FALSE)="solar",IF(G5796="PV","solar PV","solar thermal"),IF(VLOOKUP(H5796,'Cross-Page Data'!$D$4:$F$48,3,FALSE)="wind",VLOOKUP(G5796,'Cross-Page Data'!$I$4:$J$19,2,FALSE),IF(VLOOKUP(H5796,'Cross-Page Data'!$D$4:$F$48,3,FALSE)="hydro",VLOOKUP(G5796,'Cross-Page Data'!$I$4:$J$19,2,FALSE),VLOOKUP(H5796,'Cross-Page Data'!$D$4:$F$48,3,FALSE)))))</f>
        <v/>
      </c>
      <c r="M5796" s="120">
        <f>IF(AND($P$2=FALSE,OR(F5796="Commercial NAICS Cogen",F5796="Industrial NAICS Cogen",F5796="NAICS-22 Cogen")),FALSE,IF(AND($P$3=FALSE,OR(F5796="Commercial NAICS Cogen",F5796="Commercial NAICS Non-Cogen",F5796="Industrial NAICS Cogen", F5796="industrial NAICS non-Cogen")),FALSE, TRUE))</f>
        <v/>
      </c>
    </row>
    <row r="5797">
      <c r="A5797" s="129" t="n">
        <v>99999</v>
      </c>
      <c r="B5797" s="130" t="inlineStr">
        <is>
          <t>State-Fuel Level Increment</t>
        </is>
      </c>
      <c r="C5797" s="130" t="inlineStr">
        <is>
          <t>State-Fuel Level Increment</t>
        </is>
      </c>
      <c r="D5797" s="129" t="n">
        <v>99999</v>
      </c>
      <c r="E5797" s="130" t="inlineStr">
        <is>
          <t>VT</t>
        </is>
      </c>
      <c r="F5797" s="130" t="inlineStr">
        <is>
          <t>NAICS-22 Non-Cogen</t>
        </is>
      </c>
      <c r="G5797" s="130" t="inlineStr">
        <is>
          <t>HY</t>
        </is>
      </c>
      <c r="H5797" s="130" t="inlineStr">
        <is>
          <t>WAT</t>
        </is>
      </c>
      <c r="I5797" s="130" t="inlineStr">
        <is>
          <t>HYC</t>
        </is>
      </c>
      <c r="J5797" s="131" t="n">
        <v>875617.26</v>
      </c>
      <c r="K5797" s="129" t="n">
        <v>2020</v>
      </c>
      <c r="L5797" s="120">
        <f>IF(VLOOKUP(H5797,'Cross-Page Data'!$D$4:$F$48,3,FALSE)="natural gas",VLOOKUP(G5797,'Cross-Page Data'!$I$4:$J$19,2,FALSE),IF(VLOOKUP(H5797,'Cross-Page Data'!$D$4:$F$48,3,FALSE)="solar",IF(G5797="PV","solar PV","solar thermal"),IF(VLOOKUP(H5797,'Cross-Page Data'!$D$4:$F$48,3,FALSE)="wind",VLOOKUP(G5797,'Cross-Page Data'!$I$4:$J$19,2,FALSE),IF(VLOOKUP(H5797,'Cross-Page Data'!$D$4:$F$48,3,FALSE)="hydro",VLOOKUP(G5797,'Cross-Page Data'!$I$4:$J$19,2,FALSE),VLOOKUP(H5797,'Cross-Page Data'!$D$4:$F$48,3,FALSE)))))</f>
        <v/>
      </c>
      <c r="M5797" s="120">
        <f>IF(AND($P$2=FALSE,OR(F5797="Commercial NAICS Cogen",F5797="Industrial NAICS Cogen",F5797="NAICS-22 Cogen")),FALSE,IF(AND($P$3=FALSE,OR(F5797="Commercial NAICS Cogen",F5797="Commercial NAICS Non-Cogen",F5797="Industrial NAICS Cogen", F5797="industrial NAICS non-Cogen")),FALSE, TRUE))</f>
        <v/>
      </c>
    </row>
    <row r="5798">
      <c r="A5798" s="129" t="n">
        <v>99999</v>
      </c>
      <c r="B5798" s="130" t="inlineStr">
        <is>
          <t>State-Fuel Level Increment</t>
        </is>
      </c>
      <c r="C5798" s="130" t="inlineStr">
        <is>
          <t>State-Fuel Level Increment</t>
        </is>
      </c>
      <c r="D5798" s="129" t="n">
        <v>99999</v>
      </c>
      <c r="E5798" s="130" t="inlineStr">
        <is>
          <t>WA</t>
        </is>
      </c>
      <c r="F5798" s="130" t="inlineStr">
        <is>
          <t>Electric Utility</t>
        </is>
      </c>
      <c r="G5798" s="130" t="inlineStr">
        <is>
          <t>HY</t>
        </is>
      </c>
      <c r="H5798" s="130" t="inlineStr">
        <is>
          <t>WAT</t>
        </is>
      </c>
      <c r="I5798" s="130" t="inlineStr">
        <is>
          <t>HYC</t>
        </is>
      </c>
      <c r="J5798" s="131" t="n">
        <v>6801797.1</v>
      </c>
      <c r="K5798" s="129" t="n">
        <v>2020</v>
      </c>
      <c r="L5798" s="120">
        <f>IF(VLOOKUP(H5798,'Cross-Page Data'!$D$4:$F$48,3,FALSE)="natural gas",VLOOKUP(G5798,'Cross-Page Data'!$I$4:$J$19,2,FALSE),IF(VLOOKUP(H5798,'Cross-Page Data'!$D$4:$F$48,3,FALSE)="solar",IF(G5798="PV","solar PV","solar thermal"),IF(VLOOKUP(H5798,'Cross-Page Data'!$D$4:$F$48,3,FALSE)="wind",VLOOKUP(G5798,'Cross-Page Data'!$I$4:$J$19,2,FALSE),IF(VLOOKUP(H5798,'Cross-Page Data'!$D$4:$F$48,3,FALSE)="hydro",VLOOKUP(G5798,'Cross-Page Data'!$I$4:$J$19,2,FALSE),VLOOKUP(H5798,'Cross-Page Data'!$D$4:$F$48,3,FALSE)))))</f>
        <v/>
      </c>
      <c r="M5798" s="120">
        <f>IF(AND($P$2=FALSE,OR(F5798="Commercial NAICS Cogen",F5798="Industrial NAICS Cogen",F5798="NAICS-22 Cogen")),FALSE,IF(AND($P$3=FALSE,OR(F5798="Commercial NAICS Cogen",F5798="Commercial NAICS Non-Cogen",F5798="Industrial NAICS Cogen", F5798="industrial NAICS non-Cogen")),FALSE, TRUE))</f>
        <v/>
      </c>
    </row>
    <row r="5799">
      <c r="A5799" s="129" t="n">
        <v>99999</v>
      </c>
      <c r="B5799" s="130" t="inlineStr">
        <is>
          <t>State-Fuel Level Increment</t>
        </is>
      </c>
      <c r="C5799" s="130" t="inlineStr">
        <is>
          <t>State-Fuel Level Increment</t>
        </is>
      </c>
      <c r="D5799" s="129" t="n">
        <v>99999</v>
      </c>
      <c r="E5799" s="130" t="inlineStr">
        <is>
          <t>WA</t>
        </is>
      </c>
      <c r="F5799" s="130" t="inlineStr">
        <is>
          <t>NAICS-22 Non-Cogen</t>
        </is>
      </c>
      <c r="G5799" s="130" t="inlineStr">
        <is>
          <t>HY</t>
        </is>
      </c>
      <c r="H5799" s="130" t="inlineStr">
        <is>
          <t>WAT</t>
        </is>
      </c>
      <c r="I5799" s="130" t="inlineStr">
        <is>
          <t>HYC</t>
        </is>
      </c>
      <c r="J5799" s="131" t="n">
        <v>395335.32</v>
      </c>
      <c r="K5799" s="129" t="n">
        <v>2020</v>
      </c>
      <c r="L5799" s="120">
        <f>IF(VLOOKUP(H5799,'Cross-Page Data'!$D$4:$F$48,3,FALSE)="natural gas",VLOOKUP(G5799,'Cross-Page Data'!$I$4:$J$19,2,FALSE),IF(VLOOKUP(H5799,'Cross-Page Data'!$D$4:$F$48,3,FALSE)="solar",IF(G5799="PV","solar PV","solar thermal"),IF(VLOOKUP(H5799,'Cross-Page Data'!$D$4:$F$48,3,FALSE)="wind",VLOOKUP(G5799,'Cross-Page Data'!$I$4:$J$19,2,FALSE),IF(VLOOKUP(H5799,'Cross-Page Data'!$D$4:$F$48,3,FALSE)="hydro",VLOOKUP(G5799,'Cross-Page Data'!$I$4:$J$19,2,FALSE),VLOOKUP(H5799,'Cross-Page Data'!$D$4:$F$48,3,FALSE)))))</f>
        <v/>
      </c>
      <c r="M5799" s="120">
        <f>IF(AND($P$2=FALSE,OR(F5799="Commercial NAICS Cogen",F5799="Industrial NAICS Cogen",F5799="NAICS-22 Cogen")),FALSE,IF(AND($P$3=FALSE,OR(F5799="Commercial NAICS Cogen",F5799="Commercial NAICS Non-Cogen",F5799="Industrial NAICS Cogen", F5799="industrial NAICS non-Cogen")),FALSE, TRUE))</f>
        <v/>
      </c>
    </row>
    <row r="5800">
      <c r="A5800" s="129" t="n">
        <v>99999</v>
      </c>
      <c r="B5800" s="130" t="inlineStr">
        <is>
          <t>State-Fuel Level Increment</t>
        </is>
      </c>
      <c r="C5800" s="130" t="inlineStr">
        <is>
          <t>State-Fuel Level Increment</t>
        </is>
      </c>
      <c r="D5800" s="129" t="n">
        <v>99999</v>
      </c>
      <c r="E5800" s="130" t="inlineStr">
        <is>
          <t>WI</t>
        </is>
      </c>
      <c r="F5800" s="130" t="inlineStr">
        <is>
          <t>Electric Utility</t>
        </is>
      </c>
      <c r="G5800" s="130" t="inlineStr">
        <is>
          <t>HY</t>
        </is>
      </c>
      <c r="H5800" s="130" t="inlineStr">
        <is>
          <t>WAT</t>
        </is>
      </c>
      <c r="I5800" s="130" t="inlineStr">
        <is>
          <t>HYC</t>
        </is>
      </c>
      <c r="J5800" s="131" t="n">
        <v>2533643.7</v>
      </c>
      <c r="K5800" s="129" t="n">
        <v>2020</v>
      </c>
      <c r="L5800" s="120">
        <f>IF(VLOOKUP(H5800,'Cross-Page Data'!$D$4:$F$48,3,FALSE)="natural gas",VLOOKUP(G5800,'Cross-Page Data'!$I$4:$J$19,2,FALSE),IF(VLOOKUP(H5800,'Cross-Page Data'!$D$4:$F$48,3,FALSE)="solar",IF(G5800="PV","solar PV","solar thermal"),IF(VLOOKUP(H5800,'Cross-Page Data'!$D$4:$F$48,3,FALSE)="wind",VLOOKUP(G5800,'Cross-Page Data'!$I$4:$J$19,2,FALSE),IF(VLOOKUP(H5800,'Cross-Page Data'!$D$4:$F$48,3,FALSE)="hydro",VLOOKUP(G5800,'Cross-Page Data'!$I$4:$J$19,2,FALSE),VLOOKUP(H5800,'Cross-Page Data'!$D$4:$F$48,3,FALSE)))))</f>
        <v/>
      </c>
      <c r="M5800" s="120">
        <f>IF(AND($P$2=FALSE,OR(F5800="Commercial NAICS Cogen",F5800="Industrial NAICS Cogen",F5800="NAICS-22 Cogen")),FALSE,IF(AND($P$3=FALSE,OR(F5800="Commercial NAICS Cogen",F5800="Commercial NAICS Non-Cogen",F5800="Industrial NAICS Cogen", F5800="industrial NAICS non-Cogen")),FALSE, TRUE))</f>
        <v/>
      </c>
    </row>
    <row r="5801">
      <c r="A5801" s="129" t="n">
        <v>99999</v>
      </c>
      <c r="B5801" s="130" t="inlineStr">
        <is>
          <t>State-Fuel Level Increment</t>
        </is>
      </c>
      <c r="C5801" s="130" t="inlineStr">
        <is>
          <t>State-Fuel Level Increment</t>
        </is>
      </c>
      <c r="D5801" s="129" t="n">
        <v>99999</v>
      </c>
      <c r="E5801" s="130" t="inlineStr">
        <is>
          <t>WI</t>
        </is>
      </c>
      <c r="F5801" s="130" t="inlineStr">
        <is>
          <t>NAICS-22 Non-Cogen</t>
        </is>
      </c>
      <c r="G5801" s="130" t="inlineStr">
        <is>
          <t>HY</t>
        </is>
      </c>
      <c r="H5801" s="130" t="inlineStr">
        <is>
          <t>WAT</t>
        </is>
      </c>
      <c r="I5801" s="130" t="inlineStr">
        <is>
          <t>HYC</t>
        </is>
      </c>
      <c r="J5801" s="131" t="n">
        <v>162125.12</v>
      </c>
      <c r="K5801" s="129" t="n">
        <v>2020</v>
      </c>
      <c r="L5801" s="120">
        <f>IF(VLOOKUP(H5801,'Cross-Page Data'!$D$4:$F$48,3,FALSE)="natural gas",VLOOKUP(G5801,'Cross-Page Data'!$I$4:$J$19,2,FALSE),IF(VLOOKUP(H5801,'Cross-Page Data'!$D$4:$F$48,3,FALSE)="solar",IF(G5801="PV","solar PV","solar thermal"),IF(VLOOKUP(H5801,'Cross-Page Data'!$D$4:$F$48,3,FALSE)="wind",VLOOKUP(G5801,'Cross-Page Data'!$I$4:$J$19,2,FALSE),IF(VLOOKUP(H5801,'Cross-Page Data'!$D$4:$F$48,3,FALSE)="hydro",VLOOKUP(G5801,'Cross-Page Data'!$I$4:$J$19,2,FALSE),VLOOKUP(H5801,'Cross-Page Data'!$D$4:$F$48,3,FALSE)))))</f>
        <v/>
      </c>
      <c r="M5801" s="120">
        <f>IF(AND($P$2=FALSE,OR(F5801="Commercial NAICS Cogen",F5801="Industrial NAICS Cogen",F5801="NAICS-22 Cogen")),FALSE,IF(AND($P$3=FALSE,OR(F5801="Commercial NAICS Cogen",F5801="Commercial NAICS Non-Cogen",F5801="Industrial NAICS Cogen", F5801="industrial NAICS non-Cogen")),FALSE, TRUE))</f>
        <v/>
      </c>
    </row>
    <row r="5802">
      <c r="A5802" s="129" t="n">
        <v>99999</v>
      </c>
      <c r="B5802" s="130" t="inlineStr">
        <is>
          <t>State-Fuel Level Increment</t>
        </is>
      </c>
      <c r="C5802" s="130" t="inlineStr">
        <is>
          <t>State-Fuel Level Increment</t>
        </is>
      </c>
      <c r="D5802" s="129" t="n">
        <v>99999</v>
      </c>
      <c r="E5802" s="130" t="inlineStr">
        <is>
          <t>WI</t>
        </is>
      </c>
      <c r="F5802" s="130" t="inlineStr">
        <is>
          <t>Industrial NAICS Non-Cogen</t>
        </is>
      </c>
      <c r="G5802" s="130" t="inlineStr">
        <is>
          <t>HY</t>
        </is>
      </c>
      <c r="H5802" s="130" t="inlineStr">
        <is>
          <t>WAT</t>
        </is>
      </c>
      <c r="I5802" s="130" t="inlineStr">
        <is>
          <t>HYC</t>
        </is>
      </c>
      <c r="J5802" s="131" t="n">
        <v>18967.516</v>
      </c>
      <c r="K5802" s="129" t="n">
        <v>2020</v>
      </c>
      <c r="L5802" s="120">
        <f>IF(VLOOKUP(H5802,'Cross-Page Data'!$D$4:$F$48,3,FALSE)="natural gas",VLOOKUP(G5802,'Cross-Page Data'!$I$4:$J$19,2,FALSE),IF(VLOOKUP(H5802,'Cross-Page Data'!$D$4:$F$48,3,FALSE)="solar",IF(G5802="PV","solar PV","solar thermal"),IF(VLOOKUP(H5802,'Cross-Page Data'!$D$4:$F$48,3,FALSE)="wind",VLOOKUP(G5802,'Cross-Page Data'!$I$4:$J$19,2,FALSE),IF(VLOOKUP(H5802,'Cross-Page Data'!$D$4:$F$48,3,FALSE)="hydro",VLOOKUP(G5802,'Cross-Page Data'!$I$4:$J$19,2,FALSE),VLOOKUP(H5802,'Cross-Page Data'!$D$4:$F$48,3,FALSE)))))</f>
        <v/>
      </c>
      <c r="M5802" s="120">
        <f>IF(AND($P$2=FALSE,OR(F5802="Commercial NAICS Cogen",F5802="Industrial NAICS Cogen",F5802="NAICS-22 Cogen")),FALSE,IF(AND($P$3=FALSE,OR(F5802="Commercial NAICS Cogen",F5802="Commercial NAICS Non-Cogen",F5802="Industrial NAICS Cogen", F5802="industrial NAICS non-Cogen")),FALSE, TRUE))</f>
        <v/>
      </c>
    </row>
    <row r="5803">
      <c r="A5803" s="129" t="n">
        <v>99999</v>
      </c>
      <c r="B5803" s="130" t="inlineStr">
        <is>
          <t>State-Fuel Level Increment</t>
        </is>
      </c>
      <c r="C5803" s="130" t="inlineStr">
        <is>
          <t>State-Fuel Level Increment</t>
        </is>
      </c>
      <c r="D5803" s="129" t="n">
        <v>99999</v>
      </c>
      <c r="E5803" s="130" t="inlineStr">
        <is>
          <t>WI</t>
        </is>
      </c>
      <c r="F5803" s="130" t="inlineStr">
        <is>
          <t>Industrial NAICS Cogen</t>
        </is>
      </c>
      <c r="G5803" s="130" t="inlineStr">
        <is>
          <t>HY</t>
        </is>
      </c>
      <c r="H5803" s="130" t="inlineStr">
        <is>
          <t>WAT</t>
        </is>
      </c>
      <c r="I5803" s="130" t="inlineStr">
        <is>
          <t>HYC</t>
        </is>
      </c>
      <c r="J5803" s="131" t="n">
        <v>20362.448</v>
      </c>
      <c r="K5803" s="129" t="n">
        <v>2020</v>
      </c>
      <c r="L5803" s="120">
        <f>IF(VLOOKUP(H5803,'Cross-Page Data'!$D$4:$F$48,3,FALSE)="natural gas",VLOOKUP(G5803,'Cross-Page Data'!$I$4:$J$19,2,FALSE),IF(VLOOKUP(H5803,'Cross-Page Data'!$D$4:$F$48,3,FALSE)="solar",IF(G5803="PV","solar PV","solar thermal"),IF(VLOOKUP(H5803,'Cross-Page Data'!$D$4:$F$48,3,FALSE)="wind",VLOOKUP(G5803,'Cross-Page Data'!$I$4:$J$19,2,FALSE),IF(VLOOKUP(H5803,'Cross-Page Data'!$D$4:$F$48,3,FALSE)="hydro",VLOOKUP(G5803,'Cross-Page Data'!$I$4:$J$19,2,FALSE),VLOOKUP(H5803,'Cross-Page Data'!$D$4:$F$48,3,FALSE)))))</f>
        <v/>
      </c>
      <c r="M5803" s="120">
        <f>IF(AND($P$2=FALSE,OR(F5803="Commercial NAICS Cogen",F5803="Industrial NAICS Cogen",F5803="NAICS-22 Cogen")),FALSE,IF(AND($P$3=FALSE,OR(F5803="Commercial NAICS Cogen",F5803="Commercial NAICS Non-Cogen",F5803="Industrial NAICS Cogen", F5803="industrial NAICS non-Cogen")),FALSE, TRUE))</f>
        <v/>
      </c>
    </row>
    <row r="5804">
      <c r="A5804" s="129" t="n">
        <v>99999</v>
      </c>
      <c r="B5804" s="130" t="inlineStr">
        <is>
          <t>State-Fuel Level Increment</t>
        </is>
      </c>
      <c r="C5804" s="130" t="inlineStr">
        <is>
          <t>State-Fuel Level Increment</t>
        </is>
      </c>
      <c r="D5804" s="129" t="n">
        <v>99999</v>
      </c>
      <c r="E5804" s="130" t="inlineStr">
        <is>
          <t>WV</t>
        </is>
      </c>
      <c r="F5804" s="130" t="inlineStr">
        <is>
          <t>Electric Utility</t>
        </is>
      </c>
      <c r="G5804" s="130" t="inlineStr">
        <is>
          <t>HY</t>
        </is>
      </c>
      <c r="H5804" s="130" t="inlineStr">
        <is>
          <t>WAT</t>
        </is>
      </c>
      <c r="I5804" s="130" t="inlineStr">
        <is>
          <t>HYC</t>
        </is>
      </c>
      <c r="J5804" s="131" t="n">
        <v>744310.29</v>
      </c>
      <c r="K5804" s="129" t="n">
        <v>2020</v>
      </c>
      <c r="L5804" s="120">
        <f>IF(VLOOKUP(H5804,'Cross-Page Data'!$D$4:$F$48,3,FALSE)="natural gas",VLOOKUP(G5804,'Cross-Page Data'!$I$4:$J$19,2,FALSE),IF(VLOOKUP(H5804,'Cross-Page Data'!$D$4:$F$48,3,FALSE)="solar",IF(G5804="PV","solar PV","solar thermal"),IF(VLOOKUP(H5804,'Cross-Page Data'!$D$4:$F$48,3,FALSE)="wind",VLOOKUP(G5804,'Cross-Page Data'!$I$4:$J$19,2,FALSE),IF(VLOOKUP(H5804,'Cross-Page Data'!$D$4:$F$48,3,FALSE)="hydro",VLOOKUP(G5804,'Cross-Page Data'!$I$4:$J$19,2,FALSE),VLOOKUP(H5804,'Cross-Page Data'!$D$4:$F$48,3,FALSE)))))</f>
        <v/>
      </c>
      <c r="M5804" s="120">
        <f>IF(AND($P$2=FALSE,OR(F5804="Commercial NAICS Cogen",F5804="Industrial NAICS Cogen",F5804="NAICS-22 Cogen")),FALSE,IF(AND($P$3=FALSE,OR(F5804="Commercial NAICS Cogen",F5804="Commercial NAICS Non-Cogen",F5804="Industrial NAICS Cogen", F5804="industrial NAICS non-Cogen")),FALSE, TRUE))</f>
        <v/>
      </c>
    </row>
    <row r="5805">
      <c r="A5805" s="129" t="n">
        <v>99999</v>
      </c>
      <c r="B5805" s="130" t="inlineStr">
        <is>
          <t>State-Fuel Level Increment</t>
        </is>
      </c>
      <c r="C5805" s="130" t="inlineStr">
        <is>
          <t>State-Fuel Level Increment</t>
        </is>
      </c>
      <c r="D5805" s="129" t="n">
        <v>99999</v>
      </c>
      <c r="E5805" s="130" t="inlineStr">
        <is>
          <t>WV</t>
        </is>
      </c>
      <c r="F5805" s="130" t="inlineStr">
        <is>
          <t>NAICS-22 Non-Cogen</t>
        </is>
      </c>
      <c r="G5805" s="130" t="inlineStr">
        <is>
          <t>HY</t>
        </is>
      </c>
      <c r="H5805" s="130" t="inlineStr">
        <is>
          <t>WAT</t>
        </is>
      </c>
      <c r="I5805" s="130" t="inlineStr">
        <is>
          <t>HYC</t>
        </is>
      </c>
      <c r="J5805" s="131" t="n">
        <v>424093.58</v>
      </c>
      <c r="K5805" s="129" t="n">
        <v>2020</v>
      </c>
      <c r="L5805" s="120">
        <f>IF(VLOOKUP(H5805,'Cross-Page Data'!$D$4:$F$48,3,FALSE)="natural gas",VLOOKUP(G5805,'Cross-Page Data'!$I$4:$J$19,2,FALSE),IF(VLOOKUP(H5805,'Cross-Page Data'!$D$4:$F$48,3,FALSE)="solar",IF(G5805="PV","solar PV","solar thermal"),IF(VLOOKUP(H5805,'Cross-Page Data'!$D$4:$F$48,3,FALSE)="wind",VLOOKUP(G5805,'Cross-Page Data'!$I$4:$J$19,2,FALSE),IF(VLOOKUP(H5805,'Cross-Page Data'!$D$4:$F$48,3,FALSE)="hydro",VLOOKUP(G5805,'Cross-Page Data'!$I$4:$J$19,2,FALSE),VLOOKUP(H5805,'Cross-Page Data'!$D$4:$F$48,3,FALSE)))))</f>
        <v/>
      </c>
      <c r="M5805" s="120">
        <f>IF(AND($P$2=FALSE,OR(F5805="Commercial NAICS Cogen",F5805="Industrial NAICS Cogen",F5805="NAICS-22 Cogen")),FALSE,IF(AND($P$3=FALSE,OR(F5805="Commercial NAICS Cogen",F5805="Commercial NAICS Non-Cogen",F5805="Industrial NAICS Cogen", F5805="industrial NAICS non-Cogen")),FALSE, TRUE))</f>
        <v/>
      </c>
    </row>
    <row r="5806">
      <c r="A5806" s="129" t="n">
        <v>99999</v>
      </c>
      <c r="B5806" s="130" t="inlineStr">
        <is>
          <t>State-Fuel Level Increment</t>
        </is>
      </c>
      <c r="C5806" s="130" t="inlineStr">
        <is>
          <t>State-Fuel Level Increment</t>
        </is>
      </c>
      <c r="D5806" s="129" t="n">
        <v>99999</v>
      </c>
      <c r="E5806" s="130" t="inlineStr">
        <is>
          <t>WV</t>
        </is>
      </c>
      <c r="F5806" s="130" t="inlineStr">
        <is>
          <t>Industrial NAICS Non-Cogen</t>
        </is>
      </c>
      <c r="G5806" s="130" t="inlineStr">
        <is>
          <t>HY</t>
        </is>
      </c>
      <c r="H5806" s="130" t="inlineStr">
        <is>
          <t>WAT</t>
        </is>
      </c>
      <c r="I5806" s="130" t="inlineStr">
        <is>
          <t>HYC</t>
        </is>
      </c>
      <c r="J5806" s="131" t="n">
        <v>569603.29</v>
      </c>
      <c r="K5806" s="129" t="n">
        <v>2020</v>
      </c>
      <c r="L5806" s="120">
        <f>IF(VLOOKUP(H5806,'Cross-Page Data'!$D$4:$F$48,3,FALSE)="natural gas",VLOOKUP(G5806,'Cross-Page Data'!$I$4:$J$19,2,FALSE),IF(VLOOKUP(H5806,'Cross-Page Data'!$D$4:$F$48,3,FALSE)="solar",IF(G5806="PV","solar PV","solar thermal"),IF(VLOOKUP(H5806,'Cross-Page Data'!$D$4:$F$48,3,FALSE)="wind",VLOOKUP(G5806,'Cross-Page Data'!$I$4:$J$19,2,FALSE),IF(VLOOKUP(H5806,'Cross-Page Data'!$D$4:$F$48,3,FALSE)="hydro",VLOOKUP(G5806,'Cross-Page Data'!$I$4:$J$19,2,FALSE),VLOOKUP(H5806,'Cross-Page Data'!$D$4:$F$48,3,FALSE)))))</f>
        <v/>
      </c>
      <c r="M5806" s="120">
        <f>IF(AND($P$2=FALSE,OR(F5806="Commercial NAICS Cogen",F5806="Industrial NAICS Cogen",F5806="NAICS-22 Cogen")),FALSE,IF(AND($P$3=FALSE,OR(F5806="Commercial NAICS Cogen",F5806="Commercial NAICS Non-Cogen",F5806="Industrial NAICS Cogen", F5806="industrial NAICS non-Cogen")),FALSE, TRUE))</f>
        <v/>
      </c>
    </row>
    <row r="5807">
      <c r="A5807" s="129" t="n">
        <v>99999</v>
      </c>
      <c r="B5807" s="130" t="inlineStr">
        <is>
          <t>State-Fuel Level Increment</t>
        </is>
      </c>
      <c r="C5807" s="130" t="inlineStr">
        <is>
          <t>State-Fuel Level Increment</t>
        </is>
      </c>
      <c r="D5807" s="129" t="n">
        <v>99999</v>
      </c>
      <c r="E5807" s="130" t="inlineStr">
        <is>
          <t>WY</t>
        </is>
      </c>
      <c r="F5807" s="130" t="inlineStr">
        <is>
          <t>Electric Utility</t>
        </is>
      </c>
      <c r="G5807" s="130" t="inlineStr">
        <is>
          <t>HY</t>
        </is>
      </c>
      <c r="H5807" s="130" t="inlineStr">
        <is>
          <t>WAT</t>
        </is>
      </c>
      <c r="I5807" s="130" t="inlineStr">
        <is>
          <t>HYC</t>
        </is>
      </c>
      <c r="J5807" s="131" t="n">
        <v>1092166.2</v>
      </c>
      <c r="K5807" s="129" t="n">
        <v>2020</v>
      </c>
      <c r="L5807" s="120">
        <f>IF(VLOOKUP(H5807,'Cross-Page Data'!$D$4:$F$48,3,FALSE)="natural gas",VLOOKUP(G5807,'Cross-Page Data'!$I$4:$J$19,2,FALSE),IF(VLOOKUP(H5807,'Cross-Page Data'!$D$4:$F$48,3,FALSE)="solar",IF(G5807="PV","solar PV","solar thermal"),IF(VLOOKUP(H5807,'Cross-Page Data'!$D$4:$F$48,3,FALSE)="wind",VLOOKUP(G5807,'Cross-Page Data'!$I$4:$J$19,2,FALSE),IF(VLOOKUP(H5807,'Cross-Page Data'!$D$4:$F$48,3,FALSE)="hydro",VLOOKUP(G5807,'Cross-Page Data'!$I$4:$J$19,2,FALSE),VLOOKUP(H5807,'Cross-Page Data'!$D$4:$F$48,3,FALSE)))))</f>
        <v/>
      </c>
      <c r="M5807" s="120">
        <f>IF(AND($P$2=FALSE,OR(F5807="Commercial NAICS Cogen",F5807="Industrial NAICS Cogen",F5807="NAICS-22 Cogen")),FALSE,IF(AND($P$3=FALSE,OR(F5807="Commercial NAICS Cogen",F5807="Commercial NAICS Non-Cogen",F5807="Industrial NAICS Cogen", F5807="industrial NAICS non-Cogen")),FALSE, TRUE))</f>
        <v/>
      </c>
    </row>
    <row r="5808">
      <c r="A5808" s="129" t="n">
        <v>99999</v>
      </c>
      <c r="B5808" s="130" t="inlineStr">
        <is>
          <t>State-Fuel Level Increment</t>
        </is>
      </c>
      <c r="C5808" s="130" t="inlineStr">
        <is>
          <t>State-Fuel Level Increment</t>
        </is>
      </c>
      <c r="D5808" s="129" t="n">
        <v>99999</v>
      </c>
      <c r="E5808" s="130" t="inlineStr">
        <is>
          <t>CO</t>
        </is>
      </c>
      <c r="F5808" s="130" t="inlineStr">
        <is>
          <t>Electric Utility</t>
        </is>
      </c>
      <c r="G5808" s="130" t="inlineStr">
        <is>
          <t>IC</t>
        </is>
      </c>
      <c r="H5808" s="130" t="inlineStr">
        <is>
          <t>BIT</t>
        </is>
      </c>
      <c r="I5808" s="130" t="inlineStr">
        <is>
          <t>COL</t>
        </is>
      </c>
      <c r="J5808" s="131" t="n">
        <v>0</v>
      </c>
      <c r="K5808" s="129" t="n">
        <v>2020</v>
      </c>
      <c r="L5808" s="120">
        <f>IF(VLOOKUP(H5808,'Cross-Page Data'!$D$4:$F$48,3,FALSE)="natural gas",VLOOKUP(G5808,'Cross-Page Data'!$I$4:$J$19,2,FALSE),IF(VLOOKUP(H5808,'Cross-Page Data'!$D$4:$F$48,3,FALSE)="solar",IF(G5808="PV","solar PV","solar thermal"),IF(VLOOKUP(H5808,'Cross-Page Data'!$D$4:$F$48,3,FALSE)="wind",VLOOKUP(G5808,'Cross-Page Data'!$I$4:$J$19,2,FALSE),IF(VLOOKUP(H5808,'Cross-Page Data'!$D$4:$F$48,3,FALSE)="hydro",VLOOKUP(G5808,'Cross-Page Data'!$I$4:$J$19,2,FALSE),VLOOKUP(H5808,'Cross-Page Data'!$D$4:$F$48,3,FALSE)))))</f>
        <v/>
      </c>
      <c r="M5808" s="120">
        <f>IF(AND($P$2=FALSE,OR(F5808="Commercial NAICS Cogen",F5808="Industrial NAICS Cogen",F5808="NAICS-22 Cogen")),FALSE,IF(AND($P$3=FALSE,OR(F5808="Commercial NAICS Cogen",F5808="Commercial NAICS Non-Cogen",F5808="Industrial NAICS Cogen", F5808="industrial NAICS non-Cogen")),FALSE, TRUE))</f>
        <v/>
      </c>
    </row>
    <row r="5809">
      <c r="A5809" s="129" t="n">
        <v>99999</v>
      </c>
      <c r="B5809" s="130" t="inlineStr">
        <is>
          <t>State-Fuel Level Increment</t>
        </is>
      </c>
      <c r="C5809" s="130" t="inlineStr">
        <is>
          <t>State-Fuel Level Increment</t>
        </is>
      </c>
      <c r="D5809" s="129" t="n">
        <v>99999</v>
      </c>
      <c r="E5809" s="130" t="inlineStr">
        <is>
          <t>IL</t>
        </is>
      </c>
      <c r="F5809" s="130" t="inlineStr">
        <is>
          <t>Electric Utility</t>
        </is>
      </c>
      <c r="G5809" s="130" t="inlineStr">
        <is>
          <t>IC</t>
        </is>
      </c>
      <c r="H5809" s="130" t="inlineStr">
        <is>
          <t>BIT</t>
        </is>
      </c>
      <c r="I5809" s="130" t="inlineStr">
        <is>
          <t>COL</t>
        </is>
      </c>
      <c r="J5809" s="131" t="n">
        <v>0</v>
      </c>
      <c r="K5809" s="129" t="n">
        <v>2020</v>
      </c>
      <c r="L5809" s="120">
        <f>IF(VLOOKUP(H5809,'Cross-Page Data'!$D$4:$F$48,3,FALSE)="natural gas",VLOOKUP(G5809,'Cross-Page Data'!$I$4:$J$19,2,FALSE),IF(VLOOKUP(H5809,'Cross-Page Data'!$D$4:$F$48,3,FALSE)="solar",IF(G5809="PV","solar PV","solar thermal"),IF(VLOOKUP(H5809,'Cross-Page Data'!$D$4:$F$48,3,FALSE)="wind",VLOOKUP(G5809,'Cross-Page Data'!$I$4:$J$19,2,FALSE),IF(VLOOKUP(H5809,'Cross-Page Data'!$D$4:$F$48,3,FALSE)="hydro",VLOOKUP(G5809,'Cross-Page Data'!$I$4:$J$19,2,FALSE),VLOOKUP(H5809,'Cross-Page Data'!$D$4:$F$48,3,FALSE)))))</f>
        <v/>
      </c>
      <c r="M5809" s="120">
        <f>IF(AND($P$2=FALSE,OR(F5809="Commercial NAICS Cogen",F5809="Industrial NAICS Cogen",F5809="NAICS-22 Cogen")),FALSE,IF(AND($P$3=FALSE,OR(F5809="Commercial NAICS Cogen",F5809="Commercial NAICS Non-Cogen",F5809="Industrial NAICS Cogen", F5809="industrial NAICS non-Cogen")),FALSE, TRUE))</f>
        <v/>
      </c>
    </row>
    <row r="5810">
      <c r="A5810" s="129" t="n">
        <v>99999</v>
      </c>
      <c r="B5810" s="130" t="inlineStr">
        <is>
          <t>State-Fuel Level Increment</t>
        </is>
      </c>
      <c r="C5810" s="130" t="inlineStr">
        <is>
          <t>State-Fuel Level Increment</t>
        </is>
      </c>
      <c r="D5810" s="129" t="n">
        <v>99999</v>
      </c>
      <c r="E5810" s="130" t="inlineStr">
        <is>
          <t>IN</t>
        </is>
      </c>
      <c r="F5810" s="130" t="inlineStr">
        <is>
          <t>Electric Utility</t>
        </is>
      </c>
      <c r="G5810" s="130" t="inlineStr">
        <is>
          <t>IC</t>
        </is>
      </c>
      <c r="H5810" s="130" t="inlineStr">
        <is>
          <t>BIT</t>
        </is>
      </c>
      <c r="I5810" s="130" t="inlineStr">
        <is>
          <t>COL</t>
        </is>
      </c>
      <c r="J5810" s="131" t="n">
        <v>0</v>
      </c>
      <c r="K5810" s="129" t="n">
        <v>2020</v>
      </c>
      <c r="L5810" s="120">
        <f>IF(VLOOKUP(H5810,'Cross-Page Data'!$D$4:$F$48,3,FALSE)="natural gas",VLOOKUP(G5810,'Cross-Page Data'!$I$4:$J$19,2,FALSE),IF(VLOOKUP(H5810,'Cross-Page Data'!$D$4:$F$48,3,FALSE)="solar",IF(G5810="PV","solar PV","solar thermal"),IF(VLOOKUP(H5810,'Cross-Page Data'!$D$4:$F$48,3,FALSE)="wind",VLOOKUP(G5810,'Cross-Page Data'!$I$4:$J$19,2,FALSE),IF(VLOOKUP(H5810,'Cross-Page Data'!$D$4:$F$48,3,FALSE)="hydro",VLOOKUP(G5810,'Cross-Page Data'!$I$4:$J$19,2,FALSE),VLOOKUP(H5810,'Cross-Page Data'!$D$4:$F$48,3,FALSE)))))</f>
        <v/>
      </c>
      <c r="M5810" s="120">
        <f>IF(AND($P$2=FALSE,OR(F5810="Commercial NAICS Cogen",F5810="Industrial NAICS Cogen",F5810="NAICS-22 Cogen")),FALSE,IF(AND($P$3=FALSE,OR(F5810="Commercial NAICS Cogen",F5810="Commercial NAICS Non-Cogen",F5810="Industrial NAICS Cogen", F5810="industrial NAICS non-Cogen")),FALSE, TRUE))</f>
        <v/>
      </c>
    </row>
    <row r="5811">
      <c r="A5811" s="129" t="n">
        <v>99999</v>
      </c>
      <c r="B5811" s="130" t="inlineStr">
        <is>
          <t>State-Fuel Level Increment</t>
        </is>
      </c>
      <c r="C5811" s="130" t="inlineStr">
        <is>
          <t>State-Fuel Level Increment</t>
        </is>
      </c>
      <c r="D5811" s="129" t="n">
        <v>99999</v>
      </c>
      <c r="E5811" s="130" t="inlineStr">
        <is>
          <t>WI</t>
        </is>
      </c>
      <c r="F5811" s="130" t="inlineStr">
        <is>
          <t>Commercial NAICS Non-Cogen</t>
        </is>
      </c>
      <c r="G5811" s="130" t="inlineStr">
        <is>
          <t>IC</t>
        </is>
      </c>
      <c r="H5811" s="130" t="inlineStr">
        <is>
          <t>BIT</t>
        </is>
      </c>
      <c r="I5811" s="130" t="inlineStr">
        <is>
          <t>COL</t>
        </is>
      </c>
      <c r="J5811" s="131" t="n">
        <v>0</v>
      </c>
      <c r="K5811" s="129" t="n">
        <v>2020</v>
      </c>
      <c r="L5811" s="120">
        <f>IF(VLOOKUP(H5811,'Cross-Page Data'!$D$4:$F$48,3,FALSE)="natural gas",VLOOKUP(G5811,'Cross-Page Data'!$I$4:$J$19,2,FALSE),IF(VLOOKUP(H5811,'Cross-Page Data'!$D$4:$F$48,3,FALSE)="solar",IF(G5811="PV","solar PV","solar thermal"),IF(VLOOKUP(H5811,'Cross-Page Data'!$D$4:$F$48,3,FALSE)="wind",VLOOKUP(G5811,'Cross-Page Data'!$I$4:$J$19,2,FALSE),IF(VLOOKUP(H5811,'Cross-Page Data'!$D$4:$F$48,3,FALSE)="hydro",VLOOKUP(G5811,'Cross-Page Data'!$I$4:$J$19,2,FALSE),VLOOKUP(H5811,'Cross-Page Data'!$D$4:$F$48,3,FALSE)))))</f>
        <v/>
      </c>
      <c r="M5811" s="120">
        <f>IF(AND($P$2=FALSE,OR(F5811="Commercial NAICS Cogen",F5811="Industrial NAICS Cogen",F5811="NAICS-22 Cogen")),FALSE,IF(AND($P$3=FALSE,OR(F5811="Commercial NAICS Cogen",F5811="Commercial NAICS Non-Cogen",F5811="Industrial NAICS Cogen", F5811="industrial NAICS non-Cogen")),FALSE, TRUE))</f>
        <v/>
      </c>
    </row>
    <row r="5812">
      <c r="A5812" s="129" t="n">
        <v>99999</v>
      </c>
      <c r="B5812" s="130" t="inlineStr">
        <is>
          <t>State-Fuel Level Increment</t>
        </is>
      </c>
      <c r="C5812" s="130" t="inlineStr">
        <is>
          <t>State-Fuel Level Increment</t>
        </is>
      </c>
      <c r="D5812" s="129" t="n">
        <v>99999</v>
      </c>
      <c r="E5812" s="130" t="inlineStr">
        <is>
          <t>AK</t>
        </is>
      </c>
      <c r="F5812" s="130" t="inlineStr">
        <is>
          <t>Electric Utility</t>
        </is>
      </c>
      <c r="G5812" s="130" t="inlineStr">
        <is>
          <t>IC</t>
        </is>
      </c>
      <c r="H5812" s="130" t="inlineStr">
        <is>
          <t>DFO</t>
        </is>
      </c>
      <c r="I5812" s="130" t="inlineStr">
        <is>
          <t>DFO</t>
        </is>
      </c>
      <c r="J5812" s="131" t="n">
        <v>221806.37</v>
      </c>
      <c r="K5812" s="129" t="n">
        <v>2020</v>
      </c>
      <c r="L5812" s="120">
        <f>IF(VLOOKUP(H5812,'Cross-Page Data'!$D$4:$F$48,3,FALSE)="natural gas",VLOOKUP(G5812,'Cross-Page Data'!$I$4:$J$19,2,FALSE),IF(VLOOKUP(H5812,'Cross-Page Data'!$D$4:$F$48,3,FALSE)="solar",IF(G5812="PV","solar PV","solar thermal"),IF(VLOOKUP(H5812,'Cross-Page Data'!$D$4:$F$48,3,FALSE)="wind",VLOOKUP(G5812,'Cross-Page Data'!$I$4:$J$19,2,FALSE),IF(VLOOKUP(H5812,'Cross-Page Data'!$D$4:$F$48,3,FALSE)="hydro",VLOOKUP(G5812,'Cross-Page Data'!$I$4:$J$19,2,FALSE),VLOOKUP(H5812,'Cross-Page Data'!$D$4:$F$48,3,FALSE)))))</f>
        <v/>
      </c>
      <c r="M5812" s="120">
        <f>IF(AND($P$2=FALSE,OR(F5812="Commercial NAICS Cogen",F5812="Industrial NAICS Cogen",F5812="NAICS-22 Cogen")),FALSE,IF(AND($P$3=FALSE,OR(F5812="Commercial NAICS Cogen",F5812="Commercial NAICS Non-Cogen",F5812="Industrial NAICS Cogen", F5812="industrial NAICS non-Cogen")),FALSE, TRUE))</f>
        <v/>
      </c>
    </row>
    <row r="5813">
      <c r="A5813" s="129" t="n">
        <v>99999</v>
      </c>
      <c r="B5813" s="130" t="inlineStr">
        <is>
          <t>State-Fuel Level Increment</t>
        </is>
      </c>
      <c r="C5813" s="130" t="inlineStr">
        <is>
          <t>State-Fuel Level Increment</t>
        </is>
      </c>
      <c r="D5813" s="129" t="n">
        <v>99999</v>
      </c>
      <c r="E5813" s="130" t="inlineStr">
        <is>
          <t>AK</t>
        </is>
      </c>
      <c r="F5813" s="130" t="inlineStr">
        <is>
          <t>Electric Utility</t>
        </is>
      </c>
      <c r="G5813" s="130" t="inlineStr">
        <is>
          <t>IC</t>
        </is>
      </c>
      <c r="H5813" s="130" t="inlineStr">
        <is>
          <t>DFO</t>
        </is>
      </c>
      <c r="I5813" s="130" t="inlineStr">
        <is>
          <t>DFO</t>
        </is>
      </c>
      <c r="J5813" s="131" t="n">
        <v>22776.279</v>
      </c>
      <c r="K5813" s="129" t="n">
        <v>2020</v>
      </c>
      <c r="L5813" s="120">
        <f>IF(VLOOKUP(H5813,'Cross-Page Data'!$D$4:$F$48,3,FALSE)="natural gas",VLOOKUP(G5813,'Cross-Page Data'!$I$4:$J$19,2,FALSE),IF(VLOOKUP(H5813,'Cross-Page Data'!$D$4:$F$48,3,FALSE)="solar",IF(G5813="PV","solar PV","solar thermal"),IF(VLOOKUP(H5813,'Cross-Page Data'!$D$4:$F$48,3,FALSE)="wind",VLOOKUP(G5813,'Cross-Page Data'!$I$4:$J$19,2,FALSE),IF(VLOOKUP(H5813,'Cross-Page Data'!$D$4:$F$48,3,FALSE)="hydro",VLOOKUP(G5813,'Cross-Page Data'!$I$4:$J$19,2,FALSE),VLOOKUP(H5813,'Cross-Page Data'!$D$4:$F$48,3,FALSE)))))</f>
        <v/>
      </c>
      <c r="M5813" s="120">
        <f>IF(AND($P$2=FALSE,OR(F5813="Commercial NAICS Cogen",F5813="Industrial NAICS Cogen",F5813="NAICS-22 Cogen")),FALSE,IF(AND($P$3=FALSE,OR(F5813="Commercial NAICS Cogen",F5813="Commercial NAICS Non-Cogen",F5813="Industrial NAICS Cogen", F5813="industrial NAICS non-Cogen")),FALSE, TRUE))</f>
        <v/>
      </c>
    </row>
    <row r="5814">
      <c r="A5814" s="129" t="n">
        <v>99999</v>
      </c>
      <c r="B5814" s="130" t="inlineStr">
        <is>
          <t>State-Fuel Level Increment</t>
        </is>
      </c>
      <c r="C5814" s="130" t="inlineStr">
        <is>
          <t>State-Fuel Level Increment</t>
        </is>
      </c>
      <c r="D5814" s="129" t="n">
        <v>99999</v>
      </c>
      <c r="E5814" s="130" t="inlineStr">
        <is>
          <t>AK</t>
        </is>
      </c>
      <c r="F5814" s="130" t="inlineStr">
        <is>
          <t>NAICS-22 Non-Cogen</t>
        </is>
      </c>
      <c r="G5814" s="130" t="inlineStr">
        <is>
          <t>IC</t>
        </is>
      </c>
      <c r="H5814" s="130" t="inlineStr">
        <is>
          <t>DFO</t>
        </is>
      </c>
      <c r="I5814" s="130" t="inlineStr">
        <is>
          <t>DFO</t>
        </is>
      </c>
      <c r="J5814" s="131" t="n">
        <v>2250.45</v>
      </c>
      <c r="K5814" s="129" t="n">
        <v>2020</v>
      </c>
      <c r="L5814" s="120">
        <f>IF(VLOOKUP(H5814,'Cross-Page Data'!$D$4:$F$48,3,FALSE)="natural gas",VLOOKUP(G5814,'Cross-Page Data'!$I$4:$J$19,2,FALSE),IF(VLOOKUP(H5814,'Cross-Page Data'!$D$4:$F$48,3,FALSE)="solar",IF(G5814="PV","solar PV","solar thermal"),IF(VLOOKUP(H5814,'Cross-Page Data'!$D$4:$F$48,3,FALSE)="wind",VLOOKUP(G5814,'Cross-Page Data'!$I$4:$J$19,2,FALSE),IF(VLOOKUP(H5814,'Cross-Page Data'!$D$4:$F$48,3,FALSE)="hydro",VLOOKUP(G5814,'Cross-Page Data'!$I$4:$J$19,2,FALSE),VLOOKUP(H5814,'Cross-Page Data'!$D$4:$F$48,3,FALSE)))))</f>
        <v/>
      </c>
      <c r="M5814" s="120">
        <f>IF(AND($P$2=FALSE,OR(F5814="Commercial NAICS Cogen",F5814="Industrial NAICS Cogen",F5814="NAICS-22 Cogen")),FALSE,IF(AND($P$3=FALSE,OR(F5814="Commercial NAICS Cogen",F5814="Commercial NAICS Non-Cogen",F5814="Industrial NAICS Cogen", F5814="industrial NAICS non-Cogen")),FALSE, TRUE))</f>
        <v/>
      </c>
    </row>
    <row r="5815">
      <c r="A5815" s="129" t="n">
        <v>99999</v>
      </c>
      <c r="B5815" s="130" t="inlineStr">
        <is>
          <t>State-Fuel Level Increment</t>
        </is>
      </c>
      <c r="C5815" s="130" t="inlineStr">
        <is>
          <t>State-Fuel Level Increment</t>
        </is>
      </c>
      <c r="D5815" s="129" t="n">
        <v>99999</v>
      </c>
      <c r="E5815" s="130" t="inlineStr">
        <is>
          <t>AK</t>
        </is>
      </c>
      <c r="F5815" s="130" t="inlineStr">
        <is>
          <t>Commercial NAICS Cogen</t>
        </is>
      </c>
      <c r="G5815" s="130" t="inlineStr">
        <is>
          <t>IC</t>
        </is>
      </c>
      <c r="H5815" s="130" t="inlineStr">
        <is>
          <t>DFO</t>
        </is>
      </c>
      <c r="I5815" s="130" t="inlineStr">
        <is>
          <t>DFO</t>
        </is>
      </c>
      <c r="J5815" s="131" t="n">
        <v>251.359</v>
      </c>
      <c r="K5815" s="129" t="n">
        <v>2020</v>
      </c>
      <c r="L5815" s="120">
        <f>IF(VLOOKUP(H5815,'Cross-Page Data'!$D$4:$F$48,3,FALSE)="natural gas",VLOOKUP(G5815,'Cross-Page Data'!$I$4:$J$19,2,FALSE),IF(VLOOKUP(H5815,'Cross-Page Data'!$D$4:$F$48,3,FALSE)="solar",IF(G5815="PV","solar PV","solar thermal"),IF(VLOOKUP(H5815,'Cross-Page Data'!$D$4:$F$48,3,FALSE)="wind",VLOOKUP(G5815,'Cross-Page Data'!$I$4:$J$19,2,FALSE),IF(VLOOKUP(H5815,'Cross-Page Data'!$D$4:$F$48,3,FALSE)="hydro",VLOOKUP(G5815,'Cross-Page Data'!$I$4:$J$19,2,FALSE),VLOOKUP(H5815,'Cross-Page Data'!$D$4:$F$48,3,FALSE)))))</f>
        <v/>
      </c>
      <c r="M5815" s="120">
        <f>IF(AND($P$2=FALSE,OR(F5815="Commercial NAICS Cogen",F5815="Industrial NAICS Cogen",F5815="NAICS-22 Cogen")),FALSE,IF(AND($P$3=FALSE,OR(F5815="Commercial NAICS Cogen",F5815="Commercial NAICS Non-Cogen",F5815="Industrial NAICS Cogen", F5815="industrial NAICS non-Cogen")),FALSE, TRUE))</f>
        <v/>
      </c>
    </row>
    <row r="5816">
      <c r="A5816" s="129" t="n">
        <v>99999</v>
      </c>
      <c r="B5816" s="130" t="inlineStr">
        <is>
          <t>State-Fuel Level Increment</t>
        </is>
      </c>
      <c r="C5816" s="130" t="inlineStr">
        <is>
          <t>State-Fuel Level Increment</t>
        </is>
      </c>
      <c r="D5816" s="129" t="n">
        <v>99999</v>
      </c>
      <c r="E5816" s="130" t="inlineStr">
        <is>
          <t>AK</t>
        </is>
      </c>
      <c r="F5816" s="130" t="inlineStr">
        <is>
          <t>Industrial NAICS Non-Cogen</t>
        </is>
      </c>
      <c r="G5816" s="130" t="inlineStr">
        <is>
          <t>IC</t>
        </is>
      </c>
      <c r="H5816" s="130" t="inlineStr">
        <is>
          <t>DFO</t>
        </is>
      </c>
      <c r="I5816" s="130" t="inlineStr">
        <is>
          <t>DFO</t>
        </is>
      </c>
      <c r="J5816" s="131" t="n">
        <v>24303.991</v>
      </c>
      <c r="K5816" s="129" t="n">
        <v>2020</v>
      </c>
      <c r="L5816" s="120">
        <f>IF(VLOOKUP(H5816,'Cross-Page Data'!$D$4:$F$48,3,FALSE)="natural gas",VLOOKUP(G5816,'Cross-Page Data'!$I$4:$J$19,2,FALSE),IF(VLOOKUP(H5816,'Cross-Page Data'!$D$4:$F$48,3,FALSE)="solar",IF(G5816="PV","solar PV","solar thermal"),IF(VLOOKUP(H5816,'Cross-Page Data'!$D$4:$F$48,3,FALSE)="wind",VLOOKUP(G5816,'Cross-Page Data'!$I$4:$J$19,2,FALSE),IF(VLOOKUP(H5816,'Cross-Page Data'!$D$4:$F$48,3,FALSE)="hydro",VLOOKUP(G5816,'Cross-Page Data'!$I$4:$J$19,2,FALSE),VLOOKUP(H5816,'Cross-Page Data'!$D$4:$F$48,3,FALSE)))))</f>
        <v/>
      </c>
      <c r="M5816" s="120">
        <f>IF(AND($P$2=FALSE,OR(F5816="Commercial NAICS Cogen",F5816="Industrial NAICS Cogen",F5816="NAICS-22 Cogen")),FALSE,IF(AND($P$3=FALSE,OR(F5816="Commercial NAICS Cogen",F5816="Commercial NAICS Non-Cogen",F5816="Industrial NAICS Cogen", F5816="industrial NAICS non-Cogen")),FALSE, TRUE))</f>
        <v/>
      </c>
    </row>
    <row r="5817">
      <c r="A5817" s="129" t="n">
        <v>99999</v>
      </c>
      <c r="B5817" s="130" t="inlineStr">
        <is>
          <t>State-Fuel Level Increment</t>
        </is>
      </c>
      <c r="C5817" s="130" t="inlineStr">
        <is>
          <t>State-Fuel Level Increment</t>
        </is>
      </c>
      <c r="D5817" s="129" t="n">
        <v>99999</v>
      </c>
      <c r="E5817" s="130" t="inlineStr">
        <is>
          <t>AL</t>
        </is>
      </c>
      <c r="F5817" s="130" t="inlineStr">
        <is>
          <t>Electric Utility</t>
        </is>
      </c>
      <c r="G5817" s="130" t="inlineStr">
        <is>
          <t>IC</t>
        </is>
      </c>
      <c r="H5817" s="130" t="inlineStr">
        <is>
          <t>DFO</t>
        </is>
      </c>
      <c r="I5817" s="130" t="inlineStr">
        <is>
          <t>DFO</t>
        </is>
      </c>
      <c r="J5817" s="131" t="n">
        <v>0</v>
      </c>
      <c r="K5817" s="129" t="n">
        <v>2020</v>
      </c>
      <c r="L5817" s="120">
        <f>IF(VLOOKUP(H5817,'Cross-Page Data'!$D$4:$F$48,3,FALSE)="natural gas",VLOOKUP(G5817,'Cross-Page Data'!$I$4:$J$19,2,FALSE),IF(VLOOKUP(H5817,'Cross-Page Data'!$D$4:$F$48,3,FALSE)="solar",IF(G5817="PV","solar PV","solar thermal"),IF(VLOOKUP(H5817,'Cross-Page Data'!$D$4:$F$48,3,FALSE)="wind",VLOOKUP(G5817,'Cross-Page Data'!$I$4:$J$19,2,FALSE),IF(VLOOKUP(H5817,'Cross-Page Data'!$D$4:$F$48,3,FALSE)="hydro",VLOOKUP(G5817,'Cross-Page Data'!$I$4:$J$19,2,FALSE),VLOOKUP(H5817,'Cross-Page Data'!$D$4:$F$48,3,FALSE)))))</f>
        <v/>
      </c>
      <c r="M5817" s="120">
        <f>IF(AND($P$2=FALSE,OR(F5817="Commercial NAICS Cogen",F5817="Industrial NAICS Cogen",F5817="NAICS-22 Cogen")),FALSE,IF(AND($P$3=FALSE,OR(F5817="Commercial NAICS Cogen",F5817="Commercial NAICS Non-Cogen",F5817="Industrial NAICS Cogen", F5817="industrial NAICS non-Cogen")),FALSE, TRUE))</f>
        <v/>
      </c>
    </row>
    <row r="5818">
      <c r="A5818" s="129" t="n">
        <v>99999</v>
      </c>
      <c r="B5818" s="130" t="inlineStr">
        <is>
          <t>State-Fuel Level Increment</t>
        </is>
      </c>
      <c r="C5818" s="130" t="inlineStr">
        <is>
          <t>State-Fuel Level Increment</t>
        </is>
      </c>
      <c r="D5818" s="129" t="n">
        <v>99999</v>
      </c>
      <c r="E5818" s="130" t="inlineStr">
        <is>
          <t>AL</t>
        </is>
      </c>
      <c r="F5818" s="130" t="inlineStr">
        <is>
          <t>NAICS-22 Non-Cogen</t>
        </is>
      </c>
      <c r="G5818" s="130" t="inlineStr">
        <is>
          <t>IC</t>
        </is>
      </c>
      <c r="H5818" s="130" t="inlineStr">
        <is>
          <t>DFO</t>
        </is>
      </c>
      <c r="I5818" s="130" t="inlineStr">
        <is>
          <t>DFO</t>
        </is>
      </c>
      <c r="J5818" s="131" t="n">
        <v>776.857</v>
      </c>
      <c r="K5818" s="129" t="n">
        <v>2020</v>
      </c>
      <c r="L5818" s="120">
        <f>IF(VLOOKUP(H5818,'Cross-Page Data'!$D$4:$F$48,3,FALSE)="natural gas",VLOOKUP(G5818,'Cross-Page Data'!$I$4:$J$19,2,FALSE),IF(VLOOKUP(H5818,'Cross-Page Data'!$D$4:$F$48,3,FALSE)="solar",IF(G5818="PV","solar PV","solar thermal"),IF(VLOOKUP(H5818,'Cross-Page Data'!$D$4:$F$48,3,FALSE)="wind",VLOOKUP(G5818,'Cross-Page Data'!$I$4:$J$19,2,FALSE),IF(VLOOKUP(H5818,'Cross-Page Data'!$D$4:$F$48,3,FALSE)="hydro",VLOOKUP(G5818,'Cross-Page Data'!$I$4:$J$19,2,FALSE),VLOOKUP(H5818,'Cross-Page Data'!$D$4:$F$48,3,FALSE)))))</f>
        <v/>
      </c>
      <c r="M5818" s="120">
        <f>IF(AND($P$2=FALSE,OR(F5818="Commercial NAICS Cogen",F5818="Industrial NAICS Cogen",F5818="NAICS-22 Cogen")),FALSE,IF(AND($P$3=FALSE,OR(F5818="Commercial NAICS Cogen",F5818="Commercial NAICS Non-Cogen",F5818="Industrial NAICS Cogen", F5818="industrial NAICS non-Cogen")),FALSE, TRUE))</f>
        <v/>
      </c>
    </row>
    <row r="5819">
      <c r="A5819" s="129" t="n">
        <v>99999</v>
      </c>
      <c r="B5819" s="130" t="inlineStr">
        <is>
          <t>State-Fuel Level Increment</t>
        </is>
      </c>
      <c r="C5819" s="130" t="inlineStr">
        <is>
          <t>State-Fuel Level Increment</t>
        </is>
      </c>
      <c r="D5819" s="129" t="n">
        <v>99999</v>
      </c>
      <c r="E5819" s="130" t="inlineStr">
        <is>
          <t>AR</t>
        </is>
      </c>
      <c r="F5819" s="130" t="inlineStr">
        <is>
          <t>Electric Utility</t>
        </is>
      </c>
      <c r="G5819" s="130" t="inlineStr">
        <is>
          <t>IC</t>
        </is>
      </c>
      <c r="H5819" s="130" t="inlineStr">
        <is>
          <t>DFO</t>
        </is>
      </c>
      <c r="I5819" s="130" t="inlineStr">
        <is>
          <t>DFO</t>
        </is>
      </c>
      <c r="J5819" s="131" t="n">
        <v>7.069</v>
      </c>
      <c r="K5819" s="129" t="n">
        <v>2020</v>
      </c>
      <c r="L5819" s="120">
        <f>IF(VLOOKUP(H5819,'Cross-Page Data'!$D$4:$F$48,3,FALSE)="natural gas",VLOOKUP(G5819,'Cross-Page Data'!$I$4:$J$19,2,FALSE),IF(VLOOKUP(H5819,'Cross-Page Data'!$D$4:$F$48,3,FALSE)="solar",IF(G5819="PV","solar PV","solar thermal"),IF(VLOOKUP(H5819,'Cross-Page Data'!$D$4:$F$48,3,FALSE)="wind",VLOOKUP(G5819,'Cross-Page Data'!$I$4:$J$19,2,FALSE),IF(VLOOKUP(H5819,'Cross-Page Data'!$D$4:$F$48,3,FALSE)="hydro",VLOOKUP(G5819,'Cross-Page Data'!$I$4:$J$19,2,FALSE),VLOOKUP(H5819,'Cross-Page Data'!$D$4:$F$48,3,FALSE)))))</f>
        <v/>
      </c>
      <c r="M5819" s="120">
        <f>IF(AND($P$2=FALSE,OR(F5819="Commercial NAICS Cogen",F5819="Industrial NAICS Cogen",F5819="NAICS-22 Cogen")),FALSE,IF(AND($P$3=FALSE,OR(F5819="Commercial NAICS Cogen",F5819="Commercial NAICS Non-Cogen",F5819="Industrial NAICS Cogen", F5819="industrial NAICS non-Cogen")),FALSE, TRUE))</f>
        <v/>
      </c>
    </row>
    <row r="5820">
      <c r="A5820" s="129" t="n">
        <v>99999</v>
      </c>
      <c r="B5820" s="130" t="inlineStr">
        <is>
          <t>State-Fuel Level Increment</t>
        </is>
      </c>
      <c r="C5820" s="130" t="inlineStr">
        <is>
          <t>State-Fuel Level Increment</t>
        </is>
      </c>
      <c r="D5820" s="129" t="n">
        <v>99999</v>
      </c>
      <c r="E5820" s="130" t="inlineStr">
        <is>
          <t>AZ</t>
        </is>
      </c>
      <c r="F5820" s="130" t="inlineStr">
        <is>
          <t>Electric Utility</t>
        </is>
      </c>
      <c r="G5820" s="130" t="inlineStr">
        <is>
          <t>IC</t>
        </is>
      </c>
      <c r="H5820" s="130" t="inlineStr">
        <is>
          <t>DFO</t>
        </is>
      </c>
      <c r="I5820" s="130" t="inlineStr">
        <is>
          <t>DFO</t>
        </is>
      </c>
      <c r="J5820" s="131" t="n">
        <v>0</v>
      </c>
      <c r="K5820" s="129" t="n">
        <v>2020</v>
      </c>
      <c r="L5820" s="120">
        <f>IF(VLOOKUP(H5820,'Cross-Page Data'!$D$4:$F$48,3,FALSE)="natural gas",VLOOKUP(G5820,'Cross-Page Data'!$I$4:$J$19,2,FALSE),IF(VLOOKUP(H5820,'Cross-Page Data'!$D$4:$F$48,3,FALSE)="solar",IF(G5820="PV","solar PV","solar thermal"),IF(VLOOKUP(H5820,'Cross-Page Data'!$D$4:$F$48,3,FALSE)="wind",VLOOKUP(G5820,'Cross-Page Data'!$I$4:$J$19,2,FALSE),IF(VLOOKUP(H5820,'Cross-Page Data'!$D$4:$F$48,3,FALSE)="hydro",VLOOKUP(G5820,'Cross-Page Data'!$I$4:$J$19,2,FALSE),VLOOKUP(H5820,'Cross-Page Data'!$D$4:$F$48,3,FALSE)))))</f>
        <v/>
      </c>
      <c r="M5820" s="120">
        <f>IF(AND($P$2=FALSE,OR(F5820="Commercial NAICS Cogen",F5820="Industrial NAICS Cogen",F5820="NAICS-22 Cogen")),FALSE,IF(AND($P$3=FALSE,OR(F5820="Commercial NAICS Cogen",F5820="Commercial NAICS Non-Cogen",F5820="Industrial NAICS Cogen", F5820="industrial NAICS non-Cogen")),FALSE, TRUE))</f>
        <v/>
      </c>
    </row>
    <row r="5821">
      <c r="A5821" s="129" t="n">
        <v>99999</v>
      </c>
      <c r="B5821" s="130" t="inlineStr">
        <is>
          <t>State-Fuel Level Increment</t>
        </is>
      </c>
      <c r="C5821" s="130" t="inlineStr">
        <is>
          <t>State-Fuel Level Increment</t>
        </is>
      </c>
      <c r="D5821" s="129" t="n">
        <v>99999</v>
      </c>
      <c r="E5821" s="130" t="inlineStr">
        <is>
          <t>AZ</t>
        </is>
      </c>
      <c r="F5821" s="130" t="inlineStr">
        <is>
          <t>Commercial NAICS Non-Cogen</t>
        </is>
      </c>
      <c r="G5821" s="130" t="inlineStr">
        <is>
          <t>IC</t>
        </is>
      </c>
      <c r="H5821" s="130" t="inlineStr">
        <is>
          <t>DFO</t>
        </is>
      </c>
      <c r="I5821" s="130" t="inlineStr">
        <is>
          <t>DFO</t>
        </is>
      </c>
      <c r="J5821" s="131" t="n">
        <v>7.514</v>
      </c>
      <c r="K5821" s="129" t="n">
        <v>2020</v>
      </c>
      <c r="L5821" s="120">
        <f>IF(VLOOKUP(H5821,'Cross-Page Data'!$D$4:$F$48,3,FALSE)="natural gas",VLOOKUP(G5821,'Cross-Page Data'!$I$4:$J$19,2,FALSE),IF(VLOOKUP(H5821,'Cross-Page Data'!$D$4:$F$48,3,FALSE)="solar",IF(G5821="PV","solar PV","solar thermal"),IF(VLOOKUP(H5821,'Cross-Page Data'!$D$4:$F$48,3,FALSE)="wind",VLOOKUP(G5821,'Cross-Page Data'!$I$4:$J$19,2,FALSE),IF(VLOOKUP(H5821,'Cross-Page Data'!$D$4:$F$48,3,FALSE)="hydro",VLOOKUP(G5821,'Cross-Page Data'!$I$4:$J$19,2,FALSE),VLOOKUP(H5821,'Cross-Page Data'!$D$4:$F$48,3,FALSE)))))</f>
        <v/>
      </c>
      <c r="M5821" s="120">
        <f>IF(AND($P$2=FALSE,OR(F5821="Commercial NAICS Cogen",F5821="Industrial NAICS Cogen",F5821="NAICS-22 Cogen")),FALSE,IF(AND($P$3=FALSE,OR(F5821="Commercial NAICS Cogen",F5821="Commercial NAICS Non-Cogen",F5821="Industrial NAICS Cogen", F5821="industrial NAICS non-Cogen")),FALSE, TRUE))</f>
        <v/>
      </c>
    </row>
    <row r="5822">
      <c r="A5822" s="129" t="n">
        <v>99999</v>
      </c>
      <c r="B5822" s="130" t="inlineStr">
        <is>
          <t>State-Fuel Level Increment</t>
        </is>
      </c>
      <c r="C5822" s="130" t="inlineStr">
        <is>
          <t>State-Fuel Level Increment</t>
        </is>
      </c>
      <c r="D5822" s="129" t="n">
        <v>99999</v>
      </c>
      <c r="E5822" s="130" t="inlineStr">
        <is>
          <t>CA</t>
        </is>
      </c>
      <c r="F5822" s="130" t="inlineStr">
        <is>
          <t>Electric Utility</t>
        </is>
      </c>
      <c r="G5822" s="130" t="inlineStr">
        <is>
          <t>IC</t>
        </is>
      </c>
      <c r="H5822" s="130" t="inlineStr">
        <is>
          <t>DFO</t>
        </is>
      </c>
      <c r="I5822" s="130" t="inlineStr">
        <is>
          <t>DFO</t>
        </is>
      </c>
      <c r="J5822" s="131" t="n">
        <v>219.939</v>
      </c>
      <c r="K5822" s="129" t="n">
        <v>2020</v>
      </c>
      <c r="L5822" s="120">
        <f>IF(VLOOKUP(H5822,'Cross-Page Data'!$D$4:$F$48,3,FALSE)="natural gas",VLOOKUP(G5822,'Cross-Page Data'!$I$4:$J$19,2,FALSE),IF(VLOOKUP(H5822,'Cross-Page Data'!$D$4:$F$48,3,FALSE)="solar",IF(G5822="PV","solar PV","solar thermal"),IF(VLOOKUP(H5822,'Cross-Page Data'!$D$4:$F$48,3,FALSE)="wind",VLOOKUP(G5822,'Cross-Page Data'!$I$4:$J$19,2,FALSE),IF(VLOOKUP(H5822,'Cross-Page Data'!$D$4:$F$48,3,FALSE)="hydro",VLOOKUP(G5822,'Cross-Page Data'!$I$4:$J$19,2,FALSE),VLOOKUP(H5822,'Cross-Page Data'!$D$4:$F$48,3,FALSE)))))</f>
        <v/>
      </c>
      <c r="M5822" s="120">
        <f>IF(AND($P$2=FALSE,OR(F5822="Commercial NAICS Cogen",F5822="Industrial NAICS Cogen",F5822="NAICS-22 Cogen")),FALSE,IF(AND($P$3=FALSE,OR(F5822="Commercial NAICS Cogen",F5822="Commercial NAICS Non-Cogen",F5822="Industrial NAICS Cogen", F5822="industrial NAICS non-Cogen")),FALSE, TRUE))</f>
        <v/>
      </c>
    </row>
    <row r="5823">
      <c r="A5823" s="129" t="n">
        <v>99999</v>
      </c>
      <c r="B5823" s="130" t="inlineStr">
        <is>
          <t>State-Fuel Level Increment</t>
        </is>
      </c>
      <c r="C5823" s="130" t="inlineStr">
        <is>
          <t>State-Fuel Level Increment</t>
        </is>
      </c>
      <c r="D5823" s="129" t="n">
        <v>99999</v>
      </c>
      <c r="E5823" s="130" t="inlineStr">
        <is>
          <t>CA</t>
        </is>
      </c>
      <c r="F5823" s="130" t="inlineStr">
        <is>
          <t>NAICS-22 Non-Cogen</t>
        </is>
      </c>
      <c r="G5823" s="130" t="inlineStr">
        <is>
          <t>IC</t>
        </is>
      </c>
      <c r="H5823" s="130" t="inlineStr">
        <is>
          <t>DFO</t>
        </is>
      </c>
      <c r="I5823" s="130" t="inlineStr">
        <is>
          <t>DFO</t>
        </is>
      </c>
      <c r="J5823" s="131" t="n">
        <v>0</v>
      </c>
      <c r="K5823" s="129" t="n">
        <v>2020</v>
      </c>
      <c r="L5823" s="120">
        <f>IF(VLOOKUP(H5823,'Cross-Page Data'!$D$4:$F$48,3,FALSE)="natural gas",VLOOKUP(G5823,'Cross-Page Data'!$I$4:$J$19,2,FALSE),IF(VLOOKUP(H5823,'Cross-Page Data'!$D$4:$F$48,3,FALSE)="solar",IF(G5823="PV","solar PV","solar thermal"),IF(VLOOKUP(H5823,'Cross-Page Data'!$D$4:$F$48,3,FALSE)="wind",VLOOKUP(G5823,'Cross-Page Data'!$I$4:$J$19,2,FALSE),IF(VLOOKUP(H5823,'Cross-Page Data'!$D$4:$F$48,3,FALSE)="hydro",VLOOKUP(G5823,'Cross-Page Data'!$I$4:$J$19,2,FALSE),VLOOKUP(H5823,'Cross-Page Data'!$D$4:$F$48,3,FALSE)))))</f>
        <v/>
      </c>
      <c r="M5823" s="120">
        <f>IF(AND($P$2=FALSE,OR(F5823="Commercial NAICS Cogen",F5823="Industrial NAICS Cogen",F5823="NAICS-22 Cogen")),FALSE,IF(AND($P$3=FALSE,OR(F5823="Commercial NAICS Cogen",F5823="Commercial NAICS Non-Cogen",F5823="Industrial NAICS Cogen", F5823="industrial NAICS non-Cogen")),FALSE, TRUE))</f>
        <v/>
      </c>
    </row>
    <row r="5824">
      <c r="A5824" s="129" t="n">
        <v>99999</v>
      </c>
      <c r="B5824" s="130" t="inlineStr">
        <is>
          <t>State-Fuel Level Increment</t>
        </is>
      </c>
      <c r="C5824" s="130" t="inlineStr">
        <is>
          <t>State-Fuel Level Increment</t>
        </is>
      </c>
      <c r="D5824" s="129" t="n">
        <v>99999</v>
      </c>
      <c r="E5824" s="130" t="inlineStr">
        <is>
          <t>CA</t>
        </is>
      </c>
      <c r="F5824" s="130" t="inlineStr">
        <is>
          <t>Commercial NAICS Non-Cogen</t>
        </is>
      </c>
      <c r="G5824" s="130" t="inlineStr">
        <is>
          <t>IC</t>
        </is>
      </c>
      <c r="H5824" s="130" t="inlineStr">
        <is>
          <t>DFO</t>
        </is>
      </c>
      <c r="I5824" s="130" t="inlineStr">
        <is>
          <t>DFO</t>
        </is>
      </c>
      <c r="J5824" s="131" t="n">
        <v>0</v>
      </c>
      <c r="K5824" s="129" t="n">
        <v>2020</v>
      </c>
      <c r="L5824" s="120">
        <f>IF(VLOOKUP(H5824,'Cross-Page Data'!$D$4:$F$48,3,FALSE)="natural gas",VLOOKUP(G5824,'Cross-Page Data'!$I$4:$J$19,2,FALSE),IF(VLOOKUP(H5824,'Cross-Page Data'!$D$4:$F$48,3,FALSE)="solar",IF(G5824="PV","solar PV","solar thermal"),IF(VLOOKUP(H5824,'Cross-Page Data'!$D$4:$F$48,3,FALSE)="wind",VLOOKUP(G5824,'Cross-Page Data'!$I$4:$J$19,2,FALSE),IF(VLOOKUP(H5824,'Cross-Page Data'!$D$4:$F$48,3,FALSE)="hydro",VLOOKUP(G5824,'Cross-Page Data'!$I$4:$J$19,2,FALSE),VLOOKUP(H5824,'Cross-Page Data'!$D$4:$F$48,3,FALSE)))))</f>
        <v/>
      </c>
      <c r="M5824" s="120">
        <f>IF(AND($P$2=FALSE,OR(F5824="Commercial NAICS Cogen",F5824="Industrial NAICS Cogen",F5824="NAICS-22 Cogen")),FALSE,IF(AND($P$3=FALSE,OR(F5824="Commercial NAICS Cogen",F5824="Commercial NAICS Non-Cogen",F5824="Industrial NAICS Cogen", F5824="industrial NAICS non-Cogen")),FALSE, TRUE))</f>
        <v/>
      </c>
    </row>
    <row r="5825">
      <c r="A5825" s="129" t="n">
        <v>99999</v>
      </c>
      <c r="B5825" s="130" t="inlineStr">
        <is>
          <t>State-Fuel Level Increment</t>
        </is>
      </c>
      <c r="C5825" s="130" t="inlineStr">
        <is>
          <t>State-Fuel Level Increment</t>
        </is>
      </c>
      <c r="D5825" s="129" t="n">
        <v>99999</v>
      </c>
      <c r="E5825" s="130" t="inlineStr">
        <is>
          <t>CA</t>
        </is>
      </c>
      <c r="F5825" s="130" t="inlineStr">
        <is>
          <t>Commercial NAICS Cogen</t>
        </is>
      </c>
      <c r="G5825" s="130" t="inlineStr">
        <is>
          <t>IC</t>
        </is>
      </c>
      <c r="H5825" s="130" t="inlineStr">
        <is>
          <t>DFO</t>
        </is>
      </c>
      <c r="I5825" s="130" t="inlineStr">
        <is>
          <t>DFO</t>
        </is>
      </c>
      <c r="J5825" s="131" t="n">
        <v>3.011</v>
      </c>
      <c r="K5825" s="129" t="n">
        <v>2020</v>
      </c>
      <c r="L5825" s="120">
        <f>IF(VLOOKUP(H5825,'Cross-Page Data'!$D$4:$F$48,3,FALSE)="natural gas",VLOOKUP(G5825,'Cross-Page Data'!$I$4:$J$19,2,FALSE),IF(VLOOKUP(H5825,'Cross-Page Data'!$D$4:$F$48,3,FALSE)="solar",IF(G5825="PV","solar PV","solar thermal"),IF(VLOOKUP(H5825,'Cross-Page Data'!$D$4:$F$48,3,FALSE)="wind",VLOOKUP(G5825,'Cross-Page Data'!$I$4:$J$19,2,FALSE),IF(VLOOKUP(H5825,'Cross-Page Data'!$D$4:$F$48,3,FALSE)="hydro",VLOOKUP(G5825,'Cross-Page Data'!$I$4:$J$19,2,FALSE),VLOOKUP(H5825,'Cross-Page Data'!$D$4:$F$48,3,FALSE)))))</f>
        <v/>
      </c>
      <c r="M5825" s="120">
        <f>IF(AND($P$2=FALSE,OR(F5825="Commercial NAICS Cogen",F5825="Industrial NAICS Cogen",F5825="NAICS-22 Cogen")),FALSE,IF(AND($P$3=FALSE,OR(F5825="Commercial NAICS Cogen",F5825="Commercial NAICS Non-Cogen",F5825="Industrial NAICS Cogen", F5825="industrial NAICS non-Cogen")),FALSE, TRUE))</f>
        <v/>
      </c>
    </row>
    <row r="5826">
      <c r="A5826" s="129" t="n">
        <v>99999</v>
      </c>
      <c r="B5826" s="130" t="inlineStr">
        <is>
          <t>State-Fuel Level Increment</t>
        </is>
      </c>
      <c r="C5826" s="130" t="inlineStr">
        <is>
          <t>State-Fuel Level Increment</t>
        </is>
      </c>
      <c r="D5826" s="129" t="n">
        <v>99999</v>
      </c>
      <c r="E5826" s="130" t="inlineStr">
        <is>
          <t>CA</t>
        </is>
      </c>
      <c r="F5826" s="130" t="inlineStr">
        <is>
          <t>Industrial NAICS Non-Cogen</t>
        </is>
      </c>
      <c r="G5826" s="130" t="inlineStr">
        <is>
          <t>IC</t>
        </is>
      </c>
      <c r="H5826" s="130" t="inlineStr">
        <is>
          <t>DFO</t>
        </is>
      </c>
      <c r="I5826" s="130" t="inlineStr">
        <is>
          <t>DFO</t>
        </is>
      </c>
      <c r="J5826" s="131" t="n">
        <v>0</v>
      </c>
      <c r="K5826" s="129" t="n">
        <v>2020</v>
      </c>
      <c r="L5826" s="120">
        <f>IF(VLOOKUP(H5826,'Cross-Page Data'!$D$4:$F$48,3,FALSE)="natural gas",VLOOKUP(G5826,'Cross-Page Data'!$I$4:$J$19,2,FALSE),IF(VLOOKUP(H5826,'Cross-Page Data'!$D$4:$F$48,3,FALSE)="solar",IF(G5826="PV","solar PV","solar thermal"),IF(VLOOKUP(H5826,'Cross-Page Data'!$D$4:$F$48,3,FALSE)="wind",VLOOKUP(G5826,'Cross-Page Data'!$I$4:$J$19,2,FALSE),IF(VLOOKUP(H5826,'Cross-Page Data'!$D$4:$F$48,3,FALSE)="hydro",VLOOKUP(G5826,'Cross-Page Data'!$I$4:$J$19,2,FALSE),VLOOKUP(H5826,'Cross-Page Data'!$D$4:$F$48,3,FALSE)))))</f>
        <v/>
      </c>
      <c r="M5826" s="120">
        <f>IF(AND($P$2=FALSE,OR(F5826="Commercial NAICS Cogen",F5826="Industrial NAICS Cogen",F5826="NAICS-22 Cogen")),FALSE,IF(AND($P$3=FALSE,OR(F5826="Commercial NAICS Cogen",F5826="Commercial NAICS Non-Cogen",F5826="Industrial NAICS Cogen", F5826="industrial NAICS non-Cogen")),FALSE, TRUE))</f>
        <v/>
      </c>
    </row>
    <row r="5827">
      <c r="A5827" s="129" t="n">
        <v>99999</v>
      </c>
      <c r="B5827" s="130" t="inlineStr">
        <is>
          <t>State-Fuel Level Increment</t>
        </is>
      </c>
      <c r="C5827" s="130" t="inlineStr">
        <is>
          <t>State-Fuel Level Increment</t>
        </is>
      </c>
      <c r="D5827" s="129" t="n">
        <v>99999</v>
      </c>
      <c r="E5827" s="130" t="inlineStr">
        <is>
          <t>CO</t>
        </is>
      </c>
      <c r="F5827" s="130" t="inlineStr">
        <is>
          <t>Electric Utility</t>
        </is>
      </c>
      <c r="G5827" s="130" t="inlineStr">
        <is>
          <t>IC</t>
        </is>
      </c>
      <c r="H5827" s="130" t="inlineStr">
        <is>
          <t>DFO</t>
        </is>
      </c>
      <c r="I5827" s="130" t="inlineStr">
        <is>
          <t>DFO</t>
        </is>
      </c>
      <c r="J5827" s="131" t="n">
        <v>263.147</v>
      </c>
      <c r="K5827" s="129" t="n">
        <v>2020</v>
      </c>
      <c r="L5827" s="120">
        <f>IF(VLOOKUP(H5827,'Cross-Page Data'!$D$4:$F$48,3,FALSE)="natural gas",VLOOKUP(G5827,'Cross-Page Data'!$I$4:$J$19,2,FALSE),IF(VLOOKUP(H5827,'Cross-Page Data'!$D$4:$F$48,3,FALSE)="solar",IF(G5827="PV","solar PV","solar thermal"),IF(VLOOKUP(H5827,'Cross-Page Data'!$D$4:$F$48,3,FALSE)="wind",VLOOKUP(G5827,'Cross-Page Data'!$I$4:$J$19,2,FALSE),IF(VLOOKUP(H5827,'Cross-Page Data'!$D$4:$F$48,3,FALSE)="hydro",VLOOKUP(G5827,'Cross-Page Data'!$I$4:$J$19,2,FALSE),VLOOKUP(H5827,'Cross-Page Data'!$D$4:$F$48,3,FALSE)))))</f>
        <v/>
      </c>
      <c r="M5827" s="120">
        <f>IF(AND($P$2=FALSE,OR(F5827="Commercial NAICS Cogen",F5827="Industrial NAICS Cogen",F5827="NAICS-22 Cogen")),FALSE,IF(AND($P$3=FALSE,OR(F5827="Commercial NAICS Cogen",F5827="Commercial NAICS Non-Cogen",F5827="Industrial NAICS Cogen", F5827="industrial NAICS non-Cogen")),FALSE, TRUE))</f>
        <v/>
      </c>
    </row>
    <row r="5828">
      <c r="A5828" s="129" t="n">
        <v>99999</v>
      </c>
      <c r="B5828" s="130" t="inlineStr">
        <is>
          <t>State-Fuel Level Increment</t>
        </is>
      </c>
      <c r="C5828" s="130" t="inlineStr">
        <is>
          <t>State-Fuel Level Increment</t>
        </is>
      </c>
      <c r="D5828" s="129" t="n">
        <v>99999</v>
      </c>
      <c r="E5828" s="130" t="inlineStr">
        <is>
          <t>CT</t>
        </is>
      </c>
      <c r="F5828" s="130" t="inlineStr">
        <is>
          <t>Electric Utility</t>
        </is>
      </c>
      <c r="G5828" s="130" t="inlineStr">
        <is>
          <t>IC</t>
        </is>
      </c>
      <c r="H5828" s="130" t="inlineStr">
        <is>
          <t>DFO</t>
        </is>
      </c>
      <c r="I5828" s="130" t="inlineStr">
        <is>
          <t>DFO</t>
        </is>
      </c>
      <c r="J5828" s="131" t="n">
        <v>1847.484</v>
      </c>
      <c r="K5828" s="129" t="n">
        <v>2020</v>
      </c>
      <c r="L5828" s="120">
        <f>IF(VLOOKUP(H5828,'Cross-Page Data'!$D$4:$F$48,3,FALSE)="natural gas",VLOOKUP(G5828,'Cross-Page Data'!$I$4:$J$19,2,FALSE),IF(VLOOKUP(H5828,'Cross-Page Data'!$D$4:$F$48,3,FALSE)="solar",IF(G5828="PV","solar PV","solar thermal"),IF(VLOOKUP(H5828,'Cross-Page Data'!$D$4:$F$48,3,FALSE)="wind",VLOOKUP(G5828,'Cross-Page Data'!$I$4:$J$19,2,FALSE),IF(VLOOKUP(H5828,'Cross-Page Data'!$D$4:$F$48,3,FALSE)="hydro",VLOOKUP(G5828,'Cross-Page Data'!$I$4:$J$19,2,FALSE),VLOOKUP(H5828,'Cross-Page Data'!$D$4:$F$48,3,FALSE)))))</f>
        <v/>
      </c>
      <c r="M5828" s="120">
        <f>IF(AND($P$2=FALSE,OR(F5828="Commercial NAICS Cogen",F5828="Industrial NAICS Cogen",F5828="NAICS-22 Cogen")),FALSE,IF(AND($P$3=FALSE,OR(F5828="Commercial NAICS Cogen",F5828="Commercial NAICS Non-Cogen",F5828="Industrial NAICS Cogen", F5828="industrial NAICS non-Cogen")),FALSE, TRUE))</f>
        <v/>
      </c>
    </row>
    <row r="5829">
      <c r="A5829" s="129" t="n">
        <v>99999</v>
      </c>
      <c r="B5829" s="130" t="inlineStr">
        <is>
          <t>State-Fuel Level Increment</t>
        </is>
      </c>
      <c r="C5829" s="130" t="inlineStr">
        <is>
          <t>State-Fuel Level Increment</t>
        </is>
      </c>
      <c r="D5829" s="129" t="n">
        <v>99999</v>
      </c>
      <c r="E5829" s="130" t="inlineStr">
        <is>
          <t>CT</t>
        </is>
      </c>
      <c r="F5829" s="130" t="inlineStr">
        <is>
          <t>NAICS-22 Non-Cogen</t>
        </is>
      </c>
      <c r="G5829" s="130" t="inlineStr">
        <is>
          <t>IC</t>
        </is>
      </c>
      <c r="H5829" s="130" t="inlineStr">
        <is>
          <t>DFO</t>
        </is>
      </c>
      <c r="I5829" s="130" t="inlineStr">
        <is>
          <t>DFO</t>
        </is>
      </c>
      <c r="J5829" s="131" t="n">
        <v>29.065</v>
      </c>
      <c r="K5829" s="129" t="n">
        <v>2020</v>
      </c>
      <c r="L5829" s="120">
        <f>IF(VLOOKUP(H5829,'Cross-Page Data'!$D$4:$F$48,3,FALSE)="natural gas",VLOOKUP(G5829,'Cross-Page Data'!$I$4:$J$19,2,FALSE),IF(VLOOKUP(H5829,'Cross-Page Data'!$D$4:$F$48,3,FALSE)="solar",IF(G5829="PV","solar PV","solar thermal"),IF(VLOOKUP(H5829,'Cross-Page Data'!$D$4:$F$48,3,FALSE)="wind",VLOOKUP(G5829,'Cross-Page Data'!$I$4:$J$19,2,FALSE),IF(VLOOKUP(H5829,'Cross-Page Data'!$D$4:$F$48,3,FALSE)="hydro",VLOOKUP(G5829,'Cross-Page Data'!$I$4:$J$19,2,FALSE),VLOOKUP(H5829,'Cross-Page Data'!$D$4:$F$48,3,FALSE)))))</f>
        <v/>
      </c>
      <c r="M5829" s="120">
        <f>IF(AND($P$2=FALSE,OR(F5829="Commercial NAICS Cogen",F5829="Industrial NAICS Cogen",F5829="NAICS-22 Cogen")),FALSE,IF(AND($P$3=FALSE,OR(F5829="Commercial NAICS Cogen",F5829="Commercial NAICS Non-Cogen",F5829="Industrial NAICS Cogen", F5829="industrial NAICS non-Cogen")),FALSE, TRUE))</f>
        <v/>
      </c>
    </row>
    <row r="5830">
      <c r="A5830" s="129" t="n">
        <v>99999</v>
      </c>
      <c r="B5830" s="130" t="inlineStr">
        <is>
          <t>State-Fuel Level Increment</t>
        </is>
      </c>
      <c r="C5830" s="130" t="inlineStr">
        <is>
          <t>State-Fuel Level Increment</t>
        </is>
      </c>
      <c r="D5830" s="129" t="n">
        <v>99999</v>
      </c>
      <c r="E5830" s="130" t="inlineStr">
        <is>
          <t>CT</t>
        </is>
      </c>
      <c r="F5830" s="130" t="inlineStr">
        <is>
          <t>Commercial NAICS Cogen</t>
        </is>
      </c>
      <c r="G5830" s="130" t="inlineStr">
        <is>
          <t>IC</t>
        </is>
      </c>
      <c r="H5830" s="130" t="inlineStr">
        <is>
          <t>DFO</t>
        </is>
      </c>
      <c r="I5830" s="130" t="inlineStr">
        <is>
          <t>DFO</t>
        </is>
      </c>
      <c r="J5830" s="131" t="n">
        <v>0</v>
      </c>
      <c r="K5830" s="129" t="n">
        <v>2020</v>
      </c>
      <c r="L5830" s="120">
        <f>IF(VLOOKUP(H5830,'Cross-Page Data'!$D$4:$F$48,3,FALSE)="natural gas",VLOOKUP(G5830,'Cross-Page Data'!$I$4:$J$19,2,FALSE),IF(VLOOKUP(H5830,'Cross-Page Data'!$D$4:$F$48,3,FALSE)="solar",IF(G5830="PV","solar PV","solar thermal"),IF(VLOOKUP(H5830,'Cross-Page Data'!$D$4:$F$48,3,FALSE)="wind",VLOOKUP(G5830,'Cross-Page Data'!$I$4:$J$19,2,FALSE),IF(VLOOKUP(H5830,'Cross-Page Data'!$D$4:$F$48,3,FALSE)="hydro",VLOOKUP(G5830,'Cross-Page Data'!$I$4:$J$19,2,FALSE),VLOOKUP(H5830,'Cross-Page Data'!$D$4:$F$48,3,FALSE)))))</f>
        <v/>
      </c>
      <c r="M5830" s="120">
        <f>IF(AND($P$2=FALSE,OR(F5830="Commercial NAICS Cogen",F5830="Industrial NAICS Cogen",F5830="NAICS-22 Cogen")),FALSE,IF(AND($P$3=FALSE,OR(F5830="Commercial NAICS Cogen",F5830="Commercial NAICS Non-Cogen",F5830="Industrial NAICS Cogen", F5830="industrial NAICS non-Cogen")),FALSE, TRUE))</f>
        <v/>
      </c>
    </row>
    <row r="5831">
      <c r="A5831" s="129" t="n">
        <v>99999</v>
      </c>
      <c r="B5831" s="130" t="inlineStr">
        <is>
          <t>State-Fuel Level Increment</t>
        </is>
      </c>
      <c r="C5831" s="130" t="inlineStr">
        <is>
          <t>State-Fuel Level Increment</t>
        </is>
      </c>
      <c r="D5831" s="129" t="n">
        <v>99999</v>
      </c>
      <c r="E5831" s="130" t="inlineStr">
        <is>
          <t>FL</t>
        </is>
      </c>
      <c r="F5831" s="130" t="inlineStr">
        <is>
          <t>Electric Utility</t>
        </is>
      </c>
      <c r="G5831" s="130" t="inlineStr">
        <is>
          <t>IC</t>
        </is>
      </c>
      <c r="H5831" s="130" t="inlineStr">
        <is>
          <t>DFO</t>
        </is>
      </c>
      <c r="I5831" s="130" t="inlineStr">
        <is>
          <t>DFO</t>
        </is>
      </c>
      <c r="J5831" s="131" t="n">
        <v>953.078</v>
      </c>
      <c r="K5831" s="129" t="n">
        <v>2020</v>
      </c>
      <c r="L5831" s="120">
        <f>IF(VLOOKUP(H5831,'Cross-Page Data'!$D$4:$F$48,3,FALSE)="natural gas",VLOOKUP(G5831,'Cross-Page Data'!$I$4:$J$19,2,FALSE),IF(VLOOKUP(H5831,'Cross-Page Data'!$D$4:$F$48,3,FALSE)="solar",IF(G5831="PV","solar PV","solar thermal"),IF(VLOOKUP(H5831,'Cross-Page Data'!$D$4:$F$48,3,FALSE)="wind",VLOOKUP(G5831,'Cross-Page Data'!$I$4:$J$19,2,FALSE),IF(VLOOKUP(H5831,'Cross-Page Data'!$D$4:$F$48,3,FALSE)="hydro",VLOOKUP(G5831,'Cross-Page Data'!$I$4:$J$19,2,FALSE),VLOOKUP(H5831,'Cross-Page Data'!$D$4:$F$48,3,FALSE)))))</f>
        <v/>
      </c>
      <c r="M5831" s="120">
        <f>IF(AND($P$2=FALSE,OR(F5831="Commercial NAICS Cogen",F5831="Industrial NAICS Cogen",F5831="NAICS-22 Cogen")),FALSE,IF(AND($P$3=FALSE,OR(F5831="Commercial NAICS Cogen",F5831="Commercial NAICS Non-Cogen",F5831="Industrial NAICS Cogen", F5831="industrial NAICS non-Cogen")),FALSE, TRUE))</f>
        <v/>
      </c>
    </row>
    <row r="5832">
      <c r="A5832" s="129" t="n">
        <v>99999</v>
      </c>
      <c r="B5832" s="130" t="inlineStr">
        <is>
          <t>State-Fuel Level Increment</t>
        </is>
      </c>
      <c r="C5832" s="130" t="inlineStr">
        <is>
          <t>State-Fuel Level Increment</t>
        </is>
      </c>
      <c r="D5832" s="129" t="n">
        <v>99999</v>
      </c>
      <c r="E5832" s="130" t="inlineStr">
        <is>
          <t>FL</t>
        </is>
      </c>
      <c r="F5832" s="130" t="inlineStr">
        <is>
          <t>Electric Utility</t>
        </is>
      </c>
      <c r="G5832" s="130" t="inlineStr">
        <is>
          <t>IC</t>
        </is>
      </c>
      <c r="H5832" s="130" t="inlineStr">
        <is>
          <t>DFO</t>
        </is>
      </c>
      <c r="I5832" s="130" t="inlineStr">
        <is>
          <t>DFO</t>
        </is>
      </c>
      <c r="J5832" s="131" t="n">
        <v>0</v>
      </c>
      <c r="K5832" s="129" t="n">
        <v>2020</v>
      </c>
      <c r="L5832" s="120">
        <f>IF(VLOOKUP(H5832,'Cross-Page Data'!$D$4:$F$48,3,FALSE)="natural gas",VLOOKUP(G5832,'Cross-Page Data'!$I$4:$J$19,2,FALSE),IF(VLOOKUP(H5832,'Cross-Page Data'!$D$4:$F$48,3,FALSE)="solar",IF(G5832="PV","solar PV","solar thermal"),IF(VLOOKUP(H5832,'Cross-Page Data'!$D$4:$F$48,3,FALSE)="wind",VLOOKUP(G5832,'Cross-Page Data'!$I$4:$J$19,2,FALSE),IF(VLOOKUP(H5832,'Cross-Page Data'!$D$4:$F$48,3,FALSE)="hydro",VLOOKUP(G5832,'Cross-Page Data'!$I$4:$J$19,2,FALSE),VLOOKUP(H5832,'Cross-Page Data'!$D$4:$F$48,3,FALSE)))))</f>
        <v/>
      </c>
      <c r="M5832" s="120">
        <f>IF(AND($P$2=FALSE,OR(F5832="Commercial NAICS Cogen",F5832="Industrial NAICS Cogen",F5832="NAICS-22 Cogen")),FALSE,IF(AND($P$3=FALSE,OR(F5832="Commercial NAICS Cogen",F5832="Commercial NAICS Non-Cogen",F5832="Industrial NAICS Cogen", F5832="industrial NAICS non-Cogen")),FALSE, TRUE))</f>
        <v/>
      </c>
    </row>
    <row r="5833">
      <c r="A5833" s="129" t="n">
        <v>99999</v>
      </c>
      <c r="B5833" s="130" t="inlineStr">
        <is>
          <t>State-Fuel Level Increment</t>
        </is>
      </c>
      <c r="C5833" s="130" t="inlineStr">
        <is>
          <t>State-Fuel Level Increment</t>
        </is>
      </c>
      <c r="D5833" s="129" t="n">
        <v>99999</v>
      </c>
      <c r="E5833" s="130" t="inlineStr">
        <is>
          <t>GA</t>
        </is>
      </c>
      <c r="F5833" s="130" t="inlineStr">
        <is>
          <t>Electric Utility</t>
        </is>
      </c>
      <c r="G5833" s="130" t="inlineStr">
        <is>
          <t>IC</t>
        </is>
      </c>
      <c r="H5833" s="130" t="inlineStr">
        <is>
          <t>DFO</t>
        </is>
      </c>
      <c r="I5833" s="130" t="inlineStr">
        <is>
          <t>DFO</t>
        </is>
      </c>
      <c r="J5833" s="131" t="n">
        <v>36.133</v>
      </c>
      <c r="K5833" s="129" t="n">
        <v>2020</v>
      </c>
      <c r="L5833" s="120">
        <f>IF(VLOOKUP(H5833,'Cross-Page Data'!$D$4:$F$48,3,FALSE)="natural gas",VLOOKUP(G5833,'Cross-Page Data'!$I$4:$J$19,2,FALSE),IF(VLOOKUP(H5833,'Cross-Page Data'!$D$4:$F$48,3,FALSE)="solar",IF(G5833="PV","solar PV","solar thermal"),IF(VLOOKUP(H5833,'Cross-Page Data'!$D$4:$F$48,3,FALSE)="wind",VLOOKUP(G5833,'Cross-Page Data'!$I$4:$J$19,2,FALSE),IF(VLOOKUP(H5833,'Cross-Page Data'!$D$4:$F$48,3,FALSE)="hydro",VLOOKUP(G5833,'Cross-Page Data'!$I$4:$J$19,2,FALSE),VLOOKUP(H5833,'Cross-Page Data'!$D$4:$F$48,3,FALSE)))))</f>
        <v/>
      </c>
      <c r="M5833" s="120">
        <f>IF(AND($P$2=FALSE,OR(F5833="Commercial NAICS Cogen",F5833="Industrial NAICS Cogen",F5833="NAICS-22 Cogen")),FALSE,IF(AND($P$3=FALSE,OR(F5833="Commercial NAICS Cogen",F5833="Commercial NAICS Non-Cogen",F5833="Industrial NAICS Cogen", F5833="industrial NAICS non-Cogen")),FALSE, TRUE))</f>
        <v/>
      </c>
    </row>
    <row r="5834">
      <c r="A5834" s="129" t="n">
        <v>99999</v>
      </c>
      <c r="B5834" s="130" t="inlineStr">
        <is>
          <t>State-Fuel Level Increment</t>
        </is>
      </c>
      <c r="C5834" s="130" t="inlineStr">
        <is>
          <t>State-Fuel Level Increment</t>
        </is>
      </c>
      <c r="D5834" s="129" t="n">
        <v>99999</v>
      </c>
      <c r="E5834" s="130" t="inlineStr">
        <is>
          <t>GA</t>
        </is>
      </c>
      <c r="F5834" s="130" t="inlineStr">
        <is>
          <t>NAICS-22 Non-Cogen</t>
        </is>
      </c>
      <c r="G5834" s="130" t="inlineStr">
        <is>
          <t>IC</t>
        </is>
      </c>
      <c r="H5834" s="130" t="inlineStr">
        <is>
          <t>DFO</t>
        </is>
      </c>
      <c r="I5834" s="130" t="inlineStr">
        <is>
          <t>DFO</t>
        </is>
      </c>
      <c r="J5834" s="131" t="n">
        <v>0</v>
      </c>
      <c r="K5834" s="129" t="n">
        <v>2020</v>
      </c>
      <c r="L5834" s="120">
        <f>IF(VLOOKUP(H5834,'Cross-Page Data'!$D$4:$F$48,3,FALSE)="natural gas",VLOOKUP(G5834,'Cross-Page Data'!$I$4:$J$19,2,FALSE),IF(VLOOKUP(H5834,'Cross-Page Data'!$D$4:$F$48,3,FALSE)="solar",IF(G5834="PV","solar PV","solar thermal"),IF(VLOOKUP(H5834,'Cross-Page Data'!$D$4:$F$48,3,FALSE)="wind",VLOOKUP(G5834,'Cross-Page Data'!$I$4:$J$19,2,FALSE),IF(VLOOKUP(H5834,'Cross-Page Data'!$D$4:$F$48,3,FALSE)="hydro",VLOOKUP(G5834,'Cross-Page Data'!$I$4:$J$19,2,FALSE),VLOOKUP(H5834,'Cross-Page Data'!$D$4:$F$48,3,FALSE)))))</f>
        <v/>
      </c>
      <c r="M5834" s="120">
        <f>IF(AND($P$2=FALSE,OR(F5834="Commercial NAICS Cogen",F5834="Industrial NAICS Cogen",F5834="NAICS-22 Cogen")),FALSE,IF(AND($P$3=FALSE,OR(F5834="Commercial NAICS Cogen",F5834="Commercial NAICS Non-Cogen",F5834="Industrial NAICS Cogen", F5834="industrial NAICS non-Cogen")),FALSE, TRUE))</f>
        <v/>
      </c>
    </row>
    <row r="5835">
      <c r="A5835" s="129" t="n">
        <v>99999</v>
      </c>
      <c r="B5835" s="130" t="inlineStr">
        <is>
          <t>State-Fuel Level Increment</t>
        </is>
      </c>
      <c r="C5835" s="130" t="inlineStr">
        <is>
          <t>State-Fuel Level Increment</t>
        </is>
      </c>
      <c r="D5835" s="129" t="n">
        <v>99999</v>
      </c>
      <c r="E5835" s="130" t="inlineStr">
        <is>
          <t>GA</t>
        </is>
      </c>
      <c r="F5835" s="130" t="inlineStr">
        <is>
          <t>Commercial NAICS Non-Cogen</t>
        </is>
      </c>
      <c r="G5835" s="130" t="inlineStr">
        <is>
          <t>IC</t>
        </is>
      </c>
      <c r="H5835" s="130" t="inlineStr">
        <is>
          <t>DFO</t>
        </is>
      </c>
      <c r="I5835" s="130" t="inlineStr">
        <is>
          <t>DFO</t>
        </is>
      </c>
      <c r="J5835" s="131" t="n">
        <v>85.247</v>
      </c>
      <c r="K5835" s="129" t="n">
        <v>2020</v>
      </c>
      <c r="L5835" s="120">
        <f>IF(VLOOKUP(H5835,'Cross-Page Data'!$D$4:$F$48,3,FALSE)="natural gas",VLOOKUP(G5835,'Cross-Page Data'!$I$4:$J$19,2,FALSE),IF(VLOOKUP(H5835,'Cross-Page Data'!$D$4:$F$48,3,FALSE)="solar",IF(G5835="PV","solar PV","solar thermal"),IF(VLOOKUP(H5835,'Cross-Page Data'!$D$4:$F$48,3,FALSE)="wind",VLOOKUP(G5835,'Cross-Page Data'!$I$4:$J$19,2,FALSE),IF(VLOOKUP(H5835,'Cross-Page Data'!$D$4:$F$48,3,FALSE)="hydro",VLOOKUP(G5835,'Cross-Page Data'!$I$4:$J$19,2,FALSE),VLOOKUP(H5835,'Cross-Page Data'!$D$4:$F$48,3,FALSE)))))</f>
        <v/>
      </c>
      <c r="M5835" s="120">
        <f>IF(AND($P$2=FALSE,OR(F5835="Commercial NAICS Cogen",F5835="Industrial NAICS Cogen",F5835="NAICS-22 Cogen")),FALSE,IF(AND($P$3=FALSE,OR(F5835="Commercial NAICS Cogen",F5835="Commercial NAICS Non-Cogen",F5835="Industrial NAICS Cogen", F5835="industrial NAICS non-Cogen")),FALSE, TRUE))</f>
        <v/>
      </c>
    </row>
    <row r="5836">
      <c r="A5836" s="129" t="n">
        <v>99999</v>
      </c>
      <c r="B5836" s="130" t="inlineStr">
        <is>
          <t>State-Fuel Level Increment</t>
        </is>
      </c>
      <c r="C5836" s="130" t="inlineStr">
        <is>
          <t>State-Fuel Level Increment</t>
        </is>
      </c>
      <c r="D5836" s="129" t="n">
        <v>99999</v>
      </c>
      <c r="E5836" s="130" t="inlineStr">
        <is>
          <t>GA</t>
        </is>
      </c>
      <c r="F5836" s="130" t="inlineStr">
        <is>
          <t>Industrial NAICS Non-Cogen</t>
        </is>
      </c>
      <c r="G5836" s="130" t="inlineStr">
        <is>
          <t>IC</t>
        </is>
      </c>
      <c r="H5836" s="130" t="inlineStr">
        <is>
          <t>DFO</t>
        </is>
      </c>
      <c r="I5836" s="130" t="inlineStr">
        <is>
          <t>DFO</t>
        </is>
      </c>
      <c r="J5836" s="131" t="n">
        <v>0</v>
      </c>
      <c r="K5836" s="129" t="n">
        <v>2020</v>
      </c>
      <c r="L5836" s="120">
        <f>IF(VLOOKUP(H5836,'Cross-Page Data'!$D$4:$F$48,3,FALSE)="natural gas",VLOOKUP(G5836,'Cross-Page Data'!$I$4:$J$19,2,FALSE),IF(VLOOKUP(H5836,'Cross-Page Data'!$D$4:$F$48,3,FALSE)="solar",IF(G5836="PV","solar PV","solar thermal"),IF(VLOOKUP(H5836,'Cross-Page Data'!$D$4:$F$48,3,FALSE)="wind",VLOOKUP(G5836,'Cross-Page Data'!$I$4:$J$19,2,FALSE),IF(VLOOKUP(H5836,'Cross-Page Data'!$D$4:$F$48,3,FALSE)="hydro",VLOOKUP(G5836,'Cross-Page Data'!$I$4:$J$19,2,FALSE),VLOOKUP(H5836,'Cross-Page Data'!$D$4:$F$48,3,FALSE)))))</f>
        <v/>
      </c>
      <c r="M5836" s="120">
        <f>IF(AND($P$2=FALSE,OR(F5836="Commercial NAICS Cogen",F5836="Industrial NAICS Cogen",F5836="NAICS-22 Cogen")),FALSE,IF(AND($P$3=FALSE,OR(F5836="Commercial NAICS Cogen",F5836="Commercial NAICS Non-Cogen",F5836="Industrial NAICS Cogen", F5836="industrial NAICS non-Cogen")),FALSE, TRUE))</f>
        <v/>
      </c>
    </row>
    <row r="5837">
      <c r="A5837" s="129" t="n">
        <v>99999</v>
      </c>
      <c r="B5837" s="130" t="inlineStr">
        <is>
          <t>State-Fuel Level Increment</t>
        </is>
      </c>
      <c r="C5837" s="130" t="inlineStr">
        <is>
          <t>State-Fuel Level Increment</t>
        </is>
      </c>
      <c r="D5837" s="129" t="n">
        <v>99999</v>
      </c>
      <c r="E5837" s="130" t="inlineStr">
        <is>
          <t>HI</t>
        </is>
      </c>
      <c r="F5837" s="130" t="inlineStr">
        <is>
          <t>Electric Utility</t>
        </is>
      </c>
      <c r="G5837" s="130" t="inlineStr">
        <is>
          <t>IC</t>
        </is>
      </c>
      <c r="H5837" s="130" t="inlineStr">
        <is>
          <t>DFO</t>
        </is>
      </c>
      <c r="I5837" s="130" t="inlineStr">
        <is>
          <t>DFO</t>
        </is>
      </c>
      <c r="J5837" s="131" t="n">
        <v>52874.178</v>
      </c>
      <c r="K5837" s="129" t="n">
        <v>2020</v>
      </c>
      <c r="L5837" s="120">
        <f>IF(VLOOKUP(H5837,'Cross-Page Data'!$D$4:$F$48,3,FALSE)="natural gas",VLOOKUP(G5837,'Cross-Page Data'!$I$4:$J$19,2,FALSE),IF(VLOOKUP(H5837,'Cross-Page Data'!$D$4:$F$48,3,FALSE)="solar",IF(G5837="PV","solar PV","solar thermal"),IF(VLOOKUP(H5837,'Cross-Page Data'!$D$4:$F$48,3,FALSE)="wind",VLOOKUP(G5837,'Cross-Page Data'!$I$4:$J$19,2,FALSE),IF(VLOOKUP(H5837,'Cross-Page Data'!$D$4:$F$48,3,FALSE)="hydro",VLOOKUP(G5837,'Cross-Page Data'!$I$4:$J$19,2,FALSE),VLOOKUP(H5837,'Cross-Page Data'!$D$4:$F$48,3,FALSE)))))</f>
        <v/>
      </c>
      <c r="M5837" s="120">
        <f>IF(AND($P$2=FALSE,OR(F5837="Commercial NAICS Cogen",F5837="Industrial NAICS Cogen",F5837="NAICS-22 Cogen")),FALSE,IF(AND($P$3=FALSE,OR(F5837="Commercial NAICS Cogen",F5837="Commercial NAICS Non-Cogen",F5837="Industrial NAICS Cogen", F5837="industrial NAICS non-Cogen")),FALSE, TRUE))</f>
        <v/>
      </c>
    </row>
    <row r="5838">
      <c r="A5838" s="129" t="n">
        <v>99999</v>
      </c>
      <c r="B5838" s="130" t="inlineStr">
        <is>
          <t>State-Fuel Level Increment</t>
        </is>
      </c>
      <c r="C5838" s="130" t="inlineStr">
        <is>
          <t>State-Fuel Level Increment</t>
        </is>
      </c>
      <c r="D5838" s="129" t="n">
        <v>99999</v>
      </c>
      <c r="E5838" s="130" t="inlineStr">
        <is>
          <t>HI</t>
        </is>
      </c>
      <c r="F5838" s="130" t="inlineStr">
        <is>
          <t>NAICS-22 Non-Cogen</t>
        </is>
      </c>
      <c r="G5838" s="130" t="inlineStr">
        <is>
          <t>IC</t>
        </is>
      </c>
      <c r="H5838" s="130" t="inlineStr">
        <is>
          <t>DFO</t>
        </is>
      </c>
      <c r="I5838" s="130" t="inlineStr">
        <is>
          <t>DFO</t>
        </is>
      </c>
      <c r="J5838" s="131" t="n">
        <v>142.961</v>
      </c>
      <c r="K5838" s="129" t="n">
        <v>2020</v>
      </c>
      <c r="L5838" s="120">
        <f>IF(VLOOKUP(H5838,'Cross-Page Data'!$D$4:$F$48,3,FALSE)="natural gas",VLOOKUP(G5838,'Cross-Page Data'!$I$4:$J$19,2,FALSE),IF(VLOOKUP(H5838,'Cross-Page Data'!$D$4:$F$48,3,FALSE)="solar",IF(G5838="PV","solar PV","solar thermal"),IF(VLOOKUP(H5838,'Cross-Page Data'!$D$4:$F$48,3,FALSE)="wind",VLOOKUP(G5838,'Cross-Page Data'!$I$4:$J$19,2,FALSE),IF(VLOOKUP(H5838,'Cross-Page Data'!$D$4:$F$48,3,FALSE)="hydro",VLOOKUP(G5838,'Cross-Page Data'!$I$4:$J$19,2,FALSE),VLOOKUP(H5838,'Cross-Page Data'!$D$4:$F$48,3,FALSE)))))</f>
        <v/>
      </c>
      <c r="M5838" s="120">
        <f>IF(AND($P$2=FALSE,OR(F5838="Commercial NAICS Cogen",F5838="Industrial NAICS Cogen",F5838="NAICS-22 Cogen")),FALSE,IF(AND($P$3=FALSE,OR(F5838="Commercial NAICS Cogen",F5838="Commercial NAICS Non-Cogen",F5838="Industrial NAICS Cogen", F5838="industrial NAICS non-Cogen")),FALSE, TRUE))</f>
        <v/>
      </c>
    </row>
    <row r="5839">
      <c r="A5839" s="129" t="n">
        <v>99999</v>
      </c>
      <c r="B5839" s="130" t="inlineStr">
        <is>
          <t>State-Fuel Level Increment</t>
        </is>
      </c>
      <c r="C5839" s="130" t="inlineStr">
        <is>
          <t>State-Fuel Level Increment</t>
        </is>
      </c>
      <c r="D5839" s="129" t="n">
        <v>99999</v>
      </c>
      <c r="E5839" s="130" t="inlineStr">
        <is>
          <t>HI</t>
        </is>
      </c>
      <c r="F5839" s="130" t="inlineStr">
        <is>
          <t>Industrial NAICS Non-Cogen</t>
        </is>
      </c>
      <c r="G5839" s="130" t="inlineStr">
        <is>
          <t>IC</t>
        </is>
      </c>
      <c r="H5839" s="130" t="inlineStr">
        <is>
          <t>DFO</t>
        </is>
      </c>
      <c r="I5839" s="130" t="inlineStr">
        <is>
          <t>DFO</t>
        </is>
      </c>
      <c r="J5839" s="131" t="n">
        <v>0</v>
      </c>
      <c r="K5839" s="129" t="n">
        <v>2020</v>
      </c>
      <c r="L5839" s="120">
        <f>IF(VLOOKUP(H5839,'Cross-Page Data'!$D$4:$F$48,3,FALSE)="natural gas",VLOOKUP(G5839,'Cross-Page Data'!$I$4:$J$19,2,FALSE),IF(VLOOKUP(H5839,'Cross-Page Data'!$D$4:$F$48,3,FALSE)="solar",IF(G5839="PV","solar PV","solar thermal"),IF(VLOOKUP(H5839,'Cross-Page Data'!$D$4:$F$48,3,FALSE)="wind",VLOOKUP(G5839,'Cross-Page Data'!$I$4:$J$19,2,FALSE),IF(VLOOKUP(H5839,'Cross-Page Data'!$D$4:$F$48,3,FALSE)="hydro",VLOOKUP(G5839,'Cross-Page Data'!$I$4:$J$19,2,FALSE),VLOOKUP(H5839,'Cross-Page Data'!$D$4:$F$48,3,FALSE)))))</f>
        <v/>
      </c>
      <c r="M5839" s="120">
        <f>IF(AND($P$2=FALSE,OR(F5839="Commercial NAICS Cogen",F5839="Industrial NAICS Cogen",F5839="NAICS-22 Cogen")),FALSE,IF(AND($P$3=FALSE,OR(F5839="Commercial NAICS Cogen",F5839="Commercial NAICS Non-Cogen",F5839="Industrial NAICS Cogen", F5839="industrial NAICS non-Cogen")),FALSE, TRUE))</f>
        <v/>
      </c>
    </row>
    <row r="5840">
      <c r="A5840" s="129" t="n">
        <v>99999</v>
      </c>
      <c r="B5840" s="130" t="inlineStr">
        <is>
          <t>State-Fuel Level Increment</t>
        </is>
      </c>
      <c r="C5840" s="130" t="inlineStr">
        <is>
          <t>State-Fuel Level Increment</t>
        </is>
      </c>
      <c r="D5840" s="129" t="n">
        <v>99999</v>
      </c>
      <c r="E5840" s="130" t="inlineStr">
        <is>
          <t>IA</t>
        </is>
      </c>
      <c r="F5840" s="130" t="inlineStr">
        <is>
          <t>Electric Utility</t>
        </is>
      </c>
      <c r="G5840" s="130" t="inlineStr">
        <is>
          <t>IC</t>
        </is>
      </c>
      <c r="H5840" s="130" t="inlineStr">
        <is>
          <t>DFO</t>
        </is>
      </c>
      <c r="I5840" s="130" t="inlineStr">
        <is>
          <t>DFO</t>
        </is>
      </c>
      <c r="J5840" s="131" t="n">
        <v>6502.65</v>
      </c>
      <c r="K5840" s="129" t="n">
        <v>2020</v>
      </c>
      <c r="L5840" s="120">
        <f>IF(VLOOKUP(H5840,'Cross-Page Data'!$D$4:$F$48,3,FALSE)="natural gas",VLOOKUP(G5840,'Cross-Page Data'!$I$4:$J$19,2,FALSE),IF(VLOOKUP(H5840,'Cross-Page Data'!$D$4:$F$48,3,FALSE)="solar",IF(G5840="PV","solar PV","solar thermal"),IF(VLOOKUP(H5840,'Cross-Page Data'!$D$4:$F$48,3,FALSE)="wind",VLOOKUP(G5840,'Cross-Page Data'!$I$4:$J$19,2,FALSE),IF(VLOOKUP(H5840,'Cross-Page Data'!$D$4:$F$48,3,FALSE)="hydro",VLOOKUP(G5840,'Cross-Page Data'!$I$4:$J$19,2,FALSE),VLOOKUP(H5840,'Cross-Page Data'!$D$4:$F$48,3,FALSE)))))</f>
        <v/>
      </c>
      <c r="M5840" s="120">
        <f>IF(AND($P$2=FALSE,OR(F5840="Commercial NAICS Cogen",F5840="Industrial NAICS Cogen",F5840="NAICS-22 Cogen")),FALSE,IF(AND($P$3=FALSE,OR(F5840="Commercial NAICS Cogen",F5840="Commercial NAICS Non-Cogen",F5840="Industrial NAICS Cogen", F5840="industrial NAICS non-Cogen")),FALSE, TRUE))</f>
        <v/>
      </c>
    </row>
    <row r="5841">
      <c r="A5841" s="129" t="n">
        <v>99999</v>
      </c>
      <c r="B5841" s="130" t="inlineStr">
        <is>
          <t>State-Fuel Level Increment</t>
        </is>
      </c>
      <c r="C5841" s="130" t="inlineStr">
        <is>
          <t>State-Fuel Level Increment</t>
        </is>
      </c>
      <c r="D5841" s="129" t="n">
        <v>99999</v>
      </c>
      <c r="E5841" s="130" t="inlineStr">
        <is>
          <t>IA</t>
        </is>
      </c>
      <c r="F5841" s="130" t="inlineStr">
        <is>
          <t>NAICS-22 Non-Cogen</t>
        </is>
      </c>
      <c r="G5841" s="130" t="inlineStr">
        <is>
          <t>IC</t>
        </is>
      </c>
      <c r="H5841" s="130" t="inlineStr">
        <is>
          <t>DFO</t>
        </is>
      </c>
      <c r="I5841" s="130" t="inlineStr">
        <is>
          <t>DFO</t>
        </is>
      </c>
      <c r="J5841" s="131" t="n">
        <v>2426.345</v>
      </c>
      <c r="K5841" s="129" t="n">
        <v>2020</v>
      </c>
      <c r="L5841" s="120">
        <f>IF(VLOOKUP(H5841,'Cross-Page Data'!$D$4:$F$48,3,FALSE)="natural gas",VLOOKUP(G5841,'Cross-Page Data'!$I$4:$J$19,2,FALSE),IF(VLOOKUP(H5841,'Cross-Page Data'!$D$4:$F$48,3,FALSE)="solar",IF(G5841="PV","solar PV","solar thermal"),IF(VLOOKUP(H5841,'Cross-Page Data'!$D$4:$F$48,3,FALSE)="wind",VLOOKUP(G5841,'Cross-Page Data'!$I$4:$J$19,2,FALSE),IF(VLOOKUP(H5841,'Cross-Page Data'!$D$4:$F$48,3,FALSE)="hydro",VLOOKUP(G5841,'Cross-Page Data'!$I$4:$J$19,2,FALSE),VLOOKUP(H5841,'Cross-Page Data'!$D$4:$F$48,3,FALSE)))))</f>
        <v/>
      </c>
      <c r="M5841" s="120">
        <f>IF(AND($P$2=FALSE,OR(F5841="Commercial NAICS Cogen",F5841="Industrial NAICS Cogen",F5841="NAICS-22 Cogen")),FALSE,IF(AND($P$3=FALSE,OR(F5841="Commercial NAICS Cogen",F5841="Commercial NAICS Non-Cogen",F5841="Industrial NAICS Cogen", F5841="industrial NAICS non-Cogen")),FALSE, TRUE))</f>
        <v/>
      </c>
    </row>
    <row r="5842">
      <c r="A5842" s="129" t="n">
        <v>99999</v>
      </c>
      <c r="B5842" s="130" t="inlineStr">
        <is>
          <t>State-Fuel Level Increment</t>
        </is>
      </c>
      <c r="C5842" s="130" t="inlineStr">
        <is>
          <t>State-Fuel Level Increment</t>
        </is>
      </c>
      <c r="D5842" s="129" t="n">
        <v>99999</v>
      </c>
      <c r="E5842" s="130" t="inlineStr">
        <is>
          <t>IL</t>
        </is>
      </c>
      <c r="F5842" s="130" t="inlineStr">
        <is>
          <t>Electric Utility</t>
        </is>
      </c>
      <c r="G5842" s="130" t="inlineStr">
        <is>
          <t>IC</t>
        </is>
      </c>
      <c r="H5842" s="130" t="inlineStr">
        <is>
          <t>DFO</t>
        </is>
      </c>
      <c r="I5842" s="130" t="inlineStr">
        <is>
          <t>DFO</t>
        </is>
      </c>
      <c r="J5842" s="131" t="n">
        <v>3252.04</v>
      </c>
      <c r="K5842" s="129" t="n">
        <v>2020</v>
      </c>
      <c r="L5842" s="120">
        <f>IF(VLOOKUP(H5842,'Cross-Page Data'!$D$4:$F$48,3,FALSE)="natural gas",VLOOKUP(G5842,'Cross-Page Data'!$I$4:$J$19,2,FALSE),IF(VLOOKUP(H5842,'Cross-Page Data'!$D$4:$F$48,3,FALSE)="solar",IF(G5842="PV","solar PV","solar thermal"),IF(VLOOKUP(H5842,'Cross-Page Data'!$D$4:$F$48,3,FALSE)="wind",VLOOKUP(G5842,'Cross-Page Data'!$I$4:$J$19,2,FALSE),IF(VLOOKUP(H5842,'Cross-Page Data'!$D$4:$F$48,3,FALSE)="hydro",VLOOKUP(G5842,'Cross-Page Data'!$I$4:$J$19,2,FALSE),VLOOKUP(H5842,'Cross-Page Data'!$D$4:$F$48,3,FALSE)))))</f>
        <v/>
      </c>
      <c r="M5842" s="120">
        <f>IF(AND($P$2=FALSE,OR(F5842="Commercial NAICS Cogen",F5842="Industrial NAICS Cogen",F5842="NAICS-22 Cogen")),FALSE,IF(AND($P$3=FALSE,OR(F5842="Commercial NAICS Cogen",F5842="Commercial NAICS Non-Cogen",F5842="Industrial NAICS Cogen", F5842="industrial NAICS non-Cogen")),FALSE, TRUE))</f>
        <v/>
      </c>
    </row>
    <row r="5843">
      <c r="A5843" s="129" t="n">
        <v>99999</v>
      </c>
      <c r="B5843" s="130" t="inlineStr">
        <is>
          <t>State-Fuel Level Increment</t>
        </is>
      </c>
      <c r="C5843" s="130" t="inlineStr">
        <is>
          <t>State-Fuel Level Increment</t>
        </is>
      </c>
      <c r="D5843" s="129" t="n">
        <v>99999</v>
      </c>
      <c r="E5843" s="130" t="inlineStr">
        <is>
          <t>IL</t>
        </is>
      </c>
      <c r="F5843" s="130" t="inlineStr">
        <is>
          <t>NAICS-22 Non-Cogen</t>
        </is>
      </c>
      <c r="G5843" s="130" t="inlineStr">
        <is>
          <t>IC</t>
        </is>
      </c>
      <c r="H5843" s="130" t="inlineStr">
        <is>
          <t>DFO</t>
        </is>
      </c>
      <c r="I5843" s="130" t="inlineStr">
        <is>
          <t>DFO</t>
        </is>
      </c>
      <c r="J5843" s="131" t="n">
        <v>0</v>
      </c>
      <c r="K5843" s="129" t="n">
        <v>2020</v>
      </c>
      <c r="L5843" s="120">
        <f>IF(VLOOKUP(H5843,'Cross-Page Data'!$D$4:$F$48,3,FALSE)="natural gas",VLOOKUP(G5843,'Cross-Page Data'!$I$4:$J$19,2,FALSE),IF(VLOOKUP(H5843,'Cross-Page Data'!$D$4:$F$48,3,FALSE)="solar",IF(G5843="PV","solar PV","solar thermal"),IF(VLOOKUP(H5843,'Cross-Page Data'!$D$4:$F$48,3,FALSE)="wind",VLOOKUP(G5843,'Cross-Page Data'!$I$4:$J$19,2,FALSE),IF(VLOOKUP(H5843,'Cross-Page Data'!$D$4:$F$48,3,FALSE)="hydro",VLOOKUP(G5843,'Cross-Page Data'!$I$4:$J$19,2,FALSE),VLOOKUP(H5843,'Cross-Page Data'!$D$4:$F$48,3,FALSE)))))</f>
        <v/>
      </c>
      <c r="M5843" s="120">
        <f>IF(AND($P$2=FALSE,OR(F5843="Commercial NAICS Cogen",F5843="Industrial NAICS Cogen",F5843="NAICS-22 Cogen")),FALSE,IF(AND($P$3=FALSE,OR(F5843="Commercial NAICS Cogen",F5843="Commercial NAICS Non-Cogen",F5843="Industrial NAICS Cogen", F5843="industrial NAICS non-Cogen")),FALSE, TRUE))</f>
        <v/>
      </c>
    </row>
    <row r="5844">
      <c r="A5844" s="129" t="n">
        <v>99999</v>
      </c>
      <c r="B5844" s="130" t="inlineStr">
        <is>
          <t>State-Fuel Level Increment</t>
        </is>
      </c>
      <c r="C5844" s="130" t="inlineStr">
        <is>
          <t>State-Fuel Level Increment</t>
        </is>
      </c>
      <c r="D5844" s="129" t="n">
        <v>99999</v>
      </c>
      <c r="E5844" s="130" t="inlineStr">
        <is>
          <t>IL</t>
        </is>
      </c>
      <c r="F5844" s="130" t="inlineStr">
        <is>
          <t>Commercial NAICS Non-Cogen</t>
        </is>
      </c>
      <c r="G5844" s="130" t="inlineStr">
        <is>
          <t>IC</t>
        </is>
      </c>
      <c r="H5844" s="130" t="inlineStr">
        <is>
          <t>DFO</t>
        </is>
      </c>
      <c r="I5844" s="130" t="inlineStr">
        <is>
          <t>DFO</t>
        </is>
      </c>
      <c r="J5844" s="131" t="n">
        <v>4.859</v>
      </c>
      <c r="K5844" s="129" t="n">
        <v>2020</v>
      </c>
      <c r="L5844" s="120">
        <f>IF(VLOOKUP(H5844,'Cross-Page Data'!$D$4:$F$48,3,FALSE)="natural gas",VLOOKUP(G5844,'Cross-Page Data'!$I$4:$J$19,2,FALSE),IF(VLOOKUP(H5844,'Cross-Page Data'!$D$4:$F$48,3,FALSE)="solar",IF(G5844="PV","solar PV","solar thermal"),IF(VLOOKUP(H5844,'Cross-Page Data'!$D$4:$F$48,3,FALSE)="wind",VLOOKUP(G5844,'Cross-Page Data'!$I$4:$J$19,2,FALSE),IF(VLOOKUP(H5844,'Cross-Page Data'!$D$4:$F$48,3,FALSE)="hydro",VLOOKUP(G5844,'Cross-Page Data'!$I$4:$J$19,2,FALSE),VLOOKUP(H5844,'Cross-Page Data'!$D$4:$F$48,3,FALSE)))))</f>
        <v/>
      </c>
      <c r="M5844" s="120">
        <f>IF(AND($P$2=FALSE,OR(F5844="Commercial NAICS Cogen",F5844="Industrial NAICS Cogen",F5844="NAICS-22 Cogen")),FALSE,IF(AND($P$3=FALSE,OR(F5844="Commercial NAICS Cogen",F5844="Commercial NAICS Non-Cogen",F5844="Industrial NAICS Cogen", F5844="industrial NAICS non-Cogen")),FALSE, TRUE))</f>
        <v/>
      </c>
    </row>
    <row r="5845">
      <c r="A5845" s="129" t="n">
        <v>99999</v>
      </c>
      <c r="B5845" s="130" t="inlineStr">
        <is>
          <t>State-Fuel Level Increment</t>
        </is>
      </c>
      <c r="C5845" s="130" t="inlineStr">
        <is>
          <t>State-Fuel Level Increment</t>
        </is>
      </c>
      <c r="D5845" s="129" t="n">
        <v>99999</v>
      </c>
      <c r="E5845" s="130" t="inlineStr">
        <is>
          <t>IN</t>
        </is>
      </c>
      <c r="F5845" s="130" t="inlineStr">
        <is>
          <t>Electric Utility</t>
        </is>
      </c>
      <c r="G5845" s="130" t="inlineStr">
        <is>
          <t>IC</t>
        </is>
      </c>
      <c r="H5845" s="130" t="inlineStr">
        <is>
          <t>DFO</t>
        </is>
      </c>
      <c r="I5845" s="130" t="inlineStr">
        <is>
          <t>DFO</t>
        </is>
      </c>
      <c r="J5845" s="131" t="n">
        <v>270.43</v>
      </c>
      <c r="K5845" s="129" t="n">
        <v>2020</v>
      </c>
      <c r="L5845" s="120">
        <f>IF(VLOOKUP(H5845,'Cross-Page Data'!$D$4:$F$48,3,FALSE)="natural gas",VLOOKUP(G5845,'Cross-Page Data'!$I$4:$J$19,2,FALSE),IF(VLOOKUP(H5845,'Cross-Page Data'!$D$4:$F$48,3,FALSE)="solar",IF(G5845="PV","solar PV","solar thermal"),IF(VLOOKUP(H5845,'Cross-Page Data'!$D$4:$F$48,3,FALSE)="wind",VLOOKUP(G5845,'Cross-Page Data'!$I$4:$J$19,2,FALSE),IF(VLOOKUP(H5845,'Cross-Page Data'!$D$4:$F$48,3,FALSE)="hydro",VLOOKUP(G5845,'Cross-Page Data'!$I$4:$J$19,2,FALSE),VLOOKUP(H5845,'Cross-Page Data'!$D$4:$F$48,3,FALSE)))))</f>
        <v/>
      </c>
      <c r="M5845" s="120">
        <f>IF(AND($P$2=FALSE,OR(F5845="Commercial NAICS Cogen",F5845="Industrial NAICS Cogen",F5845="NAICS-22 Cogen")),FALSE,IF(AND($P$3=FALSE,OR(F5845="Commercial NAICS Cogen",F5845="Commercial NAICS Non-Cogen",F5845="Industrial NAICS Cogen", F5845="industrial NAICS non-Cogen")),FALSE, TRUE))</f>
        <v/>
      </c>
    </row>
    <row r="5846">
      <c r="A5846" s="129" t="n">
        <v>99999</v>
      </c>
      <c r="B5846" s="130" t="inlineStr">
        <is>
          <t>State-Fuel Level Increment</t>
        </is>
      </c>
      <c r="C5846" s="130" t="inlineStr">
        <is>
          <t>State-Fuel Level Increment</t>
        </is>
      </c>
      <c r="D5846" s="129" t="n">
        <v>99999</v>
      </c>
      <c r="E5846" s="130" t="inlineStr">
        <is>
          <t>IN</t>
        </is>
      </c>
      <c r="F5846" s="130" t="inlineStr">
        <is>
          <t>Industrial NAICS Non-Cogen</t>
        </is>
      </c>
      <c r="G5846" s="130" t="inlineStr">
        <is>
          <t>IC</t>
        </is>
      </c>
      <c r="H5846" s="130" t="inlineStr">
        <is>
          <t>DFO</t>
        </is>
      </c>
      <c r="I5846" s="130" t="inlineStr">
        <is>
          <t>DFO</t>
        </is>
      </c>
      <c r="J5846" s="131" t="n">
        <v>0</v>
      </c>
      <c r="K5846" s="129" t="n">
        <v>2020</v>
      </c>
      <c r="L5846" s="120">
        <f>IF(VLOOKUP(H5846,'Cross-Page Data'!$D$4:$F$48,3,FALSE)="natural gas",VLOOKUP(G5846,'Cross-Page Data'!$I$4:$J$19,2,FALSE),IF(VLOOKUP(H5846,'Cross-Page Data'!$D$4:$F$48,3,FALSE)="solar",IF(G5846="PV","solar PV","solar thermal"),IF(VLOOKUP(H5846,'Cross-Page Data'!$D$4:$F$48,3,FALSE)="wind",VLOOKUP(G5846,'Cross-Page Data'!$I$4:$J$19,2,FALSE),IF(VLOOKUP(H5846,'Cross-Page Data'!$D$4:$F$48,3,FALSE)="hydro",VLOOKUP(G5846,'Cross-Page Data'!$I$4:$J$19,2,FALSE),VLOOKUP(H5846,'Cross-Page Data'!$D$4:$F$48,3,FALSE)))))</f>
        <v/>
      </c>
      <c r="M5846" s="120">
        <f>IF(AND($P$2=FALSE,OR(F5846="Commercial NAICS Cogen",F5846="Industrial NAICS Cogen",F5846="NAICS-22 Cogen")),FALSE,IF(AND($P$3=FALSE,OR(F5846="Commercial NAICS Cogen",F5846="Commercial NAICS Non-Cogen",F5846="Industrial NAICS Cogen", F5846="industrial NAICS non-Cogen")),FALSE, TRUE))</f>
        <v/>
      </c>
    </row>
    <row r="5847">
      <c r="A5847" s="129" t="n">
        <v>99999</v>
      </c>
      <c r="B5847" s="130" t="inlineStr">
        <is>
          <t>State-Fuel Level Increment</t>
        </is>
      </c>
      <c r="C5847" s="130" t="inlineStr">
        <is>
          <t>State-Fuel Level Increment</t>
        </is>
      </c>
      <c r="D5847" s="129" t="n">
        <v>99999</v>
      </c>
      <c r="E5847" s="130" t="inlineStr">
        <is>
          <t>KS</t>
        </is>
      </c>
      <c r="F5847" s="130" t="inlineStr">
        <is>
          <t>Electric Utility</t>
        </is>
      </c>
      <c r="G5847" s="130" t="inlineStr">
        <is>
          <t>IC</t>
        </is>
      </c>
      <c r="H5847" s="130" t="inlineStr">
        <is>
          <t>DFO</t>
        </is>
      </c>
      <c r="I5847" s="130" t="inlineStr">
        <is>
          <t>DFO</t>
        </is>
      </c>
      <c r="J5847" s="131" t="n">
        <v>7029.561</v>
      </c>
      <c r="K5847" s="129" t="n">
        <v>2020</v>
      </c>
      <c r="L5847" s="120">
        <f>IF(VLOOKUP(H5847,'Cross-Page Data'!$D$4:$F$48,3,FALSE)="natural gas",VLOOKUP(G5847,'Cross-Page Data'!$I$4:$J$19,2,FALSE),IF(VLOOKUP(H5847,'Cross-Page Data'!$D$4:$F$48,3,FALSE)="solar",IF(G5847="PV","solar PV","solar thermal"),IF(VLOOKUP(H5847,'Cross-Page Data'!$D$4:$F$48,3,FALSE)="wind",VLOOKUP(G5847,'Cross-Page Data'!$I$4:$J$19,2,FALSE),IF(VLOOKUP(H5847,'Cross-Page Data'!$D$4:$F$48,3,FALSE)="hydro",VLOOKUP(G5847,'Cross-Page Data'!$I$4:$J$19,2,FALSE),VLOOKUP(H5847,'Cross-Page Data'!$D$4:$F$48,3,FALSE)))))</f>
        <v/>
      </c>
      <c r="M5847" s="120">
        <f>IF(AND($P$2=FALSE,OR(F5847="Commercial NAICS Cogen",F5847="Industrial NAICS Cogen",F5847="NAICS-22 Cogen")),FALSE,IF(AND($P$3=FALSE,OR(F5847="Commercial NAICS Cogen",F5847="Commercial NAICS Non-Cogen",F5847="Industrial NAICS Cogen", F5847="industrial NAICS non-Cogen")),FALSE, TRUE))</f>
        <v/>
      </c>
    </row>
    <row r="5848">
      <c r="A5848" s="129" t="n">
        <v>99999</v>
      </c>
      <c r="B5848" s="130" t="inlineStr">
        <is>
          <t>State-Fuel Level Increment</t>
        </is>
      </c>
      <c r="C5848" s="130" t="inlineStr">
        <is>
          <t>State-Fuel Level Increment</t>
        </is>
      </c>
      <c r="D5848" s="129" t="n">
        <v>99999</v>
      </c>
      <c r="E5848" s="130" t="inlineStr">
        <is>
          <t>KS</t>
        </is>
      </c>
      <c r="F5848" s="130" t="inlineStr">
        <is>
          <t>Electric Utility</t>
        </is>
      </c>
      <c r="G5848" s="130" t="inlineStr">
        <is>
          <t>IC</t>
        </is>
      </c>
      <c r="H5848" s="130" t="inlineStr">
        <is>
          <t>DFO</t>
        </is>
      </c>
      <c r="I5848" s="130" t="inlineStr">
        <is>
          <t>DFO</t>
        </is>
      </c>
      <c r="J5848" s="131" t="n">
        <v>27.994</v>
      </c>
      <c r="K5848" s="129" t="n">
        <v>2020</v>
      </c>
      <c r="L5848" s="120">
        <f>IF(VLOOKUP(H5848,'Cross-Page Data'!$D$4:$F$48,3,FALSE)="natural gas",VLOOKUP(G5848,'Cross-Page Data'!$I$4:$J$19,2,FALSE),IF(VLOOKUP(H5848,'Cross-Page Data'!$D$4:$F$48,3,FALSE)="solar",IF(G5848="PV","solar PV","solar thermal"),IF(VLOOKUP(H5848,'Cross-Page Data'!$D$4:$F$48,3,FALSE)="wind",VLOOKUP(G5848,'Cross-Page Data'!$I$4:$J$19,2,FALSE),IF(VLOOKUP(H5848,'Cross-Page Data'!$D$4:$F$48,3,FALSE)="hydro",VLOOKUP(G5848,'Cross-Page Data'!$I$4:$J$19,2,FALSE),VLOOKUP(H5848,'Cross-Page Data'!$D$4:$F$48,3,FALSE)))))</f>
        <v/>
      </c>
      <c r="M5848" s="120">
        <f>IF(AND($P$2=FALSE,OR(F5848="Commercial NAICS Cogen",F5848="Industrial NAICS Cogen",F5848="NAICS-22 Cogen")),FALSE,IF(AND($P$3=FALSE,OR(F5848="Commercial NAICS Cogen",F5848="Commercial NAICS Non-Cogen",F5848="Industrial NAICS Cogen", F5848="industrial NAICS non-Cogen")),FALSE, TRUE))</f>
        <v/>
      </c>
    </row>
    <row r="5849">
      <c r="A5849" s="129" t="n">
        <v>99999</v>
      </c>
      <c r="B5849" s="130" t="inlineStr">
        <is>
          <t>State-Fuel Level Increment</t>
        </is>
      </c>
      <c r="C5849" s="130" t="inlineStr">
        <is>
          <t>State-Fuel Level Increment</t>
        </is>
      </c>
      <c r="D5849" s="129" t="n">
        <v>99999</v>
      </c>
      <c r="E5849" s="130" t="inlineStr">
        <is>
          <t>KY</t>
        </is>
      </c>
      <c r="F5849" s="130" t="inlineStr">
        <is>
          <t>Electric Utility</t>
        </is>
      </c>
      <c r="G5849" s="130" t="inlineStr">
        <is>
          <t>IC</t>
        </is>
      </c>
      <c r="H5849" s="130" t="inlineStr">
        <is>
          <t>DFO</t>
        </is>
      </c>
      <c r="I5849" s="130" t="inlineStr">
        <is>
          <t>DFO</t>
        </is>
      </c>
      <c r="J5849" s="131" t="n">
        <v>13.354</v>
      </c>
      <c r="K5849" s="129" t="n">
        <v>2020</v>
      </c>
      <c r="L5849" s="120">
        <f>IF(VLOOKUP(H5849,'Cross-Page Data'!$D$4:$F$48,3,FALSE)="natural gas",VLOOKUP(G5849,'Cross-Page Data'!$I$4:$J$19,2,FALSE),IF(VLOOKUP(H5849,'Cross-Page Data'!$D$4:$F$48,3,FALSE)="solar",IF(G5849="PV","solar PV","solar thermal"),IF(VLOOKUP(H5849,'Cross-Page Data'!$D$4:$F$48,3,FALSE)="wind",VLOOKUP(G5849,'Cross-Page Data'!$I$4:$J$19,2,FALSE),IF(VLOOKUP(H5849,'Cross-Page Data'!$D$4:$F$48,3,FALSE)="hydro",VLOOKUP(G5849,'Cross-Page Data'!$I$4:$J$19,2,FALSE),VLOOKUP(H5849,'Cross-Page Data'!$D$4:$F$48,3,FALSE)))))</f>
        <v/>
      </c>
      <c r="M5849" s="120">
        <f>IF(AND($P$2=FALSE,OR(F5849="Commercial NAICS Cogen",F5849="Industrial NAICS Cogen",F5849="NAICS-22 Cogen")),FALSE,IF(AND($P$3=FALSE,OR(F5849="Commercial NAICS Cogen",F5849="Commercial NAICS Non-Cogen",F5849="Industrial NAICS Cogen", F5849="industrial NAICS non-Cogen")),FALSE, TRUE))</f>
        <v/>
      </c>
    </row>
    <row r="5850">
      <c r="A5850" s="129" t="n">
        <v>99999</v>
      </c>
      <c r="B5850" s="130" t="inlineStr">
        <is>
          <t>State-Fuel Level Increment</t>
        </is>
      </c>
      <c r="C5850" s="130" t="inlineStr">
        <is>
          <t>State-Fuel Level Increment</t>
        </is>
      </c>
      <c r="D5850" s="129" t="n">
        <v>99999</v>
      </c>
      <c r="E5850" s="130" t="inlineStr">
        <is>
          <t>LA</t>
        </is>
      </c>
      <c r="F5850" s="130" t="inlineStr">
        <is>
          <t>Electric Utility</t>
        </is>
      </c>
      <c r="G5850" s="130" t="inlineStr">
        <is>
          <t>IC</t>
        </is>
      </c>
      <c r="H5850" s="130" t="inlineStr">
        <is>
          <t>DFO</t>
        </is>
      </c>
      <c r="I5850" s="130" t="inlineStr">
        <is>
          <t>DFO</t>
        </is>
      </c>
      <c r="J5850" s="131" t="n">
        <v>0</v>
      </c>
      <c r="K5850" s="129" t="n">
        <v>2020</v>
      </c>
      <c r="L5850" s="120">
        <f>IF(VLOOKUP(H5850,'Cross-Page Data'!$D$4:$F$48,3,FALSE)="natural gas",VLOOKUP(G5850,'Cross-Page Data'!$I$4:$J$19,2,FALSE),IF(VLOOKUP(H5850,'Cross-Page Data'!$D$4:$F$48,3,FALSE)="solar",IF(G5850="PV","solar PV","solar thermal"),IF(VLOOKUP(H5850,'Cross-Page Data'!$D$4:$F$48,3,FALSE)="wind",VLOOKUP(G5850,'Cross-Page Data'!$I$4:$J$19,2,FALSE),IF(VLOOKUP(H5850,'Cross-Page Data'!$D$4:$F$48,3,FALSE)="hydro",VLOOKUP(G5850,'Cross-Page Data'!$I$4:$J$19,2,FALSE),VLOOKUP(H5850,'Cross-Page Data'!$D$4:$F$48,3,FALSE)))))</f>
        <v/>
      </c>
      <c r="M5850" s="120">
        <f>IF(AND($P$2=FALSE,OR(F5850="Commercial NAICS Cogen",F5850="Industrial NAICS Cogen",F5850="NAICS-22 Cogen")),FALSE,IF(AND($P$3=FALSE,OR(F5850="Commercial NAICS Cogen",F5850="Commercial NAICS Non-Cogen",F5850="Industrial NAICS Cogen", F5850="industrial NAICS non-Cogen")),FALSE, TRUE))</f>
        <v/>
      </c>
    </row>
    <row r="5851">
      <c r="A5851" s="129" t="n">
        <v>99999</v>
      </c>
      <c r="B5851" s="130" t="inlineStr">
        <is>
          <t>State-Fuel Level Increment</t>
        </is>
      </c>
      <c r="C5851" s="130" t="inlineStr">
        <is>
          <t>State-Fuel Level Increment</t>
        </is>
      </c>
      <c r="D5851" s="129" t="n">
        <v>99999</v>
      </c>
      <c r="E5851" s="130" t="inlineStr">
        <is>
          <t>MA</t>
        </is>
      </c>
      <c r="F5851" s="130" t="inlineStr">
        <is>
          <t>Electric Utility</t>
        </is>
      </c>
      <c r="G5851" s="130" t="inlineStr">
        <is>
          <t>IC</t>
        </is>
      </c>
      <c r="H5851" s="130" t="inlineStr">
        <is>
          <t>DFO</t>
        </is>
      </c>
      <c r="I5851" s="130" t="inlineStr">
        <is>
          <t>DFO</t>
        </is>
      </c>
      <c r="J5851" s="131" t="n">
        <v>1361.132</v>
      </c>
      <c r="K5851" s="129" t="n">
        <v>2020</v>
      </c>
      <c r="L5851" s="120">
        <f>IF(VLOOKUP(H5851,'Cross-Page Data'!$D$4:$F$48,3,FALSE)="natural gas",VLOOKUP(G5851,'Cross-Page Data'!$I$4:$J$19,2,FALSE),IF(VLOOKUP(H5851,'Cross-Page Data'!$D$4:$F$48,3,FALSE)="solar",IF(G5851="PV","solar PV","solar thermal"),IF(VLOOKUP(H5851,'Cross-Page Data'!$D$4:$F$48,3,FALSE)="wind",VLOOKUP(G5851,'Cross-Page Data'!$I$4:$J$19,2,FALSE),IF(VLOOKUP(H5851,'Cross-Page Data'!$D$4:$F$48,3,FALSE)="hydro",VLOOKUP(G5851,'Cross-Page Data'!$I$4:$J$19,2,FALSE),VLOOKUP(H5851,'Cross-Page Data'!$D$4:$F$48,3,FALSE)))))</f>
        <v/>
      </c>
      <c r="M5851" s="120">
        <f>IF(AND($P$2=FALSE,OR(F5851="Commercial NAICS Cogen",F5851="Industrial NAICS Cogen",F5851="NAICS-22 Cogen")),FALSE,IF(AND($P$3=FALSE,OR(F5851="Commercial NAICS Cogen",F5851="Commercial NAICS Non-Cogen",F5851="Industrial NAICS Cogen", F5851="industrial NAICS non-Cogen")),FALSE, TRUE))</f>
        <v/>
      </c>
    </row>
    <row r="5852">
      <c r="A5852" s="129" t="n">
        <v>99999</v>
      </c>
      <c r="B5852" s="130" t="inlineStr">
        <is>
          <t>State-Fuel Level Increment</t>
        </is>
      </c>
      <c r="C5852" s="130" t="inlineStr">
        <is>
          <t>State-Fuel Level Increment</t>
        </is>
      </c>
      <c r="D5852" s="129" t="n">
        <v>99999</v>
      </c>
      <c r="E5852" s="130" t="inlineStr">
        <is>
          <t>MA</t>
        </is>
      </c>
      <c r="F5852" s="130" t="inlineStr">
        <is>
          <t>NAICS-22 Non-Cogen</t>
        </is>
      </c>
      <c r="G5852" s="130" t="inlineStr">
        <is>
          <t>IC</t>
        </is>
      </c>
      <c r="H5852" s="130" t="inlineStr">
        <is>
          <t>DFO</t>
        </is>
      </c>
      <c r="I5852" s="130" t="inlineStr">
        <is>
          <t>DFO</t>
        </is>
      </c>
      <c r="J5852" s="131" t="n">
        <v>1077.704</v>
      </c>
      <c r="K5852" s="129" t="n">
        <v>2020</v>
      </c>
      <c r="L5852" s="120">
        <f>IF(VLOOKUP(H5852,'Cross-Page Data'!$D$4:$F$48,3,FALSE)="natural gas",VLOOKUP(G5852,'Cross-Page Data'!$I$4:$J$19,2,FALSE),IF(VLOOKUP(H5852,'Cross-Page Data'!$D$4:$F$48,3,FALSE)="solar",IF(G5852="PV","solar PV","solar thermal"),IF(VLOOKUP(H5852,'Cross-Page Data'!$D$4:$F$48,3,FALSE)="wind",VLOOKUP(G5852,'Cross-Page Data'!$I$4:$J$19,2,FALSE),IF(VLOOKUP(H5852,'Cross-Page Data'!$D$4:$F$48,3,FALSE)="hydro",VLOOKUP(G5852,'Cross-Page Data'!$I$4:$J$19,2,FALSE),VLOOKUP(H5852,'Cross-Page Data'!$D$4:$F$48,3,FALSE)))))</f>
        <v/>
      </c>
      <c r="M5852" s="120">
        <f>IF(AND($P$2=FALSE,OR(F5852="Commercial NAICS Cogen",F5852="Industrial NAICS Cogen",F5852="NAICS-22 Cogen")),FALSE,IF(AND($P$3=FALSE,OR(F5852="Commercial NAICS Cogen",F5852="Commercial NAICS Non-Cogen",F5852="Industrial NAICS Cogen", F5852="industrial NAICS non-Cogen")),FALSE, TRUE))</f>
        <v/>
      </c>
    </row>
    <row r="5853">
      <c r="A5853" s="129" t="n">
        <v>99999</v>
      </c>
      <c r="B5853" s="130" t="inlineStr">
        <is>
          <t>State-Fuel Level Increment</t>
        </is>
      </c>
      <c r="C5853" s="130" t="inlineStr">
        <is>
          <t>State-Fuel Level Increment</t>
        </is>
      </c>
      <c r="D5853" s="129" t="n">
        <v>99999</v>
      </c>
      <c r="E5853" s="130" t="inlineStr">
        <is>
          <t>MA</t>
        </is>
      </c>
      <c r="F5853" s="130" t="inlineStr">
        <is>
          <t>Commercial NAICS Cogen</t>
        </is>
      </c>
      <c r="G5853" s="130" t="inlineStr">
        <is>
          <t>IC</t>
        </is>
      </c>
      <c r="H5853" s="130" t="inlineStr">
        <is>
          <t>DFO</t>
        </is>
      </c>
      <c r="I5853" s="130" t="inlineStr">
        <is>
          <t>DFO</t>
        </is>
      </c>
      <c r="J5853" s="131" t="n">
        <v>2605.497</v>
      </c>
      <c r="K5853" s="129" t="n">
        <v>2020</v>
      </c>
      <c r="L5853" s="120">
        <f>IF(VLOOKUP(H5853,'Cross-Page Data'!$D$4:$F$48,3,FALSE)="natural gas",VLOOKUP(G5853,'Cross-Page Data'!$I$4:$J$19,2,FALSE),IF(VLOOKUP(H5853,'Cross-Page Data'!$D$4:$F$48,3,FALSE)="solar",IF(G5853="PV","solar PV","solar thermal"),IF(VLOOKUP(H5853,'Cross-Page Data'!$D$4:$F$48,3,FALSE)="wind",VLOOKUP(G5853,'Cross-Page Data'!$I$4:$J$19,2,FALSE),IF(VLOOKUP(H5853,'Cross-Page Data'!$D$4:$F$48,3,FALSE)="hydro",VLOOKUP(G5853,'Cross-Page Data'!$I$4:$J$19,2,FALSE),VLOOKUP(H5853,'Cross-Page Data'!$D$4:$F$48,3,FALSE)))))</f>
        <v/>
      </c>
      <c r="M5853" s="120">
        <f>IF(AND($P$2=FALSE,OR(F5853="Commercial NAICS Cogen",F5853="Industrial NAICS Cogen",F5853="NAICS-22 Cogen")),FALSE,IF(AND($P$3=FALSE,OR(F5853="Commercial NAICS Cogen",F5853="Commercial NAICS Non-Cogen",F5853="Industrial NAICS Cogen", F5853="industrial NAICS non-Cogen")),FALSE, TRUE))</f>
        <v/>
      </c>
    </row>
    <row r="5854">
      <c r="A5854" s="129" t="n">
        <v>99999</v>
      </c>
      <c r="B5854" s="130" t="inlineStr">
        <is>
          <t>State-Fuel Level Increment</t>
        </is>
      </c>
      <c r="C5854" s="130" t="inlineStr">
        <is>
          <t>State-Fuel Level Increment</t>
        </is>
      </c>
      <c r="D5854" s="129" t="n">
        <v>99999</v>
      </c>
      <c r="E5854" s="130" t="inlineStr">
        <is>
          <t>MD</t>
        </is>
      </c>
      <c r="F5854" s="130" t="inlineStr">
        <is>
          <t>Electric Utility</t>
        </is>
      </c>
      <c r="G5854" s="130" t="inlineStr">
        <is>
          <t>IC</t>
        </is>
      </c>
      <c r="H5854" s="130" t="inlineStr">
        <is>
          <t>DFO</t>
        </is>
      </c>
      <c r="I5854" s="130" t="inlineStr">
        <is>
          <t>DFO</t>
        </is>
      </c>
      <c r="J5854" s="131" t="n">
        <v>438.31</v>
      </c>
      <c r="K5854" s="129" t="n">
        <v>2020</v>
      </c>
      <c r="L5854" s="120">
        <f>IF(VLOOKUP(H5854,'Cross-Page Data'!$D$4:$F$48,3,FALSE)="natural gas",VLOOKUP(G5854,'Cross-Page Data'!$I$4:$J$19,2,FALSE),IF(VLOOKUP(H5854,'Cross-Page Data'!$D$4:$F$48,3,FALSE)="solar",IF(G5854="PV","solar PV","solar thermal"),IF(VLOOKUP(H5854,'Cross-Page Data'!$D$4:$F$48,3,FALSE)="wind",VLOOKUP(G5854,'Cross-Page Data'!$I$4:$J$19,2,FALSE),IF(VLOOKUP(H5854,'Cross-Page Data'!$D$4:$F$48,3,FALSE)="hydro",VLOOKUP(G5854,'Cross-Page Data'!$I$4:$J$19,2,FALSE),VLOOKUP(H5854,'Cross-Page Data'!$D$4:$F$48,3,FALSE)))))</f>
        <v/>
      </c>
      <c r="M5854" s="120">
        <f>IF(AND($P$2=FALSE,OR(F5854="Commercial NAICS Cogen",F5854="Industrial NAICS Cogen",F5854="NAICS-22 Cogen")),FALSE,IF(AND($P$3=FALSE,OR(F5854="Commercial NAICS Cogen",F5854="Commercial NAICS Non-Cogen",F5854="Industrial NAICS Cogen", F5854="industrial NAICS non-Cogen")),FALSE, TRUE))</f>
        <v/>
      </c>
    </row>
    <row r="5855">
      <c r="A5855" s="129" t="n">
        <v>99999</v>
      </c>
      <c r="B5855" s="130" t="inlineStr">
        <is>
          <t>State-Fuel Level Increment</t>
        </is>
      </c>
      <c r="C5855" s="130" t="inlineStr">
        <is>
          <t>State-Fuel Level Increment</t>
        </is>
      </c>
      <c r="D5855" s="129" t="n">
        <v>99999</v>
      </c>
      <c r="E5855" s="130" t="inlineStr">
        <is>
          <t>MD</t>
        </is>
      </c>
      <c r="F5855" s="130" t="inlineStr">
        <is>
          <t>NAICS-22 Non-Cogen</t>
        </is>
      </c>
      <c r="G5855" s="130" t="inlineStr">
        <is>
          <t>IC</t>
        </is>
      </c>
      <c r="H5855" s="130" t="inlineStr">
        <is>
          <t>DFO</t>
        </is>
      </c>
      <c r="I5855" s="130" t="inlineStr">
        <is>
          <t>DFO</t>
        </is>
      </c>
      <c r="J5855" s="131" t="n">
        <v>1200.533</v>
      </c>
      <c r="K5855" s="129" t="n">
        <v>2020</v>
      </c>
      <c r="L5855" s="120">
        <f>IF(VLOOKUP(H5855,'Cross-Page Data'!$D$4:$F$48,3,FALSE)="natural gas",VLOOKUP(G5855,'Cross-Page Data'!$I$4:$J$19,2,FALSE),IF(VLOOKUP(H5855,'Cross-Page Data'!$D$4:$F$48,3,FALSE)="solar",IF(G5855="PV","solar PV","solar thermal"),IF(VLOOKUP(H5855,'Cross-Page Data'!$D$4:$F$48,3,FALSE)="wind",VLOOKUP(G5855,'Cross-Page Data'!$I$4:$J$19,2,FALSE),IF(VLOOKUP(H5855,'Cross-Page Data'!$D$4:$F$48,3,FALSE)="hydro",VLOOKUP(G5855,'Cross-Page Data'!$I$4:$J$19,2,FALSE),VLOOKUP(H5855,'Cross-Page Data'!$D$4:$F$48,3,FALSE)))))</f>
        <v/>
      </c>
      <c r="M5855" s="120">
        <f>IF(AND($P$2=FALSE,OR(F5855="Commercial NAICS Cogen",F5855="Industrial NAICS Cogen",F5855="NAICS-22 Cogen")),FALSE,IF(AND($P$3=FALSE,OR(F5855="Commercial NAICS Cogen",F5855="Commercial NAICS Non-Cogen",F5855="Industrial NAICS Cogen", F5855="industrial NAICS non-Cogen")),FALSE, TRUE))</f>
        <v/>
      </c>
    </row>
    <row r="5856">
      <c r="A5856" s="129" t="n">
        <v>99999</v>
      </c>
      <c r="B5856" s="130" t="inlineStr">
        <is>
          <t>State-Fuel Level Increment</t>
        </is>
      </c>
      <c r="C5856" s="130" t="inlineStr">
        <is>
          <t>State-Fuel Level Increment</t>
        </is>
      </c>
      <c r="D5856" s="129" t="n">
        <v>99999</v>
      </c>
      <c r="E5856" s="130" t="inlineStr">
        <is>
          <t>MD</t>
        </is>
      </c>
      <c r="F5856" s="130" t="inlineStr">
        <is>
          <t>Commercial NAICS Cogen</t>
        </is>
      </c>
      <c r="G5856" s="130" t="inlineStr">
        <is>
          <t>IC</t>
        </is>
      </c>
      <c r="H5856" s="130" t="inlineStr">
        <is>
          <t>DFO</t>
        </is>
      </c>
      <c r="I5856" s="130" t="inlineStr">
        <is>
          <t>DFO</t>
        </is>
      </c>
      <c r="J5856" s="131" t="n">
        <v>6.524</v>
      </c>
      <c r="K5856" s="129" t="n">
        <v>2020</v>
      </c>
      <c r="L5856" s="120">
        <f>IF(VLOOKUP(H5856,'Cross-Page Data'!$D$4:$F$48,3,FALSE)="natural gas",VLOOKUP(G5856,'Cross-Page Data'!$I$4:$J$19,2,FALSE),IF(VLOOKUP(H5856,'Cross-Page Data'!$D$4:$F$48,3,FALSE)="solar",IF(G5856="PV","solar PV","solar thermal"),IF(VLOOKUP(H5856,'Cross-Page Data'!$D$4:$F$48,3,FALSE)="wind",VLOOKUP(G5856,'Cross-Page Data'!$I$4:$J$19,2,FALSE),IF(VLOOKUP(H5856,'Cross-Page Data'!$D$4:$F$48,3,FALSE)="hydro",VLOOKUP(G5856,'Cross-Page Data'!$I$4:$J$19,2,FALSE),VLOOKUP(H5856,'Cross-Page Data'!$D$4:$F$48,3,FALSE)))))</f>
        <v/>
      </c>
      <c r="M5856" s="120">
        <f>IF(AND($P$2=FALSE,OR(F5856="Commercial NAICS Cogen",F5856="Industrial NAICS Cogen",F5856="NAICS-22 Cogen")),FALSE,IF(AND($P$3=FALSE,OR(F5856="Commercial NAICS Cogen",F5856="Commercial NAICS Non-Cogen",F5856="Industrial NAICS Cogen", F5856="industrial NAICS non-Cogen")),FALSE, TRUE))</f>
        <v/>
      </c>
    </row>
    <row r="5857">
      <c r="A5857" s="129" t="n">
        <v>99999</v>
      </c>
      <c r="B5857" s="130" t="inlineStr">
        <is>
          <t>State-Fuel Level Increment</t>
        </is>
      </c>
      <c r="C5857" s="130" t="inlineStr">
        <is>
          <t>State-Fuel Level Increment</t>
        </is>
      </c>
      <c r="D5857" s="129" t="n">
        <v>99999</v>
      </c>
      <c r="E5857" s="130" t="inlineStr">
        <is>
          <t>ME</t>
        </is>
      </c>
      <c r="F5857" s="130" t="inlineStr">
        <is>
          <t>NAICS-22 Non-Cogen</t>
        </is>
      </c>
      <c r="G5857" s="130" t="inlineStr">
        <is>
          <t>IC</t>
        </is>
      </c>
      <c r="H5857" s="130" t="inlineStr">
        <is>
          <t>DFO</t>
        </is>
      </c>
      <c r="I5857" s="130" t="inlineStr">
        <is>
          <t>DFO</t>
        </is>
      </c>
      <c r="J5857" s="131" t="n">
        <v>0</v>
      </c>
      <c r="K5857" s="129" t="n">
        <v>2020</v>
      </c>
      <c r="L5857" s="120">
        <f>IF(VLOOKUP(H5857,'Cross-Page Data'!$D$4:$F$48,3,FALSE)="natural gas",VLOOKUP(G5857,'Cross-Page Data'!$I$4:$J$19,2,FALSE),IF(VLOOKUP(H5857,'Cross-Page Data'!$D$4:$F$48,3,FALSE)="solar",IF(G5857="PV","solar PV","solar thermal"),IF(VLOOKUP(H5857,'Cross-Page Data'!$D$4:$F$48,3,FALSE)="wind",VLOOKUP(G5857,'Cross-Page Data'!$I$4:$J$19,2,FALSE),IF(VLOOKUP(H5857,'Cross-Page Data'!$D$4:$F$48,3,FALSE)="hydro",VLOOKUP(G5857,'Cross-Page Data'!$I$4:$J$19,2,FALSE),VLOOKUP(H5857,'Cross-Page Data'!$D$4:$F$48,3,FALSE)))))</f>
        <v/>
      </c>
      <c r="M5857" s="120">
        <f>IF(AND($P$2=FALSE,OR(F5857="Commercial NAICS Cogen",F5857="Industrial NAICS Cogen",F5857="NAICS-22 Cogen")),FALSE,IF(AND($P$3=FALSE,OR(F5857="Commercial NAICS Cogen",F5857="Commercial NAICS Non-Cogen",F5857="Industrial NAICS Cogen", F5857="industrial NAICS non-Cogen")),FALSE, TRUE))</f>
        <v/>
      </c>
    </row>
    <row r="5858">
      <c r="A5858" s="129" t="n">
        <v>99999</v>
      </c>
      <c r="B5858" s="130" t="inlineStr">
        <is>
          <t>State-Fuel Level Increment</t>
        </is>
      </c>
      <c r="C5858" s="130" t="inlineStr">
        <is>
          <t>State-Fuel Level Increment</t>
        </is>
      </c>
      <c r="D5858" s="129" t="n">
        <v>99999</v>
      </c>
      <c r="E5858" s="130" t="inlineStr">
        <is>
          <t>ME</t>
        </is>
      </c>
      <c r="F5858" s="130" t="inlineStr">
        <is>
          <t>Industrial NAICS Cogen</t>
        </is>
      </c>
      <c r="G5858" s="130" t="inlineStr">
        <is>
          <t>IC</t>
        </is>
      </c>
      <c r="H5858" s="130" t="inlineStr">
        <is>
          <t>DFO</t>
        </is>
      </c>
      <c r="I5858" s="130" t="inlineStr">
        <is>
          <t>DFO</t>
        </is>
      </c>
      <c r="J5858" s="131" t="n">
        <v>25.136</v>
      </c>
      <c r="K5858" s="129" t="n">
        <v>2020</v>
      </c>
      <c r="L5858" s="120">
        <f>IF(VLOOKUP(H5858,'Cross-Page Data'!$D$4:$F$48,3,FALSE)="natural gas",VLOOKUP(G5858,'Cross-Page Data'!$I$4:$J$19,2,FALSE),IF(VLOOKUP(H5858,'Cross-Page Data'!$D$4:$F$48,3,FALSE)="solar",IF(G5858="PV","solar PV","solar thermal"),IF(VLOOKUP(H5858,'Cross-Page Data'!$D$4:$F$48,3,FALSE)="wind",VLOOKUP(G5858,'Cross-Page Data'!$I$4:$J$19,2,FALSE),IF(VLOOKUP(H5858,'Cross-Page Data'!$D$4:$F$48,3,FALSE)="hydro",VLOOKUP(G5858,'Cross-Page Data'!$I$4:$J$19,2,FALSE),VLOOKUP(H5858,'Cross-Page Data'!$D$4:$F$48,3,FALSE)))))</f>
        <v/>
      </c>
      <c r="M5858" s="120">
        <f>IF(AND($P$2=FALSE,OR(F5858="Commercial NAICS Cogen",F5858="Industrial NAICS Cogen",F5858="NAICS-22 Cogen")),FALSE,IF(AND($P$3=FALSE,OR(F5858="Commercial NAICS Cogen",F5858="Commercial NAICS Non-Cogen",F5858="Industrial NAICS Cogen", F5858="industrial NAICS non-Cogen")),FALSE, TRUE))</f>
        <v/>
      </c>
    </row>
    <row r="5859">
      <c r="A5859" s="129" t="n">
        <v>99999</v>
      </c>
      <c r="B5859" s="130" t="inlineStr">
        <is>
          <t>State-Fuel Level Increment</t>
        </is>
      </c>
      <c r="C5859" s="130" t="inlineStr">
        <is>
          <t>State-Fuel Level Increment</t>
        </is>
      </c>
      <c r="D5859" s="129" t="n">
        <v>99999</v>
      </c>
      <c r="E5859" s="130" t="inlineStr">
        <is>
          <t>MI</t>
        </is>
      </c>
      <c r="F5859" s="130" t="inlineStr">
        <is>
          <t>Electric Utility</t>
        </is>
      </c>
      <c r="G5859" s="130" t="inlineStr">
        <is>
          <t>IC</t>
        </is>
      </c>
      <c r="H5859" s="130" t="inlineStr">
        <is>
          <t>DFO</t>
        </is>
      </c>
      <c r="I5859" s="130" t="inlineStr">
        <is>
          <t>DFO</t>
        </is>
      </c>
      <c r="J5859" s="131" t="n">
        <v>5361.126</v>
      </c>
      <c r="K5859" s="129" t="n">
        <v>2020</v>
      </c>
      <c r="L5859" s="120">
        <f>IF(VLOOKUP(H5859,'Cross-Page Data'!$D$4:$F$48,3,FALSE)="natural gas",VLOOKUP(G5859,'Cross-Page Data'!$I$4:$J$19,2,FALSE),IF(VLOOKUP(H5859,'Cross-Page Data'!$D$4:$F$48,3,FALSE)="solar",IF(G5859="PV","solar PV","solar thermal"),IF(VLOOKUP(H5859,'Cross-Page Data'!$D$4:$F$48,3,FALSE)="wind",VLOOKUP(G5859,'Cross-Page Data'!$I$4:$J$19,2,FALSE),IF(VLOOKUP(H5859,'Cross-Page Data'!$D$4:$F$48,3,FALSE)="hydro",VLOOKUP(G5859,'Cross-Page Data'!$I$4:$J$19,2,FALSE),VLOOKUP(H5859,'Cross-Page Data'!$D$4:$F$48,3,FALSE)))))</f>
        <v/>
      </c>
      <c r="M5859" s="120">
        <f>IF(AND($P$2=FALSE,OR(F5859="Commercial NAICS Cogen",F5859="Industrial NAICS Cogen",F5859="NAICS-22 Cogen")),FALSE,IF(AND($P$3=FALSE,OR(F5859="Commercial NAICS Cogen",F5859="Commercial NAICS Non-Cogen",F5859="Industrial NAICS Cogen", F5859="industrial NAICS non-Cogen")),FALSE, TRUE))</f>
        <v/>
      </c>
    </row>
    <row r="5860">
      <c r="A5860" s="129" t="n">
        <v>99999</v>
      </c>
      <c r="B5860" s="130" t="inlineStr">
        <is>
          <t>State-Fuel Level Increment</t>
        </is>
      </c>
      <c r="C5860" s="130" t="inlineStr">
        <is>
          <t>State-Fuel Level Increment</t>
        </is>
      </c>
      <c r="D5860" s="129" t="n">
        <v>99999</v>
      </c>
      <c r="E5860" s="130" t="inlineStr">
        <is>
          <t>MI</t>
        </is>
      </c>
      <c r="F5860" s="130" t="inlineStr">
        <is>
          <t>Commercial NAICS Non-Cogen</t>
        </is>
      </c>
      <c r="G5860" s="130" t="inlineStr">
        <is>
          <t>IC</t>
        </is>
      </c>
      <c r="H5860" s="130" t="inlineStr">
        <is>
          <t>DFO</t>
        </is>
      </c>
      <c r="I5860" s="130" t="inlineStr">
        <is>
          <t>DFO</t>
        </is>
      </c>
      <c r="J5860" s="131" t="n">
        <v>16.495</v>
      </c>
      <c r="K5860" s="129" t="n">
        <v>2020</v>
      </c>
      <c r="L5860" s="120">
        <f>IF(VLOOKUP(H5860,'Cross-Page Data'!$D$4:$F$48,3,FALSE)="natural gas",VLOOKUP(G5860,'Cross-Page Data'!$I$4:$J$19,2,FALSE),IF(VLOOKUP(H5860,'Cross-Page Data'!$D$4:$F$48,3,FALSE)="solar",IF(G5860="PV","solar PV","solar thermal"),IF(VLOOKUP(H5860,'Cross-Page Data'!$D$4:$F$48,3,FALSE)="wind",VLOOKUP(G5860,'Cross-Page Data'!$I$4:$J$19,2,FALSE),IF(VLOOKUP(H5860,'Cross-Page Data'!$D$4:$F$48,3,FALSE)="hydro",VLOOKUP(G5860,'Cross-Page Data'!$I$4:$J$19,2,FALSE),VLOOKUP(H5860,'Cross-Page Data'!$D$4:$F$48,3,FALSE)))))</f>
        <v/>
      </c>
      <c r="M5860" s="120">
        <f>IF(AND($P$2=FALSE,OR(F5860="Commercial NAICS Cogen",F5860="Industrial NAICS Cogen",F5860="NAICS-22 Cogen")),FALSE,IF(AND($P$3=FALSE,OR(F5860="Commercial NAICS Cogen",F5860="Commercial NAICS Non-Cogen",F5860="Industrial NAICS Cogen", F5860="industrial NAICS non-Cogen")),FALSE, TRUE))</f>
        <v/>
      </c>
    </row>
    <row r="5861">
      <c r="A5861" s="129" t="n">
        <v>99999</v>
      </c>
      <c r="B5861" s="130" t="inlineStr">
        <is>
          <t>State-Fuel Level Increment</t>
        </is>
      </c>
      <c r="C5861" s="130" t="inlineStr">
        <is>
          <t>State-Fuel Level Increment</t>
        </is>
      </c>
      <c r="D5861" s="129" t="n">
        <v>99999</v>
      </c>
      <c r="E5861" s="130" t="inlineStr">
        <is>
          <t>MN</t>
        </is>
      </c>
      <c r="F5861" s="130" t="inlineStr">
        <is>
          <t>Electric Utility</t>
        </is>
      </c>
      <c r="G5861" s="130" t="inlineStr">
        <is>
          <t>IC</t>
        </is>
      </c>
      <c r="H5861" s="130" t="inlineStr">
        <is>
          <t>DFO</t>
        </is>
      </c>
      <c r="I5861" s="130" t="inlineStr">
        <is>
          <t>DFO</t>
        </is>
      </c>
      <c r="J5861" s="131" t="n">
        <v>5106.21</v>
      </c>
      <c r="K5861" s="129" t="n">
        <v>2020</v>
      </c>
      <c r="L5861" s="120">
        <f>IF(VLOOKUP(H5861,'Cross-Page Data'!$D$4:$F$48,3,FALSE)="natural gas",VLOOKUP(G5861,'Cross-Page Data'!$I$4:$J$19,2,FALSE),IF(VLOOKUP(H5861,'Cross-Page Data'!$D$4:$F$48,3,FALSE)="solar",IF(G5861="PV","solar PV","solar thermal"),IF(VLOOKUP(H5861,'Cross-Page Data'!$D$4:$F$48,3,FALSE)="wind",VLOOKUP(G5861,'Cross-Page Data'!$I$4:$J$19,2,FALSE),IF(VLOOKUP(H5861,'Cross-Page Data'!$D$4:$F$48,3,FALSE)="hydro",VLOOKUP(G5861,'Cross-Page Data'!$I$4:$J$19,2,FALSE),VLOOKUP(H5861,'Cross-Page Data'!$D$4:$F$48,3,FALSE)))))</f>
        <v/>
      </c>
      <c r="M5861" s="120">
        <f>IF(AND($P$2=FALSE,OR(F5861="Commercial NAICS Cogen",F5861="Industrial NAICS Cogen",F5861="NAICS-22 Cogen")),FALSE,IF(AND($P$3=FALSE,OR(F5861="Commercial NAICS Cogen",F5861="Commercial NAICS Non-Cogen",F5861="Industrial NAICS Cogen", F5861="industrial NAICS non-Cogen")),FALSE, TRUE))</f>
        <v/>
      </c>
    </row>
    <row r="5862">
      <c r="A5862" s="129" t="n">
        <v>99999</v>
      </c>
      <c r="B5862" s="130" t="inlineStr">
        <is>
          <t>State-Fuel Level Increment</t>
        </is>
      </c>
      <c r="C5862" s="130" t="inlineStr">
        <is>
          <t>State-Fuel Level Increment</t>
        </is>
      </c>
      <c r="D5862" s="129" t="n">
        <v>99999</v>
      </c>
      <c r="E5862" s="130" t="inlineStr">
        <is>
          <t>MN</t>
        </is>
      </c>
      <c r="F5862" s="130" t="inlineStr">
        <is>
          <t>NAICS-22 Non-Cogen</t>
        </is>
      </c>
      <c r="G5862" s="130" t="inlineStr">
        <is>
          <t>IC</t>
        </is>
      </c>
      <c r="H5862" s="130" t="inlineStr">
        <is>
          <t>DFO</t>
        </is>
      </c>
      <c r="I5862" s="130" t="inlineStr">
        <is>
          <t>DFO</t>
        </is>
      </c>
      <c r="J5862" s="131" t="n">
        <v>54.985</v>
      </c>
      <c r="K5862" s="129" t="n">
        <v>2020</v>
      </c>
      <c r="L5862" s="120">
        <f>IF(VLOOKUP(H5862,'Cross-Page Data'!$D$4:$F$48,3,FALSE)="natural gas",VLOOKUP(G5862,'Cross-Page Data'!$I$4:$J$19,2,FALSE),IF(VLOOKUP(H5862,'Cross-Page Data'!$D$4:$F$48,3,FALSE)="solar",IF(G5862="PV","solar PV","solar thermal"),IF(VLOOKUP(H5862,'Cross-Page Data'!$D$4:$F$48,3,FALSE)="wind",VLOOKUP(G5862,'Cross-Page Data'!$I$4:$J$19,2,FALSE),IF(VLOOKUP(H5862,'Cross-Page Data'!$D$4:$F$48,3,FALSE)="hydro",VLOOKUP(G5862,'Cross-Page Data'!$I$4:$J$19,2,FALSE),VLOOKUP(H5862,'Cross-Page Data'!$D$4:$F$48,3,FALSE)))))</f>
        <v/>
      </c>
      <c r="M5862" s="120">
        <f>IF(AND($P$2=FALSE,OR(F5862="Commercial NAICS Cogen",F5862="Industrial NAICS Cogen",F5862="NAICS-22 Cogen")),FALSE,IF(AND($P$3=FALSE,OR(F5862="Commercial NAICS Cogen",F5862="Commercial NAICS Non-Cogen",F5862="Industrial NAICS Cogen", F5862="industrial NAICS non-Cogen")),FALSE, TRUE))</f>
        <v/>
      </c>
    </row>
    <row r="5863">
      <c r="A5863" s="129" t="n">
        <v>99999</v>
      </c>
      <c r="B5863" s="130" t="inlineStr">
        <is>
          <t>State-Fuel Level Increment</t>
        </is>
      </c>
      <c r="C5863" s="130" t="inlineStr">
        <is>
          <t>State-Fuel Level Increment</t>
        </is>
      </c>
      <c r="D5863" s="129" t="n">
        <v>99999</v>
      </c>
      <c r="E5863" s="130" t="inlineStr">
        <is>
          <t>MN</t>
        </is>
      </c>
      <c r="F5863" s="130" t="inlineStr">
        <is>
          <t>Commercial NAICS Non-Cogen</t>
        </is>
      </c>
      <c r="G5863" s="130" t="inlineStr">
        <is>
          <t>IC</t>
        </is>
      </c>
      <c r="H5863" s="130" t="inlineStr">
        <is>
          <t>DFO</t>
        </is>
      </c>
      <c r="I5863" s="130" t="inlineStr">
        <is>
          <t>DFO</t>
        </is>
      </c>
      <c r="J5863" s="131" t="n">
        <v>72.26600000000001</v>
      </c>
      <c r="K5863" s="129" t="n">
        <v>2020</v>
      </c>
      <c r="L5863" s="120">
        <f>IF(VLOOKUP(H5863,'Cross-Page Data'!$D$4:$F$48,3,FALSE)="natural gas",VLOOKUP(G5863,'Cross-Page Data'!$I$4:$J$19,2,FALSE),IF(VLOOKUP(H5863,'Cross-Page Data'!$D$4:$F$48,3,FALSE)="solar",IF(G5863="PV","solar PV","solar thermal"),IF(VLOOKUP(H5863,'Cross-Page Data'!$D$4:$F$48,3,FALSE)="wind",VLOOKUP(G5863,'Cross-Page Data'!$I$4:$J$19,2,FALSE),IF(VLOOKUP(H5863,'Cross-Page Data'!$D$4:$F$48,3,FALSE)="hydro",VLOOKUP(G5863,'Cross-Page Data'!$I$4:$J$19,2,FALSE),VLOOKUP(H5863,'Cross-Page Data'!$D$4:$F$48,3,FALSE)))))</f>
        <v/>
      </c>
      <c r="M5863" s="120">
        <f>IF(AND($P$2=FALSE,OR(F5863="Commercial NAICS Cogen",F5863="Industrial NAICS Cogen",F5863="NAICS-22 Cogen")),FALSE,IF(AND($P$3=FALSE,OR(F5863="Commercial NAICS Cogen",F5863="Commercial NAICS Non-Cogen",F5863="Industrial NAICS Cogen", F5863="industrial NAICS non-Cogen")),FALSE, TRUE))</f>
        <v/>
      </c>
    </row>
    <row r="5864">
      <c r="A5864" s="129" t="n">
        <v>99999</v>
      </c>
      <c r="B5864" s="130" t="inlineStr">
        <is>
          <t>State-Fuel Level Increment</t>
        </is>
      </c>
      <c r="C5864" s="130" t="inlineStr">
        <is>
          <t>State-Fuel Level Increment</t>
        </is>
      </c>
      <c r="D5864" s="129" t="n">
        <v>99999</v>
      </c>
      <c r="E5864" s="130" t="inlineStr">
        <is>
          <t>MN</t>
        </is>
      </c>
      <c r="F5864" s="130" t="inlineStr">
        <is>
          <t>Commercial NAICS Cogen</t>
        </is>
      </c>
      <c r="G5864" s="130" t="inlineStr">
        <is>
          <t>IC</t>
        </is>
      </c>
      <c r="H5864" s="130" t="inlineStr">
        <is>
          <t>DFO</t>
        </is>
      </c>
      <c r="I5864" s="130" t="inlineStr">
        <is>
          <t>DFO</t>
        </is>
      </c>
      <c r="J5864" s="131" t="n">
        <v>12.567</v>
      </c>
      <c r="K5864" s="129" t="n">
        <v>2020</v>
      </c>
      <c r="L5864" s="120">
        <f>IF(VLOOKUP(H5864,'Cross-Page Data'!$D$4:$F$48,3,FALSE)="natural gas",VLOOKUP(G5864,'Cross-Page Data'!$I$4:$J$19,2,FALSE),IF(VLOOKUP(H5864,'Cross-Page Data'!$D$4:$F$48,3,FALSE)="solar",IF(G5864="PV","solar PV","solar thermal"),IF(VLOOKUP(H5864,'Cross-Page Data'!$D$4:$F$48,3,FALSE)="wind",VLOOKUP(G5864,'Cross-Page Data'!$I$4:$J$19,2,FALSE),IF(VLOOKUP(H5864,'Cross-Page Data'!$D$4:$F$48,3,FALSE)="hydro",VLOOKUP(G5864,'Cross-Page Data'!$I$4:$J$19,2,FALSE),VLOOKUP(H5864,'Cross-Page Data'!$D$4:$F$48,3,FALSE)))))</f>
        <v/>
      </c>
      <c r="M5864" s="120">
        <f>IF(AND($P$2=FALSE,OR(F5864="Commercial NAICS Cogen",F5864="Industrial NAICS Cogen",F5864="NAICS-22 Cogen")),FALSE,IF(AND($P$3=FALSE,OR(F5864="Commercial NAICS Cogen",F5864="Commercial NAICS Non-Cogen",F5864="Industrial NAICS Cogen", F5864="industrial NAICS non-Cogen")),FALSE, TRUE))</f>
        <v/>
      </c>
    </row>
    <row r="5865">
      <c r="A5865" s="129" t="n">
        <v>99999</v>
      </c>
      <c r="B5865" s="130" t="inlineStr">
        <is>
          <t>State-Fuel Level Increment</t>
        </is>
      </c>
      <c r="C5865" s="130" t="inlineStr">
        <is>
          <t>State-Fuel Level Increment</t>
        </is>
      </c>
      <c r="D5865" s="129" t="n">
        <v>99999</v>
      </c>
      <c r="E5865" s="130" t="inlineStr">
        <is>
          <t>MO</t>
        </is>
      </c>
      <c r="F5865" s="130" t="inlineStr">
        <is>
          <t>Electric Utility</t>
        </is>
      </c>
      <c r="G5865" s="130" t="inlineStr">
        <is>
          <t>IC</t>
        </is>
      </c>
      <c r="H5865" s="130" t="inlineStr">
        <is>
          <t>DFO</t>
        </is>
      </c>
      <c r="I5865" s="130" t="inlineStr">
        <is>
          <t>DFO</t>
        </is>
      </c>
      <c r="J5865" s="131" t="n">
        <v>999.34</v>
      </c>
      <c r="K5865" s="129" t="n">
        <v>2020</v>
      </c>
      <c r="L5865" s="120">
        <f>IF(VLOOKUP(H5865,'Cross-Page Data'!$D$4:$F$48,3,FALSE)="natural gas",VLOOKUP(G5865,'Cross-Page Data'!$I$4:$J$19,2,FALSE),IF(VLOOKUP(H5865,'Cross-Page Data'!$D$4:$F$48,3,FALSE)="solar",IF(G5865="PV","solar PV","solar thermal"),IF(VLOOKUP(H5865,'Cross-Page Data'!$D$4:$F$48,3,FALSE)="wind",VLOOKUP(G5865,'Cross-Page Data'!$I$4:$J$19,2,FALSE),IF(VLOOKUP(H5865,'Cross-Page Data'!$D$4:$F$48,3,FALSE)="hydro",VLOOKUP(G5865,'Cross-Page Data'!$I$4:$J$19,2,FALSE),VLOOKUP(H5865,'Cross-Page Data'!$D$4:$F$48,3,FALSE)))))</f>
        <v/>
      </c>
      <c r="M5865" s="120">
        <f>IF(AND($P$2=FALSE,OR(F5865="Commercial NAICS Cogen",F5865="Industrial NAICS Cogen",F5865="NAICS-22 Cogen")),FALSE,IF(AND($P$3=FALSE,OR(F5865="Commercial NAICS Cogen",F5865="Commercial NAICS Non-Cogen",F5865="Industrial NAICS Cogen", F5865="industrial NAICS non-Cogen")),FALSE, TRUE))</f>
        <v/>
      </c>
    </row>
    <row r="5866">
      <c r="A5866" s="129" t="n">
        <v>99999</v>
      </c>
      <c r="B5866" s="130" t="inlineStr">
        <is>
          <t>State-Fuel Level Increment</t>
        </is>
      </c>
      <c r="C5866" s="130" t="inlineStr">
        <is>
          <t>State-Fuel Level Increment</t>
        </is>
      </c>
      <c r="D5866" s="129" t="n">
        <v>99999</v>
      </c>
      <c r="E5866" s="130" t="inlineStr">
        <is>
          <t>MO</t>
        </is>
      </c>
      <c r="F5866" s="130" t="inlineStr">
        <is>
          <t>Commercial NAICS Non-Cogen</t>
        </is>
      </c>
      <c r="G5866" s="130" t="inlineStr">
        <is>
          <t>IC</t>
        </is>
      </c>
      <c r="H5866" s="130" t="inlineStr">
        <is>
          <t>DFO</t>
        </is>
      </c>
      <c r="I5866" s="130" t="inlineStr">
        <is>
          <t>DFO</t>
        </is>
      </c>
      <c r="J5866" s="131" t="n">
        <v>0</v>
      </c>
      <c r="K5866" s="129" t="n">
        <v>2020</v>
      </c>
      <c r="L5866" s="120">
        <f>IF(VLOOKUP(H5866,'Cross-Page Data'!$D$4:$F$48,3,FALSE)="natural gas",VLOOKUP(G5866,'Cross-Page Data'!$I$4:$J$19,2,FALSE),IF(VLOOKUP(H5866,'Cross-Page Data'!$D$4:$F$48,3,FALSE)="solar",IF(G5866="PV","solar PV","solar thermal"),IF(VLOOKUP(H5866,'Cross-Page Data'!$D$4:$F$48,3,FALSE)="wind",VLOOKUP(G5866,'Cross-Page Data'!$I$4:$J$19,2,FALSE),IF(VLOOKUP(H5866,'Cross-Page Data'!$D$4:$F$48,3,FALSE)="hydro",VLOOKUP(G5866,'Cross-Page Data'!$I$4:$J$19,2,FALSE),VLOOKUP(H5866,'Cross-Page Data'!$D$4:$F$48,3,FALSE)))))</f>
        <v/>
      </c>
      <c r="M5866" s="120">
        <f>IF(AND($P$2=FALSE,OR(F5866="Commercial NAICS Cogen",F5866="Industrial NAICS Cogen",F5866="NAICS-22 Cogen")),FALSE,IF(AND($P$3=FALSE,OR(F5866="Commercial NAICS Cogen",F5866="Commercial NAICS Non-Cogen",F5866="Industrial NAICS Cogen", F5866="industrial NAICS non-Cogen")),FALSE, TRUE))</f>
        <v/>
      </c>
    </row>
    <row r="5867">
      <c r="A5867" s="129" t="n">
        <v>99999</v>
      </c>
      <c r="B5867" s="130" t="inlineStr">
        <is>
          <t>State-Fuel Level Increment</t>
        </is>
      </c>
      <c r="C5867" s="130" t="inlineStr">
        <is>
          <t>State-Fuel Level Increment</t>
        </is>
      </c>
      <c r="D5867" s="129" t="n">
        <v>99999</v>
      </c>
      <c r="E5867" s="130" t="inlineStr">
        <is>
          <t>MS</t>
        </is>
      </c>
      <c r="F5867" s="130" t="inlineStr">
        <is>
          <t>Electric Utility</t>
        </is>
      </c>
      <c r="G5867" s="130" t="inlineStr">
        <is>
          <t>IC</t>
        </is>
      </c>
      <c r="H5867" s="130" t="inlineStr">
        <is>
          <t>DFO</t>
        </is>
      </c>
      <c r="I5867" s="130" t="inlineStr">
        <is>
          <t>DFO</t>
        </is>
      </c>
      <c r="J5867" s="131" t="n">
        <v>6.412</v>
      </c>
      <c r="K5867" s="129" t="n">
        <v>2020</v>
      </c>
      <c r="L5867" s="120">
        <f>IF(VLOOKUP(H5867,'Cross-Page Data'!$D$4:$F$48,3,FALSE)="natural gas",VLOOKUP(G5867,'Cross-Page Data'!$I$4:$J$19,2,FALSE),IF(VLOOKUP(H5867,'Cross-Page Data'!$D$4:$F$48,3,FALSE)="solar",IF(G5867="PV","solar PV","solar thermal"),IF(VLOOKUP(H5867,'Cross-Page Data'!$D$4:$F$48,3,FALSE)="wind",VLOOKUP(G5867,'Cross-Page Data'!$I$4:$J$19,2,FALSE),IF(VLOOKUP(H5867,'Cross-Page Data'!$D$4:$F$48,3,FALSE)="hydro",VLOOKUP(G5867,'Cross-Page Data'!$I$4:$J$19,2,FALSE),VLOOKUP(H5867,'Cross-Page Data'!$D$4:$F$48,3,FALSE)))))</f>
        <v/>
      </c>
      <c r="M5867" s="120">
        <f>IF(AND($P$2=FALSE,OR(F5867="Commercial NAICS Cogen",F5867="Industrial NAICS Cogen",F5867="NAICS-22 Cogen")),FALSE,IF(AND($P$3=FALSE,OR(F5867="Commercial NAICS Cogen",F5867="Commercial NAICS Non-Cogen",F5867="Industrial NAICS Cogen", F5867="industrial NAICS non-Cogen")),FALSE, TRUE))</f>
        <v/>
      </c>
    </row>
    <row r="5868">
      <c r="A5868" s="129" t="n">
        <v>99999</v>
      </c>
      <c r="B5868" s="130" t="inlineStr">
        <is>
          <t>State-Fuel Level Increment</t>
        </is>
      </c>
      <c r="C5868" s="130" t="inlineStr">
        <is>
          <t>State-Fuel Level Increment</t>
        </is>
      </c>
      <c r="D5868" s="129" t="n">
        <v>99999</v>
      </c>
      <c r="E5868" s="130" t="inlineStr">
        <is>
          <t>NC</t>
        </is>
      </c>
      <c r="F5868" s="130" t="inlineStr">
        <is>
          <t>Electric Utility</t>
        </is>
      </c>
      <c r="G5868" s="130" t="inlineStr">
        <is>
          <t>IC</t>
        </is>
      </c>
      <c r="H5868" s="130" t="inlineStr">
        <is>
          <t>DFO</t>
        </is>
      </c>
      <c r="I5868" s="130" t="inlineStr">
        <is>
          <t>DFO</t>
        </is>
      </c>
      <c r="J5868" s="131" t="n">
        <v>2823.366</v>
      </c>
      <c r="K5868" s="129" t="n">
        <v>2020</v>
      </c>
      <c r="L5868" s="120">
        <f>IF(VLOOKUP(H5868,'Cross-Page Data'!$D$4:$F$48,3,FALSE)="natural gas",VLOOKUP(G5868,'Cross-Page Data'!$I$4:$J$19,2,FALSE),IF(VLOOKUP(H5868,'Cross-Page Data'!$D$4:$F$48,3,FALSE)="solar",IF(G5868="PV","solar PV","solar thermal"),IF(VLOOKUP(H5868,'Cross-Page Data'!$D$4:$F$48,3,FALSE)="wind",VLOOKUP(G5868,'Cross-Page Data'!$I$4:$J$19,2,FALSE),IF(VLOOKUP(H5868,'Cross-Page Data'!$D$4:$F$48,3,FALSE)="hydro",VLOOKUP(G5868,'Cross-Page Data'!$I$4:$J$19,2,FALSE),VLOOKUP(H5868,'Cross-Page Data'!$D$4:$F$48,3,FALSE)))))</f>
        <v/>
      </c>
      <c r="M5868" s="120">
        <f>IF(AND($P$2=FALSE,OR(F5868="Commercial NAICS Cogen",F5868="Industrial NAICS Cogen",F5868="NAICS-22 Cogen")),FALSE,IF(AND($P$3=FALSE,OR(F5868="Commercial NAICS Cogen",F5868="Commercial NAICS Non-Cogen",F5868="Industrial NAICS Cogen", F5868="industrial NAICS non-Cogen")),FALSE, TRUE))</f>
        <v/>
      </c>
    </row>
    <row r="5869">
      <c r="A5869" s="129" t="n">
        <v>99999</v>
      </c>
      <c r="B5869" s="130" t="inlineStr">
        <is>
          <t>State-Fuel Level Increment</t>
        </is>
      </c>
      <c r="C5869" s="130" t="inlineStr">
        <is>
          <t>State-Fuel Level Increment</t>
        </is>
      </c>
      <c r="D5869" s="129" t="n">
        <v>99999</v>
      </c>
      <c r="E5869" s="130" t="inlineStr">
        <is>
          <t>NC</t>
        </is>
      </c>
      <c r="F5869" s="130" t="inlineStr">
        <is>
          <t>NAICS-22 Non-Cogen</t>
        </is>
      </c>
      <c r="G5869" s="130" t="inlineStr">
        <is>
          <t>IC</t>
        </is>
      </c>
      <c r="H5869" s="130" t="inlineStr">
        <is>
          <t>DFO</t>
        </is>
      </c>
      <c r="I5869" s="130" t="inlineStr">
        <is>
          <t>DFO</t>
        </is>
      </c>
      <c r="J5869" s="131" t="n">
        <v>2032.661</v>
      </c>
      <c r="K5869" s="129" t="n">
        <v>2020</v>
      </c>
      <c r="L5869" s="120">
        <f>IF(VLOOKUP(H5869,'Cross-Page Data'!$D$4:$F$48,3,FALSE)="natural gas",VLOOKUP(G5869,'Cross-Page Data'!$I$4:$J$19,2,FALSE),IF(VLOOKUP(H5869,'Cross-Page Data'!$D$4:$F$48,3,FALSE)="solar",IF(G5869="PV","solar PV","solar thermal"),IF(VLOOKUP(H5869,'Cross-Page Data'!$D$4:$F$48,3,FALSE)="wind",VLOOKUP(G5869,'Cross-Page Data'!$I$4:$J$19,2,FALSE),IF(VLOOKUP(H5869,'Cross-Page Data'!$D$4:$F$48,3,FALSE)="hydro",VLOOKUP(G5869,'Cross-Page Data'!$I$4:$J$19,2,FALSE),VLOOKUP(H5869,'Cross-Page Data'!$D$4:$F$48,3,FALSE)))))</f>
        <v/>
      </c>
      <c r="M5869" s="120">
        <f>IF(AND($P$2=FALSE,OR(F5869="Commercial NAICS Cogen",F5869="Industrial NAICS Cogen",F5869="NAICS-22 Cogen")),FALSE,IF(AND($P$3=FALSE,OR(F5869="Commercial NAICS Cogen",F5869="Commercial NAICS Non-Cogen",F5869="Industrial NAICS Cogen", F5869="industrial NAICS non-Cogen")),FALSE, TRUE))</f>
        <v/>
      </c>
    </row>
    <row r="5870">
      <c r="A5870" s="129" t="n">
        <v>99999</v>
      </c>
      <c r="B5870" s="130" t="inlineStr">
        <is>
          <t>State-Fuel Level Increment</t>
        </is>
      </c>
      <c r="C5870" s="130" t="inlineStr">
        <is>
          <t>State-Fuel Level Increment</t>
        </is>
      </c>
      <c r="D5870" s="129" t="n">
        <v>99999</v>
      </c>
      <c r="E5870" s="130" t="inlineStr">
        <is>
          <t>NC</t>
        </is>
      </c>
      <c r="F5870" s="130" t="inlineStr">
        <is>
          <t>NAICS-22 Cogen</t>
        </is>
      </c>
      <c r="G5870" s="130" t="inlineStr">
        <is>
          <t>IC</t>
        </is>
      </c>
      <c r="H5870" s="130" t="inlineStr">
        <is>
          <t>DFO</t>
        </is>
      </c>
      <c r="I5870" s="130" t="inlineStr">
        <is>
          <t>DFO</t>
        </is>
      </c>
      <c r="J5870" s="131" t="n">
        <v>243.507</v>
      </c>
      <c r="K5870" s="129" t="n">
        <v>2020</v>
      </c>
      <c r="L5870" s="120">
        <f>IF(VLOOKUP(H5870,'Cross-Page Data'!$D$4:$F$48,3,FALSE)="natural gas",VLOOKUP(G5870,'Cross-Page Data'!$I$4:$J$19,2,FALSE),IF(VLOOKUP(H5870,'Cross-Page Data'!$D$4:$F$48,3,FALSE)="solar",IF(G5870="PV","solar PV","solar thermal"),IF(VLOOKUP(H5870,'Cross-Page Data'!$D$4:$F$48,3,FALSE)="wind",VLOOKUP(G5870,'Cross-Page Data'!$I$4:$J$19,2,FALSE),IF(VLOOKUP(H5870,'Cross-Page Data'!$D$4:$F$48,3,FALSE)="hydro",VLOOKUP(G5870,'Cross-Page Data'!$I$4:$J$19,2,FALSE),VLOOKUP(H5870,'Cross-Page Data'!$D$4:$F$48,3,FALSE)))))</f>
        <v/>
      </c>
      <c r="M5870" s="120">
        <f>IF(AND($P$2=FALSE,OR(F5870="Commercial NAICS Cogen",F5870="Industrial NAICS Cogen",F5870="NAICS-22 Cogen")),FALSE,IF(AND($P$3=FALSE,OR(F5870="Commercial NAICS Cogen",F5870="Commercial NAICS Non-Cogen",F5870="Industrial NAICS Cogen", F5870="industrial NAICS non-Cogen")),FALSE, TRUE))</f>
        <v/>
      </c>
    </row>
    <row r="5871">
      <c r="A5871" s="129" t="n">
        <v>99999</v>
      </c>
      <c r="B5871" s="130" t="inlineStr">
        <is>
          <t>State-Fuel Level Increment</t>
        </is>
      </c>
      <c r="C5871" s="130" t="inlineStr">
        <is>
          <t>State-Fuel Level Increment</t>
        </is>
      </c>
      <c r="D5871" s="129" t="n">
        <v>99999</v>
      </c>
      <c r="E5871" s="130" t="inlineStr">
        <is>
          <t>NC</t>
        </is>
      </c>
      <c r="F5871" s="130" t="inlineStr">
        <is>
          <t>Industrial NAICS Cogen</t>
        </is>
      </c>
      <c r="G5871" s="130" t="inlineStr">
        <is>
          <t>IC</t>
        </is>
      </c>
      <c r="H5871" s="130" t="inlineStr">
        <is>
          <t>DFO</t>
        </is>
      </c>
      <c r="I5871" s="130" t="inlineStr">
        <is>
          <t>DFO</t>
        </is>
      </c>
      <c r="J5871" s="131" t="n">
        <v>1678.607</v>
      </c>
      <c r="K5871" s="129" t="n">
        <v>2020</v>
      </c>
      <c r="L5871" s="120">
        <f>IF(VLOOKUP(H5871,'Cross-Page Data'!$D$4:$F$48,3,FALSE)="natural gas",VLOOKUP(G5871,'Cross-Page Data'!$I$4:$J$19,2,FALSE),IF(VLOOKUP(H5871,'Cross-Page Data'!$D$4:$F$48,3,FALSE)="solar",IF(G5871="PV","solar PV","solar thermal"),IF(VLOOKUP(H5871,'Cross-Page Data'!$D$4:$F$48,3,FALSE)="wind",VLOOKUP(G5871,'Cross-Page Data'!$I$4:$J$19,2,FALSE),IF(VLOOKUP(H5871,'Cross-Page Data'!$D$4:$F$48,3,FALSE)="hydro",VLOOKUP(G5871,'Cross-Page Data'!$I$4:$J$19,2,FALSE),VLOOKUP(H5871,'Cross-Page Data'!$D$4:$F$48,3,FALSE)))))</f>
        <v/>
      </c>
      <c r="M5871" s="120">
        <f>IF(AND($P$2=FALSE,OR(F5871="Commercial NAICS Cogen",F5871="Industrial NAICS Cogen",F5871="NAICS-22 Cogen")),FALSE,IF(AND($P$3=FALSE,OR(F5871="Commercial NAICS Cogen",F5871="Commercial NAICS Non-Cogen",F5871="Industrial NAICS Cogen", F5871="industrial NAICS non-Cogen")),FALSE, TRUE))</f>
        <v/>
      </c>
    </row>
    <row r="5872">
      <c r="A5872" s="129" t="n">
        <v>99999</v>
      </c>
      <c r="B5872" s="130" t="inlineStr">
        <is>
          <t>State-Fuel Level Increment</t>
        </is>
      </c>
      <c r="C5872" s="130" t="inlineStr">
        <is>
          <t>State-Fuel Level Increment</t>
        </is>
      </c>
      <c r="D5872" s="129" t="n">
        <v>99999</v>
      </c>
      <c r="E5872" s="130" t="inlineStr">
        <is>
          <t>ND</t>
        </is>
      </c>
      <c r="F5872" s="130" t="inlineStr">
        <is>
          <t>Electric Utility</t>
        </is>
      </c>
      <c r="G5872" s="130" t="inlineStr">
        <is>
          <t>IC</t>
        </is>
      </c>
      <c r="H5872" s="130" t="inlineStr">
        <is>
          <t>DFO</t>
        </is>
      </c>
      <c r="I5872" s="130" t="inlineStr">
        <is>
          <t>DFO</t>
        </is>
      </c>
      <c r="J5872" s="131" t="n">
        <v>12.567</v>
      </c>
      <c r="K5872" s="129" t="n">
        <v>2020</v>
      </c>
      <c r="L5872" s="120">
        <f>IF(VLOOKUP(H5872,'Cross-Page Data'!$D$4:$F$48,3,FALSE)="natural gas",VLOOKUP(G5872,'Cross-Page Data'!$I$4:$J$19,2,FALSE),IF(VLOOKUP(H5872,'Cross-Page Data'!$D$4:$F$48,3,FALSE)="solar",IF(G5872="PV","solar PV","solar thermal"),IF(VLOOKUP(H5872,'Cross-Page Data'!$D$4:$F$48,3,FALSE)="wind",VLOOKUP(G5872,'Cross-Page Data'!$I$4:$J$19,2,FALSE),IF(VLOOKUP(H5872,'Cross-Page Data'!$D$4:$F$48,3,FALSE)="hydro",VLOOKUP(G5872,'Cross-Page Data'!$I$4:$J$19,2,FALSE),VLOOKUP(H5872,'Cross-Page Data'!$D$4:$F$48,3,FALSE)))))</f>
        <v/>
      </c>
      <c r="M5872" s="120">
        <f>IF(AND($P$2=FALSE,OR(F5872="Commercial NAICS Cogen",F5872="Industrial NAICS Cogen",F5872="NAICS-22 Cogen")),FALSE,IF(AND($P$3=FALSE,OR(F5872="Commercial NAICS Cogen",F5872="Commercial NAICS Non-Cogen",F5872="Industrial NAICS Cogen", F5872="industrial NAICS non-Cogen")),FALSE, TRUE))</f>
        <v/>
      </c>
    </row>
    <row r="5873">
      <c r="A5873" s="129" t="n">
        <v>99999</v>
      </c>
      <c r="B5873" s="130" t="inlineStr">
        <is>
          <t>State-Fuel Level Increment</t>
        </is>
      </c>
      <c r="C5873" s="130" t="inlineStr">
        <is>
          <t>State-Fuel Level Increment</t>
        </is>
      </c>
      <c r="D5873" s="129" t="n">
        <v>99999</v>
      </c>
      <c r="E5873" s="130" t="inlineStr">
        <is>
          <t>ND</t>
        </is>
      </c>
      <c r="F5873" s="130" t="inlineStr">
        <is>
          <t>Commercial NAICS Non-Cogen</t>
        </is>
      </c>
      <c r="G5873" s="130" t="inlineStr">
        <is>
          <t>IC</t>
        </is>
      </c>
      <c r="H5873" s="130" t="inlineStr">
        <is>
          <t>DFO</t>
        </is>
      </c>
      <c r="I5873" s="130" t="inlineStr">
        <is>
          <t>DFO</t>
        </is>
      </c>
      <c r="J5873" s="131" t="n">
        <v>0</v>
      </c>
      <c r="K5873" s="129" t="n">
        <v>2020</v>
      </c>
      <c r="L5873" s="120">
        <f>IF(VLOOKUP(H5873,'Cross-Page Data'!$D$4:$F$48,3,FALSE)="natural gas",VLOOKUP(G5873,'Cross-Page Data'!$I$4:$J$19,2,FALSE),IF(VLOOKUP(H5873,'Cross-Page Data'!$D$4:$F$48,3,FALSE)="solar",IF(G5873="PV","solar PV","solar thermal"),IF(VLOOKUP(H5873,'Cross-Page Data'!$D$4:$F$48,3,FALSE)="wind",VLOOKUP(G5873,'Cross-Page Data'!$I$4:$J$19,2,FALSE),IF(VLOOKUP(H5873,'Cross-Page Data'!$D$4:$F$48,3,FALSE)="hydro",VLOOKUP(G5873,'Cross-Page Data'!$I$4:$J$19,2,FALSE),VLOOKUP(H5873,'Cross-Page Data'!$D$4:$F$48,3,FALSE)))))</f>
        <v/>
      </c>
      <c r="M5873" s="120">
        <f>IF(AND($P$2=FALSE,OR(F5873="Commercial NAICS Cogen",F5873="Industrial NAICS Cogen",F5873="NAICS-22 Cogen")),FALSE,IF(AND($P$3=FALSE,OR(F5873="Commercial NAICS Cogen",F5873="Commercial NAICS Non-Cogen",F5873="Industrial NAICS Cogen", F5873="industrial NAICS non-Cogen")),FALSE, TRUE))</f>
        <v/>
      </c>
    </row>
    <row r="5874">
      <c r="A5874" s="129" t="n">
        <v>99999</v>
      </c>
      <c r="B5874" s="130" t="inlineStr">
        <is>
          <t>State-Fuel Level Increment</t>
        </is>
      </c>
      <c r="C5874" s="130" t="inlineStr">
        <is>
          <t>State-Fuel Level Increment</t>
        </is>
      </c>
      <c r="D5874" s="129" t="n">
        <v>99999</v>
      </c>
      <c r="E5874" s="130" t="inlineStr">
        <is>
          <t>NE</t>
        </is>
      </c>
      <c r="F5874" s="130" t="inlineStr">
        <is>
          <t>Electric Utility</t>
        </is>
      </c>
      <c r="G5874" s="130" t="inlineStr">
        <is>
          <t>IC</t>
        </is>
      </c>
      <c r="H5874" s="130" t="inlineStr">
        <is>
          <t>DFO</t>
        </is>
      </c>
      <c r="I5874" s="130" t="inlineStr">
        <is>
          <t>DFO</t>
        </is>
      </c>
      <c r="J5874" s="131" t="n">
        <v>761.3920000000001</v>
      </c>
      <c r="K5874" s="129" t="n">
        <v>2020</v>
      </c>
      <c r="L5874" s="120">
        <f>IF(VLOOKUP(H5874,'Cross-Page Data'!$D$4:$F$48,3,FALSE)="natural gas",VLOOKUP(G5874,'Cross-Page Data'!$I$4:$J$19,2,FALSE),IF(VLOOKUP(H5874,'Cross-Page Data'!$D$4:$F$48,3,FALSE)="solar",IF(G5874="PV","solar PV","solar thermal"),IF(VLOOKUP(H5874,'Cross-Page Data'!$D$4:$F$48,3,FALSE)="wind",VLOOKUP(G5874,'Cross-Page Data'!$I$4:$J$19,2,FALSE),IF(VLOOKUP(H5874,'Cross-Page Data'!$D$4:$F$48,3,FALSE)="hydro",VLOOKUP(G5874,'Cross-Page Data'!$I$4:$J$19,2,FALSE),VLOOKUP(H5874,'Cross-Page Data'!$D$4:$F$48,3,FALSE)))))</f>
        <v/>
      </c>
      <c r="M5874" s="120">
        <f>IF(AND($P$2=FALSE,OR(F5874="Commercial NAICS Cogen",F5874="Industrial NAICS Cogen",F5874="NAICS-22 Cogen")),FALSE,IF(AND($P$3=FALSE,OR(F5874="Commercial NAICS Cogen",F5874="Commercial NAICS Non-Cogen",F5874="Industrial NAICS Cogen", F5874="industrial NAICS non-Cogen")),FALSE, TRUE))</f>
        <v/>
      </c>
    </row>
    <row r="5875">
      <c r="A5875" s="129" t="n">
        <v>99999</v>
      </c>
      <c r="B5875" s="130" t="inlineStr">
        <is>
          <t>State-Fuel Level Increment</t>
        </is>
      </c>
      <c r="C5875" s="130" t="inlineStr">
        <is>
          <t>State-Fuel Level Increment</t>
        </is>
      </c>
      <c r="D5875" s="129" t="n">
        <v>99999</v>
      </c>
      <c r="E5875" s="130" t="inlineStr">
        <is>
          <t>NH</t>
        </is>
      </c>
      <c r="F5875" s="130" t="inlineStr">
        <is>
          <t>Commercial NAICS Cogen</t>
        </is>
      </c>
      <c r="G5875" s="130" t="inlineStr">
        <is>
          <t>IC</t>
        </is>
      </c>
      <c r="H5875" s="130" t="inlineStr">
        <is>
          <t>DFO</t>
        </is>
      </c>
      <c r="I5875" s="130" t="inlineStr">
        <is>
          <t>DFO</t>
        </is>
      </c>
      <c r="J5875" s="131" t="n">
        <v>25.922</v>
      </c>
      <c r="K5875" s="129" t="n">
        <v>2020</v>
      </c>
      <c r="L5875" s="120">
        <f>IF(VLOOKUP(H5875,'Cross-Page Data'!$D$4:$F$48,3,FALSE)="natural gas",VLOOKUP(G5875,'Cross-Page Data'!$I$4:$J$19,2,FALSE),IF(VLOOKUP(H5875,'Cross-Page Data'!$D$4:$F$48,3,FALSE)="solar",IF(G5875="PV","solar PV","solar thermal"),IF(VLOOKUP(H5875,'Cross-Page Data'!$D$4:$F$48,3,FALSE)="wind",VLOOKUP(G5875,'Cross-Page Data'!$I$4:$J$19,2,FALSE),IF(VLOOKUP(H5875,'Cross-Page Data'!$D$4:$F$48,3,FALSE)="hydro",VLOOKUP(G5875,'Cross-Page Data'!$I$4:$J$19,2,FALSE),VLOOKUP(H5875,'Cross-Page Data'!$D$4:$F$48,3,FALSE)))))</f>
        <v/>
      </c>
      <c r="M5875" s="120">
        <f>IF(AND($P$2=FALSE,OR(F5875="Commercial NAICS Cogen",F5875="Industrial NAICS Cogen",F5875="NAICS-22 Cogen")),FALSE,IF(AND($P$3=FALSE,OR(F5875="Commercial NAICS Cogen",F5875="Commercial NAICS Non-Cogen",F5875="Industrial NAICS Cogen", F5875="industrial NAICS non-Cogen")),FALSE, TRUE))</f>
        <v/>
      </c>
    </row>
    <row r="5876">
      <c r="A5876" s="129" t="n">
        <v>99999</v>
      </c>
      <c r="B5876" s="130" t="inlineStr">
        <is>
          <t>State-Fuel Level Increment</t>
        </is>
      </c>
      <c r="C5876" s="130" t="inlineStr">
        <is>
          <t>State-Fuel Level Increment</t>
        </is>
      </c>
      <c r="D5876" s="129" t="n">
        <v>99999</v>
      </c>
      <c r="E5876" s="130" t="inlineStr">
        <is>
          <t>NJ</t>
        </is>
      </c>
      <c r="F5876" s="130" t="inlineStr">
        <is>
          <t>Electric Utility</t>
        </is>
      </c>
      <c r="G5876" s="130" t="inlineStr">
        <is>
          <t>IC</t>
        </is>
      </c>
      <c r="H5876" s="130" t="inlineStr">
        <is>
          <t>DFO</t>
        </is>
      </c>
      <c r="I5876" s="130" t="inlineStr">
        <is>
          <t>DFO</t>
        </is>
      </c>
      <c r="J5876" s="131" t="n">
        <v>0</v>
      </c>
      <c r="K5876" s="129" t="n">
        <v>2020</v>
      </c>
      <c r="L5876" s="120">
        <f>IF(VLOOKUP(H5876,'Cross-Page Data'!$D$4:$F$48,3,FALSE)="natural gas",VLOOKUP(G5876,'Cross-Page Data'!$I$4:$J$19,2,FALSE),IF(VLOOKUP(H5876,'Cross-Page Data'!$D$4:$F$48,3,FALSE)="solar",IF(G5876="PV","solar PV","solar thermal"),IF(VLOOKUP(H5876,'Cross-Page Data'!$D$4:$F$48,3,FALSE)="wind",VLOOKUP(G5876,'Cross-Page Data'!$I$4:$J$19,2,FALSE),IF(VLOOKUP(H5876,'Cross-Page Data'!$D$4:$F$48,3,FALSE)="hydro",VLOOKUP(G5876,'Cross-Page Data'!$I$4:$J$19,2,FALSE),VLOOKUP(H5876,'Cross-Page Data'!$D$4:$F$48,3,FALSE)))))</f>
        <v/>
      </c>
      <c r="M5876" s="120">
        <f>IF(AND($P$2=FALSE,OR(F5876="Commercial NAICS Cogen",F5876="Industrial NAICS Cogen",F5876="NAICS-22 Cogen")),FALSE,IF(AND($P$3=FALSE,OR(F5876="Commercial NAICS Cogen",F5876="Commercial NAICS Non-Cogen",F5876="Industrial NAICS Cogen", F5876="industrial NAICS non-Cogen")),FALSE, TRUE))</f>
        <v/>
      </c>
    </row>
    <row r="5877">
      <c r="A5877" s="129" t="n">
        <v>99999</v>
      </c>
      <c r="B5877" s="130" t="inlineStr">
        <is>
          <t>State-Fuel Level Increment</t>
        </is>
      </c>
      <c r="C5877" s="130" t="inlineStr">
        <is>
          <t>State-Fuel Level Increment</t>
        </is>
      </c>
      <c r="D5877" s="129" t="n">
        <v>99999</v>
      </c>
      <c r="E5877" s="130" t="inlineStr">
        <is>
          <t>NJ</t>
        </is>
      </c>
      <c r="F5877" s="130" t="inlineStr">
        <is>
          <t>NAICS-22 Non-Cogen</t>
        </is>
      </c>
      <c r="G5877" s="130" t="inlineStr">
        <is>
          <t>IC</t>
        </is>
      </c>
      <c r="H5877" s="130" t="inlineStr">
        <is>
          <t>DFO</t>
        </is>
      </c>
      <c r="I5877" s="130" t="inlineStr">
        <is>
          <t>DFO</t>
        </is>
      </c>
      <c r="J5877" s="131" t="n">
        <v>7.069</v>
      </c>
      <c r="K5877" s="129" t="n">
        <v>2020</v>
      </c>
      <c r="L5877" s="120">
        <f>IF(VLOOKUP(H5877,'Cross-Page Data'!$D$4:$F$48,3,FALSE)="natural gas",VLOOKUP(G5877,'Cross-Page Data'!$I$4:$J$19,2,FALSE),IF(VLOOKUP(H5877,'Cross-Page Data'!$D$4:$F$48,3,FALSE)="solar",IF(G5877="PV","solar PV","solar thermal"),IF(VLOOKUP(H5877,'Cross-Page Data'!$D$4:$F$48,3,FALSE)="wind",VLOOKUP(G5877,'Cross-Page Data'!$I$4:$J$19,2,FALSE),IF(VLOOKUP(H5877,'Cross-Page Data'!$D$4:$F$48,3,FALSE)="hydro",VLOOKUP(G5877,'Cross-Page Data'!$I$4:$J$19,2,FALSE),VLOOKUP(H5877,'Cross-Page Data'!$D$4:$F$48,3,FALSE)))))</f>
        <v/>
      </c>
      <c r="M5877" s="120">
        <f>IF(AND($P$2=FALSE,OR(F5877="Commercial NAICS Cogen",F5877="Industrial NAICS Cogen",F5877="NAICS-22 Cogen")),FALSE,IF(AND($P$3=FALSE,OR(F5877="Commercial NAICS Cogen",F5877="Commercial NAICS Non-Cogen",F5877="Industrial NAICS Cogen", F5877="industrial NAICS non-Cogen")),FALSE, TRUE))</f>
        <v/>
      </c>
    </row>
    <row r="5878">
      <c r="A5878" s="129" t="n">
        <v>99999</v>
      </c>
      <c r="B5878" s="130" t="inlineStr">
        <is>
          <t>State-Fuel Level Increment</t>
        </is>
      </c>
      <c r="C5878" s="130" t="inlineStr">
        <is>
          <t>State-Fuel Level Increment</t>
        </is>
      </c>
      <c r="D5878" s="129" t="n">
        <v>99999</v>
      </c>
      <c r="E5878" s="130" t="inlineStr">
        <is>
          <t>NJ</t>
        </is>
      </c>
      <c r="F5878" s="130" t="inlineStr">
        <is>
          <t>Commercial NAICS Non-Cogen</t>
        </is>
      </c>
      <c r="G5878" s="130" t="inlineStr">
        <is>
          <t>IC</t>
        </is>
      </c>
      <c r="H5878" s="130" t="inlineStr">
        <is>
          <t>DFO</t>
        </is>
      </c>
      <c r="I5878" s="130" t="inlineStr">
        <is>
          <t>DFO</t>
        </is>
      </c>
      <c r="J5878" s="131" t="n">
        <v>0</v>
      </c>
      <c r="K5878" s="129" t="n">
        <v>2020</v>
      </c>
      <c r="L5878" s="120">
        <f>IF(VLOOKUP(H5878,'Cross-Page Data'!$D$4:$F$48,3,FALSE)="natural gas",VLOOKUP(G5878,'Cross-Page Data'!$I$4:$J$19,2,FALSE),IF(VLOOKUP(H5878,'Cross-Page Data'!$D$4:$F$48,3,FALSE)="solar",IF(G5878="PV","solar PV","solar thermal"),IF(VLOOKUP(H5878,'Cross-Page Data'!$D$4:$F$48,3,FALSE)="wind",VLOOKUP(G5878,'Cross-Page Data'!$I$4:$J$19,2,FALSE),IF(VLOOKUP(H5878,'Cross-Page Data'!$D$4:$F$48,3,FALSE)="hydro",VLOOKUP(G5878,'Cross-Page Data'!$I$4:$J$19,2,FALSE),VLOOKUP(H5878,'Cross-Page Data'!$D$4:$F$48,3,FALSE)))))</f>
        <v/>
      </c>
      <c r="M5878" s="120">
        <f>IF(AND($P$2=FALSE,OR(F5878="Commercial NAICS Cogen",F5878="Industrial NAICS Cogen",F5878="NAICS-22 Cogen")),FALSE,IF(AND($P$3=FALSE,OR(F5878="Commercial NAICS Cogen",F5878="Commercial NAICS Non-Cogen",F5878="Industrial NAICS Cogen", F5878="industrial NAICS non-Cogen")),FALSE, TRUE))</f>
        <v/>
      </c>
    </row>
    <row r="5879">
      <c r="A5879" s="129" t="n">
        <v>99999</v>
      </c>
      <c r="B5879" s="130" t="inlineStr">
        <is>
          <t>State-Fuel Level Increment</t>
        </is>
      </c>
      <c r="C5879" s="130" t="inlineStr">
        <is>
          <t>State-Fuel Level Increment</t>
        </is>
      </c>
      <c r="D5879" s="129" t="n">
        <v>99999</v>
      </c>
      <c r="E5879" s="130" t="inlineStr">
        <is>
          <t>NJ</t>
        </is>
      </c>
      <c r="F5879" s="130" t="inlineStr">
        <is>
          <t>Commercial NAICS Cogen</t>
        </is>
      </c>
      <c r="G5879" s="130" t="inlineStr">
        <is>
          <t>IC</t>
        </is>
      </c>
      <c r="H5879" s="130" t="inlineStr">
        <is>
          <t>DFO</t>
        </is>
      </c>
      <c r="I5879" s="130" t="inlineStr">
        <is>
          <t>DFO</t>
        </is>
      </c>
      <c r="J5879" s="131" t="n">
        <v>117.678</v>
      </c>
      <c r="K5879" s="129" t="n">
        <v>2020</v>
      </c>
      <c r="L5879" s="120">
        <f>IF(VLOOKUP(H5879,'Cross-Page Data'!$D$4:$F$48,3,FALSE)="natural gas",VLOOKUP(G5879,'Cross-Page Data'!$I$4:$J$19,2,FALSE),IF(VLOOKUP(H5879,'Cross-Page Data'!$D$4:$F$48,3,FALSE)="solar",IF(G5879="PV","solar PV","solar thermal"),IF(VLOOKUP(H5879,'Cross-Page Data'!$D$4:$F$48,3,FALSE)="wind",VLOOKUP(G5879,'Cross-Page Data'!$I$4:$J$19,2,FALSE),IF(VLOOKUP(H5879,'Cross-Page Data'!$D$4:$F$48,3,FALSE)="hydro",VLOOKUP(G5879,'Cross-Page Data'!$I$4:$J$19,2,FALSE),VLOOKUP(H5879,'Cross-Page Data'!$D$4:$F$48,3,FALSE)))))</f>
        <v/>
      </c>
      <c r="M5879" s="120">
        <f>IF(AND($P$2=FALSE,OR(F5879="Commercial NAICS Cogen",F5879="Industrial NAICS Cogen",F5879="NAICS-22 Cogen")),FALSE,IF(AND($P$3=FALSE,OR(F5879="Commercial NAICS Cogen",F5879="Commercial NAICS Non-Cogen",F5879="Industrial NAICS Cogen", F5879="industrial NAICS non-Cogen")),FALSE, TRUE))</f>
        <v/>
      </c>
    </row>
    <row r="5880">
      <c r="A5880" s="129" t="n">
        <v>99999</v>
      </c>
      <c r="B5880" s="130" t="inlineStr">
        <is>
          <t>State-Fuel Level Increment</t>
        </is>
      </c>
      <c r="C5880" s="130" t="inlineStr">
        <is>
          <t>State-Fuel Level Increment</t>
        </is>
      </c>
      <c r="D5880" s="129" t="n">
        <v>99999</v>
      </c>
      <c r="E5880" s="130" t="inlineStr">
        <is>
          <t>NY</t>
        </is>
      </c>
      <c r="F5880" s="130" t="inlineStr">
        <is>
          <t>Electric Utility</t>
        </is>
      </c>
      <c r="G5880" s="130" t="inlineStr">
        <is>
          <t>IC</t>
        </is>
      </c>
      <c r="H5880" s="130" t="inlineStr">
        <is>
          <t>DFO</t>
        </is>
      </c>
      <c r="I5880" s="130" t="inlineStr">
        <is>
          <t>DFO</t>
        </is>
      </c>
      <c r="J5880" s="131" t="n">
        <v>2405.632</v>
      </c>
      <c r="K5880" s="129" t="n">
        <v>2020</v>
      </c>
      <c r="L5880" s="120">
        <f>IF(VLOOKUP(H5880,'Cross-Page Data'!$D$4:$F$48,3,FALSE)="natural gas",VLOOKUP(G5880,'Cross-Page Data'!$I$4:$J$19,2,FALSE),IF(VLOOKUP(H5880,'Cross-Page Data'!$D$4:$F$48,3,FALSE)="solar",IF(G5880="PV","solar PV","solar thermal"),IF(VLOOKUP(H5880,'Cross-Page Data'!$D$4:$F$48,3,FALSE)="wind",VLOOKUP(G5880,'Cross-Page Data'!$I$4:$J$19,2,FALSE),IF(VLOOKUP(H5880,'Cross-Page Data'!$D$4:$F$48,3,FALSE)="hydro",VLOOKUP(G5880,'Cross-Page Data'!$I$4:$J$19,2,FALSE),VLOOKUP(H5880,'Cross-Page Data'!$D$4:$F$48,3,FALSE)))))</f>
        <v/>
      </c>
      <c r="M5880" s="120">
        <f>IF(AND($P$2=FALSE,OR(F5880="Commercial NAICS Cogen",F5880="Industrial NAICS Cogen",F5880="NAICS-22 Cogen")),FALSE,IF(AND($P$3=FALSE,OR(F5880="Commercial NAICS Cogen",F5880="Commercial NAICS Non-Cogen",F5880="Industrial NAICS Cogen", F5880="industrial NAICS non-Cogen")),FALSE, TRUE))</f>
        <v/>
      </c>
    </row>
    <row r="5881">
      <c r="A5881" s="129" t="n">
        <v>99999</v>
      </c>
      <c r="B5881" s="130" t="inlineStr">
        <is>
          <t>State-Fuel Level Increment</t>
        </is>
      </c>
      <c r="C5881" s="130" t="inlineStr">
        <is>
          <t>State-Fuel Level Increment</t>
        </is>
      </c>
      <c r="D5881" s="129" t="n">
        <v>99999</v>
      </c>
      <c r="E5881" s="130" t="inlineStr">
        <is>
          <t>NY</t>
        </is>
      </c>
      <c r="F5881" s="130" t="inlineStr">
        <is>
          <t>NAICS-22 Non-Cogen</t>
        </is>
      </c>
      <c r="G5881" s="130" t="inlineStr">
        <is>
          <t>IC</t>
        </is>
      </c>
      <c r="H5881" s="130" t="inlineStr">
        <is>
          <t>DFO</t>
        </is>
      </c>
      <c r="I5881" s="130" t="inlineStr">
        <is>
          <t>DFO</t>
        </is>
      </c>
      <c r="J5881" s="131" t="n">
        <v>42.414</v>
      </c>
      <c r="K5881" s="129" t="n">
        <v>2020</v>
      </c>
      <c r="L5881" s="120">
        <f>IF(VLOOKUP(H5881,'Cross-Page Data'!$D$4:$F$48,3,FALSE)="natural gas",VLOOKUP(G5881,'Cross-Page Data'!$I$4:$J$19,2,FALSE),IF(VLOOKUP(H5881,'Cross-Page Data'!$D$4:$F$48,3,FALSE)="solar",IF(G5881="PV","solar PV","solar thermal"),IF(VLOOKUP(H5881,'Cross-Page Data'!$D$4:$F$48,3,FALSE)="wind",VLOOKUP(G5881,'Cross-Page Data'!$I$4:$J$19,2,FALSE),IF(VLOOKUP(H5881,'Cross-Page Data'!$D$4:$F$48,3,FALSE)="hydro",VLOOKUP(G5881,'Cross-Page Data'!$I$4:$J$19,2,FALSE),VLOOKUP(H5881,'Cross-Page Data'!$D$4:$F$48,3,FALSE)))))</f>
        <v/>
      </c>
      <c r="M5881" s="120">
        <f>IF(AND($P$2=FALSE,OR(F5881="Commercial NAICS Cogen",F5881="Industrial NAICS Cogen",F5881="NAICS-22 Cogen")),FALSE,IF(AND($P$3=FALSE,OR(F5881="Commercial NAICS Cogen",F5881="Commercial NAICS Non-Cogen",F5881="Industrial NAICS Cogen", F5881="industrial NAICS non-Cogen")),FALSE, TRUE))</f>
        <v/>
      </c>
    </row>
    <row r="5882">
      <c r="A5882" s="129" t="n">
        <v>99999</v>
      </c>
      <c r="B5882" s="130" t="inlineStr">
        <is>
          <t>State-Fuel Level Increment</t>
        </is>
      </c>
      <c r="C5882" s="130" t="inlineStr">
        <is>
          <t>State-Fuel Level Increment</t>
        </is>
      </c>
      <c r="D5882" s="129" t="n">
        <v>99999</v>
      </c>
      <c r="E5882" s="130" t="inlineStr">
        <is>
          <t>NY</t>
        </is>
      </c>
      <c r="F5882" s="130" t="inlineStr">
        <is>
          <t>Commercial NAICS Non-Cogen</t>
        </is>
      </c>
      <c r="G5882" s="130" t="inlineStr">
        <is>
          <t>IC</t>
        </is>
      </c>
      <c r="H5882" s="130" t="inlineStr">
        <is>
          <t>DFO</t>
        </is>
      </c>
      <c r="I5882" s="130" t="inlineStr">
        <is>
          <t>DFO</t>
        </is>
      </c>
      <c r="J5882" s="131" t="n">
        <v>1391.504</v>
      </c>
      <c r="K5882" s="129" t="n">
        <v>2020</v>
      </c>
      <c r="L5882" s="120">
        <f>IF(VLOOKUP(H5882,'Cross-Page Data'!$D$4:$F$48,3,FALSE)="natural gas",VLOOKUP(G5882,'Cross-Page Data'!$I$4:$J$19,2,FALSE),IF(VLOOKUP(H5882,'Cross-Page Data'!$D$4:$F$48,3,FALSE)="solar",IF(G5882="PV","solar PV","solar thermal"),IF(VLOOKUP(H5882,'Cross-Page Data'!$D$4:$F$48,3,FALSE)="wind",VLOOKUP(G5882,'Cross-Page Data'!$I$4:$J$19,2,FALSE),IF(VLOOKUP(H5882,'Cross-Page Data'!$D$4:$F$48,3,FALSE)="hydro",VLOOKUP(G5882,'Cross-Page Data'!$I$4:$J$19,2,FALSE),VLOOKUP(H5882,'Cross-Page Data'!$D$4:$F$48,3,FALSE)))))</f>
        <v/>
      </c>
      <c r="M5882" s="120">
        <f>IF(AND($P$2=FALSE,OR(F5882="Commercial NAICS Cogen",F5882="Industrial NAICS Cogen",F5882="NAICS-22 Cogen")),FALSE,IF(AND($P$3=FALSE,OR(F5882="Commercial NAICS Cogen",F5882="Commercial NAICS Non-Cogen",F5882="Industrial NAICS Cogen", F5882="industrial NAICS non-Cogen")),FALSE, TRUE))</f>
        <v/>
      </c>
    </row>
    <row r="5883">
      <c r="A5883" s="129" t="n">
        <v>99999</v>
      </c>
      <c r="B5883" s="130" t="inlineStr">
        <is>
          <t>State-Fuel Level Increment</t>
        </is>
      </c>
      <c r="C5883" s="130" t="inlineStr">
        <is>
          <t>State-Fuel Level Increment</t>
        </is>
      </c>
      <c r="D5883" s="129" t="n">
        <v>99999</v>
      </c>
      <c r="E5883" s="130" t="inlineStr">
        <is>
          <t>NY</t>
        </is>
      </c>
      <c r="F5883" s="130" t="inlineStr">
        <is>
          <t>Commercial NAICS Cogen</t>
        </is>
      </c>
      <c r="G5883" s="130" t="inlineStr">
        <is>
          <t>IC</t>
        </is>
      </c>
      <c r="H5883" s="130" t="inlineStr">
        <is>
          <t>DFO</t>
        </is>
      </c>
      <c r="I5883" s="130" t="inlineStr">
        <is>
          <t>DFO</t>
        </is>
      </c>
      <c r="J5883" s="131" t="n">
        <v>267.996</v>
      </c>
      <c r="K5883" s="129" t="n">
        <v>2020</v>
      </c>
      <c r="L5883" s="120">
        <f>IF(VLOOKUP(H5883,'Cross-Page Data'!$D$4:$F$48,3,FALSE)="natural gas",VLOOKUP(G5883,'Cross-Page Data'!$I$4:$J$19,2,FALSE),IF(VLOOKUP(H5883,'Cross-Page Data'!$D$4:$F$48,3,FALSE)="solar",IF(G5883="PV","solar PV","solar thermal"),IF(VLOOKUP(H5883,'Cross-Page Data'!$D$4:$F$48,3,FALSE)="wind",VLOOKUP(G5883,'Cross-Page Data'!$I$4:$J$19,2,FALSE),IF(VLOOKUP(H5883,'Cross-Page Data'!$D$4:$F$48,3,FALSE)="hydro",VLOOKUP(G5883,'Cross-Page Data'!$I$4:$J$19,2,FALSE),VLOOKUP(H5883,'Cross-Page Data'!$D$4:$F$48,3,FALSE)))))</f>
        <v/>
      </c>
      <c r="M5883" s="120">
        <f>IF(AND($P$2=FALSE,OR(F5883="Commercial NAICS Cogen",F5883="Industrial NAICS Cogen",F5883="NAICS-22 Cogen")),FALSE,IF(AND($P$3=FALSE,OR(F5883="Commercial NAICS Cogen",F5883="Commercial NAICS Non-Cogen",F5883="Industrial NAICS Cogen", F5883="industrial NAICS non-Cogen")),FALSE, TRUE))</f>
        <v/>
      </c>
    </row>
    <row r="5884">
      <c r="A5884" s="129" t="n">
        <v>99999</v>
      </c>
      <c r="B5884" s="130" t="inlineStr">
        <is>
          <t>State-Fuel Level Increment</t>
        </is>
      </c>
      <c r="C5884" s="130" t="inlineStr">
        <is>
          <t>State-Fuel Level Increment</t>
        </is>
      </c>
      <c r="D5884" s="129" t="n">
        <v>99999</v>
      </c>
      <c r="E5884" s="130" t="inlineStr">
        <is>
          <t>NY</t>
        </is>
      </c>
      <c r="F5884" s="130" t="inlineStr">
        <is>
          <t>Industrial NAICS Non-Cogen</t>
        </is>
      </c>
      <c r="G5884" s="130" t="inlineStr">
        <is>
          <t>IC</t>
        </is>
      </c>
      <c r="H5884" s="130" t="inlineStr">
        <is>
          <t>DFO</t>
        </is>
      </c>
      <c r="I5884" s="130" t="inlineStr">
        <is>
          <t>DFO</t>
        </is>
      </c>
      <c r="J5884" s="131" t="n">
        <v>51.843</v>
      </c>
      <c r="K5884" s="129" t="n">
        <v>2020</v>
      </c>
      <c r="L5884" s="120">
        <f>IF(VLOOKUP(H5884,'Cross-Page Data'!$D$4:$F$48,3,FALSE)="natural gas",VLOOKUP(G5884,'Cross-Page Data'!$I$4:$J$19,2,FALSE),IF(VLOOKUP(H5884,'Cross-Page Data'!$D$4:$F$48,3,FALSE)="solar",IF(G5884="PV","solar PV","solar thermal"),IF(VLOOKUP(H5884,'Cross-Page Data'!$D$4:$F$48,3,FALSE)="wind",VLOOKUP(G5884,'Cross-Page Data'!$I$4:$J$19,2,FALSE),IF(VLOOKUP(H5884,'Cross-Page Data'!$D$4:$F$48,3,FALSE)="hydro",VLOOKUP(G5884,'Cross-Page Data'!$I$4:$J$19,2,FALSE),VLOOKUP(H5884,'Cross-Page Data'!$D$4:$F$48,3,FALSE)))))</f>
        <v/>
      </c>
      <c r="M5884" s="120">
        <f>IF(AND($P$2=FALSE,OR(F5884="Commercial NAICS Cogen",F5884="Industrial NAICS Cogen",F5884="NAICS-22 Cogen")),FALSE,IF(AND($P$3=FALSE,OR(F5884="Commercial NAICS Cogen",F5884="Commercial NAICS Non-Cogen",F5884="Industrial NAICS Cogen", F5884="industrial NAICS non-Cogen")),FALSE, TRUE))</f>
        <v/>
      </c>
    </row>
    <row r="5885">
      <c r="A5885" s="129" t="n">
        <v>99999</v>
      </c>
      <c r="B5885" s="130" t="inlineStr">
        <is>
          <t>State-Fuel Level Increment</t>
        </is>
      </c>
      <c r="C5885" s="130" t="inlineStr">
        <is>
          <t>State-Fuel Level Increment</t>
        </is>
      </c>
      <c r="D5885" s="129" t="n">
        <v>99999</v>
      </c>
      <c r="E5885" s="130" t="inlineStr">
        <is>
          <t>OH</t>
        </is>
      </c>
      <c r="F5885" s="130" t="inlineStr">
        <is>
          <t>Electric Utility</t>
        </is>
      </c>
      <c r="G5885" s="130" t="inlineStr">
        <is>
          <t>IC</t>
        </is>
      </c>
      <c r="H5885" s="130" t="inlineStr">
        <is>
          <t>DFO</t>
        </is>
      </c>
      <c r="I5885" s="130" t="inlineStr">
        <is>
          <t>DFO</t>
        </is>
      </c>
      <c r="J5885" s="131" t="n">
        <v>3154.465</v>
      </c>
      <c r="K5885" s="129" t="n">
        <v>2020</v>
      </c>
      <c r="L5885" s="120">
        <f>IF(VLOOKUP(H5885,'Cross-Page Data'!$D$4:$F$48,3,FALSE)="natural gas",VLOOKUP(G5885,'Cross-Page Data'!$I$4:$J$19,2,FALSE),IF(VLOOKUP(H5885,'Cross-Page Data'!$D$4:$F$48,3,FALSE)="solar",IF(G5885="PV","solar PV","solar thermal"),IF(VLOOKUP(H5885,'Cross-Page Data'!$D$4:$F$48,3,FALSE)="wind",VLOOKUP(G5885,'Cross-Page Data'!$I$4:$J$19,2,FALSE),IF(VLOOKUP(H5885,'Cross-Page Data'!$D$4:$F$48,3,FALSE)="hydro",VLOOKUP(G5885,'Cross-Page Data'!$I$4:$J$19,2,FALSE),VLOOKUP(H5885,'Cross-Page Data'!$D$4:$F$48,3,FALSE)))))</f>
        <v/>
      </c>
      <c r="M5885" s="120">
        <f>IF(AND($P$2=FALSE,OR(F5885="Commercial NAICS Cogen",F5885="Industrial NAICS Cogen",F5885="NAICS-22 Cogen")),FALSE,IF(AND($P$3=FALSE,OR(F5885="Commercial NAICS Cogen",F5885="Commercial NAICS Non-Cogen",F5885="Industrial NAICS Cogen", F5885="industrial NAICS non-Cogen")),FALSE, TRUE))</f>
        <v/>
      </c>
    </row>
    <row r="5886">
      <c r="A5886" s="129" t="n">
        <v>99999</v>
      </c>
      <c r="B5886" s="130" t="inlineStr">
        <is>
          <t>State-Fuel Level Increment</t>
        </is>
      </c>
      <c r="C5886" s="130" t="inlineStr">
        <is>
          <t>State-Fuel Level Increment</t>
        </is>
      </c>
      <c r="D5886" s="129" t="n">
        <v>99999</v>
      </c>
      <c r="E5886" s="130" t="inlineStr">
        <is>
          <t>OH</t>
        </is>
      </c>
      <c r="F5886" s="130" t="inlineStr">
        <is>
          <t>NAICS-22 Non-Cogen</t>
        </is>
      </c>
      <c r="G5886" s="130" t="inlineStr">
        <is>
          <t>IC</t>
        </is>
      </c>
      <c r="H5886" s="130" t="inlineStr">
        <is>
          <t>DFO</t>
        </is>
      </c>
      <c r="I5886" s="130" t="inlineStr">
        <is>
          <t>DFO</t>
        </is>
      </c>
      <c r="J5886" s="131" t="n">
        <v>356.613</v>
      </c>
      <c r="K5886" s="129" t="n">
        <v>2020</v>
      </c>
      <c r="L5886" s="120">
        <f>IF(VLOOKUP(H5886,'Cross-Page Data'!$D$4:$F$48,3,FALSE)="natural gas",VLOOKUP(G5886,'Cross-Page Data'!$I$4:$J$19,2,FALSE),IF(VLOOKUP(H5886,'Cross-Page Data'!$D$4:$F$48,3,FALSE)="solar",IF(G5886="PV","solar PV","solar thermal"),IF(VLOOKUP(H5886,'Cross-Page Data'!$D$4:$F$48,3,FALSE)="wind",VLOOKUP(G5886,'Cross-Page Data'!$I$4:$J$19,2,FALSE),IF(VLOOKUP(H5886,'Cross-Page Data'!$D$4:$F$48,3,FALSE)="hydro",VLOOKUP(G5886,'Cross-Page Data'!$I$4:$J$19,2,FALSE),VLOOKUP(H5886,'Cross-Page Data'!$D$4:$F$48,3,FALSE)))))</f>
        <v/>
      </c>
      <c r="M5886" s="120">
        <f>IF(AND($P$2=FALSE,OR(F5886="Commercial NAICS Cogen",F5886="Industrial NAICS Cogen",F5886="NAICS-22 Cogen")),FALSE,IF(AND($P$3=FALSE,OR(F5886="Commercial NAICS Cogen",F5886="Commercial NAICS Non-Cogen",F5886="Industrial NAICS Cogen", F5886="industrial NAICS non-Cogen")),FALSE, TRUE))</f>
        <v/>
      </c>
    </row>
    <row r="5887">
      <c r="A5887" s="129" t="n">
        <v>99999</v>
      </c>
      <c r="B5887" s="130" t="inlineStr">
        <is>
          <t>State-Fuel Level Increment</t>
        </is>
      </c>
      <c r="C5887" s="130" t="inlineStr">
        <is>
          <t>State-Fuel Level Increment</t>
        </is>
      </c>
      <c r="D5887" s="129" t="n">
        <v>99999</v>
      </c>
      <c r="E5887" s="130" t="inlineStr">
        <is>
          <t>OK</t>
        </is>
      </c>
      <c r="F5887" s="130" t="inlineStr">
        <is>
          <t>Electric Utility</t>
        </is>
      </c>
      <c r="G5887" s="130" t="inlineStr">
        <is>
          <t>IC</t>
        </is>
      </c>
      <c r="H5887" s="130" t="inlineStr">
        <is>
          <t>DFO</t>
        </is>
      </c>
      <c r="I5887" s="130" t="inlineStr">
        <is>
          <t>DFO</t>
        </is>
      </c>
      <c r="J5887" s="131" t="n">
        <v>210.42</v>
      </c>
      <c r="K5887" s="129" t="n">
        <v>2020</v>
      </c>
      <c r="L5887" s="120">
        <f>IF(VLOOKUP(H5887,'Cross-Page Data'!$D$4:$F$48,3,FALSE)="natural gas",VLOOKUP(G5887,'Cross-Page Data'!$I$4:$J$19,2,FALSE),IF(VLOOKUP(H5887,'Cross-Page Data'!$D$4:$F$48,3,FALSE)="solar",IF(G5887="PV","solar PV","solar thermal"),IF(VLOOKUP(H5887,'Cross-Page Data'!$D$4:$F$48,3,FALSE)="wind",VLOOKUP(G5887,'Cross-Page Data'!$I$4:$J$19,2,FALSE),IF(VLOOKUP(H5887,'Cross-Page Data'!$D$4:$F$48,3,FALSE)="hydro",VLOOKUP(G5887,'Cross-Page Data'!$I$4:$J$19,2,FALSE),VLOOKUP(H5887,'Cross-Page Data'!$D$4:$F$48,3,FALSE)))))</f>
        <v/>
      </c>
      <c r="M5887" s="120">
        <f>IF(AND($P$2=FALSE,OR(F5887="Commercial NAICS Cogen",F5887="Industrial NAICS Cogen",F5887="NAICS-22 Cogen")),FALSE,IF(AND($P$3=FALSE,OR(F5887="Commercial NAICS Cogen",F5887="Commercial NAICS Non-Cogen",F5887="Industrial NAICS Cogen", F5887="industrial NAICS non-Cogen")),FALSE, TRUE))</f>
        <v/>
      </c>
    </row>
    <row r="5888">
      <c r="A5888" s="129" t="n">
        <v>99999</v>
      </c>
      <c r="B5888" s="130" t="inlineStr">
        <is>
          <t>State-Fuel Level Increment</t>
        </is>
      </c>
      <c r="C5888" s="130" t="inlineStr">
        <is>
          <t>State-Fuel Level Increment</t>
        </is>
      </c>
      <c r="D5888" s="129" t="n">
        <v>99999</v>
      </c>
      <c r="E5888" s="130" t="inlineStr">
        <is>
          <t>PA</t>
        </is>
      </c>
      <c r="F5888" s="130" t="inlineStr">
        <is>
          <t>NAICS-22 Non-Cogen</t>
        </is>
      </c>
      <c r="G5888" s="130" t="inlineStr">
        <is>
          <t>IC</t>
        </is>
      </c>
      <c r="H5888" s="130" t="inlineStr">
        <is>
          <t>DFO</t>
        </is>
      </c>
      <c r="I5888" s="130" t="inlineStr">
        <is>
          <t>DFO</t>
        </is>
      </c>
      <c r="J5888" s="131" t="n">
        <v>1260.526</v>
      </c>
      <c r="K5888" s="129" t="n">
        <v>2020</v>
      </c>
      <c r="L5888" s="120">
        <f>IF(VLOOKUP(H5888,'Cross-Page Data'!$D$4:$F$48,3,FALSE)="natural gas",VLOOKUP(G5888,'Cross-Page Data'!$I$4:$J$19,2,FALSE),IF(VLOOKUP(H5888,'Cross-Page Data'!$D$4:$F$48,3,FALSE)="solar",IF(G5888="PV","solar PV","solar thermal"),IF(VLOOKUP(H5888,'Cross-Page Data'!$D$4:$F$48,3,FALSE)="wind",VLOOKUP(G5888,'Cross-Page Data'!$I$4:$J$19,2,FALSE),IF(VLOOKUP(H5888,'Cross-Page Data'!$D$4:$F$48,3,FALSE)="hydro",VLOOKUP(G5888,'Cross-Page Data'!$I$4:$J$19,2,FALSE),VLOOKUP(H5888,'Cross-Page Data'!$D$4:$F$48,3,FALSE)))))</f>
        <v/>
      </c>
      <c r="M5888" s="120">
        <f>IF(AND($P$2=FALSE,OR(F5888="Commercial NAICS Cogen",F5888="Industrial NAICS Cogen",F5888="NAICS-22 Cogen")),FALSE,IF(AND($P$3=FALSE,OR(F5888="Commercial NAICS Cogen",F5888="Commercial NAICS Non-Cogen",F5888="Industrial NAICS Cogen", F5888="industrial NAICS non-Cogen")),FALSE, TRUE))</f>
        <v/>
      </c>
    </row>
    <row r="5889">
      <c r="A5889" s="129" t="n">
        <v>99999</v>
      </c>
      <c r="B5889" s="130" t="inlineStr">
        <is>
          <t>State-Fuel Level Increment</t>
        </is>
      </c>
      <c r="C5889" s="130" t="inlineStr">
        <is>
          <t>State-Fuel Level Increment</t>
        </is>
      </c>
      <c r="D5889" s="129" t="n">
        <v>99999</v>
      </c>
      <c r="E5889" s="130" t="inlineStr">
        <is>
          <t>PA</t>
        </is>
      </c>
      <c r="F5889" s="130" t="inlineStr">
        <is>
          <t>NAICS-22 Cogen</t>
        </is>
      </c>
      <c r="G5889" s="130" t="inlineStr">
        <is>
          <t>IC</t>
        </is>
      </c>
      <c r="H5889" s="130" t="inlineStr">
        <is>
          <t>DFO</t>
        </is>
      </c>
      <c r="I5889" s="130" t="inlineStr">
        <is>
          <t>DFO</t>
        </is>
      </c>
      <c r="J5889" s="131" t="n">
        <v>69.39</v>
      </c>
      <c r="K5889" s="129" t="n">
        <v>2020</v>
      </c>
      <c r="L5889" s="120">
        <f>IF(VLOOKUP(H5889,'Cross-Page Data'!$D$4:$F$48,3,FALSE)="natural gas",VLOOKUP(G5889,'Cross-Page Data'!$I$4:$J$19,2,FALSE),IF(VLOOKUP(H5889,'Cross-Page Data'!$D$4:$F$48,3,FALSE)="solar",IF(G5889="PV","solar PV","solar thermal"),IF(VLOOKUP(H5889,'Cross-Page Data'!$D$4:$F$48,3,FALSE)="wind",VLOOKUP(G5889,'Cross-Page Data'!$I$4:$J$19,2,FALSE),IF(VLOOKUP(H5889,'Cross-Page Data'!$D$4:$F$48,3,FALSE)="hydro",VLOOKUP(G5889,'Cross-Page Data'!$I$4:$J$19,2,FALSE),VLOOKUP(H5889,'Cross-Page Data'!$D$4:$F$48,3,FALSE)))))</f>
        <v/>
      </c>
      <c r="M5889" s="120">
        <f>IF(AND($P$2=FALSE,OR(F5889="Commercial NAICS Cogen",F5889="Industrial NAICS Cogen",F5889="NAICS-22 Cogen")),FALSE,IF(AND($P$3=FALSE,OR(F5889="Commercial NAICS Cogen",F5889="Commercial NAICS Non-Cogen",F5889="Industrial NAICS Cogen", F5889="industrial NAICS non-Cogen")),FALSE, TRUE))</f>
        <v/>
      </c>
    </row>
    <row r="5890">
      <c r="A5890" s="129" t="n">
        <v>99999</v>
      </c>
      <c r="B5890" s="130" t="inlineStr">
        <is>
          <t>State-Fuel Level Increment</t>
        </is>
      </c>
      <c r="C5890" s="130" t="inlineStr">
        <is>
          <t>State-Fuel Level Increment</t>
        </is>
      </c>
      <c r="D5890" s="129" t="n">
        <v>99999</v>
      </c>
      <c r="E5890" s="130" t="inlineStr">
        <is>
          <t>PA</t>
        </is>
      </c>
      <c r="F5890" s="130" t="inlineStr">
        <is>
          <t>Commercial NAICS Non-Cogen</t>
        </is>
      </c>
      <c r="G5890" s="130" t="inlineStr">
        <is>
          <t>IC</t>
        </is>
      </c>
      <c r="H5890" s="130" t="inlineStr">
        <is>
          <t>DFO</t>
        </is>
      </c>
      <c r="I5890" s="130" t="inlineStr">
        <is>
          <t>DFO</t>
        </is>
      </c>
      <c r="J5890" s="131" t="n">
        <v>0</v>
      </c>
      <c r="K5890" s="129" t="n">
        <v>2020</v>
      </c>
      <c r="L5890" s="120">
        <f>IF(VLOOKUP(H5890,'Cross-Page Data'!$D$4:$F$48,3,FALSE)="natural gas",VLOOKUP(G5890,'Cross-Page Data'!$I$4:$J$19,2,FALSE),IF(VLOOKUP(H5890,'Cross-Page Data'!$D$4:$F$48,3,FALSE)="solar",IF(G5890="PV","solar PV","solar thermal"),IF(VLOOKUP(H5890,'Cross-Page Data'!$D$4:$F$48,3,FALSE)="wind",VLOOKUP(G5890,'Cross-Page Data'!$I$4:$J$19,2,FALSE),IF(VLOOKUP(H5890,'Cross-Page Data'!$D$4:$F$48,3,FALSE)="hydro",VLOOKUP(G5890,'Cross-Page Data'!$I$4:$J$19,2,FALSE),VLOOKUP(H5890,'Cross-Page Data'!$D$4:$F$48,3,FALSE)))))</f>
        <v/>
      </c>
      <c r="M5890" s="120">
        <f>IF(AND($P$2=FALSE,OR(F5890="Commercial NAICS Cogen",F5890="Industrial NAICS Cogen",F5890="NAICS-22 Cogen")),FALSE,IF(AND($P$3=FALSE,OR(F5890="Commercial NAICS Cogen",F5890="Commercial NAICS Non-Cogen",F5890="Industrial NAICS Cogen", F5890="industrial NAICS non-Cogen")),FALSE, TRUE))</f>
        <v/>
      </c>
    </row>
    <row r="5891">
      <c r="A5891" s="129" t="n">
        <v>99999</v>
      </c>
      <c r="B5891" s="130" t="inlineStr">
        <is>
          <t>State-Fuel Level Increment</t>
        </is>
      </c>
      <c r="C5891" s="130" t="inlineStr">
        <is>
          <t>State-Fuel Level Increment</t>
        </is>
      </c>
      <c r="D5891" s="129" t="n">
        <v>99999</v>
      </c>
      <c r="E5891" s="130" t="inlineStr">
        <is>
          <t>PA</t>
        </is>
      </c>
      <c r="F5891" s="130" t="inlineStr">
        <is>
          <t>Industrial NAICS Non-Cogen</t>
        </is>
      </c>
      <c r="G5891" s="130" t="inlineStr">
        <is>
          <t>IC</t>
        </is>
      </c>
      <c r="H5891" s="130" t="inlineStr">
        <is>
          <t>DFO</t>
        </is>
      </c>
      <c r="I5891" s="130" t="inlineStr">
        <is>
          <t>DFO</t>
        </is>
      </c>
      <c r="J5891" s="131" t="n">
        <v>29.848</v>
      </c>
      <c r="K5891" s="129" t="n">
        <v>2020</v>
      </c>
      <c r="L5891" s="120">
        <f>IF(VLOOKUP(H5891,'Cross-Page Data'!$D$4:$F$48,3,FALSE)="natural gas",VLOOKUP(G5891,'Cross-Page Data'!$I$4:$J$19,2,FALSE),IF(VLOOKUP(H5891,'Cross-Page Data'!$D$4:$F$48,3,FALSE)="solar",IF(G5891="PV","solar PV","solar thermal"),IF(VLOOKUP(H5891,'Cross-Page Data'!$D$4:$F$48,3,FALSE)="wind",VLOOKUP(G5891,'Cross-Page Data'!$I$4:$J$19,2,FALSE),IF(VLOOKUP(H5891,'Cross-Page Data'!$D$4:$F$48,3,FALSE)="hydro",VLOOKUP(G5891,'Cross-Page Data'!$I$4:$J$19,2,FALSE),VLOOKUP(H5891,'Cross-Page Data'!$D$4:$F$48,3,FALSE)))))</f>
        <v/>
      </c>
      <c r="M5891" s="120">
        <f>IF(AND($P$2=FALSE,OR(F5891="Commercial NAICS Cogen",F5891="Industrial NAICS Cogen",F5891="NAICS-22 Cogen")),FALSE,IF(AND($P$3=FALSE,OR(F5891="Commercial NAICS Cogen",F5891="Commercial NAICS Non-Cogen",F5891="Industrial NAICS Cogen", F5891="industrial NAICS non-Cogen")),FALSE, TRUE))</f>
        <v/>
      </c>
    </row>
    <row r="5892">
      <c r="A5892" s="129" t="n">
        <v>99999</v>
      </c>
      <c r="B5892" s="130" t="inlineStr">
        <is>
          <t>State-Fuel Level Increment</t>
        </is>
      </c>
      <c r="C5892" s="130" t="inlineStr">
        <is>
          <t>State-Fuel Level Increment</t>
        </is>
      </c>
      <c r="D5892" s="129" t="n">
        <v>99999</v>
      </c>
      <c r="E5892" s="130" t="inlineStr">
        <is>
          <t>PA</t>
        </is>
      </c>
      <c r="F5892" s="130" t="inlineStr">
        <is>
          <t>Industrial NAICS Cogen</t>
        </is>
      </c>
      <c r="G5892" s="130" t="inlineStr">
        <is>
          <t>IC</t>
        </is>
      </c>
      <c r="H5892" s="130" t="inlineStr">
        <is>
          <t>DFO</t>
        </is>
      </c>
      <c r="I5892" s="130" t="inlineStr">
        <is>
          <t>DFO</t>
        </is>
      </c>
      <c r="J5892" s="131" t="n">
        <v>65.982</v>
      </c>
      <c r="K5892" s="129" t="n">
        <v>2020</v>
      </c>
      <c r="L5892" s="120">
        <f>IF(VLOOKUP(H5892,'Cross-Page Data'!$D$4:$F$48,3,FALSE)="natural gas",VLOOKUP(G5892,'Cross-Page Data'!$I$4:$J$19,2,FALSE),IF(VLOOKUP(H5892,'Cross-Page Data'!$D$4:$F$48,3,FALSE)="solar",IF(G5892="PV","solar PV","solar thermal"),IF(VLOOKUP(H5892,'Cross-Page Data'!$D$4:$F$48,3,FALSE)="wind",VLOOKUP(G5892,'Cross-Page Data'!$I$4:$J$19,2,FALSE),IF(VLOOKUP(H5892,'Cross-Page Data'!$D$4:$F$48,3,FALSE)="hydro",VLOOKUP(G5892,'Cross-Page Data'!$I$4:$J$19,2,FALSE),VLOOKUP(H5892,'Cross-Page Data'!$D$4:$F$48,3,FALSE)))))</f>
        <v/>
      </c>
      <c r="M5892" s="120">
        <f>IF(AND($P$2=FALSE,OR(F5892="Commercial NAICS Cogen",F5892="Industrial NAICS Cogen",F5892="NAICS-22 Cogen")),FALSE,IF(AND($P$3=FALSE,OR(F5892="Commercial NAICS Cogen",F5892="Commercial NAICS Non-Cogen",F5892="Industrial NAICS Cogen", F5892="industrial NAICS non-Cogen")),FALSE, TRUE))</f>
        <v/>
      </c>
    </row>
    <row r="5893">
      <c r="A5893" s="129" t="n">
        <v>99999</v>
      </c>
      <c r="B5893" s="130" t="inlineStr">
        <is>
          <t>State-Fuel Level Increment</t>
        </is>
      </c>
      <c r="C5893" s="130" t="inlineStr">
        <is>
          <t>State-Fuel Level Increment</t>
        </is>
      </c>
      <c r="D5893" s="129" t="n">
        <v>99999</v>
      </c>
      <c r="E5893" s="130" t="inlineStr">
        <is>
          <t>SC</t>
        </is>
      </c>
      <c r="F5893" s="130" t="inlineStr">
        <is>
          <t>Electric Utility</t>
        </is>
      </c>
      <c r="G5893" s="130" t="inlineStr">
        <is>
          <t>IC</t>
        </is>
      </c>
      <c r="H5893" s="130" t="inlineStr">
        <is>
          <t>DFO</t>
        </is>
      </c>
      <c r="I5893" s="130" t="inlineStr">
        <is>
          <t>DFO</t>
        </is>
      </c>
      <c r="J5893" s="131" t="n">
        <v>1707.682</v>
      </c>
      <c r="K5893" s="129" t="n">
        <v>2020</v>
      </c>
      <c r="L5893" s="120">
        <f>IF(VLOOKUP(H5893,'Cross-Page Data'!$D$4:$F$48,3,FALSE)="natural gas",VLOOKUP(G5893,'Cross-Page Data'!$I$4:$J$19,2,FALSE),IF(VLOOKUP(H5893,'Cross-Page Data'!$D$4:$F$48,3,FALSE)="solar",IF(G5893="PV","solar PV","solar thermal"),IF(VLOOKUP(H5893,'Cross-Page Data'!$D$4:$F$48,3,FALSE)="wind",VLOOKUP(G5893,'Cross-Page Data'!$I$4:$J$19,2,FALSE),IF(VLOOKUP(H5893,'Cross-Page Data'!$D$4:$F$48,3,FALSE)="hydro",VLOOKUP(G5893,'Cross-Page Data'!$I$4:$J$19,2,FALSE),VLOOKUP(H5893,'Cross-Page Data'!$D$4:$F$48,3,FALSE)))))</f>
        <v/>
      </c>
      <c r="M5893" s="120">
        <f>IF(AND($P$2=FALSE,OR(F5893="Commercial NAICS Cogen",F5893="Industrial NAICS Cogen",F5893="NAICS-22 Cogen")),FALSE,IF(AND($P$3=FALSE,OR(F5893="Commercial NAICS Cogen",F5893="Commercial NAICS Non-Cogen",F5893="Industrial NAICS Cogen", F5893="industrial NAICS non-Cogen")),FALSE, TRUE))</f>
        <v/>
      </c>
    </row>
    <row r="5894">
      <c r="A5894" s="129" t="n">
        <v>99999</v>
      </c>
      <c r="B5894" s="130" t="inlineStr">
        <is>
          <t>State-Fuel Level Increment</t>
        </is>
      </c>
      <c r="C5894" s="130" t="inlineStr">
        <is>
          <t>State-Fuel Level Increment</t>
        </is>
      </c>
      <c r="D5894" s="129" t="n">
        <v>99999</v>
      </c>
      <c r="E5894" s="130" t="inlineStr">
        <is>
          <t>SC</t>
        </is>
      </c>
      <c r="F5894" s="130" t="inlineStr">
        <is>
          <t>NAICS-22 Non-Cogen</t>
        </is>
      </c>
      <c r="G5894" s="130" t="inlineStr">
        <is>
          <t>IC</t>
        </is>
      </c>
      <c r="H5894" s="130" t="inlineStr">
        <is>
          <t>DFO</t>
        </is>
      </c>
      <c r="I5894" s="130" t="inlineStr">
        <is>
          <t>DFO</t>
        </is>
      </c>
      <c r="J5894" s="131" t="n">
        <v>0</v>
      </c>
      <c r="K5894" s="129" t="n">
        <v>2020</v>
      </c>
      <c r="L5894" s="120">
        <f>IF(VLOOKUP(H5894,'Cross-Page Data'!$D$4:$F$48,3,FALSE)="natural gas",VLOOKUP(G5894,'Cross-Page Data'!$I$4:$J$19,2,FALSE),IF(VLOOKUP(H5894,'Cross-Page Data'!$D$4:$F$48,3,FALSE)="solar",IF(G5894="PV","solar PV","solar thermal"),IF(VLOOKUP(H5894,'Cross-Page Data'!$D$4:$F$48,3,FALSE)="wind",VLOOKUP(G5894,'Cross-Page Data'!$I$4:$J$19,2,FALSE),IF(VLOOKUP(H5894,'Cross-Page Data'!$D$4:$F$48,3,FALSE)="hydro",VLOOKUP(G5894,'Cross-Page Data'!$I$4:$J$19,2,FALSE),VLOOKUP(H5894,'Cross-Page Data'!$D$4:$F$48,3,FALSE)))))</f>
        <v/>
      </c>
      <c r="M5894" s="120">
        <f>IF(AND($P$2=FALSE,OR(F5894="Commercial NAICS Cogen",F5894="Industrial NAICS Cogen",F5894="NAICS-22 Cogen")),FALSE,IF(AND($P$3=FALSE,OR(F5894="Commercial NAICS Cogen",F5894="Commercial NAICS Non-Cogen",F5894="Industrial NAICS Cogen", F5894="industrial NAICS non-Cogen")),FALSE, TRUE))</f>
        <v/>
      </c>
    </row>
    <row r="5895">
      <c r="A5895" s="129" t="n">
        <v>99999</v>
      </c>
      <c r="B5895" s="130" t="inlineStr">
        <is>
          <t>State-Fuel Level Increment</t>
        </is>
      </c>
      <c r="C5895" s="130" t="inlineStr">
        <is>
          <t>State-Fuel Level Increment</t>
        </is>
      </c>
      <c r="D5895" s="129" t="n">
        <v>99999</v>
      </c>
      <c r="E5895" s="130" t="inlineStr">
        <is>
          <t>SC</t>
        </is>
      </c>
      <c r="F5895" s="130" t="inlineStr">
        <is>
          <t>Commercial NAICS Non-Cogen</t>
        </is>
      </c>
      <c r="G5895" s="130" t="inlineStr">
        <is>
          <t>IC</t>
        </is>
      </c>
      <c r="H5895" s="130" t="inlineStr">
        <is>
          <t>DFO</t>
        </is>
      </c>
      <c r="I5895" s="130" t="inlineStr">
        <is>
          <t>DFO</t>
        </is>
      </c>
      <c r="J5895" s="131" t="n">
        <v>0</v>
      </c>
      <c r="K5895" s="129" t="n">
        <v>2020</v>
      </c>
      <c r="L5895" s="120">
        <f>IF(VLOOKUP(H5895,'Cross-Page Data'!$D$4:$F$48,3,FALSE)="natural gas",VLOOKUP(G5895,'Cross-Page Data'!$I$4:$J$19,2,FALSE),IF(VLOOKUP(H5895,'Cross-Page Data'!$D$4:$F$48,3,FALSE)="solar",IF(G5895="PV","solar PV","solar thermal"),IF(VLOOKUP(H5895,'Cross-Page Data'!$D$4:$F$48,3,FALSE)="wind",VLOOKUP(G5895,'Cross-Page Data'!$I$4:$J$19,2,FALSE),IF(VLOOKUP(H5895,'Cross-Page Data'!$D$4:$F$48,3,FALSE)="hydro",VLOOKUP(G5895,'Cross-Page Data'!$I$4:$J$19,2,FALSE),VLOOKUP(H5895,'Cross-Page Data'!$D$4:$F$48,3,FALSE)))))</f>
        <v/>
      </c>
      <c r="M5895" s="120">
        <f>IF(AND($P$2=FALSE,OR(F5895="Commercial NAICS Cogen",F5895="Industrial NAICS Cogen",F5895="NAICS-22 Cogen")),FALSE,IF(AND($P$3=FALSE,OR(F5895="Commercial NAICS Cogen",F5895="Commercial NAICS Non-Cogen",F5895="Industrial NAICS Cogen", F5895="industrial NAICS non-Cogen")),FALSE, TRUE))</f>
        <v/>
      </c>
    </row>
    <row r="5896">
      <c r="A5896" s="129" t="n">
        <v>99999</v>
      </c>
      <c r="B5896" s="130" t="inlineStr">
        <is>
          <t>State-Fuel Level Increment</t>
        </is>
      </c>
      <c r="C5896" s="130" t="inlineStr">
        <is>
          <t>State-Fuel Level Increment</t>
        </is>
      </c>
      <c r="D5896" s="129" t="n">
        <v>99999</v>
      </c>
      <c r="E5896" s="130" t="inlineStr">
        <is>
          <t>SD</t>
        </is>
      </c>
      <c r="F5896" s="130" t="inlineStr">
        <is>
          <t>Electric Utility</t>
        </is>
      </c>
      <c r="G5896" s="130" t="inlineStr">
        <is>
          <t>IC</t>
        </is>
      </c>
      <c r="H5896" s="130" t="inlineStr">
        <is>
          <t>DFO</t>
        </is>
      </c>
      <c r="I5896" s="130" t="inlineStr">
        <is>
          <t>DFO</t>
        </is>
      </c>
      <c r="J5896" s="131" t="n">
        <v>66.129</v>
      </c>
      <c r="K5896" s="129" t="n">
        <v>2020</v>
      </c>
      <c r="L5896" s="120">
        <f>IF(VLOOKUP(H5896,'Cross-Page Data'!$D$4:$F$48,3,FALSE)="natural gas",VLOOKUP(G5896,'Cross-Page Data'!$I$4:$J$19,2,FALSE),IF(VLOOKUP(H5896,'Cross-Page Data'!$D$4:$F$48,3,FALSE)="solar",IF(G5896="PV","solar PV","solar thermal"),IF(VLOOKUP(H5896,'Cross-Page Data'!$D$4:$F$48,3,FALSE)="wind",VLOOKUP(G5896,'Cross-Page Data'!$I$4:$J$19,2,FALSE),IF(VLOOKUP(H5896,'Cross-Page Data'!$D$4:$F$48,3,FALSE)="hydro",VLOOKUP(G5896,'Cross-Page Data'!$I$4:$J$19,2,FALSE),VLOOKUP(H5896,'Cross-Page Data'!$D$4:$F$48,3,FALSE)))))</f>
        <v/>
      </c>
      <c r="M5896" s="120">
        <f>IF(AND($P$2=FALSE,OR(F5896="Commercial NAICS Cogen",F5896="Industrial NAICS Cogen",F5896="NAICS-22 Cogen")),FALSE,IF(AND($P$3=FALSE,OR(F5896="Commercial NAICS Cogen",F5896="Commercial NAICS Non-Cogen",F5896="Industrial NAICS Cogen", F5896="industrial NAICS non-Cogen")),FALSE, TRUE))</f>
        <v/>
      </c>
    </row>
    <row r="5897">
      <c r="A5897" s="129" t="n">
        <v>99999</v>
      </c>
      <c r="B5897" s="130" t="inlineStr">
        <is>
          <t>State-Fuel Level Increment</t>
        </is>
      </c>
      <c r="C5897" s="130" t="inlineStr">
        <is>
          <t>State-Fuel Level Increment</t>
        </is>
      </c>
      <c r="D5897" s="129" t="n">
        <v>99999</v>
      </c>
      <c r="E5897" s="130" t="inlineStr">
        <is>
          <t>SD</t>
        </is>
      </c>
      <c r="F5897" s="130" t="inlineStr">
        <is>
          <t>Commercial NAICS Non-Cogen</t>
        </is>
      </c>
      <c r="G5897" s="130" t="inlineStr">
        <is>
          <t>IC</t>
        </is>
      </c>
      <c r="H5897" s="130" t="inlineStr">
        <is>
          <t>DFO</t>
        </is>
      </c>
      <c r="I5897" s="130" t="inlineStr">
        <is>
          <t>DFO</t>
        </is>
      </c>
      <c r="J5897" s="131" t="n">
        <v>11.784</v>
      </c>
      <c r="K5897" s="129" t="n">
        <v>2020</v>
      </c>
      <c r="L5897" s="120">
        <f>IF(VLOOKUP(H5897,'Cross-Page Data'!$D$4:$F$48,3,FALSE)="natural gas",VLOOKUP(G5897,'Cross-Page Data'!$I$4:$J$19,2,FALSE),IF(VLOOKUP(H5897,'Cross-Page Data'!$D$4:$F$48,3,FALSE)="solar",IF(G5897="PV","solar PV","solar thermal"),IF(VLOOKUP(H5897,'Cross-Page Data'!$D$4:$F$48,3,FALSE)="wind",VLOOKUP(G5897,'Cross-Page Data'!$I$4:$J$19,2,FALSE),IF(VLOOKUP(H5897,'Cross-Page Data'!$D$4:$F$48,3,FALSE)="hydro",VLOOKUP(G5897,'Cross-Page Data'!$I$4:$J$19,2,FALSE),VLOOKUP(H5897,'Cross-Page Data'!$D$4:$F$48,3,FALSE)))))</f>
        <v/>
      </c>
      <c r="M5897" s="120">
        <f>IF(AND($P$2=FALSE,OR(F5897="Commercial NAICS Cogen",F5897="Industrial NAICS Cogen",F5897="NAICS-22 Cogen")),FALSE,IF(AND($P$3=FALSE,OR(F5897="Commercial NAICS Cogen",F5897="Commercial NAICS Non-Cogen",F5897="Industrial NAICS Cogen", F5897="industrial NAICS non-Cogen")),FALSE, TRUE))</f>
        <v/>
      </c>
    </row>
    <row r="5898">
      <c r="A5898" s="129" t="n">
        <v>99999</v>
      </c>
      <c r="B5898" s="130" t="inlineStr">
        <is>
          <t>State-Fuel Level Increment</t>
        </is>
      </c>
      <c r="C5898" s="130" t="inlineStr">
        <is>
          <t>State-Fuel Level Increment</t>
        </is>
      </c>
      <c r="D5898" s="129" t="n">
        <v>99999</v>
      </c>
      <c r="E5898" s="130" t="inlineStr">
        <is>
          <t>TN</t>
        </is>
      </c>
      <c r="F5898" s="130" t="inlineStr">
        <is>
          <t>Electric Utility</t>
        </is>
      </c>
      <c r="G5898" s="130" t="inlineStr">
        <is>
          <t>IC</t>
        </is>
      </c>
      <c r="H5898" s="130" t="inlineStr">
        <is>
          <t>DFO</t>
        </is>
      </c>
      <c r="I5898" s="130" t="inlineStr">
        <is>
          <t>DFO</t>
        </is>
      </c>
      <c r="J5898" s="131" t="n">
        <v>148.461</v>
      </c>
      <c r="K5898" s="129" t="n">
        <v>2020</v>
      </c>
      <c r="L5898" s="120">
        <f>IF(VLOOKUP(H5898,'Cross-Page Data'!$D$4:$F$48,3,FALSE)="natural gas",VLOOKUP(G5898,'Cross-Page Data'!$I$4:$J$19,2,FALSE),IF(VLOOKUP(H5898,'Cross-Page Data'!$D$4:$F$48,3,FALSE)="solar",IF(G5898="PV","solar PV","solar thermal"),IF(VLOOKUP(H5898,'Cross-Page Data'!$D$4:$F$48,3,FALSE)="wind",VLOOKUP(G5898,'Cross-Page Data'!$I$4:$J$19,2,FALSE),IF(VLOOKUP(H5898,'Cross-Page Data'!$D$4:$F$48,3,FALSE)="hydro",VLOOKUP(G5898,'Cross-Page Data'!$I$4:$J$19,2,FALSE),VLOOKUP(H5898,'Cross-Page Data'!$D$4:$F$48,3,FALSE)))))</f>
        <v/>
      </c>
      <c r="M5898" s="120">
        <f>IF(AND($P$2=FALSE,OR(F5898="Commercial NAICS Cogen",F5898="Industrial NAICS Cogen",F5898="NAICS-22 Cogen")),FALSE,IF(AND($P$3=FALSE,OR(F5898="Commercial NAICS Cogen",F5898="Commercial NAICS Non-Cogen",F5898="Industrial NAICS Cogen", F5898="industrial NAICS non-Cogen")),FALSE, TRUE))</f>
        <v/>
      </c>
    </row>
    <row r="5899">
      <c r="A5899" s="129" t="n">
        <v>99999</v>
      </c>
      <c r="B5899" s="130" t="inlineStr">
        <is>
          <t>State-Fuel Level Increment</t>
        </is>
      </c>
      <c r="C5899" s="130" t="inlineStr">
        <is>
          <t>State-Fuel Level Increment</t>
        </is>
      </c>
      <c r="D5899" s="129" t="n">
        <v>99999</v>
      </c>
      <c r="E5899" s="130" t="inlineStr">
        <is>
          <t>TX</t>
        </is>
      </c>
      <c r="F5899" s="130" t="inlineStr">
        <is>
          <t>Electric Utility</t>
        </is>
      </c>
      <c r="G5899" s="130" t="inlineStr">
        <is>
          <t>IC</t>
        </is>
      </c>
      <c r="H5899" s="130" t="inlineStr">
        <is>
          <t>DFO</t>
        </is>
      </c>
      <c r="I5899" s="130" t="inlineStr">
        <is>
          <t>DFO</t>
        </is>
      </c>
      <c r="J5899" s="131" t="n">
        <v>180.664</v>
      </c>
      <c r="K5899" s="129" t="n">
        <v>2020</v>
      </c>
      <c r="L5899" s="120">
        <f>IF(VLOOKUP(H5899,'Cross-Page Data'!$D$4:$F$48,3,FALSE)="natural gas",VLOOKUP(G5899,'Cross-Page Data'!$I$4:$J$19,2,FALSE),IF(VLOOKUP(H5899,'Cross-Page Data'!$D$4:$F$48,3,FALSE)="solar",IF(G5899="PV","solar PV","solar thermal"),IF(VLOOKUP(H5899,'Cross-Page Data'!$D$4:$F$48,3,FALSE)="wind",VLOOKUP(G5899,'Cross-Page Data'!$I$4:$J$19,2,FALSE),IF(VLOOKUP(H5899,'Cross-Page Data'!$D$4:$F$48,3,FALSE)="hydro",VLOOKUP(G5899,'Cross-Page Data'!$I$4:$J$19,2,FALSE),VLOOKUP(H5899,'Cross-Page Data'!$D$4:$F$48,3,FALSE)))))</f>
        <v/>
      </c>
      <c r="M5899" s="120">
        <f>IF(AND($P$2=FALSE,OR(F5899="Commercial NAICS Cogen",F5899="Industrial NAICS Cogen",F5899="NAICS-22 Cogen")),FALSE,IF(AND($P$3=FALSE,OR(F5899="Commercial NAICS Cogen",F5899="Commercial NAICS Non-Cogen",F5899="Industrial NAICS Cogen", F5899="industrial NAICS non-Cogen")),FALSE, TRUE))</f>
        <v/>
      </c>
    </row>
    <row r="5900">
      <c r="A5900" s="129" t="n">
        <v>99999</v>
      </c>
      <c r="B5900" s="130" t="inlineStr">
        <is>
          <t>State-Fuel Level Increment</t>
        </is>
      </c>
      <c r="C5900" s="130" t="inlineStr">
        <is>
          <t>State-Fuel Level Increment</t>
        </is>
      </c>
      <c r="D5900" s="129" t="n">
        <v>99999</v>
      </c>
      <c r="E5900" s="130" t="inlineStr">
        <is>
          <t>TX</t>
        </is>
      </c>
      <c r="F5900" s="130" t="inlineStr">
        <is>
          <t>Electric Utility</t>
        </is>
      </c>
      <c r="G5900" s="130" t="inlineStr">
        <is>
          <t>IC</t>
        </is>
      </c>
      <c r="H5900" s="130" t="inlineStr">
        <is>
          <t>DFO</t>
        </is>
      </c>
      <c r="I5900" s="130" t="inlineStr">
        <is>
          <t>DFO</t>
        </is>
      </c>
      <c r="J5900" s="131" t="n">
        <v>18.066</v>
      </c>
      <c r="K5900" s="129" t="n">
        <v>2020</v>
      </c>
      <c r="L5900" s="120">
        <f>IF(VLOOKUP(H5900,'Cross-Page Data'!$D$4:$F$48,3,FALSE)="natural gas",VLOOKUP(G5900,'Cross-Page Data'!$I$4:$J$19,2,FALSE),IF(VLOOKUP(H5900,'Cross-Page Data'!$D$4:$F$48,3,FALSE)="solar",IF(G5900="PV","solar PV","solar thermal"),IF(VLOOKUP(H5900,'Cross-Page Data'!$D$4:$F$48,3,FALSE)="wind",VLOOKUP(G5900,'Cross-Page Data'!$I$4:$J$19,2,FALSE),IF(VLOOKUP(H5900,'Cross-Page Data'!$D$4:$F$48,3,FALSE)="hydro",VLOOKUP(G5900,'Cross-Page Data'!$I$4:$J$19,2,FALSE),VLOOKUP(H5900,'Cross-Page Data'!$D$4:$F$48,3,FALSE)))))</f>
        <v/>
      </c>
      <c r="M5900" s="120">
        <f>IF(AND($P$2=FALSE,OR(F5900="Commercial NAICS Cogen",F5900="Industrial NAICS Cogen",F5900="NAICS-22 Cogen")),FALSE,IF(AND($P$3=FALSE,OR(F5900="Commercial NAICS Cogen",F5900="Commercial NAICS Non-Cogen",F5900="Industrial NAICS Cogen", F5900="industrial NAICS non-Cogen")),FALSE, TRUE))</f>
        <v/>
      </c>
    </row>
    <row r="5901">
      <c r="A5901" s="129" t="n">
        <v>99999</v>
      </c>
      <c r="B5901" s="130" t="inlineStr">
        <is>
          <t>State-Fuel Level Increment</t>
        </is>
      </c>
      <c r="C5901" s="130" t="inlineStr">
        <is>
          <t>State-Fuel Level Increment</t>
        </is>
      </c>
      <c r="D5901" s="129" t="n">
        <v>99999</v>
      </c>
      <c r="E5901" s="130" t="inlineStr">
        <is>
          <t>TX</t>
        </is>
      </c>
      <c r="F5901" s="130" t="inlineStr">
        <is>
          <t>NAICS-22 Non-Cogen</t>
        </is>
      </c>
      <c r="G5901" s="130" t="inlineStr">
        <is>
          <t>IC</t>
        </is>
      </c>
      <c r="H5901" s="130" t="inlineStr">
        <is>
          <t>DFO</t>
        </is>
      </c>
      <c r="I5901" s="130" t="inlineStr">
        <is>
          <t>DFO</t>
        </is>
      </c>
      <c r="J5901" s="131" t="n">
        <v>0</v>
      </c>
      <c r="K5901" s="129" t="n">
        <v>2020</v>
      </c>
      <c r="L5901" s="120">
        <f>IF(VLOOKUP(H5901,'Cross-Page Data'!$D$4:$F$48,3,FALSE)="natural gas",VLOOKUP(G5901,'Cross-Page Data'!$I$4:$J$19,2,FALSE),IF(VLOOKUP(H5901,'Cross-Page Data'!$D$4:$F$48,3,FALSE)="solar",IF(G5901="PV","solar PV","solar thermal"),IF(VLOOKUP(H5901,'Cross-Page Data'!$D$4:$F$48,3,FALSE)="wind",VLOOKUP(G5901,'Cross-Page Data'!$I$4:$J$19,2,FALSE),IF(VLOOKUP(H5901,'Cross-Page Data'!$D$4:$F$48,3,FALSE)="hydro",VLOOKUP(G5901,'Cross-Page Data'!$I$4:$J$19,2,FALSE),VLOOKUP(H5901,'Cross-Page Data'!$D$4:$F$48,3,FALSE)))))</f>
        <v/>
      </c>
      <c r="M5901" s="120">
        <f>IF(AND($P$2=FALSE,OR(F5901="Commercial NAICS Cogen",F5901="Industrial NAICS Cogen",F5901="NAICS-22 Cogen")),FALSE,IF(AND($P$3=FALSE,OR(F5901="Commercial NAICS Cogen",F5901="Commercial NAICS Non-Cogen",F5901="Industrial NAICS Cogen", F5901="industrial NAICS non-Cogen")),FALSE, TRUE))</f>
        <v/>
      </c>
    </row>
    <row r="5902">
      <c r="A5902" s="129" t="n">
        <v>99999</v>
      </c>
      <c r="B5902" s="130" t="inlineStr">
        <is>
          <t>State-Fuel Level Increment</t>
        </is>
      </c>
      <c r="C5902" s="130" t="inlineStr">
        <is>
          <t>State-Fuel Level Increment</t>
        </is>
      </c>
      <c r="D5902" s="129" t="n">
        <v>99999</v>
      </c>
      <c r="E5902" s="130" t="inlineStr">
        <is>
          <t>TX</t>
        </is>
      </c>
      <c r="F5902" s="130" t="inlineStr">
        <is>
          <t>Industrial NAICS Non-Cogen</t>
        </is>
      </c>
      <c r="G5902" s="130" t="inlineStr">
        <is>
          <t>IC</t>
        </is>
      </c>
      <c r="H5902" s="130" t="inlineStr">
        <is>
          <t>DFO</t>
        </is>
      </c>
      <c r="I5902" s="130" t="inlineStr">
        <is>
          <t>DFO</t>
        </is>
      </c>
      <c r="J5902" s="131" t="n">
        <v>89.54900000000001</v>
      </c>
      <c r="K5902" s="129" t="n">
        <v>2020</v>
      </c>
      <c r="L5902" s="120">
        <f>IF(VLOOKUP(H5902,'Cross-Page Data'!$D$4:$F$48,3,FALSE)="natural gas",VLOOKUP(G5902,'Cross-Page Data'!$I$4:$J$19,2,FALSE),IF(VLOOKUP(H5902,'Cross-Page Data'!$D$4:$F$48,3,FALSE)="solar",IF(G5902="PV","solar PV","solar thermal"),IF(VLOOKUP(H5902,'Cross-Page Data'!$D$4:$F$48,3,FALSE)="wind",VLOOKUP(G5902,'Cross-Page Data'!$I$4:$J$19,2,FALSE),IF(VLOOKUP(H5902,'Cross-Page Data'!$D$4:$F$48,3,FALSE)="hydro",VLOOKUP(G5902,'Cross-Page Data'!$I$4:$J$19,2,FALSE),VLOOKUP(H5902,'Cross-Page Data'!$D$4:$F$48,3,FALSE)))))</f>
        <v/>
      </c>
      <c r="M5902" s="120">
        <f>IF(AND($P$2=FALSE,OR(F5902="Commercial NAICS Cogen",F5902="Industrial NAICS Cogen",F5902="NAICS-22 Cogen")),FALSE,IF(AND($P$3=FALSE,OR(F5902="Commercial NAICS Cogen",F5902="Commercial NAICS Non-Cogen",F5902="Industrial NAICS Cogen", F5902="industrial NAICS non-Cogen")),FALSE, TRUE))</f>
        <v/>
      </c>
    </row>
    <row r="5903">
      <c r="A5903" s="129" t="n">
        <v>99999</v>
      </c>
      <c r="B5903" s="130" t="inlineStr">
        <is>
          <t>State-Fuel Level Increment</t>
        </is>
      </c>
      <c r="C5903" s="130" t="inlineStr">
        <is>
          <t>State-Fuel Level Increment</t>
        </is>
      </c>
      <c r="D5903" s="129" t="n">
        <v>99999</v>
      </c>
      <c r="E5903" s="130" t="inlineStr">
        <is>
          <t>UT</t>
        </is>
      </c>
      <c r="F5903" s="130" t="inlineStr">
        <is>
          <t>Electric Utility</t>
        </is>
      </c>
      <c r="G5903" s="130" t="inlineStr">
        <is>
          <t>IC</t>
        </is>
      </c>
      <c r="H5903" s="130" t="inlineStr">
        <is>
          <t>DFO</t>
        </is>
      </c>
      <c r="I5903" s="130" t="inlineStr">
        <is>
          <t>DFO</t>
        </is>
      </c>
      <c r="J5903" s="131" t="n">
        <v>77.06</v>
      </c>
      <c r="K5903" s="129" t="n">
        <v>2020</v>
      </c>
      <c r="L5903" s="120">
        <f>IF(VLOOKUP(H5903,'Cross-Page Data'!$D$4:$F$48,3,FALSE)="natural gas",VLOOKUP(G5903,'Cross-Page Data'!$I$4:$J$19,2,FALSE),IF(VLOOKUP(H5903,'Cross-Page Data'!$D$4:$F$48,3,FALSE)="solar",IF(G5903="PV","solar PV","solar thermal"),IF(VLOOKUP(H5903,'Cross-Page Data'!$D$4:$F$48,3,FALSE)="wind",VLOOKUP(G5903,'Cross-Page Data'!$I$4:$J$19,2,FALSE),IF(VLOOKUP(H5903,'Cross-Page Data'!$D$4:$F$48,3,FALSE)="hydro",VLOOKUP(G5903,'Cross-Page Data'!$I$4:$J$19,2,FALSE),VLOOKUP(H5903,'Cross-Page Data'!$D$4:$F$48,3,FALSE)))))</f>
        <v/>
      </c>
      <c r="M5903" s="120">
        <f>IF(AND($P$2=FALSE,OR(F5903="Commercial NAICS Cogen",F5903="Industrial NAICS Cogen",F5903="NAICS-22 Cogen")),FALSE,IF(AND($P$3=FALSE,OR(F5903="Commercial NAICS Cogen",F5903="Commercial NAICS Non-Cogen",F5903="Industrial NAICS Cogen", F5903="industrial NAICS non-Cogen")),FALSE, TRUE))</f>
        <v/>
      </c>
    </row>
    <row r="5904">
      <c r="A5904" s="129" t="n">
        <v>99999</v>
      </c>
      <c r="B5904" s="130" t="inlineStr">
        <is>
          <t>State-Fuel Level Increment</t>
        </is>
      </c>
      <c r="C5904" s="130" t="inlineStr">
        <is>
          <t>State-Fuel Level Increment</t>
        </is>
      </c>
      <c r="D5904" s="129" t="n">
        <v>99999</v>
      </c>
      <c r="E5904" s="130" t="inlineStr">
        <is>
          <t>UT</t>
        </is>
      </c>
      <c r="F5904" s="130" t="inlineStr">
        <is>
          <t>Electric Utility</t>
        </is>
      </c>
      <c r="G5904" s="130" t="inlineStr">
        <is>
          <t>IC</t>
        </is>
      </c>
      <c r="H5904" s="130" t="inlineStr">
        <is>
          <t>DFO</t>
        </is>
      </c>
      <c r="I5904" s="130" t="inlineStr">
        <is>
          <t>DFO</t>
        </is>
      </c>
      <c r="J5904" s="131" t="n">
        <v>468.402</v>
      </c>
      <c r="K5904" s="129" t="n">
        <v>2020</v>
      </c>
      <c r="L5904" s="120">
        <f>IF(VLOOKUP(H5904,'Cross-Page Data'!$D$4:$F$48,3,FALSE)="natural gas",VLOOKUP(G5904,'Cross-Page Data'!$I$4:$J$19,2,FALSE),IF(VLOOKUP(H5904,'Cross-Page Data'!$D$4:$F$48,3,FALSE)="solar",IF(G5904="PV","solar PV","solar thermal"),IF(VLOOKUP(H5904,'Cross-Page Data'!$D$4:$F$48,3,FALSE)="wind",VLOOKUP(G5904,'Cross-Page Data'!$I$4:$J$19,2,FALSE),IF(VLOOKUP(H5904,'Cross-Page Data'!$D$4:$F$48,3,FALSE)="hydro",VLOOKUP(G5904,'Cross-Page Data'!$I$4:$J$19,2,FALSE),VLOOKUP(H5904,'Cross-Page Data'!$D$4:$F$48,3,FALSE)))))</f>
        <v/>
      </c>
      <c r="M5904" s="120">
        <f>IF(AND($P$2=FALSE,OR(F5904="Commercial NAICS Cogen",F5904="Industrial NAICS Cogen",F5904="NAICS-22 Cogen")),FALSE,IF(AND($P$3=FALSE,OR(F5904="Commercial NAICS Cogen",F5904="Commercial NAICS Non-Cogen",F5904="Industrial NAICS Cogen", F5904="industrial NAICS non-Cogen")),FALSE, TRUE))</f>
        <v/>
      </c>
    </row>
    <row r="5905">
      <c r="A5905" s="129" t="n">
        <v>99999</v>
      </c>
      <c r="B5905" s="130" t="inlineStr">
        <is>
          <t>State-Fuel Level Increment</t>
        </is>
      </c>
      <c r="C5905" s="130" t="inlineStr">
        <is>
          <t>State-Fuel Level Increment</t>
        </is>
      </c>
      <c r="D5905" s="129" t="n">
        <v>99999</v>
      </c>
      <c r="E5905" s="130" t="inlineStr">
        <is>
          <t>UT</t>
        </is>
      </c>
      <c r="F5905" s="130" t="inlineStr">
        <is>
          <t>Commercial NAICS Cogen</t>
        </is>
      </c>
      <c r="G5905" s="130" t="inlineStr">
        <is>
          <t>IC</t>
        </is>
      </c>
      <c r="H5905" s="130" t="inlineStr">
        <is>
          <t>DFO</t>
        </is>
      </c>
      <c r="I5905" s="130" t="inlineStr">
        <is>
          <t>DFO</t>
        </is>
      </c>
      <c r="J5905" s="131" t="n">
        <v>0</v>
      </c>
      <c r="K5905" s="129" t="n">
        <v>2020</v>
      </c>
      <c r="L5905" s="120">
        <f>IF(VLOOKUP(H5905,'Cross-Page Data'!$D$4:$F$48,3,FALSE)="natural gas",VLOOKUP(G5905,'Cross-Page Data'!$I$4:$J$19,2,FALSE),IF(VLOOKUP(H5905,'Cross-Page Data'!$D$4:$F$48,3,FALSE)="solar",IF(G5905="PV","solar PV","solar thermal"),IF(VLOOKUP(H5905,'Cross-Page Data'!$D$4:$F$48,3,FALSE)="wind",VLOOKUP(G5905,'Cross-Page Data'!$I$4:$J$19,2,FALSE),IF(VLOOKUP(H5905,'Cross-Page Data'!$D$4:$F$48,3,FALSE)="hydro",VLOOKUP(G5905,'Cross-Page Data'!$I$4:$J$19,2,FALSE),VLOOKUP(H5905,'Cross-Page Data'!$D$4:$F$48,3,FALSE)))))</f>
        <v/>
      </c>
      <c r="M5905" s="120">
        <f>IF(AND($P$2=FALSE,OR(F5905="Commercial NAICS Cogen",F5905="Industrial NAICS Cogen",F5905="NAICS-22 Cogen")),FALSE,IF(AND($P$3=FALSE,OR(F5905="Commercial NAICS Cogen",F5905="Commercial NAICS Non-Cogen",F5905="Industrial NAICS Cogen", F5905="industrial NAICS non-Cogen")),FALSE, TRUE))</f>
        <v/>
      </c>
    </row>
    <row r="5906">
      <c r="A5906" s="129" t="n">
        <v>99999</v>
      </c>
      <c r="B5906" s="130" t="inlineStr">
        <is>
          <t>State-Fuel Level Increment</t>
        </is>
      </c>
      <c r="C5906" s="130" t="inlineStr">
        <is>
          <t>State-Fuel Level Increment</t>
        </is>
      </c>
      <c r="D5906" s="129" t="n">
        <v>99999</v>
      </c>
      <c r="E5906" s="130" t="inlineStr">
        <is>
          <t>VA</t>
        </is>
      </c>
      <c r="F5906" s="130" t="inlineStr">
        <is>
          <t>Electric Utility</t>
        </is>
      </c>
      <c r="G5906" s="130" t="inlineStr">
        <is>
          <t>IC</t>
        </is>
      </c>
      <c r="H5906" s="130" t="inlineStr">
        <is>
          <t>DFO</t>
        </is>
      </c>
      <c r="I5906" s="130" t="inlineStr">
        <is>
          <t>DFO</t>
        </is>
      </c>
      <c r="J5906" s="131" t="n">
        <v>3609.457</v>
      </c>
      <c r="K5906" s="129" t="n">
        <v>2020</v>
      </c>
      <c r="L5906" s="120">
        <f>IF(VLOOKUP(H5906,'Cross-Page Data'!$D$4:$F$48,3,FALSE)="natural gas",VLOOKUP(G5906,'Cross-Page Data'!$I$4:$J$19,2,FALSE),IF(VLOOKUP(H5906,'Cross-Page Data'!$D$4:$F$48,3,FALSE)="solar",IF(G5906="PV","solar PV","solar thermal"),IF(VLOOKUP(H5906,'Cross-Page Data'!$D$4:$F$48,3,FALSE)="wind",VLOOKUP(G5906,'Cross-Page Data'!$I$4:$J$19,2,FALSE),IF(VLOOKUP(H5906,'Cross-Page Data'!$D$4:$F$48,3,FALSE)="hydro",VLOOKUP(G5906,'Cross-Page Data'!$I$4:$J$19,2,FALSE),VLOOKUP(H5906,'Cross-Page Data'!$D$4:$F$48,3,FALSE)))))</f>
        <v/>
      </c>
      <c r="M5906" s="120">
        <f>IF(AND($P$2=FALSE,OR(F5906="Commercial NAICS Cogen",F5906="Industrial NAICS Cogen",F5906="NAICS-22 Cogen")),FALSE,IF(AND($P$3=FALSE,OR(F5906="Commercial NAICS Cogen",F5906="Commercial NAICS Non-Cogen",F5906="Industrial NAICS Cogen", F5906="industrial NAICS non-Cogen")),FALSE, TRUE))</f>
        <v/>
      </c>
    </row>
    <row r="5907">
      <c r="A5907" s="129" t="n">
        <v>99999</v>
      </c>
      <c r="B5907" s="130" t="inlineStr">
        <is>
          <t>State-Fuel Level Increment</t>
        </is>
      </c>
      <c r="C5907" s="130" t="inlineStr">
        <is>
          <t>State-Fuel Level Increment</t>
        </is>
      </c>
      <c r="D5907" s="129" t="n">
        <v>99999</v>
      </c>
      <c r="E5907" s="130" t="inlineStr">
        <is>
          <t>VA</t>
        </is>
      </c>
      <c r="F5907" s="130" t="inlineStr">
        <is>
          <t>NAICS-22 Non-Cogen</t>
        </is>
      </c>
      <c r="G5907" s="130" t="inlineStr">
        <is>
          <t>IC</t>
        </is>
      </c>
      <c r="H5907" s="130" t="inlineStr">
        <is>
          <t>DFO</t>
        </is>
      </c>
      <c r="I5907" s="130" t="inlineStr">
        <is>
          <t>DFO</t>
        </is>
      </c>
      <c r="J5907" s="131" t="n">
        <v>14001.988</v>
      </c>
      <c r="K5907" s="129" t="n">
        <v>2020</v>
      </c>
      <c r="L5907" s="120">
        <f>IF(VLOOKUP(H5907,'Cross-Page Data'!$D$4:$F$48,3,FALSE)="natural gas",VLOOKUP(G5907,'Cross-Page Data'!$I$4:$J$19,2,FALSE),IF(VLOOKUP(H5907,'Cross-Page Data'!$D$4:$F$48,3,FALSE)="solar",IF(G5907="PV","solar PV","solar thermal"),IF(VLOOKUP(H5907,'Cross-Page Data'!$D$4:$F$48,3,FALSE)="wind",VLOOKUP(G5907,'Cross-Page Data'!$I$4:$J$19,2,FALSE),IF(VLOOKUP(H5907,'Cross-Page Data'!$D$4:$F$48,3,FALSE)="hydro",VLOOKUP(G5907,'Cross-Page Data'!$I$4:$J$19,2,FALSE),VLOOKUP(H5907,'Cross-Page Data'!$D$4:$F$48,3,FALSE)))))</f>
        <v/>
      </c>
      <c r="M5907" s="120">
        <f>IF(AND($P$2=FALSE,OR(F5907="Commercial NAICS Cogen",F5907="Industrial NAICS Cogen",F5907="NAICS-22 Cogen")),FALSE,IF(AND($P$3=FALSE,OR(F5907="Commercial NAICS Cogen",F5907="Commercial NAICS Non-Cogen",F5907="Industrial NAICS Cogen", F5907="industrial NAICS non-Cogen")),FALSE, TRUE))</f>
        <v/>
      </c>
    </row>
    <row r="5908">
      <c r="A5908" s="129" t="n">
        <v>99999</v>
      </c>
      <c r="B5908" s="130" t="inlineStr">
        <is>
          <t>State-Fuel Level Increment</t>
        </is>
      </c>
      <c r="C5908" s="130" t="inlineStr">
        <is>
          <t>State-Fuel Level Increment</t>
        </is>
      </c>
      <c r="D5908" s="129" t="n">
        <v>99999</v>
      </c>
      <c r="E5908" s="130" t="inlineStr">
        <is>
          <t>VA</t>
        </is>
      </c>
      <c r="F5908" s="130" t="inlineStr">
        <is>
          <t>Industrial NAICS Cogen</t>
        </is>
      </c>
      <c r="G5908" s="130" t="inlineStr">
        <is>
          <t>IC</t>
        </is>
      </c>
      <c r="H5908" s="130" t="inlineStr">
        <is>
          <t>DFO</t>
        </is>
      </c>
      <c r="I5908" s="130" t="inlineStr">
        <is>
          <t>DFO</t>
        </is>
      </c>
      <c r="J5908" s="131" t="n">
        <v>14.295</v>
      </c>
      <c r="K5908" s="129" t="n">
        <v>2020</v>
      </c>
      <c r="L5908" s="120">
        <f>IF(VLOOKUP(H5908,'Cross-Page Data'!$D$4:$F$48,3,FALSE)="natural gas",VLOOKUP(G5908,'Cross-Page Data'!$I$4:$J$19,2,FALSE),IF(VLOOKUP(H5908,'Cross-Page Data'!$D$4:$F$48,3,FALSE)="solar",IF(G5908="PV","solar PV","solar thermal"),IF(VLOOKUP(H5908,'Cross-Page Data'!$D$4:$F$48,3,FALSE)="wind",VLOOKUP(G5908,'Cross-Page Data'!$I$4:$J$19,2,FALSE),IF(VLOOKUP(H5908,'Cross-Page Data'!$D$4:$F$48,3,FALSE)="hydro",VLOOKUP(G5908,'Cross-Page Data'!$I$4:$J$19,2,FALSE),VLOOKUP(H5908,'Cross-Page Data'!$D$4:$F$48,3,FALSE)))))</f>
        <v/>
      </c>
      <c r="M5908" s="120">
        <f>IF(AND($P$2=FALSE,OR(F5908="Commercial NAICS Cogen",F5908="Industrial NAICS Cogen",F5908="NAICS-22 Cogen")),FALSE,IF(AND($P$3=FALSE,OR(F5908="Commercial NAICS Cogen",F5908="Commercial NAICS Non-Cogen",F5908="Industrial NAICS Cogen", F5908="industrial NAICS non-Cogen")),FALSE, TRUE))</f>
        <v/>
      </c>
    </row>
    <row r="5909">
      <c r="A5909" s="129" t="n">
        <v>99999</v>
      </c>
      <c r="B5909" s="130" t="inlineStr">
        <is>
          <t>State-Fuel Level Increment</t>
        </is>
      </c>
      <c r="C5909" s="130" t="inlineStr">
        <is>
          <t>State-Fuel Level Increment</t>
        </is>
      </c>
      <c r="D5909" s="129" t="n">
        <v>99999</v>
      </c>
      <c r="E5909" s="130" t="inlineStr">
        <is>
          <t>VT</t>
        </is>
      </c>
      <c r="F5909" s="130" t="inlineStr">
        <is>
          <t>Electric Utility</t>
        </is>
      </c>
      <c r="G5909" s="130" t="inlineStr">
        <is>
          <t>IC</t>
        </is>
      </c>
      <c r="H5909" s="130" t="inlineStr">
        <is>
          <t>DFO</t>
        </is>
      </c>
      <c r="I5909" s="130" t="inlineStr">
        <is>
          <t>DFO</t>
        </is>
      </c>
      <c r="J5909" s="131" t="n">
        <v>24.351</v>
      </c>
      <c r="K5909" s="129" t="n">
        <v>2020</v>
      </c>
      <c r="L5909" s="120">
        <f>IF(VLOOKUP(H5909,'Cross-Page Data'!$D$4:$F$48,3,FALSE)="natural gas",VLOOKUP(G5909,'Cross-Page Data'!$I$4:$J$19,2,FALSE),IF(VLOOKUP(H5909,'Cross-Page Data'!$D$4:$F$48,3,FALSE)="solar",IF(G5909="PV","solar PV","solar thermal"),IF(VLOOKUP(H5909,'Cross-Page Data'!$D$4:$F$48,3,FALSE)="wind",VLOOKUP(G5909,'Cross-Page Data'!$I$4:$J$19,2,FALSE),IF(VLOOKUP(H5909,'Cross-Page Data'!$D$4:$F$48,3,FALSE)="hydro",VLOOKUP(G5909,'Cross-Page Data'!$I$4:$J$19,2,FALSE),VLOOKUP(H5909,'Cross-Page Data'!$D$4:$F$48,3,FALSE)))))</f>
        <v/>
      </c>
      <c r="M5909" s="120">
        <f>IF(AND($P$2=FALSE,OR(F5909="Commercial NAICS Cogen",F5909="Industrial NAICS Cogen",F5909="NAICS-22 Cogen")),FALSE,IF(AND($P$3=FALSE,OR(F5909="Commercial NAICS Cogen",F5909="Commercial NAICS Non-Cogen",F5909="Industrial NAICS Cogen", F5909="industrial NAICS non-Cogen")),FALSE, TRUE))</f>
        <v/>
      </c>
    </row>
    <row r="5910">
      <c r="A5910" s="129" t="n">
        <v>99999</v>
      </c>
      <c r="B5910" s="130" t="inlineStr">
        <is>
          <t>State-Fuel Level Increment</t>
        </is>
      </c>
      <c r="C5910" s="130" t="inlineStr">
        <is>
          <t>State-Fuel Level Increment</t>
        </is>
      </c>
      <c r="D5910" s="129" t="n">
        <v>99999</v>
      </c>
      <c r="E5910" s="130" t="inlineStr">
        <is>
          <t>WA</t>
        </is>
      </c>
      <c r="F5910" s="130" t="inlineStr">
        <is>
          <t>NAICS-22 Non-Cogen</t>
        </is>
      </c>
      <c r="G5910" s="130" t="inlineStr">
        <is>
          <t>IC</t>
        </is>
      </c>
      <c r="H5910" s="130" t="inlineStr">
        <is>
          <t>DFO</t>
        </is>
      </c>
      <c r="I5910" s="130" t="inlineStr">
        <is>
          <t>DFO</t>
        </is>
      </c>
      <c r="J5910" s="131" t="n">
        <v>1795.35</v>
      </c>
      <c r="K5910" s="129" t="n">
        <v>2020</v>
      </c>
      <c r="L5910" s="120">
        <f>IF(VLOOKUP(H5910,'Cross-Page Data'!$D$4:$F$48,3,FALSE)="natural gas",VLOOKUP(G5910,'Cross-Page Data'!$I$4:$J$19,2,FALSE),IF(VLOOKUP(H5910,'Cross-Page Data'!$D$4:$F$48,3,FALSE)="solar",IF(G5910="PV","solar PV","solar thermal"),IF(VLOOKUP(H5910,'Cross-Page Data'!$D$4:$F$48,3,FALSE)="wind",VLOOKUP(G5910,'Cross-Page Data'!$I$4:$J$19,2,FALSE),IF(VLOOKUP(H5910,'Cross-Page Data'!$D$4:$F$48,3,FALSE)="hydro",VLOOKUP(G5910,'Cross-Page Data'!$I$4:$J$19,2,FALSE),VLOOKUP(H5910,'Cross-Page Data'!$D$4:$F$48,3,FALSE)))))</f>
        <v/>
      </c>
      <c r="M5910" s="120">
        <f>IF(AND($P$2=FALSE,OR(F5910="Commercial NAICS Cogen",F5910="Industrial NAICS Cogen",F5910="NAICS-22 Cogen")),FALSE,IF(AND($P$3=FALSE,OR(F5910="Commercial NAICS Cogen",F5910="Commercial NAICS Non-Cogen",F5910="Industrial NAICS Cogen", F5910="industrial NAICS non-Cogen")),FALSE, TRUE))</f>
        <v/>
      </c>
    </row>
    <row r="5911">
      <c r="A5911" s="129" t="n">
        <v>99999</v>
      </c>
      <c r="B5911" s="130" t="inlineStr">
        <is>
          <t>State-Fuel Level Increment</t>
        </is>
      </c>
      <c r="C5911" s="130" t="inlineStr">
        <is>
          <t>State-Fuel Level Increment</t>
        </is>
      </c>
      <c r="D5911" s="129" t="n">
        <v>99999</v>
      </c>
      <c r="E5911" s="130" t="inlineStr">
        <is>
          <t>WI</t>
        </is>
      </c>
      <c r="F5911" s="130" t="inlineStr">
        <is>
          <t>Electric Utility</t>
        </is>
      </c>
      <c r="G5911" s="130" t="inlineStr">
        <is>
          <t>IC</t>
        </is>
      </c>
      <c r="H5911" s="130" t="inlineStr">
        <is>
          <t>DFO</t>
        </is>
      </c>
      <c r="I5911" s="130" t="inlineStr">
        <is>
          <t>DFO</t>
        </is>
      </c>
      <c r="J5911" s="131" t="n">
        <v>675.271</v>
      </c>
      <c r="K5911" s="129" t="n">
        <v>2020</v>
      </c>
      <c r="L5911" s="120">
        <f>IF(VLOOKUP(H5911,'Cross-Page Data'!$D$4:$F$48,3,FALSE)="natural gas",VLOOKUP(G5911,'Cross-Page Data'!$I$4:$J$19,2,FALSE),IF(VLOOKUP(H5911,'Cross-Page Data'!$D$4:$F$48,3,FALSE)="solar",IF(G5911="PV","solar PV","solar thermal"),IF(VLOOKUP(H5911,'Cross-Page Data'!$D$4:$F$48,3,FALSE)="wind",VLOOKUP(G5911,'Cross-Page Data'!$I$4:$J$19,2,FALSE),IF(VLOOKUP(H5911,'Cross-Page Data'!$D$4:$F$48,3,FALSE)="hydro",VLOOKUP(G5911,'Cross-Page Data'!$I$4:$J$19,2,FALSE),VLOOKUP(H5911,'Cross-Page Data'!$D$4:$F$48,3,FALSE)))))</f>
        <v/>
      </c>
      <c r="M5911" s="120">
        <f>IF(AND($P$2=FALSE,OR(F5911="Commercial NAICS Cogen",F5911="Industrial NAICS Cogen",F5911="NAICS-22 Cogen")),FALSE,IF(AND($P$3=FALSE,OR(F5911="Commercial NAICS Cogen",F5911="Commercial NAICS Non-Cogen",F5911="Industrial NAICS Cogen", F5911="industrial NAICS non-Cogen")),FALSE, TRUE))</f>
        <v/>
      </c>
    </row>
    <row r="5912">
      <c r="A5912" s="129" t="n">
        <v>99999</v>
      </c>
      <c r="B5912" s="130" t="inlineStr">
        <is>
          <t>State-Fuel Level Increment</t>
        </is>
      </c>
      <c r="C5912" s="130" t="inlineStr">
        <is>
          <t>State-Fuel Level Increment</t>
        </is>
      </c>
      <c r="D5912" s="129" t="n">
        <v>99999</v>
      </c>
      <c r="E5912" s="130" t="inlineStr">
        <is>
          <t>WI</t>
        </is>
      </c>
      <c r="F5912" s="130" t="inlineStr">
        <is>
          <t>Commercial NAICS Non-Cogen</t>
        </is>
      </c>
      <c r="G5912" s="130" t="inlineStr">
        <is>
          <t>IC</t>
        </is>
      </c>
      <c r="H5912" s="130" t="inlineStr">
        <is>
          <t>DFO</t>
        </is>
      </c>
      <c r="I5912" s="130" t="inlineStr">
        <is>
          <t>DFO</t>
        </is>
      </c>
      <c r="J5912" s="131" t="n">
        <v>183.807</v>
      </c>
      <c r="K5912" s="129" t="n">
        <v>2020</v>
      </c>
      <c r="L5912" s="120">
        <f>IF(VLOOKUP(H5912,'Cross-Page Data'!$D$4:$F$48,3,FALSE)="natural gas",VLOOKUP(G5912,'Cross-Page Data'!$I$4:$J$19,2,FALSE),IF(VLOOKUP(H5912,'Cross-Page Data'!$D$4:$F$48,3,FALSE)="solar",IF(G5912="PV","solar PV","solar thermal"),IF(VLOOKUP(H5912,'Cross-Page Data'!$D$4:$F$48,3,FALSE)="wind",VLOOKUP(G5912,'Cross-Page Data'!$I$4:$J$19,2,FALSE),IF(VLOOKUP(H5912,'Cross-Page Data'!$D$4:$F$48,3,FALSE)="hydro",VLOOKUP(G5912,'Cross-Page Data'!$I$4:$J$19,2,FALSE),VLOOKUP(H5912,'Cross-Page Data'!$D$4:$F$48,3,FALSE)))))</f>
        <v/>
      </c>
      <c r="M5912" s="120">
        <f>IF(AND($P$2=FALSE,OR(F5912="Commercial NAICS Cogen",F5912="Industrial NAICS Cogen",F5912="NAICS-22 Cogen")),FALSE,IF(AND($P$3=FALSE,OR(F5912="Commercial NAICS Cogen",F5912="Commercial NAICS Non-Cogen",F5912="Industrial NAICS Cogen", F5912="industrial NAICS non-Cogen")),FALSE, TRUE))</f>
        <v/>
      </c>
    </row>
    <row r="5913">
      <c r="A5913" s="129" t="n">
        <v>99999</v>
      </c>
      <c r="B5913" s="130" t="inlineStr">
        <is>
          <t>State-Fuel Level Increment</t>
        </is>
      </c>
      <c r="C5913" s="130" t="inlineStr">
        <is>
          <t>State-Fuel Level Increment</t>
        </is>
      </c>
      <c r="D5913" s="129" t="n">
        <v>99999</v>
      </c>
      <c r="E5913" s="130" t="inlineStr">
        <is>
          <t>WI</t>
        </is>
      </c>
      <c r="F5913" s="130" t="inlineStr">
        <is>
          <t>Commercial NAICS Cogen</t>
        </is>
      </c>
      <c r="G5913" s="130" t="inlineStr">
        <is>
          <t>IC</t>
        </is>
      </c>
      <c r="H5913" s="130" t="inlineStr">
        <is>
          <t>DFO</t>
        </is>
      </c>
      <c r="I5913" s="130" t="inlineStr">
        <is>
          <t>DFO</t>
        </is>
      </c>
      <c r="J5913" s="131" t="n">
        <v>42.995</v>
      </c>
      <c r="K5913" s="129" t="n">
        <v>2020</v>
      </c>
      <c r="L5913" s="120">
        <f>IF(VLOOKUP(H5913,'Cross-Page Data'!$D$4:$F$48,3,FALSE)="natural gas",VLOOKUP(G5913,'Cross-Page Data'!$I$4:$J$19,2,FALSE),IF(VLOOKUP(H5913,'Cross-Page Data'!$D$4:$F$48,3,FALSE)="solar",IF(G5913="PV","solar PV","solar thermal"),IF(VLOOKUP(H5913,'Cross-Page Data'!$D$4:$F$48,3,FALSE)="wind",VLOOKUP(G5913,'Cross-Page Data'!$I$4:$J$19,2,FALSE),IF(VLOOKUP(H5913,'Cross-Page Data'!$D$4:$F$48,3,FALSE)="hydro",VLOOKUP(G5913,'Cross-Page Data'!$I$4:$J$19,2,FALSE),VLOOKUP(H5913,'Cross-Page Data'!$D$4:$F$48,3,FALSE)))))</f>
        <v/>
      </c>
      <c r="M5913" s="120">
        <f>IF(AND($P$2=FALSE,OR(F5913="Commercial NAICS Cogen",F5913="Industrial NAICS Cogen",F5913="NAICS-22 Cogen")),FALSE,IF(AND($P$3=FALSE,OR(F5913="Commercial NAICS Cogen",F5913="Commercial NAICS Non-Cogen",F5913="Industrial NAICS Cogen", F5913="industrial NAICS non-Cogen")),FALSE, TRUE))</f>
        <v/>
      </c>
    </row>
    <row r="5914">
      <c r="A5914" s="129" t="n">
        <v>99999</v>
      </c>
      <c r="B5914" s="130" t="inlineStr">
        <is>
          <t>State-Fuel Level Increment</t>
        </is>
      </c>
      <c r="C5914" s="130" t="inlineStr">
        <is>
          <t>State-Fuel Level Increment</t>
        </is>
      </c>
      <c r="D5914" s="129" t="n">
        <v>99999</v>
      </c>
      <c r="E5914" s="130" t="inlineStr">
        <is>
          <t>WY</t>
        </is>
      </c>
      <c r="F5914" s="130" t="inlineStr">
        <is>
          <t>Electric Utility</t>
        </is>
      </c>
      <c r="G5914" s="130" t="inlineStr">
        <is>
          <t>IC</t>
        </is>
      </c>
      <c r="H5914" s="130" t="inlineStr">
        <is>
          <t>DFO</t>
        </is>
      </c>
      <c r="I5914" s="130" t="inlineStr">
        <is>
          <t>DFO</t>
        </is>
      </c>
      <c r="J5914" s="131" t="n">
        <v>231.72</v>
      </c>
      <c r="K5914" s="129" t="n">
        <v>2020</v>
      </c>
      <c r="L5914" s="120">
        <f>IF(VLOOKUP(H5914,'Cross-Page Data'!$D$4:$F$48,3,FALSE)="natural gas",VLOOKUP(G5914,'Cross-Page Data'!$I$4:$J$19,2,FALSE),IF(VLOOKUP(H5914,'Cross-Page Data'!$D$4:$F$48,3,FALSE)="solar",IF(G5914="PV","solar PV","solar thermal"),IF(VLOOKUP(H5914,'Cross-Page Data'!$D$4:$F$48,3,FALSE)="wind",VLOOKUP(G5914,'Cross-Page Data'!$I$4:$J$19,2,FALSE),IF(VLOOKUP(H5914,'Cross-Page Data'!$D$4:$F$48,3,FALSE)="hydro",VLOOKUP(G5914,'Cross-Page Data'!$I$4:$J$19,2,FALSE),VLOOKUP(H5914,'Cross-Page Data'!$D$4:$F$48,3,FALSE)))))</f>
        <v/>
      </c>
      <c r="M5914" s="120">
        <f>IF(AND($P$2=FALSE,OR(F5914="Commercial NAICS Cogen",F5914="Industrial NAICS Cogen",F5914="NAICS-22 Cogen")),FALSE,IF(AND($P$3=FALSE,OR(F5914="Commercial NAICS Cogen",F5914="Commercial NAICS Non-Cogen",F5914="Industrial NAICS Cogen", F5914="industrial NAICS non-Cogen")),FALSE, TRUE))</f>
        <v/>
      </c>
    </row>
    <row r="5915">
      <c r="A5915" s="129" t="n">
        <v>99999</v>
      </c>
      <c r="B5915" s="130" t="inlineStr">
        <is>
          <t>State-Fuel Level Increment</t>
        </is>
      </c>
      <c r="C5915" s="130" t="inlineStr">
        <is>
          <t>State-Fuel Level Increment</t>
        </is>
      </c>
      <c r="D5915" s="129" t="n">
        <v>99999</v>
      </c>
      <c r="E5915" s="130" t="inlineStr">
        <is>
          <t>AK</t>
        </is>
      </c>
      <c r="F5915" s="130" t="inlineStr">
        <is>
          <t>Electric Utility</t>
        </is>
      </c>
      <c r="G5915" s="130" t="inlineStr">
        <is>
          <t>IC</t>
        </is>
      </c>
      <c r="H5915" s="130" t="inlineStr">
        <is>
          <t>JF</t>
        </is>
      </c>
      <c r="I5915" s="130" t="inlineStr">
        <is>
          <t>WOO</t>
        </is>
      </c>
      <c r="J5915" s="131" t="n">
        <v>2714.679</v>
      </c>
      <c r="K5915" s="129" t="n">
        <v>2020</v>
      </c>
      <c r="L5915" s="120">
        <f>IF(VLOOKUP(H5915,'Cross-Page Data'!$D$4:$F$48,3,FALSE)="natural gas",VLOOKUP(G5915,'Cross-Page Data'!$I$4:$J$19,2,FALSE),IF(VLOOKUP(H5915,'Cross-Page Data'!$D$4:$F$48,3,FALSE)="solar",IF(G5915="PV","solar PV","solar thermal"),IF(VLOOKUP(H5915,'Cross-Page Data'!$D$4:$F$48,3,FALSE)="wind",VLOOKUP(G5915,'Cross-Page Data'!$I$4:$J$19,2,FALSE),IF(VLOOKUP(H5915,'Cross-Page Data'!$D$4:$F$48,3,FALSE)="hydro",VLOOKUP(G5915,'Cross-Page Data'!$I$4:$J$19,2,FALSE),VLOOKUP(H5915,'Cross-Page Data'!$D$4:$F$48,3,FALSE)))))</f>
        <v/>
      </c>
      <c r="M5915" s="120">
        <f>IF(AND($P$2=FALSE,OR(F5915="Commercial NAICS Cogen",F5915="Industrial NAICS Cogen",F5915="NAICS-22 Cogen")),FALSE,IF(AND($P$3=FALSE,OR(F5915="Commercial NAICS Cogen",F5915="Commercial NAICS Non-Cogen",F5915="Industrial NAICS Cogen", F5915="industrial NAICS non-Cogen")),FALSE, TRUE))</f>
        <v/>
      </c>
    </row>
    <row r="5916">
      <c r="A5916" s="129" t="n">
        <v>99999</v>
      </c>
      <c r="B5916" s="130" t="inlineStr">
        <is>
          <t>State-Fuel Level Increment</t>
        </is>
      </c>
      <c r="C5916" s="130" t="inlineStr">
        <is>
          <t>State-Fuel Level Increment</t>
        </is>
      </c>
      <c r="D5916" s="129" t="n">
        <v>99999</v>
      </c>
      <c r="E5916" s="130" t="inlineStr">
        <is>
          <t>AK</t>
        </is>
      </c>
      <c r="F5916" s="130" t="inlineStr">
        <is>
          <t>Electric Utility</t>
        </is>
      </c>
      <c r="G5916" s="130" t="inlineStr">
        <is>
          <t>IC</t>
        </is>
      </c>
      <c r="H5916" s="130" t="inlineStr">
        <is>
          <t>JF</t>
        </is>
      </c>
      <c r="I5916" s="130" t="inlineStr">
        <is>
          <t>WOO</t>
        </is>
      </c>
      <c r="J5916" s="131" t="n">
        <v>21862.749</v>
      </c>
      <c r="K5916" s="129" t="n">
        <v>2020</v>
      </c>
      <c r="L5916" s="120">
        <f>IF(VLOOKUP(H5916,'Cross-Page Data'!$D$4:$F$48,3,FALSE)="natural gas",VLOOKUP(G5916,'Cross-Page Data'!$I$4:$J$19,2,FALSE),IF(VLOOKUP(H5916,'Cross-Page Data'!$D$4:$F$48,3,FALSE)="solar",IF(G5916="PV","solar PV","solar thermal"),IF(VLOOKUP(H5916,'Cross-Page Data'!$D$4:$F$48,3,FALSE)="wind",VLOOKUP(G5916,'Cross-Page Data'!$I$4:$J$19,2,FALSE),IF(VLOOKUP(H5916,'Cross-Page Data'!$D$4:$F$48,3,FALSE)="hydro",VLOOKUP(G5916,'Cross-Page Data'!$I$4:$J$19,2,FALSE),VLOOKUP(H5916,'Cross-Page Data'!$D$4:$F$48,3,FALSE)))))</f>
        <v/>
      </c>
      <c r="M5916" s="120">
        <f>IF(AND($P$2=FALSE,OR(F5916="Commercial NAICS Cogen",F5916="Industrial NAICS Cogen",F5916="NAICS-22 Cogen")),FALSE,IF(AND($P$3=FALSE,OR(F5916="Commercial NAICS Cogen",F5916="Commercial NAICS Non-Cogen",F5916="Industrial NAICS Cogen", F5916="industrial NAICS non-Cogen")),FALSE, TRUE))</f>
        <v/>
      </c>
    </row>
    <row r="5917">
      <c r="A5917" s="129" t="n">
        <v>99999</v>
      </c>
      <c r="B5917" s="130" t="inlineStr">
        <is>
          <t>State-Fuel Level Increment</t>
        </is>
      </c>
      <c r="C5917" s="130" t="inlineStr">
        <is>
          <t>State-Fuel Level Increment</t>
        </is>
      </c>
      <c r="D5917" s="129" t="n">
        <v>99999</v>
      </c>
      <c r="E5917" s="130" t="inlineStr">
        <is>
          <t>AL</t>
        </is>
      </c>
      <c r="F5917" s="130" t="inlineStr">
        <is>
          <t>NAICS-22 Non-Cogen</t>
        </is>
      </c>
      <c r="G5917" s="130" t="inlineStr">
        <is>
          <t>IC</t>
        </is>
      </c>
      <c r="H5917" s="130" t="inlineStr">
        <is>
          <t>LFG</t>
        </is>
      </c>
      <c r="I5917" s="130" t="inlineStr">
        <is>
          <t>MLG</t>
        </is>
      </c>
      <c r="J5917" s="131" t="n">
        <v>41376.504</v>
      </c>
      <c r="K5917" s="129" t="n">
        <v>2020</v>
      </c>
      <c r="L5917" s="120">
        <f>IF(VLOOKUP(H5917,'Cross-Page Data'!$D$4:$F$48,3,FALSE)="natural gas",VLOOKUP(G5917,'Cross-Page Data'!$I$4:$J$19,2,FALSE),IF(VLOOKUP(H5917,'Cross-Page Data'!$D$4:$F$48,3,FALSE)="solar",IF(G5917="PV","solar PV","solar thermal"),IF(VLOOKUP(H5917,'Cross-Page Data'!$D$4:$F$48,3,FALSE)="wind",VLOOKUP(G5917,'Cross-Page Data'!$I$4:$J$19,2,FALSE),IF(VLOOKUP(H5917,'Cross-Page Data'!$D$4:$F$48,3,FALSE)="hydro",VLOOKUP(G5917,'Cross-Page Data'!$I$4:$J$19,2,FALSE),VLOOKUP(H5917,'Cross-Page Data'!$D$4:$F$48,3,FALSE)))))</f>
        <v/>
      </c>
      <c r="M5917" s="120">
        <f>IF(AND($P$2=FALSE,OR(F5917="Commercial NAICS Cogen",F5917="Industrial NAICS Cogen",F5917="NAICS-22 Cogen")),FALSE,IF(AND($P$3=FALSE,OR(F5917="Commercial NAICS Cogen",F5917="Commercial NAICS Non-Cogen",F5917="Industrial NAICS Cogen", F5917="industrial NAICS non-Cogen")),FALSE, TRUE))</f>
        <v/>
      </c>
    </row>
    <row r="5918">
      <c r="A5918" s="129" t="n">
        <v>99999</v>
      </c>
      <c r="B5918" s="130" t="inlineStr">
        <is>
          <t>State-Fuel Level Increment</t>
        </is>
      </c>
      <c r="C5918" s="130" t="inlineStr">
        <is>
          <t>State-Fuel Level Increment</t>
        </is>
      </c>
      <c r="D5918" s="129" t="n">
        <v>99999</v>
      </c>
      <c r="E5918" s="130" t="inlineStr">
        <is>
          <t>AR</t>
        </is>
      </c>
      <c r="F5918" s="130" t="inlineStr">
        <is>
          <t>NAICS-22 Non-Cogen</t>
        </is>
      </c>
      <c r="G5918" s="130" t="inlineStr">
        <is>
          <t>IC</t>
        </is>
      </c>
      <c r="H5918" s="130" t="inlineStr">
        <is>
          <t>LFG</t>
        </is>
      </c>
      <c r="I5918" s="130" t="inlineStr">
        <is>
          <t>MLG</t>
        </is>
      </c>
      <c r="J5918" s="131" t="n">
        <v>67460.416</v>
      </c>
      <c r="K5918" s="129" t="n">
        <v>2020</v>
      </c>
      <c r="L5918" s="120">
        <f>IF(VLOOKUP(H5918,'Cross-Page Data'!$D$4:$F$48,3,FALSE)="natural gas",VLOOKUP(G5918,'Cross-Page Data'!$I$4:$J$19,2,FALSE),IF(VLOOKUP(H5918,'Cross-Page Data'!$D$4:$F$48,3,FALSE)="solar",IF(G5918="PV","solar PV","solar thermal"),IF(VLOOKUP(H5918,'Cross-Page Data'!$D$4:$F$48,3,FALSE)="wind",VLOOKUP(G5918,'Cross-Page Data'!$I$4:$J$19,2,FALSE),IF(VLOOKUP(H5918,'Cross-Page Data'!$D$4:$F$48,3,FALSE)="hydro",VLOOKUP(G5918,'Cross-Page Data'!$I$4:$J$19,2,FALSE),VLOOKUP(H5918,'Cross-Page Data'!$D$4:$F$48,3,FALSE)))))</f>
        <v/>
      </c>
      <c r="M5918" s="120">
        <f>IF(AND($P$2=FALSE,OR(F5918="Commercial NAICS Cogen",F5918="Industrial NAICS Cogen",F5918="NAICS-22 Cogen")),FALSE,IF(AND($P$3=FALSE,OR(F5918="Commercial NAICS Cogen",F5918="Commercial NAICS Non-Cogen",F5918="Industrial NAICS Cogen", F5918="industrial NAICS non-Cogen")),FALSE, TRUE))</f>
        <v/>
      </c>
    </row>
    <row r="5919">
      <c r="A5919" s="129" t="n">
        <v>99999</v>
      </c>
      <c r="B5919" s="130" t="inlineStr">
        <is>
          <t>State-Fuel Level Increment</t>
        </is>
      </c>
      <c r="C5919" s="130" t="inlineStr">
        <is>
          <t>State-Fuel Level Increment</t>
        </is>
      </c>
      <c r="D5919" s="129" t="n">
        <v>99999</v>
      </c>
      <c r="E5919" s="130" t="inlineStr">
        <is>
          <t>AZ</t>
        </is>
      </c>
      <c r="F5919" s="130" t="inlineStr">
        <is>
          <t>NAICS-22 Non-Cogen</t>
        </is>
      </c>
      <c r="G5919" s="130" t="inlineStr">
        <is>
          <t>IC</t>
        </is>
      </c>
      <c r="H5919" s="130" t="inlineStr">
        <is>
          <t>LFG</t>
        </is>
      </c>
      <c r="I5919" s="130" t="inlineStr">
        <is>
          <t>MLG</t>
        </is>
      </c>
      <c r="J5919" s="131" t="n">
        <v>30549.396</v>
      </c>
      <c r="K5919" s="129" t="n">
        <v>2020</v>
      </c>
      <c r="L5919" s="120">
        <f>IF(VLOOKUP(H5919,'Cross-Page Data'!$D$4:$F$48,3,FALSE)="natural gas",VLOOKUP(G5919,'Cross-Page Data'!$I$4:$J$19,2,FALSE),IF(VLOOKUP(H5919,'Cross-Page Data'!$D$4:$F$48,3,FALSE)="solar",IF(G5919="PV","solar PV","solar thermal"),IF(VLOOKUP(H5919,'Cross-Page Data'!$D$4:$F$48,3,FALSE)="wind",VLOOKUP(G5919,'Cross-Page Data'!$I$4:$J$19,2,FALSE),IF(VLOOKUP(H5919,'Cross-Page Data'!$D$4:$F$48,3,FALSE)="hydro",VLOOKUP(G5919,'Cross-Page Data'!$I$4:$J$19,2,FALSE),VLOOKUP(H5919,'Cross-Page Data'!$D$4:$F$48,3,FALSE)))))</f>
        <v/>
      </c>
      <c r="M5919" s="120">
        <f>IF(AND($P$2=FALSE,OR(F5919="Commercial NAICS Cogen",F5919="Industrial NAICS Cogen",F5919="NAICS-22 Cogen")),FALSE,IF(AND($P$3=FALSE,OR(F5919="Commercial NAICS Cogen",F5919="Commercial NAICS Non-Cogen",F5919="Industrial NAICS Cogen", F5919="industrial NAICS non-Cogen")),FALSE, TRUE))</f>
        <v/>
      </c>
    </row>
    <row r="5920">
      <c r="A5920" s="129" t="n">
        <v>99999</v>
      </c>
      <c r="B5920" s="130" t="inlineStr">
        <is>
          <t>State-Fuel Level Increment</t>
        </is>
      </c>
      <c r="C5920" s="130" t="inlineStr">
        <is>
          <t>State-Fuel Level Increment</t>
        </is>
      </c>
      <c r="D5920" s="129" t="n">
        <v>99999</v>
      </c>
      <c r="E5920" s="130" t="inlineStr">
        <is>
          <t>CA</t>
        </is>
      </c>
      <c r="F5920" s="130" t="inlineStr">
        <is>
          <t>Electric Utility</t>
        </is>
      </c>
      <c r="G5920" s="130" t="inlineStr">
        <is>
          <t>IC</t>
        </is>
      </c>
      <c r="H5920" s="130" t="inlineStr">
        <is>
          <t>LFG</t>
        </is>
      </c>
      <c r="I5920" s="130" t="inlineStr">
        <is>
          <t>MLG</t>
        </is>
      </c>
      <c r="J5920" s="131" t="n">
        <v>3226.264</v>
      </c>
      <c r="K5920" s="129" t="n">
        <v>2020</v>
      </c>
      <c r="L5920" s="120">
        <f>IF(VLOOKUP(H5920,'Cross-Page Data'!$D$4:$F$48,3,FALSE)="natural gas",VLOOKUP(G5920,'Cross-Page Data'!$I$4:$J$19,2,FALSE),IF(VLOOKUP(H5920,'Cross-Page Data'!$D$4:$F$48,3,FALSE)="solar",IF(G5920="PV","solar PV","solar thermal"),IF(VLOOKUP(H5920,'Cross-Page Data'!$D$4:$F$48,3,FALSE)="wind",VLOOKUP(G5920,'Cross-Page Data'!$I$4:$J$19,2,FALSE),IF(VLOOKUP(H5920,'Cross-Page Data'!$D$4:$F$48,3,FALSE)="hydro",VLOOKUP(G5920,'Cross-Page Data'!$I$4:$J$19,2,FALSE),VLOOKUP(H5920,'Cross-Page Data'!$D$4:$F$48,3,FALSE)))))</f>
        <v/>
      </c>
      <c r="M5920" s="120">
        <f>IF(AND($P$2=FALSE,OR(F5920="Commercial NAICS Cogen",F5920="Industrial NAICS Cogen",F5920="NAICS-22 Cogen")),FALSE,IF(AND($P$3=FALSE,OR(F5920="Commercial NAICS Cogen",F5920="Commercial NAICS Non-Cogen",F5920="Industrial NAICS Cogen", F5920="industrial NAICS non-Cogen")),FALSE, TRUE))</f>
        <v/>
      </c>
    </row>
    <row r="5921">
      <c r="A5921" s="129" t="n">
        <v>99999</v>
      </c>
      <c r="B5921" s="130" t="inlineStr">
        <is>
          <t>State-Fuel Level Increment</t>
        </is>
      </c>
      <c r="C5921" s="130" t="inlineStr">
        <is>
          <t>State-Fuel Level Increment</t>
        </is>
      </c>
      <c r="D5921" s="129" t="n">
        <v>99999</v>
      </c>
      <c r="E5921" s="130" t="inlineStr">
        <is>
          <t>CA</t>
        </is>
      </c>
      <c r="F5921" s="130" t="inlineStr">
        <is>
          <t>NAICS-22 Non-Cogen</t>
        </is>
      </c>
      <c r="G5921" s="130" t="inlineStr">
        <is>
          <t>IC</t>
        </is>
      </c>
      <c r="H5921" s="130" t="inlineStr">
        <is>
          <t>LFG</t>
        </is>
      </c>
      <c r="I5921" s="130" t="inlineStr">
        <is>
          <t>MLG</t>
        </is>
      </c>
      <c r="J5921" s="131" t="n">
        <v>669049.0699999999</v>
      </c>
      <c r="K5921" s="129" t="n">
        <v>2020</v>
      </c>
      <c r="L5921" s="120">
        <f>IF(VLOOKUP(H5921,'Cross-Page Data'!$D$4:$F$48,3,FALSE)="natural gas",VLOOKUP(G5921,'Cross-Page Data'!$I$4:$J$19,2,FALSE),IF(VLOOKUP(H5921,'Cross-Page Data'!$D$4:$F$48,3,FALSE)="solar",IF(G5921="PV","solar PV","solar thermal"),IF(VLOOKUP(H5921,'Cross-Page Data'!$D$4:$F$48,3,FALSE)="wind",VLOOKUP(G5921,'Cross-Page Data'!$I$4:$J$19,2,FALSE),IF(VLOOKUP(H5921,'Cross-Page Data'!$D$4:$F$48,3,FALSE)="hydro",VLOOKUP(G5921,'Cross-Page Data'!$I$4:$J$19,2,FALSE),VLOOKUP(H5921,'Cross-Page Data'!$D$4:$F$48,3,FALSE)))))</f>
        <v/>
      </c>
      <c r="M5921" s="120">
        <f>IF(AND($P$2=FALSE,OR(F5921="Commercial NAICS Cogen",F5921="Industrial NAICS Cogen",F5921="NAICS-22 Cogen")),FALSE,IF(AND($P$3=FALSE,OR(F5921="Commercial NAICS Cogen",F5921="Commercial NAICS Non-Cogen",F5921="Industrial NAICS Cogen", F5921="industrial NAICS non-Cogen")),FALSE, TRUE))</f>
        <v/>
      </c>
    </row>
    <row r="5922">
      <c r="A5922" s="129" t="n">
        <v>99999</v>
      </c>
      <c r="B5922" s="130" t="inlineStr">
        <is>
          <t>State-Fuel Level Increment</t>
        </is>
      </c>
      <c r="C5922" s="130" t="inlineStr">
        <is>
          <t>State-Fuel Level Increment</t>
        </is>
      </c>
      <c r="D5922" s="129" t="n">
        <v>99999</v>
      </c>
      <c r="E5922" s="130" t="inlineStr">
        <is>
          <t>CA</t>
        </is>
      </c>
      <c r="F5922" s="130" t="inlineStr">
        <is>
          <t>NAICS-22 Cogen</t>
        </is>
      </c>
      <c r="G5922" s="130" t="inlineStr">
        <is>
          <t>IC</t>
        </is>
      </c>
      <c r="H5922" s="130" t="inlineStr">
        <is>
          <t>LFG</t>
        </is>
      </c>
      <c r="I5922" s="130" t="inlineStr">
        <is>
          <t>MLG</t>
        </is>
      </c>
      <c r="J5922" s="131" t="n">
        <v>65062.923</v>
      </c>
      <c r="K5922" s="129" t="n">
        <v>2020</v>
      </c>
      <c r="L5922" s="120">
        <f>IF(VLOOKUP(H5922,'Cross-Page Data'!$D$4:$F$48,3,FALSE)="natural gas",VLOOKUP(G5922,'Cross-Page Data'!$I$4:$J$19,2,FALSE),IF(VLOOKUP(H5922,'Cross-Page Data'!$D$4:$F$48,3,FALSE)="solar",IF(G5922="PV","solar PV","solar thermal"),IF(VLOOKUP(H5922,'Cross-Page Data'!$D$4:$F$48,3,FALSE)="wind",VLOOKUP(G5922,'Cross-Page Data'!$I$4:$J$19,2,FALSE),IF(VLOOKUP(H5922,'Cross-Page Data'!$D$4:$F$48,3,FALSE)="hydro",VLOOKUP(G5922,'Cross-Page Data'!$I$4:$J$19,2,FALSE),VLOOKUP(H5922,'Cross-Page Data'!$D$4:$F$48,3,FALSE)))))</f>
        <v/>
      </c>
      <c r="M5922" s="120">
        <f>IF(AND($P$2=FALSE,OR(F5922="Commercial NAICS Cogen",F5922="Industrial NAICS Cogen",F5922="NAICS-22 Cogen")),FALSE,IF(AND($P$3=FALSE,OR(F5922="Commercial NAICS Cogen",F5922="Commercial NAICS Non-Cogen",F5922="Industrial NAICS Cogen", F5922="industrial NAICS non-Cogen")),FALSE, TRUE))</f>
        <v/>
      </c>
    </row>
    <row r="5923">
      <c r="A5923" s="129" t="n">
        <v>99999</v>
      </c>
      <c r="B5923" s="130" t="inlineStr">
        <is>
          <t>State-Fuel Level Increment</t>
        </is>
      </c>
      <c r="C5923" s="130" t="inlineStr">
        <is>
          <t>State-Fuel Level Increment</t>
        </is>
      </c>
      <c r="D5923" s="129" t="n">
        <v>99999</v>
      </c>
      <c r="E5923" s="130" t="inlineStr">
        <is>
          <t>CA</t>
        </is>
      </c>
      <c r="F5923" s="130" t="inlineStr">
        <is>
          <t>Commercial NAICS Non-Cogen</t>
        </is>
      </c>
      <c r="G5923" s="130" t="inlineStr">
        <is>
          <t>IC</t>
        </is>
      </c>
      <c r="H5923" s="130" t="inlineStr">
        <is>
          <t>LFG</t>
        </is>
      </c>
      <c r="I5923" s="130" t="inlineStr">
        <is>
          <t>MLG</t>
        </is>
      </c>
      <c r="J5923" s="131" t="n">
        <v>137493.5</v>
      </c>
      <c r="K5923" s="129" t="n">
        <v>2020</v>
      </c>
      <c r="L5923" s="120">
        <f>IF(VLOOKUP(H5923,'Cross-Page Data'!$D$4:$F$48,3,FALSE)="natural gas",VLOOKUP(G5923,'Cross-Page Data'!$I$4:$J$19,2,FALSE),IF(VLOOKUP(H5923,'Cross-Page Data'!$D$4:$F$48,3,FALSE)="solar",IF(G5923="PV","solar PV","solar thermal"),IF(VLOOKUP(H5923,'Cross-Page Data'!$D$4:$F$48,3,FALSE)="wind",VLOOKUP(G5923,'Cross-Page Data'!$I$4:$J$19,2,FALSE),IF(VLOOKUP(H5923,'Cross-Page Data'!$D$4:$F$48,3,FALSE)="hydro",VLOOKUP(G5923,'Cross-Page Data'!$I$4:$J$19,2,FALSE),VLOOKUP(H5923,'Cross-Page Data'!$D$4:$F$48,3,FALSE)))))</f>
        <v/>
      </c>
      <c r="M5923" s="120">
        <f>IF(AND($P$2=FALSE,OR(F5923="Commercial NAICS Cogen",F5923="Industrial NAICS Cogen",F5923="NAICS-22 Cogen")),FALSE,IF(AND($P$3=FALSE,OR(F5923="Commercial NAICS Cogen",F5923="Commercial NAICS Non-Cogen",F5923="Industrial NAICS Cogen", F5923="industrial NAICS non-Cogen")),FALSE, TRUE))</f>
        <v/>
      </c>
    </row>
    <row r="5924">
      <c r="A5924" s="129" t="n">
        <v>99999</v>
      </c>
      <c r="B5924" s="130" t="inlineStr">
        <is>
          <t>State-Fuel Level Increment</t>
        </is>
      </c>
      <c r="C5924" s="130" t="inlineStr">
        <is>
          <t>State-Fuel Level Increment</t>
        </is>
      </c>
      <c r="D5924" s="129" t="n">
        <v>99999</v>
      </c>
      <c r="E5924" s="130" t="inlineStr">
        <is>
          <t>CO</t>
        </is>
      </c>
      <c r="F5924" s="130" t="inlineStr">
        <is>
          <t>NAICS-22 Non-Cogen</t>
        </is>
      </c>
      <c r="G5924" s="130" t="inlineStr">
        <is>
          <t>IC</t>
        </is>
      </c>
      <c r="H5924" s="130" t="inlineStr">
        <is>
          <t>LFG</t>
        </is>
      </c>
      <c r="I5924" s="130" t="inlineStr">
        <is>
          <t>MLG</t>
        </is>
      </c>
      <c r="J5924" s="131" t="n">
        <v>41799.743</v>
      </c>
      <c r="K5924" s="129" t="n">
        <v>2020</v>
      </c>
      <c r="L5924" s="120">
        <f>IF(VLOOKUP(H5924,'Cross-Page Data'!$D$4:$F$48,3,FALSE)="natural gas",VLOOKUP(G5924,'Cross-Page Data'!$I$4:$J$19,2,FALSE),IF(VLOOKUP(H5924,'Cross-Page Data'!$D$4:$F$48,3,FALSE)="solar",IF(G5924="PV","solar PV","solar thermal"),IF(VLOOKUP(H5924,'Cross-Page Data'!$D$4:$F$48,3,FALSE)="wind",VLOOKUP(G5924,'Cross-Page Data'!$I$4:$J$19,2,FALSE),IF(VLOOKUP(H5924,'Cross-Page Data'!$D$4:$F$48,3,FALSE)="hydro",VLOOKUP(G5924,'Cross-Page Data'!$I$4:$J$19,2,FALSE),VLOOKUP(H5924,'Cross-Page Data'!$D$4:$F$48,3,FALSE)))))</f>
        <v/>
      </c>
      <c r="M5924" s="120">
        <f>IF(AND($P$2=FALSE,OR(F5924="Commercial NAICS Cogen",F5924="Industrial NAICS Cogen",F5924="NAICS-22 Cogen")),FALSE,IF(AND($P$3=FALSE,OR(F5924="Commercial NAICS Cogen",F5924="Commercial NAICS Non-Cogen",F5924="Industrial NAICS Cogen", F5924="industrial NAICS non-Cogen")),FALSE, TRUE))</f>
        <v/>
      </c>
    </row>
    <row r="5925">
      <c r="A5925" s="129" t="n">
        <v>99999</v>
      </c>
      <c r="B5925" s="130" t="inlineStr">
        <is>
          <t>State-Fuel Level Increment</t>
        </is>
      </c>
      <c r="C5925" s="130" t="inlineStr">
        <is>
          <t>State-Fuel Level Increment</t>
        </is>
      </c>
      <c r="D5925" s="129" t="n">
        <v>99999</v>
      </c>
      <c r="E5925" s="130" t="inlineStr">
        <is>
          <t>CT</t>
        </is>
      </c>
      <c r="F5925" s="130" t="inlineStr">
        <is>
          <t>NAICS-22 Non-Cogen</t>
        </is>
      </c>
      <c r="G5925" s="130" t="inlineStr">
        <is>
          <t>IC</t>
        </is>
      </c>
      <c r="H5925" s="130" t="inlineStr">
        <is>
          <t>LFG</t>
        </is>
      </c>
      <c r="I5925" s="130" t="inlineStr">
        <is>
          <t>MLG</t>
        </is>
      </c>
      <c r="J5925" s="131" t="n">
        <v>6784.06</v>
      </c>
      <c r="K5925" s="129" t="n">
        <v>2020</v>
      </c>
      <c r="L5925" s="120">
        <f>IF(VLOOKUP(H5925,'Cross-Page Data'!$D$4:$F$48,3,FALSE)="natural gas",VLOOKUP(G5925,'Cross-Page Data'!$I$4:$J$19,2,FALSE),IF(VLOOKUP(H5925,'Cross-Page Data'!$D$4:$F$48,3,FALSE)="solar",IF(G5925="PV","solar PV","solar thermal"),IF(VLOOKUP(H5925,'Cross-Page Data'!$D$4:$F$48,3,FALSE)="wind",VLOOKUP(G5925,'Cross-Page Data'!$I$4:$J$19,2,FALSE),IF(VLOOKUP(H5925,'Cross-Page Data'!$D$4:$F$48,3,FALSE)="hydro",VLOOKUP(G5925,'Cross-Page Data'!$I$4:$J$19,2,FALSE),VLOOKUP(H5925,'Cross-Page Data'!$D$4:$F$48,3,FALSE)))))</f>
        <v/>
      </c>
      <c r="M5925" s="120">
        <f>IF(AND($P$2=FALSE,OR(F5925="Commercial NAICS Cogen",F5925="Industrial NAICS Cogen",F5925="NAICS-22 Cogen")),FALSE,IF(AND($P$3=FALSE,OR(F5925="Commercial NAICS Cogen",F5925="Commercial NAICS Non-Cogen",F5925="Industrial NAICS Cogen", F5925="industrial NAICS non-Cogen")),FALSE, TRUE))</f>
        <v/>
      </c>
    </row>
    <row r="5926">
      <c r="A5926" s="129" t="n">
        <v>99999</v>
      </c>
      <c r="B5926" s="130" t="inlineStr">
        <is>
          <t>State-Fuel Level Increment</t>
        </is>
      </c>
      <c r="C5926" s="130" t="inlineStr">
        <is>
          <t>State-Fuel Level Increment</t>
        </is>
      </c>
      <c r="D5926" s="129" t="n">
        <v>99999</v>
      </c>
      <c r="E5926" s="130" t="inlineStr">
        <is>
          <t>DE</t>
        </is>
      </c>
      <c r="F5926" s="130" t="inlineStr">
        <is>
          <t>NAICS-22 Non-Cogen</t>
        </is>
      </c>
      <c r="G5926" s="130" t="inlineStr">
        <is>
          <t>IC</t>
        </is>
      </c>
      <c r="H5926" s="130" t="inlineStr">
        <is>
          <t>LFG</t>
        </is>
      </c>
      <c r="I5926" s="130" t="inlineStr">
        <is>
          <t>MLG</t>
        </is>
      </c>
      <c r="J5926" s="131" t="n">
        <v>50263.169</v>
      </c>
      <c r="K5926" s="129" t="n">
        <v>2020</v>
      </c>
      <c r="L5926" s="120">
        <f>IF(VLOOKUP(H5926,'Cross-Page Data'!$D$4:$F$48,3,FALSE)="natural gas",VLOOKUP(G5926,'Cross-Page Data'!$I$4:$J$19,2,FALSE),IF(VLOOKUP(H5926,'Cross-Page Data'!$D$4:$F$48,3,FALSE)="solar",IF(G5926="PV","solar PV","solar thermal"),IF(VLOOKUP(H5926,'Cross-Page Data'!$D$4:$F$48,3,FALSE)="wind",VLOOKUP(G5926,'Cross-Page Data'!$I$4:$J$19,2,FALSE),IF(VLOOKUP(H5926,'Cross-Page Data'!$D$4:$F$48,3,FALSE)="hydro",VLOOKUP(G5926,'Cross-Page Data'!$I$4:$J$19,2,FALSE),VLOOKUP(H5926,'Cross-Page Data'!$D$4:$F$48,3,FALSE)))))</f>
        <v/>
      </c>
      <c r="M5926" s="120">
        <f>IF(AND($P$2=FALSE,OR(F5926="Commercial NAICS Cogen",F5926="Industrial NAICS Cogen",F5926="NAICS-22 Cogen")),FALSE,IF(AND($P$3=FALSE,OR(F5926="Commercial NAICS Cogen",F5926="Commercial NAICS Non-Cogen",F5926="Industrial NAICS Cogen", F5926="industrial NAICS non-Cogen")),FALSE, TRUE))</f>
        <v/>
      </c>
    </row>
    <row r="5927">
      <c r="A5927" s="129" t="n">
        <v>99999</v>
      </c>
      <c r="B5927" s="130" t="inlineStr">
        <is>
          <t>State-Fuel Level Increment</t>
        </is>
      </c>
      <c r="C5927" s="130" t="inlineStr">
        <is>
          <t>State-Fuel Level Increment</t>
        </is>
      </c>
      <c r="D5927" s="129" t="n">
        <v>99999</v>
      </c>
      <c r="E5927" s="130" t="inlineStr">
        <is>
          <t>DE</t>
        </is>
      </c>
      <c r="F5927" s="130" t="inlineStr">
        <is>
          <t>Industrial NAICS Cogen</t>
        </is>
      </c>
      <c r="G5927" s="130" t="inlineStr">
        <is>
          <t>IC</t>
        </is>
      </c>
      <c r="H5927" s="130" t="inlineStr">
        <is>
          <t>LFG</t>
        </is>
      </c>
      <c r="I5927" s="130" t="inlineStr">
        <is>
          <t>MLG</t>
        </is>
      </c>
      <c r="J5927" s="131" t="n">
        <v>9412.047</v>
      </c>
      <c r="K5927" s="129" t="n">
        <v>2020</v>
      </c>
      <c r="L5927" s="120">
        <f>IF(VLOOKUP(H5927,'Cross-Page Data'!$D$4:$F$48,3,FALSE)="natural gas",VLOOKUP(G5927,'Cross-Page Data'!$I$4:$J$19,2,FALSE),IF(VLOOKUP(H5927,'Cross-Page Data'!$D$4:$F$48,3,FALSE)="solar",IF(G5927="PV","solar PV","solar thermal"),IF(VLOOKUP(H5927,'Cross-Page Data'!$D$4:$F$48,3,FALSE)="wind",VLOOKUP(G5927,'Cross-Page Data'!$I$4:$J$19,2,FALSE),IF(VLOOKUP(H5927,'Cross-Page Data'!$D$4:$F$48,3,FALSE)="hydro",VLOOKUP(G5927,'Cross-Page Data'!$I$4:$J$19,2,FALSE),VLOOKUP(H5927,'Cross-Page Data'!$D$4:$F$48,3,FALSE)))))</f>
        <v/>
      </c>
      <c r="M5927" s="120">
        <f>IF(AND($P$2=FALSE,OR(F5927="Commercial NAICS Cogen",F5927="Industrial NAICS Cogen",F5927="NAICS-22 Cogen")),FALSE,IF(AND($P$3=FALSE,OR(F5927="Commercial NAICS Cogen",F5927="Commercial NAICS Non-Cogen",F5927="Industrial NAICS Cogen", F5927="industrial NAICS non-Cogen")),FALSE, TRUE))</f>
        <v/>
      </c>
    </row>
    <row r="5928">
      <c r="A5928" s="129" t="n">
        <v>99999</v>
      </c>
      <c r="B5928" s="130" t="inlineStr">
        <is>
          <t>State-Fuel Level Increment</t>
        </is>
      </c>
      <c r="C5928" s="130" t="inlineStr">
        <is>
          <t>State-Fuel Level Increment</t>
        </is>
      </c>
      <c r="D5928" s="129" t="n">
        <v>99999</v>
      </c>
      <c r="E5928" s="130" t="inlineStr">
        <is>
          <t>FL</t>
        </is>
      </c>
      <c r="F5928" s="130" t="inlineStr">
        <is>
          <t>Electric Utility</t>
        </is>
      </c>
      <c r="G5928" s="130" t="inlineStr">
        <is>
          <t>IC</t>
        </is>
      </c>
      <c r="H5928" s="130" t="inlineStr">
        <is>
          <t>LFG</t>
        </is>
      </c>
      <c r="I5928" s="130" t="inlineStr">
        <is>
          <t>MLG</t>
        </is>
      </c>
      <c r="J5928" s="131" t="n">
        <v>24905.071</v>
      </c>
      <c r="K5928" s="129" t="n">
        <v>2020</v>
      </c>
      <c r="L5928" s="120">
        <f>IF(VLOOKUP(H5928,'Cross-Page Data'!$D$4:$F$48,3,FALSE)="natural gas",VLOOKUP(G5928,'Cross-Page Data'!$I$4:$J$19,2,FALSE),IF(VLOOKUP(H5928,'Cross-Page Data'!$D$4:$F$48,3,FALSE)="solar",IF(G5928="PV","solar PV","solar thermal"),IF(VLOOKUP(H5928,'Cross-Page Data'!$D$4:$F$48,3,FALSE)="wind",VLOOKUP(G5928,'Cross-Page Data'!$I$4:$J$19,2,FALSE),IF(VLOOKUP(H5928,'Cross-Page Data'!$D$4:$F$48,3,FALSE)="hydro",VLOOKUP(G5928,'Cross-Page Data'!$I$4:$J$19,2,FALSE),VLOOKUP(H5928,'Cross-Page Data'!$D$4:$F$48,3,FALSE)))))</f>
        <v/>
      </c>
      <c r="M5928" s="120">
        <f>IF(AND($P$2=FALSE,OR(F5928="Commercial NAICS Cogen",F5928="Industrial NAICS Cogen",F5928="NAICS-22 Cogen")),FALSE,IF(AND($P$3=FALSE,OR(F5928="Commercial NAICS Cogen",F5928="Commercial NAICS Non-Cogen",F5928="Industrial NAICS Cogen", F5928="industrial NAICS non-Cogen")),FALSE, TRUE))</f>
        <v/>
      </c>
    </row>
    <row r="5929">
      <c r="A5929" s="129" t="n">
        <v>99999</v>
      </c>
      <c r="B5929" s="130" t="inlineStr">
        <is>
          <t>State-Fuel Level Increment</t>
        </is>
      </c>
      <c r="C5929" s="130" t="inlineStr">
        <is>
          <t>State-Fuel Level Increment</t>
        </is>
      </c>
      <c r="D5929" s="129" t="n">
        <v>99999</v>
      </c>
      <c r="E5929" s="130" t="inlineStr">
        <is>
          <t>FL</t>
        </is>
      </c>
      <c r="F5929" s="130" t="inlineStr">
        <is>
          <t>NAICS-22 Non-Cogen</t>
        </is>
      </c>
      <c r="G5929" s="130" t="inlineStr">
        <is>
          <t>IC</t>
        </is>
      </c>
      <c r="H5929" s="130" t="inlineStr">
        <is>
          <t>LFG</t>
        </is>
      </c>
      <c r="I5929" s="130" t="inlineStr">
        <is>
          <t>MLG</t>
        </is>
      </c>
      <c r="J5929" s="131" t="n">
        <v>293869.71</v>
      </c>
      <c r="K5929" s="129" t="n">
        <v>2020</v>
      </c>
      <c r="L5929" s="120">
        <f>IF(VLOOKUP(H5929,'Cross-Page Data'!$D$4:$F$48,3,FALSE)="natural gas",VLOOKUP(G5929,'Cross-Page Data'!$I$4:$J$19,2,FALSE),IF(VLOOKUP(H5929,'Cross-Page Data'!$D$4:$F$48,3,FALSE)="solar",IF(G5929="PV","solar PV","solar thermal"),IF(VLOOKUP(H5929,'Cross-Page Data'!$D$4:$F$48,3,FALSE)="wind",VLOOKUP(G5929,'Cross-Page Data'!$I$4:$J$19,2,FALSE),IF(VLOOKUP(H5929,'Cross-Page Data'!$D$4:$F$48,3,FALSE)="hydro",VLOOKUP(G5929,'Cross-Page Data'!$I$4:$J$19,2,FALSE),VLOOKUP(H5929,'Cross-Page Data'!$D$4:$F$48,3,FALSE)))))</f>
        <v/>
      </c>
      <c r="M5929" s="120">
        <f>IF(AND($P$2=FALSE,OR(F5929="Commercial NAICS Cogen",F5929="Industrial NAICS Cogen",F5929="NAICS-22 Cogen")),FALSE,IF(AND($P$3=FALSE,OR(F5929="Commercial NAICS Cogen",F5929="Commercial NAICS Non-Cogen",F5929="Industrial NAICS Cogen", F5929="industrial NAICS non-Cogen")),FALSE, TRUE))</f>
        <v/>
      </c>
    </row>
    <row r="5930">
      <c r="A5930" s="129" t="n">
        <v>99999</v>
      </c>
      <c r="B5930" s="130" t="inlineStr">
        <is>
          <t>State-Fuel Level Increment</t>
        </is>
      </c>
      <c r="C5930" s="130" t="inlineStr">
        <is>
          <t>State-Fuel Level Increment</t>
        </is>
      </c>
      <c r="D5930" s="129" t="n">
        <v>99999</v>
      </c>
      <c r="E5930" s="130" t="inlineStr">
        <is>
          <t>GA</t>
        </is>
      </c>
      <c r="F5930" s="130" t="inlineStr">
        <is>
          <t>NAICS-22 Non-Cogen</t>
        </is>
      </c>
      <c r="G5930" s="130" t="inlineStr">
        <is>
          <t>IC</t>
        </is>
      </c>
      <c r="H5930" s="130" t="inlineStr">
        <is>
          <t>LFG</t>
        </is>
      </c>
      <c r="I5930" s="130" t="inlineStr">
        <is>
          <t>MLG</t>
        </is>
      </c>
      <c r="J5930" s="131" t="n">
        <v>283286.79</v>
      </c>
      <c r="K5930" s="129" t="n">
        <v>2020</v>
      </c>
      <c r="L5930" s="120">
        <f>IF(VLOOKUP(H5930,'Cross-Page Data'!$D$4:$F$48,3,FALSE)="natural gas",VLOOKUP(G5930,'Cross-Page Data'!$I$4:$J$19,2,FALSE),IF(VLOOKUP(H5930,'Cross-Page Data'!$D$4:$F$48,3,FALSE)="solar",IF(G5930="PV","solar PV","solar thermal"),IF(VLOOKUP(H5930,'Cross-Page Data'!$D$4:$F$48,3,FALSE)="wind",VLOOKUP(G5930,'Cross-Page Data'!$I$4:$J$19,2,FALSE),IF(VLOOKUP(H5930,'Cross-Page Data'!$D$4:$F$48,3,FALSE)="hydro",VLOOKUP(G5930,'Cross-Page Data'!$I$4:$J$19,2,FALSE),VLOOKUP(H5930,'Cross-Page Data'!$D$4:$F$48,3,FALSE)))))</f>
        <v/>
      </c>
      <c r="M5930" s="120">
        <f>IF(AND($P$2=FALSE,OR(F5930="Commercial NAICS Cogen",F5930="Industrial NAICS Cogen",F5930="NAICS-22 Cogen")),FALSE,IF(AND($P$3=FALSE,OR(F5930="Commercial NAICS Cogen",F5930="Commercial NAICS Non-Cogen",F5930="Industrial NAICS Cogen", F5930="industrial NAICS non-Cogen")),FALSE, TRUE))</f>
        <v/>
      </c>
    </row>
    <row r="5931">
      <c r="A5931" s="129" t="n">
        <v>99999</v>
      </c>
      <c r="B5931" s="130" t="inlineStr">
        <is>
          <t>State-Fuel Level Increment</t>
        </is>
      </c>
      <c r="C5931" s="130" t="inlineStr">
        <is>
          <t>State-Fuel Level Increment</t>
        </is>
      </c>
      <c r="D5931" s="129" t="n">
        <v>99999</v>
      </c>
      <c r="E5931" s="130" t="inlineStr">
        <is>
          <t>IA</t>
        </is>
      </c>
      <c r="F5931" s="130" t="inlineStr">
        <is>
          <t>NAICS-22 Non-Cogen</t>
        </is>
      </c>
      <c r="G5931" s="130" t="inlineStr">
        <is>
          <t>IC</t>
        </is>
      </c>
      <c r="H5931" s="130" t="inlineStr">
        <is>
          <t>LFG</t>
        </is>
      </c>
      <c r="I5931" s="130" t="inlineStr">
        <is>
          <t>MLG</t>
        </is>
      </c>
      <c r="J5931" s="131" t="n">
        <v>16958.582</v>
      </c>
      <c r="K5931" s="129" t="n">
        <v>2020</v>
      </c>
      <c r="L5931" s="120">
        <f>IF(VLOOKUP(H5931,'Cross-Page Data'!$D$4:$F$48,3,FALSE)="natural gas",VLOOKUP(G5931,'Cross-Page Data'!$I$4:$J$19,2,FALSE),IF(VLOOKUP(H5931,'Cross-Page Data'!$D$4:$F$48,3,FALSE)="solar",IF(G5931="PV","solar PV","solar thermal"),IF(VLOOKUP(H5931,'Cross-Page Data'!$D$4:$F$48,3,FALSE)="wind",VLOOKUP(G5931,'Cross-Page Data'!$I$4:$J$19,2,FALSE),IF(VLOOKUP(H5931,'Cross-Page Data'!$D$4:$F$48,3,FALSE)="hydro",VLOOKUP(G5931,'Cross-Page Data'!$I$4:$J$19,2,FALSE),VLOOKUP(H5931,'Cross-Page Data'!$D$4:$F$48,3,FALSE)))))</f>
        <v/>
      </c>
      <c r="M5931" s="120">
        <f>IF(AND($P$2=FALSE,OR(F5931="Commercial NAICS Cogen",F5931="Industrial NAICS Cogen",F5931="NAICS-22 Cogen")),FALSE,IF(AND($P$3=FALSE,OR(F5931="Commercial NAICS Cogen",F5931="Commercial NAICS Non-Cogen",F5931="Industrial NAICS Cogen", F5931="industrial NAICS non-Cogen")),FALSE, TRUE))</f>
        <v/>
      </c>
    </row>
    <row r="5932">
      <c r="A5932" s="129" t="n">
        <v>99999</v>
      </c>
      <c r="B5932" s="130" t="inlineStr">
        <is>
          <t>State-Fuel Level Increment</t>
        </is>
      </c>
      <c r="C5932" s="130" t="inlineStr">
        <is>
          <t>State-Fuel Level Increment</t>
        </is>
      </c>
      <c r="D5932" s="129" t="n">
        <v>99999</v>
      </c>
      <c r="E5932" s="130" t="inlineStr">
        <is>
          <t>ID</t>
        </is>
      </c>
      <c r="F5932" s="130" t="inlineStr">
        <is>
          <t>Electric Utility</t>
        </is>
      </c>
      <c r="G5932" s="130" t="inlineStr">
        <is>
          <t>IC</t>
        </is>
      </c>
      <c r="H5932" s="130" t="inlineStr">
        <is>
          <t>LFG</t>
        </is>
      </c>
      <c r="I5932" s="130" t="inlineStr">
        <is>
          <t>MLG</t>
        </is>
      </c>
      <c r="J5932" s="131" t="n">
        <v>15340.728</v>
      </c>
      <c r="K5932" s="129" t="n">
        <v>2020</v>
      </c>
      <c r="L5932" s="120">
        <f>IF(VLOOKUP(H5932,'Cross-Page Data'!$D$4:$F$48,3,FALSE)="natural gas",VLOOKUP(G5932,'Cross-Page Data'!$I$4:$J$19,2,FALSE),IF(VLOOKUP(H5932,'Cross-Page Data'!$D$4:$F$48,3,FALSE)="solar",IF(G5932="PV","solar PV","solar thermal"),IF(VLOOKUP(H5932,'Cross-Page Data'!$D$4:$F$48,3,FALSE)="wind",VLOOKUP(G5932,'Cross-Page Data'!$I$4:$J$19,2,FALSE),IF(VLOOKUP(H5932,'Cross-Page Data'!$D$4:$F$48,3,FALSE)="hydro",VLOOKUP(G5932,'Cross-Page Data'!$I$4:$J$19,2,FALSE),VLOOKUP(H5932,'Cross-Page Data'!$D$4:$F$48,3,FALSE)))))</f>
        <v/>
      </c>
      <c r="M5932" s="120">
        <f>IF(AND($P$2=FALSE,OR(F5932="Commercial NAICS Cogen",F5932="Industrial NAICS Cogen",F5932="NAICS-22 Cogen")),FALSE,IF(AND($P$3=FALSE,OR(F5932="Commercial NAICS Cogen",F5932="Commercial NAICS Non-Cogen",F5932="Industrial NAICS Cogen", F5932="industrial NAICS non-Cogen")),FALSE, TRUE))</f>
        <v/>
      </c>
    </row>
    <row r="5933">
      <c r="A5933" s="129" t="n">
        <v>99999</v>
      </c>
      <c r="B5933" s="130" t="inlineStr">
        <is>
          <t>State-Fuel Level Increment</t>
        </is>
      </c>
      <c r="C5933" s="130" t="inlineStr">
        <is>
          <t>State-Fuel Level Increment</t>
        </is>
      </c>
      <c r="D5933" s="129" t="n">
        <v>99999</v>
      </c>
      <c r="E5933" s="130" t="inlineStr">
        <is>
          <t>ID</t>
        </is>
      </c>
      <c r="F5933" s="130" t="inlineStr">
        <is>
          <t>NAICS-22 Non-Cogen</t>
        </is>
      </c>
      <c r="G5933" s="130" t="inlineStr">
        <is>
          <t>IC</t>
        </is>
      </c>
      <c r="H5933" s="130" t="inlineStr">
        <is>
          <t>LFG</t>
        </is>
      </c>
      <c r="I5933" s="130" t="inlineStr">
        <is>
          <t>MLG</t>
        </is>
      </c>
      <c r="J5933" s="131" t="n">
        <v>5360.744</v>
      </c>
      <c r="K5933" s="129" t="n">
        <v>2020</v>
      </c>
      <c r="L5933" s="120">
        <f>IF(VLOOKUP(H5933,'Cross-Page Data'!$D$4:$F$48,3,FALSE)="natural gas",VLOOKUP(G5933,'Cross-Page Data'!$I$4:$J$19,2,FALSE),IF(VLOOKUP(H5933,'Cross-Page Data'!$D$4:$F$48,3,FALSE)="solar",IF(G5933="PV","solar PV","solar thermal"),IF(VLOOKUP(H5933,'Cross-Page Data'!$D$4:$F$48,3,FALSE)="wind",VLOOKUP(G5933,'Cross-Page Data'!$I$4:$J$19,2,FALSE),IF(VLOOKUP(H5933,'Cross-Page Data'!$D$4:$F$48,3,FALSE)="hydro",VLOOKUP(G5933,'Cross-Page Data'!$I$4:$J$19,2,FALSE),VLOOKUP(H5933,'Cross-Page Data'!$D$4:$F$48,3,FALSE)))))</f>
        <v/>
      </c>
      <c r="M5933" s="120">
        <f>IF(AND($P$2=FALSE,OR(F5933="Commercial NAICS Cogen",F5933="Industrial NAICS Cogen",F5933="NAICS-22 Cogen")),FALSE,IF(AND($P$3=FALSE,OR(F5933="Commercial NAICS Cogen",F5933="Commercial NAICS Non-Cogen",F5933="Industrial NAICS Cogen", F5933="industrial NAICS non-Cogen")),FALSE, TRUE))</f>
        <v/>
      </c>
    </row>
    <row r="5934">
      <c r="A5934" s="129" t="n">
        <v>99999</v>
      </c>
      <c r="B5934" s="130" t="inlineStr">
        <is>
          <t>State-Fuel Level Increment</t>
        </is>
      </c>
      <c r="C5934" s="130" t="inlineStr">
        <is>
          <t>State-Fuel Level Increment</t>
        </is>
      </c>
      <c r="D5934" s="129" t="n">
        <v>99999</v>
      </c>
      <c r="E5934" s="130" t="inlineStr">
        <is>
          <t>ID</t>
        </is>
      </c>
      <c r="F5934" s="130" t="inlineStr">
        <is>
          <t>Commercial NAICS Non-Cogen</t>
        </is>
      </c>
      <c r="G5934" s="130" t="inlineStr">
        <is>
          <t>IC</t>
        </is>
      </c>
      <c r="H5934" s="130" t="inlineStr">
        <is>
          <t>LFG</t>
        </is>
      </c>
      <c r="I5934" s="130" t="inlineStr">
        <is>
          <t>MLG</t>
        </is>
      </c>
      <c r="J5934" s="131" t="n">
        <v>15676.674</v>
      </c>
      <c r="K5934" s="129" t="n">
        <v>2020</v>
      </c>
      <c r="L5934" s="120">
        <f>IF(VLOOKUP(H5934,'Cross-Page Data'!$D$4:$F$48,3,FALSE)="natural gas",VLOOKUP(G5934,'Cross-Page Data'!$I$4:$J$19,2,FALSE),IF(VLOOKUP(H5934,'Cross-Page Data'!$D$4:$F$48,3,FALSE)="solar",IF(G5934="PV","solar PV","solar thermal"),IF(VLOOKUP(H5934,'Cross-Page Data'!$D$4:$F$48,3,FALSE)="wind",VLOOKUP(G5934,'Cross-Page Data'!$I$4:$J$19,2,FALSE),IF(VLOOKUP(H5934,'Cross-Page Data'!$D$4:$F$48,3,FALSE)="hydro",VLOOKUP(G5934,'Cross-Page Data'!$I$4:$J$19,2,FALSE),VLOOKUP(H5934,'Cross-Page Data'!$D$4:$F$48,3,FALSE)))))</f>
        <v/>
      </c>
      <c r="M5934" s="120">
        <f>IF(AND($P$2=FALSE,OR(F5934="Commercial NAICS Cogen",F5934="Industrial NAICS Cogen",F5934="NAICS-22 Cogen")),FALSE,IF(AND($P$3=FALSE,OR(F5934="Commercial NAICS Cogen",F5934="Commercial NAICS Non-Cogen",F5934="Industrial NAICS Cogen", F5934="industrial NAICS non-Cogen")),FALSE, TRUE))</f>
        <v/>
      </c>
    </row>
    <row r="5935">
      <c r="A5935" s="129" t="n">
        <v>99999</v>
      </c>
      <c r="B5935" s="130" t="inlineStr">
        <is>
          <t>State-Fuel Level Increment</t>
        </is>
      </c>
      <c r="C5935" s="130" t="inlineStr">
        <is>
          <t>State-Fuel Level Increment</t>
        </is>
      </c>
      <c r="D5935" s="129" t="n">
        <v>99999</v>
      </c>
      <c r="E5935" s="130" t="inlineStr">
        <is>
          <t>IL</t>
        </is>
      </c>
      <c r="F5935" s="130" t="inlineStr">
        <is>
          <t>Electric Utility</t>
        </is>
      </c>
      <c r="G5935" s="130" t="inlineStr">
        <is>
          <t>IC</t>
        </is>
      </c>
      <c r="H5935" s="130" t="inlineStr">
        <is>
          <t>LFG</t>
        </is>
      </c>
      <c r="I5935" s="130" t="inlineStr">
        <is>
          <t>MLG</t>
        </is>
      </c>
      <c r="J5935" s="131" t="n">
        <v>13227.465</v>
      </c>
      <c r="K5935" s="129" t="n">
        <v>2020</v>
      </c>
      <c r="L5935" s="120">
        <f>IF(VLOOKUP(H5935,'Cross-Page Data'!$D$4:$F$48,3,FALSE)="natural gas",VLOOKUP(G5935,'Cross-Page Data'!$I$4:$J$19,2,FALSE),IF(VLOOKUP(H5935,'Cross-Page Data'!$D$4:$F$48,3,FALSE)="solar",IF(G5935="PV","solar PV","solar thermal"),IF(VLOOKUP(H5935,'Cross-Page Data'!$D$4:$F$48,3,FALSE)="wind",VLOOKUP(G5935,'Cross-Page Data'!$I$4:$J$19,2,FALSE),IF(VLOOKUP(H5935,'Cross-Page Data'!$D$4:$F$48,3,FALSE)="hydro",VLOOKUP(G5935,'Cross-Page Data'!$I$4:$J$19,2,FALSE),VLOOKUP(H5935,'Cross-Page Data'!$D$4:$F$48,3,FALSE)))))</f>
        <v/>
      </c>
      <c r="M5935" s="120">
        <f>IF(AND($P$2=FALSE,OR(F5935="Commercial NAICS Cogen",F5935="Industrial NAICS Cogen",F5935="NAICS-22 Cogen")),FALSE,IF(AND($P$3=FALSE,OR(F5935="Commercial NAICS Cogen",F5935="Commercial NAICS Non-Cogen",F5935="Industrial NAICS Cogen", F5935="industrial NAICS non-Cogen")),FALSE, TRUE))</f>
        <v/>
      </c>
    </row>
    <row r="5936">
      <c r="A5936" s="129" t="n">
        <v>99999</v>
      </c>
      <c r="B5936" s="130" t="inlineStr">
        <is>
          <t>State-Fuel Level Increment</t>
        </is>
      </c>
      <c r="C5936" s="130" t="inlineStr">
        <is>
          <t>State-Fuel Level Increment</t>
        </is>
      </c>
      <c r="D5936" s="129" t="n">
        <v>99999</v>
      </c>
      <c r="E5936" s="130" t="inlineStr">
        <is>
          <t>IL</t>
        </is>
      </c>
      <c r="F5936" s="130" t="inlineStr">
        <is>
          <t>NAICS-22 Non-Cogen</t>
        </is>
      </c>
      <c r="G5936" s="130" t="inlineStr">
        <is>
          <t>IC</t>
        </is>
      </c>
      <c r="H5936" s="130" t="inlineStr">
        <is>
          <t>LFG</t>
        </is>
      </c>
      <c r="I5936" s="130" t="inlineStr">
        <is>
          <t>MLG</t>
        </is>
      </c>
      <c r="J5936" s="131" t="n">
        <v>157258.95</v>
      </c>
      <c r="K5936" s="129" t="n">
        <v>2020</v>
      </c>
      <c r="L5936" s="120">
        <f>IF(VLOOKUP(H5936,'Cross-Page Data'!$D$4:$F$48,3,FALSE)="natural gas",VLOOKUP(G5936,'Cross-Page Data'!$I$4:$J$19,2,FALSE),IF(VLOOKUP(H5936,'Cross-Page Data'!$D$4:$F$48,3,FALSE)="solar",IF(G5936="PV","solar PV","solar thermal"),IF(VLOOKUP(H5936,'Cross-Page Data'!$D$4:$F$48,3,FALSE)="wind",VLOOKUP(G5936,'Cross-Page Data'!$I$4:$J$19,2,FALSE),IF(VLOOKUP(H5936,'Cross-Page Data'!$D$4:$F$48,3,FALSE)="hydro",VLOOKUP(G5936,'Cross-Page Data'!$I$4:$J$19,2,FALSE),VLOOKUP(H5936,'Cross-Page Data'!$D$4:$F$48,3,FALSE)))))</f>
        <v/>
      </c>
      <c r="M5936" s="120">
        <f>IF(AND($P$2=FALSE,OR(F5936="Commercial NAICS Cogen",F5936="Industrial NAICS Cogen",F5936="NAICS-22 Cogen")),FALSE,IF(AND($P$3=FALSE,OR(F5936="Commercial NAICS Cogen",F5936="Commercial NAICS Non-Cogen",F5936="Industrial NAICS Cogen", F5936="industrial NAICS non-Cogen")),FALSE, TRUE))</f>
        <v/>
      </c>
    </row>
    <row r="5937">
      <c r="A5937" s="129" t="n">
        <v>99999</v>
      </c>
      <c r="B5937" s="130" t="inlineStr">
        <is>
          <t>State-Fuel Level Increment</t>
        </is>
      </c>
      <c r="C5937" s="130" t="inlineStr">
        <is>
          <t>State-Fuel Level Increment</t>
        </is>
      </c>
      <c r="D5937" s="129" t="n">
        <v>99999</v>
      </c>
      <c r="E5937" s="130" t="inlineStr">
        <is>
          <t>IN</t>
        </is>
      </c>
      <c r="F5937" s="130" t="inlineStr">
        <is>
          <t>Electric Utility</t>
        </is>
      </c>
      <c r="G5937" s="130" t="inlineStr">
        <is>
          <t>IC</t>
        </is>
      </c>
      <c r="H5937" s="130" t="inlineStr">
        <is>
          <t>LFG</t>
        </is>
      </c>
      <c r="I5937" s="130" t="inlineStr">
        <is>
          <t>MLG</t>
        </is>
      </c>
      <c r="J5937" s="131" t="n">
        <v>329083.24</v>
      </c>
      <c r="K5937" s="129" t="n">
        <v>2020</v>
      </c>
      <c r="L5937" s="120">
        <f>IF(VLOOKUP(H5937,'Cross-Page Data'!$D$4:$F$48,3,FALSE)="natural gas",VLOOKUP(G5937,'Cross-Page Data'!$I$4:$J$19,2,FALSE),IF(VLOOKUP(H5937,'Cross-Page Data'!$D$4:$F$48,3,FALSE)="solar",IF(G5937="PV","solar PV","solar thermal"),IF(VLOOKUP(H5937,'Cross-Page Data'!$D$4:$F$48,3,FALSE)="wind",VLOOKUP(G5937,'Cross-Page Data'!$I$4:$J$19,2,FALSE),IF(VLOOKUP(H5937,'Cross-Page Data'!$D$4:$F$48,3,FALSE)="hydro",VLOOKUP(G5937,'Cross-Page Data'!$I$4:$J$19,2,FALSE),VLOOKUP(H5937,'Cross-Page Data'!$D$4:$F$48,3,FALSE)))))</f>
        <v/>
      </c>
      <c r="M5937" s="120">
        <f>IF(AND($P$2=FALSE,OR(F5937="Commercial NAICS Cogen",F5937="Industrial NAICS Cogen",F5937="NAICS-22 Cogen")),FALSE,IF(AND($P$3=FALSE,OR(F5937="Commercial NAICS Cogen",F5937="Commercial NAICS Non-Cogen",F5937="Industrial NAICS Cogen", F5937="industrial NAICS non-Cogen")),FALSE, TRUE))</f>
        <v/>
      </c>
    </row>
    <row r="5938">
      <c r="A5938" s="129" t="n">
        <v>99999</v>
      </c>
      <c r="B5938" s="130" t="inlineStr">
        <is>
          <t>State-Fuel Level Increment</t>
        </is>
      </c>
      <c r="C5938" s="130" t="inlineStr">
        <is>
          <t>State-Fuel Level Increment</t>
        </is>
      </c>
      <c r="D5938" s="129" t="n">
        <v>99999</v>
      </c>
      <c r="E5938" s="130" t="inlineStr">
        <is>
          <t>IN</t>
        </is>
      </c>
      <c r="F5938" s="130" t="inlineStr">
        <is>
          <t>NAICS-22 Non-Cogen</t>
        </is>
      </c>
      <c r="G5938" s="130" t="inlineStr">
        <is>
          <t>IC</t>
        </is>
      </c>
      <c r="H5938" s="130" t="inlineStr">
        <is>
          <t>LFG</t>
        </is>
      </c>
      <c r="I5938" s="130" t="inlineStr">
        <is>
          <t>MLG</t>
        </is>
      </c>
      <c r="J5938" s="131" t="n">
        <v>2769.027</v>
      </c>
      <c r="K5938" s="129" t="n">
        <v>2020</v>
      </c>
      <c r="L5938" s="120">
        <f>IF(VLOOKUP(H5938,'Cross-Page Data'!$D$4:$F$48,3,FALSE)="natural gas",VLOOKUP(G5938,'Cross-Page Data'!$I$4:$J$19,2,FALSE),IF(VLOOKUP(H5938,'Cross-Page Data'!$D$4:$F$48,3,FALSE)="solar",IF(G5938="PV","solar PV","solar thermal"),IF(VLOOKUP(H5938,'Cross-Page Data'!$D$4:$F$48,3,FALSE)="wind",VLOOKUP(G5938,'Cross-Page Data'!$I$4:$J$19,2,FALSE),IF(VLOOKUP(H5938,'Cross-Page Data'!$D$4:$F$48,3,FALSE)="hydro",VLOOKUP(G5938,'Cross-Page Data'!$I$4:$J$19,2,FALSE),VLOOKUP(H5938,'Cross-Page Data'!$D$4:$F$48,3,FALSE)))))</f>
        <v/>
      </c>
      <c r="M5938" s="120">
        <f>IF(AND($P$2=FALSE,OR(F5938="Commercial NAICS Cogen",F5938="Industrial NAICS Cogen",F5938="NAICS-22 Cogen")),FALSE,IF(AND($P$3=FALSE,OR(F5938="Commercial NAICS Cogen",F5938="Commercial NAICS Non-Cogen",F5938="Industrial NAICS Cogen", F5938="industrial NAICS non-Cogen")),FALSE, TRUE))</f>
        <v/>
      </c>
    </row>
    <row r="5939">
      <c r="A5939" s="129" t="n">
        <v>99999</v>
      </c>
      <c r="B5939" s="130" t="inlineStr">
        <is>
          <t>State-Fuel Level Increment</t>
        </is>
      </c>
      <c r="C5939" s="130" t="inlineStr">
        <is>
          <t>State-Fuel Level Increment</t>
        </is>
      </c>
      <c r="D5939" s="129" t="n">
        <v>99999</v>
      </c>
      <c r="E5939" s="130" t="inlineStr">
        <is>
          <t>KS</t>
        </is>
      </c>
      <c r="F5939" s="130" t="inlineStr">
        <is>
          <t>NAICS-22 Non-Cogen</t>
        </is>
      </c>
      <c r="G5939" s="130" t="inlineStr">
        <is>
          <t>IC</t>
        </is>
      </c>
      <c r="H5939" s="130" t="inlineStr">
        <is>
          <t>LFG</t>
        </is>
      </c>
      <c r="I5939" s="130" t="inlineStr">
        <is>
          <t>MLG</t>
        </is>
      </c>
      <c r="J5939" s="131" t="n">
        <v>63641.215</v>
      </c>
      <c r="K5939" s="129" t="n">
        <v>2020</v>
      </c>
      <c r="L5939" s="120">
        <f>IF(VLOOKUP(H5939,'Cross-Page Data'!$D$4:$F$48,3,FALSE)="natural gas",VLOOKUP(G5939,'Cross-Page Data'!$I$4:$J$19,2,FALSE),IF(VLOOKUP(H5939,'Cross-Page Data'!$D$4:$F$48,3,FALSE)="solar",IF(G5939="PV","solar PV","solar thermal"),IF(VLOOKUP(H5939,'Cross-Page Data'!$D$4:$F$48,3,FALSE)="wind",VLOOKUP(G5939,'Cross-Page Data'!$I$4:$J$19,2,FALSE),IF(VLOOKUP(H5939,'Cross-Page Data'!$D$4:$F$48,3,FALSE)="hydro",VLOOKUP(G5939,'Cross-Page Data'!$I$4:$J$19,2,FALSE),VLOOKUP(H5939,'Cross-Page Data'!$D$4:$F$48,3,FALSE)))))</f>
        <v/>
      </c>
      <c r="M5939" s="120">
        <f>IF(AND($P$2=FALSE,OR(F5939="Commercial NAICS Cogen",F5939="Industrial NAICS Cogen",F5939="NAICS-22 Cogen")),FALSE,IF(AND($P$3=FALSE,OR(F5939="Commercial NAICS Cogen",F5939="Commercial NAICS Non-Cogen",F5939="Industrial NAICS Cogen", F5939="industrial NAICS non-Cogen")),FALSE, TRUE))</f>
        <v/>
      </c>
    </row>
    <row r="5940">
      <c r="A5940" s="129" t="n">
        <v>99999</v>
      </c>
      <c r="B5940" s="130" t="inlineStr">
        <is>
          <t>State-Fuel Level Increment</t>
        </is>
      </c>
      <c r="C5940" s="130" t="inlineStr">
        <is>
          <t>State-Fuel Level Increment</t>
        </is>
      </c>
      <c r="D5940" s="129" t="n">
        <v>99999</v>
      </c>
      <c r="E5940" s="130" t="inlineStr">
        <is>
          <t>KY</t>
        </is>
      </c>
      <c r="F5940" s="130" t="inlineStr">
        <is>
          <t>Electric Utility</t>
        </is>
      </c>
      <c r="G5940" s="130" t="inlineStr">
        <is>
          <t>IC</t>
        </is>
      </c>
      <c r="H5940" s="130" t="inlineStr">
        <is>
          <t>LFG</t>
        </is>
      </c>
      <c r="I5940" s="130" t="inlineStr">
        <is>
          <t>MLG</t>
        </is>
      </c>
      <c r="J5940" s="131" t="n">
        <v>89082.72500000001</v>
      </c>
      <c r="K5940" s="129" t="n">
        <v>2020</v>
      </c>
      <c r="L5940" s="120">
        <f>IF(VLOOKUP(H5940,'Cross-Page Data'!$D$4:$F$48,3,FALSE)="natural gas",VLOOKUP(G5940,'Cross-Page Data'!$I$4:$J$19,2,FALSE),IF(VLOOKUP(H5940,'Cross-Page Data'!$D$4:$F$48,3,FALSE)="solar",IF(G5940="PV","solar PV","solar thermal"),IF(VLOOKUP(H5940,'Cross-Page Data'!$D$4:$F$48,3,FALSE)="wind",VLOOKUP(G5940,'Cross-Page Data'!$I$4:$J$19,2,FALSE),IF(VLOOKUP(H5940,'Cross-Page Data'!$D$4:$F$48,3,FALSE)="hydro",VLOOKUP(G5940,'Cross-Page Data'!$I$4:$J$19,2,FALSE),VLOOKUP(H5940,'Cross-Page Data'!$D$4:$F$48,3,FALSE)))))</f>
        <v/>
      </c>
      <c r="M5940" s="120">
        <f>IF(AND($P$2=FALSE,OR(F5940="Commercial NAICS Cogen",F5940="Industrial NAICS Cogen",F5940="NAICS-22 Cogen")),FALSE,IF(AND($P$3=FALSE,OR(F5940="Commercial NAICS Cogen",F5940="Commercial NAICS Non-Cogen",F5940="Industrial NAICS Cogen", F5940="industrial NAICS non-Cogen")),FALSE, TRUE))</f>
        <v/>
      </c>
    </row>
    <row r="5941">
      <c r="A5941" s="129" t="n">
        <v>99999</v>
      </c>
      <c r="B5941" s="130" t="inlineStr">
        <is>
          <t>State-Fuel Level Increment</t>
        </is>
      </c>
      <c r="C5941" s="130" t="inlineStr">
        <is>
          <t>State-Fuel Level Increment</t>
        </is>
      </c>
      <c r="D5941" s="129" t="n">
        <v>99999</v>
      </c>
      <c r="E5941" s="130" t="inlineStr">
        <is>
          <t>KY</t>
        </is>
      </c>
      <c r="F5941" s="130" t="inlineStr">
        <is>
          <t>NAICS-22 Non-Cogen</t>
        </is>
      </c>
      <c r="G5941" s="130" t="inlineStr">
        <is>
          <t>IC</t>
        </is>
      </c>
      <c r="H5941" s="130" t="inlineStr">
        <is>
          <t>LFG</t>
        </is>
      </c>
      <c r="I5941" s="130" t="inlineStr">
        <is>
          <t>MLG</t>
        </is>
      </c>
      <c r="J5941" s="131" t="n">
        <v>1697.63</v>
      </c>
      <c r="K5941" s="129" t="n">
        <v>2020</v>
      </c>
      <c r="L5941" s="120">
        <f>IF(VLOOKUP(H5941,'Cross-Page Data'!$D$4:$F$48,3,FALSE)="natural gas",VLOOKUP(G5941,'Cross-Page Data'!$I$4:$J$19,2,FALSE),IF(VLOOKUP(H5941,'Cross-Page Data'!$D$4:$F$48,3,FALSE)="solar",IF(G5941="PV","solar PV","solar thermal"),IF(VLOOKUP(H5941,'Cross-Page Data'!$D$4:$F$48,3,FALSE)="wind",VLOOKUP(G5941,'Cross-Page Data'!$I$4:$J$19,2,FALSE),IF(VLOOKUP(H5941,'Cross-Page Data'!$D$4:$F$48,3,FALSE)="hydro",VLOOKUP(G5941,'Cross-Page Data'!$I$4:$J$19,2,FALSE),VLOOKUP(H5941,'Cross-Page Data'!$D$4:$F$48,3,FALSE)))))</f>
        <v/>
      </c>
      <c r="M5941" s="120">
        <f>IF(AND($P$2=FALSE,OR(F5941="Commercial NAICS Cogen",F5941="Industrial NAICS Cogen",F5941="NAICS-22 Cogen")),FALSE,IF(AND($P$3=FALSE,OR(F5941="Commercial NAICS Cogen",F5941="Commercial NAICS Non-Cogen",F5941="Industrial NAICS Cogen", F5941="industrial NAICS non-Cogen")),FALSE, TRUE))</f>
        <v/>
      </c>
    </row>
    <row r="5942">
      <c r="A5942" s="129" t="n">
        <v>99999</v>
      </c>
      <c r="B5942" s="130" t="inlineStr">
        <is>
          <t>State-Fuel Level Increment</t>
        </is>
      </c>
      <c r="C5942" s="130" t="inlineStr">
        <is>
          <t>State-Fuel Level Increment</t>
        </is>
      </c>
      <c r="D5942" s="129" t="n">
        <v>99999</v>
      </c>
      <c r="E5942" s="130" t="inlineStr">
        <is>
          <t>MA</t>
        </is>
      </c>
      <c r="F5942" s="130" t="inlineStr">
        <is>
          <t>NAICS-22 Non-Cogen</t>
        </is>
      </c>
      <c r="G5942" s="130" t="inlineStr">
        <is>
          <t>IC</t>
        </is>
      </c>
      <c r="H5942" s="130" t="inlineStr">
        <is>
          <t>LFG</t>
        </is>
      </c>
      <c r="I5942" s="130" t="inlineStr">
        <is>
          <t>MLG</t>
        </is>
      </c>
      <c r="J5942" s="131" t="n">
        <v>127633</v>
      </c>
      <c r="K5942" s="129" t="n">
        <v>2020</v>
      </c>
      <c r="L5942" s="120">
        <f>IF(VLOOKUP(H5942,'Cross-Page Data'!$D$4:$F$48,3,FALSE)="natural gas",VLOOKUP(G5942,'Cross-Page Data'!$I$4:$J$19,2,FALSE),IF(VLOOKUP(H5942,'Cross-Page Data'!$D$4:$F$48,3,FALSE)="solar",IF(G5942="PV","solar PV","solar thermal"),IF(VLOOKUP(H5942,'Cross-Page Data'!$D$4:$F$48,3,FALSE)="wind",VLOOKUP(G5942,'Cross-Page Data'!$I$4:$J$19,2,FALSE),IF(VLOOKUP(H5942,'Cross-Page Data'!$D$4:$F$48,3,FALSE)="hydro",VLOOKUP(G5942,'Cross-Page Data'!$I$4:$J$19,2,FALSE),VLOOKUP(H5942,'Cross-Page Data'!$D$4:$F$48,3,FALSE)))))</f>
        <v/>
      </c>
      <c r="M5942" s="120">
        <f>IF(AND($P$2=FALSE,OR(F5942="Commercial NAICS Cogen",F5942="Industrial NAICS Cogen",F5942="NAICS-22 Cogen")),FALSE,IF(AND($P$3=FALSE,OR(F5942="Commercial NAICS Cogen",F5942="Commercial NAICS Non-Cogen",F5942="Industrial NAICS Cogen", F5942="industrial NAICS non-Cogen")),FALSE, TRUE))</f>
        <v/>
      </c>
    </row>
    <row r="5943">
      <c r="A5943" s="129" t="n">
        <v>99999</v>
      </c>
      <c r="B5943" s="130" t="inlineStr">
        <is>
          <t>State-Fuel Level Increment</t>
        </is>
      </c>
      <c r="C5943" s="130" t="inlineStr">
        <is>
          <t>State-Fuel Level Increment</t>
        </is>
      </c>
      <c r="D5943" s="129" t="n">
        <v>99999</v>
      </c>
      <c r="E5943" s="130" t="inlineStr">
        <is>
          <t>MD</t>
        </is>
      </c>
      <c r="F5943" s="130" t="inlineStr">
        <is>
          <t>NAICS-22 Non-Cogen</t>
        </is>
      </c>
      <c r="G5943" s="130" t="inlineStr">
        <is>
          <t>IC</t>
        </is>
      </c>
      <c r="H5943" s="130" t="inlineStr">
        <is>
          <t>LFG</t>
        </is>
      </c>
      <c r="I5943" s="130" t="inlineStr">
        <is>
          <t>MLG</t>
        </is>
      </c>
      <c r="J5943" s="131" t="n">
        <v>57906.901</v>
      </c>
      <c r="K5943" s="129" t="n">
        <v>2020</v>
      </c>
      <c r="L5943" s="120">
        <f>IF(VLOOKUP(H5943,'Cross-Page Data'!$D$4:$F$48,3,FALSE)="natural gas",VLOOKUP(G5943,'Cross-Page Data'!$I$4:$J$19,2,FALSE),IF(VLOOKUP(H5943,'Cross-Page Data'!$D$4:$F$48,3,FALSE)="solar",IF(G5943="PV","solar PV","solar thermal"),IF(VLOOKUP(H5943,'Cross-Page Data'!$D$4:$F$48,3,FALSE)="wind",VLOOKUP(G5943,'Cross-Page Data'!$I$4:$J$19,2,FALSE),IF(VLOOKUP(H5943,'Cross-Page Data'!$D$4:$F$48,3,FALSE)="hydro",VLOOKUP(G5943,'Cross-Page Data'!$I$4:$J$19,2,FALSE),VLOOKUP(H5943,'Cross-Page Data'!$D$4:$F$48,3,FALSE)))))</f>
        <v/>
      </c>
      <c r="M5943" s="120">
        <f>IF(AND($P$2=FALSE,OR(F5943="Commercial NAICS Cogen",F5943="Industrial NAICS Cogen",F5943="NAICS-22 Cogen")),FALSE,IF(AND($P$3=FALSE,OR(F5943="Commercial NAICS Cogen",F5943="Commercial NAICS Non-Cogen",F5943="Industrial NAICS Cogen", F5943="industrial NAICS non-Cogen")),FALSE, TRUE))</f>
        <v/>
      </c>
    </row>
    <row r="5944">
      <c r="A5944" s="129" t="n">
        <v>99999</v>
      </c>
      <c r="B5944" s="130" t="inlineStr">
        <is>
          <t>State-Fuel Level Increment</t>
        </is>
      </c>
      <c r="C5944" s="130" t="inlineStr">
        <is>
          <t>State-Fuel Level Increment</t>
        </is>
      </c>
      <c r="D5944" s="129" t="n">
        <v>99999</v>
      </c>
      <c r="E5944" s="130" t="inlineStr">
        <is>
          <t>MD</t>
        </is>
      </c>
      <c r="F5944" s="130" t="inlineStr">
        <is>
          <t>Commercial NAICS Non-Cogen</t>
        </is>
      </c>
      <c r="G5944" s="130" t="inlineStr">
        <is>
          <t>IC</t>
        </is>
      </c>
      <c r="H5944" s="130" t="inlineStr">
        <is>
          <t>LFG</t>
        </is>
      </c>
      <c r="I5944" s="130" t="inlineStr">
        <is>
          <t>MLG</t>
        </is>
      </c>
      <c r="J5944" s="131" t="n">
        <v>6486.723</v>
      </c>
      <c r="K5944" s="129" t="n">
        <v>2020</v>
      </c>
      <c r="L5944" s="120">
        <f>IF(VLOOKUP(H5944,'Cross-Page Data'!$D$4:$F$48,3,FALSE)="natural gas",VLOOKUP(G5944,'Cross-Page Data'!$I$4:$J$19,2,FALSE),IF(VLOOKUP(H5944,'Cross-Page Data'!$D$4:$F$48,3,FALSE)="solar",IF(G5944="PV","solar PV","solar thermal"),IF(VLOOKUP(H5944,'Cross-Page Data'!$D$4:$F$48,3,FALSE)="wind",VLOOKUP(G5944,'Cross-Page Data'!$I$4:$J$19,2,FALSE),IF(VLOOKUP(H5944,'Cross-Page Data'!$D$4:$F$48,3,FALSE)="hydro",VLOOKUP(G5944,'Cross-Page Data'!$I$4:$J$19,2,FALSE),VLOOKUP(H5944,'Cross-Page Data'!$D$4:$F$48,3,FALSE)))))</f>
        <v/>
      </c>
      <c r="M5944" s="120">
        <f>IF(AND($P$2=FALSE,OR(F5944="Commercial NAICS Cogen",F5944="Industrial NAICS Cogen",F5944="NAICS-22 Cogen")),FALSE,IF(AND($P$3=FALSE,OR(F5944="Commercial NAICS Cogen",F5944="Commercial NAICS Non-Cogen",F5944="Industrial NAICS Cogen", F5944="industrial NAICS non-Cogen")),FALSE, TRUE))</f>
        <v/>
      </c>
    </row>
    <row r="5945">
      <c r="A5945" s="129" t="n">
        <v>99999</v>
      </c>
      <c r="B5945" s="130" t="inlineStr">
        <is>
          <t>State-Fuel Level Increment</t>
        </is>
      </c>
      <c r="C5945" s="130" t="inlineStr">
        <is>
          <t>State-Fuel Level Increment</t>
        </is>
      </c>
      <c r="D5945" s="129" t="n">
        <v>99999</v>
      </c>
      <c r="E5945" s="130" t="inlineStr">
        <is>
          <t>ME</t>
        </is>
      </c>
      <c r="F5945" s="130" t="inlineStr">
        <is>
          <t>NAICS-22 Non-Cogen</t>
        </is>
      </c>
      <c r="G5945" s="130" t="inlineStr">
        <is>
          <t>IC</t>
        </is>
      </c>
      <c r="H5945" s="130" t="inlineStr">
        <is>
          <t>LFG</t>
        </is>
      </c>
      <c r="I5945" s="130" t="inlineStr">
        <is>
          <t>MLG</t>
        </is>
      </c>
      <c r="J5945" s="131" t="n">
        <v>30757.124</v>
      </c>
      <c r="K5945" s="129" t="n">
        <v>2020</v>
      </c>
      <c r="L5945" s="120">
        <f>IF(VLOOKUP(H5945,'Cross-Page Data'!$D$4:$F$48,3,FALSE)="natural gas",VLOOKUP(G5945,'Cross-Page Data'!$I$4:$J$19,2,FALSE),IF(VLOOKUP(H5945,'Cross-Page Data'!$D$4:$F$48,3,FALSE)="solar",IF(G5945="PV","solar PV","solar thermal"),IF(VLOOKUP(H5945,'Cross-Page Data'!$D$4:$F$48,3,FALSE)="wind",VLOOKUP(G5945,'Cross-Page Data'!$I$4:$J$19,2,FALSE),IF(VLOOKUP(H5945,'Cross-Page Data'!$D$4:$F$48,3,FALSE)="hydro",VLOOKUP(G5945,'Cross-Page Data'!$I$4:$J$19,2,FALSE),VLOOKUP(H5945,'Cross-Page Data'!$D$4:$F$48,3,FALSE)))))</f>
        <v/>
      </c>
      <c r="M5945" s="120">
        <f>IF(AND($P$2=FALSE,OR(F5945="Commercial NAICS Cogen",F5945="Industrial NAICS Cogen",F5945="NAICS-22 Cogen")),FALSE,IF(AND($P$3=FALSE,OR(F5945="Commercial NAICS Cogen",F5945="Commercial NAICS Non-Cogen",F5945="Industrial NAICS Cogen", F5945="industrial NAICS non-Cogen")),FALSE, TRUE))</f>
        <v/>
      </c>
    </row>
    <row r="5946">
      <c r="A5946" s="129" t="n">
        <v>99999</v>
      </c>
      <c r="B5946" s="130" t="inlineStr">
        <is>
          <t>State-Fuel Level Increment</t>
        </is>
      </c>
      <c r="C5946" s="130" t="inlineStr">
        <is>
          <t>State-Fuel Level Increment</t>
        </is>
      </c>
      <c r="D5946" s="129" t="n">
        <v>99999</v>
      </c>
      <c r="E5946" s="130" t="inlineStr">
        <is>
          <t>MI</t>
        </is>
      </c>
      <c r="F5946" s="130" t="inlineStr">
        <is>
          <t>NAICS-22 Non-Cogen</t>
        </is>
      </c>
      <c r="G5946" s="130" t="inlineStr">
        <is>
          <t>IC</t>
        </is>
      </c>
      <c r="H5946" s="130" t="inlineStr">
        <is>
          <t>LFG</t>
        </is>
      </c>
      <c r="I5946" s="130" t="inlineStr">
        <is>
          <t>MLG</t>
        </is>
      </c>
      <c r="J5946" s="131" t="n">
        <v>521906.14</v>
      </c>
      <c r="K5946" s="129" t="n">
        <v>2020</v>
      </c>
      <c r="L5946" s="120">
        <f>IF(VLOOKUP(H5946,'Cross-Page Data'!$D$4:$F$48,3,FALSE)="natural gas",VLOOKUP(G5946,'Cross-Page Data'!$I$4:$J$19,2,FALSE),IF(VLOOKUP(H5946,'Cross-Page Data'!$D$4:$F$48,3,FALSE)="solar",IF(G5946="PV","solar PV","solar thermal"),IF(VLOOKUP(H5946,'Cross-Page Data'!$D$4:$F$48,3,FALSE)="wind",VLOOKUP(G5946,'Cross-Page Data'!$I$4:$J$19,2,FALSE),IF(VLOOKUP(H5946,'Cross-Page Data'!$D$4:$F$48,3,FALSE)="hydro",VLOOKUP(G5946,'Cross-Page Data'!$I$4:$J$19,2,FALSE),VLOOKUP(H5946,'Cross-Page Data'!$D$4:$F$48,3,FALSE)))))</f>
        <v/>
      </c>
      <c r="M5946" s="120">
        <f>IF(AND($P$2=FALSE,OR(F5946="Commercial NAICS Cogen",F5946="Industrial NAICS Cogen",F5946="NAICS-22 Cogen")),FALSE,IF(AND($P$3=FALSE,OR(F5946="Commercial NAICS Cogen",F5946="Commercial NAICS Non-Cogen",F5946="Industrial NAICS Cogen", F5946="industrial NAICS non-Cogen")),FALSE, TRUE))</f>
        <v/>
      </c>
    </row>
    <row r="5947">
      <c r="A5947" s="129" t="n">
        <v>99999</v>
      </c>
      <c r="B5947" s="130" t="inlineStr">
        <is>
          <t>State-Fuel Level Increment</t>
        </is>
      </c>
      <c r="C5947" s="130" t="inlineStr">
        <is>
          <t>State-Fuel Level Increment</t>
        </is>
      </c>
      <c r="D5947" s="129" t="n">
        <v>99999</v>
      </c>
      <c r="E5947" s="130" t="inlineStr">
        <is>
          <t>MN</t>
        </is>
      </c>
      <c r="F5947" s="130" t="inlineStr">
        <is>
          <t>Electric Utility</t>
        </is>
      </c>
      <c r="G5947" s="130" t="inlineStr">
        <is>
          <t>IC</t>
        </is>
      </c>
      <c r="H5947" s="130" t="inlineStr">
        <is>
          <t>LFG</t>
        </is>
      </c>
      <c r="I5947" s="130" t="inlineStr">
        <is>
          <t>MLG</t>
        </is>
      </c>
      <c r="J5947" s="131" t="n">
        <v>26551.041</v>
      </c>
      <c r="K5947" s="129" t="n">
        <v>2020</v>
      </c>
      <c r="L5947" s="120">
        <f>IF(VLOOKUP(H5947,'Cross-Page Data'!$D$4:$F$48,3,FALSE)="natural gas",VLOOKUP(G5947,'Cross-Page Data'!$I$4:$J$19,2,FALSE),IF(VLOOKUP(H5947,'Cross-Page Data'!$D$4:$F$48,3,FALSE)="solar",IF(G5947="PV","solar PV","solar thermal"),IF(VLOOKUP(H5947,'Cross-Page Data'!$D$4:$F$48,3,FALSE)="wind",VLOOKUP(G5947,'Cross-Page Data'!$I$4:$J$19,2,FALSE),IF(VLOOKUP(H5947,'Cross-Page Data'!$D$4:$F$48,3,FALSE)="hydro",VLOOKUP(G5947,'Cross-Page Data'!$I$4:$J$19,2,FALSE),VLOOKUP(H5947,'Cross-Page Data'!$D$4:$F$48,3,FALSE)))))</f>
        <v/>
      </c>
      <c r="M5947" s="120">
        <f>IF(AND($P$2=FALSE,OR(F5947="Commercial NAICS Cogen",F5947="Industrial NAICS Cogen",F5947="NAICS-22 Cogen")),FALSE,IF(AND($P$3=FALSE,OR(F5947="Commercial NAICS Cogen",F5947="Commercial NAICS Non-Cogen",F5947="Industrial NAICS Cogen", F5947="industrial NAICS non-Cogen")),FALSE, TRUE))</f>
        <v/>
      </c>
    </row>
    <row r="5948">
      <c r="A5948" s="129" t="n">
        <v>99999</v>
      </c>
      <c r="B5948" s="130" t="inlineStr">
        <is>
          <t>State-Fuel Level Increment</t>
        </is>
      </c>
      <c r="C5948" s="130" t="inlineStr">
        <is>
          <t>State-Fuel Level Increment</t>
        </is>
      </c>
      <c r="D5948" s="129" t="n">
        <v>99999</v>
      </c>
      <c r="E5948" s="130" t="inlineStr">
        <is>
          <t>MN</t>
        </is>
      </c>
      <c r="F5948" s="130" t="inlineStr">
        <is>
          <t>NAICS-22 Non-Cogen</t>
        </is>
      </c>
      <c r="G5948" s="130" t="inlineStr">
        <is>
          <t>IC</t>
        </is>
      </c>
      <c r="H5948" s="130" t="inlineStr">
        <is>
          <t>LFG</t>
        </is>
      </c>
      <c r="I5948" s="130" t="inlineStr">
        <is>
          <t>MLG</t>
        </is>
      </c>
      <c r="J5948" s="131" t="n">
        <v>46083.168</v>
      </c>
      <c r="K5948" s="129" t="n">
        <v>2020</v>
      </c>
      <c r="L5948" s="120">
        <f>IF(VLOOKUP(H5948,'Cross-Page Data'!$D$4:$F$48,3,FALSE)="natural gas",VLOOKUP(G5948,'Cross-Page Data'!$I$4:$J$19,2,FALSE),IF(VLOOKUP(H5948,'Cross-Page Data'!$D$4:$F$48,3,FALSE)="solar",IF(G5948="PV","solar PV","solar thermal"),IF(VLOOKUP(H5948,'Cross-Page Data'!$D$4:$F$48,3,FALSE)="wind",VLOOKUP(G5948,'Cross-Page Data'!$I$4:$J$19,2,FALSE),IF(VLOOKUP(H5948,'Cross-Page Data'!$D$4:$F$48,3,FALSE)="hydro",VLOOKUP(G5948,'Cross-Page Data'!$I$4:$J$19,2,FALSE),VLOOKUP(H5948,'Cross-Page Data'!$D$4:$F$48,3,FALSE)))))</f>
        <v/>
      </c>
      <c r="M5948" s="120">
        <f>IF(AND($P$2=FALSE,OR(F5948="Commercial NAICS Cogen",F5948="Industrial NAICS Cogen",F5948="NAICS-22 Cogen")),FALSE,IF(AND($P$3=FALSE,OR(F5948="Commercial NAICS Cogen",F5948="Commercial NAICS Non-Cogen",F5948="Industrial NAICS Cogen", F5948="industrial NAICS non-Cogen")),FALSE, TRUE))</f>
        <v/>
      </c>
    </row>
    <row r="5949">
      <c r="A5949" s="129" t="n">
        <v>99999</v>
      </c>
      <c r="B5949" s="130" t="inlineStr">
        <is>
          <t>State-Fuel Level Increment</t>
        </is>
      </c>
      <c r="C5949" s="130" t="inlineStr">
        <is>
          <t>State-Fuel Level Increment</t>
        </is>
      </c>
      <c r="D5949" s="129" t="n">
        <v>99999</v>
      </c>
      <c r="E5949" s="130" t="inlineStr">
        <is>
          <t>MO</t>
        </is>
      </c>
      <c r="F5949" s="130" t="inlineStr">
        <is>
          <t>Electric Utility</t>
        </is>
      </c>
      <c r="G5949" s="130" t="inlineStr">
        <is>
          <t>IC</t>
        </is>
      </c>
      <c r="H5949" s="130" t="inlineStr">
        <is>
          <t>LFG</t>
        </is>
      </c>
      <c r="I5949" s="130" t="inlineStr">
        <is>
          <t>MLG</t>
        </is>
      </c>
      <c r="J5949" s="131" t="n">
        <v>24788.409</v>
      </c>
      <c r="K5949" s="129" t="n">
        <v>2020</v>
      </c>
      <c r="L5949" s="120">
        <f>IF(VLOOKUP(H5949,'Cross-Page Data'!$D$4:$F$48,3,FALSE)="natural gas",VLOOKUP(G5949,'Cross-Page Data'!$I$4:$J$19,2,FALSE),IF(VLOOKUP(H5949,'Cross-Page Data'!$D$4:$F$48,3,FALSE)="solar",IF(G5949="PV","solar PV","solar thermal"),IF(VLOOKUP(H5949,'Cross-Page Data'!$D$4:$F$48,3,FALSE)="wind",VLOOKUP(G5949,'Cross-Page Data'!$I$4:$J$19,2,FALSE),IF(VLOOKUP(H5949,'Cross-Page Data'!$D$4:$F$48,3,FALSE)="hydro",VLOOKUP(G5949,'Cross-Page Data'!$I$4:$J$19,2,FALSE),VLOOKUP(H5949,'Cross-Page Data'!$D$4:$F$48,3,FALSE)))))</f>
        <v/>
      </c>
      <c r="M5949" s="120">
        <f>IF(AND($P$2=FALSE,OR(F5949="Commercial NAICS Cogen",F5949="Industrial NAICS Cogen",F5949="NAICS-22 Cogen")),FALSE,IF(AND($P$3=FALSE,OR(F5949="Commercial NAICS Cogen",F5949="Commercial NAICS Non-Cogen",F5949="Industrial NAICS Cogen", F5949="industrial NAICS non-Cogen")),FALSE, TRUE))</f>
        <v/>
      </c>
    </row>
    <row r="5950">
      <c r="A5950" s="129" t="n">
        <v>99999</v>
      </c>
      <c r="B5950" s="130" t="inlineStr">
        <is>
          <t>State-Fuel Level Increment</t>
        </is>
      </c>
      <c r="C5950" s="130" t="inlineStr">
        <is>
          <t>State-Fuel Level Increment</t>
        </is>
      </c>
      <c r="D5950" s="129" t="n">
        <v>99999</v>
      </c>
      <c r="E5950" s="130" t="inlineStr">
        <is>
          <t>MO</t>
        </is>
      </c>
      <c r="F5950" s="130" t="inlineStr">
        <is>
          <t>NAICS-22 Non-Cogen</t>
        </is>
      </c>
      <c r="G5950" s="130" t="inlineStr">
        <is>
          <t>IC</t>
        </is>
      </c>
      <c r="H5950" s="130" t="inlineStr">
        <is>
          <t>LFG</t>
        </is>
      </c>
      <c r="I5950" s="130" t="inlineStr">
        <is>
          <t>MLG</t>
        </is>
      </c>
      <c r="J5950" s="131" t="n">
        <v>43636.323</v>
      </c>
      <c r="K5950" s="129" t="n">
        <v>2020</v>
      </c>
      <c r="L5950" s="120">
        <f>IF(VLOOKUP(H5950,'Cross-Page Data'!$D$4:$F$48,3,FALSE)="natural gas",VLOOKUP(G5950,'Cross-Page Data'!$I$4:$J$19,2,FALSE),IF(VLOOKUP(H5950,'Cross-Page Data'!$D$4:$F$48,3,FALSE)="solar",IF(G5950="PV","solar PV","solar thermal"),IF(VLOOKUP(H5950,'Cross-Page Data'!$D$4:$F$48,3,FALSE)="wind",VLOOKUP(G5950,'Cross-Page Data'!$I$4:$J$19,2,FALSE),IF(VLOOKUP(H5950,'Cross-Page Data'!$D$4:$F$48,3,FALSE)="hydro",VLOOKUP(G5950,'Cross-Page Data'!$I$4:$J$19,2,FALSE),VLOOKUP(H5950,'Cross-Page Data'!$D$4:$F$48,3,FALSE)))))</f>
        <v/>
      </c>
      <c r="M5950" s="120">
        <f>IF(AND($P$2=FALSE,OR(F5950="Commercial NAICS Cogen",F5950="Industrial NAICS Cogen",F5950="NAICS-22 Cogen")),FALSE,IF(AND($P$3=FALSE,OR(F5950="Commercial NAICS Cogen",F5950="Commercial NAICS Non-Cogen",F5950="Industrial NAICS Cogen", F5950="industrial NAICS non-Cogen")),FALSE, TRUE))</f>
        <v/>
      </c>
    </row>
    <row r="5951">
      <c r="A5951" s="129" t="n">
        <v>99999</v>
      </c>
      <c r="B5951" s="130" t="inlineStr">
        <is>
          <t>State-Fuel Level Increment</t>
        </is>
      </c>
      <c r="C5951" s="130" t="inlineStr">
        <is>
          <t>State-Fuel Level Increment</t>
        </is>
      </c>
      <c r="D5951" s="129" t="n">
        <v>99999</v>
      </c>
      <c r="E5951" s="130" t="inlineStr">
        <is>
          <t>MS</t>
        </is>
      </c>
      <c r="F5951" s="130" t="inlineStr">
        <is>
          <t>NAICS-22 Non-Cogen</t>
        </is>
      </c>
      <c r="G5951" s="130" t="inlineStr">
        <is>
          <t>IC</t>
        </is>
      </c>
      <c r="H5951" s="130" t="inlineStr">
        <is>
          <t>LFG</t>
        </is>
      </c>
      <c r="I5951" s="130" t="inlineStr">
        <is>
          <t>MLG</t>
        </is>
      </c>
      <c r="J5951" s="131" t="n">
        <v>13112.289</v>
      </c>
      <c r="K5951" s="129" t="n">
        <v>2020</v>
      </c>
      <c r="L5951" s="120">
        <f>IF(VLOOKUP(H5951,'Cross-Page Data'!$D$4:$F$48,3,FALSE)="natural gas",VLOOKUP(G5951,'Cross-Page Data'!$I$4:$J$19,2,FALSE),IF(VLOOKUP(H5951,'Cross-Page Data'!$D$4:$F$48,3,FALSE)="solar",IF(G5951="PV","solar PV","solar thermal"),IF(VLOOKUP(H5951,'Cross-Page Data'!$D$4:$F$48,3,FALSE)="wind",VLOOKUP(G5951,'Cross-Page Data'!$I$4:$J$19,2,FALSE),IF(VLOOKUP(H5951,'Cross-Page Data'!$D$4:$F$48,3,FALSE)="hydro",VLOOKUP(G5951,'Cross-Page Data'!$I$4:$J$19,2,FALSE),VLOOKUP(H5951,'Cross-Page Data'!$D$4:$F$48,3,FALSE)))))</f>
        <v/>
      </c>
      <c r="M5951" s="120">
        <f>IF(AND($P$2=FALSE,OR(F5951="Commercial NAICS Cogen",F5951="Industrial NAICS Cogen",F5951="NAICS-22 Cogen")),FALSE,IF(AND($P$3=FALSE,OR(F5951="Commercial NAICS Cogen",F5951="Commercial NAICS Non-Cogen",F5951="Industrial NAICS Cogen", F5951="industrial NAICS non-Cogen")),FALSE, TRUE))</f>
        <v/>
      </c>
    </row>
    <row r="5952">
      <c r="A5952" s="129" t="n">
        <v>99999</v>
      </c>
      <c r="B5952" s="130" t="inlineStr">
        <is>
          <t>State-Fuel Level Increment</t>
        </is>
      </c>
      <c r="C5952" s="130" t="inlineStr">
        <is>
          <t>State-Fuel Level Increment</t>
        </is>
      </c>
      <c r="D5952" s="129" t="n">
        <v>99999</v>
      </c>
      <c r="E5952" s="130" t="inlineStr">
        <is>
          <t>NC</t>
        </is>
      </c>
      <c r="F5952" s="130" t="inlineStr">
        <is>
          <t>NAICS-22 Non-Cogen</t>
        </is>
      </c>
      <c r="G5952" s="130" t="inlineStr">
        <is>
          <t>IC</t>
        </is>
      </c>
      <c r="H5952" s="130" t="inlineStr">
        <is>
          <t>LFG</t>
        </is>
      </c>
      <c r="I5952" s="130" t="inlineStr">
        <is>
          <t>MLG</t>
        </is>
      </c>
      <c r="J5952" s="131" t="n">
        <v>256276.31</v>
      </c>
      <c r="K5952" s="129" t="n">
        <v>2020</v>
      </c>
      <c r="L5952" s="120">
        <f>IF(VLOOKUP(H5952,'Cross-Page Data'!$D$4:$F$48,3,FALSE)="natural gas",VLOOKUP(G5952,'Cross-Page Data'!$I$4:$J$19,2,FALSE),IF(VLOOKUP(H5952,'Cross-Page Data'!$D$4:$F$48,3,FALSE)="solar",IF(G5952="PV","solar PV","solar thermal"),IF(VLOOKUP(H5952,'Cross-Page Data'!$D$4:$F$48,3,FALSE)="wind",VLOOKUP(G5952,'Cross-Page Data'!$I$4:$J$19,2,FALSE),IF(VLOOKUP(H5952,'Cross-Page Data'!$D$4:$F$48,3,FALSE)="hydro",VLOOKUP(G5952,'Cross-Page Data'!$I$4:$J$19,2,FALSE),VLOOKUP(H5952,'Cross-Page Data'!$D$4:$F$48,3,FALSE)))))</f>
        <v/>
      </c>
      <c r="M5952" s="120">
        <f>IF(AND($P$2=FALSE,OR(F5952="Commercial NAICS Cogen",F5952="Industrial NAICS Cogen",F5952="NAICS-22 Cogen")),FALSE,IF(AND($P$3=FALSE,OR(F5952="Commercial NAICS Cogen",F5952="Commercial NAICS Non-Cogen",F5952="Industrial NAICS Cogen", F5952="industrial NAICS non-Cogen")),FALSE, TRUE))</f>
        <v/>
      </c>
    </row>
    <row r="5953">
      <c r="A5953" s="129" t="n">
        <v>99999</v>
      </c>
      <c r="B5953" s="130" t="inlineStr">
        <is>
          <t>State-Fuel Level Increment</t>
        </is>
      </c>
      <c r="C5953" s="130" t="inlineStr">
        <is>
          <t>State-Fuel Level Increment</t>
        </is>
      </c>
      <c r="D5953" s="129" t="n">
        <v>99999</v>
      </c>
      <c r="E5953" s="130" t="inlineStr">
        <is>
          <t>NC</t>
        </is>
      </c>
      <c r="F5953" s="130" t="inlineStr">
        <is>
          <t>NAICS-22 Cogen</t>
        </is>
      </c>
      <c r="G5953" s="130" t="inlineStr">
        <is>
          <t>IC</t>
        </is>
      </c>
      <c r="H5953" s="130" t="inlineStr">
        <is>
          <t>LFG</t>
        </is>
      </c>
      <c r="I5953" s="130" t="inlineStr">
        <is>
          <t>MLG</t>
        </is>
      </c>
      <c r="J5953" s="131" t="n">
        <v>39399.289</v>
      </c>
      <c r="K5953" s="129" t="n">
        <v>2020</v>
      </c>
      <c r="L5953" s="120">
        <f>IF(VLOOKUP(H5953,'Cross-Page Data'!$D$4:$F$48,3,FALSE)="natural gas",VLOOKUP(G5953,'Cross-Page Data'!$I$4:$J$19,2,FALSE),IF(VLOOKUP(H5953,'Cross-Page Data'!$D$4:$F$48,3,FALSE)="solar",IF(G5953="PV","solar PV","solar thermal"),IF(VLOOKUP(H5953,'Cross-Page Data'!$D$4:$F$48,3,FALSE)="wind",VLOOKUP(G5953,'Cross-Page Data'!$I$4:$J$19,2,FALSE),IF(VLOOKUP(H5953,'Cross-Page Data'!$D$4:$F$48,3,FALSE)="hydro",VLOOKUP(G5953,'Cross-Page Data'!$I$4:$J$19,2,FALSE),VLOOKUP(H5953,'Cross-Page Data'!$D$4:$F$48,3,FALSE)))))</f>
        <v/>
      </c>
      <c r="M5953" s="120">
        <f>IF(AND($P$2=FALSE,OR(F5953="Commercial NAICS Cogen",F5953="Industrial NAICS Cogen",F5953="NAICS-22 Cogen")),FALSE,IF(AND($P$3=FALSE,OR(F5953="Commercial NAICS Cogen",F5953="Commercial NAICS Non-Cogen",F5953="Industrial NAICS Cogen", F5953="industrial NAICS non-Cogen")),FALSE, TRUE))</f>
        <v/>
      </c>
    </row>
    <row r="5954">
      <c r="A5954" s="129" t="n">
        <v>99999</v>
      </c>
      <c r="B5954" s="130" t="inlineStr">
        <is>
          <t>State-Fuel Level Increment</t>
        </is>
      </c>
      <c r="C5954" s="130" t="inlineStr">
        <is>
          <t>State-Fuel Level Increment</t>
        </is>
      </c>
      <c r="D5954" s="129" t="n">
        <v>99999</v>
      </c>
      <c r="E5954" s="130" t="inlineStr">
        <is>
          <t>NC</t>
        </is>
      </c>
      <c r="F5954" s="130" t="inlineStr">
        <is>
          <t>Commercial NAICS Non-Cogen</t>
        </is>
      </c>
      <c r="G5954" s="130" t="inlineStr">
        <is>
          <t>IC</t>
        </is>
      </c>
      <c r="H5954" s="130" t="inlineStr">
        <is>
          <t>LFG</t>
        </is>
      </c>
      <c r="I5954" s="130" t="inlineStr">
        <is>
          <t>MLG</t>
        </is>
      </c>
      <c r="J5954" s="131" t="n">
        <v>0</v>
      </c>
      <c r="K5954" s="129" t="n">
        <v>2020</v>
      </c>
      <c r="L5954" s="120">
        <f>IF(VLOOKUP(H5954,'Cross-Page Data'!$D$4:$F$48,3,FALSE)="natural gas",VLOOKUP(G5954,'Cross-Page Data'!$I$4:$J$19,2,FALSE),IF(VLOOKUP(H5954,'Cross-Page Data'!$D$4:$F$48,3,FALSE)="solar",IF(G5954="PV","solar PV","solar thermal"),IF(VLOOKUP(H5954,'Cross-Page Data'!$D$4:$F$48,3,FALSE)="wind",VLOOKUP(G5954,'Cross-Page Data'!$I$4:$J$19,2,FALSE),IF(VLOOKUP(H5954,'Cross-Page Data'!$D$4:$F$48,3,FALSE)="hydro",VLOOKUP(G5954,'Cross-Page Data'!$I$4:$J$19,2,FALSE),VLOOKUP(H5954,'Cross-Page Data'!$D$4:$F$48,3,FALSE)))))</f>
        <v/>
      </c>
      <c r="M5954" s="120">
        <f>IF(AND($P$2=FALSE,OR(F5954="Commercial NAICS Cogen",F5954="Industrial NAICS Cogen",F5954="NAICS-22 Cogen")),FALSE,IF(AND($P$3=FALSE,OR(F5954="Commercial NAICS Cogen",F5954="Commercial NAICS Non-Cogen",F5954="Industrial NAICS Cogen", F5954="industrial NAICS non-Cogen")),FALSE, TRUE))</f>
        <v/>
      </c>
    </row>
    <row r="5955">
      <c r="A5955" s="129" t="n">
        <v>99999</v>
      </c>
      <c r="B5955" s="130" t="inlineStr">
        <is>
          <t>State-Fuel Level Increment</t>
        </is>
      </c>
      <c r="C5955" s="130" t="inlineStr">
        <is>
          <t>State-Fuel Level Increment</t>
        </is>
      </c>
      <c r="D5955" s="129" t="n">
        <v>99999</v>
      </c>
      <c r="E5955" s="130" t="inlineStr">
        <is>
          <t>NE</t>
        </is>
      </c>
      <c r="F5955" s="130" t="inlineStr">
        <is>
          <t>Electric Utility</t>
        </is>
      </c>
      <c r="G5955" s="130" t="inlineStr">
        <is>
          <t>IC</t>
        </is>
      </c>
      <c r="H5955" s="130" t="inlineStr">
        <is>
          <t>LFG</t>
        </is>
      </c>
      <c r="I5955" s="130" t="inlineStr">
        <is>
          <t>MLG</t>
        </is>
      </c>
      <c r="J5955" s="131" t="n">
        <v>44902.45</v>
      </c>
      <c r="K5955" s="129" t="n">
        <v>2020</v>
      </c>
      <c r="L5955" s="120">
        <f>IF(VLOOKUP(H5955,'Cross-Page Data'!$D$4:$F$48,3,FALSE)="natural gas",VLOOKUP(G5955,'Cross-Page Data'!$I$4:$J$19,2,FALSE),IF(VLOOKUP(H5955,'Cross-Page Data'!$D$4:$F$48,3,FALSE)="solar",IF(G5955="PV","solar PV","solar thermal"),IF(VLOOKUP(H5955,'Cross-Page Data'!$D$4:$F$48,3,FALSE)="wind",VLOOKUP(G5955,'Cross-Page Data'!$I$4:$J$19,2,FALSE),IF(VLOOKUP(H5955,'Cross-Page Data'!$D$4:$F$48,3,FALSE)="hydro",VLOOKUP(G5955,'Cross-Page Data'!$I$4:$J$19,2,FALSE),VLOOKUP(H5955,'Cross-Page Data'!$D$4:$F$48,3,FALSE)))))</f>
        <v/>
      </c>
      <c r="M5955" s="120">
        <f>IF(AND($P$2=FALSE,OR(F5955="Commercial NAICS Cogen",F5955="Industrial NAICS Cogen",F5955="NAICS-22 Cogen")),FALSE,IF(AND($P$3=FALSE,OR(F5955="Commercial NAICS Cogen",F5955="Commercial NAICS Non-Cogen",F5955="Industrial NAICS Cogen", F5955="industrial NAICS non-Cogen")),FALSE, TRUE))</f>
        <v/>
      </c>
    </row>
    <row r="5956">
      <c r="A5956" s="129" t="n">
        <v>99999</v>
      </c>
      <c r="B5956" s="130" t="inlineStr">
        <is>
          <t>State-Fuel Level Increment</t>
        </is>
      </c>
      <c r="C5956" s="130" t="inlineStr">
        <is>
          <t>State-Fuel Level Increment</t>
        </is>
      </c>
      <c r="D5956" s="129" t="n">
        <v>99999</v>
      </c>
      <c r="E5956" s="130" t="inlineStr">
        <is>
          <t>NH</t>
        </is>
      </c>
      <c r="F5956" s="130" t="inlineStr">
        <is>
          <t>NAICS-22 Non-Cogen</t>
        </is>
      </c>
      <c r="G5956" s="130" t="inlineStr">
        <is>
          <t>IC</t>
        </is>
      </c>
      <c r="H5956" s="130" t="inlineStr">
        <is>
          <t>LFG</t>
        </is>
      </c>
      <c r="I5956" s="130" t="inlineStr">
        <is>
          <t>MLG</t>
        </is>
      </c>
      <c r="J5956" s="131" t="n">
        <v>22589.518</v>
      </c>
      <c r="K5956" s="129" t="n">
        <v>2020</v>
      </c>
      <c r="L5956" s="120">
        <f>IF(VLOOKUP(H5956,'Cross-Page Data'!$D$4:$F$48,3,FALSE)="natural gas",VLOOKUP(G5956,'Cross-Page Data'!$I$4:$J$19,2,FALSE),IF(VLOOKUP(H5956,'Cross-Page Data'!$D$4:$F$48,3,FALSE)="solar",IF(G5956="PV","solar PV","solar thermal"),IF(VLOOKUP(H5956,'Cross-Page Data'!$D$4:$F$48,3,FALSE)="wind",VLOOKUP(G5956,'Cross-Page Data'!$I$4:$J$19,2,FALSE),IF(VLOOKUP(H5956,'Cross-Page Data'!$D$4:$F$48,3,FALSE)="hydro",VLOOKUP(G5956,'Cross-Page Data'!$I$4:$J$19,2,FALSE),VLOOKUP(H5956,'Cross-Page Data'!$D$4:$F$48,3,FALSE)))))</f>
        <v/>
      </c>
      <c r="M5956" s="120">
        <f>IF(AND($P$2=FALSE,OR(F5956="Commercial NAICS Cogen",F5956="Industrial NAICS Cogen",F5956="NAICS-22 Cogen")),FALSE,IF(AND($P$3=FALSE,OR(F5956="Commercial NAICS Cogen",F5956="Commercial NAICS Non-Cogen",F5956="Industrial NAICS Cogen", F5956="industrial NAICS non-Cogen")),FALSE, TRUE))</f>
        <v/>
      </c>
    </row>
    <row r="5957">
      <c r="A5957" s="129" t="n">
        <v>99999</v>
      </c>
      <c r="B5957" s="130" t="inlineStr">
        <is>
          <t>State-Fuel Level Increment</t>
        </is>
      </c>
      <c r="C5957" s="130" t="inlineStr">
        <is>
          <t>State-Fuel Level Increment</t>
        </is>
      </c>
      <c r="D5957" s="129" t="n">
        <v>99999</v>
      </c>
      <c r="E5957" s="130" t="inlineStr">
        <is>
          <t>NJ</t>
        </is>
      </c>
      <c r="F5957" s="130" t="inlineStr">
        <is>
          <t>NAICS-22 Non-Cogen</t>
        </is>
      </c>
      <c r="G5957" s="130" t="inlineStr">
        <is>
          <t>IC</t>
        </is>
      </c>
      <c r="H5957" s="130" t="inlineStr">
        <is>
          <t>LFG</t>
        </is>
      </c>
      <c r="I5957" s="130" t="inlineStr">
        <is>
          <t>MLG</t>
        </is>
      </c>
      <c r="J5957" s="131" t="n">
        <v>89239.38400000001</v>
      </c>
      <c r="K5957" s="129" t="n">
        <v>2020</v>
      </c>
      <c r="L5957" s="120">
        <f>IF(VLOOKUP(H5957,'Cross-Page Data'!$D$4:$F$48,3,FALSE)="natural gas",VLOOKUP(G5957,'Cross-Page Data'!$I$4:$J$19,2,FALSE),IF(VLOOKUP(H5957,'Cross-Page Data'!$D$4:$F$48,3,FALSE)="solar",IF(G5957="PV","solar PV","solar thermal"),IF(VLOOKUP(H5957,'Cross-Page Data'!$D$4:$F$48,3,FALSE)="wind",VLOOKUP(G5957,'Cross-Page Data'!$I$4:$J$19,2,FALSE),IF(VLOOKUP(H5957,'Cross-Page Data'!$D$4:$F$48,3,FALSE)="hydro",VLOOKUP(G5957,'Cross-Page Data'!$I$4:$J$19,2,FALSE),VLOOKUP(H5957,'Cross-Page Data'!$D$4:$F$48,3,FALSE)))))</f>
        <v/>
      </c>
      <c r="M5957" s="120">
        <f>IF(AND($P$2=FALSE,OR(F5957="Commercial NAICS Cogen",F5957="Industrial NAICS Cogen",F5957="NAICS-22 Cogen")),FALSE,IF(AND($P$3=FALSE,OR(F5957="Commercial NAICS Cogen",F5957="Commercial NAICS Non-Cogen",F5957="Industrial NAICS Cogen", F5957="industrial NAICS non-Cogen")),FALSE, TRUE))</f>
        <v/>
      </c>
    </row>
    <row r="5958">
      <c r="A5958" s="129" t="n">
        <v>99999</v>
      </c>
      <c r="B5958" s="130" t="inlineStr">
        <is>
          <t>State-Fuel Level Increment</t>
        </is>
      </c>
      <c r="C5958" s="130" t="inlineStr">
        <is>
          <t>State-Fuel Level Increment</t>
        </is>
      </c>
      <c r="D5958" s="129" t="n">
        <v>99999</v>
      </c>
      <c r="E5958" s="130" t="inlineStr">
        <is>
          <t>NJ</t>
        </is>
      </c>
      <c r="F5958" s="130" t="inlineStr">
        <is>
          <t>Commercial NAICS Non-Cogen</t>
        </is>
      </c>
      <c r="G5958" s="130" t="inlineStr">
        <is>
          <t>IC</t>
        </is>
      </c>
      <c r="H5958" s="130" t="inlineStr">
        <is>
          <t>LFG</t>
        </is>
      </c>
      <c r="I5958" s="130" t="inlineStr">
        <is>
          <t>MLG</t>
        </is>
      </c>
      <c r="J5958" s="131" t="n">
        <v>8946.377</v>
      </c>
      <c r="K5958" s="129" t="n">
        <v>2020</v>
      </c>
      <c r="L5958" s="120">
        <f>IF(VLOOKUP(H5958,'Cross-Page Data'!$D$4:$F$48,3,FALSE)="natural gas",VLOOKUP(G5958,'Cross-Page Data'!$I$4:$J$19,2,FALSE),IF(VLOOKUP(H5958,'Cross-Page Data'!$D$4:$F$48,3,FALSE)="solar",IF(G5958="PV","solar PV","solar thermal"),IF(VLOOKUP(H5958,'Cross-Page Data'!$D$4:$F$48,3,FALSE)="wind",VLOOKUP(G5958,'Cross-Page Data'!$I$4:$J$19,2,FALSE),IF(VLOOKUP(H5958,'Cross-Page Data'!$D$4:$F$48,3,FALSE)="hydro",VLOOKUP(G5958,'Cross-Page Data'!$I$4:$J$19,2,FALSE),VLOOKUP(H5958,'Cross-Page Data'!$D$4:$F$48,3,FALSE)))))</f>
        <v/>
      </c>
      <c r="M5958" s="120">
        <f>IF(AND($P$2=FALSE,OR(F5958="Commercial NAICS Cogen",F5958="Industrial NAICS Cogen",F5958="NAICS-22 Cogen")),FALSE,IF(AND($P$3=FALSE,OR(F5958="Commercial NAICS Cogen",F5958="Commercial NAICS Non-Cogen",F5958="Industrial NAICS Cogen", F5958="industrial NAICS non-Cogen")),FALSE, TRUE))</f>
        <v/>
      </c>
    </row>
    <row r="5959">
      <c r="A5959" s="129" t="n">
        <v>99999</v>
      </c>
      <c r="B5959" s="130" t="inlineStr">
        <is>
          <t>State-Fuel Level Increment</t>
        </is>
      </c>
      <c r="C5959" s="130" t="inlineStr">
        <is>
          <t>State-Fuel Level Increment</t>
        </is>
      </c>
      <c r="D5959" s="129" t="n">
        <v>99999</v>
      </c>
      <c r="E5959" s="130" t="inlineStr">
        <is>
          <t>NM</t>
        </is>
      </c>
      <c r="F5959" s="130" t="inlineStr">
        <is>
          <t>NAICS-22 Non-Cogen</t>
        </is>
      </c>
      <c r="G5959" s="130" t="inlineStr">
        <is>
          <t>IC</t>
        </is>
      </c>
      <c r="H5959" s="130" t="inlineStr">
        <is>
          <t>LFG</t>
        </is>
      </c>
      <c r="I5959" s="130" t="inlineStr">
        <is>
          <t>MLG</t>
        </is>
      </c>
      <c r="J5959" s="131" t="n">
        <v>16365.624</v>
      </c>
      <c r="K5959" s="129" t="n">
        <v>2020</v>
      </c>
      <c r="L5959" s="120">
        <f>IF(VLOOKUP(H5959,'Cross-Page Data'!$D$4:$F$48,3,FALSE)="natural gas",VLOOKUP(G5959,'Cross-Page Data'!$I$4:$J$19,2,FALSE),IF(VLOOKUP(H5959,'Cross-Page Data'!$D$4:$F$48,3,FALSE)="solar",IF(G5959="PV","solar PV","solar thermal"),IF(VLOOKUP(H5959,'Cross-Page Data'!$D$4:$F$48,3,FALSE)="wind",VLOOKUP(G5959,'Cross-Page Data'!$I$4:$J$19,2,FALSE),IF(VLOOKUP(H5959,'Cross-Page Data'!$D$4:$F$48,3,FALSE)="hydro",VLOOKUP(G5959,'Cross-Page Data'!$I$4:$J$19,2,FALSE),VLOOKUP(H5959,'Cross-Page Data'!$D$4:$F$48,3,FALSE)))))</f>
        <v/>
      </c>
      <c r="M5959" s="120">
        <f>IF(AND($P$2=FALSE,OR(F5959="Commercial NAICS Cogen",F5959="Industrial NAICS Cogen",F5959="NAICS-22 Cogen")),FALSE,IF(AND($P$3=FALSE,OR(F5959="Commercial NAICS Cogen",F5959="Commercial NAICS Non-Cogen",F5959="Industrial NAICS Cogen", F5959="industrial NAICS non-Cogen")),FALSE, TRUE))</f>
        <v/>
      </c>
    </row>
    <row r="5960">
      <c r="A5960" s="129" t="n">
        <v>99999</v>
      </c>
      <c r="B5960" s="130" t="inlineStr">
        <is>
          <t>State-Fuel Level Increment</t>
        </is>
      </c>
      <c r="C5960" s="130" t="inlineStr">
        <is>
          <t>State-Fuel Level Increment</t>
        </is>
      </c>
      <c r="D5960" s="129" t="n">
        <v>99999</v>
      </c>
      <c r="E5960" s="130" t="inlineStr">
        <is>
          <t>NV</t>
        </is>
      </c>
      <c r="F5960" s="130" t="inlineStr">
        <is>
          <t>NAICS-22 Non-Cogen</t>
        </is>
      </c>
      <c r="G5960" s="130" t="inlineStr">
        <is>
          <t>IC</t>
        </is>
      </c>
      <c r="H5960" s="130" t="inlineStr">
        <is>
          <t>LFG</t>
        </is>
      </c>
      <c r="I5960" s="130" t="inlineStr">
        <is>
          <t>MLG</t>
        </is>
      </c>
      <c r="J5960" s="131" t="n">
        <v>24078.303</v>
      </c>
      <c r="K5960" s="129" t="n">
        <v>2020</v>
      </c>
      <c r="L5960" s="120">
        <f>IF(VLOOKUP(H5960,'Cross-Page Data'!$D$4:$F$48,3,FALSE)="natural gas",VLOOKUP(G5960,'Cross-Page Data'!$I$4:$J$19,2,FALSE),IF(VLOOKUP(H5960,'Cross-Page Data'!$D$4:$F$48,3,FALSE)="solar",IF(G5960="PV","solar PV","solar thermal"),IF(VLOOKUP(H5960,'Cross-Page Data'!$D$4:$F$48,3,FALSE)="wind",VLOOKUP(G5960,'Cross-Page Data'!$I$4:$J$19,2,FALSE),IF(VLOOKUP(H5960,'Cross-Page Data'!$D$4:$F$48,3,FALSE)="hydro",VLOOKUP(G5960,'Cross-Page Data'!$I$4:$J$19,2,FALSE),VLOOKUP(H5960,'Cross-Page Data'!$D$4:$F$48,3,FALSE)))))</f>
        <v/>
      </c>
      <c r="M5960" s="120">
        <f>IF(AND($P$2=FALSE,OR(F5960="Commercial NAICS Cogen",F5960="Industrial NAICS Cogen",F5960="NAICS-22 Cogen")),FALSE,IF(AND($P$3=FALSE,OR(F5960="Commercial NAICS Cogen",F5960="Commercial NAICS Non-Cogen",F5960="Industrial NAICS Cogen", F5960="industrial NAICS non-Cogen")),FALSE, TRUE))</f>
        <v/>
      </c>
    </row>
    <row r="5961">
      <c r="A5961" s="129" t="n">
        <v>99999</v>
      </c>
      <c r="B5961" s="130" t="inlineStr">
        <is>
          <t>State-Fuel Level Increment</t>
        </is>
      </c>
      <c r="C5961" s="130" t="inlineStr">
        <is>
          <t>State-Fuel Level Increment</t>
        </is>
      </c>
      <c r="D5961" s="129" t="n">
        <v>99999</v>
      </c>
      <c r="E5961" s="130" t="inlineStr">
        <is>
          <t>NY</t>
        </is>
      </c>
      <c r="F5961" s="130" t="inlineStr">
        <is>
          <t>NAICS-22 Non-Cogen</t>
        </is>
      </c>
      <c r="G5961" s="130" t="inlineStr">
        <is>
          <t>IC</t>
        </is>
      </c>
      <c r="H5961" s="130" t="inlineStr">
        <is>
          <t>LFG</t>
        </is>
      </c>
      <c r="I5961" s="130" t="inlineStr">
        <is>
          <t>MLG</t>
        </is>
      </c>
      <c r="J5961" s="131" t="n">
        <v>576173.7</v>
      </c>
      <c r="K5961" s="129" t="n">
        <v>2020</v>
      </c>
      <c r="L5961" s="120">
        <f>IF(VLOOKUP(H5961,'Cross-Page Data'!$D$4:$F$48,3,FALSE)="natural gas",VLOOKUP(G5961,'Cross-Page Data'!$I$4:$J$19,2,FALSE),IF(VLOOKUP(H5961,'Cross-Page Data'!$D$4:$F$48,3,FALSE)="solar",IF(G5961="PV","solar PV","solar thermal"),IF(VLOOKUP(H5961,'Cross-Page Data'!$D$4:$F$48,3,FALSE)="wind",VLOOKUP(G5961,'Cross-Page Data'!$I$4:$J$19,2,FALSE),IF(VLOOKUP(H5961,'Cross-Page Data'!$D$4:$F$48,3,FALSE)="hydro",VLOOKUP(G5961,'Cross-Page Data'!$I$4:$J$19,2,FALSE),VLOOKUP(H5961,'Cross-Page Data'!$D$4:$F$48,3,FALSE)))))</f>
        <v/>
      </c>
      <c r="M5961" s="120">
        <f>IF(AND($P$2=FALSE,OR(F5961="Commercial NAICS Cogen",F5961="Industrial NAICS Cogen",F5961="NAICS-22 Cogen")),FALSE,IF(AND($P$3=FALSE,OR(F5961="Commercial NAICS Cogen",F5961="Commercial NAICS Non-Cogen",F5961="Industrial NAICS Cogen", F5961="industrial NAICS non-Cogen")),FALSE, TRUE))</f>
        <v/>
      </c>
    </row>
    <row r="5962">
      <c r="A5962" s="129" t="n">
        <v>99999</v>
      </c>
      <c r="B5962" s="130" t="inlineStr">
        <is>
          <t>State-Fuel Level Increment</t>
        </is>
      </c>
      <c r="C5962" s="130" t="inlineStr">
        <is>
          <t>State-Fuel Level Increment</t>
        </is>
      </c>
      <c r="D5962" s="129" t="n">
        <v>99999</v>
      </c>
      <c r="E5962" s="130" t="inlineStr">
        <is>
          <t>NY</t>
        </is>
      </c>
      <c r="F5962" s="130" t="inlineStr">
        <is>
          <t>Commercial NAICS Cogen</t>
        </is>
      </c>
      <c r="G5962" s="130" t="inlineStr">
        <is>
          <t>IC</t>
        </is>
      </c>
      <c r="H5962" s="130" t="inlineStr">
        <is>
          <t>LFG</t>
        </is>
      </c>
      <c r="I5962" s="130" t="inlineStr">
        <is>
          <t>MLG</t>
        </is>
      </c>
      <c r="J5962" s="131" t="n">
        <v>0</v>
      </c>
      <c r="K5962" s="129" t="n">
        <v>2020</v>
      </c>
      <c r="L5962" s="120">
        <f>IF(VLOOKUP(H5962,'Cross-Page Data'!$D$4:$F$48,3,FALSE)="natural gas",VLOOKUP(G5962,'Cross-Page Data'!$I$4:$J$19,2,FALSE),IF(VLOOKUP(H5962,'Cross-Page Data'!$D$4:$F$48,3,FALSE)="solar",IF(G5962="PV","solar PV","solar thermal"),IF(VLOOKUP(H5962,'Cross-Page Data'!$D$4:$F$48,3,FALSE)="wind",VLOOKUP(G5962,'Cross-Page Data'!$I$4:$J$19,2,FALSE),IF(VLOOKUP(H5962,'Cross-Page Data'!$D$4:$F$48,3,FALSE)="hydro",VLOOKUP(G5962,'Cross-Page Data'!$I$4:$J$19,2,FALSE),VLOOKUP(H5962,'Cross-Page Data'!$D$4:$F$48,3,FALSE)))))</f>
        <v/>
      </c>
      <c r="M5962" s="120">
        <f>IF(AND($P$2=FALSE,OR(F5962="Commercial NAICS Cogen",F5962="Industrial NAICS Cogen",F5962="NAICS-22 Cogen")),FALSE,IF(AND($P$3=FALSE,OR(F5962="Commercial NAICS Cogen",F5962="Commercial NAICS Non-Cogen",F5962="Industrial NAICS Cogen", F5962="industrial NAICS non-Cogen")),FALSE, TRUE))</f>
        <v/>
      </c>
    </row>
    <row r="5963">
      <c r="A5963" s="129" t="n">
        <v>99999</v>
      </c>
      <c r="B5963" s="130" t="inlineStr">
        <is>
          <t>State-Fuel Level Increment</t>
        </is>
      </c>
      <c r="C5963" s="130" t="inlineStr">
        <is>
          <t>State-Fuel Level Increment</t>
        </is>
      </c>
      <c r="D5963" s="129" t="n">
        <v>99999</v>
      </c>
      <c r="E5963" s="130" t="inlineStr">
        <is>
          <t>OH</t>
        </is>
      </c>
      <c r="F5963" s="130" t="inlineStr">
        <is>
          <t>NAICS-22 Non-Cogen</t>
        </is>
      </c>
      <c r="G5963" s="130" t="inlineStr">
        <is>
          <t>IC</t>
        </is>
      </c>
      <c r="H5963" s="130" t="inlineStr">
        <is>
          <t>LFG</t>
        </is>
      </c>
      <c r="I5963" s="130" t="inlineStr">
        <is>
          <t>MLG</t>
        </is>
      </c>
      <c r="J5963" s="131" t="n">
        <v>130673.38</v>
      </c>
      <c r="K5963" s="129" t="n">
        <v>2020</v>
      </c>
      <c r="L5963" s="120">
        <f>IF(VLOOKUP(H5963,'Cross-Page Data'!$D$4:$F$48,3,FALSE)="natural gas",VLOOKUP(G5963,'Cross-Page Data'!$I$4:$J$19,2,FALSE),IF(VLOOKUP(H5963,'Cross-Page Data'!$D$4:$F$48,3,FALSE)="solar",IF(G5963="PV","solar PV","solar thermal"),IF(VLOOKUP(H5963,'Cross-Page Data'!$D$4:$F$48,3,FALSE)="wind",VLOOKUP(G5963,'Cross-Page Data'!$I$4:$J$19,2,FALSE),IF(VLOOKUP(H5963,'Cross-Page Data'!$D$4:$F$48,3,FALSE)="hydro",VLOOKUP(G5963,'Cross-Page Data'!$I$4:$J$19,2,FALSE),VLOOKUP(H5963,'Cross-Page Data'!$D$4:$F$48,3,FALSE)))))</f>
        <v/>
      </c>
      <c r="M5963" s="120">
        <f>IF(AND($P$2=FALSE,OR(F5963="Commercial NAICS Cogen",F5963="Industrial NAICS Cogen",F5963="NAICS-22 Cogen")),FALSE,IF(AND($P$3=FALSE,OR(F5963="Commercial NAICS Cogen",F5963="Commercial NAICS Non-Cogen",F5963="Industrial NAICS Cogen", F5963="industrial NAICS non-Cogen")),FALSE, TRUE))</f>
        <v/>
      </c>
    </row>
    <row r="5964">
      <c r="A5964" s="129" t="n">
        <v>99999</v>
      </c>
      <c r="B5964" s="130" t="inlineStr">
        <is>
          <t>State-Fuel Level Increment</t>
        </is>
      </c>
      <c r="C5964" s="130" t="inlineStr">
        <is>
          <t>State-Fuel Level Increment</t>
        </is>
      </c>
      <c r="D5964" s="129" t="n">
        <v>99999</v>
      </c>
      <c r="E5964" s="130" t="inlineStr">
        <is>
          <t>OK</t>
        </is>
      </c>
      <c r="F5964" s="130" t="inlineStr">
        <is>
          <t>NAICS-22 Non-Cogen</t>
        </is>
      </c>
      <c r="G5964" s="130" t="inlineStr">
        <is>
          <t>IC</t>
        </is>
      </c>
      <c r="H5964" s="130" t="inlineStr">
        <is>
          <t>LFG</t>
        </is>
      </c>
      <c r="I5964" s="130" t="inlineStr">
        <is>
          <t>MLG</t>
        </is>
      </c>
      <c r="J5964" s="131" t="n">
        <v>20553.4</v>
      </c>
      <c r="K5964" s="129" t="n">
        <v>2020</v>
      </c>
      <c r="L5964" s="120">
        <f>IF(VLOOKUP(H5964,'Cross-Page Data'!$D$4:$F$48,3,FALSE)="natural gas",VLOOKUP(G5964,'Cross-Page Data'!$I$4:$J$19,2,FALSE),IF(VLOOKUP(H5964,'Cross-Page Data'!$D$4:$F$48,3,FALSE)="solar",IF(G5964="PV","solar PV","solar thermal"),IF(VLOOKUP(H5964,'Cross-Page Data'!$D$4:$F$48,3,FALSE)="wind",VLOOKUP(G5964,'Cross-Page Data'!$I$4:$J$19,2,FALSE),IF(VLOOKUP(H5964,'Cross-Page Data'!$D$4:$F$48,3,FALSE)="hydro",VLOOKUP(G5964,'Cross-Page Data'!$I$4:$J$19,2,FALSE),VLOOKUP(H5964,'Cross-Page Data'!$D$4:$F$48,3,FALSE)))))</f>
        <v/>
      </c>
      <c r="M5964" s="120">
        <f>IF(AND($P$2=FALSE,OR(F5964="Commercial NAICS Cogen",F5964="Industrial NAICS Cogen",F5964="NAICS-22 Cogen")),FALSE,IF(AND($P$3=FALSE,OR(F5964="Commercial NAICS Cogen",F5964="Commercial NAICS Non-Cogen",F5964="Industrial NAICS Cogen", F5964="industrial NAICS non-Cogen")),FALSE, TRUE))</f>
        <v/>
      </c>
    </row>
    <row r="5965">
      <c r="A5965" s="129" t="n">
        <v>99999</v>
      </c>
      <c r="B5965" s="130" t="inlineStr">
        <is>
          <t>State-Fuel Level Increment</t>
        </is>
      </c>
      <c r="C5965" s="130" t="inlineStr">
        <is>
          <t>State-Fuel Level Increment</t>
        </is>
      </c>
      <c r="D5965" s="129" t="n">
        <v>99999</v>
      </c>
      <c r="E5965" s="130" t="inlineStr">
        <is>
          <t>OR</t>
        </is>
      </c>
      <c r="F5965" s="130" t="inlineStr">
        <is>
          <t>Electric Utility</t>
        </is>
      </c>
      <c r="G5965" s="130" t="inlineStr">
        <is>
          <t>IC</t>
        </is>
      </c>
      <c r="H5965" s="130" t="inlineStr">
        <is>
          <t>LFG</t>
        </is>
      </c>
      <c r="I5965" s="130" t="inlineStr">
        <is>
          <t>MLG</t>
        </is>
      </c>
      <c r="J5965" s="131" t="n">
        <v>63525.754</v>
      </c>
      <c r="K5965" s="129" t="n">
        <v>2020</v>
      </c>
      <c r="L5965" s="120">
        <f>IF(VLOOKUP(H5965,'Cross-Page Data'!$D$4:$F$48,3,FALSE)="natural gas",VLOOKUP(G5965,'Cross-Page Data'!$I$4:$J$19,2,FALSE),IF(VLOOKUP(H5965,'Cross-Page Data'!$D$4:$F$48,3,FALSE)="solar",IF(G5965="PV","solar PV","solar thermal"),IF(VLOOKUP(H5965,'Cross-Page Data'!$D$4:$F$48,3,FALSE)="wind",VLOOKUP(G5965,'Cross-Page Data'!$I$4:$J$19,2,FALSE),IF(VLOOKUP(H5965,'Cross-Page Data'!$D$4:$F$48,3,FALSE)="hydro",VLOOKUP(G5965,'Cross-Page Data'!$I$4:$J$19,2,FALSE),VLOOKUP(H5965,'Cross-Page Data'!$D$4:$F$48,3,FALSE)))))</f>
        <v/>
      </c>
      <c r="M5965" s="120">
        <f>IF(AND($P$2=FALSE,OR(F5965="Commercial NAICS Cogen",F5965="Industrial NAICS Cogen",F5965="NAICS-22 Cogen")),FALSE,IF(AND($P$3=FALSE,OR(F5965="Commercial NAICS Cogen",F5965="Commercial NAICS Non-Cogen",F5965="Industrial NAICS Cogen", F5965="industrial NAICS non-Cogen")),FALSE, TRUE))</f>
        <v/>
      </c>
    </row>
    <row r="5966">
      <c r="A5966" s="129" t="n">
        <v>99999</v>
      </c>
      <c r="B5966" s="130" t="inlineStr">
        <is>
          <t>State-Fuel Level Increment</t>
        </is>
      </c>
      <c r="C5966" s="130" t="inlineStr">
        <is>
          <t>State-Fuel Level Increment</t>
        </is>
      </c>
      <c r="D5966" s="129" t="n">
        <v>99999</v>
      </c>
      <c r="E5966" s="130" t="inlineStr">
        <is>
          <t>OR</t>
        </is>
      </c>
      <c r="F5966" s="130" t="inlineStr">
        <is>
          <t>NAICS-22 Non-Cogen</t>
        </is>
      </c>
      <c r="G5966" s="130" t="inlineStr">
        <is>
          <t>IC</t>
        </is>
      </c>
      <c r="H5966" s="130" t="inlineStr">
        <is>
          <t>LFG</t>
        </is>
      </c>
      <c r="I5966" s="130" t="inlineStr">
        <is>
          <t>MLG</t>
        </is>
      </c>
      <c r="J5966" s="131" t="n">
        <v>61785.926</v>
      </c>
      <c r="K5966" s="129" t="n">
        <v>2020</v>
      </c>
      <c r="L5966" s="120">
        <f>IF(VLOOKUP(H5966,'Cross-Page Data'!$D$4:$F$48,3,FALSE)="natural gas",VLOOKUP(G5966,'Cross-Page Data'!$I$4:$J$19,2,FALSE),IF(VLOOKUP(H5966,'Cross-Page Data'!$D$4:$F$48,3,FALSE)="solar",IF(G5966="PV","solar PV","solar thermal"),IF(VLOOKUP(H5966,'Cross-Page Data'!$D$4:$F$48,3,FALSE)="wind",VLOOKUP(G5966,'Cross-Page Data'!$I$4:$J$19,2,FALSE),IF(VLOOKUP(H5966,'Cross-Page Data'!$D$4:$F$48,3,FALSE)="hydro",VLOOKUP(G5966,'Cross-Page Data'!$I$4:$J$19,2,FALSE),VLOOKUP(H5966,'Cross-Page Data'!$D$4:$F$48,3,FALSE)))))</f>
        <v/>
      </c>
      <c r="M5966" s="120">
        <f>IF(AND($P$2=FALSE,OR(F5966="Commercial NAICS Cogen",F5966="Industrial NAICS Cogen",F5966="NAICS-22 Cogen")),FALSE,IF(AND($P$3=FALSE,OR(F5966="Commercial NAICS Cogen",F5966="Commercial NAICS Non-Cogen",F5966="Industrial NAICS Cogen", F5966="industrial NAICS non-Cogen")),FALSE, TRUE))</f>
        <v/>
      </c>
    </row>
    <row r="5967">
      <c r="A5967" s="129" t="n">
        <v>99999</v>
      </c>
      <c r="B5967" s="130" t="inlineStr">
        <is>
          <t>State-Fuel Level Increment</t>
        </is>
      </c>
      <c r="C5967" s="130" t="inlineStr">
        <is>
          <t>State-Fuel Level Increment</t>
        </is>
      </c>
      <c r="D5967" s="129" t="n">
        <v>99999</v>
      </c>
      <c r="E5967" s="130" t="inlineStr">
        <is>
          <t>OR</t>
        </is>
      </c>
      <c r="F5967" s="130" t="inlineStr">
        <is>
          <t>Commercial NAICS Non-Cogen</t>
        </is>
      </c>
      <c r="G5967" s="130" t="inlineStr">
        <is>
          <t>IC</t>
        </is>
      </c>
      <c r="H5967" s="130" t="inlineStr">
        <is>
          <t>LFG</t>
        </is>
      </c>
      <c r="I5967" s="130" t="inlineStr">
        <is>
          <t>MLG</t>
        </is>
      </c>
      <c r="J5967" s="131" t="n">
        <v>14271.509</v>
      </c>
      <c r="K5967" s="129" t="n">
        <v>2020</v>
      </c>
      <c r="L5967" s="120">
        <f>IF(VLOOKUP(H5967,'Cross-Page Data'!$D$4:$F$48,3,FALSE)="natural gas",VLOOKUP(G5967,'Cross-Page Data'!$I$4:$J$19,2,FALSE),IF(VLOOKUP(H5967,'Cross-Page Data'!$D$4:$F$48,3,FALSE)="solar",IF(G5967="PV","solar PV","solar thermal"),IF(VLOOKUP(H5967,'Cross-Page Data'!$D$4:$F$48,3,FALSE)="wind",VLOOKUP(G5967,'Cross-Page Data'!$I$4:$J$19,2,FALSE),IF(VLOOKUP(H5967,'Cross-Page Data'!$D$4:$F$48,3,FALSE)="hydro",VLOOKUP(G5967,'Cross-Page Data'!$I$4:$J$19,2,FALSE),VLOOKUP(H5967,'Cross-Page Data'!$D$4:$F$48,3,FALSE)))))</f>
        <v/>
      </c>
      <c r="M5967" s="120">
        <f>IF(AND($P$2=FALSE,OR(F5967="Commercial NAICS Cogen",F5967="Industrial NAICS Cogen",F5967="NAICS-22 Cogen")),FALSE,IF(AND($P$3=FALSE,OR(F5967="Commercial NAICS Cogen",F5967="Commercial NAICS Non-Cogen",F5967="Industrial NAICS Cogen", F5967="industrial NAICS non-Cogen")),FALSE, TRUE))</f>
        <v/>
      </c>
    </row>
    <row r="5968">
      <c r="A5968" s="129" t="n">
        <v>99999</v>
      </c>
      <c r="B5968" s="130" t="inlineStr">
        <is>
          <t>State-Fuel Level Increment</t>
        </is>
      </c>
      <c r="C5968" s="130" t="inlineStr">
        <is>
          <t>State-Fuel Level Increment</t>
        </is>
      </c>
      <c r="D5968" s="129" t="n">
        <v>99999</v>
      </c>
      <c r="E5968" s="130" t="inlineStr">
        <is>
          <t>PA</t>
        </is>
      </c>
      <c r="F5968" s="130" t="inlineStr">
        <is>
          <t>NAICS-22 Non-Cogen</t>
        </is>
      </c>
      <c r="G5968" s="130" t="inlineStr">
        <is>
          <t>IC</t>
        </is>
      </c>
      <c r="H5968" s="130" t="inlineStr">
        <is>
          <t>LFG</t>
        </is>
      </c>
      <c r="I5968" s="130" t="inlineStr">
        <is>
          <t>MLG</t>
        </is>
      </c>
      <c r="J5968" s="131" t="n">
        <v>436238.53</v>
      </c>
      <c r="K5968" s="129" t="n">
        <v>2020</v>
      </c>
      <c r="L5968" s="120">
        <f>IF(VLOOKUP(H5968,'Cross-Page Data'!$D$4:$F$48,3,FALSE)="natural gas",VLOOKUP(G5968,'Cross-Page Data'!$I$4:$J$19,2,FALSE),IF(VLOOKUP(H5968,'Cross-Page Data'!$D$4:$F$48,3,FALSE)="solar",IF(G5968="PV","solar PV","solar thermal"),IF(VLOOKUP(H5968,'Cross-Page Data'!$D$4:$F$48,3,FALSE)="wind",VLOOKUP(G5968,'Cross-Page Data'!$I$4:$J$19,2,FALSE),IF(VLOOKUP(H5968,'Cross-Page Data'!$D$4:$F$48,3,FALSE)="hydro",VLOOKUP(G5968,'Cross-Page Data'!$I$4:$J$19,2,FALSE),VLOOKUP(H5968,'Cross-Page Data'!$D$4:$F$48,3,FALSE)))))</f>
        <v/>
      </c>
      <c r="M5968" s="120">
        <f>IF(AND($P$2=FALSE,OR(F5968="Commercial NAICS Cogen",F5968="Industrial NAICS Cogen",F5968="NAICS-22 Cogen")),FALSE,IF(AND($P$3=FALSE,OR(F5968="Commercial NAICS Cogen",F5968="Commercial NAICS Non-Cogen",F5968="Industrial NAICS Cogen", F5968="industrial NAICS non-Cogen")),FALSE, TRUE))</f>
        <v/>
      </c>
    </row>
    <row r="5969">
      <c r="A5969" s="129" t="n">
        <v>99999</v>
      </c>
      <c r="B5969" s="130" t="inlineStr">
        <is>
          <t>State-Fuel Level Increment</t>
        </is>
      </c>
      <c r="C5969" s="130" t="inlineStr">
        <is>
          <t>State-Fuel Level Increment</t>
        </is>
      </c>
      <c r="D5969" s="129" t="n">
        <v>99999</v>
      </c>
      <c r="E5969" s="130" t="inlineStr">
        <is>
          <t>PA</t>
        </is>
      </c>
      <c r="F5969" s="130" t="inlineStr">
        <is>
          <t>NAICS-22 Cogen</t>
        </is>
      </c>
      <c r="G5969" s="130" t="inlineStr">
        <is>
          <t>IC</t>
        </is>
      </c>
      <c r="H5969" s="130" t="inlineStr">
        <is>
          <t>LFG</t>
        </is>
      </c>
      <c r="I5969" s="130" t="inlineStr">
        <is>
          <t>MLG</t>
        </is>
      </c>
      <c r="J5969" s="131" t="n">
        <v>11013.546</v>
      </c>
      <c r="K5969" s="129" t="n">
        <v>2020</v>
      </c>
      <c r="L5969" s="120">
        <f>IF(VLOOKUP(H5969,'Cross-Page Data'!$D$4:$F$48,3,FALSE)="natural gas",VLOOKUP(G5969,'Cross-Page Data'!$I$4:$J$19,2,FALSE),IF(VLOOKUP(H5969,'Cross-Page Data'!$D$4:$F$48,3,FALSE)="solar",IF(G5969="PV","solar PV","solar thermal"),IF(VLOOKUP(H5969,'Cross-Page Data'!$D$4:$F$48,3,FALSE)="wind",VLOOKUP(G5969,'Cross-Page Data'!$I$4:$J$19,2,FALSE),IF(VLOOKUP(H5969,'Cross-Page Data'!$D$4:$F$48,3,FALSE)="hydro",VLOOKUP(G5969,'Cross-Page Data'!$I$4:$J$19,2,FALSE),VLOOKUP(H5969,'Cross-Page Data'!$D$4:$F$48,3,FALSE)))))</f>
        <v/>
      </c>
      <c r="M5969" s="120">
        <f>IF(AND($P$2=FALSE,OR(F5969="Commercial NAICS Cogen",F5969="Industrial NAICS Cogen",F5969="NAICS-22 Cogen")),FALSE,IF(AND($P$3=FALSE,OR(F5969="Commercial NAICS Cogen",F5969="Commercial NAICS Non-Cogen",F5969="Industrial NAICS Cogen", F5969="industrial NAICS non-Cogen")),FALSE, TRUE))</f>
        <v/>
      </c>
    </row>
    <row r="5970">
      <c r="A5970" s="129" t="n">
        <v>99999</v>
      </c>
      <c r="B5970" s="130" t="inlineStr">
        <is>
          <t>State-Fuel Level Increment</t>
        </is>
      </c>
      <c r="C5970" s="130" t="inlineStr">
        <is>
          <t>State-Fuel Level Increment</t>
        </is>
      </c>
      <c r="D5970" s="129" t="n">
        <v>99999</v>
      </c>
      <c r="E5970" s="130" t="inlineStr">
        <is>
          <t>PA</t>
        </is>
      </c>
      <c r="F5970" s="130" t="inlineStr">
        <is>
          <t>Commercial NAICS Non-Cogen</t>
        </is>
      </c>
      <c r="G5970" s="130" t="inlineStr">
        <is>
          <t>IC</t>
        </is>
      </c>
      <c r="H5970" s="130" t="inlineStr">
        <is>
          <t>LFG</t>
        </is>
      </c>
      <c r="I5970" s="130" t="inlineStr">
        <is>
          <t>MLG</t>
        </is>
      </c>
      <c r="J5970" s="131" t="n">
        <v>22019.143</v>
      </c>
      <c r="K5970" s="129" t="n">
        <v>2020</v>
      </c>
      <c r="L5970" s="120">
        <f>IF(VLOOKUP(H5970,'Cross-Page Data'!$D$4:$F$48,3,FALSE)="natural gas",VLOOKUP(G5970,'Cross-Page Data'!$I$4:$J$19,2,FALSE),IF(VLOOKUP(H5970,'Cross-Page Data'!$D$4:$F$48,3,FALSE)="solar",IF(G5970="PV","solar PV","solar thermal"),IF(VLOOKUP(H5970,'Cross-Page Data'!$D$4:$F$48,3,FALSE)="wind",VLOOKUP(G5970,'Cross-Page Data'!$I$4:$J$19,2,FALSE),IF(VLOOKUP(H5970,'Cross-Page Data'!$D$4:$F$48,3,FALSE)="hydro",VLOOKUP(G5970,'Cross-Page Data'!$I$4:$J$19,2,FALSE),VLOOKUP(H5970,'Cross-Page Data'!$D$4:$F$48,3,FALSE)))))</f>
        <v/>
      </c>
      <c r="M5970" s="120">
        <f>IF(AND($P$2=FALSE,OR(F5970="Commercial NAICS Cogen",F5970="Industrial NAICS Cogen",F5970="NAICS-22 Cogen")),FALSE,IF(AND($P$3=FALSE,OR(F5970="Commercial NAICS Cogen",F5970="Commercial NAICS Non-Cogen",F5970="Industrial NAICS Cogen", F5970="industrial NAICS non-Cogen")),FALSE, TRUE))</f>
        <v/>
      </c>
    </row>
    <row r="5971">
      <c r="A5971" s="129" t="n">
        <v>99999</v>
      </c>
      <c r="B5971" s="130" t="inlineStr">
        <is>
          <t>State-Fuel Level Increment</t>
        </is>
      </c>
      <c r="C5971" s="130" t="inlineStr">
        <is>
          <t>State-Fuel Level Increment</t>
        </is>
      </c>
      <c r="D5971" s="129" t="n">
        <v>99999</v>
      </c>
      <c r="E5971" s="130" t="inlineStr">
        <is>
          <t>SC</t>
        </is>
      </c>
      <c r="F5971" s="130" t="inlineStr">
        <is>
          <t>Electric Utility</t>
        </is>
      </c>
      <c r="G5971" s="130" t="inlineStr">
        <is>
          <t>IC</t>
        </is>
      </c>
      <c r="H5971" s="130" t="inlineStr">
        <is>
          <t>LFG</t>
        </is>
      </c>
      <c r="I5971" s="130" t="inlineStr">
        <is>
          <t>MLG</t>
        </is>
      </c>
      <c r="J5971" s="131" t="n">
        <v>62419.815</v>
      </c>
      <c r="K5971" s="129" t="n">
        <v>2020</v>
      </c>
      <c r="L5971" s="120">
        <f>IF(VLOOKUP(H5971,'Cross-Page Data'!$D$4:$F$48,3,FALSE)="natural gas",VLOOKUP(G5971,'Cross-Page Data'!$I$4:$J$19,2,FALSE),IF(VLOOKUP(H5971,'Cross-Page Data'!$D$4:$F$48,3,FALSE)="solar",IF(G5971="PV","solar PV","solar thermal"),IF(VLOOKUP(H5971,'Cross-Page Data'!$D$4:$F$48,3,FALSE)="wind",VLOOKUP(G5971,'Cross-Page Data'!$I$4:$J$19,2,FALSE),IF(VLOOKUP(H5971,'Cross-Page Data'!$D$4:$F$48,3,FALSE)="hydro",VLOOKUP(G5971,'Cross-Page Data'!$I$4:$J$19,2,FALSE),VLOOKUP(H5971,'Cross-Page Data'!$D$4:$F$48,3,FALSE)))))</f>
        <v/>
      </c>
      <c r="M5971" s="120">
        <f>IF(AND($P$2=FALSE,OR(F5971="Commercial NAICS Cogen",F5971="Industrial NAICS Cogen",F5971="NAICS-22 Cogen")),FALSE,IF(AND($P$3=FALSE,OR(F5971="Commercial NAICS Cogen",F5971="Commercial NAICS Non-Cogen",F5971="Industrial NAICS Cogen", F5971="industrial NAICS non-Cogen")),FALSE, TRUE))</f>
        <v/>
      </c>
    </row>
    <row r="5972">
      <c r="A5972" s="129" t="n">
        <v>99999</v>
      </c>
      <c r="B5972" s="130" t="inlineStr">
        <is>
          <t>State-Fuel Level Increment</t>
        </is>
      </c>
      <c r="C5972" s="130" t="inlineStr">
        <is>
          <t>State-Fuel Level Increment</t>
        </is>
      </c>
      <c r="D5972" s="129" t="n">
        <v>99999</v>
      </c>
      <c r="E5972" s="130" t="inlineStr">
        <is>
          <t>SC</t>
        </is>
      </c>
      <c r="F5972" s="130" t="inlineStr">
        <is>
          <t>NAICS-22 Non-Cogen</t>
        </is>
      </c>
      <c r="G5972" s="130" t="inlineStr">
        <is>
          <t>IC</t>
        </is>
      </c>
      <c r="H5972" s="130" t="inlineStr">
        <is>
          <t>LFG</t>
        </is>
      </c>
      <c r="I5972" s="130" t="inlineStr">
        <is>
          <t>MLG</t>
        </is>
      </c>
      <c r="J5972" s="131" t="n">
        <v>8234.897999999999</v>
      </c>
      <c r="K5972" s="129" t="n">
        <v>2020</v>
      </c>
      <c r="L5972" s="120">
        <f>IF(VLOOKUP(H5972,'Cross-Page Data'!$D$4:$F$48,3,FALSE)="natural gas",VLOOKUP(G5972,'Cross-Page Data'!$I$4:$J$19,2,FALSE),IF(VLOOKUP(H5972,'Cross-Page Data'!$D$4:$F$48,3,FALSE)="solar",IF(G5972="PV","solar PV","solar thermal"),IF(VLOOKUP(H5972,'Cross-Page Data'!$D$4:$F$48,3,FALSE)="wind",VLOOKUP(G5972,'Cross-Page Data'!$I$4:$J$19,2,FALSE),IF(VLOOKUP(H5972,'Cross-Page Data'!$D$4:$F$48,3,FALSE)="hydro",VLOOKUP(G5972,'Cross-Page Data'!$I$4:$J$19,2,FALSE),VLOOKUP(H5972,'Cross-Page Data'!$D$4:$F$48,3,FALSE)))))</f>
        <v/>
      </c>
      <c r="M5972" s="120">
        <f>IF(AND($P$2=FALSE,OR(F5972="Commercial NAICS Cogen",F5972="Industrial NAICS Cogen",F5972="NAICS-22 Cogen")),FALSE,IF(AND($P$3=FALSE,OR(F5972="Commercial NAICS Cogen",F5972="Commercial NAICS Non-Cogen",F5972="Industrial NAICS Cogen", F5972="industrial NAICS non-Cogen")),FALSE, TRUE))</f>
        <v/>
      </c>
    </row>
    <row r="5973">
      <c r="A5973" s="129" t="n">
        <v>99999</v>
      </c>
      <c r="B5973" s="130" t="inlineStr">
        <is>
          <t>State-Fuel Level Increment</t>
        </is>
      </c>
      <c r="C5973" s="130" t="inlineStr">
        <is>
          <t>State-Fuel Level Increment</t>
        </is>
      </c>
      <c r="D5973" s="129" t="n">
        <v>99999</v>
      </c>
      <c r="E5973" s="130" t="inlineStr">
        <is>
          <t>TN</t>
        </is>
      </c>
      <c r="F5973" s="130" t="inlineStr">
        <is>
          <t>NAICS-22 Non-Cogen</t>
        </is>
      </c>
      <c r="G5973" s="130" t="inlineStr">
        <is>
          <t>IC</t>
        </is>
      </c>
      <c r="H5973" s="130" t="inlineStr">
        <is>
          <t>LFG</t>
        </is>
      </c>
      <c r="I5973" s="130" t="inlineStr">
        <is>
          <t>MLG</t>
        </is>
      </c>
      <c r="J5973" s="131" t="n">
        <v>79707.208</v>
      </c>
      <c r="K5973" s="129" t="n">
        <v>2020</v>
      </c>
      <c r="L5973" s="120">
        <f>IF(VLOOKUP(H5973,'Cross-Page Data'!$D$4:$F$48,3,FALSE)="natural gas",VLOOKUP(G5973,'Cross-Page Data'!$I$4:$J$19,2,FALSE),IF(VLOOKUP(H5973,'Cross-Page Data'!$D$4:$F$48,3,FALSE)="solar",IF(G5973="PV","solar PV","solar thermal"),IF(VLOOKUP(H5973,'Cross-Page Data'!$D$4:$F$48,3,FALSE)="wind",VLOOKUP(G5973,'Cross-Page Data'!$I$4:$J$19,2,FALSE),IF(VLOOKUP(H5973,'Cross-Page Data'!$D$4:$F$48,3,FALSE)="hydro",VLOOKUP(G5973,'Cross-Page Data'!$I$4:$J$19,2,FALSE),VLOOKUP(H5973,'Cross-Page Data'!$D$4:$F$48,3,FALSE)))))</f>
        <v/>
      </c>
      <c r="M5973" s="120">
        <f>IF(AND($P$2=FALSE,OR(F5973="Commercial NAICS Cogen",F5973="Industrial NAICS Cogen",F5973="NAICS-22 Cogen")),FALSE,IF(AND($P$3=FALSE,OR(F5973="Commercial NAICS Cogen",F5973="Commercial NAICS Non-Cogen",F5973="Industrial NAICS Cogen", F5973="industrial NAICS non-Cogen")),FALSE, TRUE))</f>
        <v/>
      </c>
    </row>
    <row r="5974">
      <c r="A5974" s="129" t="n">
        <v>99999</v>
      </c>
      <c r="B5974" s="130" t="inlineStr">
        <is>
          <t>State-Fuel Level Increment</t>
        </is>
      </c>
      <c r="C5974" s="130" t="inlineStr">
        <is>
          <t>State-Fuel Level Increment</t>
        </is>
      </c>
      <c r="D5974" s="129" t="n">
        <v>99999</v>
      </c>
      <c r="E5974" s="130" t="inlineStr">
        <is>
          <t>TX</t>
        </is>
      </c>
      <c r="F5974" s="130" t="inlineStr">
        <is>
          <t>NAICS-22 Non-Cogen</t>
        </is>
      </c>
      <c r="G5974" s="130" t="inlineStr">
        <is>
          <t>IC</t>
        </is>
      </c>
      <c r="H5974" s="130" t="inlineStr">
        <is>
          <t>LFG</t>
        </is>
      </c>
      <c r="I5974" s="130" t="inlineStr">
        <is>
          <t>MLG</t>
        </is>
      </c>
      <c r="J5974" s="131" t="n">
        <v>320492.27</v>
      </c>
      <c r="K5974" s="129" t="n">
        <v>2020</v>
      </c>
      <c r="L5974" s="120">
        <f>IF(VLOOKUP(H5974,'Cross-Page Data'!$D$4:$F$48,3,FALSE)="natural gas",VLOOKUP(G5974,'Cross-Page Data'!$I$4:$J$19,2,FALSE),IF(VLOOKUP(H5974,'Cross-Page Data'!$D$4:$F$48,3,FALSE)="solar",IF(G5974="PV","solar PV","solar thermal"),IF(VLOOKUP(H5974,'Cross-Page Data'!$D$4:$F$48,3,FALSE)="wind",VLOOKUP(G5974,'Cross-Page Data'!$I$4:$J$19,2,FALSE),IF(VLOOKUP(H5974,'Cross-Page Data'!$D$4:$F$48,3,FALSE)="hydro",VLOOKUP(G5974,'Cross-Page Data'!$I$4:$J$19,2,FALSE),VLOOKUP(H5974,'Cross-Page Data'!$D$4:$F$48,3,FALSE)))))</f>
        <v/>
      </c>
      <c r="M5974" s="120">
        <f>IF(AND($P$2=FALSE,OR(F5974="Commercial NAICS Cogen",F5974="Industrial NAICS Cogen",F5974="NAICS-22 Cogen")),FALSE,IF(AND($P$3=FALSE,OR(F5974="Commercial NAICS Cogen",F5974="Commercial NAICS Non-Cogen",F5974="Industrial NAICS Cogen", F5974="industrial NAICS non-Cogen")),FALSE, TRUE))</f>
        <v/>
      </c>
    </row>
    <row r="5975">
      <c r="A5975" s="129" t="n">
        <v>99999</v>
      </c>
      <c r="B5975" s="130" t="inlineStr">
        <is>
          <t>State-Fuel Level Increment</t>
        </is>
      </c>
      <c r="C5975" s="130" t="inlineStr">
        <is>
          <t>State-Fuel Level Increment</t>
        </is>
      </c>
      <c r="D5975" s="129" t="n">
        <v>99999</v>
      </c>
      <c r="E5975" s="130" t="inlineStr">
        <is>
          <t>UT</t>
        </is>
      </c>
      <c r="F5975" s="130" t="inlineStr">
        <is>
          <t>NAICS-22 Non-Cogen</t>
        </is>
      </c>
      <c r="G5975" s="130" t="inlineStr">
        <is>
          <t>IC</t>
        </is>
      </c>
      <c r="H5975" s="130" t="inlineStr">
        <is>
          <t>LFG</t>
        </is>
      </c>
      <c r="I5975" s="130" t="inlineStr">
        <is>
          <t>MLG</t>
        </is>
      </c>
      <c r="J5975" s="131" t="n">
        <v>64176.582</v>
      </c>
      <c r="K5975" s="129" t="n">
        <v>2020</v>
      </c>
      <c r="L5975" s="120">
        <f>IF(VLOOKUP(H5975,'Cross-Page Data'!$D$4:$F$48,3,FALSE)="natural gas",VLOOKUP(G5975,'Cross-Page Data'!$I$4:$J$19,2,FALSE),IF(VLOOKUP(H5975,'Cross-Page Data'!$D$4:$F$48,3,FALSE)="solar",IF(G5975="PV","solar PV","solar thermal"),IF(VLOOKUP(H5975,'Cross-Page Data'!$D$4:$F$48,3,FALSE)="wind",VLOOKUP(G5975,'Cross-Page Data'!$I$4:$J$19,2,FALSE),IF(VLOOKUP(H5975,'Cross-Page Data'!$D$4:$F$48,3,FALSE)="hydro",VLOOKUP(G5975,'Cross-Page Data'!$I$4:$J$19,2,FALSE),VLOOKUP(H5975,'Cross-Page Data'!$D$4:$F$48,3,FALSE)))))</f>
        <v/>
      </c>
      <c r="M5975" s="120">
        <f>IF(AND($P$2=FALSE,OR(F5975="Commercial NAICS Cogen",F5975="Industrial NAICS Cogen",F5975="NAICS-22 Cogen")),FALSE,IF(AND($P$3=FALSE,OR(F5975="Commercial NAICS Cogen",F5975="Commercial NAICS Non-Cogen",F5975="Industrial NAICS Cogen", F5975="industrial NAICS non-Cogen")),FALSE, TRUE))</f>
        <v/>
      </c>
    </row>
    <row r="5976">
      <c r="A5976" s="129" t="n">
        <v>99999</v>
      </c>
      <c r="B5976" s="130" t="inlineStr">
        <is>
          <t>State-Fuel Level Increment</t>
        </is>
      </c>
      <c r="C5976" s="130" t="inlineStr">
        <is>
          <t>State-Fuel Level Increment</t>
        </is>
      </c>
      <c r="D5976" s="129" t="n">
        <v>99999</v>
      </c>
      <c r="E5976" s="130" t="inlineStr">
        <is>
          <t>VA</t>
        </is>
      </c>
      <c r="F5976" s="130" t="inlineStr">
        <is>
          <t>NAICS-22 Non-Cogen</t>
        </is>
      </c>
      <c r="G5976" s="130" t="inlineStr">
        <is>
          <t>IC</t>
        </is>
      </c>
      <c r="H5976" s="130" t="inlineStr">
        <is>
          <t>LFG</t>
        </is>
      </c>
      <c r="I5976" s="130" t="inlineStr">
        <is>
          <t>MLG</t>
        </is>
      </c>
      <c r="J5976" s="131" t="n">
        <v>523411.67</v>
      </c>
      <c r="K5976" s="129" t="n">
        <v>2020</v>
      </c>
      <c r="L5976" s="120">
        <f>IF(VLOOKUP(H5976,'Cross-Page Data'!$D$4:$F$48,3,FALSE)="natural gas",VLOOKUP(G5976,'Cross-Page Data'!$I$4:$J$19,2,FALSE),IF(VLOOKUP(H5976,'Cross-Page Data'!$D$4:$F$48,3,FALSE)="solar",IF(G5976="PV","solar PV","solar thermal"),IF(VLOOKUP(H5976,'Cross-Page Data'!$D$4:$F$48,3,FALSE)="wind",VLOOKUP(G5976,'Cross-Page Data'!$I$4:$J$19,2,FALSE),IF(VLOOKUP(H5976,'Cross-Page Data'!$D$4:$F$48,3,FALSE)="hydro",VLOOKUP(G5976,'Cross-Page Data'!$I$4:$J$19,2,FALSE),VLOOKUP(H5976,'Cross-Page Data'!$D$4:$F$48,3,FALSE)))))</f>
        <v/>
      </c>
      <c r="M5976" s="120">
        <f>IF(AND($P$2=FALSE,OR(F5976="Commercial NAICS Cogen",F5976="Industrial NAICS Cogen",F5976="NAICS-22 Cogen")),FALSE,IF(AND($P$3=FALSE,OR(F5976="Commercial NAICS Cogen",F5976="Commercial NAICS Non-Cogen",F5976="Industrial NAICS Cogen", F5976="industrial NAICS non-Cogen")),FALSE, TRUE))</f>
        <v/>
      </c>
    </row>
    <row r="5977">
      <c r="A5977" s="129" t="n">
        <v>99999</v>
      </c>
      <c r="B5977" s="130" t="inlineStr">
        <is>
          <t>State-Fuel Level Increment</t>
        </is>
      </c>
      <c r="C5977" s="130" t="inlineStr">
        <is>
          <t>State-Fuel Level Increment</t>
        </is>
      </c>
      <c r="D5977" s="129" t="n">
        <v>99999</v>
      </c>
      <c r="E5977" s="130" t="inlineStr">
        <is>
          <t>VA</t>
        </is>
      </c>
      <c r="F5977" s="130" t="inlineStr">
        <is>
          <t>Commercial NAICS Non-Cogen</t>
        </is>
      </c>
      <c r="G5977" s="130" t="inlineStr">
        <is>
          <t>IC</t>
        </is>
      </c>
      <c r="H5977" s="130" t="inlineStr">
        <is>
          <t>LFG</t>
        </is>
      </c>
      <c r="I5977" s="130" t="inlineStr">
        <is>
          <t>MLG</t>
        </is>
      </c>
      <c r="J5977" s="131" t="n">
        <v>9533.232</v>
      </c>
      <c r="K5977" s="129" t="n">
        <v>2020</v>
      </c>
      <c r="L5977" s="120">
        <f>IF(VLOOKUP(H5977,'Cross-Page Data'!$D$4:$F$48,3,FALSE)="natural gas",VLOOKUP(G5977,'Cross-Page Data'!$I$4:$J$19,2,FALSE),IF(VLOOKUP(H5977,'Cross-Page Data'!$D$4:$F$48,3,FALSE)="solar",IF(G5977="PV","solar PV","solar thermal"),IF(VLOOKUP(H5977,'Cross-Page Data'!$D$4:$F$48,3,FALSE)="wind",VLOOKUP(G5977,'Cross-Page Data'!$I$4:$J$19,2,FALSE),IF(VLOOKUP(H5977,'Cross-Page Data'!$D$4:$F$48,3,FALSE)="hydro",VLOOKUP(G5977,'Cross-Page Data'!$I$4:$J$19,2,FALSE),VLOOKUP(H5977,'Cross-Page Data'!$D$4:$F$48,3,FALSE)))))</f>
        <v/>
      </c>
      <c r="M5977" s="120">
        <f>IF(AND($P$2=FALSE,OR(F5977="Commercial NAICS Cogen",F5977="Industrial NAICS Cogen",F5977="NAICS-22 Cogen")),FALSE,IF(AND($P$3=FALSE,OR(F5977="Commercial NAICS Cogen",F5977="Commercial NAICS Non-Cogen",F5977="Industrial NAICS Cogen", F5977="industrial NAICS non-Cogen")),FALSE, TRUE))</f>
        <v/>
      </c>
    </row>
    <row r="5978">
      <c r="A5978" s="129" t="n">
        <v>99999</v>
      </c>
      <c r="B5978" s="130" t="inlineStr">
        <is>
          <t>State-Fuel Level Increment</t>
        </is>
      </c>
      <c r="C5978" s="130" t="inlineStr">
        <is>
          <t>State-Fuel Level Increment</t>
        </is>
      </c>
      <c r="D5978" s="129" t="n">
        <v>99999</v>
      </c>
      <c r="E5978" s="130" t="inlineStr">
        <is>
          <t>VT</t>
        </is>
      </c>
      <c r="F5978" s="130" t="inlineStr">
        <is>
          <t>Electric Utility</t>
        </is>
      </c>
      <c r="G5978" s="130" t="inlineStr">
        <is>
          <t>IC</t>
        </is>
      </c>
      <c r="H5978" s="130" t="inlineStr">
        <is>
          <t>LFG</t>
        </is>
      </c>
      <c r="I5978" s="130" t="inlineStr">
        <is>
          <t>MLG</t>
        </is>
      </c>
      <c r="J5978" s="131" t="n">
        <v>57517.85</v>
      </c>
      <c r="K5978" s="129" t="n">
        <v>2020</v>
      </c>
      <c r="L5978" s="120">
        <f>IF(VLOOKUP(H5978,'Cross-Page Data'!$D$4:$F$48,3,FALSE)="natural gas",VLOOKUP(G5978,'Cross-Page Data'!$I$4:$J$19,2,FALSE),IF(VLOOKUP(H5978,'Cross-Page Data'!$D$4:$F$48,3,FALSE)="solar",IF(G5978="PV","solar PV","solar thermal"),IF(VLOOKUP(H5978,'Cross-Page Data'!$D$4:$F$48,3,FALSE)="wind",VLOOKUP(G5978,'Cross-Page Data'!$I$4:$J$19,2,FALSE),IF(VLOOKUP(H5978,'Cross-Page Data'!$D$4:$F$48,3,FALSE)="hydro",VLOOKUP(G5978,'Cross-Page Data'!$I$4:$J$19,2,FALSE),VLOOKUP(H5978,'Cross-Page Data'!$D$4:$F$48,3,FALSE)))))</f>
        <v/>
      </c>
      <c r="M5978" s="120">
        <f>IF(AND($P$2=FALSE,OR(F5978="Commercial NAICS Cogen",F5978="Industrial NAICS Cogen",F5978="NAICS-22 Cogen")),FALSE,IF(AND($P$3=FALSE,OR(F5978="Commercial NAICS Cogen",F5978="Commercial NAICS Non-Cogen",F5978="Industrial NAICS Cogen", F5978="industrial NAICS non-Cogen")),FALSE, TRUE))</f>
        <v/>
      </c>
    </row>
    <row r="5979">
      <c r="A5979" s="129" t="n">
        <v>99999</v>
      </c>
      <c r="B5979" s="130" t="inlineStr">
        <is>
          <t>State-Fuel Level Increment</t>
        </is>
      </c>
      <c r="C5979" s="130" t="inlineStr">
        <is>
          <t>State-Fuel Level Increment</t>
        </is>
      </c>
      <c r="D5979" s="129" t="n">
        <v>99999</v>
      </c>
      <c r="E5979" s="130" t="inlineStr">
        <is>
          <t>VT</t>
        </is>
      </c>
      <c r="F5979" s="130" t="inlineStr">
        <is>
          <t>NAICS-22 Non-Cogen</t>
        </is>
      </c>
      <c r="G5979" s="130" t="inlineStr">
        <is>
          <t>IC</t>
        </is>
      </c>
      <c r="H5979" s="130" t="inlineStr">
        <is>
          <t>LFG</t>
        </is>
      </c>
      <c r="I5979" s="130" t="inlineStr">
        <is>
          <t>MLG</t>
        </is>
      </c>
      <c r="J5979" s="131" t="n">
        <v>11121.619</v>
      </c>
      <c r="K5979" s="129" t="n">
        <v>2020</v>
      </c>
      <c r="L5979" s="120">
        <f>IF(VLOOKUP(H5979,'Cross-Page Data'!$D$4:$F$48,3,FALSE)="natural gas",VLOOKUP(G5979,'Cross-Page Data'!$I$4:$J$19,2,FALSE),IF(VLOOKUP(H5979,'Cross-Page Data'!$D$4:$F$48,3,FALSE)="solar",IF(G5979="PV","solar PV","solar thermal"),IF(VLOOKUP(H5979,'Cross-Page Data'!$D$4:$F$48,3,FALSE)="wind",VLOOKUP(G5979,'Cross-Page Data'!$I$4:$J$19,2,FALSE),IF(VLOOKUP(H5979,'Cross-Page Data'!$D$4:$F$48,3,FALSE)="hydro",VLOOKUP(G5979,'Cross-Page Data'!$I$4:$J$19,2,FALSE),VLOOKUP(H5979,'Cross-Page Data'!$D$4:$F$48,3,FALSE)))))</f>
        <v/>
      </c>
      <c r="M5979" s="120">
        <f>IF(AND($P$2=FALSE,OR(F5979="Commercial NAICS Cogen",F5979="Industrial NAICS Cogen",F5979="NAICS-22 Cogen")),FALSE,IF(AND($P$3=FALSE,OR(F5979="Commercial NAICS Cogen",F5979="Commercial NAICS Non-Cogen",F5979="Industrial NAICS Cogen", F5979="industrial NAICS non-Cogen")),FALSE, TRUE))</f>
        <v/>
      </c>
    </row>
    <row r="5980">
      <c r="A5980" s="129" t="n">
        <v>99999</v>
      </c>
      <c r="B5980" s="130" t="inlineStr">
        <is>
          <t>State-Fuel Level Increment</t>
        </is>
      </c>
      <c r="C5980" s="130" t="inlineStr">
        <is>
          <t>State-Fuel Level Increment</t>
        </is>
      </c>
      <c r="D5980" s="129" t="n">
        <v>99999</v>
      </c>
      <c r="E5980" s="130" t="inlineStr">
        <is>
          <t>WA</t>
        </is>
      </c>
      <c r="F5980" s="130" t="inlineStr">
        <is>
          <t>NAICS-22 Non-Cogen</t>
        </is>
      </c>
      <c r="G5980" s="130" t="inlineStr">
        <is>
          <t>IC</t>
        </is>
      </c>
      <c r="H5980" s="130" t="inlineStr">
        <is>
          <t>LFG</t>
        </is>
      </c>
      <c r="I5980" s="130" t="inlineStr">
        <is>
          <t>MLG</t>
        </is>
      </c>
      <c r="J5980" s="131" t="n">
        <v>52945.499</v>
      </c>
      <c r="K5980" s="129" t="n">
        <v>2020</v>
      </c>
      <c r="L5980" s="120">
        <f>IF(VLOOKUP(H5980,'Cross-Page Data'!$D$4:$F$48,3,FALSE)="natural gas",VLOOKUP(G5980,'Cross-Page Data'!$I$4:$J$19,2,FALSE),IF(VLOOKUP(H5980,'Cross-Page Data'!$D$4:$F$48,3,FALSE)="solar",IF(G5980="PV","solar PV","solar thermal"),IF(VLOOKUP(H5980,'Cross-Page Data'!$D$4:$F$48,3,FALSE)="wind",VLOOKUP(G5980,'Cross-Page Data'!$I$4:$J$19,2,FALSE),IF(VLOOKUP(H5980,'Cross-Page Data'!$D$4:$F$48,3,FALSE)="hydro",VLOOKUP(G5980,'Cross-Page Data'!$I$4:$J$19,2,FALSE),VLOOKUP(H5980,'Cross-Page Data'!$D$4:$F$48,3,FALSE)))))</f>
        <v/>
      </c>
      <c r="M5980" s="120">
        <f>IF(AND($P$2=FALSE,OR(F5980="Commercial NAICS Cogen",F5980="Industrial NAICS Cogen",F5980="NAICS-22 Cogen")),FALSE,IF(AND($P$3=FALSE,OR(F5980="Commercial NAICS Cogen",F5980="Commercial NAICS Non-Cogen",F5980="Industrial NAICS Cogen", F5980="industrial NAICS non-Cogen")),FALSE, TRUE))</f>
        <v/>
      </c>
    </row>
    <row r="5981">
      <c r="A5981" s="129" t="n">
        <v>99999</v>
      </c>
      <c r="B5981" s="130" t="inlineStr">
        <is>
          <t>State-Fuel Level Increment</t>
        </is>
      </c>
      <c r="C5981" s="130" t="inlineStr">
        <is>
          <t>State-Fuel Level Increment</t>
        </is>
      </c>
      <c r="D5981" s="129" t="n">
        <v>99999</v>
      </c>
      <c r="E5981" s="130" t="inlineStr">
        <is>
          <t>WI</t>
        </is>
      </c>
      <c r="F5981" s="130" t="inlineStr">
        <is>
          <t>NAICS-22 Non-Cogen</t>
        </is>
      </c>
      <c r="G5981" s="130" t="inlineStr">
        <is>
          <t>IC</t>
        </is>
      </c>
      <c r="H5981" s="130" t="inlineStr">
        <is>
          <t>LFG</t>
        </is>
      </c>
      <c r="I5981" s="130" t="inlineStr">
        <is>
          <t>MLG</t>
        </is>
      </c>
      <c r="J5981" s="131" t="n">
        <v>193793.27</v>
      </c>
      <c r="K5981" s="129" t="n">
        <v>2020</v>
      </c>
      <c r="L5981" s="120">
        <f>IF(VLOOKUP(H5981,'Cross-Page Data'!$D$4:$F$48,3,FALSE)="natural gas",VLOOKUP(G5981,'Cross-Page Data'!$I$4:$J$19,2,FALSE),IF(VLOOKUP(H5981,'Cross-Page Data'!$D$4:$F$48,3,FALSE)="solar",IF(G5981="PV","solar PV","solar thermal"),IF(VLOOKUP(H5981,'Cross-Page Data'!$D$4:$F$48,3,FALSE)="wind",VLOOKUP(G5981,'Cross-Page Data'!$I$4:$J$19,2,FALSE),IF(VLOOKUP(H5981,'Cross-Page Data'!$D$4:$F$48,3,FALSE)="hydro",VLOOKUP(G5981,'Cross-Page Data'!$I$4:$J$19,2,FALSE),VLOOKUP(H5981,'Cross-Page Data'!$D$4:$F$48,3,FALSE)))))</f>
        <v/>
      </c>
      <c r="M5981" s="120">
        <f>IF(AND($P$2=FALSE,OR(F5981="Commercial NAICS Cogen",F5981="Industrial NAICS Cogen",F5981="NAICS-22 Cogen")),FALSE,IF(AND($P$3=FALSE,OR(F5981="Commercial NAICS Cogen",F5981="Commercial NAICS Non-Cogen",F5981="Industrial NAICS Cogen", F5981="industrial NAICS non-Cogen")),FALSE, TRUE))</f>
        <v/>
      </c>
    </row>
    <row r="5982">
      <c r="A5982" s="129" t="n">
        <v>99999</v>
      </c>
      <c r="B5982" s="130" t="inlineStr">
        <is>
          <t>State-Fuel Level Increment</t>
        </is>
      </c>
      <c r="C5982" s="130" t="inlineStr">
        <is>
          <t>State-Fuel Level Increment</t>
        </is>
      </c>
      <c r="D5982" s="129" t="n">
        <v>99999</v>
      </c>
      <c r="E5982" s="130" t="inlineStr">
        <is>
          <t>WI</t>
        </is>
      </c>
      <c r="F5982" s="130" t="inlineStr">
        <is>
          <t>NAICS-22 Cogen</t>
        </is>
      </c>
      <c r="G5982" s="130" t="inlineStr">
        <is>
          <t>IC</t>
        </is>
      </c>
      <c r="H5982" s="130" t="inlineStr">
        <is>
          <t>LFG</t>
        </is>
      </c>
      <c r="I5982" s="130" t="inlineStr">
        <is>
          <t>MLG</t>
        </is>
      </c>
      <c r="J5982" s="131" t="n">
        <v>65347.849</v>
      </c>
      <c r="K5982" s="129" t="n">
        <v>2020</v>
      </c>
      <c r="L5982" s="120">
        <f>IF(VLOOKUP(H5982,'Cross-Page Data'!$D$4:$F$48,3,FALSE)="natural gas",VLOOKUP(G5982,'Cross-Page Data'!$I$4:$J$19,2,FALSE),IF(VLOOKUP(H5982,'Cross-Page Data'!$D$4:$F$48,3,FALSE)="solar",IF(G5982="PV","solar PV","solar thermal"),IF(VLOOKUP(H5982,'Cross-Page Data'!$D$4:$F$48,3,FALSE)="wind",VLOOKUP(G5982,'Cross-Page Data'!$I$4:$J$19,2,FALSE),IF(VLOOKUP(H5982,'Cross-Page Data'!$D$4:$F$48,3,FALSE)="hydro",VLOOKUP(G5982,'Cross-Page Data'!$I$4:$J$19,2,FALSE),VLOOKUP(H5982,'Cross-Page Data'!$D$4:$F$48,3,FALSE)))))</f>
        <v/>
      </c>
      <c r="M5982" s="120">
        <f>IF(AND($P$2=FALSE,OR(F5982="Commercial NAICS Cogen",F5982="Industrial NAICS Cogen",F5982="NAICS-22 Cogen")),FALSE,IF(AND($P$3=FALSE,OR(F5982="Commercial NAICS Cogen",F5982="Commercial NAICS Non-Cogen",F5982="Industrial NAICS Cogen", F5982="industrial NAICS non-Cogen")),FALSE, TRUE))</f>
        <v/>
      </c>
    </row>
    <row r="5983">
      <c r="A5983" s="129" t="n">
        <v>99999</v>
      </c>
      <c r="B5983" s="130" t="inlineStr">
        <is>
          <t>State-Fuel Level Increment</t>
        </is>
      </c>
      <c r="C5983" s="130" t="inlineStr">
        <is>
          <t>State-Fuel Level Increment</t>
        </is>
      </c>
      <c r="D5983" s="129" t="n">
        <v>99999</v>
      </c>
      <c r="E5983" s="130" t="inlineStr">
        <is>
          <t>WV</t>
        </is>
      </c>
      <c r="F5983" s="130" t="inlineStr">
        <is>
          <t>NAICS-22 Non-Cogen</t>
        </is>
      </c>
      <c r="G5983" s="130" t="inlineStr">
        <is>
          <t>IC</t>
        </is>
      </c>
      <c r="H5983" s="130" t="inlineStr">
        <is>
          <t>LFG</t>
        </is>
      </c>
      <c r="I5983" s="130" t="inlineStr">
        <is>
          <t>MLG</t>
        </is>
      </c>
      <c r="J5983" s="131" t="n">
        <v>0</v>
      </c>
      <c r="K5983" s="129" t="n">
        <v>2020</v>
      </c>
      <c r="L5983" s="120">
        <f>IF(VLOOKUP(H5983,'Cross-Page Data'!$D$4:$F$48,3,FALSE)="natural gas",VLOOKUP(G5983,'Cross-Page Data'!$I$4:$J$19,2,FALSE),IF(VLOOKUP(H5983,'Cross-Page Data'!$D$4:$F$48,3,FALSE)="solar",IF(G5983="PV","solar PV","solar thermal"),IF(VLOOKUP(H5983,'Cross-Page Data'!$D$4:$F$48,3,FALSE)="wind",VLOOKUP(G5983,'Cross-Page Data'!$I$4:$J$19,2,FALSE),IF(VLOOKUP(H5983,'Cross-Page Data'!$D$4:$F$48,3,FALSE)="hydro",VLOOKUP(G5983,'Cross-Page Data'!$I$4:$J$19,2,FALSE),VLOOKUP(H5983,'Cross-Page Data'!$D$4:$F$48,3,FALSE)))))</f>
        <v/>
      </c>
      <c r="M5983" s="120">
        <f>IF(AND($P$2=FALSE,OR(F5983="Commercial NAICS Cogen",F5983="Industrial NAICS Cogen",F5983="NAICS-22 Cogen")),FALSE,IF(AND($P$3=FALSE,OR(F5983="Commercial NAICS Cogen",F5983="Commercial NAICS Non-Cogen",F5983="Industrial NAICS Cogen", F5983="industrial NAICS non-Cogen")),FALSE, TRUE))</f>
        <v/>
      </c>
    </row>
    <row r="5984">
      <c r="A5984" s="129" t="n">
        <v>99999</v>
      </c>
      <c r="B5984" s="130" t="inlineStr">
        <is>
          <t>State-Fuel Level Increment</t>
        </is>
      </c>
      <c r="C5984" s="130" t="inlineStr">
        <is>
          <t>State-Fuel Level Increment</t>
        </is>
      </c>
      <c r="D5984" s="129" t="n">
        <v>99999</v>
      </c>
      <c r="E5984" s="130" t="inlineStr">
        <is>
          <t>AK</t>
        </is>
      </c>
      <c r="F5984" s="130" t="inlineStr">
        <is>
          <t>Electric Utility</t>
        </is>
      </c>
      <c r="G5984" s="130" t="inlineStr">
        <is>
          <t>IC</t>
        </is>
      </c>
      <c r="H5984" s="130" t="inlineStr">
        <is>
          <t>NG</t>
        </is>
      </c>
      <c r="I5984" s="130" t="inlineStr">
        <is>
          <t>NG</t>
        </is>
      </c>
      <c r="J5984" s="131" t="n">
        <v>668268.2</v>
      </c>
      <c r="K5984" s="129" t="n">
        <v>2020</v>
      </c>
      <c r="L5984" s="120">
        <f>IF(VLOOKUP(H5984,'Cross-Page Data'!$D$4:$F$48,3,FALSE)="natural gas",VLOOKUP(G5984,'Cross-Page Data'!$I$4:$J$19,2,FALSE),IF(VLOOKUP(H5984,'Cross-Page Data'!$D$4:$F$48,3,FALSE)="solar",IF(G5984="PV","solar PV","solar thermal"),IF(VLOOKUP(H5984,'Cross-Page Data'!$D$4:$F$48,3,FALSE)="wind",VLOOKUP(G5984,'Cross-Page Data'!$I$4:$J$19,2,FALSE),IF(VLOOKUP(H5984,'Cross-Page Data'!$D$4:$F$48,3,FALSE)="hydro",VLOOKUP(G5984,'Cross-Page Data'!$I$4:$J$19,2,FALSE),VLOOKUP(H5984,'Cross-Page Data'!$D$4:$F$48,3,FALSE)))))</f>
        <v/>
      </c>
      <c r="M5984" s="120">
        <f>IF(AND($P$2=FALSE,OR(F5984="Commercial NAICS Cogen",F5984="Industrial NAICS Cogen",F5984="NAICS-22 Cogen")),FALSE,IF(AND($P$3=FALSE,OR(F5984="Commercial NAICS Cogen",F5984="Commercial NAICS Non-Cogen",F5984="Industrial NAICS Cogen", F5984="industrial NAICS non-Cogen")),FALSE, TRUE))</f>
        <v/>
      </c>
    </row>
    <row r="5985">
      <c r="A5985" s="129" t="n">
        <v>99999</v>
      </c>
      <c r="B5985" s="130" t="inlineStr">
        <is>
          <t>State-Fuel Level Increment</t>
        </is>
      </c>
      <c r="C5985" s="130" t="inlineStr">
        <is>
          <t>State-Fuel Level Increment</t>
        </is>
      </c>
      <c r="D5985" s="129" t="n">
        <v>99999</v>
      </c>
      <c r="E5985" s="130" t="inlineStr">
        <is>
          <t>AL</t>
        </is>
      </c>
      <c r="F5985" s="130" t="inlineStr">
        <is>
          <t>NAICS-22 Non-Cogen</t>
        </is>
      </c>
      <c r="G5985" s="130" t="inlineStr">
        <is>
          <t>IC</t>
        </is>
      </c>
      <c r="H5985" s="130" t="inlineStr">
        <is>
          <t>NG</t>
        </is>
      </c>
      <c r="I5985" s="130" t="inlineStr">
        <is>
          <t>NG</t>
        </is>
      </c>
      <c r="J5985" s="131" t="n">
        <v>0</v>
      </c>
      <c r="K5985" s="129" t="n">
        <v>2020</v>
      </c>
      <c r="L5985" s="120">
        <f>IF(VLOOKUP(H5985,'Cross-Page Data'!$D$4:$F$48,3,FALSE)="natural gas",VLOOKUP(G5985,'Cross-Page Data'!$I$4:$J$19,2,FALSE),IF(VLOOKUP(H5985,'Cross-Page Data'!$D$4:$F$48,3,FALSE)="solar",IF(G5985="PV","solar PV","solar thermal"),IF(VLOOKUP(H5985,'Cross-Page Data'!$D$4:$F$48,3,FALSE)="wind",VLOOKUP(G5985,'Cross-Page Data'!$I$4:$J$19,2,FALSE),IF(VLOOKUP(H5985,'Cross-Page Data'!$D$4:$F$48,3,FALSE)="hydro",VLOOKUP(G5985,'Cross-Page Data'!$I$4:$J$19,2,FALSE),VLOOKUP(H5985,'Cross-Page Data'!$D$4:$F$48,3,FALSE)))))</f>
        <v/>
      </c>
      <c r="M5985" s="120">
        <f>IF(AND($P$2=FALSE,OR(F5985="Commercial NAICS Cogen",F5985="Industrial NAICS Cogen",F5985="NAICS-22 Cogen")),FALSE,IF(AND($P$3=FALSE,OR(F5985="Commercial NAICS Cogen",F5985="Commercial NAICS Non-Cogen",F5985="Industrial NAICS Cogen", F5985="industrial NAICS non-Cogen")),FALSE, TRUE))</f>
        <v/>
      </c>
    </row>
    <row r="5986">
      <c r="A5986" s="129" t="n">
        <v>99999</v>
      </c>
      <c r="B5986" s="130" t="inlineStr">
        <is>
          <t>State-Fuel Level Increment</t>
        </is>
      </c>
      <c r="C5986" s="130" t="inlineStr">
        <is>
          <t>State-Fuel Level Increment</t>
        </is>
      </c>
      <c r="D5986" s="129" t="n">
        <v>99999</v>
      </c>
      <c r="E5986" s="130" t="inlineStr">
        <is>
          <t>AR</t>
        </is>
      </c>
      <c r="F5986" s="130" t="inlineStr">
        <is>
          <t>Electric Utility</t>
        </is>
      </c>
      <c r="G5986" s="130" t="inlineStr">
        <is>
          <t>IC</t>
        </is>
      </c>
      <c r="H5986" s="130" t="inlineStr">
        <is>
          <t>NG</t>
        </is>
      </c>
      <c r="I5986" s="130" t="inlineStr">
        <is>
          <t>NG</t>
        </is>
      </c>
      <c r="J5986" s="131" t="n">
        <v>2011.584</v>
      </c>
      <c r="K5986" s="129" t="n">
        <v>2020</v>
      </c>
      <c r="L5986" s="120">
        <f>IF(VLOOKUP(H5986,'Cross-Page Data'!$D$4:$F$48,3,FALSE)="natural gas",VLOOKUP(G5986,'Cross-Page Data'!$I$4:$J$19,2,FALSE),IF(VLOOKUP(H5986,'Cross-Page Data'!$D$4:$F$48,3,FALSE)="solar",IF(G5986="PV","solar PV","solar thermal"),IF(VLOOKUP(H5986,'Cross-Page Data'!$D$4:$F$48,3,FALSE)="wind",VLOOKUP(G5986,'Cross-Page Data'!$I$4:$J$19,2,FALSE),IF(VLOOKUP(H5986,'Cross-Page Data'!$D$4:$F$48,3,FALSE)="hydro",VLOOKUP(G5986,'Cross-Page Data'!$I$4:$J$19,2,FALSE),VLOOKUP(H5986,'Cross-Page Data'!$D$4:$F$48,3,FALSE)))))</f>
        <v/>
      </c>
      <c r="M5986" s="120">
        <f>IF(AND($P$2=FALSE,OR(F5986="Commercial NAICS Cogen",F5986="Industrial NAICS Cogen",F5986="NAICS-22 Cogen")),FALSE,IF(AND($P$3=FALSE,OR(F5986="Commercial NAICS Cogen",F5986="Commercial NAICS Non-Cogen",F5986="Industrial NAICS Cogen", F5986="industrial NAICS non-Cogen")),FALSE, TRUE))</f>
        <v/>
      </c>
    </row>
    <row r="5987">
      <c r="A5987" s="129" t="n">
        <v>99999</v>
      </c>
      <c r="B5987" s="130" t="inlineStr">
        <is>
          <t>State-Fuel Level Increment</t>
        </is>
      </c>
      <c r="C5987" s="130" t="inlineStr">
        <is>
          <t>State-Fuel Level Increment</t>
        </is>
      </c>
      <c r="D5987" s="129" t="n">
        <v>99999</v>
      </c>
      <c r="E5987" s="130" t="inlineStr">
        <is>
          <t>AZ</t>
        </is>
      </c>
      <c r="F5987" s="130" t="inlineStr">
        <is>
          <t>Commercial NAICS Non-Cogen</t>
        </is>
      </c>
      <c r="G5987" s="130" t="inlineStr">
        <is>
          <t>IC</t>
        </is>
      </c>
      <c r="H5987" s="130" t="inlineStr">
        <is>
          <t>NG</t>
        </is>
      </c>
      <c r="I5987" s="130" t="inlineStr">
        <is>
          <t>NG</t>
        </is>
      </c>
      <c r="J5987" s="131" t="n">
        <v>340.444</v>
      </c>
      <c r="K5987" s="129" t="n">
        <v>2020</v>
      </c>
      <c r="L5987" s="120">
        <f>IF(VLOOKUP(H5987,'Cross-Page Data'!$D$4:$F$48,3,FALSE)="natural gas",VLOOKUP(G5987,'Cross-Page Data'!$I$4:$J$19,2,FALSE),IF(VLOOKUP(H5987,'Cross-Page Data'!$D$4:$F$48,3,FALSE)="solar",IF(G5987="PV","solar PV","solar thermal"),IF(VLOOKUP(H5987,'Cross-Page Data'!$D$4:$F$48,3,FALSE)="wind",VLOOKUP(G5987,'Cross-Page Data'!$I$4:$J$19,2,FALSE),IF(VLOOKUP(H5987,'Cross-Page Data'!$D$4:$F$48,3,FALSE)="hydro",VLOOKUP(G5987,'Cross-Page Data'!$I$4:$J$19,2,FALSE),VLOOKUP(H5987,'Cross-Page Data'!$D$4:$F$48,3,FALSE)))))</f>
        <v/>
      </c>
      <c r="M5987" s="120">
        <f>IF(AND($P$2=FALSE,OR(F5987="Commercial NAICS Cogen",F5987="Industrial NAICS Cogen",F5987="NAICS-22 Cogen")),FALSE,IF(AND($P$3=FALSE,OR(F5987="Commercial NAICS Cogen",F5987="Commercial NAICS Non-Cogen",F5987="Industrial NAICS Cogen", F5987="industrial NAICS non-Cogen")),FALSE, TRUE))</f>
        <v/>
      </c>
    </row>
    <row r="5988">
      <c r="A5988" s="129" t="n">
        <v>99999</v>
      </c>
      <c r="B5988" s="130" t="inlineStr">
        <is>
          <t>State-Fuel Level Increment</t>
        </is>
      </c>
      <c r="C5988" s="130" t="inlineStr">
        <is>
          <t>State-Fuel Level Increment</t>
        </is>
      </c>
      <c r="D5988" s="129" t="n">
        <v>99999</v>
      </c>
      <c r="E5988" s="130" t="inlineStr">
        <is>
          <t>CA</t>
        </is>
      </c>
      <c r="F5988" s="130" t="inlineStr">
        <is>
          <t>Electric Utility</t>
        </is>
      </c>
      <c r="G5988" s="130" t="inlineStr">
        <is>
          <t>IC</t>
        </is>
      </c>
      <c r="H5988" s="130" t="inlineStr">
        <is>
          <t>NG</t>
        </is>
      </c>
      <c r="I5988" s="130" t="inlineStr">
        <is>
          <t>NG</t>
        </is>
      </c>
      <c r="J5988" s="131" t="n">
        <v>4152.908</v>
      </c>
      <c r="K5988" s="129" t="n">
        <v>2020</v>
      </c>
      <c r="L5988" s="120">
        <f>IF(VLOOKUP(H5988,'Cross-Page Data'!$D$4:$F$48,3,FALSE)="natural gas",VLOOKUP(G5988,'Cross-Page Data'!$I$4:$J$19,2,FALSE),IF(VLOOKUP(H5988,'Cross-Page Data'!$D$4:$F$48,3,FALSE)="solar",IF(G5988="PV","solar PV","solar thermal"),IF(VLOOKUP(H5988,'Cross-Page Data'!$D$4:$F$48,3,FALSE)="wind",VLOOKUP(G5988,'Cross-Page Data'!$I$4:$J$19,2,FALSE),IF(VLOOKUP(H5988,'Cross-Page Data'!$D$4:$F$48,3,FALSE)="hydro",VLOOKUP(G5988,'Cross-Page Data'!$I$4:$J$19,2,FALSE),VLOOKUP(H5988,'Cross-Page Data'!$D$4:$F$48,3,FALSE)))))</f>
        <v/>
      </c>
      <c r="M5988" s="120">
        <f>IF(AND($P$2=FALSE,OR(F5988="Commercial NAICS Cogen",F5988="Industrial NAICS Cogen",F5988="NAICS-22 Cogen")),FALSE,IF(AND($P$3=FALSE,OR(F5988="Commercial NAICS Cogen",F5988="Commercial NAICS Non-Cogen",F5988="Industrial NAICS Cogen", F5988="industrial NAICS non-Cogen")),FALSE, TRUE))</f>
        <v/>
      </c>
    </row>
    <row r="5989">
      <c r="A5989" s="129" t="n">
        <v>99999</v>
      </c>
      <c r="B5989" s="130" t="inlineStr">
        <is>
          <t>State-Fuel Level Increment</t>
        </is>
      </c>
      <c r="C5989" s="130" t="inlineStr">
        <is>
          <t>State-Fuel Level Increment</t>
        </is>
      </c>
      <c r="D5989" s="129" t="n">
        <v>99999</v>
      </c>
      <c r="E5989" s="130" t="inlineStr">
        <is>
          <t>CA</t>
        </is>
      </c>
      <c r="F5989" s="130" t="inlineStr">
        <is>
          <t>Electric Utility</t>
        </is>
      </c>
      <c r="G5989" s="130" t="inlineStr">
        <is>
          <t>IC</t>
        </is>
      </c>
      <c r="H5989" s="130" t="inlineStr">
        <is>
          <t>NG</t>
        </is>
      </c>
      <c r="I5989" s="130" t="inlineStr">
        <is>
          <t>NG</t>
        </is>
      </c>
      <c r="J5989" s="131" t="n">
        <v>36954.874</v>
      </c>
      <c r="K5989" s="129" t="n">
        <v>2020</v>
      </c>
      <c r="L5989" s="120">
        <f>IF(VLOOKUP(H5989,'Cross-Page Data'!$D$4:$F$48,3,FALSE)="natural gas",VLOOKUP(G5989,'Cross-Page Data'!$I$4:$J$19,2,FALSE),IF(VLOOKUP(H5989,'Cross-Page Data'!$D$4:$F$48,3,FALSE)="solar",IF(G5989="PV","solar PV","solar thermal"),IF(VLOOKUP(H5989,'Cross-Page Data'!$D$4:$F$48,3,FALSE)="wind",VLOOKUP(G5989,'Cross-Page Data'!$I$4:$J$19,2,FALSE),IF(VLOOKUP(H5989,'Cross-Page Data'!$D$4:$F$48,3,FALSE)="hydro",VLOOKUP(G5989,'Cross-Page Data'!$I$4:$J$19,2,FALSE),VLOOKUP(H5989,'Cross-Page Data'!$D$4:$F$48,3,FALSE)))))</f>
        <v/>
      </c>
      <c r="M5989" s="120">
        <f>IF(AND($P$2=FALSE,OR(F5989="Commercial NAICS Cogen",F5989="Industrial NAICS Cogen",F5989="NAICS-22 Cogen")),FALSE,IF(AND($P$3=FALSE,OR(F5989="Commercial NAICS Cogen",F5989="Commercial NAICS Non-Cogen",F5989="Industrial NAICS Cogen", F5989="industrial NAICS non-Cogen")),FALSE, TRUE))</f>
        <v/>
      </c>
    </row>
    <row r="5990">
      <c r="A5990" s="129" t="n">
        <v>99999</v>
      </c>
      <c r="B5990" s="130" t="inlineStr">
        <is>
          <t>State-Fuel Level Increment</t>
        </is>
      </c>
      <c r="C5990" s="130" t="inlineStr">
        <is>
          <t>State-Fuel Level Increment</t>
        </is>
      </c>
      <c r="D5990" s="129" t="n">
        <v>99999</v>
      </c>
      <c r="E5990" s="130" t="inlineStr">
        <is>
          <t>CA</t>
        </is>
      </c>
      <c r="F5990" s="130" t="inlineStr">
        <is>
          <t>NAICS-22 Non-Cogen</t>
        </is>
      </c>
      <c r="G5990" s="130" t="inlineStr">
        <is>
          <t>IC</t>
        </is>
      </c>
      <c r="H5990" s="130" t="inlineStr">
        <is>
          <t>NG</t>
        </is>
      </c>
      <c r="I5990" s="130" t="inlineStr">
        <is>
          <t>NG</t>
        </is>
      </c>
      <c r="J5990" s="131" t="n">
        <v>47554.086</v>
      </c>
      <c r="K5990" s="129" t="n">
        <v>2020</v>
      </c>
      <c r="L5990" s="120">
        <f>IF(VLOOKUP(H5990,'Cross-Page Data'!$D$4:$F$48,3,FALSE)="natural gas",VLOOKUP(G5990,'Cross-Page Data'!$I$4:$J$19,2,FALSE),IF(VLOOKUP(H5990,'Cross-Page Data'!$D$4:$F$48,3,FALSE)="solar",IF(G5990="PV","solar PV","solar thermal"),IF(VLOOKUP(H5990,'Cross-Page Data'!$D$4:$F$48,3,FALSE)="wind",VLOOKUP(G5990,'Cross-Page Data'!$I$4:$J$19,2,FALSE),IF(VLOOKUP(H5990,'Cross-Page Data'!$D$4:$F$48,3,FALSE)="hydro",VLOOKUP(G5990,'Cross-Page Data'!$I$4:$J$19,2,FALSE),VLOOKUP(H5990,'Cross-Page Data'!$D$4:$F$48,3,FALSE)))))</f>
        <v/>
      </c>
      <c r="M5990" s="120">
        <f>IF(AND($P$2=FALSE,OR(F5990="Commercial NAICS Cogen",F5990="Industrial NAICS Cogen",F5990="NAICS-22 Cogen")),FALSE,IF(AND($P$3=FALSE,OR(F5990="Commercial NAICS Cogen",F5990="Commercial NAICS Non-Cogen",F5990="Industrial NAICS Cogen", F5990="industrial NAICS non-Cogen")),FALSE, TRUE))</f>
        <v/>
      </c>
    </row>
    <row r="5991">
      <c r="A5991" s="129" t="n">
        <v>99999</v>
      </c>
      <c r="B5991" s="130" t="inlineStr">
        <is>
          <t>State-Fuel Level Increment</t>
        </is>
      </c>
      <c r="C5991" s="130" t="inlineStr">
        <is>
          <t>State-Fuel Level Increment</t>
        </is>
      </c>
      <c r="D5991" s="129" t="n">
        <v>99999</v>
      </c>
      <c r="E5991" s="130" t="inlineStr">
        <is>
          <t>CA</t>
        </is>
      </c>
      <c r="F5991" s="130" t="inlineStr">
        <is>
          <t>NAICS-22 Cogen</t>
        </is>
      </c>
      <c r="G5991" s="130" t="inlineStr">
        <is>
          <t>IC</t>
        </is>
      </c>
      <c r="H5991" s="130" t="inlineStr">
        <is>
          <t>NG</t>
        </is>
      </c>
      <c r="I5991" s="130" t="inlineStr">
        <is>
          <t>NG</t>
        </is>
      </c>
      <c r="J5991" s="131" t="n">
        <v>64605.201</v>
      </c>
      <c r="K5991" s="129" t="n">
        <v>2020</v>
      </c>
      <c r="L5991" s="120">
        <f>IF(VLOOKUP(H5991,'Cross-Page Data'!$D$4:$F$48,3,FALSE)="natural gas",VLOOKUP(G5991,'Cross-Page Data'!$I$4:$J$19,2,FALSE),IF(VLOOKUP(H5991,'Cross-Page Data'!$D$4:$F$48,3,FALSE)="solar",IF(G5991="PV","solar PV","solar thermal"),IF(VLOOKUP(H5991,'Cross-Page Data'!$D$4:$F$48,3,FALSE)="wind",VLOOKUP(G5991,'Cross-Page Data'!$I$4:$J$19,2,FALSE),IF(VLOOKUP(H5991,'Cross-Page Data'!$D$4:$F$48,3,FALSE)="hydro",VLOOKUP(G5991,'Cross-Page Data'!$I$4:$J$19,2,FALSE),VLOOKUP(H5991,'Cross-Page Data'!$D$4:$F$48,3,FALSE)))))</f>
        <v/>
      </c>
      <c r="M5991" s="120">
        <f>IF(AND($P$2=FALSE,OR(F5991="Commercial NAICS Cogen",F5991="Industrial NAICS Cogen",F5991="NAICS-22 Cogen")),FALSE,IF(AND($P$3=FALSE,OR(F5991="Commercial NAICS Cogen",F5991="Commercial NAICS Non-Cogen",F5991="Industrial NAICS Cogen", F5991="industrial NAICS non-Cogen")),FALSE, TRUE))</f>
        <v/>
      </c>
    </row>
    <row r="5992">
      <c r="A5992" s="129" t="n">
        <v>99999</v>
      </c>
      <c r="B5992" s="130" t="inlineStr">
        <is>
          <t>State-Fuel Level Increment</t>
        </is>
      </c>
      <c r="C5992" s="130" t="inlineStr">
        <is>
          <t>State-Fuel Level Increment</t>
        </is>
      </c>
      <c r="D5992" s="129" t="n">
        <v>99999</v>
      </c>
      <c r="E5992" s="130" t="inlineStr">
        <is>
          <t>CA</t>
        </is>
      </c>
      <c r="F5992" s="130" t="inlineStr">
        <is>
          <t>Commercial NAICS Cogen</t>
        </is>
      </c>
      <c r="G5992" s="130" t="inlineStr">
        <is>
          <t>IC</t>
        </is>
      </c>
      <c r="H5992" s="130" t="inlineStr">
        <is>
          <t>NG</t>
        </is>
      </c>
      <c r="I5992" s="130" t="inlineStr">
        <is>
          <t>NG</t>
        </is>
      </c>
      <c r="J5992" s="131" t="n">
        <v>47812.459</v>
      </c>
      <c r="K5992" s="129" t="n">
        <v>2020</v>
      </c>
      <c r="L5992" s="120">
        <f>IF(VLOOKUP(H5992,'Cross-Page Data'!$D$4:$F$48,3,FALSE)="natural gas",VLOOKUP(G5992,'Cross-Page Data'!$I$4:$J$19,2,FALSE),IF(VLOOKUP(H5992,'Cross-Page Data'!$D$4:$F$48,3,FALSE)="solar",IF(G5992="PV","solar PV","solar thermal"),IF(VLOOKUP(H5992,'Cross-Page Data'!$D$4:$F$48,3,FALSE)="wind",VLOOKUP(G5992,'Cross-Page Data'!$I$4:$J$19,2,FALSE),IF(VLOOKUP(H5992,'Cross-Page Data'!$D$4:$F$48,3,FALSE)="hydro",VLOOKUP(G5992,'Cross-Page Data'!$I$4:$J$19,2,FALSE),VLOOKUP(H5992,'Cross-Page Data'!$D$4:$F$48,3,FALSE)))))</f>
        <v/>
      </c>
      <c r="M5992" s="120">
        <f>IF(AND($P$2=FALSE,OR(F5992="Commercial NAICS Cogen",F5992="Industrial NAICS Cogen",F5992="NAICS-22 Cogen")),FALSE,IF(AND($P$3=FALSE,OR(F5992="Commercial NAICS Cogen",F5992="Commercial NAICS Non-Cogen",F5992="Industrial NAICS Cogen", F5992="industrial NAICS non-Cogen")),FALSE, TRUE))</f>
        <v/>
      </c>
    </row>
    <row r="5993">
      <c r="A5993" s="129" t="n">
        <v>99999</v>
      </c>
      <c r="B5993" s="130" t="inlineStr">
        <is>
          <t>State-Fuel Level Increment</t>
        </is>
      </c>
      <c r="C5993" s="130" t="inlineStr">
        <is>
          <t>State-Fuel Level Increment</t>
        </is>
      </c>
      <c r="D5993" s="129" t="n">
        <v>99999</v>
      </c>
      <c r="E5993" s="130" t="inlineStr">
        <is>
          <t>CA</t>
        </is>
      </c>
      <c r="F5993" s="130" t="inlineStr">
        <is>
          <t>Industrial NAICS Cogen</t>
        </is>
      </c>
      <c r="G5993" s="130" t="inlineStr">
        <is>
          <t>IC</t>
        </is>
      </c>
      <c r="H5993" s="130" t="inlineStr">
        <is>
          <t>NG</t>
        </is>
      </c>
      <c r="I5993" s="130" t="inlineStr">
        <is>
          <t>NG</t>
        </is>
      </c>
      <c r="J5993" s="131" t="n">
        <v>42327.583</v>
      </c>
      <c r="K5993" s="129" t="n">
        <v>2020</v>
      </c>
      <c r="L5993" s="120">
        <f>IF(VLOOKUP(H5993,'Cross-Page Data'!$D$4:$F$48,3,FALSE)="natural gas",VLOOKUP(G5993,'Cross-Page Data'!$I$4:$J$19,2,FALSE),IF(VLOOKUP(H5993,'Cross-Page Data'!$D$4:$F$48,3,FALSE)="solar",IF(G5993="PV","solar PV","solar thermal"),IF(VLOOKUP(H5993,'Cross-Page Data'!$D$4:$F$48,3,FALSE)="wind",VLOOKUP(G5993,'Cross-Page Data'!$I$4:$J$19,2,FALSE),IF(VLOOKUP(H5993,'Cross-Page Data'!$D$4:$F$48,3,FALSE)="hydro",VLOOKUP(G5993,'Cross-Page Data'!$I$4:$J$19,2,FALSE),VLOOKUP(H5993,'Cross-Page Data'!$D$4:$F$48,3,FALSE)))))</f>
        <v/>
      </c>
      <c r="M5993" s="120">
        <f>IF(AND($P$2=FALSE,OR(F5993="Commercial NAICS Cogen",F5993="Industrial NAICS Cogen",F5993="NAICS-22 Cogen")),FALSE,IF(AND($P$3=FALSE,OR(F5993="Commercial NAICS Cogen",F5993="Commercial NAICS Non-Cogen",F5993="Industrial NAICS Cogen", F5993="industrial NAICS non-Cogen")),FALSE, TRUE))</f>
        <v/>
      </c>
    </row>
    <row r="5994">
      <c r="A5994" s="129" t="n">
        <v>99999</v>
      </c>
      <c r="B5994" s="130" t="inlineStr">
        <is>
          <t>State-Fuel Level Increment</t>
        </is>
      </c>
      <c r="C5994" s="130" t="inlineStr">
        <is>
          <t>State-Fuel Level Increment</t>
        </is>
      </c>
      <c r="D5994" s="129" t="n">
        <v>99999</v>
      </c>
      <c r="E5994" s="130" t="inlineStr">
        <is>
          <t>CO</t>
        </is>
      </c>
      <c r="F5994" s="130" t="inlineStr">
        <is>
          <t>Electric Utility</t>
        </is>
      </c>
      <c r="G5994" s="130" t="inlineStr">
        <is>
          <t>IC</t>
        </is>
      </c>
      <c r="H5994" s="130" t="inlineStr">
        <is>
          <t>NG</t>
        </is>
      </c>
      <c r="I5994" s="130" t="inlineStr">
        <is>
          <t>NG</t>
        </is>
      </c>
      <c r="J5994" s="131" t="n">
        <v>0</v>
      </c>
      <c r="K5994" s="129" t="n">
        <v>2020</v>
      </c>
      <c r="L5994" s="120">
        <f>IF(VLOOKUP(H5994,'Cross-Page Data'!$D$4:$F$48,3,FALSE)="natural gas",VLOOKUP(G5994,'Cross-Page Data'!$I$4:$J$19,2,FALSE),IF(VLOOKUP(H5994,'Cross-Page Data'!$D$4:$F$48,3,FALSE)="solar",IF(G5994="PV","solar PV","solar thermal"),IF(VLOOKUP(H5994,'Cross-Page Data'!$D$4:$F$48,3,FALSE)="wind",VLOOKUP(G5994,'Cross-Page Data'!$I$4:$J$19,2,FALSE),IF(VLOOKUP(H5994,'Cross-Page Data'!$D$4:$F$48,3,FALSE)="hydro",VLOOKUP(G5994,'Cross-Page Data'!$I$4:$J$19,2,FALSE),VLOOKUP(H5994,'Cross-Page Data'!$D$4:$F$48,3,FALSE)))))</f>
        <v/>
      </c>
      <c r="M5994" s="120">
        <f>IF(AND($P$2=FALSE,OR(F5994="Commercial NAICS Cogen",F5994="Industrial NAICS Cogen",F5994="NAICS-22 Cogen")),FALSE,IF(AND($P$3=FALSE,OR(F5994="Commercial NAICS Cogen",F5994="Commercial NAICS Non-Cogen",F5994="Industrial NAICS Cogen", F5994="industrial NAICS non-Cogen")),FALSE, TRUE))</f>
        <v/>
      </c>
    </row>
    <row r="5995">
      <c r="A5995" s="129" t="n">
        <v>99999</v>
      </c>
      <c r="B5995" s="130" t="inlineStr">
        <is>
          <t>State-Fuel Level Increment</t>
        </is>
      </c>
      <c r="C5995" s="130" t="inlineStr">
        <is>
          <t>State-Fuel Level Increment</t>
        </is>
      </c>
      <c r="D5995" s="129" t="n">
        <v>99999</v>
      </c>
      <c r="E5995" s="130" t="inlineStr">
        <is>
          <t>CO</t>
        </is>
      </c>
      <c r="F5995" s="130" t="inlineStr">
        <is>
          <t>NAICS-22 Non-Cogen</t>
        </is>
      </c>
      <c r="G5995" s="130" t="inlineStr">
        <is>
          <t>IC</t>
        </is>
      </c>
      <c r="H5995" s="130" t="inlineStr">
        <is>
          <t>NG</t>
        </is>
      </c>
      <c r="I5995" s="130" t="inlineStr">
        <is>
          <t>NG</t>
        </is>
      </c>
      <c r="J5995" s="131" t="n">
        <v>71042.338</v>
      </c>
      <c r="K5995" s="129" t="n">
        <v>2020</v>
      </c>
      <c r="L5995" s="120">
        <f>IF(VLOOKUP(H5995,'Cross-Page Data'!$D$4:$F$48,3,FALSE)="natural gas",VLOOKUP(G5995,'Cross-Page Data'!$I$4:$J$19,2,FALSE),IF(VLOOKUP(H5995,'Cross-Page Data'!$D$4:$F$48,3,FALSE)="solar",IF(G5995="PV","solar PV","solar thermal"),IF(VLOOKUP(H5995,'Cross-Page Data'!$D$4:$F$48,3,FALSE)="wind",VLOOKUP(G5995,'Cross-Page Data'!$I$4:$J$19,2,FALSE),IF(VLOOKUP(H5995,'Cross-Page Data'!$D$4:$F$48,3,FALSE)="hydro",VLOOKUP(G5995,'Cross-Page Data'!$I$4:$J$19,2,FALSE),VLOOKUP(H5995,'Cross-Page Data'!$D$4:$F$48,3,FALSE)))))</f>
        <v/>
      </c>
      <c r="M5995" s="120">
        <f>IF(AND($P$2=FALSE,OR(F5995="Commercial NAICS Cogen",F5995="Industrial NAICS Cogen",F5995="NAICS-22 Cogen")),FALSE,IF(AND($P$3=FALSE,OR(F5995="Commercial NAICS Cogen",F5995="Commercial NAICS Non-Cogen",F5995="Industrial NAICS Cogen", F5995="industrial NAICS non-Cogen")),FALSE, TRUE))</f>
        <v/>
      </c>
    </row>
    <row r="5996">
      <c r="A5996" s="129" t="n">
        <v>99999</v>
      </c>
      <c r="B5996" s="130" t="inlineStr">
        <is>
          <t>State-Fuel Level Increment</t>
        </is>
      </c>
      <c r="C5996" s="130" t="inlineStr">
        <is>
          <t>State-Fuel Level Increment</t>
        </is>
      </c>
      <c r="D5996" s="129" t="n">
        <v>99999</v>
      </c>
      <c r="E5996" s="130" t="inlineStr">
        <is>
          <t>CT</t>
        </is>
      </c>
      <c r="F5996" s="130" t="inlineStr">
        <is>
          <t>Commercial NAICS Non-Cogen</t>
        </is>
      </c>
      <c r="G5996" s="130" t="inlineStr">
        <is>
          <t>IC</t>
        </is>
      </c>
      <c r="H5996" s="130" t="inlineStr">
        <is>
          <t>NG</t>
        </is>
      </c>
      <c r="I5996" s="130" t="inlineStr">
        <is>
          <t>NG</t>
        </is>
      </c>
      <c r="J5996" s="131" t="n">
        <v>0</v>
      </c>
      <c r="K5996" s="129" t="n">
        <v>2020</v>
      </c>
      <c r="L5996" s="120">
        <f>IF(VLOOKUP(H5996,'Cross-Page Data'!$D$4:$F$48,3,FALSE)="natural gas",VLOOKUP(G5996,'Cross-Page Data'!$I$4:$J$19,2,FALSE),IF(VLOOKUP(H5996,'Cross-Page Data'!$D$4:$F$48,3,FALSE)="solar",IF(G5996="PV","solar PV","solar thermal"),IF(VLOOKUP(H5996,'Cross-Page Data'!$D$4:$F$48,3,FALSE)="wind",VLOOKUP(G5996,'Cross-Page Data'!$I$4:$J$19,2,FALSE),IF(VLOOKUP(H5996,'Cross-Page Data'!$D$4:$F$48,3,FALSE)="hydro",VLOOKUP(G5996,'Cross-Page Data'!$I$4:$J$19,2,FALSE),VLOOKUP(H5996,'Cross-Page Data'!$D$4:$F$48,3,FALSE)))))</f>
        <v/>
      </c>
      <c r="M5996" s="120">
        <f>IF(AND($P$2=FALSE,OR(F5996="Commercial NAICS Cogen",F5996="Industrial NAICS Cogen",F5996="NAICS-22 Cogen")),FALSE,IF(AND($P$3=FALSE,OR(F5996="Commercial NAICS Cogen",F5996="Commercial NAICS Non-Cogen",F5996="Industrial NAICS Cogen", F5996="industrial NAICS non-Cogen")),FALSE, TRUE))</f>
        <v/>
      </c>
    </row>
    <row r="5997">
      <c r="A5997" s="129" t="n">
        <v>99999</v>
      </c>
      <c r="B5997" s="130" t="inlineStr">
        <is>
          <t>State-Fuel Level Increment</t>
        </is>
      </c>
      <c r="C5997" s="130" t="inlineStr">
        <is>
          <t>State-Fuel Level Increment</t>
        </is>
      </c>
      <c r="D5997" s="129" t="n">
        <v>99999</v>
      </c>
      <c r="E5997" s="130" t="inlineStr">
        <is>
          <t>CT</t>
        </is>
      </c>
      <c r="F5997" s="130" t="inlineStr">
        <is>
          <t>Commercial NAICS Cogen</t>
        </is>
      </c>
      <c r="G5997" s="130" t="inlineStr">
        <is>
          <t>IC</t>
        </is>
      </c>
      <c r="H5997" s="130" t="inlineStr">
        <is>
          <t>NG</t>
        </is>
      </c>
      <c r="I5997" s="130" t="inlineStr">
        <is>
          <t>NG</t>
        </is>
      </c>
      <c r="J5997" s="131" t="n">
        <v>37675.561</v>
      </c>
      <c r="K5997" s="129" t="n">
        <v>2020</v>
      </c>
      <c r="L5997" s="120">
        <f>IF(VLOOKUP(H5997,'Cross-Page Data'!$D$4:$F$48,3,FALSE)="natural gas",VLOOKUP(G5997,'Cross-Page Data'!$I$4:$J$19,2,FALSE),IF(VLOOKUP(H5997,'Cross-Page Data'!$D$4:$F$48,3,FALSE)="solar",IF(G5997="PV","solar PV","solar thermal"),IF(VLOOKUP(H5997,'Cross-Page Data'!$D$4:$F$48,3,FALSE)="wind",VLOOKUP(G5997,'Cross-Page Data'!$I$4:$J$19,2,FALSE),IF(VLOOKUP(H5997,'Cross-Page Data'!$D$4:$F$48,3,FALSE)="hydro",VLOOKUP(G5997,'Cross-Page Data'!$I$4:$J$19,2,FALSE),VLOOKUP(H5997,'Cross-Page Data'!$D$4:$F$48,3,FALSE)))))</f>
        <v/>
      </c>
      <c r="M5997" s="120">
        <f>IF(AND($P$2=FALSE,OR(F5997="Commercial NAICS Cogen",F5997="Industrial NAICS Cogen",F5997="NAICS-22 Cogen")),FALSE,IF(AND($P$3=FALSE,OR(F5997="Commercial NAICS Cogen",F5997="Commercial NAICS Non-Cogen",F5997="Industrial NAICS Cogen", F5997="industrial NAICS non-Cogen")),FALSE, TRUE))</f>
        <v/>
      </c>
    </row>
    <row r="5998">
      <c r="A5998" s="129" t="n">
        <v>99999</v>
      </c>
      <c r="B5998" s="130" t="inlineStr">
        <is>
          <t>State-Fuel Level Increment</t>
        </is>
      </c>
      <c r="C5998" s="130" t="inlineStr">
        <is>
          <t>State-Fuel Level Increment</t>
        </is>
      </c>
      <c r="D5998" s="129" t="n">
        <v>99999</v>
      </c>
      <c r="E5998" s="130" t="inlineStr">
        <is>
          <t>FL</t>
        </is>
      </c>
      <c r="F5998" s="130" t="inlineStr">
        <is>
          <t>Electric Utility</t>
        </is>
      </c>
      <c r="G5998" s="130" t="inlineStr">
        <is>
          <t>IC</t>
        </is>
      </c>
      <c r="H5998" s="130" t="inlineStr">
        <is>
          <t>NG</t>
        </is>
      </c>
      <c r="I5998" s="130" t="inlineStr">
        <is>
          <t>NG</t>
        </is>
      </c>
      <c r="J5998" s="131" t="n">
        <v>19215.656</v>
      </c>
      <c r="K5998" s="129" t="n">
        <v>2020</v>
      </c>
      <c r="L5998" s="120">
        <f>IF(VLOOKUP(H5998,'Cross-Page Data'!$D$4:$F$48,3,FALSE)="natural gas",VLOOKUP(G5998,'Cross-Page Data'!$I$4:$J$19,2,FALSE),IF(VLOOKUP(H5998,'Cross-Page Data'!$D$4:$F$48,3,FALSE)="solar",IF(G5998="PV","solar PV","solar thermal"),IF(VLOOKUP(H5998,'Cross-Page Data'!$D$4:$F$48,3,FALSE)="wind",VLOOKUP(G5998,'Cross-Page Data'!$I$4:$J$19,2,FALSE),IF(VLOOKUP(H5998,'Cross-Page Data'!$D$4:$F$48,3,FALSE)="hydro",VLOOKUP(G5998,'Cross-Page Data'!$I$4:$J$19,2,FALSE),VLOOKUP(H5998,'Cross-Page Data'!$D$4:$F$48,3,FALSE)))))</f>
        <v/>
      </c>
      <c r="M5998" s="120">
        <f>IF(AND($P$2=FALSE,OR(F5998="Commercial NAICS Cogen",F5998="Industrial NAICS Cogen",F5998="NAICS-22 Cogen")),FALSE,IF(AND($P$3=FALSE,OR(F5998="Commercial NAICS Cogen",F5998="Commercial NAICS Non-Cogen",F5998="Industrial NAICS Cogen", F5998="industrial NAICS non-Cogen")),FALSE, TRUE))</f>
        <v/>
      </c>
    </row>
    <row r="5999">
      <c r="A5999" s="129" t="n">
        <v>99999</v>
      </c>
      <c r="B5999" s="130" t="inlineStr">
        <is>
          <t>State-Fuel Level Increment</t>
        </is>
      </c>
      <c r="C5999" s="130" t="inlineStr">
        <is>
          <t>State-Fuel Level Increment</t>
        </is>
      </c>
      <c r="D5999" s="129" t="n">
        <v>99999</v>
      </c>
      <c r="E5999" s="130" t="inlineStr">
        <is>
          <t>FL</t>
        </is>
      </c>
      <c r="F5999" s="130" t="inlineStr">
        <is>
          <t>Electric Utility</t>
        </is>
      </c>
      <c r="G5999" s="130" t="inlineStr">
        <is>
          <t>IC</t>
        </is>
      </c>
      <c r="H5999" s="130" t="inlineStr">
        <is>
          <t>NG</t>
        </is>
      </c>
      <c r="I5999" s="130" t="inlineStr">
        <is>
          <t>NG</t>
        </is>
      </c>
      <c r="J5999" s="131" t="n">
        <v>42517.882</v>
      </c>
      <c r="K5999" s="129" t="n">
        <v>2020</v>
      </c>
      <c r="L5999" s="120">
        <f>IF(VLOOKUP(H5999,'Cross-Page Data'!$D$4:$F$48,3,FALSE)="natural gas",VLOOKUP(G5999,'Cross-Page Data'!$I$4:$J$19,2,FALSE),IF(VLOOKUP(H5999,'Cross-Page Data'!$D$4:$F$48,3,FALSE)="solar",IF(G5999="PV","solar PV","solar thermal"),IF(VLOOKUP(H5999,'Cross-Page Data'!$D$4:$F$48,3,FALSE)="wind",VLOOKUP(G5999,'Cross-Page Data'!$I$4:$J$19,2,FALSE),IF(VLOOKUP(H5999,'Cross-Page Data'!$D$4:$F$48,3,FALSE)="hydro",VLOOKUP(G5999,'Cross-Page Data'!$I$4:$J$19,2,FALSE),VLOOKUP(H5999,'Cross-Page Data'!$D$4:$F$48,3,FALSE)))))</f>
        <v/>
      </c>
      <c r="M5999" s="120">
        <f>IF(AND($P$2=FALSE,OR(F5999="Commercial NAICS Cogen",F5999="Industrial NAICS Cogen",F5999="NAICS-22 Cogen")),FALSE,IF(AND($P$3=FALSE,OR(F5999="Commercial NAICS Cogen",F5999="Commercial NAICS Non-Cogen",F5999="Industrial NAICS Cogen", F5999="industrial NAICS non-Cogen")),FALSE, TRUE))</f>
        <v/>
      </c>
    </row>
    <row r="6000">
      <c r="A6000" s="129" t="n">
        <v>99999</v>
      </c>
      <c r="B6000" s="130" t="inlineStr">
        <is>
          <t>State-Fuel Level Increment</t>
        </is>
      </c>
      <c r="C6000" s="130" t="inlineStr">
        <is>
          <t>State-Fuel Level Increment</t>
        </is>
      </c>
      <c r="D6000" s="129" t="n">
        <v>99999</v>
      </c>
      <c r="E6000" s="130" t="inlineStr">
        <is>
          <t>GA</t>
        </is>
      </c>
      <c r="F6000" s="130" t="inlineStr">
        <is>
          <t>NAICS-22 Non-Cogen</t>
        </is>
      </c>
      <c r="G6000" s="130" t="inlineStr">
        <is>
          <t>IC</t>
        </is>
      </c>
      <c r="H6000" s="130" t="inlineStr">
        <is>
          <t>NG</t>
        </is>
      </c>
      <c r="I6000" s="130" t="inlineStr">
        <is>
          <t>NG</t>
        </is>
      </c>
      <c r="J6000" s="131" t="n">
        <v>8531.987999999999</v>
      </c>
      <c r="K6000" s="129" t="n">
        <v>2020</v>
      </c>
      <c r="L6000" s="120">
        <f>IF(VLOOKUP(H6000,'Cross-Page Data'!$D$4:$F$48,3,FALSE)="natural gas",VLOOKUP(G6000,'Cross-Page Data'!$I$4:$J$19,2,FALSE),IF(VLOOKUP(H6000,'Cross-Page Data'!$D$4:$F$48,3,FALSE)="solar",IF(G6000="PV","solar PV","solar thermal"),IF(VLOOKUP(H6000,'Cross-Page Data'!$D$4:$F$48,3,FALSE)="wind",VLOOKUP(G6000,'Cross-Page Data'!$I$4:$J$19,2,FALSE),IF(VLOOKUP(H6000,'Cross-Page Data'!$D$4:$F$48,3,FALSE)="hydro",VLOOKUP(G6000,'Cross-Page Data'!$I$4:$J$19,2,FALSE),VLOOKUP(H6000,'Cross-Page Data'!$D$4:$F$48,3,FALSE)))))</f>
        <v/>
      </c>
      <c r="M6000" s="120">
        <f>IF(AND($P$2=FALSE,OR(F6000="Commercial NAICS Cogen",F6000="Industrial NAICS Cogen",F6000="NAICS-22 Cogen")),FALSE,IF(AND($P$3=FALSE,OR(F6000="Commercial NAICS Cogen",F6000="Commercial NAICS Non-Cogen",F6000="Industrial NAICS Cogen", F6000="industrial NAICS non-Cogen")),FALSE, TRUE))</f>
        <v/>
      </c>
    </row>
    <row r="6001">
      <c r="A6001" s="129" t="n">
        <v>99999</v>
      </c>
      <c r="B6001" s="130" t="inlineStr">
        <is>
          <t>State-Fuel Level Increment</t>
        </is>
      </c>
      <c r="C6001" s="130" t="inlineStr">
        <is>
          <t>State-Fuel Level Increment</t>
        </is>
      </c>
      <c r="D6001" s="129" t="n">
        <v>99999</v>
      </c>
      <c r="E6001" s="130" t="inlineStr">
        <is>
          <t>GA</t>
        </is>
      </c>
      <c r="F6001" s="130" t="inlineStr">
        <is>
          <t>NAICS-22 Cogen</t>
        </is>
      </c>
      <c r="G6001" s="130" t="inlineStr">
        <is>
          <t>IC</t>
        </is>
      </c>
      <c r="H6001" s="130" t="inlineStr">
        <is>
          <t>NG</t>
        </is>
      </c>
      <c r="I6001" s="130" t="inlineStr">
        <is>
          <t>NG</t>
        </is>
      </c>
      <c r="J6001" s="131" t="n">
        <v>151.616</v>
      </c>
      <c r="K6001" s="129" t="n">
        <v>2020</v>
      </c>
      <c r="L6001" s="120">
        <f>IF(VLOOKUP(H6001,'Cross-Page Data'!$D$4:$F$48,3,FALSE)="natural gas",VLOOKUP(G6001,'Cross-Page Data'!$I$4:$J$19,2,FALSE),IF(VLOOKUP(H6001,'Cross-Page Data'!$D$4:$F$48,3,FALSE)="solar",IF(G6001="PV","solar PV","solar thermal"),IF(VLOOKUP(H6001,'Cross-Page Data'!$D$4:$F$48,3,FALSE)="wind",VLOOKUP(G6001,'Cross-Page Data'!$I$4:$J$19,2,FALSE),IF(VLOOKUP(H6001,'Cross-Page Data'!$D$4:$F$48,3,FALSE)="hydro",VLOOKUP(G6001,'Cross-Page Data'!$I$4:$J$19,2,FALSE),VLOOKUP(H6001,'Cross-Page Data'!$D$4:$F$48,3,FALSE)))))</f>
        <v/>
      </c>
      <c r="M6001" s="120">
        <f>IF(AND($P$2=FALSE,OR(F6001="Commercial NAICS Cogen",F6001="Industrial NAICS Cogen",F6001="NAICS-22 Cogen")),FALSE,IF(AND($P$3=FALSE,OR(F6001="Commercial NAICS Cogen",F6001="Commercial NAICS Non-Cogen",F6001="Industrial NAICS Cogen", F6001="industrial NAICS non-Cogen")),FALSE, TRUE))</f>
        <v/>
      </c>
    </row>
    <row r="6002">
      <c r="A6002" s="129" t="n">
        <v>99999</v>
      </c>
      <c r="B6002" s="130" t="inlineStr">
        <is>
          <t>State-Fuel Level Increment</t>
        </is>
      </c>
      <c r="C6002" s="130" t="inlineStr">
        <is>
          <t>State-Fuel Level Increment</t>
        </is>
      </c>
      <c r="D6002" s="129" t="n">
        <v>99999</v>
      </c>
      <c r="E6002" s="130" t="inlineStr">
        <is>
          <t>GA</t>
        </is>
      </c>
      <c r="F6002" s="130" t="inlineStr">
        <is>
          <t>Commercial NAICS Non-Cogen</t>
        </is>
      </c>
      <c r="G6002" s="130" t="inlineStr">
        <is>
          <t>IC</t>
        </is>
      </c>
      <c r="H6002" s="130" t="inlineStr">
        <is>
          <t>NG</t>
        </is>
      </c>
      <c r="I6002" s="130" t="inlineStr">
        <is>
          <t>NG</t>
        </is>
      </c>
      <c r="J6002" s="131" t="n">
        <v>0</v>
      </c>
      <c r="K6002" s="129" t="n">
        <v>2020</v>
      </c>
      <c r="L6002" s="120">
        <f>IF(VLOOKUP(H6002,'Cross-Page Data'!$D$4:$F$48,3,FALSE)="natural gas",VLOOKUP(G6002,'Cross-Page Data'!$I$4:$J$19,2,FALSE),IF(VLOOKUP(H6002,'Cross-Page Data'!$D$4:$F$48,3,FALSE)="solar",IF(G6002="PV","solar PV","solar thermal"),IF(VLOOKUP(H6002,'Cross-Page Data'!$D$4:$F$48,3,FALSE)="wind",VLOOKUP(G6002,'Cross-Page Data'!$I$4:$J$19,2,FALSE),IF(VLOOKUP(H6002,'Cross-Page Data'!$D$4:$F$48,3,FALSE)="hydro",VLOOKUP(G6002,'Cross-Page Data'!$I$4:$J$19,2,FALSE),VLOOKUP(H6002,'Cross-Page Data'!$D$4:$F$48,3,FALSE)))))</f>
        <v/>
      </c>
      <c r="M6002" s="120">
        <f>IF(AND($P$2=FALSE,OR(F6002="Commercial NAICS Cogen",F6002="Industrial NAICS Cogen",F6002="NAICS-22 Cogen")),FALSE,IF(AND($P$3=FALSE,OR(F6002="Commercial NAICS Cogen",F6002="Commercial NAICS Non-Cogen",F6002="Industrial NAICS Cogen", F6002="industrial NAICS non-Cogen")),FALSE, TRUE))</f>
        <v/>
      </c>
    </row>
    <row r="6003">
      <c r="A6003" s="129" t="n">
        <v>99999</v>
      </c>
      <c r="B6003" s="130" t="inlineStr">
        <is>
          <t>State-Fuel Level Increment</t>
        </is>
      </c>
      <c r="C6003" s="130" t="inlineStr">
        <is>
          <t>State-Fuel Level Increment</t>
        </is>
      </c>
      <c r="D6003" s="129" t="n">
        <v>99999</v>
      </c>
      <c r="E6003" s="130" t="inlineStr">
        <is>
          <t>IA</t>
        </is>
      </c>
      <c r="F6003" s="130" t="inlineStr">
        <is>
          <t>Electric Utility</t>
        </is>
      </c>
      <c r="G6003" s="130" t="inlineStr">
        <is>
          <t>IC</t>
        </is>
      </c>
      <c r="H6003" s="130" t="inlineStr">
        <is>
          <t>NG</t>
        </is>
      </c>
      <c r="I6003" s="130" t="inlineStr">
        <is>
          <t>NG</t>
        </is>
      </c>
      <c r="J6003" s="131" t="n">
        <v>19800.723</v>
      </c>
      <c r="K6003" s="129" t="n">
        <v>2020</v>
      </c>
      <c r="L6003" s="120">
        <f>IF(VLOOKUP(H6003,'Cross-Page Data'!$D$4:$F$48,3,FALSE)="natural gas",VLOOKUP(G6003,'Cross-Page Data'!$I$4:$J$19,2,FALSE),IF(VLOOKUP(H6003,'Cross-Page Data'!$D$4:$F$48,3,FALSE)="solar",IF(G6003="PV","solar PV","solar thermal"),IF(VLOOKUP(H6003,'Cross-Page Data'!$D$4:$F$48,3,FALSE)="wind",VLOOKUP(G6003,'Cross-Page Data'!$I$4:$J$19,2,FALSE),IF(VLOOKUP(H6003,'Cross-Page Data'!$D$4:$F$48,3,FALSE)="hydro",VLOOKUP(G6003,'Cross-Page Data'!$I$4:$J$19,2,FALSE),VLOOKUP(H6003,'Cross-Page Data'!$D$4:$F$48,3,FALSE)))))</f>
        <v/>
      </c>
      <c r="M6003" s="120">
        <f>IF(AND($P$2=FALSE,OR(F6003="Commercial NAICS Cogen",F6003="Industrial NAICS Cogen",F6003="NAICS-22 Cogen")),FALSE,IF(AND($P$3=FALSE,OR(F6003="Commercial NAICS Cogen",F6003="Commercial NAICS Non-Cogen",F6003="Industrial NAICS Cogen", F6003="industrial NAICS non-Cogen")),FALSE, TRUE))</f>
        <v/>
      </c>
    </row>
    <row r="6004">
      <c r="A6004" s="129" t="n">
        <v>99999</v>
      </c>
      <c r="B6004" s="130" t="inlineStr">
        <is>
          <t>State-Fuel Level Increment</t>
        </is>
      </c>
      <c r="C6004" s="130" t="inlineStr">
        <is>
          <t>State-Fuel Level Increment</t>
        </is>
      </c>
      <c r="D6004" s="129" t="n">
        <v>99999</v>
      </c>
      <c r="E6004" s="130" t="inlineStr">
        <is>
          <t>IA</t>
        </is>
      </c>
      <c r="F6004" s="130" t="inlineStr">
        <is>
          <t>NAICS-22 Non-Cogen</t>
        </is>
      </c>
      <c r="G6004" s="130" t="inlineStr">
        <is>
          <t>IC</t>
        </is>
      </c>
      <c r="H6004" s="130" t="inlineStr">
        <is>
          <t>NG</t>
        </is>
      </c>
      <c r="I6004" s="130" t="inlineStr">
        <is>
          <t>NG</t>
        </is>
      </c>
      <c r="J6004" s="131" t="n">
        <v>314.097</v>
      </c>
      <c r="K6004" s="129" t="n">
        <v>2020</v>
      </c>
      <c r="L6004" s="120">
        <f>IF(VLOOKUP(H6004,'Cross-Page Data'!$D$4:$F$48,3,FALSE)="natural gas",VLOOKUP(G6004,'Cross-Page Data'!$I$4:$J$19,2,FALSE),IF(VLOOKUP(H6004,'Cross-Page Data'!$D$4:$F$48,3,FALSE)="solar",IF(G6004="PV","solar PV","solar thermal"),IF(VLOOKUP(H6004,'Cross-Page Data'!$D$4:$F$48,3,FALSE)="wind",VLOOKUP(G6004,'Cross-Page Data'!$I$4:$J$19,2,FALSE),IF(VLOOKUP(H6004,'Cross-Page Data'!$D$4:$F$48,3,FALSE)="hydro",VLOOKUP(G6004,'Cross-Page Data'!$I$4:$J$19,2,FALSE),VLOOKUP(H6004,'Cross-Page Data'!$D$4:$F$48,3,FALSE)))))</f>
        <v/>
      </c>
      <c r="M6004" s="120">
        <f>IF(AND($P$2=FALSE,OR(F6004="Commercial NAICS Cogen",F6004="Industrial NAICS Cogen",F6004="NAICS-22 Cogen")),FALSE,IF(AND($P$3=FALSE,OR(F6004="Commercial NAICS Cogen",F6004="Commercial NAICS Non-Cogen",F6004="Industrial NAICS Cogen", F6004="industrial NAICS non-Cogen")),FALSE, TRUE))</f>
        <v/>
      </c>
    </row>
    <row r="6005">
      <c r="A6005" s="129" t="n">
        <v>99999</v>
      </c>
      <c r="B6005" s="130" t="inlineStr">
        <is>
          <t>State-Fuel Level Increment</t>
        </is>
      </c>
      <c r="C6005" s="130" t="inlineStr">
        <is>
          <t>State-Fuel Level Increment</t>
        </is>
      </c>
      <c r="D6005" s="129" t="n">
        <v>99999</v>
      </c>
      <c r="E6005" s="130" t="inlineStr">
        <is>
          <t>IA</t>
        </is>
      </c>
      <c r="F6005" s="130" t="inlineStr">
        <is>
          <t>Commercial NAICS Cogen</t>
        </is>
      </c>
      <c r="G6005" s="130" t="inlineStr">
        <is>
          <t>IC</t>
        </is>
      </c>
      <c r="H6005" s="130" t="inlineStr">
        <is>
          <t>NG</t>
        </is>
      </c>
      <c r="I6005" s="130" t="inlineStr">
        <is>
          <t>NG</t>
        </is>
      </c>
      <c r="J6005" s="131" t="n">
        <v>8277.106</v>
      </c>
      <c r="K6005" s="129" t="n">
        <v>2020</v>
      </c>
      <c r="L6005" s="120">
        <f>IF(VLOOKUP(H6005,'Cross-Page Data'!$D$4:$F$48,3,FALSE)="natural gas",VLOOKUP(G6005,'Cross-Page Data'!$I$4:$J$19,2,FALSE),IF(VLOOKUP(H6005,'Cross-Page Data'!$D$4:$F$48,3,FALSE)="solar",IF(G6005="PV","solar PV","solar thermal"),IF(VLOOKUP(H6005,'Cross-Page Data'!$D$4:$F$48,3,FALSE)="wind",VLOOKUP(G6005,'Cross-Page Data'!$I$4:$J$19,2,FALSE),IF(VLOOKUP(H6005,'Cross-Page Data'!$D$4:$F$48,3,FALSE)="hydro",VLOOKUP(G6005,'Cross-Page Data'!$I$4:$J$19,2,FALSE),VLOOKUP(H6005,'Cross-Page Data'!$D$4:$F$48,3,FALSE)))))</f>
        <v/>
      </c>
      <c r="M6005" s="120">
        <f>IF(AND($P$2=FALSE,OR(F6005="Commercial NAICS Cogen",F6005="Industrial NAICS Cogen",F6005="NAICS-22 Cogen")),FALSE,IF(AND($P$3=FALSE,OR(F6005="Commercial NAICS Cogen",F6005="Commercial NAICS Non-Cogen",F6005="Industrial NAICS Cogen", F6005="industrial NAICS non-Cogen")),FALSE, TRUE))</f>
        <v/>
      </c>
    </row>
    <row r="6006">
      <c r="A6006" s="129" t="n">
        <v>99999</v>
      </c>
      <c r="B6006" s="130" t="inlineStr">
        <is>
          <t>State-Fuel Level Increment</t>
        </is>
      </c>
      <c r="C6006" s="130" t="inlineStr">
        <is>
          <t>State-Fuel Level Increment</t>
        </is>
      </c>
      <c r="D6006" s="129" t="n">
        <v>99999</v>
      </c>
      <c r="E6006" s="130" t="inlineStr">
        <is>
          <t>IL</t>
        </is>
      </c>
      <c r="F6006" s="130" t="inlineStr">
        <is>
          <t>Electric Utility</t>
        </is>
      </c>
      <c r="G6006" s="130" t="inlineStr">
        <is>
          <t>IC</t>
        </is>
      </c>
      <c r="H6006" s="130" t="inlineStr">
        <is>
          <t>NG</t>
        </is>
      </c>
      <c r="I6006" s="130" t="inlineStr">
        <is>
          <t>NG</t>
        </is>
      </c>
      <c r="J6006" s="131" t="n">
        <v>13081.115</v>
      </c>
      <c r="K6006" s="129" t="n">
        <v>2020</v>
      </c>
      <c r="L6006" s="120">
        <f>IF(VLOOKUP(H6006,'Cross-Page Data'!$D$4:$F$48,3,FALSE)="natural gas",VLOOKUP(G6006,'Cross-Page Data'!$I$4:$J$19,2,FALSE),IF(VLOOKUP(H6006,'Cross-Page Data'!$D$4:$F$48,3,FALSE)="solar",IF(G6006="PV","solar PV","solar thermal"),IF(VLOOKUP(H6006,'Cross-Page Data'!$D$4:$F$48,3,FALSE)="wind",VLOOKUP(G6006,'Cross-Page Data'!$I$4:$J$19,2,FALSE),IF(VLOOKUP(H6006,'Cross-Page Data'!$D$4:$F$48,3,FALSE)="hydro",VLOOKUP(G6006,'Cross-Page Data'!$I$4:$J$19,2,FALSE),VLOOKUP(H6006,'Cross-Page Data'!$D$4:$F$48,3,FALSE)))))</f>
        <v/>
      </c>
      <c r="M6006" s="120">
        <f>IF(AND($P$2=FALSE,OR(F6006="Commercial NAICS Cogen",F6006="Industrial NAICS Cogen",F6006="NAICS-22 Cogen")),FALSE,IF(AND($P$3=FALSE,OR(F6006="Commercial NAICS Cogen",F6006="Commercial NAICS Non-Cogen",F6006="Industrial NAICS Cogen", F6006="industrial NAICS non-Cogen")),FALSE, TRUE))</f>
        <v/>
      </c>
    </row>
    <row r="6007">
      <c r="A6007" s="129" t="n">
        <v>99999</v>
      </c>
      <c r="B6007" s="130" t="inlineStr">
        <is>
          <t>State-Fuel Level Increment</t>
        </is>
      </c>
      <c r="C6007" s="130" t="inlineStr">
        <is>
          <t>State-Fuel Level Increment</t>
        </is>
      </c>
      <c r="D6007" s="129" t="n">
        <v>99999</v>
      </c>
      <c r="E6007" s="130" t="inlineStr">
        <is>
          <t>IL</t>
        </is>
      </c>
      <c r="F6007" s="130" t="inlineStr">
        <is>
          <t>NAICS-22 Non-Cogen</t>
        </is>
      </c>
      <c r="G6007" s="130" t="inlineStr">
        <is>
          <t>IC</t>
        </is>
      </c>
      <c r="H6007" s="130" t="inlineStr">
        <is>
          <t>NG</t>
        </is>
      </c>
      <c r="I6007" s="130" t="inlineStr">
        <is>
          <t>NG</t>
        </is>
      </c>
      <c r="J6007" s="131" t="n">
        <v>20083.349</v>
      </c>
      <c r="K6007" s="129" t="n">
        <v>2020</v>
      </c>
      <c r="L6007" s="120">
        <f>IF(VLOOKUP(H6007,'Cross-Page Data'!$D$4:$F$48,3,FALSE)="natural gas",VLOOKUP(G6007,'Cross-Page Data'!$I$4:$J$19,2,FALSE),IF(VLOOKUP(H6007,'Cross-Page Data'!$D$4:$F$48,3,FALSE)="solar",IF(G6007="PV","solar PV","solar thermal"),IF(VLOOKUP(H6007,'Cross-Page Data'!$D$4:$F$48,3,FALSE)="wind",VLOOKUP(G6007,'Cross-Page Data'!$I$4:$J$19,2,FALSE),IF(VLOOKUP(H6007,'Cross-Page Data'!$D$4:$F$48,3,FALSE)="hydro",VLOOKUP(G6007,'Cross-Page Data'!$I$4:$J$19,2,FALSE),VLOOKUP(H6007,'Cross-Page Data'!$D$4:$F$48,3,FALSE)))))</f>
        <v/>
      </c>
      <c r="M6007" s="120">
        <f>IF(AND($P$2=FALSE,OR(F6007="Commercial NAICS Cogen",F6007="Industrial NAICS Cogen",F6007="NAICS-22 Cogen")),FALSE,IF(AND($P$3=FALSE,OR(F6007="Commercial NAICS Cogen",F6007="Commercial NAICS Non-Cogen",F6007="Industrial NAICS Cogen", F6007="industrial NAICS non-Cogen")),FALSE, TRUE))</f>
        <v/>
      </c>
    </row>
    <row r="6008">
      <c r="A6008" s="129" t="n">
        <v>99999</v>
      </c>
      <c r="B6008" s="130" t="inlineStr">
        <is>
          <t>State-Fuel Level Increment</t>
        </is>
      </c>
      <c r="C6008" s="130" t="inlineStr">
        <is>
          <t>State-Fuel Level Increment</t>
        </is>
      </c>
      <c r="D6008" s="129" t="n">
        <v>99999</v>
      </c>
      <c r="E6008" s="130" t="inlineStr">
        <is>
          <t>IL</t>
        </is>
      </c>
      <c r="F6008" s="130" t="inlineStr">
        <is>
          <t>NAICS-22 Cogen</t>
        </is>
      </c>
      <c r="G6008" s="130" t="inlineStr">
        <is>
          <t>IC</t>
        </is>
      </c>
      <c r="H6008" s="130" t="inlineStr">
        <is>
          <t>NG</t>
        </is>
      </c>
      <c r="I6008" s="130" t="inlineStr">
        <is>
          <t>NG</t>
        </is>
      </c>
      <c r="J6008" s="131" t="n">
        <v>639.4349999999999</v>
      </c>
      <c r="K6008" s="129" t="n">
        <v>2020</v>
      </c>
      <c r="L6008" s="120">
        <f>IF(VLOOKUP(H6008,'Cross-Page Data'!$D$4:$F$48,3,FALSE)="natural gas",VLOOKUP(G6008,'Cross-Page Data'!$I$4:$J$19,2,FALSE),IF(VLOOKUP(H6008,'Cross-Page Data'!$D$4:$F$48,3,FALSE)="solar",IF(G6008="PV","solar PV","solar thermal"),IF(VLOOKUP(H6008,'Cross-Page Data'!$D$4:$F$48,3,FALSE)="wind",VLOOKUP(G6008,'Cross-Page Data'!$I$4:$J$19,2,FALSE),IF(VLOOKUP(H6008,'Cross-Page Data'!$D$4:$F$48,3,FALSE)="hydro",VLOOKUP(G6008,'Cross-Page Data'!$I$4:$J$19,2,FALSE),VLOOKUP(H6008,'Cross-Page Data'!$D$4:$F$48,3,FALSE)))))</f>
        <v/>
      </c>
      <c r="M6008" s="120">
        <f>IF(AND($P$2=FALSE,OR(F6008="Commercial NAICS Cogen",F6008="Industrial NAICS Cogen",F6008="NAICS-22 Cogen")),FALSE,IF(AND($P$3=FALSE,OR(F6008="Commercial NAICS Cogen",F6008="Commercial NAICS Non-Cogen",F6008="Industrial NAICS Cogen", F6008="industrial NAICS non-Cogen")),FALSE, TRUE))</f>
        <v/>
      </c>
    </row>
    <row r="6009">
      <c r="A6009" s="129" t="n">
        <v>99999</v>
      </c>
      <c r="B6009" s="130" t="inlineStr">
        <is>
          <t>State-Fuel Level Increment</t>
        </is>
      </c>
      <c r="C6009" s="130" t="inlineStr">
        <is>
          <t>State-Fuel Level Increment</t>
        </is>
      </c>
      <c r="D6009" s="129" t="n">
        <v>99999</v>
      </c>
      <c r="E6009" s="130" t="inlineStr">
        <is>
          <t>IL</t>
        </is>
      </c>
      <c r="F6009" s="130" t="inlineStr">
        <is>
          <t>Commercial NAICS Non-Cogen</t>
        </is>
      </c>
      <c r="G6009" s="130" t="inlineStr">
        <is>
          <t>IC</t>
        </is>
      </c>
      <c r="H6009" s="130" t="inlineStr">
        <is>
          <t>NG</t>
        </is>
      </c>
      <c r="I6009" s="130" t="inlineStr">
        <is>
          <t>NG</t>
        </is>
      </c>
      <c r="J6009" s="131" t="n">
        <v>219.305</v>
      </c>
      <c r="K6009" s="129" t="n">
        <v>2020</v>
      </c>
      <c r="L6009" s="120">
        <f>IF(VLOOKUP(H6009,'Cross-Page Data'!$D$4:$F$48,3,FALSE)="natural gas",VLOOKUP(G6009,'Cross-Page Data'!$I$4:$J$19,2,FALSE),IF(VLOOKUP(H6009,'Cross-Page Data'!$D$4:$F$48,3,FALSE)="solar",IF(G6009="PV","solar PV","solar thermal"),IF(VLOOKUP(H6009,'Cross-Page Data'!$D$4:$F$48,3,FALSE)="wind",VLOOKUP(G6009,'Cross-Page Data'!$I$4:$J$19,2,FALSE),IF(VLOOKUP(H6009,'Cross-Page Data'!$D$4:$F$48,3,FALSE)="hydro",VLOOKUP(G6009,'Cross-Page Data'!$I$4:$J$19,2,FALSE),VLOOKUP(H6009,'Cross-Page Data'!$D$4:$F$48,3,FALSE)))))</f>
        <v/>
      </c>
      <c r="M6009" s="120">
        <f>IF(AND($P$2=FALSE,OR(F6009="Commercial NAICS Cogen",F6009="Industrial NAICS Cogen",F6009="NAICS-22 Cogen")),FALSE,IF(AND($P$3=FALSE,OR(F6009="Commercial NAICS Cogen",F6009="Commercial NAICS Non-Cogen",F6009="Industrial NAICS Cogen", F6009="industrial NAICS non-Cogen")),FALSE, TRUE))</f>
        <v/>
      </c>
    </row>
    <row r="6010">
      <c r="A6010" s="129" t="n">
        <v>99999</v>
      </c>
      <c r="B6010" s="130" t="inlineStr">
        <is>
          <t>State-Fuel Level Increment</t>
        </is>
      </c>
      <c r="C6010" s="130" t="inlineStr">
        <is>
          <t>State-Fuel Level Increment</t>
        </is>
      </c>
      <c r="D6010" s="129" t="n">
        <v>99999</v>
      </c>
      <c r="E6010" s="130" t="inlineStr">
        <is>
          <t>IL</t>
        </is>
      </c>
      <c r="F6010" s="130" t="inlineStr">
        <is>
          <t>Commercial NAICS Cogen</t>
        </is>
      </c>
      <c r="G6010" s="130" t="inlineStr">
        <is>
          <t>IC</t>
        </is>
      </c>
      <c r="H6010" s="130" t="inlineStr">
        <is>
          <t>NG</t>
        </is>
      </c>
      <c r="I6010" s="130" t="inlineStr">
        <is>
          <t>NG</t>
        </is>
      </c>
      <c r="J6010" s="131" t="n">
        <v>612.482</v>
      </c>
      <c r="K6010" s="129" t="n">
        <v>2020</v>
      </c>
      <c r="L6010" s="120">
        <f>IF(VLOOKUP(H6010,'Cross-Page Data'!$D$4:$F$48,3,FALSE)="natural gas",VLOOKUP(G6010,'Cross-Page Data'!$I$4:$J$19,2,FALSE),IF(VLOOKUP(H6010,'Cross-Page Data'!$D$4:$F$48,3,FALSE)="solar",IF(G6010="PV","solar PV","solar thermal"),IF(VLOOKUP(H6010,'Cross-Page Data'!$D$4:$F$48,3,FALSE)="wind",VLOOKUP(G6010,'Cross-Page Data'!$I$4:$J$19,2,FALSE),IF(VLOOKUP(H6010,'Cross-Page Data'!$D$4:$F$48,3,FALSE)="hydro",VLOOKUP(G6010,'Cross-Page Data'!$I$4:$J$19,2,FALSE),VLOOKUP(H6010,'Cross-Page Data'!$D$4:$F$48,3,FALSE)))))</f>
        <v/>
      </c>
      <c r="M6010" s="120">
        <f>IF(AND($P$2=FALSE,OR(F6010="Commercial NAICS Cogen",F6010="Industrial NAICS Cogen",F6010="NAICS-22 Cogen")),FALSE,IF(AND($P$3=FALSE,OR(F6010="Commercial NAICS Cogen",F6010="Commercial NAICS Non-Cogen",F6010="Industrial NAICS Cogen", F6010="industrial NAICS non-Cogen")),FALSE, TRUE))</f>
        <v/>
      </c>
    </row>
    <row r="6011">
      <c r="A6011" s="129" t="n">
        <v>99999</v>
      </c>
      <c r="B6011" s="130" t="inlineStr">
        <is>
          <t>State-Fuel Level Increment</t>
        </is>
      </c>
      <c r="C6011" s="130" t="inlineStr">
        <is>
          <t>State-Fuel Level Increment</t>
        </is>
      </c>
      <c r="D6011" s="129" t="n">
        <v>99999</v>
      </c>
      <c r="E6011" s="130" t="inlineStr">
        <is>
          <t>IL</t>
        </is>
      </c>
      <c r="F6011" s="130" t="inlineStr">
        <is>
          <t>Industrial NAICS Non-Cogen</t>
        </is>
      </c>
      <c r="G6011" s="130" t="inlineStr">
        <is>
          <t>IC</t>
        </is>
      </c>
      <c r="H6011" s="130" t="inlineStr">
        <is>
          <t>NG</t>
        </is>
      </c>
      <c r="I6011" s="130" t="inlineStr">
        <is>
          <t>NG</t>
        </is>
      </c>
      <c r="J6011" s="131" t="n">
        <v>346.117</v>
      </c>
      <c r="K6011" s="129" t="n">
        <v>2020</v>
      </c>
      <c r="L6011" s="120">
        <f>IF(VLOOKUP(H6011,'Cross-Page Data'!$D$4:$F$48,3,FALSE)="natural gas",VLOOKUP(G6011,'Cross-Page Data'!$I$4:$J$19,2,FALSE),IF(VLOOKUP(H6011,'Cross-Page Data'!$D$4:$F$48,3,FALSE)="solar",IF(G6011="PV","solar PV","solar thermal"),IF(VLOOKUP(H6011,'Cross-Page Data'!$D$4:$F$48,3,FALSE)="wind",VLOOKUP(G6011,'Cross-Page Data'!$I$4:$J$19,2,FALSE),IF(VLOOKUP(H6011,'Cross-Page Data'!$D$4:$F$48,3,FALSE)="hydro",VLOOKUP(G6011,'Cross-Page Data'!$I$4:$J$19,2,FALSE),VLOOKUP(H6011,'Cross-Page Data'!$D$4:$F$48,3,FALSE)))))</f>
        <v/>
      </c>
      <c r="M6011" s="120">
        <f>IF(AND($P$2=FALSE,OR(F6011="Commercial NAICS Cogen",F6011="Industrial NAICS Cogen",F6011="NAICS-22 Cogen")),FALSE,IF(AND($P$3=FALSE,OR(F6011="Commercial NAICS Cogen",F6011="Commercial NAICS Non-Cogen",F6011="Industrial NAICS Cogen", F6011="industrial NAICS non-Cogen")),FALSE, TRUE))</f>
        <v/>
      </c>
    </row>
    <row r="6012">
      <c r="A6012" s="129" t="n">
        <v>99999</v>
      </c>
      <c r="B6012" s="130" t="inlineStr">
        <is>
          <t>State-Fuel Level Increment</t>
        </is>
      </c>
      <c r="C6012" s="130" t="inlineStr">
        <is>
          <t>State-Fuel Level Increment</t>
        </is>
      </c>
      <c r="D6012" s="129" t="n">
        <v>99999</v>
      </c>
      <c r="E6012" s="130" t="inlineStr">
        <is>
          <t>IN</t>
        </is>
      </c>
      <c r="F6012" s="130" t="inlineStr">
        <is>
          <t>Electric Utility</t>
        </is>
      </c>
      <c r="G6012" s="130" t="inlineStr">
        <is>
          <t>IC</t>
        </is>
      </c>
      <c r="H6012" s="130" t="inlineStr">
        <is>
          <t>NG</t>
        </is>
      </c>
      <c r="I6012" s="130" t="inlineStr">
        <is>
          <t>NG</t>
        </is>
      </c>
      <c r="J6012" s="131" t="n">
        <v>7767.051</v>
      </c>
      <c r="K6012" s="129" t="n">
        <v>2020</v>
      </c>
      <c r="L6012" s="120">
        <f>IF(VLOOKUP(H6012,'Cross-Page Data'!$D$4:$F$48,3,FALSE)="natural gas",VLOOKUP(G6012,'Cross-Page Data'!$I$4:$J$19,2,FALSE),IF(VLOOKUP(H6012,'Cross-Page Data'!$D$4:$F$48,3,FALSE)="solar",IF(G6012="PV","solar PV","solar thermal"),IF(VLOOKUP(H6012,'Cross-Page Data'!$D$4:$F$48,3,FALSE)="wind",VLOOKUP(G6012,'Cross-Page Data'!$I$4:$J$19,2,FALSE),IF(VLOOKUP(H6012,'Cross-Page Data'!$D$4:$F$48,3,FALSE)="hydro",VLOOKUP(G6012,'Cross-Page Data'!$I$4:$J$19,2,FALSE),VLOOKUP(H6012,'Cross-Page Data'!$D$4:$F$48,3,FALSE)))))</f>
        <v/>
      </c>
      <c r="M6012" s="120">
        <f>IF(AND($P$2=FALSE,OR(F6012="Commercial NAICS Cogen",F6012="Industrial NAICS Cogen",F6012="NAICS-22 Cogen")),FALSE,IF(AND($P$3=FALSE,OR(F6012="Commercial NAICS Cogen",F6012="Commercial NAICS Non-Cogen",F6012="Industrial NAICS Cogen", F6012="industrial NAICS non-Cogen")),FALSE, TRUE))</f>
        <v/>
      </c>
    </row>
    <row r="6013">
      <c r="A6013" s="129" t="n">
        <v>99999</v>
      </c>
      <c r="B6013" s="130" t="inlineStr">
        <is>
          <t>State-Fuel Level Increment</t>
        </is>
      </c>
      <c r="C6013" s="130" t="inlineStr">
        <is>
          <t>State-Fuel Level Increment</t>
        </is>
      </c>
      <c r="D6013" s="129" t="n">
        <v>99999</v>
      </c>
      <c r="E6013" s="130" t="inlineStr">
        <is>
          <t>IN</t>
        </is>
      </c>
      <c r="F6013" s="130" t="inlineStr">
        <is>
          <t>Industrial NAICS Non-Cogen</t>
        </is>
      </c>
      <c r="G6013" s="130" t="inlineStr">
        <is>
          <t>IC</t>
        </is>
      </c>
      <c r="H6013" s="130" t="inlineStr">
        <is>
          <t>NG</t>
        </is>
      </c>
      <c r="I6013" s="130" t="inlineStr">
        <is>
          <t>NG</t>
        </is>
      </c>
      <c r="J6013" s="131" t="n">
        <v>12530.985</v>
      </c>
      <c r="K6013" s="129" t="n">
        <v>2020</v>
      </c>
      <c r="L6013" s="120">
        <f>IF(VLOOKUP(H6013,'Cross-Page Data'!$D$4:$F$48,3,FALSE)="natural gas",VLOOKUP(G6013,'Cross-Page Data'!$I$4:$J$19,2,FALSE),IF(VLOOKUP(H6013,'Cross-Page Data'!$D$4:$F$48,3,FALSE)="solar",IF(G6013="PV","solar PV","solar thermal"),IF(VLOOKUP(H6013,'Cross-Page Data'!$D$4:$F$48,3,FALSE)="wind",VLOOKUP(G6013,'Cross-Page Data'!$I$4:$J$19,2,FALSE),IF(VLOOKUP(H6013,'Cross-Page Data'!$D$4:$F$48,3,FALSE)="hydro",VLOOKUP(G6013,'Cross-Page Data'!$I$4:$J$19,2,FALSE),VLOOKUP(H6013,'Cross-Page Data'!$D$4:$F$48,3,FALSE)))))</f>
        <v/>
      </c>
      <c r="M6013" s="120">
        <f>IF(AND($P$2=FALSE,OR(F6013="Commercial NAICS Cogen",F6013="Industrial NAICS Cogen",F6013="NAICS-22 Cogen")),FALSE,IF(AND($P$3=FALSE,OR(F6013="Commercial NAICS Cogen",F6013="Commercial NAICS Non-Cogen",F6013="Industrial NAICS Cogen", F6013="industrial NAICS non-Cogen")),FALSE, TRUE))</f>
        <v/>
      </c>
    </row>
    <row r="6014">
      <c r="A6014" s="129" t="n">
        <v>99999</v>
      </c>
      <c r="B6014" s="130" t="inlineStr">
        <is>
          <t>State-Fuel Level Increment</t>
        </is>
      </c>
      <c r="C6014" s="130" t="inlineStr">
        <is>
          <t>State-Fuel Level Increment</t>
        </is>
      </c>
      <c r="D6014" s="129" t="n">
        <v>99999</v>
      </c>
      <c r="E6014" s="130" t="inlineStr">
        <is>
          <t>KS</t>
        </is>
      </c>
      <c r="F6014" s="130" t="inlineStr">
        <is>
          <t>Electric Utility</t>
        </is>
      </c>
      <c r="G6014" s="130" t="inlineStr">
        <is>
          <t>IC</t>
        </is>
      </c>
      <c r="H6014" s="130" t="inlineStr">
        <is>
          <t>NG</t>
        </is>
      </c>
      <c r="I6014" s="130" t="inlineStr">
        <is>
          <t>NG</t>
        </is>
      </c>
      <c r="J6014" s="131" t="n">
        <v>209257.48</v>
      </c>
      <c r="K6014" s="129" t="n">
        <v>2020</v>
      </c>
      <c r="L6014" s="120">
        <f>IF(VLOOKUP(H6014,'Cross-Page Data'!$D$4:$F$48,3,FALSE)="natural gas",VLOOKUP(G6014,'Cross-Page Data'!$I$4:$J$19,2,FALSE),IF(VLOOKUP(H6014,'Cross-Page Data'!$D$4:$F$48,3,FALSE)="solar",IF(G6014="PV","solar PV","solar thermal"),IF(VLOOKUP(H6014,'Cross-Page Data'!$D$4:$F$48,3,FALSE)="wind",VLOOKUP(G6014,'Cross-Page Data'!$I$4:$J$19,2,FALSE),IF(VLOOKUP(H6014,'Cross-Page Data'!$D$4:$F$48,3,FALSE)="hydro",VLOOKUP(G6014,'Cross-Page Data'!$I$4:$J$19,2,FALSE),VLOOKUP(H6014,'Cross-Page Data'!$D$4:$F$48,3,FALSE)))))</f>
        <v/>
      </c>
      <c r="M6014" s="120">
        <f>IF(AND($P$2=FALSE,OR(F6014="Commercial NAICS Cogen",F6014="Industrial NAICS Cogen",F6014="NAICS-22 Cogen")),FALSE,IF(AND($P$3=FALSE,OR(F6014="Commercial NAICS Cogen",F6014="Commercial NAICS Non-Cogen",F6014="Industrial NAICS Cogen", F6014="industrial NAICS non-Cogen")),FALSE, TRUE))</f>
        <v/>
      </c>
    </row>
    <row r="6015">
      <c r="A6015" s="129" t="n">
        <v>99999</v>
      </c>
      <c r="B6015" s="130" t="inlineStr">
        <is>
          <t>State-Fuel Level Increment</t>
        </is>
      </c>
      <c r="C6015" s="130" t="inlineStr">
        <is>
          <t>State-Fuel Level Increment</t>
        </is>
      </c>
      <c r="D6015" s="129" t="n">
        <v>99999</v>
      </c>
      <c r="E6015" s="130" t="inlineStr">
        <is>
          <t>KS</t>
        </is>
      </c>
      <c r="F6015" s="130" t="inlineStr">
        <is>
          <t>Electric Utility</t>
        </is>
      </c>
      <c r="G6015" s="130" t="inlineStr">
        <is>
          <t>IC</t>
        </is>
      </c>
      <c r="H6015" s="130" t="inlineStr">
        <is>
          <t>NG</t>
        </is>
      </c>
      <c r="I6015" s="130" t="inlineStr">
        <is>
          <t>NG</t>
        </is>
      </c>
      <c r="J6015" s="131" t="n">
        <v>198</v>
      </c>
      <c r="K6015" s="129" t="n">
        <v>2020</v>
      </c>
      <c r="L6015" s="120">
        <f>IF(VLOOKUP(H6015,'Cross-Page Data'!$D$4:$F$48,3,FALSE)="natural gas",VLOOKUP(G6015,'Cross-Page Data'!$I$4:$J$19,2,FALSE),IF(VLOOKUP(H6015,'Cross-Page Data'!$D$4:$F$48,3,FALSE)="solar",IF(G6015="PV","solar PV","solar thermal"),IF(VLOOKUP(H6015,'Cross-Page Data'!$D$4:$F$48,3,FALSE)="wind",VLOOKUP(G6015,'Cross-Page Data'!$I$4:$J$19,2,FALSE),IF(VLOOKUP(H6015,'Cross-Page Data'!$D$4:$F$48,3,FALSE)="hydro",VLOOKUP(G6015,'Cross-Page Data'!$I$4:$J$19,2,FALSE),VLOOKUP(H6015,'Cross-Page Data'!$D$4:$F$48,3,FALSE)))))</f>
        <v/>
      </c>
      <c r="M6015" s="120">
        <f>IF(AND($P$2=FALSE,OR(F6015="Commercial NAICS Cogen",F6015="Industrial NAICS Cogen",F6015="NAICS-22 Cogen")),FALSE,IF(AND($P$3=FALSE,OR(F6015="Commercial NAICS Cogen",F6015="Commercial NAICS Non-Cogen",F6015="Industrial NAICS Cogen", F6015="industrial NAICS non-Cogen")),FALSE, TRUE))</f>
        <v/>
      </c>
    </row>
    <row r="6016">
      <c r="A6016" s="129" t="n">
        <v>99999</v>
      </c>
      <c r="B6016" s="130" t="inlineStr">
        <is>
          <t>State-Fuel Level Increment</t>
        </is>
      </c>
      <c r="C6016" s="130" t="inlineStr">
        <is>
          <t>State-Fuel Level Increment</t>
        </is>
      </c>
      <c r="D6016" s="129" t="n">
        <v>99999</v>
      </c>
      <c r="E6016" s="130" t="inlineStr">
        <is>
          <t>LA</t>
        </is>
      </c>
      <c r="F6016" s="130" t="inlineStr">
        <is>
          <t>Electric Utility</t>
        </is>
      </c>
      <c r="G6016" s="130" t="inlineStr">
        <is>
          <t>IC</t>
        </is>
      </c>
      <c r="H6016" s="130" t="inlineStr">
        <is>
          <t>NG</t>
        </is>
      </c>
      <c r="I6016" s="130" t="inlineStr">
        <is>
          <t>NG</t>
        </is>
      </c>
      <c r="J6016" s="131" t="n">
        <v>48877.455</v>
      </c>
      <c r="K6016" s="129" t="n">
        <v>2020</v>
      </c>
      <c r="L6016" s="120">
        <f>IF(VLOOKUP(H6016,'Cross-Page Data'!$D$4:$F$48,3,FALSE)="natural gas",VLOOKUP(G6016,'Cross-Page Data'!$I$4:$J$19,2,FALSE),IF(VLOOKUP(H6016,'Cross-Page Data'!$D$4:$F$48,3,FALSE)="solar",IF(G6016="PV","solar PV","solar thermal"),IF(VLOOKUP(H6016,'Cross-Page Data'!$D$4:$F$48,3,FALSE)="wind",VLOOKUP(G6016,'Cross-Page Data'!$I$4:$J$19,2,FALSE),IF(VLOOKUP(H6016,'Cross-Page Data'!$D$4:$F$48,3,FALSE)="hydro",VLOOKUP(G6016,'Cross-Page Data'!$I$4:$J$19,2,FALSE),VLOOKUP(H6016,'Cross-Page Data'!$D$4:$F$48,3,FALSE)))))</f>
        <v/>
      </c>
      <c r="M6016" s="120">
        <f>IF(AND($P$2=FALSE,OR(F6016="Commercial NAICS Cogen",F6016="Industrial NAICS Cogen",F6016="NAICS-22 Cogen")),FALSE,IF(AND($P$3=FALSE,OR(F6016="Commercial NAICS Cogen",F6016="Commercial NAICS Non-Cogen",F6016="Industrial NAICS Cogen", F6016="industrial NAICS non-Cogen")),FALSE, TRUE))</f>
        <v/>
      </c>
    </row>
    <row r="6017">
      <c r="A6017" s="129" t="n">
        <v>99999</v>
      </c>
      <c r="B6017" s="130" t="inlineStr">
        <is>
          <t>State-Fuel Level Increment</t>
        </is>
      </c>
      <c r="C6017" s="130" t="inlineStr">
        <is>
          <t>State-Fuel Level Increment</t>
        </is>
      </c>
      <c r="D6017" s="129" t="n">
        <v>99999</v>
      </c>
      <c r="E6017" s="130" t="inlineStr">
        <is>
          <t>LA</t>
        </is>
      </c>
      <c r="F6017" s="130" t="inlineStr">
        <is>
          <t>Industrial NAICS Non-Cogen</t>
        </is>
      </c>
      <c r="G6017" s="130" t="inlineStr">
        <is>
          <t>IC</t>
        </is>
      </c>
      <c r="H6017" s="130" t="inlineStr">
        <is>
          <t>NG</t>
        </is>
      </c>
      <c r="I6017" s="130" t="inlineStr">
        <is>
          <t>NG</t>
        </is>
      </c>
      <c r="J6017" s="131" t="n">
        <v>8840.891</v>
      </c>
      <c r="K6017" s="129" t="n">
        <v>2020</v>
      </c>
      <c r="L6017" s="120">
        <f>IF(VLOOKUP(H6017,'Cross-Page Data'!$D$4:$F$48,3,FALSE)="natural gas",VLOOKUP(G6017,'Cross-Page Data'!$I$4:$J$19,2,FALSE),IF(VLOOKUP(H6017,'Cross-Page Data'!$D$4:$F$48,3,FALSE)="solar",IF(G6017="PV","solar PV","solar thermal"),IF(VLOOKUP(H6017,'Cross-Page Data'!$D$4:$F$48,3,FALSE)="wind",VLOOKUP(G6017,'Cross-Page Data'!$I$4:$J$19,2,FALSE),IF(VLOOKUP(H6017,'Cross-Page Data'!$D$4:$F$48,3,FALSE)="hydro",VLOOKUP(G6017,'Cross-Page Data'!$I$4:$J$19,2,FALSE),VLOOKUP(H6017,'Cross-Page Data'!$D$4:$F$48,3,FALSE)))))</f>
        <v/>
      </c>
      <c r="M6017" s="120">
        <f>IF(AND($P$2=FALSE,OR(F6017="Commercial NAICS Cogen",F6017="Industrial NAICS Cogen",F6017="NAICS-22 Cogen")),FALSE,IF(AND($P$3=FALSE,OR(F6017="Commercial NAICS Cogen",F6017="Commercial NAICS Non-Cogen",F6017="Industrial NAICS Cogen", F6017="industrial NAICS non-Cogen")),FALSE, TRUE))</f>
        <v/>
      </c>
    </row>
    <row r="6018">
      <c r="A6018" s="129" t="n">
        <v>99999</v>
      </c>
      <c r="B6018" s="130" t="inlineStr">
        <is>
          <t>State-Fuel Level Increment</t>
        </is>
      </c>
      <c r="C6018" s="130" t="inlineStr">
        <is>
          <t>State-Fuel Level Increment</t>
        </is>
      </c>
      <c r="D6018" s="129" t="n">
        <v>99999</v>
      </c>
      <c r="E6018" s="130" t="inlineStr">
        <is>
          <t>MA</t>
        </is>
      </c>
      <c r="F6018" s="130" t="inlineStr">
        <is>
          <t>Electric Utility</t>
        </is>
      </c>
      <c r="G6018" s="130" t="inlineStr">
        <is>
          <t>IC</t>
        </is>
      </c>
      <c r="H6018" s="130" t="inlineStr">
        <is>
          <t>NG</t>
        </is>
      </c>
      <c r="I6018" s="130" t="inlineStr">
        <is>
          <t>NG</t>
        </is>
      </c>
      <c r="J6018" s="131" t="n">
        <v>4800.61</v>
      </c>
      <c r="K6018" s="129" t="n">
        <v>2020</v>
      </c>
      <c r="L6018" s="120">
        <f>IF(VLOOKUP(H6018,'Cross-Page Data'!$D$4:$F$48,3,FALSE)="natural gas",VLOOKUP(G6018,'Cross-Page Data'!$I$4:$J$19,2,FALSE),IF(VLOOKUP(H6018,'Cross-Page Data'!$D$4:$F$48,3,FALSE)="solar",IF(G6018="PV","solar PV","solar thermal"),IF(VLOOKUP(H6018,'Cross-Page Data'!$D$4:$F$48,3,FALSE)="wind",VLOOKUP(G6018,'Cross-Page Data'!$I$4:$J$19,2,FALSE),IF(VLOOKUP(H6018,'Cross-Page Data'!$D$4:$F$48,3,FALSE)="hydro",VLOOKUP(G6018,'Cross-Page Data'!$I$4:$J$19,2,FALSE),VLOOKUP(H6018,'Cross-Page Data'!$D$4:$F$48,3,FALSE)))))</f>
        <v/>
      </c>
      <c r="M6018" s="120">
        <f>IF(AND($P$2=FALSE,OR(F6018="Commercial NAICS Cogen",F6018="Industrial NAICS Cogen",F6018="NAICS-22 Cogen")),FALSE,IF(AND($P$3=FALSE,OR(F6018="Commercial NAICS Cogen",F6018="Commercial NAICS Non-Cogen",F6018="Industrial NAICS Cogen", F6018="industrial NAICS non-Cogen")),FALSE, TRUE))</f>
        <v/>
      </c>
    </row>
    <row r="6019">
      <c r="A6019" s="129" t="n">
        <v>99999</v>
      </c>
      <c r="B6019" s="130" t="inlineStr">
        <is>
          <t>State-Fuel Level Increment</t>
        </is>
      </c>
      <c r="C6019" s="130" t="inlineStr">
        <is>
          <t>State-Fuel Level Increment</t>
        </is>
      </c>
      <c r="D6019" s="129" t="n">
        <v>99999</v>
      </c>
      <c r="E6019" s="130" t="inlineStr">
        <is>
          <t>MA</t>
        </is>
      </c>
      <c r="F6019" s="130" t="inlineStr">
        <is>
          <t>Commercial NAICS Cogen</t>
        </is>
      </c>
      <c r="G6019" s="130" t="inlineStr">
        <is>
          <t>IC</t>
        </is>
      </c>
      <c r="H6019" s="130" t="inlineStr">
        <is>
          <t>NG</t>
        </is>
      </c>
      <c r="I6019" s="130" t="inlineStr">
        <is>
          <t>NG</t>
        </is>
      </c>
      <c r="J6019" s="131" t="n">
        <v>34842.215</v>
      </c>
      <c r="K6019" s="129" t="n">
        <v>2020</v>
      </c>
      <c r="L6019" s="120">
        <f>IF(VLOOKUP(H6019,'Cross-Page Data'!$D$4:$F$48,3,FALSE)="natural gas",VLOOKUP(G6019,'Cross-Page Data'!$I$4:$J$19,2,FALSE),IF(VLOOKUP(H6019,'Cross-Page Data'!$D$4:$F$48,3,FALSE)="solar",IF(G6019="PV","solar PV","solar thermal"),IF(VLOOKUP(H6019,'Cross-Page Data'!$D$4:$F$48,3,FALSE)="wind",VLOOKUP(G6019,'Cross-Page Data'!$I$4:$J$19,2,FALSE),IF(VLOOKUP(H6019,'Cross-Page Data'!$D$4:$F$48,3,FALSE)="hydro",VLOOKUP(G6019,'Cross-Page Data'!$I$4:$J$19,2,FALSE),VLOOKUP(H6019,'Cross-Page Data'!$D$4:$F$48,3,FALSE)))))</f>
        <v/>
      </c>
      <c r="M6019" s="120">
        <f>IF(AND($P$2=FALSE,OR(F6019="Commercial NAICS Cogen",F6019="Industrial NAICS Cogen",F6019="NAICS-22 Cogen")),FALSE,IF(AND($P$3=FALSE,OR(F6019="Commercial NAICS Cogen",F6019="Commercial NAICS Non-Cogen",F6019="Industrial NAICS Cogen", F6019="industrial NAICS non-Cogen")),FALSE, TRUE))</f>
        <v/>
      </c>
    </row>
    <row r="6020">
      <c r="A6020" s="129" t="n">
        <v>99999</v>
      </c>
      <c r="B6020" s="130" t="inlineStr">
        <is>
          <t>State-Fuel Level Increment</t>
        </is>
      </c>
      <c r="C6020" s="130" t="inlineStr">
        <is>
          <t>State-Fuel Level Increment</t>
        </is>
      </c>
      <c r="D6020" s="129" t="n">
        <v>99999</v>
      </c>
      <c r="E6020" s="130" t="inlineStr">
        <is>
          <t>MD</t>
        </is>
      </c>
      <c r="F6020" s="130" t="inlineStr">
        <is>
          <t>Commercial NAICS Cogen</t>
        </is>
      </c>
      <c r="G6020" s="130" t="inlineStr">
        <is>
          <t>IC</t>
        </is>
      </c>
      <c r="H6020" s="130" t="inlineStr">
        <is>
          <t>NG</t>
        </is>
      </c>
      <c r="I6020" s="130" t="inlineStr">
        <is>
          <t>NG</t>
        </is>
      </c>
      <c r="J6020" s="131" t="n">
        <v>0</v>
      </c>
      <c r="K6020" s="129" t="n">
        <v>2020</v>
      </c>
      <c r="L6020" s="120">
        <f>IF(VLOOKUP(H6020,'Cross-Page Data'!$D$4:$F$48,3,FALSE)="natural gas",VLOOKUP(G6020,'Cross-Page Data'!$I$4:$J$19,2,FALSE),IF(VLOOKUP(H6020,'Cross-Page Data'!$D$4:$F$48,3,FALSE)="solar",IF(G6020="PV","solar PV","solar thermal"),IF(VLOOKUP(H6020,'Cross-Page Data'!$D$4:$F$48,3,FALSE)="wind",VLOOKUP(G6020,'Cross-Page Data'!$I$4:$J$19,2,FALSE),IF(VLOOKUP(H6020,'Cross-Page Data'!$D$4:$F$48,3,FALSE)="hydro",VLOOKUP(G6020,'Cross-Page Data'!$I$4:$J$19,2,FALSE),VLOOKUP(H6020,'Cross-Page Data'!$D$4:$F$48,3,FALSE)))))</f>
        <v/>
      </c>
      <c r="M6020" s="120">
        <f>IF(AND($P$2=FALSE,OR(F6020="Commercial NAICS Cogen",F6020="Industrial NAICS Cogen",F6020="NAICS-22 Cogen")),FALSE,IF(AND($P$3=FALSE,OR(F6020="Commercial NAICS Cogen",F6020="Commercial NAICS Non-Cogen",F6020="Industrial NAICS Cogen", F6020="industrial NAICS non-Cogen")),FALSE, TRUE))</f>
        <v/>
      </c>
    </row>
    <row r="6021">
      <c r="A6021" s="129" t="n">
        <v>99999</v>
      </c>
      <c r="B6021" s="130" t="inlineStr">
        <is>
          <t>State-Fuel Level Increment</t>
        </is>
      </c>
      <c r="C6021" s="130" t="inlineStr">
        <is>
          <t>State-Fuel Level Increment</t>
        </is>
      </c>
      <c r="D6021" s="129" t="n">
        <v>99999</v>
      </c>
      <c r="E6021" s="130" t="inlineStr">
        <is>
          <t>MI</t>
        </is>
      </c>
      <c r="F6021" s="130" t="inlineStr">
        <is>
          <t>Electric Utility</t>
        </is>
      </c>
      <c r="G6021" s="130" t="inlineStr">
        <is>
          <t>IC</t>
        </is>
      </c>
      <c r="H6021" s="130" t="inlineStr">
        <is>
          <t>NG</t>
        </is>
      </c>
      <c r="I6021" s="130" t="inlineStr">
        <is>
          <t>NG</t>
        </is>
      </c>
      <c r="J6021" s="131" t="n">
        <v>172991.75</v>
      </c>
      <c r="K6021" s="129" t="n">
        <v>2020</v>
      </c>
      <c r="L6021" s="120">
        <f>IF(VLOOKUP(H6021,'Cross-Page Data'!$D$4:$F$48,3,FALSE)="natural gas",VLOOKUP(G6021,'Cross-Page Data'!$I$4:$J$19,2,FALSE),IF(VLOOKUP(H6021,'Cross-Page Data'!$D$4:$F$48,3,FALSE)="solar",IF(G6021="PV","solar PV","solar thermal"),IF(VLOOKUP(H6021,'Cross-Page Data'!$D$4:$F$48,3,FALSE)="wind",VLOOKUP(G6021,'Cross-Page Data'!$I$4:$J$19,2,FALSE),IF(VLOOKUP(H6021,'Cross-Page Data'!$D$4:$F$48,3,FALSE)="hydro",VLOOKUP(G6021,'Cross-Page Data'!$I$4:$J$19,2,FALSE),VLOOKUP(H6021,'Cross-Page Data'!$D$4:$F$48,3,FALSE)))))</f>
        <v/>
      </c>
      <c r="M6021" s="120">
        <f>IF(AND($P$2=FALSE,OR(F6021="Commercial NAICS Cogen",F6021="Industrial NAICS Cogen",F6021="NAICS-22 Cogen")),FALSE,IF(AND($P$3=FALSE,OR(F6021="Commercial NAICS Cogen",F6021="Commercial NAICS Non-Cogen",F6021="Industrial NAICS Cogen", F6021="industrial NAICS non-Cogen")),FALSE, TRUE))</f>
        <v/>
      </c>
    </row>
    <row r="6022">
      <c r="A6022" s="129" t="n">
        <v>99999</v>
      </c>
      <c r="B6022" s="130" t="inlineStr">
        <is>
          <t>State-Fuel Level Increment</t>
        </is>
      </c>
      <c r="C6022" s="130" t="inlineStr">
        <is>
          <t>State-Fuel Level Increment</t>
        </is>
      </c>
      <c r="D6022" s="129" t="n">
        <v>99999</v>
      </c>
      <c r="E6022" s="130" t="inlineStr">
        <is>
          <t>MI</t>
        </is>
      </c>
      <c r="F6022" s="130" t="inlineStr">
        <is>
          <t>NAICS-22 Cogen</t>
        </is>
      </c>
      <c r="G6022" s="130" t="inlineStr">
        <is>
          <t>IC</t>
        </is>
      </c>
      <c r="H6022" s="130" t="inlineStr">
        <is>
          <t>NG</t>
        </is>
      </c>
      <c r="I6022" s="130" t="inlineStr">
        <is>
          <t>NG</t>
        </is>
      </c>
      <c r="J6022" s="131" t="n">
        <v>0</v>
      </c>
      <c r="K6022" s="129" t="n">
        <v>2020</v>
      </c>
      <c r="L6022" s="120">
        <f>IF(VLOOKUP(H6022,'Cross-Page Data'!$D$4:$F$48,3,FALSE)="natural gas",VLOOKUP(G6022,'Cross-Page Data'!$I$4:$J$19,2,FALSE),IF(VLOOKUP(H6022,'Cross-Page Data'!$D$4:$F$48,3,FALSE)="solar",IF(G6022="PV","solar PV","solar thermal"),IF(VLOOKUP(H6022,'Cross-Page Data'!$D$4:$F$48,3,FALSE)="wind",VLOOKUP(G6022,'Cross-Page Data'!$I$4:$J$19,2,FALSE),IF(VLOOKUP(H6022,'Cross-Page Data'!$D$4:$F$48,3,FALSE)="hydro",VLOOKUP(G6022,'Cross-Page Data'!$I$4:$J$19,2,FALSE),VLOOKUP(H6022,'Cross-Page Data'!$D$4:$F$48,3,FALSE)))))</f>
        <v/>
      </c>
      <c r="M6022" s="120">
        <f>IF(AND($P$2=FALSE,OR(F6022="Commercial NAICS Cogen",F6022="Industrial NAICS Cogen",F6022="NAICS-22 Cogen")),FALSE,IF(AND($P$3=FALSE,OR(F6022="Commercial NAICS Cogen",F6022="Commercial NAICS Non-Cogen",F6022="Industrial NAICS Cogen", F6022="industrial NAICS non-Cogen")),FALSE, TRUE))</f>
        <v/>
      </c>
    </row>
    <row r="6023">
      <c r="A6023" s="129" t="n">
        <v>99999</v>
      </c>
      <c r="B6023" s="130" t="inlineStr">
        <is>
          <t>State-Fuel Level Increment</t>
        </is>
      </c>
      <c r="C6023" s="130" t="inlineStr">
        <is>
          <t>State-Fuel Level Increment</t>
        </is>
      </c>
      <c r="D6023" s="129" t="n">
        <v>99999</v>
      </c>
      <c r="E6023" s="130" t="inlineStr">
        <is>
          <t>MI</t>
        </is>
      </c>
      <c r="F6023" s="130" t="inlineStr">
        <is>
          <t>Commercial NAICS Non-Cogen</t>
        </is>
      </c>
      <c r="G6023" s="130" t="inlineStr">
        <is>
          <t>IC</t>
        </is>
      </c>
      <c r="H6023" s="130" t="inlineStr">
        <is>
          <t>NG</t>
        </is>
      </c>
      <c r="I6023" s="130" t="inlineStr">
        <is>
          <t>NG</t>
        </is>
      </c>
      <c r="J6023" s="131" t="n">
        <v>0</v>
      </c>
      <c r="K6023" s="129" t="n">
        <v>2020</v>
      </c>
      <c r="L6023" s="120">
        <f>IF(VLOOKUP(H6023,'Cross-Page Data'!$D$4:$F$48,3,FALSE)="natural gas",VLOOKUP(G6023,'Cross-Page Data'!$I$4:$J$19,2,FALSE),IF(VLOOKUP(H6023,'Cross-Page Data'!$D$4:$F$48,3,FALSE)="solar",IF(G6023="PV","solar PV","solar thermal"),IF(VLOOKUP(H6023,'Cross-Page Data'!$D$4:$F$48,3,FALSE)="wind",VLOOKUP(G6023,'Cross-Page Data'!$I$4:$J$19,2,FALSE),IF(VLOOKUP(H6023,'Cross-Page Data'!$D$4:$F$48,3,FALSE)="hydro",VLOOKUP(G6023,'Cross-Page Data'!$I$4:$J$19,2,FALSE),VLOOKUP(H6023,'Cross-Page Data'!$D$4:$F$48,3,FALSE)))))</f>
        <v/>
      </c>
      <c r="M6023" s="120">
        <f>IF(AND($P$2=FALSE,OR(F6023="Commercial NAICS Cogen",F6023="Industrial NAICS Cogen",F6023="NAICS-22 Cogen")),FALSE,IF(AND($P$3=FALSE,OR(F6023="Commercial NAICS Cogen",F6023="Commercial NAICS Non-Cogen",F6023="Industrial NAICS Cogen", F6023="industrial NAICS non-Cogen")),FALSE, TRUE))</f>
        <v/>
      </c>
    </row>
    <row r="6024">
      <c r="A6024" s="129" t="n">
        <v>99999</v>
      </c>
      <c r="B6024" s="130" t="inlineStr">
        <is>
          <t>State-Fuel Level Increment</t>
        </is>
      </c>
      <c r="C6024" s="130" t="inlineStr">
        <is>
          <t>State-Fuel Level Increment</t>
        </is>
      </c>
      <c r="D6024" s="129" t="n">
        <v>99999</v>
      </c>
      <c r="E6024" s="130" t="inlineStr">
        <is>
          <t>MI</t>
        </is>
      </c>
      <c r="F6024" s="130" t="inlineStr">
        <is>
          <t>Commercial NAICS Cogen</t>
        </is>
      </c>
      <c r="G6024" s="130" t="inlineStr">
        <is>
          <t>IC</t>
        </is>
      </c>
      <c r="H6024" s="130" t="inlineStr">
        <is>
          <t>NG</t>
        </is>
      </c>
      <c r="I6024" s="130" t="inlineStr">
        <is>
          <t>NG</t>
        </is>
      </c>
      <c r="J6024" s="131" t="n">
        <v>683.9640000000001</v>
      </c>
      <c r="K6024" s="129" t="n">
        <v>2020</v>
      </c>
      <c r="L6024" s="120">
        <f>IF(VLOOKUP(H6024,'Cross-Page Data'!$D$4:$F$48,3,FALSE)="natural gas",VLOOKUP(G6024,'Cross-Page Data'!$I$4:$J$19,2,FALSE),IF(VLOOKUP(H6024,'Cross-Page Data'!$D$4:$F$48,3,FALSE)="solar",IF(G6024="PV","solar PV","solar thermal"),IF(VLOOKUP(H6024,'Cross-Page Data'!$D$4:$F$48,3,FALSE)="wind",VLOOKUP(G6024,'Cross-Page Data'!$I$4:$J$19,2,FALSE),IF(VLOOKUP(H6024,'Cross-Page Data'!$D$4:$F$48,3,FALSE)="hydro",VLOOKUP(G6024,'Cross-Page Data'!$I$4:$J$19,2,FALSE),VLOOKUP(H6024,'Cross-Page Data'!$D$4:$F$48,3,FALSE)))))</f>
        <v/>
      </c>
      <c r="M6024" s="120">
        <f>IF(AND($P$2=FALSE,OR(F6024="Commercial NAICS Cogen",F6024="Industrial NAICS Cogen",F6024="NAICS-22 Cogen")),FALSE,IF(AND($P$3=FALSE,OR(F6024="Commercial NAICS Cogen",F6024="Commercial NAICS Non-Cogen",F6024="Industrial NAICS Cogen", F6024="industrial NAICS non-Cogen")),FALSE, TRUE))</f>
        <v/>
      </c>
    </row>
    <row r="6025">
      <c r="A6025" s="129" t="n">
        <v>99999</v>
      </c>
      <c r="B6025" s="130" t="inlineStr">
        <is>
          <t>State-Fuel Level Increment</t>
        </is>
      </c>
      <c r="C6025" s="130" t="inlineStr">
        <is>
          <t>State-Fuel Level Increment</t>
        </is>
      </c>
      <c r="D6025" s="129" t="n">
        <v>99999</v>
      </c>
      <c r="E6025" s="130" t="inlineStr">
        <is>
          <t>MI</t>
        </is>
      </c>
      <c r="F6025" s="130" t="inlineStr">
        <is>
          <t>Industrial NAICS Cogen</t>
        </is>
      </c>
      <c r="G6025" s="130" t="inlineStr">
        <is>
          <t>IC</t>
        </is>
      </c>
      <c r="H6025" s="130" t="inlineStr">
        <is>
          <t>NG</t>
        </is>
      </c>
      <c r="I6025" s="130" t="inlineStr">
        <is>
          <t>NG</t>
        </is>
      </c>
      <c r="J6025" s="131" t="n">
        <v>8294.456</v>
      </c>
      <c r="K6025" s="129" t="n">
        <v>2020</v>
      </c>
      <c r="L6025" s="120">
        <f>IF(VLOOKUP(H6025,'Cross-Page Data'!$D$4:$F$48,3,FALSE)="natural gas",VLOOKUP(G6025,'Cross-Page Data'!$I$4:$J$19,2,FALSE),IF(VLOOKUP(H6025,'Cross-Page Data'!$D$4:$F$48,3,FALSE)="solar",IF(G6025="PV","solar PV","solar thermal"),IF(VLOOKUP(H6025,'Cross-Page Data'!$D$4:$F$48,3,FALSE)="wind",VLOOKUP(G6025,'Cross-Page Data'!$I$4:$J$19,2,FALSE),IF(VLOOKUP(H6025,'Cross-Page Data'!$D$4:$F$48,3,FALSE)="hydro",VLOOKUP(G6025,'Cross-Page Data'!$I$4:$J$19,2,FALSE),VLOOKUP(H6025,'Cross-Page Data'!$D$4:$F$48,3,FALSE)))))</f>
        <v/>
      </c>
      <c r="M6025" s="120">
        <f>IF(AND($P$2=FALSE,OR(F6025="Commercial NAICS Cogen",F6025="Industrial NAICS Cogen",F6025="NAICS-22 Cogen")),FALSE,IF(AND($P$3=FALSE,OR(F6025="Commercial NAICS Cogen",F6025="Commercial NAICS Non-Cogen",F6025="Industrial NAICS Cogen", F6025="industrial NAICS non-Cogen")),FALSE, TRUE))</f>
        <v/>
      </c>
    </row>
    <row r="6026">
      <c r="A6026" s="129" t="n">
        <v>99999</v>
      </c>
      <c r="B6026" s="130" t="inlineStr">
        <is>
          <t>State-Fuel Level Increment</t>
        </is>
      </c>
      <c r="C6026" s="130" t="inlineStr">
        <is>
          <t>State-Fuel Level Increment</t>
        </is>
      </c>
      <c r="D6026" s="129" t="n">
        <v>99999</v>
      </c>
      <c r="E6026" s="130" t="inlineStr">
        <is>
          <t>MN</t>
        </is>
      </c>
      <c r="F6026" s="130" t="inlineStr">
        <is>
          <t>Electric Utility</t>
        </is>
      </c>
      <c r="G6026" s="130" t="inlineStr">
        <is>
          <t>IC</t>
        </is>
      </c>
      <c r="H6026" s="130" t="inlineStr">
        <is>
          <t>NG</t>
        </is>
      </c>
      <c r="I6026" s="130" t="inlineStr">
        <is>
          <t>NG</t>
        </is>
      </c>
      <c r="J6026" s="131" t="n">
        <v>121574.22</v>
      </c>
      <c r="K6026" s="129" t="n">
        <v>2020</v>
      </c>
      <c r="L6026" s="120">
        <f>IF(VLOOKUP(H6026,'Cross-Page Data'!$D$4:$F$48,3,FALSE)="natural gas",VLOOKUP(G6026,'Cross-Page Data'!$I$4:$J$19,2,FALSE),IF(VLOOKUP(H6026,'Cross-Page Data'!$D$4:$F$48,3,FALSE)="solar",IF(G6026="PV","solar PV","solar thermal"),IF(VLOOKUP(H6026,'Cross-Page Data'!$D$4:$F$48,3,FALSE)="wind",VLOOKUP(G6026,'Cross-Page Data'!$I$4:$J$19,2,FALSE),IF(VLOOKUP(H6026,'Cross-Page Data'!$D$4:$F$48,3,FALSE)="hydro",VLOOKUP(G6026,'Cross-Page Data'!$I$4:$J$19,2,FALSE),VLOOKUP(H6026,'Cross-Page Data'!$D$4:$F$48,3,FALSE)))))</f>
        <v/>
      </c>
      <c r="M6026" s="120">
        <f>IF(AND($P$2=FALSE,OR(F6026="Commercial NAICS Cogen",F6026="Industrial NAICS Cogen",F6026="NAICS-22 Cogen")),FALSE,IF(AND($P$3=FALSE,OR(F6026="Commercial NAICS Cogen",F6026="Commercial NAICS Non-Cogen",F6026="Industrial NAICS Cogen", F6026="industrial NAICS non-Cogen")),FALSE, TRUE))</f>
        <v/>
      </c>
    </row>
    <row r="6027">
      <c r="A6027" s="129" t="n">
        <v>99999</v>
      </c>
      <c r="B6027" s="130" t="inlineStr">
        <is>
          <t>State-Fuel Level Increment</t>
        </is>
      </c>
      <c r="C6027" s="130" t="inlineStr">
        <is>
          <t>State-Fuel Level Increment</t>
        </is>
      </c>
      <c r="D6027" s="129" t="n">
        <v>99999</v>
      </c>
      <c r="E6027" s="130" t="inlineStr">
        <is>
          <t>MN</t>
        </is>
      </c>
      <c r="F6027" s="130" t="inlineStr">
        <is>
          <t>Electric Utility</t>
        </is>
      </c>
      <c r="G6027" s="130" t="inlineStr">
        <is>
          <t>IC</t>
        </is>
      </c>
      <c r="H6027" s="130" t="inlineStr">
        <is>
          <t>NG</t>
        </is>
      </c>
      <c r="I6027" s="130" t="inlineStr">
        <is>
          <t>NG</t>
        </is>
      </c>
      <c r="J6027" s="131" t="n">
        <v>27140.526</v>
      </c>
      <c r="K6027" s="129" t="n">
        <v>2020</v>
      </c>
      <c r="L6027" s="120">
        <f>IF(VLOOKUP(H6027,'Cross-Page Data'!$D$4:$F$48,3,FALSE)="natural gas",VLOOKUP(G6027,'Cross-Page Data'!$I$4:$J$19,2,FALSE),IF(VLOOKUP(H6027,'Cross-Page Data'!$D$4:$F$48,3,FALSE)="solar",IF(G6027="PV","solar PV","solar thermal"),IF(VLOOKUP(H6027,'Cross-Page Data'!$D$4:$F$48,3,FALSE)="wind",VLOOKUP(G6027,'Cross-Page Data'!$I$4:$J$19,2,FALSE),IF(VLOOKUP(H6027,'Cross-Page Data'!$D$4:$F$48,3,FALSE)="hydro",VLOOKUP(G6027,'Cross-Page Data'!$I$4:$J$19,2,FALSE),VLOOKUP(H6027,'Cross-Page Data'!$D$4:$F$48,3,FALSE)))))</f>
        <v/>
      </c>
      <c r="M6027" s="120">
        <f>IF(AND($P$2=FALSE,OR(F6027="Commercial NAICS Cogen",F6027="Industrial NAICS Cogen",F6027="NAICS-22 Cogen")),FALSE,IF(AND($P$3=FALSE,OR(F6027="Commercial NAICS Cogen",F6027="Commercial NAICS Non-Cogen",F6027="Industrial NAICS Cogen", F6027="industrial NAICS non-Cogen")),FALSE, TRUE))</f>
        <v/>
      </c>
    </row>
    <row r="6028">
      <c r="A6028" s="129" t="n">
        <v>99999</v>
      </c>
      <c r="B6028" s="130" t="inlineStr">
        <is>
          <t>State-Fuel Level Increment</t>
        </is>
      </c>
      <c r="C6028" s="130" t="inlineStr">
        <is>
          <t>State-Fuel Level Increment</t>
        </is>
      </c>
      <c r="D6028" s="129" t="n">
        <v>99999</v>
      </c>
      <c r="E6028" s="130" t="inlineStr">
        <is>
          <t>MN</t>
        </is>
      </c>
      <c r="F6028" s="130" t="inlineStr">
        <is>
          <t>Commercial NAICS Non-Cogen</t>
        </is>
      </c>
      <c r="G6028" s="130" t="inlineStr">
        <is>
          <t>IC</t>
        </is>
      </c>
      <c r="H6028" s="130" t="inlineStr">
        <is>
          <t>NG</t>
        </is>
      </c>
      <c r="I6028" s="130" t="inlineStr">
        <is>
          <t>NG</t>
        </is>
      </c>
      <c r="J6028" s="131" t="n">
        <v>0</v>
      </c>
      <c r="K6028" s="129" t="n">
        <v>2020</v>
      </c>
      <c r="L6028" s="120">
        <f>IF(VLOOKUP(H6028,'Cross-Page Data'!$D$4:$F$48,3,FALSE)="natural gas",VLOOKUP(G6028,'Cross-Page Data'!$I$4:$J$19,2,FALSE),IF(VLOOKUP(H6028,'Cross-Page Data'!$D$4:$F$48,3,FALSE)="solar",IF(G6028="PV","solar PV","solar thermal"),IF(VLOOKUP(H6028,'Cross-Page Data'!$D$4:$F$48,3,FALSE)="wind",VLOOKUP(G6028,'Cross-Page Data'!$I$4:$J$19,2,FALSE),IF(VLOOKUP(H6028,'Cross-Page Data'!$D$4:$F$48,3,FALSE)="hydro",VLOOKUP(G6028,'Cross-Page Data'!$I$4:$J$19,2,FALSE),VLOOKUP(H6028,'Cross-Page Data'!$D$4:$F$48,3,FALSE)))))</f>
        <v/>
      </c>
      <c r="M6028" s="120">
        <f>IF(AND($P$2=FALSE,OR(F6028="Commercial NAICS Cogen",F6028="Industrial NAICS Cogen",F6028="NAICS-22 Cogen")),FALSE,IF(AND($P$3=FALSE,OR(F6028="Commercial NAICS Cogen",F6028="Commercial NAICS Non-Cogen",F6028="Industrial NAICS Cogen", F6028="industrial NAICS non-Cogen")),FALSE, TRUE))</f>
        <v/>
      </c>
    </row>
    <row r="6029">
      <c r="A6029" s="129" t="n">
        <v>99999</v>
      </c>
      <c r="B6029" s="130" t="inlineStr">
        <is>
          <t>State-Fuel Level Increment</t>
        </is>
      </c>
      <c r="C6029" s="130" t="inlineStr">
        <is>
          <t>State-Fuel Level Increment</t>
        </is>
      </c>
      <c r="D6029" s="129" t="n">
        <v>99999</v>
      </c>
      <c r="E6029" s="130" t="inlineStr">
        <is>
          <t>MN</t>
        </is>
      </c>
      <c r="F6029" s="130" t="inlineStr">
        <is>
          <t>Commercial NAICS Cogen</t>
        </is>
      </c>
      <c r="G6029" s="130" t="inlineStr">
        <is>
          <t>IC</t>
        </is>
      </c>
      <c r="H6029" s="130" t="inlineStr">
        <is>
          <t>NG</t>
        </is>
      </c>
      <c r="I6029" s="130" t="inlineStr">
        <is>
          <t>NG</t>
        </is>
      </c>
      <c r="J6029" s="131" t="n">
        <v>290.888</v>
      </c>
      <c r="K6029" s="129" t="n">
        <v>2020</v>
      </c>
      <c r="L6029" s="120">
        <f>IF(VLOOKUP(H6029,'Cross-Page Data'!$D$4:$F$48,3,FALSE)="natural gas",VLOOKUP(G6029,'Cross-Page Data'!$I$4:$J$19,2,FALSE),IF(VLOOKUP(H6029,'Cross-Page Data'!$D$4:$F$48,3,FALSE)="solar",IF(G6029="PV","solar PV","solar thermal"),IF(VLOOKUP(H6029,'Cross-Page Data'!$D$4:$F$48,3,FALSE)="wind",VLOOKUP(G6029,'Cross-Page Data'!$I$4:$J$19,2,FALSE),IF(VLOOKUP(H6029,'Cross-Page Data'!$D$4:$F$48,3,FALSE)="hydro",VLOOKUP(G6029,'Cross-Page Data'!$I$4:$J$19,2,FALSE),VLOOKUP(H6029,'Cross-Page Data'!$D$4:$F$48,3,FALSE)))))</f>
        <v/>
      </c>
      <c r="M6029" s="120">
        <f>IF(AND($P$2=FALSE,OR(F6029="Commercial NAICS Cogen",F6029="Industrial NAICS Cogen",F6029="NAICS-22 Cogen")),FALSE,IF(AND($P$3=FALSE,OR(F6029="Commercial NAICS Cogen",F6029="Commercial NAICS Non-Cogen",F6029="Industrial NAICS Cogen", F6029="industrial NAICS non-Cogen")),FALSE, TRUE))</f>
        <v/>
      </c>
    </row>
    <row r="6030">
      <c r="A6030" s="129" t="n">
        <v>99999</v>
      </c>
      <c r="B6030" s="130" t="inlineStr">
        <is>
          <t>State-Fuel Level Increment</t>
        </is>
      </c>
      <c r="C6030" s="130" t="inlineStr">
        <is>
          <t>State-Fuel Level Increment</t>
        </is>
      </c>
      <c r="D6030" s="129" t="n">
        <v>99999</v>
      </c>
      <c r="E6030" s="130" t="inlineStr">
        <is>
          <t>MO</t>
        </is>
      </c>
      <c r="F6030" s="130" t="inlineStr">
        <is>
          <t>Electric Utility</t>
        </is>
      </c>
      <c r="G6030" s="130" t="inlineStr">
        <is>
          <t>IC</t>
        </is>
      </c>
      <c r="H6030" s="130" t="inlineStr">
        <is>
          <t>NG</t>
        </is>
      </c>
      <c r="I6030" s="130" t="inlineStr">
        <is>
          <t>NG</t>
        </is>
      </c>
      <c r="J6030" s="131" t="n">
        <v>23278.126</v>
      </c>
      <c r="K6030" s="129" t="n">
        <v>2020</v>
      </c>
      <c r="L6030" s="120">
        <f>IF(VLOOKUP(H6030,'Cross-Page Data'!$D$4:$F$48,3,FALSE)="natural gas",VLOOKUP(G6030,'Cross-Page Data'!$I$4:$J$19,2,FALSE),IF(VLOOKUP(H6030,'Cross-Page Data'!$D$4:$F$48,3,FALSE)="solar",IF(G6030="PV","solar PV","solar thermal"),IF(VLOOKUP(H6030,'Cross-Page Data'!$D$4:$F$48,3,FALSE)="wind",VLOOKUP(G6030,'Cross-Page Data'!$I$4:$J$19,2,FALSE),IF(VLOOKUP(H6030,'Cross-Page Data'!$D$4:$F$48,3,FALSE)="hydro",VLOOKUP(G6030,'Cross-Page Data'!$I$4:$J$19,2,FALSE),VLOOKUP(H6030,'Cross-Page Data'!$D$4:$F$48,3,FALSE)))))</f>
        <v/>
      </c>
      <c r="M6030" s="120">
        <f>IF(AND($P$2=FALSE,OR(F6030="Commercial NAICS Cogen",F6030="Industrial NAICS Cogen",F6030="NAICS-22 Cogen")),FALSE,IF(AND($P$3=FALSE,OR(F6030="Commercial NAICS Cogen",F6030="Commercial NAICS Non-Cogen",F6030="Industrial NAICS Cogen", F6030="industrial NAICS non-Cogen")),FALSE, TRUE))</f>
        <v/>
      </c>
    </row>
    <row r="6031">
      <c r="A6031" s="129" t="n">
        <v>99999</v>
      </c>
      <c r="B6031" s="130" t="inlineStr">
        <is>
          <t>State-Fuel Level Increment</t>
        </is>
      </c>
      <c r="C6031" s="130" t="inlineStr">
        <is>
          <t>State-Fuel Level Increment</t>
        </is>
      </c>
      <c r="D6031" s="129" t="n">
        <v>99999</v>
      </c>
      <c r="E6031" s="130" t="inlineStr">
        <is>
          <t>MS</t>
        </is>
      </c>
      <c r="F6031" s="130" t="inlineStr">
        <is>
          <t>Electric Utility</t>
        </is>
      </c>
      <c r="G6031" s="130" t="inlineStr">
        <is>
          <t>IC</t>
        </is>
      </c>
      <c r="H6031" s="130" t="inlineStr">
        <is>
          <t>NG</t>
        </is>
      </c>
      <c r="I6031" s="130" t="inlineStr">
        <is>
          <t>NG</t>
        </is>
      </c>
      <c r="J6031" s="131" t="n">
        <v>0</v>
      </c>
      <c r="K6031" s="129" t="n">
        <v>2020</v>
      </c>
      <c r="L6031" s="120">
        <f>IF(VLOOKUP(H6031,'Cross-Page Data'!$D$4:$F$48,3,FALSE)="natural gas",VLOOKUP(G6031,'Cross-Page Data'!$I$4:$J$19,2,FALSE),IF(VLOOKUP(H6031,'Cross-Page Data'!$D$4:$F$48,3,FALSE)="solar",IF(G6031="PV","solar PV","solar thermal"),IF(VLOOKUP(H6031,'Cross-Page Data'!$D$4:$F$48,3,FALSE)="wind",VLOOKUP(G6031,'Cross-Page Data'!$I$4:$J$19,2,FALSE),IF(VLOOKUP(H6031,'Cross-Page Data'!$D$4:$F$48,3,FALSE)="hydro",VLOOKUP(G6031,'Cross-Page Data'!$I$4:$J$19,2,FALSE),VLOOKUP(H6031,'Cross-Page Data'!$D$4:$F$48,3,FALSE)))))</f>
        <v/>
      </c>
      <c r="M6031" s="120">
        <f>IF(AND($P$2=FALSE,OR(F6031="Commercial NAICS Cogen",F6031="Industrial NAICS Cogen",F6031="NAICS-22 Cogen")),FALSE,IF(AND($P$3=FALSE,OR(F6031="Commercial NAICS Cogen",F6031="Commercial NAICS Non-Cogen",F6031="Industrial NAICS Cogen", F6031="industrial NAICS non-Cogen")),FALSE, TRUE))</f>
        <v/>
      </c>
    </row>
    <row r="6032">
      <c r="A6032" s="129" t="n">
        <v>99999</v>
      </c>
      <c r="B6032" s="130" t="inlineStr">
        <is>
          <t>State-Fuel Level Increment</t>
        </is>
      </c>
      <c r="C6032" s="130" t="inlineStr">
        <is>
          <t>State-Fuel Level Increment</t>
        </is>
      </c>
      <c r="D6032" s="129" t="n">
        <v>99999</v>
      </c>
      <c r="E6032" s="130" t="inlineStr">
        <is>
          <t>ND</t>
        </is>
      </c>
      <c r="F6032" s="130" t="inlineStr">
        <is>
          <t>Electric Utility</t>
        </is>
      </c>
      <c r="G6032" s="130" t="inlineStr">
        <is>
          <t>IC</t>
        </is>
      </c>
      <c r="H6032" s="130" t="inlineStr">
        <is>
          <t>NG</t>
        </is>
      </c>
      <c r="I6032" s="130" t="inlineStr">
        <is>
          <t>NG</t>
        </is>
      </c>
      <c r="J6032" s="131" t="n">
        <v>221767.98</v>
      </c>
      <c r="K6032" s="129" t="n">
        <v>2020</v>
      </c>
      <c r="L6032" s="120">
        <f>IF(VLOOKUP(H6032,'Cross-Page Data'!$D$4:$F$48,3,FALSE)="natural gas",VLOOKUP(G6032,'Cross-Page Data'!$I$4:$J$19,2,FALSE),IF(VLOOKUP(H6032,'Cross-Page Data'!$D$4:$F$48,3,FALSE)="solar",IF(G6032="PV","solar PV","solar thermal"),IF(VLOOKUP(H6032,'Cross-Page Data'!$D$4:$F$48,3,FALSE)="wind",VLOOKUP(G6032,'Cross-Page Data'!$I$4:$J$19,2,FALSE),IF(VLOOKUP(H6032,'Cross-Page Data'!$D$4:$F$48,3,FALSE)="hydro",VLOOKUP(G6032,'Cross-Page Data'!$I$4:$J$19,2,FALSE),VLOOKUP(H6032,'Cross-Page Data'!$D$4:$F$48,3,FALSE)))))</f>
        <v/>
      </c>
      <c r="M6032" s="120">
        <f>IF(AND($P$2=FALSE,OR(F6032="Commercial NAICS Cogen",F6032="Industrial NAICS Cogen",F6032="NAICS-22 Cogen")),FALSE,IF(AND($P$3=FALSE,OR(F6032="Commercial NAICS Cogen",F6032="Commercial NAICS Non-Cogen",F6032="Industrial NAICS Cogen", F6032="industrial NAICS non-Cogen")),FALSE, TRUE))</f>
        <v/>
      </c>
    </row>
    <row r="6033">
      <c r="A6033" s="129" t="n">
        <v>99999</v>
      </c>
      <c r="B6033" s="130" t="inlineStr">
        <is>
          <t>State-Fuel Level Increment</t>
        </is>
      </c>
      <c r="C6033" s="130" t="inlineStr">
        <is>
          <t>State-Fuel Level Increment</t>
        </is>
      </c>
      <c r="D6033" s="129" t="n">
        <v>99999</v>
      </c>
      <c r="E6033" s="130" t="inlineStr">
        <is>
          <t>NE</t>
        </is>
      </c>
      <c r="F6033" s="130" t="inlineStr">
        <is>
          <t>Electric Utility</t>
        </is>
      </c>
      <c r="G6033" s="130" t="inlineStr">
        <is>
          <t>IC</t>
        </is>
      </c>
      <c r="H6033" s="130" t="inlineStr">
        <is>
          <t>NG</t>
        </is>
      </c>
      <c r="I6033" s="130" t="inlineStr">
        <is>
          <t>NG</t>
        </is>
      </c>
      <c r="J6033" s="131" t="n">
        <v>39163.262</v>
      </c>
      <c r="K6033" s="129" t="n">
        <v>2020</v>
      </c>
      <c r="L6033" s="120">
        <f>IF(VLOOKUP(H6033,'Cross-Page Data'!$D$4:$F$48,3,FALSE)="natural gas",VLOOKUP(G6033,'Cross-Page Data'!$I$4:$J$19,2,FALSE),IF(VLOOKUP(H6033,'Cross-Page Data'!$D$4:$F$48,3,FALSE)="solar",IF(G6033="PV","solar PV","solar thermal"),IF(VLOOKUP(H6033,'Cross-Page Data'!$D$4:$F$48,3,FALSE)="wind",VLOOKUP(G6033,'Cross-Page Data'!$I$4:$J$19,2,FALSE),IF(VLOOKUP(H6033,'Cross-Page Data'!$D$4:$F$48,3,FALSE)="hydro",VLOOKUP(G6033,'Cross-Page Data'!$I$4:$J$19,2,FALSE),VLOOKUP(H6033,'Cross-Page Data'!$D$4:$F$48,3,FALSE)))))</f>
        <v/>
      </c>
      <c r="M6033" s="120">
        <f>IF(AND($P$2=FALSE,OR(F6033="Commercial NAICS Cogen",F6033="Industrial NAICS Cogen",F6033="NAICS-22 Cogen")),FALSE,IF(AND($P$3=FALSE,OR(F6033="Commercial NAICS Cogen",F6033="Commercial NAICS Non-Cogen",F6033="Industrial NAICS Cogen", F6033="industrial NAICS non-Cogen")),FALSE, TRUE))</f>
        <v/>
      </c>
    </row>
    <row r="6034">
      <c r="A6034" s="129" t="n">
        <v>99999</v>
      </c>
      <c r="B6034" s="130" t="inlineStr">
        <is>
          <t>State-Fuel Level Increment</t>
        </is>
      </c>
      <c r="C6034" s="130" t="inlineStr">
        <is>
          <t>State-Fuel Level Increment</t>
        </is>
      </c>
      <c r="D6034" s="129" t="n">
        <v>99999</v>
      </c>
      <c r="E6034" s="130" t="inlineStr">
        <is>
          <t>NJ</t>
        </is>
      </c>
      <c r="F6034" s="130" t="inlineStr">
        <is>
          <t>NAICS-22 Non-Cogen</t>
        </is>
      </c>
      <c r="G6034" s="130" t="inlineStr">
        <is>
          <t>IC</t>
        </is>
      </c>
      <c r="H6034" s="130" t="inlineStr">
        <is>
          <t>NG</t>
        </is>
      </c>
      <c r="I6034" s="130" t="inlineStr">
        <is>
          <t>NG</t>
        </is>
      </c>
      <c r="J6034" s="131" t="n">
        <v>20248.469</v>
      </c>
      <c r="K6034" s="129" t="n">
        <v>2020</v>
      </c>
      <c r="L6034" s="120">
        <f>IF(VLOOKUP(H6034,'Cross-Page Data'!$D$4:$F$48,3,FALSE)="natural gas",VLOOKUP(G6034,'Cross-Page Data'!$I$4:$J$19,2,FALSE),IF(VLOOKUP(H6034,'Cross-Page Data'!$D$4:$F$48,3,FALSE)="solar",IF(G6034="PV","solar PV","solar thermal"),IF(VLOOKUP(H6034,'Cross-Page Data'!$D$4:$F$48,3,FALSE)="wind",VLOOKUP(G6034,'Cross-Page Data'!$I$4:$J$19,2,FALSE),IF(VLOOKUP(H6034,'Cross-Page Data'!$D$4:$F$48,3,FALSE)="hydro",VLOOKUP(G6034,'Cross-Page Data'!$I$4:$J$19,2,FALSE),VLOOKUP(H6034,'Cross-Page Data'!$D$4:$F$48,3,FALSE)))))</f>
        <v/>
      </c>
      <c r="M6034" s="120">
        <f>IF(AND($P$2=FALSE,OR(F6034="Commercial NAICS Cogen",F6034="Industrial NAICS Cogen",F6034="NAICS-22 Cogen")),FALSE,IF(AND($P$3=FALSE,OR(F6034="Commercial NAICS Cogen",F6034="Commercial NAICS Non-Cogen",F6034="Industrial NAICS Cogen", F6034="industrial NAICS non-Cogen")),FALSE, TRUE))</f>
        <v/>
      </c>
    </row>
    <row r="6035">
      <c r="A6035" s="129" t="n">
        <v>99999</v>
      </c>
      <c r="B6035" s="130" t="inlineStr">
        <is>
          <t>State-Fuel Level Increment</t>
        </is>
      </c>
      <c r="C6035" s="130" t="inlineStr">
        <is>
          <t>State-Fuel Level Increment</t>
        </is>
      </c>
      <c r="D6035" s="129" t="n">
        <v>99999</v>
      </c>
      <c r="E6035" s="130" t="inlineStr">
        <is>
          <t>NJ</t>
        </is>
      </c>
      <c r="F6035" s="130" t="inlineStr">
        <is>
          <t>NAICS-22 Cogen</t>
        </is>
      </c>
      <c r="G6035" s="130" t="inlineStr">
        <is>
          <t>IC</t>
        </is>
      </c>
      <c r="H6035" s="130" t="inlineStr">
        <is>
          <t>NG</t>
        </is>
      </c>
      <c r="I6035" s="130" t="inlineStr">
        <is>
          <t>NG</t>
        </is>
      </c>
      <c r="J6035" s="131" t="n">
        <v>23349.785</v>
      </c>
      <c r="K6035" s="129" t="n">
        <v>2020</v>
      </c>
      <c r="L6035" s="120">
        <f>IF(VLOOKUP(H6035,'Cross-Page Data'!$D$4:$F$48,3,FALSE)="natural gas",VLOOKUP(G6035,'Cross-Page Data'!$I$4:$J$19,2,FALSE),IF(VLOOKUP(H6035,'Cross-Page Data'!$D$4:$F$48,3,FALSE)="solar",IF(G6035="PV","solar PV","solar thermal"),IF(VLOOKUP(H6035,'Cross-Page Data'!$D$4:$F$48,3,FALSE)="wind",VLOOKUP(G6035,'Cross-Page Data'!$I$4:$J$19,2,FALSE),IF(VLOOKUP(H6035,'Cross-Page Data'!$D$4:$F$48,3,FALSE)="hydro",VLOOKUP(G6035,'Cross-Page Data'!$I$4:$J$19,2,FALSE),VLOOKUP(H6035,'Cross-Page Data'!$D$4:$F$48,3,FALSE)))))</f>
        <v/>
      </c>
      <c r="M6035" s="120">
        <f>IF(AND($P$2=FALSE,OR(F6035="Commercial NAICS Cogen",F6035="Industrial NAICS Cogen",F6035="NAICS-22 Cogen")),FALSE,IF(AND($P$3=FALSE,OR(F6035="Commercial NAICS Cogen",F6035="Commercial NAICS Non-Cogen",F6035="Industrial NAICS Cogen", F6035="industrial NAICS non-Cogen")),FALSE, TRUE))</f>
        <v/>
      </c>
    </row>
    <row r="6036">
      <c r="A6036" s="129" t="n">
        <v>99999</v>
      </c>
      <c r="B6036" s="130" t="inlineStr">
        <is>
          <t>State-Fuel Level Increment</t>
        </is>
      </c>
      <c r="C6036" s="130" t="inlineStr">
        <is>
          <t>State-Fuel Level Increment</t>
        </is>
      </c>
      <c r="D6036" s="129" t="n">
        <v>99999</v>
      </c>
      <c r="E6036" s="130" t="inlineStr">
        <is>
          <t>NJ</t>
        </is>
      </c>
      <c r="F6036" s="130" t="inlineStr">
        <is>
          <t>Commercial NAICS Cogen</t>
        </is>
      </c>
      <c r="G6036" s="130" t="inlineStr">
        <is>
          <t>IC</t>
        </is>
      </c>
      <c r="H6036" s="130" t="inlineStr">
        <is>
          <t>NG</t>
        </is>
      </c>
      <c r="I6036" s="130" t="inlineStr">
        <is>
          <t>NG</t>
        </is>
      </c>
      <c r="J6036" s="131" t="n">
        <v>51728.248</v>
      </c>
      <c r="K6036" s="129" t="n">
        <v>2020</v>
      </c>
      <c r="L6036" s="120">
        <f>IF(VLOOKUP(H6036,'Cross-Page Data'!$D$4:$F$48,3,FALSE)="natural gas",VLOOKUP(G6036,'Cross-Page Data'!$I$4:$J$19,2,FALSE),IF(VLOOKUP(H6036,'Cross-Page Data'!$D$4:$F$48,3,FALSE)="solar",IF(G6036="PV","solar PV","solar thermal"),IF(VLOOKUP(H6036,'Cross-Page Data'!$D$4:$F$48,3,FALSE)="wind",VLOOKUP(G6036,'Cross-Page Data'!$I$4:$J$19,2,FALSE),IF(VLOOKUP(H6036,'Cross-Page Data'!$D$4:$F$48,3,FALSE)="hydro",VLOOKUP(G6036,'Cross-Page Data'!$I$4:$J$19,2,FALSE),VLOOKUP(H6036,'Cross-Page Data'!$D$4:$F$48,3,FALSE)))))</f>
        <v/>
      </c>
      <c r="M6036" s="120">
        <f>IF(AND($P$2=FALSE,OR(F6036="Commercial NAICS Cogen",F6036="Industrial NAICS Cogen",F6036="NAICS-22 Cogen")),FALSE,IF(AND($P$3=FALSE,OR(F6036="Commercial NAICS Cogen",F6036="Commercial NAICS Non-Cogen",F6036="Industrial NAICS Cogen", F6036="industrial NAICS non-Cogen")),FALSE, TRUE))</f>
        <v/>
      </c>
    </row>
    <row r="6037">
      <c r="A6037" s="129" t="n">
        <v>99999</v>
      </c>
      <c r="B6037" s="130" t="inlineStr">
        <is>
          <t>State-Fuel Level Increment</t>
        </is>
      </c>
      <c r="C6037" s="130" t="inlineStr">
        <is>
          <t>State-Fuel Level Increment</t>
        </is>
      </c>
      <c r="D6037" s="129" t="n">
        <v>99999</v>
      </c>
      <c r="E6037" s="130" t="inlineStr">
        <is>
          <t>NM</t>
        </is>
      </c>
      <c r="F6037" s="130" t="inlineStr">
        <is>
          <t>Electric Utility</t>
        </is>
      </c>
      <c r="G6037" s="130" t="inlineStr">
        <is>
          <t>IC</t>
        </is>
      </c>
      <c r="H6037" s="130" t="inlineStr">
        <is>
          <t>NG</t>
        </is>
      </c>
      <c r="I6037" s="130" t="inlineStr">
        <is>
          <t>NG</t>
        </is>
      </c>
      <c r="J6037" s="131" t="n">
        <v>59515.567</v>
      </c>
      <c r="K6037" s="129" t="n">
        <v>2020</v>
      </c>
      <c r="L6037" s="120">
        <f>IF(VLOOKUP(H6037,'Cross-Page Data'!$D$4:$F$48,3,FALSE)="natural gas",VLOOKUP(G6037,'Cross-Page Data'!$I$4:$J$19,2,FALSE),IF(VLOOKUP(H6037,'Cross-Page Data'!$D$4:$F$48,3,FALSE)="solar",IF(G6037="PV","solar PV","solar thermal"),IF(VLOOKUP(H6037,'Cross-Page Data'!$D$4:$F$48,3,FALSE)="wind",VLOOKUP(G6037,'Cross-Page Data'!$I$4:$J$19,2,FALSE),IF(VLOOKUP(H6037,'Cross-Page Data'!$D$4:$F$48,3,FALSE)="hydro",VLOOKUP(G6037,'Cross-Page Data'!$I$4:$J$19,2,FALSE),VLOOKUP(H6037,'Cross-Page Data'!$D$4:$F$48,3,FALSE)))))</f>
        <v/>
      </c>
      <c r="M6037" s="120">
        <f>IF(AND($P$2=FALSE,OR(F6037="Commercial NAICS Cogen",F6037="Industrial NAICS Cogen",F6037="NAICS-22 Cogen")),FALSE,IF(AND($P$3=FALSE,OR(F6037="Commercial NAICS Cogen",F6037="Commercial NAICS Non-Cogen",F6037="Industrial NAICS Cogen", F6037="industrial NAICS non-Cogen")),FALSE, TRUE))</f>
        <v/>
      </c>
    </row>
    <row r="6038">
      <c r="A6038" s="129" t="n">
        <v>99999</v>
      </c>
      <c r="B6038" s="130" t="inlineStr">
        <is>
          <t>State-Fuel Level Increment</t>
        </is>
      </c>
      <c r="C6038" s="130" t="inlineStr">
        <is>
          <t>State-Fuel Level Increment</t>
        </is>
      </c>
      <c r="D6038" s="129" t="n">
        <v>99999</v>
      </c>
      <c r="E6038" s="130" t="inlineStr">
        <is>
          <t>NY</t>
        </is>
      </c>
      <c r="F6038" s="130" t="inlineStr">
        <is>
          <t>Electric Utility</t>
        </is>
      </c>
      <c r="G6038" s="130" t="inlineStr">
        <is>
          <t>IC</t>
        </is>
      </c>
      <c r="H6038" s="130" t="inlineStr">
        <is>
          <t>NG</t>
        </is>
      </c>
      <c r="I6038" s="130" t="inlineStr">
        <is>
          <t>NG</t>
        </is>
      </c>
      <c r="J6038" s="131" t="n">
        <v>4382.116</v>
      </c>
      <c r="K6038" s="129" t="n">
        <v>2020</v>
      </c>
      <c r="L6038" s="120">
        <f>IF(VLOOKUP(H6038,'Cross-Page Data'!$D$4:$F$48,3,FALSE)="natural gas",VLOOKUP(G6038,'Cross-Page Data'!$I$4:$J$19,2,FALSE),IF(VLOOKUP(H6038,'Cross-Page Data'!$D$4:$F$48,3,FALSE)="solar",IF(G6038="PV","solar PV","solar thermal"),IF(VLOOKUP(H6038,'Cross-Page Data'!$D$4:$F$48,3,FALSE)="wind",VLOOKUP(G6038,'Cross-Page Data'!$I$4:$J$19,2,FALSE),IF(VLOOKUP(H6038,'Cross-Page Data'!$D$4:$F$48,3,FALSE)="hydro",VLOOKUP(G6038,'Cross-Page Data'!$I$4:$J$19,2,FALSE),VLOOKUP(H6038,'Cross-Page Data'!$D$4:$F$48,3,FALSE)))))</f>
        <v/>
      </c>
      <c r="M6038" s="120">
        <f>IF(AND($P$2=FALSE,OR(F6038="Commercial NAICS Cogen",F6038="Industrial NAICS Cogen",F6038="NAICS-22 Cogen")),FALSE,IF(AND($P$3=FALSE,OR(F6038="Commercial NAICS Cogen",F6038="Commercial NAICS Non-Cogen",F6038="Industrial NAICS Cogen", F6038="industrial NAICS non-Cogen")),FALSE, TRUE))</f>
        <v/>
      </c>
    </row>
    <row r="6039">
      <c r="A6039" s="129" t="n">
        <v>99999</v>
      </c>
      <c r="B6039" s="130" t="inlineStr">
        <is>
          <t>State-Fuel Level Increment</t>
        </is>
      </c>
      <c r="C6039" s="130" t="inlineStr">
        <is>
          <t>State-Fuel Level Increment</t>
        </is>
      </c>
      <c r="D6039" s="129" t="n">
        <v>99999</v>
      </c>
      <c r="E6039" s="130" t="inlineStr">
        <is>
          <t>NY</t>
        </is>
      </c>
      <c r="F6039" s="130" t="inlineStr">
        <is>
          <t>NAICS-22 Non-Cogen</t>
        </is>
      </c>
      <c r="G6039" s="130" t="inlineStr">
        <is>
          <t>IC</t>
        </is>
      </c>
      <c r="H6039" s="130" t="inlineStr">
        <is>
          <t>NG</t>
        </is>
      </c>
      <c r="I6039" s="130" t="inlineStr">
        <is>
          <t>NG</t>
        </is>
      </c>
      <c r="J6039" s="131" t="n">
        <v>0</v>
      </c>
      <c r="K6039" s="129" t="n">
        <v>2020</v>
      </c>
      <c r="L6039" s="120">
        <f>IF(VLOOKUP(H6039,'Cross-Page Data'!$D$4:$F$48,3,FALSE)="natural gas",VLOOKUP(G6039,'Cross-Page Data'!$I$4:$J$19,2,FALSE),IF(VLOOKUP(H6039,'Cross-Page Data'!$D$4:$F$48,3,FALSE)="solar",IF(G6039="PV","solar PV","solar thermal"),IF(VLOOKUP(H6039,'Cross-Page Data'!$D$4:$F$48,3,FALSE)="wind",VLOOKUP(G6039,'Cross-Page Data'!$I$4:$J$19,2,FALSE),IF(VLOOKUP(H6039,'Cross-Page Data'!$D$4:$F$48,3,FALSE)="hydro",VLOOKUP(G6039,'Cross-Page Data'!$I$4:$J$19,2,FALSE),VLOOKUP(H6039,'Cross-Page Data'!$D$4:$F$48,3,FALSE)))))</f>
        <v/>
      </c>
      <c r="M6039" s="120">
        <f>IF(AND($P$2=FALSE,OR(F6039="Commercial NAICS Cogen",F6039="Industrial NAICS Cogen",F6039="NAICS-22 Cogen")),FALSE,IF(AND($P$3=FALSE,OR(F6039="Commercial NAICS Cogen",F6039="Commercial NAICS Non-Cogen",F6039="Industrial NAICS Cogen", F6039="industrial NAICS non-Cogen")),FALSE, TRUE))</f>
        <v/>
      </c>
    </row>
    <row r="6040">
      <c r="A6040" s="129" t="n">
        <v>99999</v>
      </c>
      <c r="B6040" s="130" t="inlineStr">
        <is>
          <t>State-Fuel Level Increment</t>
        </is>
      </c>
      <c r="C6040" s="130" t="inlineStr">
        <is>
          <t>State-Fuel Level Increment</t>
        </is>
      </c>
      <c r="D6040" s="129" t="n">
        <v>99999</v>
      </c>
      <c r="E6040" s="130" t="inlineStr">
        <is>
          <t>NY</t>
        </is>
      </c>
      <c r="F6040" s="130" t="inlineStr">
        <is>
          <t>NAICS-22 Cogen</t>
        </is>
      </c>
      <c r="G6040" s="130" t="inlineStr">
        <is>
          <t>IC</t>
        </is>
      </c>
      <c r="H6040" s="130" t="inlineStr">
        <is>
          <t>NG</t>
        </is>
      </c>
      <c r="I6040" s="130" t="inlineStr">
        <is>
          <t>NG</t>
        </is>
      </c>
      <c r="J6040" s="131" t="n">
        <v>24918.129</v>
      </c>
      <c r="K6040" s="129" t="n">
        <v>2020</v>
      </c>
      <c r="L6040" s="120">
        <f>IF(VLOOKUP(H6040,'Cross-Page Data'!$D$4:$F$48,3,FALSE)="natural gas",VLOOKUP(G6040,'Cross-Page Data'!$I$4:$J$19,2,FALSE),IF(VLOOKUP(H6040,'Cross-Page Data'!$D$4:$F$48,3,FALSE)="solar",IF(G6040="PV","solar PV","solar thermal"),IF(VLOOKUP(H6040,'Cross-Page Data'!$D$4:$F$48,3,FALSE)="wind",VLOOKUP(G6040,'Cross-Page Data'!$I$4:$J$19,2,FALSE),IF(VLOOKUP(H6040,'Cross-Page Data'!$D$4:$F$48,3,FALSE)="hydro",VLOOKUP(G6040,'Cross-Page Data'!$I$4:$J$19,2,FALSE),VLOOKUP(H6040,'Cross-Page Data'!$D$4:$F$48,3,FALSE)))))</f>
        <v/>
      </c>
      <c r="M6040" s="120">
        <f>IF(AND($P$2=FALSE,OR(F6040="Commercial NAICS Cogen",F6040="Industrial NAICS Cogen",F6040="NAICS-22 Cogen")),FALSE,IF(AND($P$3=FALSE,OR(F6040="Commercial NAICS Cogen",F6040="Commercial NAICS Non-Cogen",F6040="Industrial NAICS Cogen", F6040="industrial NAICS non-Cogen")),FALSE, TRUE))</f>
        <v/>
      </c>
    </row>
    <row r="6041">
      <c r="A6041" s="129" t="n">
        <v>99999</v>
      </c>
      <c r="B6041" s="130" t="inlineStr">
        <is>
          <t>State-Fuel Level Increment</t>
        </is>
      </c>
      <c r="C6041" s="130" t="inlineStr">
        <is>
          <t>State-Fuel Level Increment</t>
        </is>
      </c>
      <c r="D6041" s="129" t="n">
        <v>99999</v>
      </c>
      <c r="E6041" s="130" t="inlineStr">
        <is>
          <t>NY</t>
        </is>
      </c>
      <c r="F6041" s="130" t="inlineStr">
        <is>
          <t>Commercial NAICS Non-Cogen</t>
        </is>
      </c>
      <c r="G6041" s="130" t="inlineStr">
        <is>
          <t>IC</t>
        </is>
      </c>
      <c r="H6041" s="130" t="inlineStr">
        <is>
          <t>NG</t>
        </is>
      </c>
      <c r="I6041" s="130" t="inlineStr">
        <is>
          <t>NG</t>
        </is>
      </c>
      <c r="J6041" s="131" t="n">
        <v>271.45</v>
      </c>
      <c r="K6041" s="129" t="n">
        <v>2020</v>
      </c>
      <c r="L6041" s="120">
        <f>IF(VLOOKUP(H6041,'Cross-Page Data'!$D$4:$F$48,3,FALSE)="natural gas",VLOOKUP(G6041,'Cross-Page Data'!$I$4:$J$19,2,FALSE),IF(VLOOKUP(H6041,'Cross-Page Data'!$D$4:$F$48,3,FALSE)="solar",IF(G6041="PV","solar PV","solar thermal"),IF(VLOOKUP(H6041,'Cross-Page Data'!$D$4:$F$48,3,FALSE)="wind",VLOOKUP(G6041,'Cross-Page Data'!$I$4:$J$19,2,FALSE),IF(VLOOKUP(H6041,'Cross-Page Data'!$D$4:$F$48,3,FALSE)="hydro",VLOOKUP(G6041,'Cross-Page Data'!$I$4:$J$19,2,FALSE),VLOOKUP(H6041,'Cross-Page Data'!$D$4:$F$48,3,FALSE)))))</f>
        <v/>
      </c>
      <c r="M6041" s="120">
        <f>IF(AND($P$2=FALSE,OR(F6041="Commercial NAICS Cogen",F6041="Industrial NAICS Cogen",F6041="NAICS-22 Cogen")),FALSE,IF(AND($P$3=FALSE,OR(F6041="Commercial NAICS Cogen",F6041="Commercial NAICS Non-Cogen",F6041="Industrial NAICS Cogen", F6041="industrial NAICS non-Cogen")),FALSE, TRUE))</f>
        <v/>
      </c>
    </row>
    <row r="6042">
      <c r="A6042" s="129" t="n">
        <v>99999</v>
      </c>
      <c r="B6042" s="130" t="inlineStr">
        <is>
          <t>State-Fuel Level Increment</t>
        </is>
      </c>
      <c r="C6042" s="130" t="inlineStr">
        <is>
          <t>State-Fuel Level Increment</t>
        </is>
      </c>
      <c r="D6042" s="129" t="n">
        <v>99999</v>
      </c>
      <c r="E6042" s="130" t="inlineStr">
        <is>
          <t>NY</t>
        </is>
      </c>
      <c r="F6042" s="130" t="inlineStr">
        <is>
          <t>Commercial NAICS Cogen</t>
        </is>
      </c>
      <c r="G6042" s="130" t="inlineStr">
        <is>
          <t>IC</t>
        </is>
      </c>
      <c r="H6042" s="130" t="inlineStr">
        <is>
          <t>NG</t>
        </is>
      </c>
      <c r="I6042" s="130" t="inlineStr">
        <is>
          <t>NG</t>
        </is>
      </c>
      <c r="J6042" s="131" t="n">
        <v>97817.13099999999</v>
      </c>
      <c r="K6042" s="129" t="n">
        <v>2020</v>
      </c>
      <c r="L6042" s="120">
        <f>IF(VLOOKUP(H6042,'Cross-Page Data'!$D$4:$F$48,3,FALSE)="natural gas",VLOOKUP(G6042,'Cross-Page Data'!$I$4:$J$19,2,FALSE),IF(VLOOKUP(H6042,'Cross-Page Data'!$D$4:$F$48,3,FALSE)="solar",IF(G6042="PV","solar PV","solar thermal"),IF(VLOOKUP(H6042,'Cross-Page Data'!$D$4:$F$48,3,FALSE)="wind",VLOOKUP(G6042,'Cross-Page Data'!$I$4:$J$19,2,FALSE),IF(VLOOKUP(H6042,'Cross-Page Data'!$D$4:$F$48,3,FALSE)="hydro",VLOOKUP(G6042,'Cross-Page Data'!$I$4:$J$19,2,FALSE),VLOOKUP(H6042,'Cross-Page Data'!$D$4:$F$48,3,FALSE)))))</f>
        <v/>
      </c>
      <c r="M6042" s="120">
        <f>IF(AND($P$2=FALSE,OR(F6042="Commercial NAICS Cogen",F6042="Industrial NAICS Cogen",F6042="NAICS-22 Cogen")),FALSE,IF(AND($P$3=FALSE,OR(F6042="Commercial NAICS Cogen",F6042="Commercial NAICS Non-Cogen",F6042="Industrial NAICS Cogen", F6042="industrial NAICS non-Cogen")),FALSE, TRUE))</f>
        <v/>
      </c>
    </row>
    <row r="6043">
      <c r="A6043" s="129" t="n">
        <v>99999</v>
      </c>
      <c r="B6043" s="130" t="inlineStr">
        <is>
          <t>State-Fuel Level Increment</t>
        </is>
      </c>
      <c r="C6043" s="130" t="inlineStr">
        <is>
          <t>State-Fuel Level Increment</t>
        </is>
      </c>
      <c r="D6043" s="129" t="n">
        <v>99999</v>
      </c>
      <c r="E6043" s="130" t="inlineStr">
        <is>
          <t>OH</t>
        </is>
      </c>
      <c r="F6043" s="130" t="inlineStr">
        <is>
          <t>Electric Utility</t>
        </is>
      </c>
      <c r="G6043" s="130" t="inlineStr">
        <is>
          <t>IC</t>
        </is>
      </c>
      <c r="H6043" s="130" t="inlineStr">
        <is>
          <t>NG</t>
        </is>
      </c>
      <c r="I6043" s="130" t="inlineStr">
        <is>
          <t>NG</t>
        </is>
      </c>
      <c r="J6043" s="131" t="n">
        <v>5729.999</v>
      </c>
      <c r="K6043" s="129" t="n">
        <v>2020</v>
      </c>
      <c r="L6043" s="120">
        <f>IF(VLOOKUP(H6043,'Cross-Page Data'!$D$4:$F$48,3,FALSE)="natural gas",VLOOKUP(G6043,'Cross-Page Data'!$I$4:$J$19,2,FALSE),IF(VLOOKUP(H6043,'Cross-Page Data'!$D$4:$F$48,3,FALSE)="solar",IF(G6043="PV","solar PV","solar thermal"),IF(VLOOKUP(H6043,'Cross-Page Data'!$D$4:$F$48,3,FALSE)="wind",VLOOKUP(G6043,'Cross-Page Data'!$I$4:$J$19,2,FALSE),IF(VLOOKUP(H6043,'Cross-Page Data'!$D$4:$F$48,3,FALSE)="hydro",VLOOKUP(G6043,'Cross-Page Data'!$I$4:$J$19,2,FALSE),VLOOKUP(H6043,'Cross-Page Data'!$D$4:$F$48,3,FALSE)))))</f>
        <v/>
      </c>
      <c r="M6043" s="120">
        <f>IF(AND($P$2=FALSE,OR(F6043="Commercial NAICS Cogen",F6043="Industrial NAICS Cogen",F6043="NAICS-22 Cogen")),FALSE,IF(AND($P$3=FALSE,OR(F6043="Commercial NAICS Cogen",F6043="Commercial NAICS Non-Cogen",F6043="Industrial NAICS Cogen", F6043="industrial NAICS non-Cogen")),FALSE, TRUE))</f>
        <v/>
      </c>
    </row>
    <row r="6044">
      <c r="A6044" s="129" t="n">
        <v>99999</v>
      </c>
      <c r="B6044" s="130" t="inlineStr">
        <is>
          <t>State-Fuel Level Increment</t>
        </is>
      </c>
      <c r="C6044" s="130" t="inlineStr">
        <is>
          <t>State-Fuel Level Increment</t>
        </is>
      </c>
      <c r="D6044" s="129" t="n">
        <v>99999</v>
      </c>
      <c r="E6044" s="130" t="inlineStr">
        <is>
          <t>OH</t>
        </is>
      </c>
      <c r="F6044" s="130" t="inlineStr">
        <is>
          <t>NAICS-22 Non-Cogen</t>
        </is>
      </c>
      <c r="G6044" s="130" t="inlineStr">
        <is>
          <t>IC</t>
        </is>
      </c>
      <c r="H6044" s="130" t="inlineStr">
        <is>
          <t>NG</t>
        </is>
      </c>
      <c r="I6044" s="130" t="inlineStr">
        <is>
          <t>NG</t>
        </is>
      </c>
      <c r="J6044" s="131" t="n">
        <v>0</v>
      </c>
      <c r="K6044" s="129" t="n">
        <v>2020</v>
      </c>
      <c r="L6044" s="120">
        <f>IF(VLOOKUP(H6044,'Cross-Page Data'!$D$4:$F$48,3,FALSE)="natural gas",VLOOKUP(G6044,'Cross-Page Data'!$I$4:$J$19,2,FALSE),IF(VLOOKUP(H6044,'Cross-Page Data'!$D$4:$F$48,3,FALSE)="solar",IF(G6044="PV","solar PV","solar thermal"),IF(VLOOKUP(H6044,'Cross-Page Data'!$D$4:$F$48,3,FALSE)="wind",VLOOKUP(G6044,'Cross-Page Data'!$I$4:$J$19,2,FALSE),IF(VLOOKUP(H6044,'Cross-Page Data'!$D$4:$F$48,3,FALSE)="hydro",VLOOKUP(G6044,'Cross-Page Data'!$I$4:$J$19,2,FALSE),VLOOKUP(H6044,'Cross-Page Data'!$D$4:$F$48,3,FALSE)))))</f>
        <v/>
      </c>
      <c r="M6044" s="120">
        <f>IF(AND($P$2=FALSE,OR(F6044="Commercial NAICS Cogen",F6044="Industrial NAICS Cogen",F6044="NAICS-22 Cogen")),FALSE,IF(AND($P$3=FALSE,OR(F6044="Commercial NAICS Cogen",F6044="Commercial NAICS Non-Cogen",F6044="Industrial NAICS Cogen", F6044="industrial NAICS non-Cogen")),FALSE, TRUE))</f>
        <v/>
      </c>
    </row>
    <row r="6045">
      <c r="A6045" s="129" t="n">
        <v>99999</v>
      </c>
      <c r="B6045" s="130" t="inlineStr">
        <is>
          <t>State-Fuel Level Increment</t>
        </is>
      </c>
      <c r="C6045" s="130" t="inlineStr">
        <is>
          <t>State-Fuel Level Increment</t>
        </is>
      </c>
      <c r="D6045" s="129" t="n">
        <v>99999</v>
      </c>
      <c r="E6045" s="130" t="inlineStr">
        <is>
          <t>OK</t>
        </is>
      </c>
      <c r="F6045" s="130" t="inlineStr">
        <is>
          <t>Electric Utility</t>
        </is>
      </c>
      <c r="G6045" s="130" t="inlineStr">
        <is>
          <t>IC</t>
        </is>
      </c>
      <c r="H6045" s="130" t="inlineStr">
        <is>
          <t>NG</t>
        </is>
      </c>
      <c r="I6045" s="130" t="inlineStr">
        <is>
          <t>NG</t>
        </is>
      </c>
      <c r="J6045" s="131" t="n">
        <v>37241.017</v>
      </c>
      <c r="K6045" s="129" t="n">
        <v>2020</v>
      </c>
      <c r="L6045" s="120">
        <f>IF(VLOOKUP(H6045,'Cross-Page Data'!$D$4:$F$48,3,FALSE)="natural gas",VLOOKUP(G6045,'Cross-Page Data'!$I$4:$J$19,2,FALSE),IF(VLOOKUP(H6045,'Cross-Page Data'!$D$4:$F$48,3,FALSE)="solar",IF(G6045="PV","solar PV","solar thermal"),IF(VLOOKUP(H6045,'Cross-Page Data'!$D$4:$F$48,3,FALSE)="wind",VLOOKUP(G6045,'Cross-Page Data'!$I$4:$J$19,2,FALSE),IF(VLOOKUP(H6045,'Cross-Page Data'!$D$4:$F$48,3,FALSE)="hydro",VLOOKUP(G6045,'Cross-Page Data'!$I$4:$J$19,2,FALSE),VLOOKUP(H6045,'Cross-Page Data'!$D$4:$F$48,3,FALSE)))))</f>
        <v/>
      </c>
      <c r="M6045" s="120">
        <f>IF(AND($P$2=FALSE,OR(F6045="Commercial NAICS Cogen",F6045="Industrial NAICS Cogen",F6045="NAICS-22 Cogen")),FALSE,IF(AND($P$3=FALSE,OR(F6045="Commercial NAICS Cogen",F6045="Commercial NAICS Non-Cogen",F6045="Industrial NAICS Cogen", F6045="industrial NAICS non-Cogen")),FALSE, TRUE))</f>
        <v/>
      </c>
    </row>
    <row r="6046">
      <c r="A6046" s="129" t="n">
        <v>99999</v>
      </c>
      <c r="B6046" s="130" t="inlineStr">
        <is>
          <t>State-Fuel Level Increment</t>
        </is>
      </c>
      <c r="C6046" s="130" t="inlineStr">
        <is>
          <t>State-Fuel Level Increment</t>
        </is>
      </c>
      <c r="D6046" s="129" t="n">
        <v>99999</v>
      </c>
      <c r="E6046" s="130" t="inlineStr">
        <is>
          <t>OR</t>
        </is>
      </c>
      <c r="F6046" s="130" t="inlineStr">
        <is>
          <t>Electric Utility</t>
        </is>
      </c>
      <c r="G6046" s="130" t="inlineStr">
        <is>
          <t>IC</t>
        </is>
      </c>
      <c r="H6046" s="130" t="inlineStr">
        <is>
          <t>NG</t>
        </is>
      </c>
      <c r="I6046" s="130" t="inlineStr">
        <is>
          <t>NG</t>
        </is>
      </c>
      <c r="J6046" s="131" t="n">
        <v>364110.69</v>
      </c>
      <c r="K6046" s="129" t="n">
        <v>2020</v>
      </c>
      <c r="L6046" s="120">
        <f>IF(VLOOKUP(H6046,'Cross-Page Data'!$D$4:$F$48,3,FALSE)="natural gas",VLOOKUP(G6046,'Cross-Page Data'!$I$4:$J$19,2,FALSE),IF(VLOOKUP(H6046,'Cross-Page Data'!$D$4:$F$48,3,FALSE)="solar",IF(G6046="PV","solar PV","solar thermal"),IF(VLOOKUP(H6046,'Cross-Page Data'!$D$4:$F$48,3,FALSE)="wind",VLOOKUP(G6046,'Cross-Page Data'!$I$4:$J$19,2,FALSE),IF(VLOOKUP(H6046,'Cross-Page Data'!$D$4:$F$48,3,FALSE)="hydro",VLOOKUP(G6046,'Cross-Page Data'!$I$4:$J$19,2,FALSE),VLOOKUP(H6046,'Cross-Page Data'!$D$4:$F$48,3,FALSE)))))</f>
        <v/>
      </c>
      <c r="M6046" s="120">
        <f>IF(AND($P$2=FALSE,OR(F6046="Commercial NAICS Cogen",F6046="Industrial NAICS Cogen",F6046="NAICS-22 Cogen")),FALSE,IF(AND($P$3=FALSE,OR(F6046="Commercial NAICS Cogen",F6046="Commercial NAICS Non-Cogen",F6046="Industrial NAICS Cogen", F6046="industrial NAICS non-Cogen")),FALSE, TRUE))</f>
        <v/>
      </c>
    </row>
    <row r="6047">
      <c r="A6047" s="129" t="n">
        <v>99999</v>
      </c>
      <c r="B6047" s="130" t="inlineStr">
        <is>
          <t>State-Fuel Level Increment</t>
        </is>
      </c>
      <c r="C6047" s="130" t="inlineStr">
        <is>
          <t>State-Fuel Level Increment</t>
        </is>
      </c>
      <c r="D6047" s="129" t="n">
        <v>99999</v>
      </c>
      <c r="E6047" s="130" t="inlineStr">
        <is>
          <t>OR</t>
        </is>
      </c>
      <c r="F6047" s="130" t="inlineStr">
        <is>
          <t>NAICS-22 Cogen</t>
        </is>
      </c>
      <c r="G6047" s="130" t="inlineStr">
        <is>
          <t>IC</t>
        </is>
      </c>
      <c r="H6047" s="130" t="inlineStr">
        <is>
          <t>NG</t>
        </is>
      </c>
      <c r="I6047" s="130" t="inlineStr">
        <is>
          <t>NG</t>
        </is>
      </c>
      <c r="J6047" s="131" t="n">
        <v>16473.787</v>
      </c>
      <c r="K6047" s="129" t="n">
        <v>2020</v>
      </c>
      <c r="L6047" s="120">
        <f>IF(VLOOKUP(H6047,'Cross-Page Data'!$D$4:$F$48,3,FALSE)="natural gas",VLOOKUP(G6047,'Cross-Page Data'!$I$4:$J$19,2,FALSE),IF(VLOOKUP(H6047,'Cross-Page Data'!$D$4:$F$48,3,FALSE)="solar",IF(G6047="PV","solar PV","solar thermal"),IF(VLOOKUP(H6047,'Cross-Page Data'!$D$4:$F$48,3,FALSE)="wind",VLOOKUP(G6047,'Cross-Page Data'!$I$4:$J$19,2,FALSE),IF(VLOOKUP(H6047,'Cross-Page Data'!$D$4:$F$48,3,FALSE)="hydro",VLOOKUP(G6047,'Cross-Page Data'!$I$4:$J$19,2,FALSE),VLOOKUP(H6047,'Cross-Page Data'!$D$4:$F$48,3,FALSE)))))</f>
        <v/>
      </c>
      <c r="M6047" s="120">
        <f>IF(AND($P$2=FALSE,OR(F6047="Commercial NAICS Cogen",F6047="Industrial NAICS Cogen",F6047="NAICS-22 Cogen")),FALSE,IF(AND($P$3=FALSE,OR(F6047="Commercial NAICS Cogen",F6047="Commercial NAICS Non-Cogen",F6047="Industrial NAICS Cogen", F6047="industrial NAICS non-Cogen")),FALSE, TRUE))</f>
        <v/>
      </c>
    </row>
    <row r="6048">
      <c r="A6048" s="129" t="n">
        <v>99999</v>
      </c>
      <c r="B6048" s="130" t="inlineStr">
        <is>
          <t>State-Fuel Level Increment</t>
        </is>
      </c>
      <c r="C6048" s="130" t="inlineStr">
        <is>
          <t>State-Fuel Level Increment</t>
        </is>
      </c>
      <c r="D6048" s="129" t="n">
        <v>99999</v>
      </c>
      <c r="E6048" s="130" t="inlineStr">
        <is>
          <t>OR</t>
        </is>
      </c>
      <c r="F6048" s="130" t="inlineStr">
        <is>
          <t>Commercial NAICS Non-Cogen</t>
        </is>
      </c>
      <c r="G6048" s="130" t="inlineStr">
        <is>
          <t>IC</t>
        </is>
      </c>
      <c r="H6048" s="130" t="inlineStr">
        <is>
          <t>NG</t>
        </is>
      </c>
      <c r="I6048" s="130" t="inlineStr">
        <is>
          <t>NG</t>
        </is>
      </c>
      <c r="J6048" s="131" t="n">
        <v>0</v>
      </c>
      <c r="K6048" s="129" t="n">
        <v>2020</v>
      </c>
      <c r="L6048" s="120">
        <f>IF(VLOOKUP(H6048,'Cross-Page Data'!$D$4:$F$48,3,FALSE)="natural gas",VLOOKUP(G6048,'Cross-Page Data'!$I$4:$J$19,2,FALSE),IF(VLOOKUP(H6048,'Cross-Page Data'!$D$4:$F$48,3,FALSE)="solar",IF(G6048="PV","solar PV","solar thermal"),IF(VLOOKUP(H6048,'Cross-Page Data'!$D$4:$F$48,3,FALSE)="wind",VLOOKUP(G6048,'Cross-Page Data'!$I$4:$J$19,2,FALSE),IF(VLOOKUP(H6048,'Cross-Page Data'!$D$4:$F$48,3,FALSE)="hydro",VLOOKUP(G6048,'Cross-Page Data'!$I$4:$J$19,2,FALSE),VLOOKUP(H6048,'Cross-Page Data'!$D$4:$F$48,3,FALSE)))))</f>
        <v/>
      </c>
      <c r="M6048" s="120">
        <f>IF(AND($P$2=FALSE,OR(F6048="Commercial NAICS Cogen",F6048="Industrial NAICS Cogen",F6048="NAICS-22 Cogen")),FALSE,IF(AND($P$3=FALSE,OR(F6048="Commercial NAICS Cogen",F6048="Commercial NAICS Non-Cogen",F6048="Industrial NAICS Cogen", F6048="industrial NAICS non-Cogen")),FALSE, TRUE))</f>
        <v/>
      </c>
    </row>
    <row r="6049">
      <c r="A6049" s="129" t="n">
        <v>99999</v>
      </c>
      <c r="B6049" s="130" t="inlineStr">
        <is>
          <t>State-Fuel Level Increment</t>
        </is>
      </c>
      <c r="C6049" s="130" t="inlineStr">
        <is>
          <t>State-Fuel Level Increment</t>
        </is>
      </c>
      <c r="D6049" s="129" t="n">
        <v>99999</v>
      </c>
      <c r="E6049" s="130" t="inlineStr">
        <is>
          <t>PA</t>
        </is>
      </c>
      <c r="F6049" s="130" t="inlineStr">
        <is>
          <t>NAICS-22 Non-Cogen</t>
        </is>
      </c>
      <c r="G6049" s="130" t="inlineStr">
        <is>
          <t>IC</t>
        </is>
      </c>
      <c r="H6049" s="130" t="inlineStr">
        <is>
          <t>NG</t>
        </is>
      </c>
      <c r="I6049" s="130" t="inlineStr">
        <is>
          <t>NG</t>
        </is>
      </c>
      <c r="J6049" s="131" t="n">
        <v>213976.31</v>
      </c>
      <c r="K6049" s="129" t="n">
        <v>2020</v>
      </c>
      <c r="L6049" s="120">
        <f>IF(VLOOKUP(H6049,'Cross-Page Data'!$D$4:$F$48,3,FALSE)="natural gas",VLOOKUP(G6049,'Cross-Page Data'!$I$4:$J$19,2,FALSE),IF(VLOOKUP(H6049,'Cross-Page Data'!$D$4:$F$48,3,FALSE)="solar",IF(G6049="PV","solar PV","solar thermal"),IF(VLOOKUP(H6049,'Cross-Page Data'!$D$4:$F$48,3,FALSE)="wind",VLOOKUP(G6049,'Cross-Page Data'!$I$4:$J$19,2,FALSE),IF(VLOOKUP(H6049,'Cross-Page Data'!$D$4:$F$48,3,FALSE)="hydro",VLOOKUP(G6049,'Cross-Page Data'!$I$4:$J$19,2,FALSE),VLOOKUP(H6049,'Cross-Page Data'!$D$4:$F$48,3,FALSE)))))</f>
        <v/>
      </c>
      <c r="M6049" s="120">
        <f>IF(AND($P$2=FALSE,OR(F6049="Commercial NAICS Cogen",F6049="Industrial NAICS Cogen",F6049="NAICS-22 Cogen")),FALSE,IF(AND($P$3=FALSE,OR(F6049="Commercial NAICS Cogen",F6049="Commercial NAICS Non-Cogen",F6049="Industrial NAICS Cogen", F6049="industrial NAICS non-Cogen")),FALSE, TRUE))</f>
        <v/>
      </c>
    </row>
    <row r="6050">
      <c r="A6050" s="129" t="n">
        <v>99999</v>
      </c>
      <c r="B6050" s="130" t="inlineStr">
        <is>
          <t>State-Fuel Level Increment</t>
        </is>
      </c>
      <c r="C6050" s="130" t="inlineStr">
        <is>
          <t>State-Fuel Level Increment</t>
        </is>
      </c>
      <c r="D6050" s="129" t="n">
        <v>99999</v>
      </c>
      <c r="E6050" s="130" t="inlineStr">
        <is>
          <t>PA</t>
        </is>
      </c>
      <c r="F6050" s="130" t="inlineStr">
        <is>
          <t>NAICS-22 Cogen</t>
        </is>
      </c>
      <c r="G6050" s="130" t="inlineStr">
        <is>
          <t>IC</t>
        </is>
      </c>
      <c r="H6050" s="130" t="inlineStr">
        <is>
          <t>NG</t>
        </is>
      </c>
      <c r="I6050" s="130" t="inlineStr">
        <is>
          <t>NG</t>
        </is>
      </c>
      <c r="J6050" s="131" t="n">
        <v>1248.446</v>
      </c>
      <c r="K6050" s="129" t="n">
        <v>2020</v>
      </c>
      <c r="L6050" s="120">
        <f>IF(VLOOKUP(H6050,'Cross-Page Data'!$D$4:$F$48,3,FALSE)="natural gas",VLOOKUP(G6050,'Cross-Page Data'!$I$4:$J$19,2,FALSE),IF(VLOOKUP(H6050,'Cross-Page Data'!$D$4:$F$48,3,FALSE)="solar",IF(G6050="PV","solar PV","solar thermal"),IF(VLOOKUP(H6050,'Cross-Page Data'!$D$4:$F$48,3,FALSE)="wind",VLOOKUP(G6050,'Cross-Page Data'!$I$4:$J$19,2,FALSE),IF(VLOOKUP(H6050,'Cross-Page Data'!$D$4:$F$48,3,FALSE)="hydro",VLOOKUP(G6050,'Cross-Page Data'!$I$4:$J$19,2,FALSE),VLOOKUP(H6050,'Cross-Page Data'!$D$4:$F$48,3,FALSE)))))</f>
        <v/>
      </c>
      <c r="M6050" s="120">
        <f>IF(AND($P$2=FALSE,OR(F6050="Commercial NAICS Cogen",F6050="Industrial NAICS Cogen",F6050="NAICS-22 Cogen")),FALSE,IF(AND($P$3=FALSE,OR(F6050="Commercial NAICS Cogen",F6050="Commercial NAICS Non-Cogen",F6050="Industrial NAICS Cogen", F6050="industrial NAICS non-Cogen")),FALSE, TRUE))</f>
        <v/>
      </c>
    </row>
    <row r="6051">
      <c r="A6051" s="129" t="n">
        <v>99999</v>
      </c>
      <c r="B6051" s="130" t="inlineStr">
        <is>
          <t>State-Fuel Level Increment</t>
        </is>
      </c>
      <c r="C6051" s="130" t="inlineStr">
        <is>
          <t>State-Fuel Level Increment</t>
        </is>
      </c>
      <c r="D6051" s="129" t="n">
        <v>99999</v>
      </c>
      <c r="E6051" s="130" t="inlineStr">
        <is>
          <t>PA</t>
        </is>
      </c>
      <c r="F6051" s="130" t="inlineStr">
        <is>
          <t>Commercial NAICS Cogen</t>
        </is>
      </c>
      <c r="G6051" s="130" t="inlineStr">
        <is>
          <t>IC</t>
        </is>
      </c>
      <c r="H6051" s="130" t="inlineStr">
        <is>
          <t>NG</t>
        </is>
      </c>
      <c r="I6051" s="130" t="inlineStr">
        <is>
          <t>NG</t>
        </is>
      </c>
      <c r="J6051" s="131" t="n">
        <v>8585.333000000001</v>
      </c>
      <c r="K6051" s="129" t="n">
        <v>2020</v>
      </c>
      <c r="L6051" s="120">
        <f>IF(VLOOKUP(H6051,'Cross-Page Data'!$D$4:$F$48,3,FALSE)="natural gas",VLOOKUP(G6051,'Cross-Page Data'!$I$4:$J$19,2,FALSE),IF(VLOOKUP(H6051,'Cross-Page Data'!$D$4:$F$48,3,FALSE)="solar",IF(G6051="PV","solar PV","solar thermal"),IF(VLOOKUP(H6051,'Cross-Page Data'!$D$4:$F$48,3,FALSE)="wind",VLOOKUP(G6051,'Cross-Page Data'!$I$4:$J$19,2,FALSE),IF(VLOOKUP(H6051,'Cross-Page Data'!$D$4:$F$48,3,FALSE)="hydro",VLOOKUP(G6051,'Cross-Page Data'!$I$4:$J$19,2,FALSE),VLOOKUP(H6051,'Cross-Page Data'!$D$4:$F$48,3,FALSE)))))</f>
        <v/>
      </c>
      <c r="M6051" s="120">
        <f>IF(AND($P$2=FALSE,OR(F6051="Commercial NAICS Cogen",F6051="Industrial NAICS Cogen",F6051="NAICS-22 Cogen")),FALSE,IF(AND($P$3=FALSE,OR(F6051="Commercial NAICS Cogen",F6051="Commercial NAICS Non-Cogen",F6051="Industrial NAICS Cogen", F6051="industrial NAICS non-Cogen")),FALSE, TRUE))</f>
        <v/>
      </c>
    </row>
    <row r="6052">
      <c r="A6052" s="129" t="n">
        <v>99999</v>
      </c>
      <c r="B6052" s="130" t="inlineStr">
        <is>
          <t>State-Fuel Level Increment</t>
        </is>
      </c>
      <c r="C6052" s="130" t="inlineStr">
        <is>
          <t>State-Fuel Level Increment</t>
        </is>
      </c>
      <c r="D6052" s="129" t="n">
        <v>99999</v>
      </c>
      <c r="E6052" s="130" t="inlineStr">
        <is>
          <t>PA</t>
        </is>
      </c>
      <c r="F6052" s="130" t="inlineStr">
        <is>
          <t>Industrial NAICS Cogen</t>
        </is>
      </c>
      <c r="G6052" s="130" t="inlineStr">
        <is>
          <t>IC</t>
        </is>
      </c>
      <c r="H6052" s="130" t="inlineStr">
        <is>
          <t>NG</t>
        </is>
      </c>
      <c r="I6052" s="130" t="inlineStr">
        <is>
          <t>NG</t>
        </is>
      </c>
      <c r="J6052" s="131" t="n">
        <v>2574.402</v>
      </c>
      <c r="K6052" s="129" t="n">
        <v>2020</v>
      </c>
      <c r="L6052" s="120">
        <f>IF(VLOOKUP(H6052,'Cross-Page Data'!$D$4:$F$48,3,FALSE)="natural gas",VLOOKUP(G6052,'Cross-Page Data'!$I$4:$J$19,2,FALSE),IF(VLOOKUP(H6052,'Cross-Page Data'!$D$4:$F$48,3,FALSE)="solar",IF(G6052="PV","solar PV","solar thermal"),IF(VLOOKUP(H6052,'Cross-Page Data'!$D$4:$F$48,3,FALSE)="wind",VLOOKUP(G6052,'Cross-Page Data'!$I$4:$J$19,2,FALSE),IF(VLOOKUP(H6052,'Cross-Page Data'!$D$4:$F$48,3,FALSE)="hydro",VLOOKUP(G6052,'Cross-Page Data'!$I$4:$J$19,2,FALSE),VLOOKUP(H6052,'Cross-Page Data'!$D$4:$F$48,3,FALSE)))))</f>
        <v/>
      </c>
      <c r="M6052" s="120">
        <f>IF(AND($P$2=FALSE,OR(F6052="Commercial NAICS Cogen",F6052="Industrial NAICS Cogen",F6052="NAICS-22 Cogen")),FALSE,IF(AND($P$3=FALSE,OR(F6052="Commercial NAICS Cogen",F6052="Commercial NAICS Non-Cogen",F6052="Industrial NAICS Cogen", F6052="industrial NAICS non-Cogen")),FALSE, TRUE))</f>
        <v/>
      </c>
    </row>
    <row r="6053">
      <c r="A6053" s="129" t="n">
        <v>99999</v>
      </c>
      <c r="B6053" s="130" t="inlineStr">
        <is>
          <t>State-Fuel Level Increment</t>
        </is>
      </c>
      <c r="C6053" s="130" t="inlineStr">
        <is>
          <t>State-Fuel Level Increment</t>
        </is>
      </c>
      <c r="D6053" s="129" t="n">
        <v>99999</v>
      </c>
      <c r="E6053" s="130" t="inlineStr">
        <is>
          <t>RI</t>
        </is>
      </c>
      <c r="F6053" s="130" t="inlineStr">
        <is>
          <t>Industrial NAICS Cogen</t>
        </is>
      </c>
      <c r="G6053" s="130" t="inlineStr">
        <is>
          <t>IC</t>
        </is>
      </c>
      <c r="H6053" s="130" t="inlineStr">
        <is>
          <t>NG</t>
        </is>
      </c>
      <c r="I6053" s="130" t="inlineStr">
        <is>
          <t>NG</t>
        </is>
      </c>
      <c r="J6053" s="131" t="n">
        <v>88470.382</v>
      </c>
      <c r="K6053" s="129" t="n">
        <v>2020</v>
      </c>
      <c r="L6053" s="120">
        <f>IF(VLOOKUP(H6053,'Cross-Page Data'!$D$4:$F$48,3,FALSE)="natural gas",VLOOKUP(G6053,'Cross-Page Data'!$I$4:$J$19,2,FALSE),IF(VLOOKUP(H6053,'Cross-Page Data'!$D$4:$F$48,3,FALSE)="solar",IF(G6053="PV","solar PV","solar thermal"),IF(VLOOKUP(H6053,'Cross-Page Data'!$D$4:$F$48,3,FALSE)="wind",VLOOKUP(G6053,'Cross-Page Data'!$I$4:$J$19,2,FALSE),IF(VLOOKUP(H6053,'Cross-Page Data'!$D$4:$F$48,3,FALSE)="hydro",VLOOKUP(G6053,'Cross-Page Data'!$I$4:$J$19,2,FALSE),VLOOKUP(H6053,'Cross-Page Data'!$D$4:$F$48,3,FALSE)))))</f>
        <v/>
      </c>
      <c r="M6053" s="120">
        <f>IF(AND($P$2=FALSE,OR(F6053="Commercial NAICS Cogen",F6053="Industrial NAICS Cogen",F6053="NAICS-22 Cogen")),FALSE,IF(AND($P$3=FALSE,OR(F6053="Commercial NAICS Cogen",F6053="Commercial NAICS Non-Cogen",F6053="Industrial NAICS Cogen", F6053="industrial NAICS non-Cogen")),FALSE, TRUE))</f>
        <v/>
      </c>
    </row>
    <row r="6054">
      <c r="A6054" s="129" t="n">
        <v>99999</v>
      </c>
      <c r="B6054" s="130" t="inlineStr">
        <is>
          <t>State-Fuel Level Increment</t>
        </is>
      </c>
      <c r="C6054" s="130" t="inlineStr">
        <is>
          <t>State-Fuel Level Increment</t>
        </is>
      </c>
      <c r="D6054" s="129" t="n">
        <v>99999</v>
      </c>
      <c r="E6054" s="130" t="inlineStr">
        <is>
          <t>SC</t>
        </is>
      </c>
      <c r="F6054" s="130" t="inlineStr">
        <is>
          <t>Commercial NAICS Non-Cogen</t>
        </is>
      </c>
      <c r="G6054" s="130" t="inlineStr">
        <is>
          <t>IC</t>
        </is>
      </c>
      <c r="H6054" s="130" t="inlineStr">
        <is>
          <t>NG</t>
        </is>
      </c>
      <c r="I6054" s="130" t="inlineStr">
        <is>
          <t>NG</t>
        </is>
      </c>
      <c r="J6054" s="131" t="n">
        <v>0</v>
      </c>
      <c r="K6054" s="129" t="n">
        <v>2020</v>
      </c>
      <c r="L6054" s="120">
        <f>IF(VLOOKUP(H6054,'Cross-Page Data'!$D$4:$F$48,3,FALSE)="natural gas",VLOOKUP(G6054,'Cross-Page Data'!$I$4:$J$19,2,FALSE),IF(VLOOKUP(H6054,'Cross-Page Data'!$D$4:$F$48,3,FALSE)="solar",IF(G6054="PV","solar PV","solar thermal"),IF(VLOOKUP(H6054,'Cross-Page Data'!$D$4:$F$48,3,FALSE)="wind",VLOOKUP(G6054,'Cross-Page Data'!$I$4:$J$19,2,FALSE),IF(VLOOKUP(H6054,'Cross-Page Data'!$D$4:$F$48,3,FALSE)="hydro",VLOOKUP(G6054,'Cross-Page Data'!$I$4:$J$19,2,FALSE),VLOOKUP(H6054,'Cross-Page Data'!$D$4:$F$48,3,FALSE)))))</f>
        <v/>
      </c>
      <c r="M6054" s="120">
        <f>IF(AND($P$2=FALSE,OR(F6054="Commercial NAICS Cogen",F6054="Industrial NAICS Cogen",F6054="NAICS-22 Cogen")),FALSE,IF(AND($P$3=FALSE,OR(F6054="Commercial NAICS Cogen",F6054="Commercial NAICS Non-Cogen",F6054="Industrial NAICS Cogen", F6054="industrial NAICS non-Cogen")),FALSE, TRUE))</f>
        <v/>
      </c>
    </row>
    <row r="6055">
      <c r="A6055" s="129" t="n">
        <v>99999</v>
      </c>
      <c r="B6055" s="130" t="inlineStr">
        <is>
          <t>State-Fuel Level Increment</t>
        </is>
      </c>
      <c r="C6055" s="130" t="inlineStr">
        <is>
          <t>State-Fuel Level Increment</t>
        </is>
      </c>
      <c r="D6055" s="129" t="n">
        <v>99999</v>
      </c>
      <c r="E6055" s="130" t="inlineStr">
        <is>
          <t>SD</t>
        </is>
      </c>
      <c r="F6055" s="130" t="inlineStr">
        <is>
          <t>Electric Utility</t>
        </is>
      </c>
      <c r="G6055" s="130" t="inlineStr">
        <is>
          <t>IC</t>
        </is>
      </c>
      <c r="H6055" s="130" t="inlineStr">
        <is>
          <t>NG</t>
        </is>
      </c>
      <c r="I6055" s="130" t="inlineStr">
        <is>
          <t>NG</t>
        </is>
      </c>
      <c r="J6055" s="131" t="n">
        <v>0</v>
      </c>
      <c r="K6055" s="129" t="n">
        <v>2020</v>
      </c>
      <c r="L6055" s="120">
        <f>IF(VLOOKUP(H6055,'Cross-Page Data'!$D$4:$F$48,3,FALSE)="natural gas",VLOOKUP(G6055,'Cross-Page Data'!$I$4:$J$19,2,FALSE),IF(VLOOKUP(H6055,'Cross-Page Data'!$D$4:$F$48,3,FALSE)="solar",IF(G6055="PV","solar PV","solar thermal"),IF(VLOOKUP(H6055,'Cross-Page Data'!$D$4:$F$48,3,FALSE)="wind",VLOOKUP(G6055,'Cross-Page Data'!$I$4:$J$19,2,FALSE),IF(VLOOKUP(H6055,'Cross-Page Data'!$D$4:$F$48,3,FALSE)="hydro",VLOOKUP(G6055,'Cross-Page Data'!$I$4:$J$19,2,FALSE),VLOOKUP(H6055,'Cross-Page Data'!$D$4:$F$48,3,FALSE)))))</f>
        <v/>
      </c>
      <c r="M6055" s="120">
        <f>IF(AND($P$2=FALSE,OR(F6055="Commercial NAICS Cogen",F6055="Industrial NAICS Cogen",F6055="NAICS-22 Cogen")),FALSE,IF(AND($P$3=FALSE,OR(F6055="Commercial NAICS Cogen",F6055="Commercial NAICS Non-Cogen",F6055="Industrial NAICS Cogen", F6055="industrial NAICS non-Cogen")),FALSE, TRUE))</f>
        <v/>
      </c>
    </row>
    <row r="6056">
      <c r="A6056" s="129" t="n">
        <v>99999</v>
      </c>
      <c r="B6056" s="130" t="inlineStr">
        <is>
          <t>State-Fuel Level Increment</t>
        </is>
      </c>
      <c r="C6056" s="130" t="inlineStr">
        <is>
          <t>State-Fuel Level Increment</t>
        </is>
      </c>
      <c r="D6056" s="129" t="n">
        <v>99999</v>
      </c>
      <c r="E6056" s="130" t="inlineStr">
        <is>
          <t>TX</t>
        </is>
      </c>
      <c r="F6056" s="130" t="inlineStr">
        <is>
          <t>Electric Utility</t>
        </is>
      </c>
      <c r="G6056" s="130" t="inlineStr">
        <is>
          <t>IC</t>
        </is>
      </c>
      <c r="H6056" s="130" t="inlineStr">
        <is>
          <t>NG</t>
        </is>
      </c>
      <c r="I6056" s="130" t="inlineStr">
        <is>
          <t>NG</t>
        </is>
      </c>
      <c r="J6056" s="131" t="n">
        <v>737205.6800000001</v>
      </c>
      <c r="K6056" s="129" t="n">
        <v>2020</v>
      </c>
      <c r="L6056" s="120">
        <f>IF(VLOOKUP(H6056,'Cross-Page Data'!$D$4:$F$48,3,FALSE)="natural gas",VLOOKUP(G6056,'Cross-Page Data'!$I$4:$J$19,2,FALSE),IF(VLOOKUP(H6056,'Cross-Page Data'!$D$4:$F$48,3,FALSE)="solar",IF(G6056="PV","solar PV","solar thermal"),IF(VLOOKUP(H6056,'Cross-Page Data'!$D$4:$F$48,3,FALSE)="wind",VLOOKUP(G6056,'Cross-Page Data'!$I$4:$J$19,2,FALSE),IF(VLOOKUP(H6056,'Cross-Page Data'!$D$4:$F$48,3,FALSE)="hydro",VLOOKUP(G6056,'Cross-Page Data'!$I$4:$J$19,2,FALSE),VLOOKUP(H6056,'Cross-Page Data'!$D$4:$F$48,3,FALSE)))))</f>
        <v/>
      </c>
      <c r="M6056" s="120">
        <f>IF(AND($P$2=FALSE,OR(F6056="Commercial NAICS Cogen",F6056="Industrial NAICS Cogen",F6056="NAICS-22 Cogen")),FALSE,IF(AND($P$3=FALSE,OR(F6056="Commercial NAICS Cogen",F6056="Commercial NAICS Non-Cogen",F6056="Industrial NAICS Cogen", F6056="industrial NAICS non-Cogen")),FALSE, TRUE))</f>
        <v/>
      </c>
    </row>
    <row r="6057">
      <c r="A6057" s="129" t="n">
        <v>99999</v>
      </c>
      <c r="B6057" s="130" t="inlineStr">
        <is>
          <t>State-Fuel Level Increment</t>
        </is>
      </c>
      <c r="C6057" s="130" t="inlineStr">
        <is>
          <t>State-Fuel Level Increment</t>
        </is>
      </c>
      <c r="D6057" s="129" t="n">
        <v>99999</v>
      </c>
      <c r="E6057" s="130" t="inlineStr">
        <is>
          <t>TX</t>
        </is>
      </c>
      <c r="F6057" s="130" t="inlineStr">
        <is>
          <t>NAICS-22 Non-Cogen</t>
        </is>
      </c>
      <c r="G6057" s="130" t="inlineStr">
        <is>
          <t>IC</t>
        </is>
      </c>
      <c r="H6057" s="130" t="inlineStr">
        <is>
          <t>NG</t>
        </is>
      </c>
      <c r="I6057" s="130" t="inlineStr">
        <is>
          <t>NG</t>
        </is>
      </c>
      <c r="J6057" s="131" t="n">
        <v>22959.908</v>
      </c>
      <c r="K6057" s="129" t="n">
        <v>2020</v>
      </c>
      <c r="L6057" s="120">
        <f>IF(VLOOKUP(H6057,'Cross-Page Data'!$D$4:$F$48,3,FALSE)="natural gas",VLOOKUP(G6057,'Cross-Page Data'!$I$4:$J$19,2,FALSE),IF(VLOOKUP(H6057,'Cross-Page Data'!$D$4:$F$48,3,FALSE)="solar",IF(G6057="PV","solar PV","solar thermal"),IF(VLOOKUP(H6057,'Cross-Page Data'!$D$4:$F$48,3,FALSE)="wind",VLOOKUP(G6057,'Cross-Page Data'!$I$4:$J$19,2,FALSE),IF(VLOOKUP(H6057,'Cross-Page Data'!$D$4:$F$48,3,FALSE)="hydro",VLOOKUP(G6057,'Cross-Page Data'!$I$4:$J$19,2,FALSE),VLOOKUP(H6057,'Cross-Page Data'!$D$4:$F$48,3,FALSE)))))</f>
        <v/>
      </c>
      <c r="M6057" s="120">
        <f>IF(AND($P$2=FALSE,OR(F6057="Commercial NAICS Cogen",F6057="Industrial NAICS Cogen",F6057="NAICS-22 Cogen")),FALSE,IF(AND($P$3=FALSE,OR(F6057="Commercial NAICS Cogen",F6057="Commercial NAICS Non-Cogen",F6057="Industrial NAICS Cogen", F6057="industrial NAICS non-Cogen")),FALSE, TRUE))</f>
        <v/>
      </c>
    </row>
    <row r="6058">
      <c r="A6058" s="129" t="n">
        <v>99999</v>
      </c>
      <c r="B6058" s="130" t="inlineStr">
        <is>
          <t>State-Fuel Level Increment</t>
        </is>
      </c>
      <c r="C6058" s="130" t="inlineStr">
        <is>
          <t>State-Fuel Level Increment</t>
        </is>
      </c>
      <c r="D6058" s="129" t="n">
        <v>99999</v>
      </c>
      <c r="E6058" s="130" t="inlineStr">
        <is>
          <t>TX</t>
        </is>
      </c>
      <c r="F6058" s="130" t="inlineStr">
        <is>
          <t>Industrial NAICS Non-Cogen</t>
        </is>
      </c>
      <c r="G6058" s="130" t="inlineStr">
        <is>
          <t>IC</t>
        </is>
      </c>
      <c r="H6058" s="130" t="inlineStr">
        <is>
          <t>NG</t>
        </is>
      </c>
      <c r="I6058" s="130" t="inlineStr">
        <is>
          <t>NG</t>
        </is>
      </c>
      <c r="J6058" s="131" t="n">
        <v>89363.76700000001</v>
      </c>
      <c r="K6058" s="129" t="n">
        <v>2020</v>
      </c>
      <c r="L6058" s="120">
        <f>IF(VLOOKUP(H6058,'Cross-Page Data'!$D$4:$F$48,3,FALSE)="natural gas",VLOOKUP(G6058,'Cross-Page Data'!$I$4:$J$19,2,FALSE),IF(VLOOKUP(H6058,'Cross-Page Data'!$D$4:$F$48,3,FALSE)="solar",IF(G6058="PV","solar PV","solar thermal"),IF(VLOOKUP(H6058,'Cross-Page Data'!$D$4:$F$48,3,FALSE)="wind",VLOOKUP(G6058,'Cross-Page Data'!$I$4:$J$19,2,FALSE),IF(VLOOKUP(H6058,'Cross-Page Data'!$D$4:$F$48,3,FALSE)="hydro",VLOOKUP(G6058,'Cross-Page Data'!$I$4:$J$19,2,FALSE),VLOOKUP(H6058,'Cross-Page Data'!$D$4:$F$48,3,FALSE)))))</f>
        <v/>
      </c>
      <c r="M6058" s="120">
        <f>IF(AND($P$2=FALSE,OR(F6058="Commercial NAICS Cogen",F6058="Industrial NAICS Cogen",F6058="NAICS-22 Cogen")),FALSE,IF(AND($P$3=FALSE,OR(F6058="Commercial NAICS Cogen",F6058="Commercial NAICS Non-Cogen",F6058="Industrial NAICS Cogen", F6058="industrial NAICS non-Cogen")),FALSE, TRUE))</f>
        <v/>
      </c>
    </row>
    <row r="6059">
      <c r="A6059" s="129" t="n">
        <v>99999</v>
      </c>
      <c r="B6059" s="130" t="inlineStr">
        <is>
          <t>State-Fuel Level Increment</t>
        </is>
      </c>
      <c r="C6059" s="130" t="inlineStr">
        <is>
          <t>State-Fuel Level Increment</t>
        </is>
      </c>
      <c r="D6059" s="129" t="n">
        <v>99999</v>
      </c>
      <c r="E6059" s="130" t="inlineStr">
        <is>
          <t>UT</t>
        </is>
      </c>
      <c r="F6059" s="130" t="inlineStr">
        <is>
          <t>Electric Utility</t>
        </is>
      </c>
      <c r="G6059" s="130" t="inlineStr">
        <is>
          <t>IC</t>
        </is>
      </c>
      <c r="H6059" s="130" t="inlineStr">
        <is>
          <t>NG</t>
        </is>
      </c>
      <c r="I6059" s="130" t="inlineStr">
        <is>
          <t>NG</t>
        </is>
      </c>
      <c r="J6059" s="131" t="n">
        <v>42400.387</v>
      </c>
      <c r="K6059" s="129" t="n">
        <v>2020</v>
      </c>
      <c r="L6059" s="120">
        <f>IF(VLOOKUP(H6059,'Cross-Page Data'!$D$4:$F$48,3,FALSE)="natural gas",VLOOKUP(G6059,'Cross-Page Data'!$I$4:$J$19,2,FALSE),IF(VLOOKUP(H6059,'Cross-Page Data'!$D$4:$F$48,3,FALSE)="solar",IF(G6059="PV","solar PV","solar thermal"),IF(VLOOKUP(H6059,'Cross-Page Data'!$D$4:$F$48,3,FALSE)="wind",VLOOKUP(G6059,'Cross-Page Data'!$I$4:$J$19,2,FALSE),IF(VLOOKUP(H6059,'Cross-Page Data'!$D$4:$F$48,3,FALSE)="hydro",VLOOKUP(G6059,'Cross-Page Data'!$I$4:$J$19,2,FALSE),VLOOKUP(H6059,'Cross-Page Data'!$D$4:$F$48,3,FALSE)))))</f>
        <v/>
      </c>
      <c r="M6059" s="120">
        <f>IF(AND($P$2=FALSE,OR(F6059="Commercial NAICS Cogen",F6059="Industrial NAICS Cogen",F6059="NAICS-22 Cogen")),FALSE,IF(AND($P$3=FALSE,OR(F6059="Commercial NAICS Cogen",F6059="Commercial NAICS Non-Cogen",F6059="Industrial NAICS Cogen", F6059="industrial NAICS non-Cogen")),FALSE, TRUE))</f>
        <v/>
      </c>
    </row>
    <row r="6060">
      <c r="A6060" s="129" t="n">
        <v>99999</v>
      </c>
      <c r="B6060" s="130" t="inlineStr">
        <is>
          <t>State-Fuel Level Increment</t>
        </is>
      </c>
      <c r="C6060" s="130" t="inlineStr">
        <is>
          <t>State-Fuel Level Increment</t>
        </is>
      </c>
      <c r="D6060" s="129" t="n">
        <v>99999</v>
      </c>
      <c r="E6060" s="130" t="inlineStr">
        <is>
          <t>UT</t>
        </is>
      </c>
      <c r="F6060" s="130" t="inlineStr">
        <is>
          <t>Electric Utility</t>
        </is>
      </c>
      <c r="G6060" s="130" t="inlineStr">
        <is>
          <t>IC</t>
        </is>
      </c>
      <c r="H6060" s="130" t="inlineStr">
        <is>
          <t>NG</t>
        </is>
      </c>
      <c r="I6060" s="130" t="inlineStr">
        <is>
          <t>NG</t>
        </is>
      </c>
      <c r="J6060" s="131" t="n">
        <v>13326.527</v>
      </c>
      <c r="K6060" s="129" t="n">
        <v>2020</v>
      </c>
      <c r="L6060" s="120">
        <f>IF(VLOOKUP(H6060,'Cross-Page Data'!$D$4:$F$48,3,FALSE)="natural gas",VLOOKUP(G6060,'Cross-Page Data'!$I$4:$J$19,2,FALSE),IF(VLOOKUP(H6060,'Cross-Page Data'!$D$4:$F$48,3,FALSE)="solar",IF(G6060="PV","solar PV","solar thermal"),IF(VLOOKUP(H6060,'Cross-Page Data'!$D$4:$F$48,3,FALSE)="wind",VLOOKUP(G6060,'Cross-Page Data'!$I$4:$J$19,2,FALSE),IF(VLOOKUP(H6060,'Cross-Page Data'!$D$4:$F$48,3,FALSE)="hydro",VLOOKUP(G6060,'Cross-Page Data'!$I$4:$J$19,2,FALSE),VLOOKUP(H6060,'Cross-Page Data'!$D$4:$F$48,3,FALSE)))))</f>
        <v/>
      </c>
      <c r="M6060" s="120">
        <f>IF(AND($P$2=FALSE,OR(F6060="Commercial NAICS Cogen",F6060="Industrial NAICS Cogen",F6060="NAICS-22 Cogen")),FALSE,IF(AND($P$3=FALSE,OR(F6060="Commercial NAICS Cogen",F6060="Commercial NAICS Non-Cogen",F6060="Industrial NAICS Cogen", F6060="industrial NAICS non-Cogen")),FALSE, TRUE))</f>
        <v/>
      </c>
    </row>
    <row r="6061">
      <c r="A6061" s="129" t="n">
        <v>99999</v>
      </c>
      <c r="B6061" s="130" t="inlineStr">
        <is>
          <t>State-Fuel Level Increment</t>
        </is>
      </c>
      <c r="C6061" s="130" t="inlineStr">
        <is>
          <t>State-Fuel Level Increment</t>
        </is>
      </c>
      <c r="D6061" s="129" t="n">
        <v>99999</v>
      </c>
      <c r="E6061" s="130" t="inlineStr">
        <is>
          <t>UT</t>
        </is>
      </c>
      <c r="F6061" s="130" t="inlineStr">
        <is>
          <t>Commercial NAICS Cogen</t>
        </is>
      </c>
      <c r="G6061" s="130" t="inlineStr">
        <is>
          <t>IC</t>
        </is>
      </c>
      <c r="H6061" s="130" t="inlineStr">
        <is>
          <t>NG</t>
        </is>
      </c>
      <c r="I6061" s="130" t="inlineStr">
        <is>
          <t>NG</t>
        </is>
      </c>
      <c r="J6061" s="131" t="n">
        <v>379.762</v>
      </c>
      <c r="K6061" s="129" t="n">
        <v>2020</v>
      </c>
      <c r="L6061" s="120">
        <f>IF(VLOOKUP(H6061,'Cross-Page Data'!$D$4:$F$48,3,FALSE)="natural gas",VLOOKUP(G6061,'Cross-Page Data'!$I$4:$J$19,2,FALSE),IF(VLOOKUP(H6061,'Cross-Page Data'!$D$4:$F$48,3,FALSE)="solar",IF(G6061="PV","solar PV","solar thermal"),IF(VLOOKUP(H6061,'Cross-Page Data'!$D$4:$F$48,3,FALSE)="wind",VLOOKUP(G6061,'Cross-Page Data'!$I$4:$J$19,2,FALSE),IF(VLOOKUP(H6061,'Cross-Page Data'!$D$4:$F$48,3,FALSE)="hydro",VLOOKUP(G6061,'Cross-Page Data'!$I$4:$J$19,2,FALSE),VLOOKUP(H6061,'Cross-Page Data'!$D$4:$F$48,3,FALSE)))))</f>
        <v/>
      </c>
      <c r="M6061" s="120">
        <f>IF(AND($P$2=FALSE,OR(F6061="Commercial NAICS Cogen",F6061="Industrial NAICS Cogen",F6061="NAICS-22 Cogen")),FALSE,IF(AND($P$3=FALSE,OR(F6061="Commercial NAICS Cogen",F6061="Commercial NAICS Non-Cogen",F6061="Industrial NAICS Cogen", F6061="industrial NAICS non-Cogen")),FALSE, TRUE))</f>
        <v/>
      </c>
    </row>
    <row r="6062">
      <c r="A6062" s="129" t="n">
        <v>99999</v>
      </c>
      <c r="B6062" s="130" t="inlineStr">
        <is>
          <t>State-Fuel Level Increment</t>
        </is>
      </c>
      <c r="C6062" s="130" t="inlineStr">
        <is>
          <t>State-Fuel Level Increment</t>
        </is>
      </c>
      <c r="D6062" s="129" t="n">
        <v>99999</v>
      </c>
      <c r="E6062" s="130" t="inlineStr">
        <is>
          <t>VA</t>
        </is>
      </c>
      <c r="F6062" s="130" t="inlineStr">
        <is>
          <t>NAICS-22 Non-Cogen</t>
        </is>
      </c>
      <c r="G6062" s="130" t="inlineStr">
        <is>
          <t>IC</t>
        </is>
      </c>
      <c r="H6062" s="130" t="inlineStr">
        <is>
          <t>NG</t>
        </is>
      </c>
      <c r="I6062" s="130" t="inlineStr">
        <is>
          <t>NG</t>
        </is>
      </c>
      <c r="J6062" s="131" t="n">
        <v>0</v>
      </c>
      <c r="K6062" s="129" t="n">
        <v>2020</v>
      </c>
      <c r="L6062" s="120">
        <f>IF(VLOOKUP(H6062,'Cross-Page Data'!$D$4:$F$48,3,FALSE)="natural gas",VLOOKUP(G6062,'Cross-Page Data'!$I$4:$J$19,2,FALSE),IF(VLOOKUP(H6062,'Cross-Page Data'!$D$4:$F$48,3,FALSE)="solar",IF(G6062="PV","solar PV","solar thermal"),IF(VLOOKUP(H6062,'Cross-Page Data'!$D$4:$F$48,3,FALSE)="wind",VLOOKUP(G6062,'Cross-Page Data'!$I$4:$J$19,2,FALSE),IF(VLOOKUP(H6062,'Cross-Page Data'!$D$4:$F$48,3,FALSE)="hydro",VLOOKUP(G6062,'Cross-Page Data'!$I$4:$J$19,2,FALSE),VLOOKUP(H6062,'Cross-Page Data'!$D$4:$F$48,3,FALSE)))))</f>
        <v/>
      </c>
      <c r="M6062" s="120">
        <f>IF(AND($P$2=FALSE,OR(F6062="Commercial NAICS Cogen",F6062="Industrial NAICS Cogen",F6062="NAICS-22 Cogen")),FALSE,IF(AND($P$3=FALSE,OR(F6062="Commercial NAICS Cogen",F6062="Commercial NAICS Non-Cogen",F6062="Industrial NAICS Cogen", F6062="industrial NAICS non-Cogen")),FALSE, TRUE))</f>
        <v/>
      </c>
    </row>
    <row r="6063">
      <c r="A6063" s="129" t="n">
        <v>99999</v>
      </c>
      <c r="B6063" s="130" t="inlineStr">
        <is>
          <t>State-Fuel Level Increment</t>
        </is>
      </c>
      <c r="C6063" s="130" t="inlineStr">
        <is>
          <t>State-Fuel Level Increment</t>
        </is>
      </c>
      <c r="D6063" s="129" t="n">
        <v>99999</v>
      </c>
      <c r="E6063" s="130" t="inlineStr">
        <is>
          <t>VA</t>
        </is>
      </c>
      <c r="F6063" s="130" t="inlineStr">
        <is>
          <t>Industrial NAICS Cogen</t>
        </is>
      </c>
      <c r="G6063" s="130" t="inlineStr">
        <is>
          <t>IC</t>
        </is>
      </c>
      <c r="H6063" s="130" t="inlineStr">
        <is>
          <t>NG</t>
        </is>
      </c>
      <c r="I6063" s="130" t="inlineStr">
        <is>
          <t>NG</t>
        </is>
      </c>
      <c r="J6063" s="131" t="n">
        <v>2338.113</v>
      </c>
      <c r="K6063" s="129" t="n">
        <v>2020</v>
      </c>
      <c r="L6063" s="120">
        <f>IF(VLOOKUP(H6063,'Cross-Page Data'!$D$4:$F$48,3,FALSE)="natural gas",VLOOKUP(G6063,'Cross-Page Data'!$I$4:$J$19,2,FALSE),IF(VLOOKUP(H6063,'Cross-Page Data'!$D$4:$F$48,3,FALSE)="solar",IF(G6063="PV","solar PV","solar thermal"),IF(VLOOKUP(H6063,'Cross-Page Data'!$D$4:$F$48,3,FALSE)="wind",VLOOKUP(G6063,'Cross-Page Data'!$I$4:$J$19,2,FALSE),IF(VLOOKUP(H6063,'Cross-Page Data'!$D$4:$F$48,3,FALSE)="hydro",VLOOKUP(G6063,'Cross-Page Data'!$I$4:$J$19,2,FALSE),VLOOKUP(H6063,'Cross-Page Data'!$D$4:$F$48,3,FALSE)))))</f>
        <v/>
      </c>
      <c r="M6063" s="120">
        <f>IF(AND($P$2=FALSE,OR(F6063="Commercial NAICS Cogen",F6063="Industrial NAICS Cogen",F6063="NAICS-22 Cogen")),FALSE,IF(AND($P$3=FALSE,OR(F6063="Commercial NAICS Cogen",F6063="Commercial NAICS Non-Cogen",F6063="Industrial NAICS Cogen", F6063="industrial NAICS non-Cogen")),FALSE, TRUE))</f>
        <v/>
      </c>
    </row>
    <row r="6064">
      <c r="A6064" s="129" t="n">
        <v>99999</v>
      </c>
      <c r="B6064" s="130" t="inlineStr">
        <is>
          <t>State-Fuel Level Increment</t>
        </is>
      </c>
      <c r="C6064" s="130" t="inlineStr">
        <is>
          <t>State-Fuel Level Increment</t>
        </is>
      </c>
      <c r="D6064" s="129" t="n">
        <v>99999</v>
      </c>
      <c r="E6064" s="130" t="inlineStr">
        <is>
          <t>WA</t>
        </is>
      </c>
      <c r="F6064" s="130" t="inlineStr">
        <is>
          <t>Electric Utility</t>
        </is>
      </c>
      <c r="G6064" s="130" t="inlineStr">
        <is>
          <t>IC</t>
        </is>
      </c>
      <c r="H6064" s="130" t="inlineStr">
        <is>
          <t>NG</t>
        </is>
      </c>
      <c r="I6064" s="130" t="inlineStr">
        <is>
          <t>NG</t>
        </is>
      </c>
      <c r="J6064" s="131" t="n">
        <v>62125.828</v>
      </c>
      <c r="K6064" s="129" t="n">
        <v>2020</v>
      </c>
      <c r="L6064" s="120">
        <f>IF(VLOOKUP(H6064,'Cross-Page Data'!$D$4:$F$48,3,FALSE)="natural gas",VLOOKUP(G6064,'Cross-Page Data'!$I$4:$J$19,2,FALSE),IF(VLOOKUP(H6064,'Cross-Page Data'!$D$4:$F$48,3,FALSE)="solar",IF(G6064="PV","solar PV","solar thermal"),IF(VLOOKUP(H6064,'Cross-Page Data'!$D$4:$F$48,3,FALSE)="wind",VLOOKUP(G6064,'Cross-Page Data'!$I$4:$J$19,2,FALSE),IF(VLOOKUP(H6064,'Cross-Page Data'!$D$4:$F$48,3,FALSE)="hydro",VLOOKUP(G6064,'Cross-Page Data'!$I$4:$J$19,2,FALSE),VLOOKUP(H6064,'Cross-Page Data'!$D$4:$F$48,3,FALSE)))))</f>
        <v/>
      </c>
      <c r="M6064" s="120">
        <f>IF(AND($P$2=FALSE,OR(F6064="Commercial NAICS Cogen",F6064="Industrial NAICS Cogen",F6064="NAICS-22 Cogen")),FALSE,IF(AND($P$3=FALSE,OR(F6064="Commercial NAICS Cogen",F6064="Commercial NAICS Non-Cogen",F6064="Industrial NAICS Cogen", F6064="industrial NAICS non-Cogen")),FALSE, TRUE))</f>
        <v/>
      </c>
    </row>
    <row r="6065">
      <c r="A6065" s="129" t="n">
        <v>99999</v>
      </c>
      <c r="B6065" s="130" t="inlineStr">
        <is>
          <t>State-Fuel Level Increment</t>
        </is>
      </c>
      <c r="C6065" s="130" t="inlineStr">
        <is>
          <t>State-Fuel Level Increment</t>
        </is>
      </c>
      <c r="D6065" s="129" t="n">
        <v>99999</v>
      </c>
      <c r="E6065" s="130" t="inlineStr">
        <is>
          <t>WA</t>
        </is>
      </c>
      <c r="F6065" s="130" t="inlineStr">
        <is>
          <t>Commercial NAICS Cogen</t>
        </is>
      </c>
      <c r="G6065" s="130" t="inlineStr">
        <is>
          <t>IC</t>
        </is>
      </c>
      <c r="H6065" s="130" t="inlineStr">
        <is>
          <t>NG</t>
        </is>
      </c>
      <c r="I6065" s="130" t="inlineStr">
        <is>
          <t>NG</t>
        </is>
      </c>
      <c r="J6065" s="131" t="n">
        <v>0</v>
      </c>
      <c r="K6065" s="129" t="n">
        <v>2020</v>
      </c>
      <c r="L6065" s="120">
        <f>IF(VLOOKUP(H6065,'Cross-Page Data'!$D$4:$F$48,3,FALSE)="natural gas",VLOOKUP(G6065,'Cross-Page Data'!$I$4:$J$19,2,FALSE),IF(VLOOKUP(H6065,'Cross-Page Data'!$D$4:$F$48,3,FALSE)="solar",IF(G6065="PV","solar PV","solar thermal"),IF(VLOOKUP(H6065,'Cross-Page Data'!$D$4:$F$48,3,FALSE)="wind",VLOOKUP(G6065,'Cross-Page Data'!$I$4:$J$19,2,FALSE),IF(VLOOKUP(H6065,'Cross-Page Data'!$D$4:$F$48,3,FALSE)="hydro",VLOOKUP(G6065,'Cross-Page Data'!$I$4:$J$19,2,FALSE),VLOOKUP(H6065,'Cross-Page Data'!$D$4:$F$48,3,FALSE)))))</f>
        <v/>
      </c>
      <c r="M6065" s="120">
        <f>IF(AND($P$2=FALSE,OR(F6065="Commercial NAICS Cogen",F6065="Industrial NAICS Cogen",F6065="NAICS-22 Cogen")),FALSE,IF(AND($P$3=FALSE,OR(F6065="Commercial NAICS Cogen",F6065="Commercial NAICS Non-Cogen",F6065="Industrial NAICS Cogen", F6065="industrial NAICS non-Cogen")),FALSE, TRUE))</f>
        <v/>
      </c>
    </row>
    <row r="6066">
      <c r="A6066" s="129" t="n">
        <v>99999</v>
      </c>
      <c r="B6066" s="130" t="inlineStr">
        <is>
          <t>State-Fuel Level Increment</t>
        </is>
      </c>
      <c r="C6066" s="130" t="inlineStr">
        <is>
          <t>State-Fuel Level Increment</t>
        </is>
      </c>
      <c r="D6066" s="129" t="n">
        <v>99999</v>
      </c>
      <c r="E6066" s="130" t="inlineStr">
        <is>
          <t>WI</t>
        </is>
      </c>
      <c r="F6066" s="130" t="inlineStr">
        <is>
          <t>Electric Utility</t>
        </is>
      </c>
      <c r="G6066" s="130" t="inlineStr">
        <is>
          <t>IC</t>
        </is>
      </c>
      <c r="H6066" s="130" t="inlineStr">
        <is>
          <t>NG</t>
        </is>
      </c>
      <c r="I6066" s="130" t="inlineStr">
        <is>
          <t>NG</t>
        </is>
      </c>
      <c r="J6066" s="131" t="n">
        <v>4428.296</v>
      </c>
      <c r="K6066" s="129" t="n">
        <v>2020</v>
      </c>
      <c r="L6066" s="120">
        <f>IF(VLOOKUP(H6066,'Cross-Page Data'!$D$4:$F$48,3,FALSE)="natural gas",VLOOKUP(G6066,'Cross-Page Data'!$I$4:$J$19,2,FALSE),IF(VLOOKUP(H6066,'Cross-Page Data'!$D$4:$F$48,3,FALSE)="solar",IF(G6066="PV","solar PV","solar thermal"),IF(VLOOKUP(H6066,'Cross-Page Data'!$D$4:$F$48,3,FALSE)="wind",VLOOKUP(G6066,'Cross-Page Data'!$I$4:$J$19,2,FALSE),IF(VLOOKUP(H6066,'Cross-Page Data'!$D$4:$F$48,3,FALSE)="hydro",VLOOKUP(G6066,'Cross-Page Data'!$I$4:$J$19,2,FALSE),VLOOKUP(H6066,'Cross-Page Data'!$D$4:$F$48,3,FALSE)))))</f>
        <v/>
      </c>
      <c r="M6066" s="120">
        <f>IF(AND($P$2=FALSE,OR(F6066="Commercial NAICS Cogen",F6066="Industrial NAICS Cogen",F6066="NAICS-22 Cogen")),FALSE,IF(AND($P$3=FALSE,OR(F6066="Commercial NAICS Cogen",F6066="Commercial NAICS Non-Cogen",F6066="Industrial NAICS Cogen", F6066="industrial NAICS non-Cogen")),FALSE, TRUE))</f>
        <v/>
      </c>
    </row>
    <row r="6067">
      <c r="A6067" s="129" t="n">
        <v>99999</v>
      </c>
      <c r="B6067" s="130" t="inlineStr">
        <is>
          <t>State-Fuel Level Increment</t>
        </is>
      </c>
      <c r="C6067" s="130" t="inlineStr">
        <is>
          <t>State-Fuel Level Increment</t>
        </is>
      </c>
      <c r="D6067" s="129" t="n">
        <v>99999</v>
      </c>
      <c r="E6067" s="130" t="inlineStr">
        <is>
          <t>WI</t>
        </is>
      </c>
      <c r="F6067" s="130" t="inlineStr">
        <is>
          <t>NAICS-22 Cogen</t>
        </is>
      </c>
      <c r="G6067" s="130" t="inlineStr">
        <is>
          <t>IC</t>
        </is>
      </c>
      <c r="H6067" s="130" t="inlineStr">
        <is>
          <t>NG</t>
        </is>
      </c>
      <c r="I6067" s="130" t="inlineStr">
        <is>
          <t>NG</t>
        </is>
      </c>
      <c r="J6067" s="131" t="n">
        <v>0</v>
      </c>
      <c r="K6067" s="129" t="n">
        <v>2020</v>
      </c>
      <c r="L6067" s="120">
        <f>IF(VLOOKUP(H6067,'Cross-Page Data'!$D$4:$F$48,3,FALSE)="natural gas",VLOOKUP(G6067,'Cross-Page Data'!$I$4:$J$19,2,FALSE),IF(VLOOKUP(H6067,'Cross-Page Data'!$D$4:$F$48,3,FALSE)="solar",IF(G6067="PV","solar PV","solar thermal"),IF(VLOOKUP(H6067,'Cross-Page Data'!$D$4:$F$48,3,FALSE)="wind",VLOOKUP(G6067,'Cross-Page Data'!$I$4:$J$19,2,FALSE),IF(VLOOKUP(H6067,'Cross-Page Data'!$D$4:$F$48,3,FALSE)="hydro",VLOOKUP(G6067,'Cross-Page Data'!$I$4:$J$19,2,FALSE),VLOOKUP(H6067,'Cross-Page Data'!$D$4:$F$48,3,FALSE)))))</f>
        <v/>
      </c>
      <c r="M6067" s="120">
        <f>IF(AND($P$2=FALSE,OR(F6067="Commercial NAICS Cogen",F6067="Industrial NAICS Cogen",F6067="NAICS-22 Cogen")),FALSE,IF(AND($P$3=FALSE,OR(F6067="Commercial NAICS Cogen",F6067="Commercial NAICS Non-Cogen",F6067="Industrial NAICS Cogen", F6067="industrial NAICS non-Cogen")),FALSE, TRUE))</f>
        <v/>
      </c>
    </row>
    <row r="6068">
      <c r="A6068" s="129" t="n">
        <v>99999</v>
      </c>
      <c r="B6068" s="130" t="inlineStr">
        <is>
          <t>State-Fuel Level Increment</t>
        </is>
      </c>
      <c r="C6068" s="130" t="inlineStr">
        <is>
          <t>State-Fuel Level Increment</t>
        </is>
      </c>
      <c r="D6068" s="129" t="n">
        <v>99999</v>
      </c>
      <c r="E6068" s="130" t="inlineStr">
        <is>
          <t>WI</t>
        </is>
      </c>
      <c r="F6068" s="130" t="inlineStr">
        <is>
          <t>Commercial NAICS Non-Cogen</t>
        </is>
      </c>
      <c r="G6068" s="130" t="inlineStr">
        <is>
          <t>IC</t>
        </is>
      </c>
      <c r="H6068" s="130" t="inlineStr">
        <is>
          <t>NG</t>
        </is>
      </c>
      <c r="I6068" s="130" t="inlineStr">
        <is>
          <t>NG</t>
        </is>
      </c>
      <c r="J6068" s="131" t="n">
        <v>0</v>
      </c>
      <c r="K6068" s="129" t="n">
        <v>2020</v>
      </c>
      <c r="L6068" s="120">
        <f>IF(VLOOKUP(H6068,'Cross-Page Data'!$D$4:$F$48,3,FALSE)="natural gas",VLOOKUP(G6068,'Cross-Page Data'!$I$4:$J$19,2,FALSE),IF(VLOOKUP(H6068,'Cross-Page Data'!$D$4:$F$48,3,FALSE)="solar",IF(G6068="PV","solar PV","solar thermal"),IF(VLOOKUP(H6068,'Cross-Page Data'!$D$4:$F$48,3,FALSE)="wind",VLOOKUP(G6068,'Cross-Page Data'!$I$4:$J$19,2,FALSE),IF(VLOOKUP(H6068,'Cross-Page Data'!$D$4:$F$48,3,FALSE)="hydro",VLOOKUP(G6068,'Cross-Page Data'!$I$4:$J$19,2,FALSE),VLOOKUP(H6068,'Cross-Page Data'!$D$4:$F$48,3,FALSE)))))</f>
        <v/>
      </c>
      <c r="M6068" s="120">
        <f>IF(AND($P$2=FALSE,OR(F6068="Commercial NAICS Cogen",F6068="Industrial NAICS Cogen",F6068="NAICS-22 Cogen")),FALSE,IF(AND($P$3=FALSE,OR(F6068="Commercial NAICS Cogen",F6068="Commercial NAICS Non-Cogen",F6068="Industrial NAICS Cogen", F6068="industrial NAICS non-Cogen")),FALSE, TRUE))</f>
        <v/>
      </c>
    </row>
    <row r="6069">
      <c r="A6069" s="129" t="n">
        <v>99999</v>
      </c>
      <c r="B6069" s="130" t="inlineStr">
        <is>
          <t>State-Fuel Level Increment</t>
        </is>
      </c>
      <c r="C6069" s="130" t="inlineStr">
        <is>
          <t>State-Fuel Level Increment</t>
        </is>
      </c>
      <c r="D6069" s="129" t="n">
        <v>99999</v>
      </c>
      <c r="E6069" s="130" t="inlineStr">
        <is>
          <t>WI</t>
        </is>
      </c>
      <c r="F6069" s="130" t="inlineStr">
        <is>
          <t>Commercial NAICS Cogen</t>
        </is>
      </c>
      <c r="G6069" s="130" t="inlineStr">
        <is>
          <t>IC</t>
        </is>
      </c>
      <c r="H6069" s="130" t="inlineStr">
        <is>
          <t>NG</t>
        </is>
      </c>
      <c r="I6069" s="130" t="inlineStr">
        <is>
          <t>NG</t>
        </is>
      </c>
      <c r="J6069" s="131" t="n">
        <v>7290.289</v>
      </c>
      <c r="K6069" s="129" t="n">
        <v>2020</v>
      </c>
      <c r="L6069" s="120">
        <f>IF(VLOOKUP(H6069,'Cross-Page Data'!$D$4:$F$48,3,FALSE)="natural gas",VLOOKUP(G6069,'Cross-Page Data'!$I$4:$J$19,2,FALSE),IF(VLOOKUP(H6069,'Cross-Page Data'!$D$4:$F$48,3,FALSE)="solar",IF(G6069="PV","solar PV","solar thermal"),IF(VLOOKUP(H6069,'Cross-Page Data'!$D$4:$F$48,3,FALSE)="wind",VLOOKUP(G6069,'Cross-Page Data'!$I$4:$J$19,2,FALSE),IF(VLOOKUP(H6069,'Cross-Page Data'!$D$4:$F$48,3,FALSE)="hydro",VLOOKUP(G6069,'Cross-Page Data'!$I$4:$J$19,2,FALSE),VLOOKUP(H6069,'Cross-Page Data'!$D$4:$F$48,3,FALSE)))))</f>
        <v/>
      </c>
      <c r="M6069" s="120">
        <f>IF(AND($P$2=FALSE,OR(F6069="Commercial NAICS Cogen",F6069="Industrial NAICS Cogen",F6069="NAICS-22 Cogen")),FALSE,IF(AND($P$3=FALSE,OR(F6069="Commercial NAICS Cogen",F6069="Commercial NAICS Non-Cogen",F6069="Industrial NAICS Cogen", F6069="industrial NAICS non-Cogen")),FALSE, TRUE))</f>
        <v/>
      </c>
    </row>
    <row r="6070">
      <c r="A6070" s="129" t="n">
        <v>99999</v>
      </c>
      <c r="B6070" s="130" t="inlineStr">
        <is>
          <t>State-Fuel Level Increment</t>
        </is>
      </c>
      <c r="C6070" s="130" t="inlineStr">
        <is>
          <t>State-Fuel Level Increment</t>
        </is>
      </c>
      <c r="D6070" s="129" t="n">
        <v>99999</v>
      </c>
      <c r="E6070" s="130" t="inlineStr">
        <is>
          <t>CA</t>
        </is>
      </c>
      <c r="F6070" s="130" t="inlineStr">
        <is>
          <t>Electric Utility</t>
        </is>
      </c>
      <c r="G6070" s="130" t="inlineStr">
        <is>
          <t>IC</t>
        </is>
      </c>
      <c r="H6070" s="130" t="inlineStr">
        <is>
          <t>OBG</t>
        </is>
      </c>
      <c r="I6070" s="130" t="inlineStr">
        <is>
          <t>ORW</t>
        </is>
      </c>
      <c r="J6070" s="131" t="n">
        <v>3062.237</v>
      </c>
      <c r="K6070" s="129" t="n">
        <v>2020</v>
      </c>
      <c r="L6070" s="120">
        <f>IF(VLOOKUP(H6070,'Cross-Page Data'!$D$4:$F$48,3,FALSE)="natural gas",VLOOKUP(G6070,'Cross-Page Data'!$I$4:$J$19,2,FALSE),IF(VLOOKUP(H6070,'Cross-Page Data'!$D$4:$F$48,3,FALSE)="solar",IF(G6070="PV","solar PV","solar thermal"),IF(VLOOKUP(H6070,'Cross-Page Data'!$D$4:$F$48,3,FALSE)="wind",VLOOKUP(G6070,'Cross-Page Data'!$I$4:$J$19,2,FALSE),IF(VLOOKUP(H6070,'Cross-Page Data'!$D$4:$F$48,3,FALSE)="hydro",VLOOKUP(G6070,'Cross-Page Data'!$I$4:$J$19,2,FALSE),VLOOKUP(H6070,'Cross-Page Data'!$D$4:$F$48,3,FALSE)))))</f>
        <v/>
      </c>
      <c r="M6070" s="120">
        <f>IF(AND($P$2=FALSE,OR(F6070="Commercial NAICS Cogen",F6070="Industrial NAICS Cogen",F6070="NAICS-22 Cogen")),FALSE,IF(AND($P$3=FALSE,OR(F6070="Commercial NAICS Cogen",F6070="Commercial NAICS Non-Cogen",F6070="Industrial NAICS Cogen", F6070="industrial NAICS non-Cogen")),FALSE, TRUE))</f>
        <v/>
      </c>
    </row>
    <row r="6071">
      <c r="A6071" s="129" t="n">
        <v>99999</v>
      </c>
      <c r="B6071" s="130" t="inlineStr">
        <is>
          <t>State-Fuel Level Increment</t>
        </is>
      </c>
      <c r="C6071" s="130" t="inlineStr">
        <is>
          <t>State-Fuel Level Increment</t>
        </is>
      </c>
      <c r="D6071" s="129" t="n">
        <v>99999</v>
      </c>
      <c r="E6071" s="130" t="inlineStr">
        <is>
          <t>CA</t>
        </is>
      </c>
      <c r="F6071" s="130" t="inlineStr">
        <is>
          <t>NAICS-22 Non-Cogen</t>
        </is>
      </c>
      <c r="G6071" s="130" t="inlineStr">
        <is>
          <t>IC</t>
        </is>
      </c>
      <c r="H6071" s="130" t="inlineStr">
        <is>
          <t>OBG</t>
        </is>
      </c>
      <c r="I6071" s="130" t="inlineStr">
        <is>
          <t>ORW</t>
        </is>
      </c>
      <c r="J6071" s="131" t="n">
        <v>39856.475</v>
      </c>
      <c r="K6071" s="129" t="n">
        <v>2020</v>
      </c>
      <c r="L6071" s="120">
        <f>IF(VLOOKUP(H6071,'Cross-Page Data'!$D$4:$F$48,3,FALSE)="natural gas",VLOOKUP(G6071,'Cross-Page Data'!$I$4:$J$19,2,FALSE),IF(VLOOKUP(H6071,'Cross-Page Data'!$D$4:$F$48,3,FALSE)="solar",IF(G6071="PV","solar PV","solar thermal"),IF(VLOOKUP(H6071,'Cross-Page Data'!$D$4:$F$48,3,FALSE)="wind",VLOOKUP(G6071,'Cross-Page Data'!$I$4:$J$19,2,FALSE),IF(VLOOKUP(H6071,'Cross-Page Data'!$D$4:$F$48,3,FALSE)="hydro",VLOOKUP(G6071,'Cross-Page Data'!$I$4:$J$19,2,FALSE),VLOOKUP(H6071,'Cross-Page Data'!$D$4:$F$48,3,FALSE)))))</f>
        <v/>
      </c>
      <c r="M6071" s="120">
        <f>IF(AND($P$2=FALSE,OR(F6071="Commercial NAICS Cogen",F6071="Industrial NAICS Cogen",F6071="NAICS-22 Cogen")),FALSE,IF(AND($P$3=FALSE,OR(F6071="Commercial NAICS Cogen",F6071="Commercial NAICS Non-Cogen",F6071="Industrial NAICS Cogen", F6071="industrial NAICS non-Cogen")),FALSE, TRUE))</f>
        <v/>
      </c>
    </row>
    <row r="6072">
      <c r="A6072" s="129" t="n">
        <v>99999</v>
      </c>
      <c r="B6072" s="130" t="inlineStr">
        <is>
          <t>State-Fuel Level Increment</t>
        </is>
      </c>
      <c r="C6072" s="130" t="inlineStr">
        <is>
          <t>State-Fuel Level Increment</t>
        </is>
      </c>
      <c r="D6072" s="129" t="n">
        <v>99999</v>
      </c>
      <c r="E6072" s="130" t="inlineStr">
        <is>
          <t>CA</t>
        </is>
      </c>
      <c r="F6072" s="130" t="inlineStr">
        <is>
          <t>NAICS-22 Cogen</t>
        </is>
      </c>
      <c r="G6072" s="130" t="inlineStr">
        <is>
          <t>IC</t>
        </is>
      </c>
      <c r="H6072" s="130" t="inlineStr">
        <is>
          <t>OBG</t>
        </is>
      </c>
      <c r="I6072" s="130" t="inlineStr">
        <is>
          <t>ORW</t>
        </is>
      </c>
      <c r="J6072" s="131" t="n">
        <v>23464.085</v>
      </c>
      <c r="K6072" s="129" t="n">
        <v>2020</v>
      </c>
      <c r="L6072" s="120">
        <f>IF(VLOOKUP(H6072,'Cross-Page Data'!$D$4:$F$48,3,FALSE)="natural gas",VLOOKUP(G6072,'Cross-Page Data'!$I$4:$J$19,2,FALSE),IF(VLOOKUP(H6072,'Cross-Page Data'!$D$4:$F$48,3,FALSE)="solar",IF(G6072="PV","solar PV","solar thermal"),IF(VLOOKUP(H6072,'Cross-Page Data'!$D$4:$F$48,3,FALSE)="wind",VLOOKUP(G6072,'Cross-Page Data'!$I$4:$J$19,2,FALSE),IF(VLOOKUP(H6072,'Cross-Page Data'!$D$4:$F$48,3,FALSE)="hydro",VLOOKUP(G6072,'Cross-Page Data'!$I$4:$J$19,2,FALSE),VLOOKUP(H6072,'Cross-Page Data'!$D$4:$F$48,3,FALSE)))))</f>
        <v/>
      </c>
      <c r="M6072" s="120">
        <f>IF(AND($P$2=FALSE,OR(F6072="Commercial NAICS Cogen",F6072="Industrial NAICS Cogen",F6072="NAICS-22 Cogen")),FALSE,IF(AND($P$3=FALSE,OR(F6072="Commercial NAICS Cogen",F6072="Commercial NAICS Non-Cogen",F6072="Industrial NAICS Cogen", F6072="industrial NAICS non-Cogen")),FALSE, TRUE))</f>
        <v/>
      </c>
    </row>
    <row r="6073">
      <c r="A6073" s="129" t="n">
        <v>99999</v>
      </c>
      <c r="B6073" s="130" t="inlineStr">
        <is>
          <t>State-Fuel Level Increment</t>
        </is>
      </c>
      <c r="C6073" s="130" t="inlineStr">
        <is>
          <t>State-Fuel Level Increment</t>
        </is>
      </c>
      <c r="D6073" s="129" t="n">
        <v>99999</v>
      </c>
      <c r="E6073" s="130" t="inlineStr">
        <is>
          <t>CA</t>
        </is>
      </c>
      <c r="F6073" s="130" t="inlineStr">
        <is>
          <t>Commercial NAICS Non-Cogen</t>
        </is>
      </c>
      <c r="G6073" s="130" t="inlineStr">
        <is>
          <t>IC</t>
        </is>
      </c>
      <c r="H6073" s="130" t="inlineStr">
        <is>
          <t>OBG</t>
        </is>
      </c>
      <c r="I6073" s="130" t="inlineStr">
        <is>
          <t>ORW</t>
        </is>
      </c>
      <c r="J6073" s="131" t="n">
        <v>2259.835</v>
      </c>
      <c r="K6073" s="129" t="n">
        <v>2020</v>
      </c>
      <c r="L6073" s="120">
        <f>IF(VLOOKUP(H6073,'Cross-Page Data'!$D$4:$F$48,3,FALSE)="natural gas",VLOOKUP(G6073,'Cross-Page Data'!$I$4:$J$19,2,FALSE),IF(VLOOKUP(H6073,'Cross-Page Data'!$D$4:$F$48,3,FALSE)="solar",IF(G6073="PV","solar PV","solar thermal"),IF(VLOOKUP(H6073,'Cross-Page Data'!$D$4:$F$48,3,FALSE)="wind",VLOOKUP(G6073,'Cross-Page Data'!$I$4:$J$19,2,FALSE),IF(VLOOKUP(H6073,'Cross-Page Data'!$D$4:$F$48,3,FALSE)="hydro",VLOOKUP(G6073,'Cross-Page Data'!$I$4:$J$19,2,FALSE),VLOOKUP(H6073,'Cross-Page Data'!$D$4:$F$48,3,FALSE)))))</f>
        <v/>
      </c>
      <c r="M6073" s="120">
        <f>IF(AND($P$2=FALSE,OR(F6073="Commercial NAICS Cogen",F6073="Industrial NAICS Cogen",F6073="NAICS-22 Cogen")),FALSE,IF(AND($P$3=FALSE,OR(F6073="Commercial NAICS Cogen",F6073="Commercial NAICS Non-Cogen",F6073="Industrial NAICS Cogen", F6073="industrial NAICS non-Cogen")),FALSE, TRUE))</f>
        <v/>
      </c>
    </row>
    <row r="6074">
      <c r="A6074" s="129" t="n">
        <v>99999</v>
      </c>
      <c r="B6074" s="130" t="inlineStr">
        <is>
          <t>State-Fuel Level Increment</t>
        </is>
      </c>
      <c r="C6074" s="130" t="inlineStr">
        <is>
          <t>State-Fuel Level Increment</t>
        </is>
      </c>
      <c r="D6074" s="129" t="n">
        <v>99999</v>
      </c>
      <c r="E6074" s="130" t="inlineStr">
        <is>
          <t>CA</t>
        </is>
      </c>
      <c r="F6074" s="130" t="inlineStr">
        <is>
          <t>Commercial NAICS Cogen</t>
        </is>
      </c>
      <c r="G6074" s="130" t="inlineStr">
        <is>
          <t>IC</t>
        </is>
      </c>
      <c r="H6074" s="130" t="inlineStr">
        <is>
          <t>OBG</t>
        </is>
      </c>
      <c r="I6074" s="130" t="inlineStr">
        <is>
          <t>ORW</t>
        </is>
      </c>
      <c r="J6074" s="131" t="n">
        <v>112516.4</v>
      </c>
      <c r="K6074" s="129" t="n">
        <v>2020</v>
      </c>
      <c r="L6074" s="120">
        <f>IF(VLOOKUP(H6074,'Cross-Page Data'!$D$4:$F$48,3,FALSE)="natural gas",VLOOKUP(G6074,'Cross-Page Data'!$I$4:$J$19,2,FALSE),IF(VLOOKUP(H6074,'Cross-Page Data'!$D$4:$F$48,3,FALSE)="solar",IF(G6074="PV","solar PV","solar thermal"),IF(VLOOKUP(H6074,'Cross-Page Data'!$D$4:$F$48,3,FALSE)="wind",VLOOKUP(G6074,'Cross-Page Data'!$I$4:$J$19,2,FALSE),IF(VLOOKUP(H6074,'Cross-Page Data'!$D$4:$F$48,3,FALSE)="hydro",VLOOKUP(G6074,'Cross-Page Data'!$I$4:$J$19,2,FALSE),VLOOKUP(H6074,'Cross-Page Data'!$D$4:$F$48,3,FALSE)))))</f>
        <v/>
      </c>
      <c r="M6074" s="120">
        <f>IF(AND($P$2=FALSE,OR(F6074="Commercial NAICS Cogen",F6074="Industrial NAICS Cogen",F6074="NAICS-22 Cogen")),FALSE,IF(AND($P$3=FALSE,OR(F6074="Commercial NAICS Cogen",F6074="Commercial NAICS Non-Cogen",F6074="Industrial NAICS Cogen", F6074="industrial NAICS non-Cogen")),FALSE, TRUE))</f>
        <v/>
      </c>
    </row>
    <row r="6075">
      <c r="A6075" s="129" t="n">
        <v>99999</v>
      </c>
      <c r="B6075" s="130" t="inlineStr">
        <is>
          <t>State-Fuel Level Increment</t>
        </is>
      </c>
      <c r="C6075" s="130" t="inlineStr">
        <is>
          <t>State-Fuel Level Increment</t>
        </is>
      </c>
      <c r="D6075" s="129" t="n">
        <v>99999</v>
      </c>
      <c r="E6075" s="130" t="inlineStr">
        <is>
          <t>FL</t>
        </is>
      </c>
      <c r="F6075" s="130" t="inlineStr">
        <is>
          <t>Commercial NAICS Cogen</t>
        </is>
      </c>
      <c r="G6075" s="130" t="inlineStr">
        <is>
          <t>IC</t>
        </is>
      </c>
      <c r="H6075" s="130" t="inlineStr">
        <is>
          <t>OBG</t>
        </is>
      </c>
      <c r="I6075" s="130" t="inlineStr">
        <is>
          <t>ORW</t>
        </is>
      </c>
      <c r="J6075" s="131" t="n">
        <v>22091.104</v>
      </c>
      <c r="K6075" s="129" t="n">
        <v>2020</v>
      </c>
      <c r="L6075" s="120">
        <f>IF(VLOOKUP(H6075,'Cross-Page Data'!$D$4:$F$48,3,FALSE)="natural gas",VLOOKUP(G6075,'Cross-Page Data'!$I$4:$J$19,2,FALSE),IF(VLOOKUP(H6075,'Cross-Page Data'!$D$4:$F$48,3,FALSE)="solar",IF(G6075="PV","solar PV","solar thermal"),IF(VLOOKUP(H6075,'Cross-Page Data'!$D$4:$F$48,3,FALSE)="wind",VLOOKUP(G6075,'Cross-Page Data'!$I$4:$J$19,2,FALSE),IF(VLOOKUP(H6075,'Cross-Page Data'!$D$4:$F$48,3,FALSE)="hydro",VLOOKUP(G6075,'Cross-Page Data'!$I$4:$J$19,2,FALSE),VLOOKUP(H6075,'Cross-Page Data'!$D$4:$F$48,3,FALSE)))))</f>
        <v/>
      </c>
      <c r="M6075" s="120">
        <f>IF(AND($P$2=FALSE,OR(F6075="Commercial NAICS Cogen",F6075="Industrial NAICS Cogen",F6075="NAICS-22 Cogen")),FALSE,IF(AND($P$3=FALSE,OR(F6075="Commercial NAICS Cogen",F6075="Commercial NAICS Non-Cogen",F6075="Industrial NAICS Cogen", F6075="industrial NAICS non-Cogen")),FALSE, TRUE))</f>
        <v/>
      </c>
    </row>
    <row r="6076">
      <c r="A6076" s="129" t="n">
        <v>99999</v>
      </c>
      <c r="B6076" s="130" t="inlineStr">
        <is>
          <t>State-Fuel Level Increment</t>
        </is>
      </c>
      <c r="C6076" s="130" t="inlineStr">
        <is>
          <t>State-Fuel Level Increment</t>
        </is>
      </c>
      <c r="D6076" s="129" t="n">
        <v>99999</v>
      </c>
      <c r="E6076" s="130" t="inlineStr">
        <is>
          <t>GA</t>
        </is>
      </c>
      <c r="F6076" s="130" t="inlineStr">
        <is>
          <t>NAICS-22 Cogen</t>
        </is>
      </c>
      <c r="G6076" s="130" t="inlineStr">
        <is>
          <t>IC</t>
        </is>
      </c>
      <c r="H6076" s="130" t="inlineStr">
        <is>
          <t>OBG</t>
        </is>
      </c>
      <c r="I6076" s="130" t="inlineStr">
        <is>
          <t>ORW</t>
        </is>
      </c>
      <c r="J6076" s="131" t="n">
        <v>7022.671</v>
      </c>
      <c r="K6076" s="129" t="n">
        <v>2020</v>
      </c>
      <c r="L6076" s="120">
        <f>IF(VLOOKUP(H6076,'Cross-Page Data'!$D$4:$F$48,3,FALSE)="natural gas",VLOOKUP(G6076,'Cross-Page Data'!$I$4:$J$19,2,FALSE),IF(VLOOKUP(H6076,'Cross-Page Data'!$D$4:$F$48,3,FALSE)="solar",IF(G6076="PV","solar PV","solar thermal"),IF(VLOOKUP(H6076,'Cross-Page Data'!$D$4:$F$48,3,FALSE)="wind",VLOOKUP(G6076,'Cross-Page Data'!$I$4:$J$19,2,FALSE),IF(VLOOKUP(H6076,'Cross-Page Data'!$D$4:$F$48,3,FALSE)="hydro",VLOOKUP(G6076,'Cross-Page Data'!$I$4:$J$19,2,FALSE),VLOOKUP(H6076,'Cross-Page Data'!$D$4:$F$48,3,FALSE)))))</f>
        <v/>
      </c>
      <c r="M6076" s="120">
        <f>IF(AND($P$2=FALSE,OR(F6076="Commercial NAICS Cogen",F6076="Industrial NAICS Cogen",F6076="NAICS-22 Cogen")),FALSE,IF(AND($P$3=FALSE,OR(F6076="Commercial NAICS Cogen",F6076="Commercial NAICS Non-Cogen",F6076="Industrial NAICS Cogen", F6076="industrial NAICS non-Cogen")),FALSE, TRUE))</f>
        <v/>
      </c>
    </row>
    <row r="6077">
      <c r="A6077" s="129" t="n">
        <v>99999</v>
      </c>
      <c r="B6077" s="130" t="inlineStr">
        <is>
          <t>State-Fuel Level Increment</t>
        </is>
      </c>
      <c r="C6077" s="130" t="inlineStr">
        <is>
          <t>State-Fuel Level Increment</t>
        </is>
      </c>
      <c r="D6077" s="129" t="n">
        <v>99999</v>
      </c>
      <c r="E6077" s="130" t="inlineStr">
        <is>
          <t>IA</t>
        </is>
      </c>
      <c r="F6077" s="130" t="inlineStr">
        <is>
          <t>Commercial NAICS Cogen</t>
        </is>
      </c>
      <c r="G6077" s="130" t="inlineStr">
        <is>
          <t>IC</t>
        </is>
      </c>
      <c r="H6077" s="130" t="inlineStr">
        <is>
          <t>OBG</t>
        </is>
      </c>
      <c r="I6077" s="130" t="inlineStr">
        <is>
          <t>ORW</t>
        </is>
      </c>
      <c r="J6077" s="131" t="n">
        <v>15643.832</v>
      </c>
      <c r="K6077" s="129" t="n">
        <v>2020</v>
      </c>
      <c r="L6077" s="120">
        <f>IF(VLOOKUP(H6077,'Cross-Page Data'!$D$4:$F$48,3,FALSE)="natural gas",VLOOKUP(G6077,'Cross-Page Data'!$I$4:$J$19,2,FALSE),IF(VLOOKUP(H6077,'Cross-Page Data'!$D$4:$F$48,3,FALSE)="solar",IF(G6077="PV","solar PV","solar thermal"),IF(VLOOKUP(H6077,'Cross-Page Data'!$D$4:$F$48,3,FALSE)="wind",VLOOKUP(G6077,'Cross-Page Data'!$I$4:$J$19,2,FALSE),IF(VLOOKUP(H6077,'Cross-Page Data'!$D$4:$F$48,3,FALSE)="hydro",VLOOKUP(G6077,'Cross-Page Data'!$I$4:$J$19,2,FALSE),VLOOKUP(H6077,'Cross-Page Data'!$D$4:$F$48,3,FALSE)))))</f>
        <v/>
      </c>
      <c r="M6077" s="120">
        <f>IF(AND($P$2=FALSE,OR(F6077="Commercial NAICS Cogen",F6077="Industrial NAICS Cogen",F6077="NAICS-22 Cogen")),FALSE,IF(AND($P$3=FALSE,OR(F6077="Commercial NAICS Cogen",F6077="Commercial NAICS Non-Cogen",F6077="Industrial NAICS Cogen", F6077="industrial NAICS non-Cogen")),FALSE, TRUE))</f>
        <v/>
      </c>
    </row>
    <row r="6078">
      <c r="A6078" s="129" t="n">
        <v>99999</v>
      </c>
      <c r="B6078" s="130" t="inlineStr">
        <is>
          <t>State-Fuel Level Increment</t>
        </is>
      </c>
      <c r="C6078" s="130" t="inlineStr">
        <is>
          <t>State-Fuel Level Increment</t>
        </is>
      </c>
      <c r="D6078" s="129" t="n">
        <v>99999</v>
      </c>
      <c r="E6078" s="130" t="inlineStr">
        <is>
          <t>ID</t>
        </is>
      </c>
      <c r="F6078" s="130" t="inlineStr">
        <is>
          <t>NAICS-22 Non-Cogen</t>
        </is>
      </c>
      <c r="G6078" s="130" t="inlineStr">
        <is>
          <t>IC</t>
        </is>
      </c>
      <c r="H6078" s="130" t="inlineStr">
        <is>
          <t>OBG</t>
        </is>
      </c>
      <c r="I6078" s="130" t="inlineStr">
        <is>
          <t>ORW</t>
        </is>
      </c>
      <c r="J6078" s="131" t="n">
        <v>17894.892</v>
      </c>
      <c r="K6078" s="129" t="n">
        <v>2020</v>
      </c>
      <c r="L6078" s="120">
        <f>IF(VLOOKUP(H6078,'Cross-Page Data'!$D$4:$F$48,3,FALSE)="natural gas",VLOOKUP(G6078,'Cross-Page Data'!$I$4:$J$19,2,FALSE),IF(VLOOKUP(H6078,'Cross-Page Data'!$D$4:$F$48,3,FALSE)="solar",IF(G6078="PV","solar PV","solar thermal"),IF(VLOOKUP(H6078,'Cross-Page Data'!$D$4:$F$48,3,FALSE)="wind",VLOOKUP(G6078,'Cross-Page Data'!$I$4:$J$19,2,FALSE),IF(VLOOKUP(H6078,'Cross-Page Data'!$D$4:$F$48,3,FALSE)="hydro",VLOOKUP(G6078,'Cross-Page Data'!$I$4:$J$19,2,FALSE),VLOOKUP(H6078,'Cross-Page Data'!$D$4:$F$48,3,FALSE)))))</f>
        <v/>
      </c>
      <c r="M6078" s="120">
        <f>IF(AND($P$2=FALSE,OR(F6078="Commercial NAICS Cogen",F6078="Industrial NAICS Cogen",F6078="NAICS-22 Cogen")),FALSE,IF(AND($P$3=FALSE,OR(F6078="Commercial NAICS Cogen",F6078="Commercial NAICS Non-Cogen",F6078="Industrial NAICS Cogen", F6078="industrial NAICS non-Cogen")),FALSE, TRUE))</f>
        <v/>
      </c>
    </row>
    <row r="6079">
      <c r="A6079" s="129" t="n">
        <v>99999</v>
      </c>
      <c r="B6079" s="130" t="inlineStr">
        <is>
          <t>State-Fuel Level Increment</t>
        </is>
      </c>
      <c r="C6079" s="130" t="inlineStr">
        <is>
          <t>State-Fuel Level Increment</t>
        </is>
      </c>
      <c r="D6079" s="129" t="n">
        <v>99999</v>
      </c>
      <c r="E6079" s="130" t="inlineStr">
        <is>
          <t>ID</t>
        </is>
      </c>
      <c r="F6079" s="130" t="inlineStr">
        <is>
          <t>NAICS-22 Cogen</t>
        </is>
      </c>
      <c r="G6079" s="130" t="inlineStr">
        <is>
          <t>IC</t>
        </is>
      </c>
      <c r="H6079" s="130" t="inlineStr">
        <is>
          <t>OBG</t>
        </is>
      </c>
      <c r="I6079" s="130" t="inlineStr">
        <is>
          <t>ORW</t>
        </is>
      </c>
      <c r="J6079" s="131" t="n">
        <v>22039.486</v>
      </c>
      <c r="K6079" s="129" t="n">
        <v>2020</v>
      </c>
      <c r="L6079" s="120">
        <f>IF(VLOOKUP(H6079,'Cross-Page Data'!$D$4:$F$48,3,FALSE)="natural gas",VLOOKUP(G6079,'Cross-Page Data'!$I$4:$J$19,2,FALSE),IF(VLOOKUP(H6079,'Cross-Page Data'!$D$4:$F$48,3,FALSE)="solar",IF(G6079="PV","solar PV","solar thermal"),IF(VLOOKUP(H6079,'Cross-Page Data'!$D$4:$F$48,3,FALSE)="wind",VLOOKUP(G6079,'Cross-Page Data'!$I$4:$J$19,2,FALSE),IF(VLOOKUP(H6079,'Cross-Page Data'!$D$4:$F$48,3,FALSE)="hydro",VLOOKUP(G6079,'Cross-Page Data'!$I$4:$J$19,2,FALSE),VLOOKUP(H6079,'Cross-Page Data'!$D$4:$F$48,3,FALSE)))))</f>
        <v/>
      </c>
      <c r="M6079" s="120">
        <f>IF(AND($P$2=FALSE,OR(F6079="Commercial NAICS Cogen",F6079="Industrial NAICS Cogen",F6079="NAICS-22 Cogen")),FALSE,IF(AND($P$3=FALSE,OR(F6079="Commercial NAICS Cogen",F6079="Commercial NAICS Non-Cogen",F6079="Industrial NAICS Cogen", F6079="industrial NAICS non-Cogen")),FALSE, TRUE))</f>
        <v/>
      </c>
    </row>
    <row r="6080">
      <c r="A6080" s="129" t="n">
        <v>99999</v>
      </c>
      <c r="B6080" s="130" t="inlineStr">
        <is>
          <t>State-Fuel Level Increment</t>
        </is>
      </c>
      <c r="C6080" s="130" t="inlineStr">
        <is>
          <t>State-Fuel Level Increment</t>
        </is>
      </c>
      <c r="D6080" s="129" t="n">
        <v>99999</v>
      </c>
      <c r="E6080" s="130" t="inlineStr">
        <is>
          <t>ID</t>
        </is>
      </c>
      <c r="F6080" s="130" t="inlineStr">
        <is>
          <t>Industrial NAICS Cogen</t>
        </is>
      </c>
      <c r="G6080" s="130" t="inlineStr">
        <is>
          <t>IC</t>
        </is>
      </c>
      <c r="H6080" s="130" t="inlineStr">
        <is>
          <t>OBG</t>
        </is>
      </c>
      <c r="I6080" s="130" t="inlineStr">
        <is>
          <t>ORW</t>
        </is>
      </c>
      <c r="J6080" s="131" t="n">
        <v>10873.127</v>
      </c>
      <c r="K6080" s="129" t="n">
        <v>2020</v>
      </c>
      <c r="L6080" s="120">
        <f>IF(VLOOKUP(H6080,'Cross-Page Data'!$D$4:$F$48,3,FALSE)="natural gas",VLOOKUP(G6080,'Cross-Page Data'!$I$4:$J$19,2,FALSE),IF(VLOOKUP(H6080,'Cross-Page Data'!$D$4:$F$48,3,FALSE)="solar",IF(G6080="PV","solar PV","solar thermal"),IF(VLOOKUP(H6080,'Cross-Page Data'!$D$4:$F$48,3,FALSE)="wind",VLOOKUP(G6080,'Cross-Page Data'!$I$4:$J$19,2,FALSE),IF(VLOOKUP(H6080,'Cross-Page Data'!$D$4:$F$48,3,FALSE)="hydro",VLOOKUP(G6080,'Cross-Page Data'!$I$4:$J$19,2,FALSE),VLOOKUP(H6080,'Cross-Page Data'!$D$4:$F$48,3,FALSE)))))</f>
        <v/>
      </c>
      <c r="M6080" s="120">
        <f>IF(AND($P$2=FALSE,OR(F6080="Commercial NAICS Cogen",F6080="Industrial NAICS Cogen",F6080="NAICS-22 Cogen")),FALSE,IF(AND($P$3=FALSE,OR(F6080="Commercial NAICS Cogen",F6080="Commercial NAICS Non-Cogen",F6080="Industrial NAICS Cogen", F6080="industrial NAICS non-Cogen")),FALSE, TRUE))</f>
        <v/>
      </c>
    </row>
    <row r="6081">
      <c r="A6081" s="129" t="n">
        <v>99999</v>
      </c>
      <c r="B6081" s="130" t="inlineStr">
        <is>
          <t>State-Fuel Level Increment</t>
        </is>
      </c>
      <c r="C6081" s="130" t="inlineStr">
        <is>
          <t>State-Fuel Level Increment</t>
        </is>
      </c>
      <c r="D6081" s="129" t="n">
        <v>99999</v>
      </c>
      <c r="E6081" s="130" t="inlineStr">
        <is>
          <t>IN</t>
        </is>
      </c>
      <c r="F6081" s="130" t="inlineStr">
        <is>
          <t>Industrial NAICS Non-Cogen</t>
        </is>
      </c>
      <c r="G6081" s="130" t="inlineStr">
        <is>
          <t>IC</t>
        </is>
      </c>
      <c r="H6081" s="130" t="inlineStr">
        <is>
          <t>OBG</t>
        </is>
      </c>
      <c r="I6081" s="130" t="inlineStr">
        <is>
          <t>ORW</t>
        </is>
      </c>
      <c r="J6081" s="131" t="n">
        <v>24246.962</v>
      </c>
      <c r="K6081" s="129" t="n">
        <v>2020</v>
      </c>
      <c r="L6081" s="120">
        <f>IF(VLOOKUP(H6081,'Cross-Page Data'!$D$4:$F$48,3,FALSE)="natural gas",VLOOKUP(G6081,'Cross-Page Data'!$I$4:$J$19,2,FALSE),IF(VLOOKUP(H6081,'Cross-Page Data'!$D$4:$F$48,3,FALSE)="solar",IF(G6081="PV","solar PV","solar thermal"),IF(VLOOKUP(H6081,'Cross-Page Data'!$D$4:$F$48,3,FALSE)="wind",VLOOKUP(G6081,'Cross-Page Data'!$I$4:$J$19,2,FALSE),IF(VLOOKUP(H6081,'Cross-Page Data'!$D$4:$F$48,3,FALSE)="hydro",VLOOKUP(G6081,'Cross-Page Data'!$I$4:$J$19,2,FALSE),VLOOKUP(H6081,'Cross-Page Data'!$D$4:$F$48,3,FALSE)))))</f>
        <v/>
      </c>
      <c r="M6081" s="120">
        <f>IF(AND($P$2=FALSE,OR(F6081="Commercial NAICS Cogen",F6081="Industrial NAICS Cogen",F6081="NAICS-22 Cogen")),FALSE,IF(AND($P$3=FALSE,OR(F6081="Commercial NAICS Cogen",F6081="Commercial NAICS Non-Cogen",F6081="Industrial NAICS Cogen", F6081="industrial NAICS non-Cogen")),FALSE, TRUE))</f>
        <v/>
      </c>
    </row>
    <row r="6082">
      <c r="A6082" s="129" t="n">
        <v>99999</v>
      </c>
      <c r="B6082" s="130" t="inlineStr">
        <is>
          <t>State-Fuel Level Increment</t>
        </is>
      </c>
      <c r="C6082" s="130" t="inlineStr">
        <is>
          <t>State-Fuel Level Increment</t>
        </is>
      </c>
      <c r="D6082" s="129" t="n">
        <v>99999</v>
      </c>
      <c r="E6082" s="130" t="inlineStr">
        <is>
          <t>IN</t>
        </is>
      </c>
      <c r="F6082" s="130" t="inlineStr">
        <is>
          <t>Industrial NAICS Cogen</t>
        </is>
      </c>
      <c r="G6082" s="130" t="inlineStr">
        <is>
          <t>IC</t>
        </is>
      </c>
      <c r="H6082" s="130" t="inlineStr">
        <is>
          <t>OBG</t>
        </is>
      </c>
      <c r="I6082" s="130" t="inlineStr">
        <is>
          <t>ORW</t>
        </is>
      </c>
      <c r="J6082" s="131" t="n">
        <v>38763.481</v>
      </c>
      <c r="K6082" s="129" t="n">
        <v>2020</v>
      </c>
      <c r="L6082" s="120">
        <f>IF(VLOOKUP(H6082,'Cross-Page Data'!$D$4:$F$48,3,FALSE)="natural gas",VLOOKUP(G6082,'Cross-Page Data'!$I$4:$J$19,2,FALSE),IF(VLOOKUP(H6082,'Cross-Page Data'!$D$4:$F$48,3,FALSE)="solar",IF(G6082="PV","solar PV","solar thermal"),IF(VLOOKUP(H6082,'Cross-Page Data'!$D$4:$F$48,3,FALSE)="wind",VLOOKUP(G6082,'Cross-Page Data'!$I$4:$J$19,2,FALSE),IF(VLOOKUP(H6082,'Cross-Page Data'!$D$4:$F$48,3,FALSE)="hydro",VLOOKUP(G6082,'Cross-Page Data'!$I$4:$J$19,2,FALSE),VLOOKUP(H6082,'Cross-Page Data'!$D$4:$F$48,3,FALSE)))))</f>
        <v/>
      </c>
      <c r="M6082" s="120">
        <f>IF(AND($P$2=FALSE,OR(F6082="Commercial NAICS Cogen",F6082="Industrial NAICS Cogen",F6082="NAICS-22 Cogen")),FALSE,IF(AND($P$3=FALSE,OR(F6082="Commercial NAICS Cogen",F6082="Commercial NAICS Non-Cogen",F6082="Industrial NAICS Cogen", F6082="industrial NAICS non-Cogen")),FALSE, TRUE))</f>
        <v/>
      </c>
    </row>
    <row r="6083">
      <c r="A6083" s="129" t="n">
        <v>99999</v>
      </c>
      <c r="B6083" s="130" t="inlineStr">
        <is>
          <t>State-Fuel Level Increment</t>
        </is>
      </c>
      <c r="C6083" s="130" t="inlineStr">
        <is>
          <t>State-Fuel Level Increment</t>
        </is>
      </c>
      <c r="D6083" s="129" t="n">
        <v>99999</v>
      </c>
      <c r="E6083" s="130" t="inlineStr">
        <is>
          <t>MD</t>
        </is>
      </c>
      <c r="F6083" s="130" t="inlineStr">
        <is>
          <t>NAICS-22 Non-Cogen</t>
        </is>
      </c>
      <c r="G6083" s="130" t="inlineStr">
        <is>
          <t>IC</t>
        </is>
      </c>
      <c r="H6083" s="130" t="inlineStr">
        <is>
          <t>OBG</t>
        </is>
      </c>
      <c r="I6083" s="130" t="inlineStr">
        <is>
          <t>ORW</t>
        </is>
      </c>
      <c r="J6083" s="131" t="n">
        <v>1582.641</v>
      </c>
      <c r="K6083" s="129" t="n">
        <v>2020</v>
      </c>
      <c r="L6083" s="120">
        <f>IF(VLOOKUP(H6083,'Cross-Page Data'!$D$4:$F$48,3,FALSE)="natural gas",VLOOKUP(G6083,'Cross-Page Data'!$I$4:$J$19,2,FALSE),IF(VLOOKUP(H6083,'Cross-Page Data'!$D$4:$F$48,3,FALSE)="solar",IF(G6083="PV","solar PV","solar thermal"),IF(VLOOKUP(H6083,'Cross-Page Data'!$D$4:$F$48,3,FALSE)="wind",VLOOKUP(G6083,'Cross-Page Data'!$I$4:$J$19,2,FALSE),IF(VLOOKUP(H6083,'Cross-Page Data'!$D$4:$F$48,3,FALSE)="hydro",VLOOKUP(G6083,'Cross-Page Data'!$I$4:$J$19,2,FALSE),VLOOKUP(H6083,'Cross-Page Data'!$D$4:$F$48,3,FALSE)))))</f>
        <v/>
      </c>
      <c r="M6083" s="120">
        <f>IF(AND($P$2=FALSE,OR(F6083="Commercial NAICS Cogen",F6083="Industrial NAICS Cogen",F6083="NAICS-22 Cogen")),FALSE,IF(AND($P$3=FALSE,OR(F6083="Commercial NAICS Cogen",F6083="Commercial NAICS Non-Cogen",F6083="Industrial NAICS Cogen", F6083="industrial NAICS non-Cogen")),FALSE, TRUE))</f>
        <v/>
      </c>
    </row>
    <row r="6084">
      <c r="A6084" s="129" t="n">
        <v>99999</v>
      </c>
      <c r="B6084" s="130" t="inlineStr">
        <is>
          <t>State-Fuel Level Increment</t>
        </is>
      </c>
      <c r="C6084" s="130" t="inlineStr">
        <is>
          <t>State-Fuel Level Increment</t>
        </is>
      </c>
      <c r="D6084" s="129" t="n">
        <v>99999</v>
      </c>
      <c r="E6084" s="130" t="inlineStr">
        <is>
          <t>MI</t>
        </is>
      </c>
      <c r="F6084" s="130" t="inlineStr">
        <is>
          <t>NAICS-22 Non-Cogen</t>
        </is>
      </c>
      <c r="G6084" s="130" t="inlineStr">
        <is>
          <t>IC</t>
        </is>
      </c>
      <c r="H6084" s="130" t="inlineStr">
        <is>
          <t>OBG</t>
        </is>
      </c>
      <c r="I6084" s="130" t="inlineStr">
        <is>
          <t>ORW</t>
        </is>
      </c>
      <c r="J6084" s="131" t="n">
        <v>12781.59</v>
      </c>
      <c r="K6084" s="129" t="n">
        <v>2020</v>
      </c>
      <c r="L6084" s="120">
        <f>IF(VLOOKUP(H6084,'Cross-Page Data'!$D$4:$F$48,3,FALSE)="natural gas",VLOOKUP(G6084,'Cross-Page Data'!$I$4:$J$19,2,FALSE),IF(VLOOKUP(H6084,'Cross-Page Data'!$D$4:$F$48,3,FALSE)="solar",IF(G6084="PV","solar PV","solar thermal"),IF(VLOOKUP(H6084,'Cross-Page Data'!$D$4:$F$48,3,FALSE)="wind",VLOOKUP(G6084,'Cross-Page Data'!$I$4:$J$19,2,FALSE),IF(VLOOKUP(H6084,'Cross-Page Data'!$D$4:$F$48,3,FALSE)="hydro",VLOOKUP(G6084,'Cross-Page Data'!$I$4:$J$19,2,FALSE),VLOOKUP(H6084,'Cross-Page Data'!$D$4:$F$48,3,FALSE)))))</f>
        <v/>
      </c>
      <c r="M6084" s="120">
        <f>IF(AND($P$2=FALSE,OR(F6084="Commercial NAICS Cogen",F6084="Industrial NAICS Cogen",F6084="NAICS-22 Cogen")),FALSE,IF(AND($P$3=FALSE,OR(F6084="Commercial NAICS Cogen",F6084="Commercial NAICS Non-Cogen",F6084="Industrial NAICS Cogen", F6084="industrial NAICS non-Cogen")),FALSE, TRUE))</f>
        <v/>
      </c>
    </row>
    <row r="6085">
      <c r="A6085" s="129" t="n">
        <v>99999</v>
      </c>
      <c r="B6085" s="130" t="inlineStr">
        <is>
          <t>State-Fuel Level Increment</t>
        </is>
      </c>
      <c r="C6085" s="130" t="inlineStr">
        <is>
          <t>State-Fuel Level Increment</t>
        </is>
      </c>
      <c r="D6085" s="129" t="n">
        <v>99999</v>
      </c>
      <c r="E6085" s="130" t="inlineStr">
        <is>
          <t>MI</t>
        </is>
      </c>
      <c r="F6085" s="130" t="inlineStr">
        <is>
          <t>NAICS-22 Cogen</t>
        </is>
      </c>
      <c r="G6085" s="130" t="inlineStr">
        <is>
          <t>IC</t>
        </is>
      </c>
      <c r="H6085" s="130" t="inlineStr">
        <is>
          <t>OBG</t>
        </is>
      </c>
      <c r="I6085" s="130" t="inlineStr">
        <is>
          <t>ORW</t>
        </is>
      </c>
      <c r="J6085" s="131" t="n">
        <v>4589.114</v>
      </c>
      <c r="K6085" s="129" t="n">
        <v>2020</v>
      </c>
      <c r="L6085" s="120">
        <f>IF(VLOOKUP(H6085,'Cross-Page Data'!$D$4:$F$48,3,FALSE)="natural gas",VLOOKUP(G6085,'Cross-Page Data'!$I$4:$J$19,2,FALSE),IF(VLOOKUP(H6085,'Cross-Page Data'!$D$4:$F$48,3,FALSE)="solar",IF(G6085="PV","solar PV","solar thermal"),IF(VLOOKUP(H6085,'Cross-Page Data'!$D$4:$F$48,3,FALSE)="wind",VLOOKUP(G6085,'Cross-Page Data'!$I$4:$J$19,2,FALSE),IF(VLOOKUP(H6085,'Cross-Page Data'!$D$4:$F$48,3,FALSE)="hydro",VLOOKUP(G6085,'Cross-Page Data'!$I$4:$J$19,2,FALSE),VLOOKUP(H6085,'Cross-Page Data'!$D$4:$F$48,3,FALSE)))))</f>
        <v/>
      </c>
      <c r="M6085" s="120">
        <f>IF(AND($P$2=FALSE,OR(F6085="Commercial NAICS Cogen",F6085="Industrial NAICS Cogen",F6085="NAICS-22 Cogen")),FALSE,IF(AND($P$3=FALSE,OR(F6085="Commercial NAICS Cogen",F6085="Commercial NAICS Non-Cogen",F6085="Industrial NAICS Cogen", F6085="industrial NAICS non-Cogen")),FALSE, TRUE))</f>
        <v/>
      </c>
    </row>
    <row r="6086">
      <c r="A6086" s="129" t="n">
        <v>99999</v>
      </c>
      <c r="B6086" s="130" t="inlineStr">
        <is>
          <t>State-Fuel Level Increment</t>
        </is>
      </c>
      <c r="C6086" s="130" t="inlineStr">
        <is>
          <t>State-Fuel Level Increment</t>
        </is>
      </c>
      <c r="D6086" s="129" t="n">
        <v>99999</v>
      </c>
      <c r="E6086" s="130" t="inlineStr">
        <is>
          <t>MN</t>
        </is>
      </c>
      <c r="F6086" s="130" t="inlineStr">
        <is>
          <t>NAICS-22 Cogen</t>
        </is>
      </c>
      <c r="G6086" s="130" t="inlineStr">
        <is>
          <t>IC</t>
        </is>
      </c>
      <c r="H6086" s="130" t="inlineStr">
        <is>
          <t>OBG</t>
        </is>
      </c>
      <c r="I6086" s="130" t="inlineStr">
        <is>
          <t>ORW</t>
        </is>
      </c>
      <c r="J6086" s="131" t="n">
        <v>14354.286</v>
      </c>
      <c r="K6086" s="129" t="n">
        <v>2020</v>
      </c>
      <c r="L6086" s="120">
        <f>IF(VLOOKUP(H6086,'Cross-Page Data'!$D$4:$F$48,3,FALSE)="natural gas",VLOOKUP(G6086,'Cross-Page Data'!$I$4:$J$19,2,FALSE),IF(VLOOKUP(H6086,'Cross-Page Data'!$D$4:$F$48,3,FALSE)="solar",IF(G6086="PV","solar PV","solar thermal"),IF(VLOOKUP(H6086,'Cross-Page Data'!$D$4:$F$48,3,FALSE)="wind",VLOOKUP(G6086,'Cross-Page Data'!$I$4:$J$19,2,FALSE),IF(VLOOKUP(H6086,'Cross-Page Data'!$D$4:$F$48,3,FALSE)="hydro",VLOOKUP(G6086,'Cross-Page Data'!$I$4:$J$19,2,FALSE),VLOOKUP(H6086,'Cross-Page Data'!$D$4:$F$48,3,FALSE)))))</f>
        <v/>
      </c>
      <c r="M6086" s="120">
        <f>IF(AND($P$2=FALSE,OR(F6086="Commercial NAICS Cogen",F6086="Industrial NAICS Cogen",F6086="NAICS-22 Cogen")),FALSE,IF(AND($P$3=FALSE,OR(F6086="Commercial NAICS Cogen",F6086="Commercial NAICS Non-Cogen",F6086="Industrial NAICS Cogen", F6086="industrial NAICS non-Cogen")),FALSE, TRUE))</f>
        <v/>
      </c>
    </row>
    <row r="6087">
      <c r="A6087" s="129" t="n">
        <v>99999</v>
      </c>
      <c r="B6087" s="130" t="inlineStr">
        <is>
          <t>State-Fuel Level Increment</t>
        </is>
      </c>
      <c r="C6087" s="130" t="inlineStr">
        <is>
          <t>State-Fuel Level Increment</t>
        </is>
      </c>
      <c r="D6087" s="129" t="n">
        <v>99999</v>
      </c>
      <c r="E6087" s="130" t="inlineStr">
        <is>
          <t>MN</t>
        </is>
      </c>
      <c r="F6087" s="130" t="inlineStr">
        <is>
          <t>Commercial NAICS Cogen</t>
        </is>
      </c>
      <c r="G6087" s="130" t="inlineStr">
        <is>
          <t>IC</t>
        </is>
      </c>
      <c r="H6087" s="130" t="inlineStr">
        <is>
          <t>OBG</t>
        </is>
      </c>
      <c r="I6087" s="130" t="inlineStr">
        <is>
          <t>ORW</t>
        </is>
      </c>
      <c r="J6087" s="131" t="n">
        <v>2231.53</v>
      </c>
      <c r="K6087" s="129" t="n">
        <v>2020</v>
      </c>
      <c r="L6087" s="120">
        <f>IF(VLOOKUP(H6087,'Cross-Page Data'!$D$4:$F$48,3,FALSE)="natural gas",VLOOKUP(G6087,'Cross-Page Data'!$I$4:$J$19,2,FALSE),IF(VLOOKUP(H6087,'Cross-Page Data'!$D$4:$F$48,3,FALSE)="solar",IF(G6087="PV","solar PV","solar thermal"),IF(VLOOKUP(H6087,'Cross-Page Data'!$D$4:$F$48,3,FALSE)="wind",VLOOKUP(G6087,'Cross-Page Data'!$I$4:$J$19,2,FALSE),IF(VLOOKUP(H6087,'Cross-Page Data'!$D$4:$F$48,3,FALSE)="hydro",VLOOKUP(G6087,'Cross-Page Data'!$I$4:$J$19,2,FALSE),VLOOKUP(H6087,'Cross-Page Data'!$D$4:$F$48,3,FALSE)))))</f>
        <v/>
      </c>
      <c r="M6087" s="120">
        <f>IF(AND($P$2=FALSE,OR(F6087="Commercial NAICS Cogen",F6087="Industrial NAICS Cogen",F6087="NAICS-22 Cogen")),FALSE,IF(AND($P$3=FALSE,OR(F6087="Commercial NAICS Cogen",F6087="Commercial NAICS Non-Cogen",F6087="Industrial NAICS Cogen", F6087="industrial NAICS non-Cogen")),FALSE, TRUE))</f>
        <v/>
      </c>
    </row>
    <row r="6088">
      <c r="A6088" s="129" t="n">
        <v>99999</v>
      </c>
      <c r="B6088" s="130" t="inlineStr">
        <is>
          <t>State-Fuel Level Increment</t>
        </is>
      </c>
      <c r="C6088" s="130" t="inlineStr">
        <is>
          <t>State-Fuel Level Increment</t>
        </is>
      </c>
      <c r="D6088" s="129" t="n">
        <v>99999</v>
      </c>
      <c r="E6088" s="130" t="inlineStr">
        <is>
          <t>NC</t>
        </is>
      </c>
      <c r="F6088" s="130" t="inlineStr">
        <is>
          <t>NAICS-22 Non-Cogen</t>
        </is>
      </c>
      <c r="G6088" s="130" t="inlineStr">
        <is>
          <t>IC</t>
        </is>
      </c>
      <c r="H6088" s="130" t="inlineStr">
        <is>
          <t>OBG</t>
        </is>
      </c>
      <c r="I6088" s="130" t="inlineStr">
        <is>
          <t>ORW</t>
        </is>
      </c>
      <c r="J6088" s="131" t="n">
        <v>1772.44</v>
      </c>
      <c r="K6088" s="129" t="n">
        <v>2020</v>
      </c>
      <c r="L6088" s="120">
        <f>IF(VLOOKUP(H6088,'Cross-Page Data'!$D$4:$F$48,3,FALSE)="natural gas",VLOOKUP(G6088,'Cross-Page Data'!$I$4:$J$19,2,FALSE),IF(VLOOKUP(H6088,'Cross-Page Data'!$D$4:$F$48,3,FALSE)="solar",IF(G6088="PV","solar PV","solar thermal"),IF(VLOOKUP(H6088,'Cross-Page Data'!$D$4:$F$48,3,FALSE)="wind",VLOOKUP(G6088,'Cross-Page Data'!$I$4:$J$19,2,FALSE),IF(VLOOKUP(H6088,'Cross-Page Data'!$D$4:$F$48,3,FALSE)="hydro",VLOOKUP(G6088,'Cross-Page Data'!$I$4:$J$19,2,FALSE),VLOOKUP(H6088,'Cross-Page Data'!$D$4:$F$48,3,FALSE)))))</f>
        <v/>
      </c>
      <c r="M6088" s="120">
        <f>IF(AND($P$2=FALSE,OR(F6088="Commercial NAICS Cogen",F6088="Industrial NAICS Cogen",F6088="NAICS-22 Cogen")),FALSE,IF(AND($P$3=FALSE,OR(F6088="Commercial NAICS Cogen",F6088="Commercial NAICS Non-Cogen",F6088="Industrial NAICS Cogen", F6088="industrial NAICS non-Cogen")),FALSE, TRUE))</f>
        <v/>
      </c>
    </row>
    <row r="6089">
      <c r="A6089" s="129" t="n">
        <v>99999</v>
      </c>
      <c r="B6089" s="130" t="inlineStr">
        <is>
          <t>State-Fuel Level Increment</t>
        </is>
      </c>
      <c r="C6089" s="130" t="inlineStr">
        <is>
          <t>State-Fuel Level Increment</t>
        </is>
      </c>
      <c r="D6089" s="129" t="n">
        <v>99999</v>
      </c>
      <c r="E6089" s="130" t="inlineStr">
        <is>
          <t>NY</t>
        </is>
      </c>
      <c r="F6089" s="130" t="inlineStr">
        <is>
          <t>Commercial NAICS Non-Cogen</t>
        </is>
      </c>
      <c r="G6089" s="130" t="inlineStr">
        <is>
          <t>IC</t>
        </is>
      </c>
      <c r="H6089" s="130" t="inlineStr">
        <is>
          <t>OBG</t>
        </is>
      </c>
      <c r="I6089" s="130" t="inlineStr">
        <is>
          <t>ORW</t>
        </is>
      </c>
      <c r="J6089" s="131" t="n">
        <v>538.466</v>
      </c>
      <c r="K6089" s="129" t="n">
        <v>2020</v>
      </c>
      <c r="L6089" s="120">
        <f>IF(VLOOKUP(H6089,'Cross-Page Data'!$D$4:$F$48,3,FALSE)="natural gas",VLOOKUP(G6089,'Cross-Page Data'!$I$4:$J$19,2,FALSE),IF(VLOOKUP(H6089,'Cross-Page Data'!$D$4:$F$48,3,FALSE)="solar",IF(G6089="PV","solar PV","solar thermal"),IF(VLOOKUP(H6089,'Cross-Page Data'!$D$4:$F$48,3,FALSE)="wind",VLOOKUP(G6089,'Cross-Page Data'!$I$4:$J$19,2,FALSE),IF(VLOOKUP(H6089,'Cross-Page Data'!$D$4:$F$48,3,FALSE)="hydro",VLOOKUP(G6089,'Cross-Page Data'!$I$4:$J$19,2,FALSE),VLOOKUP(H6089,'Cross-Page Data'!$D$4:$F$48,3,FALSE)))))</f>
        <v/>
      </c>
      <c r="M6089" s="120">
        <f>IF(AND($P$2=FALSE,OR(F6089="Commercial NAICS Cogen",F6089="Industrial NAICS Cogen",F6089="NAICS-22 Cogen")),FALSE,IF(AND($P$3=FALSE,OR(F6089="Commercial NAICS Cogen",F6089="Commercial NAICS Non-Cogen",F6089="Industrial NAICS Cogen", F6089="industrial NAICS non-Cogen")),FALSE, TRUE))</f>
        <v/>
      </c>
    </row>
    <row r="6090">
      <c r="A6090" s="129" t="n">
        <v>99999</v>
      </c>
      <c r="B6090" s="130" t="inlineStr">
        <is>
          <t>State-Fuel Level Increment</t>
        </is>
      </c>
      <c r="C6090" s="130" t="inlineStr">
        <is>
          <t>State-Fuel Level Increment</t>
        </is>
      </c>
      <c r="D6090" s="129" t="n">
        <v>99999</v>
      </c>
      <c r="E6090" s="130" t="inlineStr">
        <is>
          <t>OH</t>
        </is>
      </c>
      <c r="F6090" s="130" t="inlineStr">
        <is>
          <t>Electric Utility</t>
        </is>
      </c>
      <c r="G6090" s="130" t="inlineStr">
        <is>
          <t>IC</t>
        </is>
      </c>
      <c r="H6090" s="130" t="inlineStr">
        <is>
          <t>OBG</t>
        </is>
      </c>
      <c r="I6090" s="130" t="inlineStr">
        <is>
          <t>ORW</t>
        </is>
      </c>
      <c r="J6090" s="131" t="n">
        <v>0</v>
      </c>
      <c r="K6090" s="129" t="n">
        <v>2020</v>
      </c>
      <c r="L6090" s="120">
        <f>IF(VLOOKUP(H6090,'Cross-Page Data'!$D$4:$F$48,3,FALSE)="natural gas",VLOOKUP(G6090,'Cross-Page Data'!$I$4:$J$19,2,FALSE),IF(VLOOKUP(H6090,'Cross-Page Data'!$D$4:$F$48,3,FALSE)="solar",IF(G6090="PV","solar PV","solar thermal"),IF(VLOOKUP(H6090,'Cross-Page Data'!$D$4:$F$48,3,FALSE)="wind",VLOOKUP(G6090,'Cross-Page Data'!$I$4:$J$19,2,FALSE),IF(VLOOKUP(H6090,'Cross-Page Data'!$D$4:$F$48,3,FALSE)="hydro",VLOOKUP(G6090,'Cross-Page Data'!$I$4:$J$19,2,FALSE),VLOOKUP(H6090,'Cross-Page Data'!$D$4:$F$48,3,FALSE)))))</f>
        <v/>
      </c>
      <c r="M6090" s="120">
        <f>IF(AND($P$2=FALSE,OR(F6090="Commercial NAICS Cogen",F6090="Industrial NAICS Cogen",F6090="NAICS-22 Cogen")),FALSE,IF(AND($P$3=FALSE,OR(F6090="Commercial NAICS Cogen",F6090="Commercial NAICS Non-Cogen",F6090="Industrial NAICS Cogen", F6090="industrial NAICS non-Cogen")),FALSE, TRUE))</f>
        <v/>
      </c>
    </row>
    <row r="6091">
      <c r="A6091" s="129" t="n">
        <v>99999</v>
      </c>
      <c r="B6091" s="130" t="inlineStr">
        <is>
          <t>State-Fuel Level Increment</t>
        </is>
      </c>
      <c r="C6091" s="130" t="inlineStr">
        <is>
          <t>State-Fuel Level Increment</t>
        </is>
      </c>
      <c r="D6091" s="129" t="n">
        <v>99999</v>
      </c>
      <c r="E6091" s="130" t="inlineStr">
        <is>
          <t>OH</t>
        </is>
      </c>
      <c r="F6091" s="130" t="inlineStr">
        <is>
          <t>NAICS-22 Non-Cogen</t>
        </is>
      </c>
      <c r="G6091" s="130" t="inlineStr">
        <is>
          <t>IC</t>
        </is>
      </c>
      <c r="H6091" s="130" t="inlineStr">
        <is>
          <t>OBG</t>
        </is>
      </c>
      <c r="I6091" s="130" t="inlineStr">
        <is>
          <t>ORW</t>
        </is>
      </c>
      <c r="J6091" s="131" t="n">
        <v>0</v>
      </c>
      <c r="K6091" s="129" t="n">
        <v>2020</v>
      </c>
      <c r="L6091" s="120">
        <f>IF(VLOOKUP(H6091,'Cross-Page Data'!$D$4:$F$48,3,FALSE)="natural gas",VLOOKUP(G6091,'Cross-Page Data'!$I$4:$J$19,2,FALSE),IF(VLOOKUP(H6091,'Cross-Page Data'!$D$4:$F$48,3,FALSE)="solar",IF(G6091="PV","solar PV","solar thermal"),IF(VLOOKUP(H6091,'Cross-Page Data'!$D$4:$F$48,3,FALSE)="wind",VLOOKUP(G6091,'Cross-Page Data'!$I$4:$J$19,2,FALSE),IF(VLOOKUP(H6091,'Cross-Page Data'!$D$4:$F$48,3,FALSE)="hydro",VLOOKUP(G6091,'Cross-Page Data'!$I$4:$J$19,2,FALSE),VLOOKUP(H6091,'Cross-Page Data'!$D$4:$F$48,3,FALSE)))))</f>
        <v/>
      </c>
      <c r="M6091" s="120">
        <f>IF(AND($P$2=FALSE,OR(F6091="Commercial NAICS Cogen",F6091="Industrial NAICS Cogen",F6091="NAICS-22 Cogen")),FALSE,IF(AND($P$3=FALSE,OR(F6091="Commercial NAICS Cogen",F6091="Commercial NAICS Non-Cogen",F6091="Industrial NAICS Cogen", F6091="industrial NAICS non-Cogen")),FALSE, TRUE))</f>
        <v/>
      </c>
    </row>
    <row r="6092">
      <c r="A6092" s="129" t="n">
        <v>99999</v>
      </c>
      <c r="B6092" s="130" t="inlineStr">
        <is>
          <t>State-Fuel Level Increment</t>
        </is>
      </c>
      <c r="C6092" s="130" t="inlineStr">
        <is>
          <t>State-Fuel Level Increment</t>
        </is>
      </c>
      <c r="D6092" s="129" t="n">
        <v>99999</v>
      </c>
      <c r="E6092" s="130" t="inlineStr">
        <is>
          <t>OH</t>
        </is>
      </c>
      <c r="F6092" s="130" t="inlineStr">
        <is>
          <t>Industrial NAICS Non-Cogen</t>
        </is>
      </c>
      <c r="G6092" s="130" t="inlineStr">
        <is>
          <t>IC</t>
        </is>
      </c>
      <c r="H6092" s="130" t="inlineStr">
        <is>
          <t>OBG</t>
        </is>
      </c>
      <c r="I6092" s="130" t="inlineStr">
        <is>
          <t>ORW</t>
        </is>
      </c>
      <c r="J6092" s="131" t="n">
        <v>10201.741</v>
      </c>
      <c r="K6092" s="129" t="n">
        <v>2020</v>
      </c>
      <c r="L6092" s="120">
        <f>IF(VLOOKUP(H6092,'Cross-Page Data'!$D$4:$F$48,3,FALSE)="natural gas",VLOOKUP(G6092,'Cross-Page Data'!$I$4:$J$19,2,FALSE),IF(VLOOKUP(H6092,'Cross-Page Data'!$D$4:$F$48,3,FALSE)="solar",IF(G6092="PV","solar PV","solar thermal"),IF(VLOOKUP(H6092,'Cross-Page Data'!$D$4:$F$48,3,FALSE)="wind",VLOOKUP(G6092,'Cross-Page Data'!$I$4:$J$19,2,FALSE),IF(VLOOKUP(H6092,'Cross-Page Data'!$D$4:$F$48,3,FALSE)="hydro",VLOOKUP(G6092,'Cross-Page Data'!$I$4:$J$19,2,FALSE),VLOOKUP(H6092,'Cross-Page Data'!$D$4:$F$48,3,FALSE)))))</f>
        <v/>
      </c>
      <c r="M6092" s="120">
        <f>IF(AND($P$2=FALSE,OR(F6092="Commercial NAICS Cogen",F6092="Industrial NAICS Cogen",F6092="NAICS-22 Cogen")),FALSE,IF(AND($P$3=FALSE,OR(F6092="Commercial NAICS Cogen",F6092="Commercial NAICS Non-Cogen",F6092="Industrial NAICS Cogen", F6092="industrial NAICS non-Cogen")),FALSE, TRUE))</f>
        <v/>
      </c>
    </row>
    <row r="6093">
      <c r="A6093" s="129" t="n">
        <v>99999</v>
      </c>
      <c r="B6093" s="130" t="inlineStr">
        <is>
          <t>State-Fuel Level Increment</t>
        </is>
      </c>
      <c r="C6093" s="130" t="inlineStr">
        <is>
          <t>State-Fuel Level Increment</t>
        </is>
      </c>
      <c r="D6093" s="129" t="n">
        <v>99999</v>
      </c>
      <c r="E6093" s="130" t="inlineStr">
        <is>
          <t>OR</t>
        </is>
      </c>
      <c r="F6093" s="130" t="inlineStr">
        <is>
          <t>Electric Utility</t>
        </is>
      </c>
      <c r="G6093" s="130" t="inlineStr">
        <is>
          <t>IC</t>
        </is>
      </c>
      <c r="H6093" s="130" t="inlineStr">
        <is>
          <t>OBG</t>
        </is>
      </c>
      <c r="I6093" s="130" t="inlineStr">
        <is>
          <t>ORW</t>
        </is>
      </c>
      <c r="J6093" s="131" t="n">
        <v>0</v>
      </c>
      <c r="K6093" s="129" t="n">
        <v>2020</v>
      </c>
      <c r="L6093" s="120">
        <f>IF(VLOOKUP(H6093,'Cross-Page Data'!$D$4:$F$48,3,FALSE)="natural gas",VLOOKUP(G6093,'Cross-Page Data'!$I$4:$J$19,2,FALSE),IF(VLOOKUP(H6093,'Cross-Page Data'!$D$4:$F$48,3,FALSE)="solar",IF(G6093="PV","solar PV","solar thermal"),IF(VLOOKUP(H6093,'Cross-Page Data'!$D$4:$F$48,3,FALSE)="wind",VLOOKUP(G6093,'Cross-Page Data'!$I$4:$J$19,2,FALSE),IF(VLOOKUP(H6093,'Cross-Page Data'!$D$4:$F$48,3,FALSE)="hydro",VLOOKUP(G6093,'Cross-Page Data'!$I$4:$J$19,2,FALSE),VLOOKUP(H6093,'Cross-Page Data'!$D$4:$F$48,3,FALSE)))))</f>
        <v/>
      </c>
      <c r="M6093" s="120">
        <f>IF(AND($P$2=FALSE,OR(F6093="Commercial NAICS Cogen",F6093="Industrial NAICS Cogen",F6093="NAICS-22 Cogen")),FALSE,IF(AND($P$3=FALSE,OR(F6093="Commercial NAICS Cogen",F6093="Commercial NAICS Non-Cogen",F6093="Industrial NAICS Cogen", F6093="industrial NAICS non-Cogen")),FALSE, TRUE))</f>
        <v/>
      </c>
    </row>
    <row r="6094">
      <c r="A6094" s="129" t="n">
        <v>99999</v>
      </c>
      <c r="B6094" s="130" t="inlineStr">
        <is>
          <t>State-Fuel Level Increment</t>
        </is>
      </c>
      <c r="C6094" s="130" t="inlineStr">
        <is>
          <t>State-Fuel Level Increment</t>
        </is>
      </c>
      <c r="D6094" s="129" t="n">
        <v>99999</v>
      </c>
      <c r="E6094" s="130" t="inlineStr">
        <is>
          <t>OR</t>
        </is>
      </c>
      <c r="F6094" s="130" t="inlineStr">
        <is>
          <t>NAICS-22 Cogen</t>
        </is>
      </c>
      <c r="G6094" s="130" t="inlineStr">
        <is>
          <t>IC</t>
        </is>
      </c>
      <c r="H6094" s="130" t="inlineStr">
        <is>
          <t>OBG</t>
        </is>
      </c>
      <c r="I6094" s="130" t="inlineStr">
        <is>
          <t>ORW</t>
        </is>
      </c>
      <c r="J6094" s="131" t="n">
        <v>17501.476</v>
      </c>
      <c r="K6094" s="129" t="n">
        <v>2020</v>
      </c>
      <c r="L6094" s="120">
        <f>IF(VLOOKUP(H6094,'Cross-Page Data'!$D$4:$F$48,3,FALSE)="natural gas",VLOOKUP(G6094,'Cross-Page Data'!$I$4:$J$19,2,FALSE),IF(VLOOKUP(H6094,'Cross-Page Data'!$D$4:$F$48,3,FALSE)="solar",IF(G6094="PV","solar PV","solar thermal"),IF(VLOOKUP(H6094,'Cross-Page Data'!$D$4:$F$48,3,FALSE)="wind",VLOOKUP(G6094,'Cross-Page Data'!$I$4:$J$19,2,FALSE),IF(VLOOKUP(H6094,'Cross-Page Data'!$D$4:$F$48,3,FALSE)="hydro",VLOOKUP(G6094,'Cross-Page Data'!$I$4:$J$19,2,FALSE),VLOOKUP(H6094,'Cross-Page Data'!$D$4:$F$48,3,FALSE)))))</f>
        <v/>
      </c>
      <c r="M6094" s="120">
        <f>IF(AND($P$2=FALSE,OR(F6094="Commercial NAICS Cogen",F6094="Industrial NAICS Cogen",F6094="NAICS-22 Cogen")),FALSE,IF(AND($P$3=FALSE,OR(F6094="Commercial NAICS Cogen",F6094="Commercial NAICS Non-Cogen",F6094="Industrial NAICS Cogen", F6094="industrial NAICS non-Cogen")),FALSE, TRUE))</f>
        <v/>
      </c>
    </row>
    <row r="6095">
      <c r="A6095" s="129" t="n">
        <v>99999</v>
      </c>
      <c r="B6095" s="130" t="inlineStr">
        <is>
          <t>State-Fuel Level Increment</t>
        </is>
      </c>
      <c r="C6095" s="130" t="inlineStr">
        <is>
          <t>State-Fuel Level Increment</t>
        </is>
      </c>
      <c r="D6095" s="129" t="n">
        <v>99999</v>
      </c>
      <c r="E6095" s="130" t="inlineStr">
        <is>
          <t>RI</t>
        </is>
      </c>
      <c r="F6095" s="130" t="inlineStr">
        <is>
          <t>NAICS-22 Non-Cogen</t>
        </is>
      </c>
      <c r="G6095" s="130" t="inlineStr">
        <is>
          <t>IC</t>
        </is>
      </c>
      <c r="H6095" s="130" t="inlineStr">
        <is>
          <t>OBG</t>
        </is>
      </c>
      <c r="I6095" s="130" t="inlineStr">
        <is>
          <t>ORW</t>
        </is>
      </c>
      <c r="J6095" s="131" t="n">
        <v>0</v>
      </c>
      <c r="K6095" s="129" t="n">
        <v>2020</v>
      </c>
      <c r="L6095" s="120">
        <f>IF(VLOOKUP(H6095,'Cross-Page Data'!$D$4:$F$48,3,FALSE)="natural gas",VLOOKUP(G6095,'Cross-Page Data'!$I$4:$J$19,2,FALSE),IF(VLOOKUP(H6095,'Cross-Page Data'!$D$4:$F$48,3,FALSE)="solar",IF(G6095="PV","solar PV","solar thermal"),IF(VLOOKUP(H6095,'Cross-Page Data'!$D$4:$F$48,3,FALSE)="wind",VLOOKUP(G6095,'Cross-Page Data'!$I$4:$J$19,2,FALSE),IF(VLOOKUP(H6095,'Cross-Page Data'!$D$4:$F$48,3,FALSE)="hydro",VLOOKUP(G6095,'Cross-Page Data'!$I$4:$J$19,2,FALSE),VLOOKUP(H6095,'Cross-Page Data'!$D$4:$F$48,3,FALSE)))))</f>
        <v/>
      </c>
      <c r="M6095" s="120">
        <f>IF(AND($P$2=FALSE,OR(F6095="Commercial NAICS Cogen",F6095="Industrial NAICS Cogen",F6095="NAICS-22 Cogen")),FALSE,IF(AND($P$3=FALSE,OR(F6095="Commercial NAICS Cogen",F6095="Commercial NAICS Non-Cogen",F6095="Industrial NAICS Cogen", F6095="industrial NAICS non-Cogen")),FALSE, TRUE))</f>
        <v/>
      </c>
    </row>
    <row r="6096">
      <c r="A6096" s="129" t="n">
        <v>99999</v>
      </c>
      <c r="B6096" s="130" t="inlineStr">
        <is>
          <t>State-Fuel Level Increment</t>
        </is>
      </c>
      <c r="C6096" s="130" t="inlineStr">
        <is>
          <t>State-Fuel Level Increment</t>
        </is>
      </c>
      <c r="D6096" s="129" t="n">
        <v>99999</v>
      </c>
      <c r="E6096" s="130" t="inlineStr">
        <is>
          <t>UT</t>
        </is>
      </c>
      <c r="F6096" s="130" t="inlineStr">
        <is>
          <t>NAICS-22 Non-Cogen</t>
        </is>
      </c>
      <c r="G6096" s="130" t="inlineStr">
        <is>
          <t>IC</t>
        </is>
      </c>
      <c r="H6096" s="130" t="inlineStr">
        <is>
          <t>OBG</t>
        </is>
      </c>
      <c r="I6096" s="130" t="inlineStr">
        <is>
          <t>ORW</t>
        </is>
      </c>
      <c r="J6096" s="131" t="n">
        <v>67.414</v>
      </c>
      <c r="K6096" s="129" t="n">
        <v>2020</v>
      </c>
      <c r="L6096" s="120">
        <f>IF(VLOOKUP(H6096,'Cross-Page Data'!$D$4:$F$48,3,FALSE)="natural gas",VLOOKUP(G6096,'Cross-Page Data'!$I$4:$J$19,2,FALSE),IF(VLOOKUP(H6096,'Cross-Page Data'!$D$4:$F$48,3,FALSE)="solar",IF(G6096="PV","solar PV","solar thermal"),IF(VLOOKUP(H6096,'Cross-Page Data'!$D$4:$F$48,3,FALSE)="wind",VLOOKUP(G6096,'Cross-Page Data'!$I$4:$J$19,2,FALSE),IF(VLOOKUP(H6096,'Cross-Page Data'!$D$4:$F$48,3,FALSE)="hydro",VLOOKUP(G6096,'Cross-Page Data'!$I$4:$J$19,2,FALSE),VLOOKUP(H6096,'Cross-Page Data'!$D$4:$F$48,3,FALSE)))))</f>
        <v/>
      </c>
      <c r="M6096" s="120">
        <f>IF(AND($P$2=FALSE,OR(F6096="Commercial NAICS Cogen",F6096="Industrial NAICS Cogen",F6096="NAICS-22 Cogen")),FALSE,IF(AND($P$3=FALSE,OR(F6096="Commercial NAICS Cogen",F6096="Commercial NAICS Non-Cogen",F6096="Industrial NAICS Cogen", F6096="industrial NAICS non-Cogen")),FALSE, TRUE))</f>
        <v/>
      </c>
    </row>
    <row r="6097">
      <c r="A6097" s="129" t="n">
        <v>99999</v>
      </c>
      <c r="B6097" s="130" t="inlineStr">
        <is>
          <t>State-Fuel Level Increment</t>
        </is>
      </c>
      <c r="C6097" s="130" t="inlineStr">
        <is>
          <t>State-Fuel Level Increment</t>
        </is>
      </c>
      <c r="D6097" s="129" t="n">
        <v>99999</v>
      </c>
      <c r="E6097" s="130" t="inlineStr">
        <is>
          <t>WA</t>
        </is>
      </c>
      <c r="F6097" s="130" t="inlineStr">
        <is>
          <t>Commercial NAICS Cogen</t>
        </is>
      </c>
      <c r="G6097" s="130" t="inlineStr">
        <is>
          <t>IC</t>
        </is>
      </c>
      <c r="H6097" s="130" t="inlineStr">
        <is>
          <t>OBG</t>
        </is>
      </c>
      <c r="I6097" s="130" t="inlineStr">
        <is>
          <t>ORW</t>
        </is>
      </c>
      <c r="J6097" s="131" t="n">
        <v>16468.795</v>
      </c>
      <c r="K6097" s="129" t="n">
        <v>2020</v>
      </c>
      <c r="L6097" s="120">
        <f>IF(VLOOKUP(H6097,'Cross-Page Data'!$D$4:$F$48,3,FALSE)="natural gas",VLOOKUP(G6097,'Cross-Page Data'!$I$4:$J$19,2,FALSE),IF(VLOOKUP(H6097,'Cross-Page Data'!$D$4:$F$48,3,FALSE)="solar",IF(G6097="PV","solar PV","solar thermal"),IF(VLOOKUP(H6097,'Cross-Page Data'!$D$4:$F$48,3,FALSE)="wind",VLOOKUP(G6097,'Cross-Page Data'!$I$4:$J$19,2,FALSE),IF(VLOOKUP(H6097,'Cross-Page Data'!$D$4:$F$48,3,FALSE)="hydro",VLOOKUP(G6097,'Cross-Page Data'!$I$4:$J$19,2,FALSE),VLOOKUP(H6097,'Cross-Page Data'!$D$4:$F$48,3,FALSE)))))</f>
        <v/>
      </c>
      <c r="M6097" s="120">
        <f>IF(AND($P$2=FALSE,OR(F6097="Commercial NAICS Cogen",F6097="Industrial NAICS Cogen",F6097="NAICS-22 Cogen")),FALSE,IF(AND($P$3=FALSE,OR(F6097="Commercial NAICS Cogen",F6097="Commercial NAICS Non-Cogen",F6097="Industrial NAICS Cogen", F6097="industrial NAICS non-Cogen")),FALSE, TRUE))</f>
        <v/>
      </c>
    </row>
    <row r="6098">
      <c r="A6098" s="129" t="n">
        <v>99999</v>
      </c>
      <c r="B6098" s="130" t="inlineStr">
        <is>
          <t>State-Fuel Level Increment</t>
        </is>
      </c>
      <c r="C6098" s="130" t="inlineStr">
        <is>
          <t>State-Fuel Level Increment</t>
        </is>
      </c>
      <c r="D6098" s="129" t="n">
        <v>99999</v>
      </c>
      <c r="E6098" s="130" t="inlineStr">
        <is>
          <t>WI</t>
        </is>
      </c>
      <c r="F6098" s="130" t="inlineStr">
        <is>
          <t>NAICS-22 Non-Cogen</t>
        </is>
      </c>
      <c r="G6098" s="130" t="inlineStr">
        <is>
          <t>IC</t>
        </is>
      </c>
      <c r="H6098" s="130" t="inlineStr">
        <is>
          <t>OBG</t>
        </is>
      </c>
      <c r="I6098" s="130" t="inlineStr">
        <is>
          <t>ORW</t>
        </is>
      </c>
      <c r="J6098" s="131" t="n">
        <v>16339.85</v>
      </c>
      <c r="K6098" s="129" t="n">
        <v>2020</v>
      </c>
      <c r="L6098" s="120">
        <f>IF(VLOOKUP(H6098,'Cross-Page Data'!$D$4:$F$48,3,FALSE)="natural gas",VLOOKUP(G6098,'Cross-Page Data'!$I$4:$J$19,2,FALSE),IF(VLOOKUP(H6098,'Cross-Page Data'!$D$4:$F$48,3,FALSE)="solar",IF(G6098="PV","solar PV","solar thermal"),IF(VLOOKUP(H6098,'Cross-Page Data'!$D$4:$F$48,3,FALSE)="wind",VLOOKUP(G6098,'Cross-Page Data'!$I$4:$J$19,2,FALSE),IF(VLOOKUP(H6098,'Cross-Page Data'!$D$4:$F$48,3,FALSE)="hydro",VLOOKUP(G6098,'Cross-Page Data'!$I$4:$J$19,2,FALSE),VLOOKUP(H6098,'Cross-Page Data'!$D$4:$F$48,3,FALSE)))))</f>
        <v/>
      </c>
      <c r="M6098" s="120">
        <f>IF(AND($P$2=FALSE,OR(F6098="Commercial NAICS Cogen",F6098="Industrial NAICS Cogen",F6098="NAICS-22 Cogen")),FALSE,IF(AND($P$3=FALSE,OR(F6098="Commercial NAICS Cogen",F6098="Commercial NAICS Non-Cogen",F6098="Industrial NAICS Cogen", F6098="industrial NAICS non-Cogen")),FALSE, TRUE))</f>
        <v/>
      </c>
    </row>
    <row r="6099">
      <c r="A6099" s="129" t="n">
        <v>99999</v>
      </c>
      <c r="B6099" s="130" t="inlineStr">
        <is>
          <t>State-Fuel Level Increment</t>
        </is>
      </c>
      <c r="C6099" s="130" t="inlineStr">
        <is>
          <t>State-Fuel Level Increment</t>
        </is>
      </c>
      <c r="D6099" s="129" t="n">
        <v>99999</v>
      </c>
      <c r="E6099" s="130" t="inlineStr">
        <is>
          <t>WI</t>
        </is>
      </c>
      <c r="F6099" s="130" t="inlineStr">
        <is>
          <t>NAICS-22 Cogen</t>
        </is>
      </c>
      <c r="G6099" s="130" t="inlineStr">
        <is>
          <t>IC</t>
        </is>
      </c>
      <c r="H6099" s="130" t="inlineStr">
        <is>
          <t>OBG</t>
        </is>
      </c>
      <c r="I6099" s="130" t="inlineStr">
        <is>
          <t>ORW</t>
        </is>
      </c>
      <c r="J6099" s="131" t="n">
        <v>25238.502</v>
      </c>
      <c r="K6099" s="129" t="n">
        <v>2020</v>
      </c>
      <c r="L6099" s="120">
        <f>IF(VLOOKUP(H6099,'Cross-Page Data'!$D$4:$F$48,3,FALSE)="natural gas",VLOOKUP(G6099,'Cross-Page Data'!$I$4:$J$19,2,FALSE),IF(VLOOKUP(H6099,'Cross-Page Data'!$D$4:$F$48,3,FALSE)="solar",IF(G6099="PV","solar PV","solar thermal"),IF(VLOOKUP(H6099,'Cross-Page Data'!$D$4:$F$48,3,FALSE)="wind",VLOOKUP(G6099,'Cross-Page Data'!$I$4:$J$19,2,FALSE),IF(VLOOKUP(H6099,'Cross-Page Data'!$D$4:$F$48,3,FALSE)="hydro",VLOOKUP(G6099,'Cross-Page Data'!$I$4:$J$19,2,FALSE),VLOOKUP(H6099,'Cross-Page Data'!$D$4:$F$48,3,FALSE)))))</f>
        <v/>
      </c>
      <c r="M6099" s="120">
        <f>IF(AND($P$2=FALSE,OR(F6099="Commercial NAICS Cogen",F6099="Industrial NAICS Cogen",F6099="NAICS-22 Cogen")),FALSE,IF(AND($P$3=FALSE,OR(F6099="Commercial NAICS Cogen",F6099="Commercial NAICS Non-Cogen",F6099="Industrial NAICS Cogen", F6099="industrial NAICS non-Cogen")),FALSE, TRUE))</f>
        <v/>
      </c>
    </row>
    <row r="6100">
      <c r="A6100" s="129" t="n">
        <v>99999</v>
      </c>
      <c r="B6100" s="130" t="inlineStr">
        <is>
          <t>State-Fuel Level Increment</t>
        </is>
      </c>
      <c r="C6100" s="130" t="inlineStr">
        <is>
          <t>State-Fuel Level Increment</t>
        </is>
      </c>
      <c r="D6100" s="129" t="n">
        <v>99999</v>
      </c>
      <c r="E6100" s="130" t="inlineStr">
        <is>
          <t>WI</t>
        </is>
      </c>
      <c r="F6100" s="130" t="inlineStr">
        <is>
          <t>Commercial NAICS Cogen</t>
        </is>
      </c>
      <c r="G6100" s="130" t="inlineStr">
        <is>
          <t>IC</t>
        </is>
      </c>
      <c r="H6100" s="130" t="inlineStr">
        <is>
          <t>OBG</t>
        </is>
      </c>
      <c r="I6100" s="130" t="inlineStr">
        <is>
          <t>ORW</t>
        </is>
      </c>
      <c r="J6100" s="131" t="n">
        <v>18633.657</v>
      </c>
      <c r="K6100" s="129" t="n">
        <v>2020</v>
      </c>
      <c r="L6100" s="120">
        <f>IF(VLOOKUP(H6100,'Cross-Page Data'!$D$4:$F$48,3,FALSE)="natural gas",VLOOKUP(G6100,'Cross-Page Data'!$I$4:$J$19,2,FALSE),IF(VLOOKUP(H6100,'Cross-Page Data'!$D$4:$F$48,3,FALSE)="solar",IF(G6100="PV","solar PV","solar thermal"),IF(VLOOKUP(H6100,'Cross-Page Data'!$D$4:$F$48,3,FALSE)="wind",VLOOKUP(G6100,'Cross-Page Data'!$I$4:$J$19,2,FALSE),IF(VLOOKUP(H6100,'Cross-Page Data'!$D$4:$F$48,3,FALSE)="hydro",VLOOKUP(G6100,'Cross-Page Data'!$I$4:$J$19,2,FALSE),VLOOKUP(H6100,'Cross-Page Data'!$D$4:$F$48,3,FALSE)))))</f>
        <v/>
      </c>
      <c r="M6100" s="120">
        <f>IF(AND($P$2=FALSE,OR(F6100="Commercial NAICS Cogen",F6100="Industrial NAICS Cogen",F6100="NAICS-22 Cogen")),FALSE,IF(AND($P$3=FALSE,OR(F6100="Commercial NAICS Cogen",F6100="Commercial NAICS Non-Cogen",F6100="Industrial NAICS Cogen", F6100="industrial NAICS non-Cogen")),FALSE, TRUE))</f>
        <v/>
      </c>
    </row>
    <row r="6101">
      <c r="A6101" s="129" t="n">
        <v>99999</v>
      </c>
      <c r="B6101" s="130" t="inlineStr">
        <is>
          <t>State-Fuel Level Increment</t>
        </is>
      </c>
      <c r="C6101" s="130" t="inlineStr">
        <is>
          <t>State-Fuel Level Increment</t>
        </is>
      </c>
      <c r="D6101" s="129" t="n">
        <v>99999</v>
      </c>
      <c r="E6101" s="130" t="inlineStr">
        <is>
          <t>WI</t>
        </is>
      </c>
      <c r="F6101" s="130" t="inlineStr">
        <is>
          <t>Industrial NAICS Non-Cogen</t>
        </is>
      </c>
      <c r="G6101" s="130" t="inlineStr">
        <is>
          <t>IC</t>
        </is>
      </c>
      <c r="H6101" s="130" t="inlineStr">
        <is>
          <t>OBG</t>
        </is>
      </c>
      <c r="I6101" s="130" t="inlineStr">
        <is>
          <t>ORW</t>
        </is>
      </c>
      <c r="J6101" s="131" t="n">
        <v>3909.719</v>
      </c>
      <c r="K6101" s="129" t="n">
        <v>2020</v>
      </c>
      <c r="L6101" s="120">
        <f>IF(VLOOKUP(H6101,'Cross-Page Data'!$D$4:$F$48,3,FALSE)="natural gas",VLOOKUP(G6101,'Cross-Page Data'!$I$4:$J$19,2,FALSE),IF(VLOOKUP(H6101,'Cross-Page Data'!$D$4:$F$48,3,FALSE)="solar",IF(G6101="PV","solar PV","solar thermal"),IF(VLOOKUP(H6101,'Cross-Page Data'!$D$4:$F$48,3,FALSE)="wind",VLOOKUP(G6101,'Cross-Page Data'!$I$4:$J$19,2,FALSE),IF(VLOOKUP(H6101,'Cross-Page Data'!$D$4:$F$48,3,FALSE)="hydro",VLOOKUP(G6101,'Cross-Page Data'!$I$4:$J$19,2,FALSE),VLOOKUP(H6101,'Cross-Page Data'!$D$4:$F$48,3,FALSE)))))</f>
        <v/>
      </c>
      <c r="M6101" s="120">
        <f>IF(AND($P$2=FALSE,OR(F6101="Commercial NAICS Cogen",F6101="Industrial NAICS Cogen",F6101="NAICS-22 Cogen")),FALSE,IF(AND($P$3=FALSE,OR(F6101="Commercial NAICS Cogen",F6101="Commercial NAICS Non-Cogen",F6101="Industrial NAICS Cogen", F6101="industrial NAICS non-Cogen")),FALSE, TRUE))</f>
        <v/>
      </c>
    </row>
    <row r="6102">
      <c r="A6102" s="129" t="n">
        <v>99999</v>
      </c>
      <c r="B6102" s="130" t="inlineStr">
        <is>
          <t>State-Fuel Level Increment</t>
        </is>
      </c>
      <c r="C6102" s="130" t="inlineStr">
        <is>
          <t>State-Fuel Level Increment</t>
        </is>
      </c>
      <c r="D6102" s="129" t="n">
        <v>99999</v>
      </c>
      <c r="E6102" s="130" t="inlineStr">
        <is>
          <t>WI</t>
        </is>
      </c>
      <c r="F6102" s="130" t="inlineStr">
        <is>
          <t>Industrial NAICS Cogen</t>
        </is>
      </c>
      <c r="G6102" s="130" t="inlineStr">
        <is>
          <t>IC</t>
        </is>
      </c>
      <c r="H6102" s="130" t="inlineStr">
        <is>
          <t>OBG</t>
        </is>
      </c>
      <c r="I6102" s="130" t="inlineStr">
        <is>
          <t>ORW</t>
        </is>
      </c>
      <c r="J6102" s="131" t="n">
        <v>4669.607</v>
      </c>
      <c r="K6102" s="129" t="n">
        <v>2020</v>
      </c>
      <c r="L6102" s="120">
        <f>IF(VLOOKUP(H6102,'Cross-Page Data'!$D$4:$F$48,3,FALSE)="natural gas",VLOOKUP(G6102,'Cross-Page Data'!$I$4:$J$19,2,FALSE),IF(VLOOKUP(H6102,'Cross-Page Data'!$D$4:$F$48,3,FALSE)="solar",IF(G6102="PV","solar PV","solar thermal"),IF(VLOOKUP(H6102,'Cross-Page Data'!$D$4:$F$48,3,FALSE)="wind",VLOOKUP(G6102,'Cross-Page Data'!$I$4:$J$19,2,FALSE),IF(VLOOKUP(H6102,'Cross-Page Data'!$D$4:$F$48,3,FALSE)="hydro",VLOOKUP(G6102,'Cross-Page Data'!$I$4:$J$19,2,FALSE),VLOOKUP(H6102,'Cross-Page Data'!$D$4:$F$48,3,FALSE)))))</f>
        <v/>
      </c>
      <c r="M6102" s="120">
        <f>IF(AND($P$2=FALSE,OR(F6102="Commercial NAICS Cogen",F6102="Industrial NAICS Cogen",F6102="NAICS-22 Cogen")),FALSE,IF(AND($P$3=FALSE,OR(F6102="Commercial NAICS Cogen",F6102="Commercial NAICS Non-Cogen",F6102="Industrial NAICS Cogen", F6102="industrial NAICS non-Cogen")),FALSE, TRUE))</f>
        <v/>
      </c>
    </row>
    <row r="6103">
      <c r="A6103" s="129" t="n">
        <v>99999</v>
      </c>
      <c r="B6103" s="130" t="inlineStr">
        <is>
          <t>State-Fuel Level Increment</t>
        </is>
      </c>
      <c r="C6103" s="130" t="inlineStr">
        <is>
          <t>State-Fuel Level Increment</t>
        </is>
      </c>
      <c r="D6103" s="129" t="n">
        <v>99999</v>
      </c>
      <c r="E6103" s="130" t="inlineStr">
        <is>
          <t>AK</t>
        </is>
      </c>
      <c r="F6103" s="130" t="inlineStr">
        <is>
          <t>Industrial NAICS Non-Cogen</t>
        </is>
      </c>
      <c r="G6103" s="130" t="inlineStr">
        <is>
          <t>IC</t>
        </is>
      </c>
      <c r="H6103" s="130" t="inlineStr">
        <is>
          <t>OBL</t>
        </is>
      </c>
      <c r="I6103" s="130" t="inlineStr">
        <is>
          <t>ORW</t>
        </is>
      </c>
      <c r="J6103" s="131" t="n">
        <v>559.117</v>
      </c>
      <c r="K6103" s="129" t="n">
        <v>2020</v>
      </c>
      <c r="L6103" s="120">
        <f>IF(VLOOKUP(H6103,'Cross-Page Data'!$D$4:$F$48,3,FALSE)="natural gas",VLOOKUP(G6103,'Cross-Page Data'!$I$4:$J$19,2,FALSE),IF(VLOOKUP(H6103,'Cross-Page Data'!$D$4:$F$48,3,FALSE)="solar",IF(G6103="PV","solar PV","solar thermal"),IF(VLOOKUP(H6103,'Cross-Page Data'!$D$4:$F$48,3,FALSE)="wind",VLOOKUP(G6103,'Cross-Page Data'!$I$4:$J$19,2,FALSE),IF(VLOOKUP(H6103,'Cross-Page Data'!$D$4:$F$48,3,FALSE)="hydro",VLOOKUP(G6103,'Cross-Page Data'!$I$4:$J$19,2,FALSE),VLOOKUP(H6103,'Cross-Page Data'!$D$4:$F$48,3,FALSE)))))</f>
        <v/>
      </c>
      <c r="M6103" s="120">
        <f>IF(AND($P$2=FALSE,OR(F6103="Commercial NAICS Cogen",F6103="Industrial NAICS Cogen",F6103="NAICS-22 Cogen")),FALSE,IF(AND($P$3=FALSE,OR(F6103="Commercial NAICS Cogen",F6103="Commercial NAICS Non-Cogen",F6103="Industrial NAICS Cogen", F6103="industrial NAICS non-Cogen")),FALSE, TRUE))</f>
        <v/>
      </c>
    </row>
    <row r="6104">
      <c r="A6104" s="129" t="n">
        <v>99999</v>
      </c>
      <c r="B6104" s="130" t="inlineStr">
        <is>
          <t>State-Fuel Level Increment</t>
        </is>
      </c>
      <c r="C6104" s="130" t="inlineStr">
        <is>
          <t>State-Fuel Level Increment</t>
        </is>
      </c>
      <c r="D6104" s="129" t="n">
        <v>99999</v>
      </c>
      <c r="E6104" s="130" t="inlineStr">
        <is>
          <t>HI</t>
        </is>
      </c>
      <c r="F6104" s="130" t="inlineStr">
        <is>
          <t>Electric Utility</t>
        </is>
      </c>
      <c r="G6104" s="130" t="inlineStr">
        <is>
          <t>IC</t>
        </is>
      </c>
      <c r="H6104" s="130" t="inlineStr">
        <is>
          <t>OBL</t>
        </is>
      </c>
      <c r="I6104" s="130" t="inlineStr">
        <is>
          <t>ORW</t>
        </is>
      </c>
      <c r="J6104" s="131" t="n">
        <v>152.747</v>
      </c>
      <c r="K6104" s="129" t="n">
        <v>2020</v>
      </c>
      <c r="L6104" s="120">
        <f>IF(VLOOKUP(H6104,'Cross-Page Data'!$D$4:$F$48,3,FALSE)="natural gas",VLOOKUP(G6104,'Cross-Page Data'!$I$4:$J$19,2,FALSE),IF(VLOOKUP(H6104,'Cross-Page Data'!$D$4:$F$48,3,FALSE)="solar",IF(G6104="PV","solar PV","solar thermal"),IF(VLOOKUP(H6104,'Cross-Page Data'!$D$4:$F$48,3,FALSE)="wind",VLOOKUP(G6104,'Cross-Page Data'!$I$4:$J$19,2,FALSE),IF(VLOOKUP(H6104,'Cross-Page Data'!$D$4:$F$48,3,FALSE)="hydro",VLOOKUP(G6104,'Cross-Page Data'!$I$4:$J$19,2,FALSE),VLOOKUP(H6104,'Cross-Page Data'!$D$4:$F$48,3,FALSE)))))</f>
        <v/>
      </c>
      <c r="M6104" s="120">
        <f>IF(AND($P$2=FALSE,OR(F6104="Commercial NAICS Cogen",F6104="Industrial NAICS Cogen",F6104="NAICS-22 Cogen")),FALSE,IF(AND($P$3=FALSE,OR(F6104="Commercial NAICS Cogen",F6104="Commercial NAICS Non-Cogen",F6104="Industrial NAICS Cogen", F6104="industrial NAICS non-Cogen")),FALSE, TRUE))</f>
        <v/>
      </c>
    </row>
    <row r="6105">
      <c r="A6105" s="129" t="n">
        <v>99999</v>
      </c>
      <c r="B6105" s="130" t="inlineStr">
        <is>
          <t>State-Fuel Level Increment</t>
        </is>
      </c>
      <c r="C6105" s="130" t="inlineStr">
        <is>
          <t>State-Fuel Level Increment</t>
        </is>
      </c>
      <c r="D6105" s="129" t="n">
        <v>99999</v>
      </c>
      <c r="E6105" s="130" t="inlineStr">
        <is>
          <t>TN</t>
        </is>
      </c>
      <c r="F6105" s="130" t="inlineStr">
        <is>
          <t>Electric Utility</t>
        </is>
      </c>
      <c r="G6105" s="130" t="inlineStr">
        <is>
          <t>IC</t>
        </is>
      </c>
      <c r="H6105" s="130" t="inlineStr">
        <is>
          <t>OBL</t>
        </is>
      </c>
      <c r="I6105" s="130" t="inlineStr">
        <is>
          <t>ORW</t>
        </is>
      </c>
      <c r="J6105" s="131" t="n">
        <v>0</v>
      </c>
      <c r="K6105" s="129" t="n">
        <v>2020</v>
      </c>
      <c r="L6105" s="120">
        <f>IF(VLOOKUP(H6105,'Cross-Page Data'!$D$4:$F$48,3,FALSE)="natural gas",VLOOKUP(G6105,'Cross-Page Data'!$I$4:$J$19,2,FALSE),IF(VLOOKUP(H6105,'Cross-Page Data'!$D$4:$F$48,3,FALSE)="solar",IF(G6105="PV","solar PV","solar thermal"),IF(VLOOKUP(H6105,'Cross-Page Data'!$D$4:$F$48,3,FALSE)="wind",VLOOKUP(G6105,'Cross-Page Data'!$I$4:$J$19,2,FALSE),IF(VLOOKUP(H6105,'Cross-Page Data'!$D$4:$F$48,3,FALSE)="hydro",VLOOKUP(G6105,'Cross-Page Data'!$I$4:$J$19,2,FALSE),VLOOKUP(H6105,'Cross-Page Data'!$D$4:$F$48,3,FALSE)))))</f>
        <v/>
      </c>
      <c r="M6105" s="120">
        <f>IF(AND($P$2=FALSE,OR(F6105="Commercial NAICS Cogen",F6105="Industrial NAICS Cogen",F6105="NAICS-22 Cogen")),FALSE,IF(AND($P$3=FALSE,OR(F6105="Commercial NAICS Cogen",F6105="Commercial NAICS Non-Cogen",F6105="Industrial NAICS Cogen", F6105="industrial NAICS non-Cogen")),FALSE, TRUE))</f>
        <v/>
      </c>
    </row>
    <row r="6106">
      <c r="A6106" s="129" t="n">
        <v>99999</v>
      </c>
      <c r="B6106" s="130" t="inlineStr">
        <is>
          <t>State-Fuel Level Increment</t>
        </is>
      </c>
      <c r="C6106" s="130" t="inlineStr">
        <is>
          <t>State-Fuel Level Increment</t>
        </is>
      </c>
      <c r="D6106" s="129" t="n">
        <v>99999</v>
      </c>
      <c r="E6106" s="130" t="inlineStr">
        <is>
          <t>UT</t>
        </is>
      </c>
      <c r="F6106" s="130" t="inlineStr">
        <is>
          <t>Commercial NAICS Cogen</t>
        </is>
      </c>
      <c r="G6106" s="130" t="inlineStr">
        <is>
          <t>IC</t>
        </is>
      </c>
      <c r="H6106" s="130" t="inlineStr">
        <is>
          <t>PG</t>
        </is>
      </c>
      <c r="I6106" s="130" t="inlineStr">
        <is>
          <t>WOO</t>
        </is>
      </c>
      <c r="J6106" s="131" t="n">
        <v>0</v>
      </c>
      <c r="K6106" s="129" t="n">
        <v>2020</v>
      </c>
      <c r="L6106" s="120">
        <f>IF(VLOOKUP(H6106,'Cross-Page Data'!$D$4:$F$48,3,FALSE)="natural gas",VLOOKUP(G6106,'Cross-Page Data'!$I$4:$J$19,2,FALSE),IF(VLOOKUP(H6106,'Cross-Page Data'!$D$4:$F$48,3,FALSE)="solar",IF(G6106="PV","solar PV","solar thermal"),IF(VLOOKUP(H6106,'Cross-Page Data'!$D$4:$F$48,3,FALSE)="wind",VLOOKUP(G6106,'Cross-Page Data'!$I$4:$J$19,2,FALSE),IF(VLOOKUP(H6106,'Cross-Page Data'!$D$4:$F$48,3,FALSE)="hydro",VLOOKUP(G6106,'Cross-Page Data'!$I$4:$J$19,2,FALSE),VLOOKUP(H6106,'Cross-Page Data'!$D$4:$F$48,3,FALSE)))))</f>
        <v/>
      </c>
      <c r="M6106" s="120">
        <f>IF(AND($P$2=FALSE,OR(F6106="Commercial NAICS Cogen",F6106="Industrial NAICS Cogen",F6106="NAICS-22 Cogen")),FALSE,IF(AND($P$3=FALSE,OR(F6106="Commercial NAICS Cogen",F6106="Commercial NAICS Non-Cogen",F6106="Industrial NAICS Cogen", F6106="industrial NAICS non-Cogen")),FALSE, TRUE))</f>
        <v/>
      </c>
    </row>
    <row r="6107">
      <c r="A6107" s="129" t="n">
        <v>99999</v>
      </c>
      <c r="B6107" s="130" t="inlineStr">
        <is>
          <t>State-Fuel Level Increment</t>
        </is>
      </c>
      <c r="C6107" s="130" t="inlineStr">
        <is>
          <t>State-Fuel Level Increment</t>
        </is>
      </c>
      <c r="D6107" s="129" t="n">
        <v>99999</v>
      </c>
      <c r="E6107" s="130" t="inlineStr">
        <is>
          <t>CT</t>
        </is>
      </c>
      <c r="F6107" s="130" t="inlineStr">
        <is>
          <t>Electric Utility</t>
        </is>
      </c>
      <c r="G6107" s="130" t="inlineStr">
        <is>
          <t>IC</t>
        </is>
      </c>
      <c r="H6107" s="130" t="inlineStr">
        <is>
          <t>RFO</t>
        </is>
      </c>
      <c r="I6107" s="130" t="inlineStr">
        <is>
          <t>RFO</t>
        </is>
      </c>
      <c r="J6107" s="131" t="n">
        <v>0</v>
      </c>
      <c r="K6107" s="129" t="n">
        <v>2020</v>
      </c>
      <c r="L6107" s="120">
        <f>IF(VLOOKUP(H6107,'Cross-Page Data'!$D$4:$F$48,3,FALSE)="natural gas",VLOOKUP(G6107,'Cross-Page Data'!$I$4:$J$19,2,FALSE),IF(VLOOKUP(H6107,'Cross-Page Data'!$D$4:$F$48,3,FALSE)="solar",IF(G6107="PV","solar PV","solar thermal"),IF(VLOOKUP(H6107,'Cross-Page Data'!$D$4:$F$48,3,FALSE)="wind",VLOOKUP(G6107,'Cross-Page Data'!$I$4:$J$19,2,FALSE),IF(VLOOKUP(H6107,'Cross-Page Data'!$D$4:$F$48,3,FALSE)="hydro",VLOOKUP(G6107,'Cross-Page Data'!$I$4:$J$19,2,FALSE),VLOOKUP(H6107,'Cross-Page Data'!$D$4:$F$48,3,FALSE)))))</f>
        <v/>
      </c>
      <c r="M6107" s="120">
        <f>IF(AND($P$2=FALSE,OR(F6107="Commercial NAICS Cogen",F6107="Industrial NAICS Cogen",F6107="NAICS-22 Cogen")),FALSE,IF(AND($P$3=FALSE,OR(F6107="Commercial NAICS Cogen",F6107="Commercial NAICS Non-Cogen",F6107="Industrial NAICS Cogen", F6107="industrial NAICS non-Cogen")),FALSE, TRUE))</f>
        <v/>
      </c>
    </row>
    <row r="6108">
      <c r="A6108" s="129" t="n">
        <v>99999</v>
      </c>
      <c r="B6108" s="130" t="inlineStr">
        <is>
          <t>State-Fuel Level Increment</t>
        </is>
      </c>
      <c r="C6108" s="130" t="inlineStr">
        <is>
          <t>State-Fuel Level Increment</t>
        </is>
      </c>
      <c r="D6108" s="129" t="n">
        <v>99999</v>
      </c>
      <c r="E6108" s="130" t="inlineStr">
        <is>
          <t>IL</t>
        </is>
      </c>
      <c r="F6108" s="130" t="inlineStr">
        <is>
          <t>Commercial NAICS Non-Cogen</t>
        </is>
      </c>
      <c r="G6108" s="130" t="inlineStr">
        <is>
          <t>IC</t>
        </is>
      </c>
      <c r="H6108" s="130" t="inlineStr">
        <is>
          <t>RFO</t>
        </is>
      </c>
      <c r="I6108" s="130" t="inlineStr">
        <is>
          <t>RFO</t>
        </is>
      </c>
      <c r="J6108" s="131" t="n">
        <v>0</v>
      </c>
      <c r="K6108" s="129" t="n">
        <v>2020</v>
      </c>
      <c r="L6108" s="120">
        <f>IF(VLOOKUP(H6108,'Cross-Page Data'!$D$4:$F$48,3,FALSE)="natural gas",VLOOKUP(G6108,'Cross-Page Data'!$I$4:$J$19,2,FALSE),IF(VLOOKUP(H6108,'Cross-Page Data'!$D$4:$F$48,3,FALSE)="solar",IF(G6108="PV","solar PV","solar thermal"),IF(VLOOKUP(H6108,'Cross-Page Data'!$D$4:$F$48,3,FALSE)="wind",VLOOKUP(G6108,'Cross-Page Data'!$I$4:$J$19,2,FALSE),IF(VLOOKUP(H6108,'Cross-Page Data'!$D$4:$F$48,3,FALSE)="hydro",VLOOKUP(G6108,'Cross-Page Data'!$I$4:$J$19,2,FALSE),VLOOKUP(H6108,'Cross-Page Data'!$D$4:$F$48,3,FALSE)))))</f>
        <v/>
      </c>
      <c r="M6108" s="120">
        <f>IF(AND($P$2=FALSE,OR(F6108="Commercial NAICS Cogen",F6108="Industrial NAICS Cogen",F6108="NAICS-22 Cogen")),FALSE,IF(AND($P$3=FALSE,OR(F6108="Commercial NAICS Cogen",F6108="Commercial NAICS Non-Cogen",F6108="Industrial NAICS Cogen", F6108="industrial NAICS non-Cogen")),FALSE, TRUE))</f>
        <v/>
      </c>
    </row>
    <row r="6109">
      <c r="A6109" s="129" t="n">
        <v>99999</v>
      </c>
      <c r="B6109" s="130" t="inlineStr">
        <is>
          <t>State-Fuel Level Increment</t>
        </is>
      </c>
      <c r="C6109" s="130" t="inlineStr">
        <is>
          <t>State-Fuel Level Increment</t>
        </is>
      </c>
      <c r="D6109" s="129" t="n">
        <v>99999</v>
      </c>
      <c r="E6109" s="130" t="inlineStr">
        <is>
          <t>KS</t>
        </is>
      </c>
      <c r="F6109" s="130" t="inlineStr">
        <is>
          <t>Electric Utility</t>
        </is>
      </c>
      <c r="G6109" s="130" t="inlineStr">
        <is>
          <t>IC</t>
        </is>
      </c>
      <c r="H6109" s="130" t="inlineStr">
        <is>
          <t>RFO</t>
        </is>
      </c>
      <c r="I6109" s="130" t="inlineStr">
        <is>
          <t>RFO</t>
        </is>
      </c>
      <c r="J6109" s="131" t="n">
        <v>0</v>
      </c>
      <c r="K6109" s="129" t="n">
        <v>2020</v>
      </c>
      <c r="L6109" s="120">
        <f>IF(VLOOKUP(H6109,'Cross-Page Data'!$D$4:$F$48,3,FALSE)="natural gas",VLOOKUP(G6109,'Cross-Page Data'!$I$4:$J$19,2,FALSE),IF(VLOOKUP(H6109,'Cross-Page Data'!$D$4:$F$48,3,FALSE)="solar",IF(G6109="PV","solar PV","solar thermal"),IF(VLOOKUP(H6109,'Cross-Page Data'!$D$4:$F$48,3,FALSE)="wind",VLOOKUP(G6109,'Cross-Page Data'!$I$4:$J$19,2,FALSE),IF(VLOOKUP(H6109,'Cross-Page Data'!$D$4:$F$48,3,FALSE)="hydro",VLOOKUP(G6109,'Cross-Page Data'!$I$4:$J$19,2,FALSE),VLOOKUP(H6109,'Cross-Page Data'!$D$4:$F$48,3,FALSE)))))</f>
        <v/>
      </c>
      <c r="M6109" s="120">
        <f>IF(AND($P$2=FALSE,OR(F6109="Commercial NAICS Cogen",F6109="Industrial NAICS Cogen",F6109="NAICS-22 Cogen")),FALSE,IF(AND($P$3=FALSE,OR(F6109="Commercial NAICS Cogen",F6109="Commercial NAICS Non-Cogen",F6109="Industrial NAICS Cogen", F6109="industrial NAICS non-Cogen")),FALSE, TRUE))</f>
        <v/>
      </c>
    </row>
    <row r="6110">
      <c r="A6110" s="129" t="n">
        <v>99999</v>
      </c>
      <c r="B6110" s="130" t="inlineStr">
        <is>
          <t>State-Fuel Level Increment</t>
        </is>
      </c>
      <c r="C6110" s="130" t="inlineStr">
        <is>
          <t>State-Fuel Level Increment</t>
        </is>
      </c>
      <c r="D6110" s="129" t="n">
        <v>99999</v>
      </c>
      <c r="E6110" s="130" t="inlineStr">
        <is>
          <t>MA</t>
        </is>
      </c>
      <c r="F6110" s="130" t="inlineStr">
        <is>
          <t>Commercial NAICS Cogen</t>
        </is>
      </c>
      <c r="G6110" s="130" t="inlineStr">
        <is>
          <t>IC</t>
        </is>
      </c>
      <c r="H6110" s="130" t="inlineStr">
        <is>
          <t>RFO</t>
        </is>
      </c>
      <c r="I6110" s="130" t="inlineStr">
        <is>
          <t>RFO</t>
        </is>
      </c>
      <c r="J6110" s="131" t="n">
        <v>0</v>
      </c>
      <c r="K6110" s="129" t="n">
        <v>2020</v>
      </c>
      <c r="L6110" s="120">
        <f>IF(VLOOKUP(H6110,'Cross-Page Data'!$D$4:$F$48,3,FALSE)="natural gas",VLOOKUP(G6110,'Cross-Page Data'!$I$4:$J$19,2,FALSE),IF(VLOOKUP(H6110,'Cross-Page Data'!$D$4:$F$48,3,FALSE)="solar",IF(G6110="PV","solar PV","solar thermal"),IF(VLOOKUP(H6110,'Cross-Page Data'!$D$4:$F$48,3,FALSE)="wind",VLOOKUP(G6110,'Cross-Page Data'!$I$4:$J$19,2,FALSE),IF(VLOOKUP(H6110,'Cross-Page Data'!$D$4:$F$48,3,FALSE)="hydro",VLOOKUP(G6110,'Cross-Page Data'!$I$4:$J$19,2,FALSE),VLOOKUP(H6110,'Cross-Page Data'!$D$4:$F$48,3,FALSE)))))</f>
        <v/>
      </c>
      <c r="M6110" s="120">
        <f>IF(AND($P$2=FALSE,OR(F6110="Commercial NAICS Cogen",F6110="Industrial NAICS Cogen",F6110="NAICS-22 Cogen")),FALSE,IF(AND($P$3=FALSE,OR(F6110="Commercial NAICS Cogen",F6110="Commercial NAICS Non-Cogen",F6110="Industrial NAICS Cogen", F6110="industrial NAICS non-Cogen")),FALSE, TRUE))</f>
        <v/>
      </c>
    </row>
    <row r="6111">
      <c r="A6111" s="129" t="n">
        <v>99999</v>
      </c>
      <c r="B6111" s="130" t="inlineStr">
        <is>
          <t>State-Fuel Level Increment</t>
        </is>
      </c>
      <c r="C6111" s="130" t="inlineStr">
        <is>
          <t>State-Fuel Level Increment</t>
        </is>
      </c>
      <c r="D6111" s="129" t="n">
        <v>99999</v>
      </c>
      <c r="E6111" s="130" t="inlineStr">
        <is>
          <t>ME</t>
        </is>
      </c>
      <c r="F6111" s="130" t="inlineStr">
        <is>
          <t>NAICS-22 Non-Cogen</t>
        </is>
      </c>
      <c r="G6111" s="130" t="inlineStr">
        <is>
          <t>IC</t>
        </is>
      </c>
      <c r="H6111" s="130" t="inlineStr">
        <is>
          <t>RFO</t>
        </is>
      </c>
      <c r="I6111" s="130" t="inlineStr">
        <is>
          <t>RFO</t>
        </is>
      </c>
      <c r="J6111" s="131" t="n">
        <v>0</v>
      </c>
      <c r="K6111" s="129" t="n">
        <v>2020</v>
      </c>
      <c r="L6111" s="120">
        <f>IF(VLOOKUP(H6111,'Cross-Page Data'!$D$4:$F$48,3,FALSE)="natural gas",VLOOKUP(G6111,'Cross-Page Data'!$I$4:$J$19,2,FALSE),IF(VLOOKUP(H6111,'Cross-Page Data'!$D$4:$F$48,3,FALSE)="solar",IF(G6111="PV","solar PV","solar thermal"),IF(VLOOKUP(H6111,'Cross-Page Data'!$D$4:$F$48,3,FALSE)="wind",VLOOKUP(G6111,'Cross-Page Data'!$I$4:$J$19,2,FALSE),IF(VLOOKUP(H6111,'Cross-Page Data'!$D$4:$F$48,3,FALSE)="hydro",VLOOKUP(G6111,'Cross-Page Data'!$I$4:$J$19,2,FALSE),VLOOKUP(H6111,'Cross-Page Data'!$D$4:$F$48,3,FALSE)))))</f>
        <v/>
      </c>
      <c r="M6111" s="120">
        <f>IF(AND($P$2=FALSE,OR(F6111="Commercial NAICS Cogen",F6111="Industrial NAICS Cogen",F6111="NAICS-22 Cogen")),FALSE,IF(AND($P$3=FALSE,OR(F6111="Commercial NAICS Cogen",F6111="Commercial NAICS Non-Cogen",F6111="Industrial NAICS Cogen", F6111="industrial NAICS non-Cogen")),FALSE, TRUE))</f>
        <v/>
      </c>
    </row>
    <row r="6112">
      <c r="A6112" s="129" t="n">
        <v>99999</v>
      </c>
      <c r="B6112" s="130" t="inlineStr">
        <is>
          <t>State-Fuel Level Increment</t>
        </is>
      </c>
      <c r="C6112" s="130" t="inlineStr">
        <is>
          <t>State-Fuel Level Increment</t>
        </is>
      </c>
      <c r="D6112" s="129" t="n">
        <v>99999</v>
      </c>
      <c r="E6112" s="130" t="inlineStr">
        <is>
          <t>MI</t>
        </is>
      </c>
      <c r="F6112" s="130" t="inlineStr">
        <is>
          <t>Electric Utility</t>
        </is>
      </c>
      <c r="G6112" s="130" t="inlineStr">
        <is>
          <t>IC</t>
        </is>
      </c>
      <c r="H6112" s="130" t="inlineStr">
        <is>
          <t>RFO</t>
        </is>
      </c>
      <c r="I6112" s="130" t="inlineStr">
        <is>
          <t>RFO</t>
        </is>
      </c>
      <c r="J6112" s="131" t="n">
        <v>0</v>
      </c>
      <c r="K6112" s="129" t="n">
        <v>2020</v>
      </c>
      <c r="L6112" s="120">
        <f>IF(VLOOKUP(H6112,'Cross-Page Data'!$D$4:$F$48,3,FALSE)="natural gas",VLOOKUP(G6112,'Cross-Page Data'!$I$4:$J$19,2,FALSE),IF(VLOOKUP(H6112,'Cross-Page Data'!$D$4:$F$48,3,FALSE)="solar",IF(G6112="PV","solar PV","solar thermal"),IF(VLOOKUP(H6112,'Cross-Page Data'!$D$4:$F$48,3,FALSE)="wind",VLOOKUP(G6112,'Cross-Page Data'!$I$4:$J$19,2,FALSE),IF(VLOOKUP(H6112,'Cross-Page Data'!$D$4:$F$48,3,FALSE)="hydro",VLOOKUP(G6112,'Cross-Page Data'!$I$4:$J$19,2,FALSE),VLOOKUP(H6112,'Cross-Page Data'!$D$4:$F$48,3,FALSE)))))</f>
        <v/>
      </c>
      <c r="M6112" s="120">
        <f>IF(AND($P$2=FALSE,OR(F6112="Commercial NAICS Cogen",F6112="Industrial NAICS Cogen",F6112="NAICS-22 Cogen")),FALSE,IF(AND($P$3=FALSE,OR(F6112="Commercial NAICS Cogen",F6112="Commercial NAICS Non-Cogen",F6112="Industrial NAICS Cogen", F6112="industrial NAICS non-Cogen")),FALSE, TRUE))</f>
        <v/>
      </c>
    </row>
    <row r="6113">
      <c r="A6113" s="129" t="n">
        <v>99999</v>
      </c>
      <c r="B6113" s="130" t="inlineStr">
        <is>
          <t>State-Fuel Level Increment</t>
        </is>
      </c>
      <c r="C6113" s="130" t="inlineStr">
        <is>
          <t>State-Fuel Level Increment</t>
        </is>
      </c>
      <c r="D6113" s="129" t="n">
        <v>99999</v>
      </c>
      <c r="E6113" s="130" t="inlineStr">
        <is>
          <t>NC</t>
        </is>
      </c>
      <c r="F6113" s="130" t="inlineStr">
        <is>
          <t>Industrial NAICS Cogen</t>
        </is>
      </c>
      <c r="G6113" s="130" t="inlineStr">
        <is>
          <t>IC</t>
        </is>
      </c>
      <c r="H6113" s="130" t="inlineStr">
        <is>
          <t>RFO</t>
        </is>
      </c>
      <c r="I6113" s="130" t="inlineStr">
        <is>
          <t>RFO</t>
        </is>
      </c>
      <c r="J6113" s="131" t="n">
        <v>0</v>
      </c>
      <c r="K6113" s="129" t="n">
        <v>2020</v>
      </c>
      <c r="L6113" s="120">
        <f>IF(VLOOKUP(H6113,'Cross-Page Data'!$D$4:$F$48,3,FALSE)="natural gas",VLOOKUP(G6113,'Cross-Page Data'!$I$4:$J$19,2,FALSE),IF(VLOOKUP(H6113,'Cross-Page Data'!$D$4:$F$48,3,FALSE)="solar",IF(G6113="PV","solar PV","solar thermal"),IF(VLOOKUP(H6113,'Cross-Page Data'!$D$4:$F$48,3,FALSE)="wind",VLOOKUP(G6113,'Cross-Page Data'!$I$4:$J$19,2,FALSE),IF(VLOOKUP(H6113,'Cross-Page Data'!$D$4:$F$48,3,FALSE)="hydro",VLOOKUP(G6113,'Cross-Page Data'!$I$4:$J$19,2,FALSE),VLOOKUP(H6113,'Cross-Page Data'!$D$4:$F$48,3,FALSE)))))</f>
        <v/>
      </c>
      <c r="M6113" s="120">
        <f>IF(AND($P$2=FALSE,OR(F6113="Commercial NAICS Cogen",F6113="Industrial NAICS Cogen",F6113="NAICS-22 Cogen")),FALSE,IF(AND($P$3=FALSE,OR(F6113="Commercial NAICS Cogen",F6113="Commercial NAICS Non-Cogen",F6113="Industrial NAICS Cogen", F6113="industrial NAICS non-Cogen")),FALSE, TRUE))</f>
        <v/>
      </c>
    </row>
    <row r="6114">
      <c r="A6114" s="129" t="n">
        <v>99999</v>
      </c>
      <c r="B6114" s="130" t="inlineStr">
        <is>
          <t>State-Fuel Level Increment</t>
        </is>
      </c>
      <c r="C6114" s="130" t="inlineStr">
        <is>
          <t>State-Fuel Level Increment</t>
        </is>
      </c>
      <c r="D6114" s="129" t="n">
        <v>99999</v>
      </c>
      <c r="E6114" s="130" t="inlineStr">
        <is>
          <t>NH</t>
        </is>
      </c>
      <c r="F6114" s="130" t="inlineStr">
        <is>
          <t>Commercial NAICS Cogen</t>
        </is>
      </c>
      <c r="G6114" s="130" t="inlineStr">
        <is>
          <t>IC</t>
        </is>
      </c>
      <c r="H6114" s="130" t="inlineStr">
        <is>
          <t>RFO</t>
        </is>
      </c>
      <c r="I6114" s="130" t="inlineStr">
        <is>
          <t>RFO</t>
        </is>
      </c>
      <c r="J6114" s="131" t="n">
        <v>0</v>
      </c>
      <c r="K6114" s="129" t="n">
        <v>2020</v>
      </c>
      <c r="L6114" s="120">
        <f>IF(VLOOKUP(H6114,'Cross-Page Data'!$D$4:$F$48,3,FALSE)="natural gas",VLOOKUP(G6114,'Cross-Page Data'!$I$4:$J$19,2,FALSE),IF(VLOOKUP(H6114,'Cross-Page Data'!$D$4:$F$48,3,FALSE)="solar",IF(G6114="PV","solar PV","solar thermal"),IF(VLOOKUP(H6114,'Cross-Page Data'!$D$4:$F$48,3,FALSE)="wind",VLOOKUP(G6114,'Cross-Page Data'!$I$4:$J$19,2,FALSE),IF(VLOOKUP(H6114,'Cross-Page Data'!$D$4:$F$48,3,FALSE)="hydro",VLOOKUP(G6114,'Cross-Page Data'!$I$4:$J$19,2,FALSE),VLOOKUP(H6114,'Cross-Page Data'!$D$4:$F$48,3,FALSE)))))</f>
        <v/>
      </c>
      <c r="M6114" s="120">
        <f>IF(AND($P$2=FALSE,OR(F6114="Commercial NAICS Cogen",F6114="Industrial NAICS Cogen",F6114="NAICS-22 Cogen")),FALSE,IF(AND($P$3=FALSE,OR(F6114="Commercial NAICS Cogen",F6114="Commercial NAICS Non-Cogen",F6114="Industrial NAICS Cogen", F6114="industrial NAICS non-Cogen")),FALSE, TRUE))</f>
        <v/>
      </c>
    </row>
    <row r="6115">
      <c r="A6115" s="129" t="n">
        <v>99999</v>
      </c>
      <c r="B6115" s="130" t="inlineStr">
        <is>
          <t>State-Fuel Level Increment</t>
        </is>
      </c>
      <c r="C6115" s="130" t="inlineStr">
        <is>
          <t>State-Fuel Level Increment</t>
        </is>
      </c>
      <c r="D6115" s="129" t="n">
        <v>99999</v>
      </c>
      <c r="E6115" s="130" t="inlineStr">
        <is>
          <t>MD</t>
        </is>
      </c>
      <c r="F6115" s="130" t="inlineStr">
        <is>
          <t>Commercial NAICS Non-Cogen</t>
        </is>
      </c>
      <c r="G6115" s="130" t="inlineStr">
        <is>
          <t>IC</t>
        </is>
      </c>
      <c r="H6115" s="130" t="inlineStr">
        <is>
          <t>WO</t>
        </is>
      </c>
      <c r="I6115" s="130" t="inlineStr">
        <is>
          <t>WOO</t>
        </is>
      </c>
      <c r="J6115" s="131" t="n">
        <v>0</v>
      </c>
      <c r="K6115" s="129" t="n">
        <v>2020</v>
      </c>
      <c r="L6115" s="120">
        <f>IF(VLOOKUP(H6115,'Cross-Page Data'!$D$4:$F$48,3,FALSE)="natural gas",VLOOKUP(G6115,'Cross-Page Data'!$I$4:$J$19,2,FALSE),IF(VLOOKUP(H6115,'Cross-Page Data'!$D$4:$F$48,3,FALSE)="solar",IF(G6115="PV","solar PV","solar thermal"),IF(VLOOKUP(H6115,'Cross-Page Data'!$D$4:$F$48,3,FALSE)="wind",VLOOKUP(G6115,'Cross-Page Data'!$I$4:$J$19,2,FALSE),IF(VLOOKUP(H6115,'Cross-Page Data'!$D$4:$F$48,3,FALSE)="hydro",VLOOKUP(G6115,'Cross-Page Data'!$I$4:$J$19,2,FALSE),VLOOKUP(H6115,'Cross-Page Data'!$D$4:$F$48,3,FALSE)))))</f>
        <v/>
      </c>
      <c r="M6115" s="120">
        <f>IF(AND($P$2=FALSE,OR(F6115="Commercial NAICS Cogen",F6115="Industrial NAICS Cogen",F6115="NAICS-22 Cogen")),FALSE,IF(AND($P$3=FALSE,OR(F6115="Commercial NAICS Cogen",F6115="Commercial NAICS Non-Cogen",F6115="Industrial NAICS Cogen", F6115="industrial NAICS non-Cogen")),FALSE, TRUE))</f>
        <v/>
      </c>
    </row>
    <row r="6116">
      <c r="A6116" s="129" t="n">
        <v>99999</v>
      </c>
      <c r="B6116" s="130" t="inlineStr">
        <is>
          <t>State-Fuel Level Increment</t>
        </is>
      </c>
      <c r="C6116" s="130" t="inlineStr">
        <is>
          <t>State-Fuel Level Increment</t>
        </is>
      </c>
      <c r="D6116" s="129" t="n">
        <v>99999</v>
      </c>
      <c r="E6116" s="130" t="inlineStr">
        <is>
          <t>PA</t>
        </is>
      </c>
      <c r="F6116" s="130" t="inlineStr">
        <is>
          <t>NAICS-22 Non-Cogen</t>
        </is>
      </c>
      <c r="G6116" s="130" t="inlineStr">
        <is>
          <t>IC</t>
        </is>
      </c>
      <c r="H6116" s="130" t="inlineStr">
        <is>
          <t>WO</t>
        </is>
      </c>
      <c r="I6116" s="130" t="inlineStr">
        <is>
          <t>WOO</t>
        </is>
      </c>
      <c r="J6116" s="131" t="n">
        <v>0</v>
      </c>
      <c r="K6116" s="129" t="n">
        <v>2020</v>
      </c>
      <c r="L6116" s="120">
        <f>IF(VLOOKUP(H6116,'Cross-Page Data'!$D$4:$F$48,3,FALSE)="natural gas",VLOOKUP(G6116,'Cross-Page Data'!$I$4:$J$19,2,FALSE),IF(VLOOKUP(H6116,'Cross-Page Data'!$D$4:$F$48,3,FALSE)="solar",IF(G6116="PV","solar PV","solar thermal"),IF(VLOOKUP(H6116,'Cross-Page Data'!$D$4:$F$48,3,FALSE)="wind",VLOOKUP(G6116,'Cross-Page Data'!$I$4:$J$19,2,FALSE),IF(VLOOKUP(H6116,'Cross-Page Data'!$D$4:$F$48,3,FALSE)="hydro",VLOOKUP(G6116,'Cross-Page Data'!$I$4:$J$19,2,FALSE),VLOOKUP(H6116,'Cross-Page Data'!$D$4:$F$48,3,FALSE)))))</f>
        <v/>
      </c>
      <c r="M6116" s="120">
        <f>IF(AND($P$2=FALSE,OR(F6116="Commercial NAICS Cogen",F6116="Industrial NAICS Cogen",F6116="NAICS-22 Cogen")),FALSE,IF(AND($P$3=FALSE,OR(F6116="Commercial NAICS Cogen",F6116="Commercial NAICS Non-Cogen",F6116="Industrial NAICS Cogen", F6116="industrial NAICS non-Cogen")),FALSE, TRUE))</f>
        <v/>
      </c>
    </row>
    <row r="6117">
      <c r="A6117" s="129" t="n">
        <v>99999</v>
      </c>
      <c r="B6117" s="130" t="inlineStr">
        <is>
          <t>State-Fuel Level Increment</t>
        </is>
      </c>
      <c r="C6117" s="130" t="inlineStr">
        <is>
          <t>State-Fuel Level Increment</t>
        </is>
      </c>
      <c r="D6117" s="129" t="n">
        <v>99999</v>
      </c>
      <c r="E6117" s="130" t="inlineStr">
        <is>
          <t>VA</t>
        </is>
      </c>
      <c r="F6117" s="130" t="inlineStr">
        <is>
          <t>NAICS-22 Non-Cogen</t>
        </is>
      </c>
      <c r="G6117" s="130" t="inlineStr">
        <is>
          <t>IC</t>
        </is>
      </c>
      <c r="H6117" s="130" t="inlineStr">
        <is>
          <t>WO</t>
        </is>
      </c>
      <c r="I6117" s="130" t="inlineStr">
        <is>
          <t>WOO</t>
        </is>
      </c>
      <c r="J6117" s="131" t="n">
        <v>0</v>
      </c>
      <c r="K6117" s="129" t="n">
        <v>2020</v>
      </c>
      <c r="L6117" s="120">
        <f>IF(VLOOKUP(H6117,'Cross-Page Data'!$D$4:$F$48,3,FALSE)="natural gas",VLOOKUP(G6117,'Cross-Page Data'!$I$4:$J$19,2,FALSE),IF(VLOOKUP(H6117,'Cross-Page Data'!$D$4:$F$48,3,FALSE)="solar",IF(G6117="PV","solar PV","solar thermal"),IF(VLOOKUP(H6117,'Cross-Page Data'!$D$4:$F$48,3,FALSE)="wind",VLOOKUP(G6117,'Cross-Page Data'!$I$4:$J$19,2,FALSE),IF(VLOOKUP(H6117,'Cross-Page Data'!$D$4:$F$48,3,FALSE)="hydro",VLOOKUP(G6117,'Cross-Page Data'!$I$4:$J$19,2,FALSE),VLOOKUP(H6117,'Cross-Page Data'!$D$4:$F$48,3,FALSE)))))</f>
        <v/>
      </c>
      <c r="M6117" s="120">
        <f>IF(AND($P$2=FALSE,OR(F6117="Commercial NAICS Cogen",F6117="Industrial NAICS Cogen",F6117="NAICS-22 Cogen")),FALSE,IF(AND($P$3=FALSE,OR(F6117="Commercial NAICS Cogen",F6117="Commercial NAICS Non-Cogen",F6117="Industrial NAICS Cogen", F6117="industrial NAICS non-Cogen")),FALSE, TRUE))</f>
        <v/>
      </c>
    </row>
    <row r="6118">
      <c r="A6118" s="129" t="n">
        <v>99999</v>
      </c>
      <c r="B6118" s="130" t="inlineStr">
        <is>
          <t>State-Fuel Level Increment</t>
        </is>
      </c>
      <c r="C6118" s="130" t="inlineStr">
        <is>
          <t>State-Fuel Level Increment</t>
        </is>
      </c>
      <c r="D6118" s="129" t="n">
        <v>99999</v>
      </c>
      <c r="E6118" s="130" t="inlineStr">
        <is>
          <t>LA</t>
        </is>
      </c>
      <c r="F6118" s="130" t="inlineStr">
        <is>
          <t>Industrial NAICS Cogen</t>
        </is>
      </c>
      <c r="G6118" s="130" t="inlineStr">
        <is>
          <t>OT</t>
        </is>
      </c>
      <c r="H6118" s="130" t="inlineStr">
        <is>
          <t>NG</t>
        </is>
      </c>
      <c r="I6118" s="130" t="inlineStr">
        <is>
          <t>NG</t>
        </is>
      </c>
      <c r="J6118" s="131" t="n">
        <v>0</v>
      </c>
      <c r="K6118" s="129" t="n">
        <v>2020</v>
      </c>
      <c r="L6118" s="120">
        <f>IF(VLOOKUP(H6118,'Cross-Page Data'!$D$4:$F$48,3,FALSE)="natural gas",VLOOKUP(G6118,'Cross-Page Data'!$I$4:$J$19,2,FALSE),IF(VLOOKUP(H6118,'Cross-Page Data'!$D$4:$F$48,3,FALSE)="solar",IF(G6118="PV","solar PV","solar thermal"),IF(VLOOKUP(H6118,'Cross-Page Data'!$D$4:$F$48,3,FALSE)="wind",VLOOKUP(G6118,'Cross-Page Data'!$I$4:$J$19,2,FALSE),IF(VLOOKUP(H6118,'Cross-Page Data'!$D$4:$F$48,3,FALSE)="hydro",VLOOKUP(G6118,'Cross-Page Data'!$I$4:$J$19,2,FALSE),VLOOKUP(H6118,'Cross-Page Data'!$D$4:$F$48,3,FALSE)))))</f>
        <v/>
      </c>
      <c r="M6118" s="120">
        <f>IF(AND($P$2=FALSE,OR(F6118="Commercial NAICS Cogen",F6118="Industrial NAICS Cogen",F6118="NAICS-22 Cogen")),FALSE,IF(AND($P$3=FALSE,OR(F6118="Commercial NAICS Cogen",F6118="Commercial NAICS Non-Cogen",F6118="Industrial NAICS Cogen", F6118="industrial NAICS non-Cogen")),FALSE, TRUE))</f>
        <v/>
      </c>
    </row>
    <row r="6119">
      <c r="A6119" s="129" t="n">
        <v>99999</v>
      </c>
      <c r="B6119" s="130" t="inlineStr">
        <is>
          <t>State-Fuel Level Increment</t>
        </is>
      </c>
      <c r="C6119" s="130" t="inlineStr">
        <is>
          <t>State-Fuel Level Increment</t>
        </is>
      </c>
      <c r="D6119" s="129" t="n">
        <v>99999</v>
      </c>
      <c r="E6119" s="130" t="inlineStr">
        <is>
          <t>LA</t>
        </is>
      </c>
      <c r="F6119" s="130" t="inlineStr">
        <is>
          <t>Industrial NAICS Non-Cogen</t>
        </is>
      </c>
      <c r="G6119" s="130" t="inlineStr">
        <is>
          <t>OT</t>
        </is>
      </c>
      <c r="H6119" s="130" t="inlineStr">
        <is>
          <t>OTH</t>
        </is>
      </c>
      <c r="I6119" s="130" t="inlineStr">
        <is>
          <t>OTH</t>
        </is>
      </c>
      <c r="J6119" s="131" t="n">
        <v>0</v>
      </c>
      <c r="K6119" s="129" t="n">
        <v>2020</v>
      </c>
      <c r="L6119" s="120">
        <f>IF(VLOOKUP(H6119,'Cross-Page Data'!$D$4:$F$48,3,FALSE)="natural gas",VLOOKUP(G6119,'Cross-Page Data'!$I$4:$J$19,2,FALSE),IF(VLOOKUP(H6119,'Cross-Page Data'!$D$4:$F$48,3,FALSE)="solar",IF(G6119="PV","solar PV","solar thermal"),IF(VLOOKUP(H6119,'Cross-Page Data'!$D$4:$F$48,3,FALSE)="wind",VLOOKUP(G6119,'Cross-Page Data'!$I$4:$J$19,2,FALSE),IF(VLOOKUP(H6119,'Cross-Page Data'!$D$4:$F$48,3,FALSE)="hydro",VLOOKUP(G6119,'Cross-Page Data'!$I$4:$J$19,2,FALSE),VLOOKUP(H6119,'Cross-Page Data'!$D$4:$F$48,3,FALSE)))))</f>
        <v/>
      </c>
      <c r="M6119" s="120">
        <f>IF(AND($P$2=FALSE,OR(F6119="Commercial NAICS Cogen",F6119="Industrial NAICS Cogen",F6119="NAICS-22 Cogen")),FALSE,IF(AND($P$3=FALSE,OR(F6119="Commercial NAICS Cogen",F6119="Commercial NAICS Non-Cogen",F6119="Industrial NAICS Cogen", F6119="industrial NAICS non-Cogen")),FALSE, TRUE))</f>
        <v/>
      </c>
    </row>
    <row r="6120">
      <c r="A6120" s="129" t="n">
        <v>99999</v>
      </c>
      <c r="B6120" s="130" t="inlineStr">
        <is>
          <t>State-Fuel Level Increment</t>
        </is>
      </c>
      <c r="C6120" s="130" t="inlineStr">
        <is>
          <t>State-Fuel Level Increment</t>
        </is>
      </c>
      <c r="D6120" s="129" t="n">
        <v>99999</v>
      </c>
      <c r="E6120" s="130" t="inlineStr">
        <is>
          <t>LA</t>
        </is>
      </c>
      <c r="F6120" s="130" t="inlineStr">
        <is>
          <t>Industrial NAICS Cogen</t>
        </is>
      </c>
      <c r="G6120" s="130" t="inlineStr">
        <is>
          <t>OT</t>
        </is>
      </c>
      <c r="H6120" s="130" t="inlineStr">
        <is>
          <t>OTH</t>
        </is>
      </c>
      <c r="I6120" s="130" t="inlineStr">
        <is>
          <t>OTH</t>
        </is>
      </c>
      <c r="J6120" s="131" t="n">
        <v>0</v>
      </c>
      <c r="K6120" s="129" t="n">
        <v>2020</v>
      </c>
      <c r="L6120" s="120">
        <f>IF(VLOOKUP(H6120,'Cross-Page Data'!$D$4:$F$48,3,FALSE)="natural gas",VLOOKUP(G6120,'Cross-Page Data'!$I$4:$J$19,2,FALSE),IF(VLOOKUP(H6120,'Cross-Page Data'!$D$4:$F$48,3,FALSE)="solar",IF(G6120="PV","solar PV","solar thermal"),IF(VLOOKUP(H6120,'Cross-Page Data'!$D$4:$F$48,3,FALSE)="wind",VLOOKUP(G6120,'Cross-Page Data'!$I$4:$J$19,2,FALSE),IF(VLOOKUP(H6120,'Cross-Page Data'!$D$4:$F$48,3,FALSE)="hydro",VLOOKUP(G6120,'Cross-Page Data'!$I$4:$J$19,2,FALSE),VLOOKUP(H6120,'Cross-Page Data'!$D$4:$F$48,3,FALSE)))))</f>
        <v/>
      </c>
      <c r="M6120" s="120">
        <f>IF(AND($P$2=FALSE,OR(F6120="Commercial NAICS Cogen",F6120="Industrial NAICS Cogen",F6120="NAICS-22 Cogen")),FALSE,IF(AND($P$3=FALSE,OR(F6120="Commercial NAICS Cogen",F6120="Commercial NAICS Non-Cogen",F6120="Industrial NAICS Cogen", F6120="industrial NAICS non-Cogen")),FALSE, TRUE))</f>
        <v/>
      </c>
    </row>
    <row r="6121">
      <c r="A6121" s="129" t="n">
        <v>99999</v>
      </c>
      <c r="B6121" s="130" t="inlineStr">
        <is>
          <t>State-Fuel Level Increment</t>
        </is>
      </c>
      <c r="C6121" s="130" t="inlineStr">
        <is>
          <t>State-Fuel Level Increment</t>
        </is>
      </c>
      <c r="D6121" s="129" t="n">
        <v>99999</v>
      </c>
      <c r="E6121" s="130" t="inlineStr">
        <is>
          <t>ME</t>
        </is>
      </c>
      <c r="F6121" s="130" t="inlineStr">
        <is>
          <t>NAICS-22 Non-Cogen</t>
        </is>
      </c>
      <c r="G6121" s="130" t="inlineStr">
        <is>
          <t>OT</t>
        </is>
      </c>
      <c r="H6121" s="130" t="inlineStr">
        <is>
          <t>WDS</t>
        </is>
      </c>
      <c r="I6121" s="130" t="inlineStr">
        <is>
          <t>WWW</t>
        </is>
      </c>
      <c r="J6121" s="131" t="n">
        <v>61058.979</v>
      </c>
      <c r="K6121" s="129" t="n">
        <v>2020</v>
      </c>
      <c r="L6121" s="120">
        <f>IF(VLOOKUP(H6121,'Cross-Page Data'!$D$4:$F$48,3,FALSE)="natural gas",VLOOKUP(G6121,'Cross-Page Data'!$I$4:$J$19,2,FALSE),IF(VLOOKUP(H6121,'Cross-Page Data'!$D$4:$F$48,3,FALSE)="solar",IF(G6121="PV","solar PV","solar thermal"),IF(VLOOKUP(H6121,'Cross-Page Data'!$D$4:$F$48,3,FALSE)="wind",VLOOKUP(G6121,'Cross-Page Data'!$I$4:$J$19,2,FALSE),IF(VLOOKUP(H6121,'Cross-Page Data'!$D$4:$F$48,3,FALSE)="hydro",VLOOKUP(G6121,'Cross-Page Data'!$I$4:$J$19,2,FALSE),VLOOKUP(H6121,'Cross-Page Data'!$D$4:$F$48,3,FALSE)))))</f>
        <v/>
      </c>
      <c r="M6121" s="120">
        <f>IF(AND($P$2=FALSE,OR(F6121="Commercial NAICS Cogen",F6121="Industrial NAICS Cogen",F6121="NAICS-22 Cogen")),FALSE,IF(AND($P$3=FALSE,OR(F6121="Commercial NAICS Cogen",F6121="Commercial NAICS Non-Cogen",F6121="Industrial NAICS Cogen", F6121="industrial NAICS non-Cogen")),FALSE, TRUE))</f>
        <v/>
      </c>
    </row>
    <row r="6122">
      <c r="A6122" s="129" t="n">
        <v>99999</v>
      </c>
      <c r="B6122" s="130" t="inlineStr">
        <is>
          <t>State-Fuel Level Increment</t>
        </is>
      </c>
      <c r="C6122" s="130" t="inlineStr">
        <is>
          <t>State-Fuel Level Increment</t>
        </is>
      </c>
      <c r="D6122" s="129" t="n">
        <v>99999</v>
      </c>
      <c r="E6122" s="130" t="inlineStr">
        <is>
          <t>LA</t>
        </is>
      </c>
      <c r="F6122" s="130" t="inlineStr">
        <is>
          <t>Electric Utility</t>
        </is>
      </c>
      <c r="G6122" s="130" t="inlineStr">
        <is>
          <t>OT</t>
        </is>
      </c>
      <c r="H6122" s="130" t="inlineStr">
        <is>
          <t>WH</t>
        </is>
      </c>
      <c r="I6122" s="130" t="inlineStr">
        <is>
          <t>OTH</t>
        </is>
      </c>
      <c r="J6122" s="131" t="n">
        <v>0</v>
      </c>
      <c r="K6122" s="129" t="n">
        <v>2020</v>
      </c>
      <c r="L6122" s="120">
        <f>IF(VLOOKUP(H6122,'Cross-Page Data'!$D$4:$F$48,3,FALSE)="natural gas",VLOOKUP(G6122,'Cross-Page Data'!$I$4:$J$19,2,FALSE),IF(VLOOKUP(H6122,'Cross-Page Data'!$D$4:$F$48,3,FALSE)="solar",IF(G6122="PV","solar PV","solar thermal"),IF(VLOOKUP(H6122,'Cross-Page Data'!$D$4:$F$48,3,FALSE)="wind",VLOOKUP(G6122,'Cross-Page Data'!$I$4:$J$19,2,FALSE),IF(VLOOKUP(H6122,'Cross-Page Data'!$D$4:$F$48,3,FALSE)="hydro",VLOOKUP(G6122,'Cross-Page Data'!$I$4:$J$19,2,FALSE),VLOOKUP(H6122,'Cross-Page Data'!$D$4:$F$48,3,FALSE)))))</f>
        <v/>
      </c>
      <c r="M6122" s="120">
        <f>IF(AND($P$2=FALSE,OR(F6122="Commercial NAICS Cogen",F6122="Industrial NAICS Cogen",F6122="NAICS-22 Cogen")),FALSE,IF(AND($P$3=FALSE,OR(F6122="Commercial NAICS Cogen",F6122="Commercial NAICS Non-Cogen",F6122="Industrial NAICS Cogen", F6122="industrial NAICS non-Cogen")),FALSE, TRUE))</f>
        <v/>
      </c>
    </row>
    <row r="6123">
      <c r="A6123" s="129" t="n">
        <v>99999</v>
      </c>
      <c r="B6123" s="130" t="inlineStr">
        <is>
          <t>State-Fuel Level Increment</t>
        </is>
      </c>
      <c r="C6123" s="130" t="inlineStr">
        <is>
          <t>State-Fuel Level Increment</t>
        </is>
      </c>
      <c r="D6123" s="129" t="n">
        <v>99999</v>
      </c>
      <c r="E6123" s="130" t="inlineStr">
        <is>
          <t>AL</t>
        </is>
      </c>
      <c r="F6123" s="130" t="inlineStr">
        <is>
          <t>Electric Utility</t>
        </is>
      </c>
      <c r="G6123" s="130" t="inlineStr">
        <is>
          <t>PV</t>
        </is>
      </c>
      <c r="H6123" s="130" t="inlineStr">
        <is>
          <t>SUN</t>
        </is>
      </c>
      <c r="I6123" s="130" t="inlineStr">
        <is>
          <t>SUN</t>
        </is>
      </c>
      <c r="J6123" s="131" t="n">
        <v>26863.184</v>
      </c>
      <c r="K6123" s="129" t="n">
        <v>2020</v>
      </c>
      <c r="L6123" s="120">
        <f>IF(VLOOKUP(H6123,'Cross-Page Data'!$D$4:$F$48,3,FALSE)="natural gas",VLOOKUP(G6123,'Cross-Page Data'!$I$4:$J$19,2,FALSE),IF(VLOOKUP(H6123,'Cross-Page Data'!$D$4:$F$48,3,FALSE)="solar",IF(G6123="PV","solar PV","solar thermal"),IF(VLOOKUP(H6123,'Cross-Page Data'!$D$4:$F$48,3,FALSE)="wind",VLOOKUP(G6123,'Cross-Page Data'!$I$4:$J$19,2,FALSE),IF(VLOOKUP(H6123,'Cross-Page Data'!$D$4:$F$48,3,FALSE)="hydro",VLOOKUP(G6123,'Cross-Page Data'!$I$4:$J$19,2,FALSE),VLOOKUP(H6123,'Cross-Page Data'!$D$4:$F$48,3,FALSE)))))</f>
        <v/>
      </c>
      <c r="M6123" s="120">
        <f>IF(AND($P$2=FALSE,OR(F6123="Commercial NAICS Cogen",F6123="Industrial NAICS Cogen",F6123="NAICS-22 Cogen")),FALSE,IF(AND($P$3=FALSE,OR(F6123="Commercial NAICS Cogen",F6123="Commercial NAICS Non-Cogen",F6123="Industrial NAICS Cogen", F6123="industrial NAICS non-Cogen")),FALSE, TRUE))</f>
        <v/>
      </c>
    </row>
    <row r="6124">
      <c r="A6124" s="129" t="n">
        <v>99999</v>
      </c>
      <c r="B6124" s="130" t="inlineStr">
        <is>
          <t>State-Fuel Level Increment</t>
        </is>
      </c>
      <c r="C6124" s="130" t="inlineStr">
        <is>
          <t>State-Fuel Level Increment</t>
        </is>
      </c>
      <c r="D6124" s="129" t="n">
        <v>99999</v>
      </c>
      <c r="E6124" s="130" t="inlineStr">
        <is>
          <t>AL</t>
        </is>
      </c>
      <c r="F6124" s="130" t="inlineStr">
        <is>
          <t>NAICS-22 Non-Cogen</t>
        </is>
      </c>
      <c r="G6124" s="130" t="inlineStr">
        <is>
          <t>PV</t>
        </is>
      </c>
      <c r="H6124" s="130" t="inlineStr">
        <is>
          <t>SUN</t>
        </is>
      </c>
      <c r="I6124" s="130" t="inlineStr">
        <is>
          <t>SUN</t>
        </is>
      </c>
      <c r="J6124" s="131" t="n">
        <v>64680.135</v>
      </c>
      <c r="K6124" s="129" t="n">
        <v>2020</v>
      </c>
      <c r="L6124" s="120">
        <f>IF(VLOOKUP(H6124,'Cross-Page Data'!$D$4:$F$48,3,FALSE)="natural gas",VLOOKUP(G6124,'Cross-Page Data'!$I$4:$J$19,2,FALSE),IF(VLOOKUP(H6124,'Cross-Page Data'!$D$4:$F$48,3,FALSE)="solar",IF(G6124="PV","solar PV","solar thermal"),IF(VLOOKUP(H6124,'Cross-Page Data'!$D$4:$F$48,3,FALSE)="wind",VLOOKUP(G6124,'Cross-Page Data'!$I$4:$J$19,2,FALSE),IF(VLOOKUP(H6124,'Cross-Page Data'!$D$4:$F$48,3,FALSE)="hydro",VLOOKUP(G6124,'Cross-Page Data'!$I$4:$J$19,2,FALSE),VLOOKUP(H6124,'Cross-Page Data'!$D$4:$F$48,3,FALSE)))))</f>
        <v/>
      </c>
      <c r="M6124" s="120">
        <f>IF(AND($P$2=FALSE,OR(F6124="Commercial NAICS Cogen",F6124="Industrial NAICS Cogen",F6124="NAICS-22 Cogen")),FALSE,IF(AND($P$3=FALSE,OR(F6124="Commercial NAICS Cogen",F6124="Commercial NAICS Non-Cogen",F6124="Industrial NAICS Cogen", F6124="industrial NAICS non-Cogen")),FALSE, TRUE))</f>
        <v/>
      </c>
    </row>
    <row r="6125">
      <c r="A6125" s="129" t="n">
        <v>99999</v>
      </c>
      <c r="B6125" s="130" t="inlineStr">
        <is>
          <t>State-Fuel Level Increment</t>
        </is>
      </c>
      <c r="C6125" s="130" t="inlineStr">
        <is>
          <t>State-Fuel Level Increment</t>
        </is>
      </c>
      <c r="D6125" s="129" t="n">
        <v>99999</v>
      </c>
      <c r="E6125" s="130" t="inlineStr">
        <is>
          <t>AR</t>
        </is>
      </c>
      <c r="F6125" s="130" t="inlineStr">
        <is>
          <t>Electric Utility</t>
        </is>
      </c>
      <c r="G6125" s="130" t="inlineStr">
        <is>
          <t>PV</t>
        </is>
      </c>
      <c r="H6125" s="130" t="inlineStr">
        <is>
          <t>SUN</t>
        </is>
      </c>
      <c r="I6125" s="130" t="inlineStr">
        <is>
          <t>SUN</t>
        </is>
      </c>
      <c r="J6125" s="131" t="n">
        <v>1684.875</v>
      </c>
      <c r="K6125" s="129" t="n">
        <v>2020</v>
      </c>
      <c r="L6125" s="120">
        <f>IF(VLOOKUP(H6125,'Cross-Page Data'!$D$4:$F$48,3,FALSE)="natural gas",VLOOKUP(G6125,'Cross-Page Data'!$I$4:$J$19,2,FALSE),IF(VLOOKUP(H6125,'Cross-Page Data'!$D$4:$F$48,3,FALSE)="solar",IF(G6125="PV","solar PV","solar thermal"),IF(VLOOKUP(H6125,'Cross-Page Data'!$D$4:$F$48,3,FALSE)="wind",VLOOKUP(G6125,'Cross-Page Data'!$I$4:$J$19,2,FALSE),IF(VLOOKUP(H6125,'Cross-Page Data'!$D$4:$F$48,3,FALSE)="hydro",VLOOKUP(G6125,'Cross-Page Data'!$I$4:$J$19,2,FALSE),VLOOKUP(H6125,'Cross-Page Data'!$D$4:$F$48,3,FALSE)))))</f>
        <v/>
      </c>
      <c r="M6125" s="120">
        <f>IF(AND($P$2=FALSE,OR(F6125="Commercial NAICS Cogen",F6125="Industrial NAICS Cogen",F6125="NAICS-22 Cogen")),FALSE,IF(AND($P$3=FALSE,OR(F6125="Commercial NAICS Cogen",F6125="Commercial NAICS Non-Cogen",F6125="Industrial NAICS Cogen", F6125="industrial NAICS non-Cogen")),FALSE, TRUE))</f>
        <v/>
      </c>
    </row>
    <row r="6126">
      <c r="A6126" s="129" t="n">
        <v>99999</v>
      </c>
      <c r="B6126" s="130" t="inlineStr">
        <is>
          <t>State-Fuel Level Increment</t>
        </is>
      </c>
      <c r="C6126" s="130" t="inlineStr">
        <is>
          <t>State-Fuel Level Increment</t>
        </is>
      </c>
      <c r="D6126" s="129" t="n">
        <v>99999</v>
      </c>
      <c r="E6126" s="130" t="inlineStr">
        <is>
          <t>AR</t>
        </is>
      </c>
      <c r="F6126" s="130" t="inlineStr">
        <is>
          <t>NAICS-22 Non-Cogen</t>
        </is>
      </c>
      <c r="G6126" s="130" t="inlineStr">
        <is>
          <t>PV</t>
        </is>
      </c>
      <c r="H6126" s="130" t="inlineStr">
        <is>
          <t>SUN</t>
        </is>
      </c>
      <c r="I6126" s="130" t="inlineStr">
        <is>
          <t>SUN</t>
        </is>
      </c>
      <c r="J6126" s="131" t="n">
        <v>15313.943</v>
      </c>
      <c r="K6126" s="129" t="n">
        <v>2020</v>
      </c>
      <c r="L6126" s="120">
        <f>IF(VLOOKUP(H6126,'Cross-Page Data'!$D$4:$F$48,3,FALSE)="natural gas",VLOOKUP(G6126,'Cross-Page Data'!$I$4:$J$19,2,FALSE),IF(VLOOKUP(H6126,'Cross-Page Data'!$D$4:$F$48,3,FALSE)="solar",IF(G6126="PV","solar PV","solar thermal"),IF(VLOOKUP(H6126,'Cross-Page Data'!$D$4:$F$48,3,FALSE)="wind",VLOOKUP(G6126,'Cross-Page Data'!$I$4:$J$19,2,FALSE),IF(VLOOKUP(H6126,'Cross-Page Data'!$D$4:$F$48,3,FALSE)="hydro",VLOOKUP(G6126,'Cross-Page Data'!$I$4:$J$19,2,FALSE),VLOOKUP(H6126,'Cross-Page Data'!$D$4:$F$48,3,FALSE)))))</f>
        <v/>
      </c>
      <c r="M6126" s="120">
        <f>IF(AND($P$2=FALSE,OR(F6126="Commercial NAICS Cogen",F6126="Industrial NAICS Cogen",F6126="NAICS-22 Cogen")),FALSE,IF(AND($P$3=FALSE,OR(F6126="Commercial NAICS Cogen",F6126="Commercial NAICS Non-Cogen",F6126="Industrial NAICS Cogen", F6126="industrial NAICS non-Cogen")),FALSE, TRUE))</f>
        <v/>
      </c>
    </row>
    <row r="6127">
      <c r="A6127" s="129" t="n">
        <v>99999</v>
      </c>
      <c r="B6127" s="130" t="inlineStr">
        <is>
          <t>State-Fuel Level Increment</t>
        </is>
      </c>
      <c r="C6127" s="130" t="inlineStr">
        <is>
          <t>State-Fuel Level Increment</t>
        </is>
      </c>
      <c r="D6127" s="129" t="n">
        <v>99999</v>
      </c>
      <c r="E6127" s="130" t="inlineStr">
        <is>
          <t>AZ</t>
        </is>
      </c>
      <c r="F6127" s="130" t="inlineStr">
        <is>
          <t>Electric Utility</t>
        </is>
      </c>
      <c r="G6127" s="130" t="inlineStr">
        <is>
          <t>PV</t>
        </is>
      </c>
      <c r="H6127" s="130" t="inlineStr">
        <is>
          <t>SUN</t>
        </is>
      </c>
      <c r="I6127" s="130" t="inlineStr">
        <is>
          <t>SUN</t>
        </is>
      </c>
      <c r="J6127" s="131" t="n">
        <v>597510.3199999999</v>
      </c>
      <c r="K6127" s="129" t="n">
        <v>2020</v>
      </c>
      <c r="L6127" s="120">
        <f>IF(VLOOKUP(H6127,'Cross-Page Data'!$D$4:$F$48,3,FALSE)="natural gas",VLOOKUP(G6127,'Cross-Page Data'!$I$4:$J$19,2,FALSE),IF(VLOOKUP(H6127,'Cross-Page Data'!$D$4:$F$48,3,FALSE)="solar",IF(G6127="PV","solar PV","solar thermal"),IF(VLOOKUP(H6127,'Cross-Page Data'!$D$4:$F$48,3,FALSE)="wind",VLOOKUP(G6127,'Cross-Page Data'!$I$4:$J$19,2,FALSE),IF(VLOOKUP(H6127,'Cross-Page Data'!$D$4:$F$48,3,FALSE)="hydro",VLOOKUP(G6127,'Cross-Page Data'!$I$4:$J$19,2,FALSE),VLOOKUP(H6127,'Cross-Page Data'!$D$4:$F$48,3,FALSE)))))</f>
        <v/>
      </c>
      <c r="M6127" s="120">
        <f>IF(AND($P$2=FALSE,OR(F6127="Commercial NAICS Cogen",F6127="Industrial NAICS Cogen",F6127="NAICS-22 Cogen")),FALSE,IF(AND($P$3=FALSE,OR(F6127="Commercial NAICS Cogen",F6127="Commercial NAICS Non-Cogen",F6127="Industrial NAICS Cogen", F6127="industrial NAICS non-Cogen")),FALSE, TRUE))</f>
        <v/>
      </c>
    </row>
    <row r="6128">
      <c r="A6128" s="129" t="n">
        <v>99999</v>
      </c>
      <c r="B6128" s="130" t="inlineStr">
        <is>
          <t>State-Fuel Level Increment</t>
        </is>
      </c>
      <c r="C6128" s="130" t="inlineStr">
        <is>
          <t>State-Fuel Level Increment</t>
        </is>
      </c>
      <c r="D6128" s="129" t="n">
        <v>99999</v>
      </c>
      <c r="E6128" s="130" t="inlineStr">
        <is>
          <t>AZ</t>
        </is>
      </c>
      <c r="F6128" s="130" t="inlineStr">
        <is>
          <t>NAICS-22 Non-Cogen</t>
        </is>
      </c>
      <c r="G6128" s="130" t="inlineStr">
        <is>
          <t>PV</t>
        </is>
      </c>
      <c r="H6128" s="130" t="inlineStr">
        <is>
          <t>SUN</t>
        </is>
      </c>
      <c r="I6128" s="130" t="inlineStr">
        <is>
          <t>SUN</t>
        </is>
      </c>
      <c r="J6128" s="131" t="n">
        <v>1867731.8</v>
      </c>
      <c r="K6128" s="129" t="n">
        <v>2020</v>
      </c>
      <c r="L6128" s="120">
        <f>IF(VLOOKUP(H6128,'Cross-Page Data'!$D$4:$F$48,3,FALSE)="natural gas",VLOOKUP(G6128,'Cross-Page Data'!$I$4:$J$19,2,FALSE),IF(VLOOKUP(H6128,'Cross-Page Data'!$D$4:$F$48,3,FALSE)="solar",IF(G6128="PV","solar PV","solar thermal"),IF(VLOOKUP(H6128,'Cross-Page Data'!$D$4:$F$48,3,FALSE)="wind",VLOOKUP(G6128,'Cross-Page Data'!$I$4:$J$19,2,FALSE),IF(VLOOKUP(H6128,'Cross-Page Data'!$D$4:$F$48,3,FALSE)="hydro",VLOOKUP(G6128,'Cross-Page Data'!$I$4:$J$19,2,FALSE),VLOOKUP(H6128,'Cross-Page Data'!$D$4:$F$48,3,FALSE)))))</f>
        <v/>
      </c>
      <c r="M6128" s="120">
        <f>IF(AND($P$2=FALSE,OR(F6128="Commercial NAICS Cogen",F6128="Industrial NAICS Cogen",F6128="NAICS-22 Cogen")),FALSE,IF(AND($P$3=FALSE,OR(F6128="Commercial NAICS Cogen",F6128="Commercial NAICS Non-Cogen",F6128="Industrial NAICS Cogen", F6128="industrial NAICS non-Cogen")),FALSE, TRUE))</f>
        <v/>
      </c>
    </row>
    <row r="6129">
      <c r="A6129" s="129" t="n">
        <v>99999</v>
      </c>
      <c r="B6129" s="130" t="inlineStr">
        <is>
          <t>State-Fuel Level Increment</t>
        </is>
      </c>
      <c r="C6129" s="130" t="inlineStr">
        <is>
          <t>State-Fuel Level Increment</t>
        </is>
      </c>
      <c r="D6129" s="129" t="n">
        <v>99999</v>
      </c>
      <c r="E6129" s="130" t="inlineStr">
        <is>
          <t>AZ</t>
        </is>
      </c>
      <c r="F6129" s="130" t="inlineStr">
        <is>
          <t>Commercial NAICS Non-Cogen</t>
        </is>
      </c>
      <c r="G6129" s="130" t="inlineStr">
        <is>
          <t>PV</t>
        </is>
      </c>
      <c r="H6129" s="130" t="inlineStr">
        <is>
          <t>SUN</t>
        </is>
      </c>
      <c r="I6129" s="130" t="inlineStr">
        <is>
          <t>SUN</t>
        </is>
      </c>
      <c r="J6129" s="131" t="n">
        <v>14942.256</v>
      </c>
      <c r="K6129" s="129" t="n">
        <v>2020</v>
      </c>
      <c r="L6129" s="120">
        <f>IF(VLOOKUP(H6129,'Cross-Page Data'!$D$4:$F$48,3,FALSE)="natural gas",VLOOKUP(G6129,'Cross-Page Data'!$I$4:$J$19,2,FALSE),IF(VLOOKUP(H6129,'Cross-Page Data'!$D$4:$F$48,3,FALSE)="solar",IF(G6129="PV","solar PV","solar thermal"),IF(VLOOKUP(H6129,'Cross-Page Data'!$D$4:$F$48,3,FALSE)="wind",VLOOKUP(G6129,'Cross-Page Data'!$I$4:$J$19,2,FALSE),IF(VLOOKUP(H6129,'Cross-Page Data'!$D$4:$F$48,3,FALSE)="hydro",VLOOKUP(G6129,'Cross-Page Data'!$I$4:$J$19,2,FALSE),VLOOKUP(H6129,'Cross-Page Data'!$D$4:$F$48,3,FALSE)))))</f>
        <v/>
      </c>
      <c r="M6129" s="120">
        <f>IF(AND($P$2=FALSE,OR(F6129="Commercial NAICS Cogen",F6129="Industrial NAICS Cogen",F6129="NAICS-22 Cogen")),FALSE,IF(AND($P$3=FALSE,OR(F6129="Commercial NAICS Cogen",F6129="Commercial NAICS Non-Cogen",F6129="Industrial NAICS Cogen", F6129="industrial NAICS non-Cogen")),FALSE, TRUE))</f>
        <v/>
      </c>
    </row>
    <row r="6130">
      <c r="A6130" s="129" t="n">
        <v>99999</v>
      </c>
      <c r="B6130" s="130" t="inlineStr">
        <is>
          <t>State-Fuel Level Increment</t>
        </is>
      </c>
      <c r="C6130" s="130" t="inlineStr">
        <is>
          <t>State-Fuel Level Increment</t>
        </is>
      </c>
      <c r="D6130" s="129" t="n">
        <v>99999</v>
      </c>
      <c r="E6130" s="130" t="inlineStr">
        <is>
          <t>CA</t>
        </is>
      </c>
      <c r="F6130" s="130" t="inlineStr">
        <is>
          <t>Electric Utility</t>
        </is>
      </c>
      <c r="G6130" s="130" t="inlineStr">
        <is>
          <t>PV</t>
        </is>
      </c>
      <c r="H6130" s="130" t="inlineStr">
        <is>
          <t>SUN</t>
        </is>
      </c>
      <c r="I6130" s="130" t="inlineStr">
        <is>
          <t>SUN</t>
        </is>
      </c>
      <c r="J6130" s="131" t="n">
        <v>503705.73</v>
      </c>
      <c r="K6130" s="129" t="n">
        <v>2020</v>
      </c>
      <c r="L6130" s="120">
        <f>IF(VLOOKUP(H6130,'Cross-Page Data'!$D$4:$F$48,3,FALSE)="natural gas",VLOOKUP(G6130,'Cross-Page Data'!$I$4:$J$19,2,FALSE),IF(VLOOKUP(H6130,'Cross-Page Data'!$D$4:$F$48,3,FALSE)="solar",IF(G6130="PV","solar PV","solar thermal"),IF(VLOOKUP(H6130,'Cross-Page Data'!$D$4:$F$48,3,FALSE)="wind",VLOOKUP(G6130,'Cross-Page Data'!$I$4:$J$19,2,FALSE),IF(VLOOKUP(H6130,'Cross-Page Data'!$D$4:$F$48,3,FALSE)="hydro",VLOOKUP(G6130,'Cross-Page Data'!$I$4:$J$19,2,FALSE),VLOOKUP(H6130,'Cross-Page Data'!$D$4:$F$48,3,FALSE)))))</f>
        <v/>
      </c>
      <c r="M6130" s="120">
        <f>IF(AND($P$2=FALSE,OR(F6130="Commercial NAICS Cogen",F6130="Industrial NAICS Cogen",F6130="NAICS-22 Cogen")),FALSE,IF(AND($P$3=FALSE,OR(F6130="Commercial NAICS Cogen",F6130="Commercial NAICS Non-Cogen",F6130="Industrial NAICS Cogen", F6130="industrial NAICS non-Cogen")),FALSE, TRUE))</f>
        <v/>
      </c>
    </row>
    <row r="6131">
      <c r="A6131" s="129" t="n">
        <v>99999</v>
      </c>
      <c r="B6131" s="130" t="inlineStr">
        <is>
          <t>State-Fuel Level Increment</t>
        </is>
      </c>
      <c r="C6131" s="130" t="inlineStr">
        <is>
          <t>State-Fuel Level Increment</t>
        </is>
      </c>
      <c r="D6131" s="129" t="n">
        <v>99999</v>
      </c>
      <c r="E6131" s="130" t="inlineStr">
        <is>
          <t>CA</t>
        </is>
      </c>
      <c r="F6131" s="130" t="inlineStr">
        <is>
          <t>NAICS-22 Non-Cogen</t>
        </is>
      </c>
      <c r="G6131" s="130" t="inlineStr">
        <is>
          <t>PV</t>
        </is>
      </c>
      <c r="H6131" s="130" t="inlineStr">
        <is>
          <t>SUN</t>
        </is>
      </c>
      <c r="I6131" s="130" t="inlineStr">
        <is>
          <t>SUN</t>
        </is>
      </c>
      <c r="J6131" s="131" t="n">
        <v>16341597</v>
      </c>
      <c r="K6131" s="129" t="n">
        <v>2020</v>
      </c>
      <c r="L6131" s="120">
        <f>IF(VLOOKUP(H6131,'Cross-Page Data'!$D$4:$F$48,3,FALSE)="natural gas",VLOOKUP(G6131,'Cross-Page Data'!$I$4:$J$19,2,FALSE),IF(VLOOKUP(H6131,'Cross-Page Data'!$D$4:$F$48,3,FALSE)="solar",IF(G6131="PV","solar PV","solar thermal"),IF(VLOOKUP(H6131,'Cross-Page Data'!$D$4:$F$48,3,FALSE)="wind",VLOOKUP(G6131,'Cross-Page Data'!$I$4:$J$19,2,FALSE),IF(VLOOKUP(H6131,'Cross-Page Data'!$D$4:$F$48,3,FALSE)="hydro",VLOOKUP(G6131,'Cross-Page Data'!$I$4:$J$19,2,FALSE),VLOOKUP(H6131,'Cross-Page Data'!$D$4:$F$48,3,FALSE)))))</f>
        <v/>
      </c>
      <c r="M6131" s="120">
        <f>IF(AND($P$2=FALSE,OR(F6131="Commercial NAICS Cogen",F6131="Industrial NAICS Cogen",F6131="NAICS-22 Cogen")),FALSE,IF(AND($P$3=FALSE,OR(F6131="Commercial NAICS Cogen",F6131="Commercial NAICS Non-Cogen",F6131="Industrial NAICS Cogen", F6131="industrial NAICS non-Cogen")),FALSE, TRUE))</f>
        <v/>
      </c>
    </row>
    <row r="6132">
      <c r="A6132" s="129" t="n">
        <v>99999</v>
      </c>
      <c r="B6132" s="130" t="inlineStr">
        <is>
          <t>State-Fuel Level Increment</t>
        </is>
      </c>
      <c r="C6132" s="130" t="inlineStr">
        <is>
          <t>State-Fuel Level Increment</t>
        </is>
      </c>
      <c r="D6132" s="129" t="n">
        <v>99999</v>
      </c>
      <c r="E6132" s="130" t="inlineStr">
        <is>
          <t>CA</t>
        </is>
      </c>
      <c r="F6132" s="130" t="inlineStr">
        <is>
          <t>NAICS-22 Cogen</t>
        </is>
      </c>
      <c r="G6132" s="130" t="inlineStr">
        <is>
          <t>PV</t>
        </is>
      </c>
      <c r="H6132" s="130" t="inlineStr">
        <is>
          <t>SUN</t>
        </is>
      </c>
      <c r="I6132" s="130" t="inlineStr">
        <is>
          <t>SUN</t>
        </is>
      </c>
      <c r="J6132" s="131" t="n">
        <v>6936.139</v>
      </c>
      <c r="K6132" s="129" t="n">
        <v>2020</v>
      </c>
      <c r="L6132" s="120">
        <f>IF(VLOOKUP(H6132,'Cross-Page Data'!$D$4:$F$48,3,FALSE)="natural gas",VLOOKUP(G6132,'Cross-Page Data'!$I$4:$J$19,2,FALSE),IF(VLOOKUP(H6132,'Cross-Page Data'!$D$4:$F$48,3,FALSE)="solar",IF(G6132="PV","solar PV","solar thermal"),IF(VLOOKUP(H6132,'Cross-Page Data'!$D$4:$F$48,3,FALSE)="wind",VLOOKUP(G6132,'Cross-Page Data'!$I$4:$J$19,2,FALSE),IF(VLOOKUP(H6132,'Cross-Page Data'!$D$4:$F$48,3,FALSE)="hydro",VLOOKUP(G6132,'Cross-Page Data'!$I$4:$J$19,2,FALSE),VLOOKUP(H6132,'Cross-Page Data'!$D$4:$F$48,3,FALSE)))))</f>
        <v/>
      </c>
      <c r="M6132" s="120">
        <f>IF(AND($P$2=FALSE,OR(F6132="Commercial NAICS Cogen",F6132="Industrial NAICS Cogen",F6132="NAICS-22 Cogen")),FALSE,IF(AND($P$3=FALSE,OR(F6132="Commercial NAICS Cogen",F6132="Commercial NAICS Non-Cogen",F6132="Industrial NAICS Cogen", F6132="industrial NAICS non-Cogen")),FALSE, TRUE))</f>
        <v/>
      </c>
    </row>
    <row r="6133">
      <c r="A6133" s="129" t="n">
        <v>99999</v>
      </c>
      <c r="B6133" s="130" t="inlineStr">
        <is>
          <t>State-Fuel Level Increment</t>
        </is>
      </c>
      <c r="C6133" s="130" t="inlineStr">
        <is>
          <t>State-Fuel Level Increment</t>
        </is>
      </c>
      <c r="D6133" s="129" t="n">
        <v>99999</v>
      </c>
      <c r="E6133" s="130" t="inlineStr">
        <is>
          <t>CA</t>
        </is>
      </c>
      <c r="F6133" s="130" t="inlineStr">
        <is>
          <t>Commercial NAICS Non-Cogen</t>
        </is>
      </c>
      <c r="G6133" s="130" t="inlineStr">
        <is>
          <t>PV</t>
        </is>
      </c>
      <c r="H6133" s="130" t="inlineStr">
        <is>
          <t>SUN</t>
        </is>
      </c>
      <c r="I6133" s="130" t="inlineStr">
        <is>
          <t>SUN</t>
        </is>
      </c>
      <c r="J6133" s="131" t="n">
        <v>162328.64</v>
      </c>
      <c r="K6133" s="129" t="n">
        <v>2020</v>
      </c>
      <c r="L6133" s="120">
        <f>IF(VLOOKUP(H6133,'Cross-Page Data'!$D$4:$F$48,3,FALSE)="natural gas",VLOOKUP(G6133,'Cross-Page Data'!$I$4:$J$19,2,FALSE),IF(VLOOKUP(H6133,'Cross-Page Data'!$D$4:$F$48,3,FALSE)="solar",IF(G6133="PV","solar PV","solar thermal"),IF(VLOOKUP(H6133,'Cross-Page Data'!$D$4:$F$48,3,FALSE)="wind",VLOOKUP(G6133,'Cross-Page Data'!$I$4:$J$19,2,FALSE),IF(VLOOKUP(H6133,'Cross-Page Data'!$D$4:$F$48,3,FALSE)="hydro",VLOOKUP(G6133,'Cross-Page Data'!$I$4:$J$19,2,FALSE),VLOOKUP(H6133,'Cross-Page Data'!$D$4:$F$48,3,FALSE)))))</f>
        <v/>
      </c>
      <c r="M6133" s="120">
        <f>IF(AND($P$2=FALSE,OR(F6133="Commercial NAICS Cogen",F6133="Industrial NAICS Cogen",F6133="NAICS-22 Cogen")),FALSE,IF(AND($P$3=FALSE,OR(F6133="Commercial NAICS Cogen",F6133="Commercial NAICS Non-Cogen",F6133="Industrial NAICS Cogen", F6133="industrial NAICS non-Cogen")),FALSE, TRUE))</f>
        <v/>
      </c>
    </row>
    <row r="6134">
      <c r="A6134" s="129" t="n">
        <v>99999</v>
      </c>
      <c r="B6134" s="130" t="inlineStr">
        <is>
          <t>State-Fuel Level Increment</t>
        </is>
      </c>
      <c r="C6134" s="130" t="inlineStr">
        <is>
          <t>State-Fuel Level Increment</t>
        </is>
      </c>
      <c r="D6134" s="129" t="n">
        <v>99999</v>
      </c>
      <c r="E6134" s="130" t="inlineStr">
        <is>
          <t>CA</t>
        </is>
      </c>
      <c r="F6134" s="130" t="inlineStr">
        <is>
          <t>Industrial NAICS Non-Cogen</t>
        </is>
      </c>
      <c r="G6134" s="130" t="inlineStr">
        <is>
          <t>PV</t>
        </is>
      </c>
      <c r="H6134" s="130" t="inlineStr">
        <is>
          <t>SUN</t>
        </is>
      </c>
      <c r="I6134" s="130" t="inlineStr">
        <is>
          <t>SUN</t>
        </is>
      </c>
      <c r="J6134" s="131" t="n">
        <v>60306.211</v>
      </c>
      <c r="K6134" s="129" t="n">
        <v>2020</v>
      </c>
      <c r="L6134" s="120">
        <f>IF(VLOOKUP(H6134,'Cross-Page Data'!$D$4:$F$48,3,FALSE)="natural gas",VLOOKUP(G6134,'Cross-Page Data'!$I$4:$J$19,2,FALSE),IF(VLOOKUP(H6134,'Cross-Page Data'!$D$4:$F$48,3,FALSE)="solar",IF(G6134="PV","solar PV","solar thermal"),IF(VLOOKUP(H6134,'Cross-Page Data'!$D$4:$F$48,3,FALSE)="wind",VLOOKUP(G6134,'Cross-Page Data'!$I$4:$J$19,2,FALSE),IF(VLOOKUP(H6134,'Cross-Page Data'!$D$4:$F$48,3,FALSE)="hydro",VLOOKUP(G6134,'Cross-Page Data'!$I$4:$J$19,2,FALSE),VLOOKUP(H6134,'Cross-Page Data'!$D$4:$F$48,3,FALSE)))))</f>
        <v/>
      </c>
      <c r="M6134" s="120">
        <f>IF(AND($P$2=FALSE,OR(F6134="Commercial NAICS Cogen",F6134="Industrial NAICS Cogen",F6134="NAICS-22 Cogen")),FALSE,IF(AND($P$3=FALSE,OR(F6134="Commercial NAICS Cogen",F6134="Commercial NAICS Non-Cogen",F6134="Industrial NAICS Cogen", F6134="industrial NAICS non-Cogen")),FALSE, TRUE))</f>
        <v/>
      </c>
    </row>
    <row r="6135">
      <c r="A6135" s="129" t="n">
        <v>99999</v>
      </c>
      <c r="B6135" s="130" t="inlineStr">
        <is>
          <t>State-Fuel Level Increment</t>
        </is>
      </c>
      <c r="C6135" s="130" t="inlineStr">
        <is>
          <t>State-Fuel Level Increment</t>
        </is>
      </c>
      <c r="D6135" s="129" t="n">
        <v>99999</v>
      </c>
      <c r="E6135" s="130" t="inlineStr">
        <is>
          <t>CA</t>
        </is>
      </c>
      <c r="F6135" s="130" t="inlineStr">
        <is>
          <t>Industrial NAICS Cogen</t>
        </is>
      </c>
      <c r="G6135" s="130" t="inlineStr">
        <is>
          <t>PV</t>
        </is>
      </c>
      <c r="H6135" s="130" t="inlineStr">
        <is>
          <t>SUN</t>
        </is>
      </c>
      <c r="I6135" s="130" t="inlineStr">
        <is>
          <t>SUN</t>
        </is>
      </c>
      <c r="J6135" s="131" t="n">
        <v>2848.352</v>
      </c>
      <c r="K6135" s="129" t="n">
        <v>2020</v>
      </c>
      <c r="L6135" s="120">
        <f>IF(VLOOKUP(H6135,'Cross-Page Data'!$D$4:$F$48,3,FALSE)="natural gas",VLOOKUP(G6135,'Cross-Page Data'!$I$4:$J$19,2,FALSE),IF(VLOOKUP(H6135,'Cross-Page Data'!$D$4:$F$48,3,FALSE)="solar",IF(G6135="PV","solar PV","solar thermal"),IF(VLOOKUP(H6135,'Cross-Page Data'!$D$4:$F$48,3,FALSE)="wind",VLOOKUP(G6135,'Cross-Page Data'!$I$4:$J$19,2,FALSE),IF(VLOOKUP(H6135,'Cross-Page Data'!$D$4:$F$48,3,FALSE)="hydro",VLOOKUP(G6135,'Cross-Page Data'!$I$4:$J$19,2,FALSE),VLOOKUP(H6135,'Cross-Page Data'!$D$4:$F$48,3,FALSE)))))</f>
        <v/>
      </c>
      <c r="M6135" s="120">
        <f>IF(AND($P$2=FALSE,OR(F6135="Commercial NAICS Cogen",F6135="Industrial NAICS Cogen",F6135="NAICS-22 Cogen")),FALSE,IF(AND($P$3=FALSE,OR(F6135="Commercial NAICS Cogen",F6135="Commercial NAICS Non-Cogen",F6135="Industrial NAICS Cogen", F6135="industrial NAICS non-Cogen")),FALSE, TRUE))</f>
        <v/>
      </c>
    </row>
    <row r="6136">
      <c r="A6136" s="129" t="n">
        <v>99999</v>
      </c>
      <c r="B6136" s="130" t="inlineStr">
        <is>
          <t>State-Fuel Level Increment</t>
        </is>
      </c>
      <c r="C6136" s="130" t="inlineStr">
        <is>
          <t>State-Fuel Level Increment</t>
        </is>
      </c>
      <c r="D6136" s="129" t="n">
        <v>99999</v>
      </c>
      <c r="E6136" s="130" t="inlineStr">
        <is>
          <t>CO</t>
        </is>
      </c>
      <c r="F6136" s="130" t="inlineStr">
        <is>
          <t>Electric Utility</t>
        </is>
      </c>
      <c r="G6136" s="130" t="inlineStr">
        <is>
          <t>PV</t>
        </is>
      </c>
      <c r="H6136" s="130" t="inlineStr">
        <is>
          <t>SUN</t>
        </is>
      </c>
      <c r="I6136" s="130" t="inlineStr">
        <is>
          <t>SUN</t>
        </is>
      </c>
      <c r="J6136" s="131" t="n">
        <v>8724.511</v>
      </c>
      <c r="K6136" s="129" t="n">
        <v>2020</v>
      </c>
      <c r="L6136" s="120">
        <f>IF(VLOOKUP(H6136,'Cross-Page Data'!$D$4:$F$48,3,FALSE)="natural gas",VLOOKUP(G6136,'Cross-Page Data'!$I$4:$J$19,2,FALSE),IF(VLOOKUP(H6136,'Cross-Page Data'!$D$4:$F$48,3,FALSE)="solar",IF(G6136="PV","solar PV","solar thermal"),IF(VLOOKUP(H6136,'Cross-Page Data'!$D$4:$F$48,3,FALSE)="wind",VLOOKUP(G6136,'Cross-Page Data'!$I$4:$J$19,2,FALSE),IF(VLOOKUP(H6136,'Cross-Page Data'!$D$4:$F$48,3,FALSE)="hydro",VLOOKUP(G6136,'Cross-Page Data'!$I$4:$J$19,2,FALSE),VLOOKUP(H6136,'Cross-Page Data'!$D$4:$F$48,3,FALSE)))))</f>
        <v/>
      </c>
      <c r="M6136" s="120">
        <f>IF(AND($P$2=FALSE,OR(F6136="Commercial NAICS Cogen",F6136="Industrial NAICS Cogen",F6136="NAICS-22 Cogen")),FALSE,IF(AND($P$3=FALSE,OR(F6136="Commercial NAICS Cogen",F6136="Commercial NAICS Non-Cogen",F6136="Industrial NAICS Cogen", F6136="industrial NAICS non-Cogen")),FALSE, TRUE))</f>
        <v/>
      </c>
    </row>
    <row r="6137">
      <c r="A6137" s="129" t="n">
        <v>99999</v>
      </c>
      <c r="B6137" s="130" t="inlineStr">
        <is>
          <t>State-Fuel Level Increment</t>
        </is>
      </c>
      <c r="C6137" s="130" t="inlineStr">
        <is>
          <t>State-Fuel Level Increment</t>
        </is>
      </c>
      <c r="D6137" s="129" t="n">
        <v>99999</v>
      </c>
      <c r="E6137" s="130" t="inlineStr">
        <is>
          <t>CO</t>
        </is>
      </c>
      <c r="F6137" s="130" t="inlineStr">
        <is>
          <t>NAICS-22 Non-Cogen</t>
        </is>
      </c>
      <c r="G6137" s="130" t="inlineStr">
        <is>
          <t>PV</t>
        </is>
      </c>
      <c r="H6137" s="130" t="inlineStr">
        <is>
          <t>SUN</t>
        </is>
      </c>
      <c r="I6137" s="130" t="inlineStr">
        <is>
          <t>SUN</t>
        </is>
      </c>
      <c r="J6137" s="131" t="n">
        <v>661227.64</v>
      </c>
      <c r="K6137" s="129" t="n">
        <v>2020</v>
      </c>
      <c r="L6137" s="120">
        <f>IF(VLOOKUP(H6137,'Cross-Page Data'!$D$4:$F$48,3,FALSE)="natural gas",VLOOKUP(G6137,'Cross-Page Data'!$I$4:$J$19,2,FALSE),IF(VLOOKUP(H6137,'Cross-Page Data'!$D$4:$F$48,3,FALSE)="solar",IF(G6137="PV","solar PV","solar thermal"),IF(VLOOKUP(H6137,'Cross-Page Data'!$D$4:$F$48,3,FALSE)="wind",VLOOKUP(G6137,'Cross-Page Data'!$I$4:$J$19,2,FALSE),IF(VLOOKUP(H6137,'Cross-Page Data'!$D$4:$F$48,3,FALSE)="hydro",VLOOKUP(G6137,'Cross-Page Data'!$I$4:$J$19,2,FALSE),VLOOKUP(H6137,'Cross-Page Data'!$D$4:$F$48,3,FALSE)))))</f>
        <v/>
      </c>
      <c r="M6137" s="120">
        <f>IF(AND($P$2=FALSE,OR(F6137="Commercial NAICS Cogen",F6137="Industrial NAICS Cogen",F6137="NAICS-22 Cogen")),FALSE,IF(AND($P$3=FALSE,OR(F6137="Commercial NAICS Cogen",F6137="Commercial NAICS Non-Cogen",F6137="Industrial NAICS Cogen", F6137="industrial NAICS non-Cogen")),FALSE, TRUE))</f>
        <v/>
      </c>
    </row>
    <row r="6138">
      <c r="A6138" s="129" t="n">
        <v>99999</v>
      </c>
      <c r="B6138" s="130" t="inlineStr">
        <is>
          <t>State-Fuel Level Increment</t>
        </is>
      </c>
      <c r="C6138" s="130" t="inlineStr">
        <is>
          <t>State-Fuel Level Increment</t>
        </is>
      </c>
      <c r="D6138" s="129" t="n">
        <v>99999</v>
      </c>
      <c r="E6138" s="130" t="inlineStr">
        <is>
          <t>CO</t>
        </is>
      </c>
      <c r="F6138" s="130" t="inlineStr">
        <is>
          <t>Commercial NAICS Non-Cogen</t>
        </is>
      </c>
      <c r="G6138" s="130" t="inlineStr">
        <is>
          <t>PV</t>
        </is>
      </c>
      <c r="H6138" s="130" t="inlineStr">
        <is>
          <t>SUN</t>
        </is>
      </c>
      <c r="I6138" s="130" t="inlineStr">
        <is>
          <t>SUN</t>
        </is>
      </c>
      <c r="J6138" s="131" t="n">
        <v>26968.959</v>
      </c>
      <c r="K6138" s="129" t="n">
        <v>2020</v>
      </c>
      <c r="L6138" s="120">
        <f>IF(VLOOKUP(H6138,'Cross-Page Data'!$D$4:$F$48,3,FALSE)="natural gas",VLOOKUP(G6138,'Cross-Page Data'!$I$4:$J$19,2,FALSE),IF(VLOOKUP(H6138,'Cross-Page Data'!$D$4:$F$48,3,FALSE)="solar",IF(G6138="PV","solar PV","solar thermal"),IF(VLOOKUP(H6138,'Cross-Page Data'!$D$4:$F$48,3,FALSE)="wind",VLOOKUP(G6138,'Cross-Page Data'!$I$4:$J$19,2,FALSE),IF(VLOOKUP(H6138,'Cross-Page Data'!$D$4:$F$48,3,FALSE)="hydro",VLOOKUP(G6138,'Cross-Page Data'!$I$4:$J$19,2,FALSE),VLOOKUP(H6138,'Cross-Page Data'!$D$4:$F$48,3,FALSE)))))</f>
        <v/>
      </c>
      <c r="M6138" s="120">
        <f>IF(AND($P$2=FALSE,OR(F6138="Commercial NAICS Cogen",F6138="Industrial NAICS Cogen",F6138="NAICS-22 Cogen")),FALSE,IF(AND($P$3=FALSE,OR(F6138="Commercial NAICS Cogen",F6138="Commercial NAICS Non-Cogen",F6138="Industrial NAICS Cogen", F6138="industrial NAICS non-Cogen")),FALSE, TRUE))</f>
        <v/>
      </c>
    </row>
    <row r="6139">
      <c r="A6139" s="129" t="n">
        <v>99999</v>
      </c>
      <c r="B6139" s="130" t="inlineStr">
        <is>
          <t>State-Fuel Level Increment</t>
        </is>
      </c>
      <c r="C6139" s="130" t="inlineStr">
        <is>
          <t>State-Fuel Level Increment</t>
        </is>
      </c>
      <c r="D6139" s="129" t="n">
        <v>99999</v>
      </c>
      <c r="E6139" s="130" t="inlineStr">
        <is>
          <t>CT</t>
        </is>
      </c>
      <c r="F6139" s="130" t="inlineStr">
        <is>
          <t>NAICS-22 Non-Cogen</t>
        </is>
      </c>
      <c r="G6139" s="130" t="inlineStr">
        <is>
          <t>PV</t>
        </is>
      </c>
      <c r="H6139" s="130" t="inlineStr">
        <is>
          <t>SUN</t>
        </is>
      </c>
      <c r="I6139" s="130" t="inlineStr">
        <is>
          <t>SUN</t>
        </is>
      </c>
      <c r="J6139" s="131" t="n">
        <v>87951.81299999999</v>
      </c>
      <c r="K6139" s="129" t="n">
        <v>2020</v>
      </c>
      <c r="L6139" s="120">
        <f>IF(VLOOKUP(H6139,'Cross-Page Data'!$D$4:$F$48,3,FALSE)="natural gas",VLOOKUP(G6139,'Cross-Page Data'!$I$4:$J$19,2,FALSE),IF(VLOOKUP(H6139,'Cross-Page Data'!$D$4:$F$48,3,FALSE)="solar",IF(G6139="PV","solar PV","solar thermal"),IF(VLOOKUP(H6139,'Cross-Page Data'!$D$4:$F$48,3,FALSE)="wind",VLOOKUP(G6139,'Cross-Page Data'!$I$4:$J$19,2,FALSE),IF(VLOOKUP(H6139,'Cross-Page Data'!$D$4:$F$48,3,FALSE)="hydro",VLOOKUP(G6139,'Cross-Page Data'!$I$4:$J$19,2,FALSE),VLOOKUP(H6139,'Cross-Page Data'!$D$4:$F$48,3,FALSE)))))</f>
        <v/>
      </c>
      <c r="M6139" s="120">
        <f>IF(AND($P$2=FALSE,OR(F6139="Commercial NAICS Cogen",F6139="Industrial NAICS Cogen",F6139="NAICS-22 Cogen")),FALSE,IF(AND($P$3=FALSE,OR(F6139="Commercial NAICS Cogen",F6139="Commercial NAICS Non-Cogen",F6139="Industrial NAICS Cogen", F6139="industrial NAICS non-Cogen")),FALSE, TRUE))</f>
        <v/>
      </c>
    </row>
    <row r="6140">
      <c r="A6140" s="129" t="n">
        <v>99999</v>
      </c>
      <c r="B6140" s="130" t="inlineStr">
        <is>
          <t>State-Fuel Level Increment</t>
        </is>
      </c>
      <c r="C6140" s="130" t="inlineStr">
        <is>
          <t>State-Fuel Level Increment</t>
        </is>
      </c>
      <c r="D6140" s="129" t="n">
        <v>99999</v>
      </c>
      <c r="E6140" s="130" t="inlineStr">
        <is>
          <t>CT</t>
        </is>
      </c>
      <c r="F6140" s="130" t="inlineStr">
        <is>
          <t>Commercial NAICS Non-Cogen</t>
        </is>
      </c>
      <c r="G6140" s="130" t="inlineStr">
        <is>
          <t>PV</t>
        </is>
      </c>
      <c r="H6140" s="130" t="inlineStr">
        <is>
          <t>SUN</t>
        </is>
      </c>
      <c r="I6140" s="130" t="inlineStr">
        <is>
          <t>SUN</t>
        </is>
      </c>
      <c r="J6140" s="131" t="n">
        <v>5818.899</v>
      </c>
      <c r="K6140" s="129" t="n">
        <v>2020</v>
      </c>
      <c r="L6140" s="120">
        <f>IF(VLOOKUP(H6140,'Cross-Page Data'!$D$4:$F$48,3,FALSE)="natural gas",VLOOKUP(G6140,'Cross-Page Data'!$I$4:$J$19,2,FALSE),IF(VLOOKUP(H6140,'Cross-Page Data'!$D$4:$F$48,3,FALSE)="solar",IF(G6140="PV","solar PV","solar thermal"),IF(VLOOKUP(H6140,'Cross-Page Data'!$D$4:$F$48,3,FALSE)="wind",VLOOKUP(G6140,'Cross-Page Data'!$I$4:$J$19,2,FALSE),IF(VLOOKUP(H6140,'Cross-Page Data'!$D$4:$F$48,3,FALSE)="hydro",VLOOKUP(G6140,'Cross-Page Data'!$I$4:$J$19,2,FALSE),VLOOKUP(H6140,'Cross-Page Data'!$D$4:$F$48,3,FALSE)))))</f>
        <v/>
      </c>
      <c r="M6140" s="120">
        <f>IF(AND($P$2=FALSE,OR(F6140="Commercial NAICS Cogen",F6140="Industrial NAICS Cogen",F6140="NAICS-22 Cogen")),FALSE,IF(AND($P$3=FALSE,OR(F6140="Commercial NAICS Cogen",F6140="Commercial NAICS Non-Cogen",F6140="Industrial NAICS Cogen", F6140="industrial NAICS non-Cogen")),FALSE, TRUE))</f>
        <v/>
      </c>
    </row>
    <row r="6141">
      <c r="A6141" s="129" t="n">
        <v>99999</v>
      </c>
      <c r="B6141" s="130" t="inlineStr">
        <is>
          <t>State-Fuel Level Increment</t>
        </is>
      </c>
      <c r="C6141" s="130" t="inlineStr">
        <is>
          <t>State-Fuel Level Increment</t>
        </is>
      </c>
      <c r="D6141" s="129" t="n">
        <v>99999</v>
      </c>
      <c r="E6141" s="130" t="inlineStr">
        <is>
          <t>CT</t>
        </is>
      </c>
      <c r="F6141" s="130" t="inlineStr">
        <is>
          <t>Industrial NAICS Cogen</t>
        </is>
      </c>
      <c r="G6141" s="130" t="inlineStr">
        <is>
          <t>PV</t>
        </is>
      </c>
      <c r="H6141" s="130" t="inlineStr">
        <is>
          <t>SUN</t>
        </is>
      </c>
      <c r="I6141" s="130" t="inlineStr">
        <is>
          <t>SUN</t>
        </is>
      </c>
      <c r="J6141" s="131" t="n">
        <v>114.351</v>
      </c>
      <c r="K6141" s="129" t="n">
        <v>2020</v>
      </c>
      <c r="L6141" s="120">
        <f>IF(VLOOKUP(H6141,'Cross-Page Data'!$D$4:$F$48,3,FALSE)="natural gas",VLOOKUP(G6141,'Cross-Page Data'!$I$4:$J$19,2,FALSE),IF(VLOOKUP(H6141,'Cross-Page Data'!$D$4:$F$48,3,FALSE)="solar",IF(G6141="PV","solar PV","solar thermal"),IF(VLOOKUP(H6141,'Cross-Page Data'!$D$4:$F$48,3,FALSE)="wind",VLOOKUP(G6141,'Cross-Page Data'!$I$4:$J$19,2,FALSE),IF(VLOOKUP(H6141,'Cross-Page Data'!$D$4:$F$48,3,FALSE)="hydro",VLOOKUP(G6141,'Cross-Page Data'!$I$4:$J$19,2,FALSE),VLOOKUP(H6141,'Cross-Page Data'!$D$4:$F$48,3,FALSE)))))</f>
        <v/>
      </c>
      <c r="M6141" s="120">
        <f>IF(AND($P$2=FALSE,OR(F6141="Commercial NAICS Cogen",F6141="Industrial NAICS Cogen",F6141="NAICS-22 Cogen")),FALSE,IF(AND($P$3=FALSE,OR(F6141="Commercial NAICS Cogen",F6141="Commercial NAICS Non-Cogen",F6141="Industrial NAICS Cogen", F6141="industrial NAICS non-Cogen")),FALSE, TRUE))</f>
        <v/>
      </c>
    </row>
    <row r="6142">
      <c r="A6142" s="129" t="n">
        <v>99999</v>
      </c>
      <c r="B6142" s="130" t="inlineStr">
        <is>
          <t>State-Fuel Level Increment</t>
        </is>
      </c>
      <c r="C6142" s="130" t="inlineStr">
        <is>
          <t>State-Fuel Level Increment</t>
        </is>
      </c>
      <c r="D6142" s="129" t="n">
        <v>99999</v>
      </c>
      <c r="E6142" s="130" t="inlineStr">
        <is>
          <t>DC</t>
        </is>
      </c>
      <c r="F6142" s="130" t="inlineStr">
        <is>
          <t>NAICS-22 Non-Cogen</t>
        </is>
      </c>
      <c r="G6142" s="130" t="inlineStr">
        <is>
          <t>PV</t>
        </is>
      </c>
      <c r="H6142" s="130" t="inlineStr">
        <is>
          <t>SUN</t>
        </is>
      </c>
      <c r="I6142" s="130" t="inlineStr">
        <is>
          <t>SUN</t>
        </is>
      </c>
      <c r="J6142" s="131" t="n">
        <v>18198.684</v>
      </c>
      <c r="K6142" s="129" t="n">
        <v>2020</v>
      </c>
      <c r="L6142" s="120">
        <f>IF(VLOOKUP(H6142,'Cross-Page Data'!$D$4:$F$48,3,FALSE)="natural gas",VLOOKUP(G6142,'Cross-Page Data'!$I$4:$J$19,2,FALSE),IF(VLOOKUP(H6142,'Cross-Page Data'!$D$4:$F$48,3,FALSE)="solar",IF(G6142="PV","solar PV","solar thermal"),IF(VLOOKUP(H6142,'Cross-Page Data'!$D$4:$F$48,3,FALSE)="wind",VLOOKUP(G6142,'Cross-Page Data'!$I$4:$J$19,2,FALSE),IF(VLOOKUP(H6142,'Cross-Page Data'!$D$4:$F$48,3,FALSE)="hydro",VLOOKUP(G6142,'Cross-Page Data'!$I$4:$J$19,2,FALSE),VLOOKUP(H6142,'Cross-Page Data'!$D$4:$F$48,3,FALSE)))))</f>
        <v/>
      </c>
      <c r="M6142" s="120">
        <f>IF(AND($P$2=FALSE,OR(F6142="Commercial NAICS Cogen",F6142="Industrial NAICS Cogen",F6142="NAICS-22 Cogen")),FALSE,IF(AND($P$3=FALSE,OR(F6142="Commercial NAICS Cogen",F6142="Commercial NAICS Non-Cogen",F6142="Industrial NAICS Cogen", F6142="industrial NAICS non-Cogen")),FALSE, TRUE))</f>
        <v/>
      </c>
    </row>
    <row r="6143">
      <c r="A6143" s="129" t="n">
        <v>99999</v>
      </c>
      <c r="B6143" s="130" t="inlineStr">
        <is>
          <t>State-Fuel Level Increment</t>
        </is>
      </c>
      <c r="C6143" s="130" t="inlineStr">
        <is>
          <t>State-Fuel Level Increment</t>
        </is>
      </c>
      <c r="D6143" s="129" t="n">
        <v>99999</v>
      </c>
      <c r="E6143" s="130" t="inlineStr">
        <is>
          <t>DE</t>
        </is>
      </c>
      <c r="F6143" s="130" t="inlineStr">
        <is>
          <t>Electric Utility</t>
        </is>
      </c>
      <c r="G6143" s="130" t="inlineStr">
        <is>
          <t>PV</t>
        </is>
      </c>
      <c r="H6143" s="130" t="inlineStr">
        <is>
          <t>SUN</t>
        </is>
      </c>
      <c r="I6143" s="130" t="inlineStr">
        <is>
          <t>SUN</t>
        </is>
      </c>
      <c r="J6143" s="131" t="n">
        <v>7057.327</v>
      </c>
      <c r="K6143" s="129" t="n">
        <v>2020</v>
      </c>
      <c r="L6143" s="120">
        <f>IF(VLOOKUP(H6143,'Cross-Page Data'!$D$4:$F$48,3,FALSE)="natural gas",VLOOKUP(G6143,'Cross-Page Data'!$I$4:$J$19,2,FALSE),IF(VLOOKUP(H6143,'Cross-Page Data'!$D$4:$F$48,3,FALSE)="solar",IF(G6143="PV","solar PV","solar thermal"),IF(VLOOKUP(H6143,'Cross-Page Data'!$D$4:$F$48,3,FALSE)="wind",VLOOKUP(G6143,'Cross-Page Data'!$I$4:$J$19,2,FALSE),IF(VLOOKUP(H6143,'Cross-Page Data'!$D$4:$F$48,3,FALSE)="hydro",VLOOKUP(G6143,'Cross-Page Data'!$I$4:$J$19,2,FALSE),VLOOKUP(H6143,'Cross-Page Data'!$D$4:$F$48,3,FALSE)))))</f>
        <v/>
      </c>
      <c r="M6143" s="120">
        <f>IF(AND($P$2=FALSE,OR(F6143="Commercial NAICS Cogen",F6143="Industrial NAICS Cogen",F6143="NAICS-22 Cogen")),FALSE,IF(AND($P$3=FALSE,OR(F6143="Commercial NAICS Cogen",F6143="Commercial NAICS Non-Cogen",F6143="Industrial NAICS Cogen", F6143="industrial NAICS non-Cogen")),FALSE, TRUE))</f>
        <v/>
      </c>
    </row>
    <row r="6144">
      <c r="A6144" s="129" t="n">
        <v>99999</v>
      </c>
      <c r="B6144" s="130" t="inlineStr">
        <is>
          <t>State-Fuel Level Increment</t>
        </is>
      </c>
      <c r="C6144" s="130" t="inlineStr">
        <is>
          <t>State-Fuel Level Increment</t>
        </is>
      </c>
      <c r="D6144" s="129" t="n">
        <v>99999</v>
      </c>
      <c r="E6144" s="130" t="inlineStr">
        <is>
          <t>DE</t>
        </is>
      </c>
      <c r="F6144" s="130" t="inlineStr">
        <is>
          <t>NAICS-22 Non-Cogen</t>
        </is>
      </c>
      <c r="G6144" s="130" t="inlineStr">
        <is>
          <t>PV</t>
        </is>
      </c>
      <c r="H6144" s="130" t="inlineStr">
        <is>
          <t>SUN</t>
        </is>
      </c>
      <c r="I6144" s="130" t="inlineStr">
        <is>
          <t>SUN</t>
        </is>
      </c>
      <c r="J6144" s="131" t="n">
        <v>18286.94</v>
      </c>
      <c r="K6144" s="129" t="n">
        <v>2020</v>
      </c>
      <c r="L6144" s="120">
        <f>IF(VLOOKUP(H6144,'Cross-Page Data'!$D$4:$F$48,3,FALSE)="natural gas",VLOOKUP(G6144,'Cross-Page Data'!$I$4:$J$19,2,FALSE),IF(VLOOKUP(H6144,'Cross-Page Data'!$D$4:$F$48,3,FALSE)="solar",IF(G6144="PV","solar PV","solar thermal"),IF(VLOOKUP(H6144,'Cross-Page Data'!$D$4:$F$48,3,FALSE)="wind",VLOOKUP(G6144,'Cross-Page Data'!$I$4:$J$19,2,FALSE),IF(VLOOKUP(H6144,'Cross-Page Data'!$D$4:$F$48,3,FALSE)="hydro",VLOOKUP(G6144,'Cross-Page Data'!$I$4:$J$19,2,FALSE),VLOOKUP(H6144,'Cross-Page Data'!$D$4:$F$48,3,FALSE)))))</f>
        <v/>
      </c>
      <c r="M6144" s="120">
        <f>IF(AND($P$2=FALSE,OR(F6144="Commercial NAICS Cogen",F6144="Industrial NAICS Cogen",F6144="NAICS-22 Cogen")),FALSE,IF(AND($P$3=FALSE,OR(F6144="Commercial NAICS Cogen",F6144="Commercial NAICS Non-Cogen",F6144="Industrial NAICS Cogen", F6144="industrial NAICS non-Cogen")),FALSE, TRUE))</f>
        <v/>
      </c>
    </row>
    <row r="6145">
      <c r="A6145" s="129" t="n">
        <v>99999</v>
      </c>
      <c r="B6145" s="130" t="inlineStr">
        <is>
          <t>State-Fuel Level Increment</t>
        </is>
      </c>
      <c r="C6145" s="130" t="inlineStr">
        <is>
          <t>State-Fuel Level Increment</t>
        </is>
      </c>
      <c r="D6145" s="129" t="n">
        <v>99999</v>
      </c>
      <c r="E6145" s="130" t="inlineStr">
        <is>
          <t>FL</t>
        </is>
      </c>
      <c r="F6145" s="130" t="inlineStr">
        <is>
          <t>Electric Utility</t>
        </is>
      </c>
      <c r="G6145" s="130" t="inlineStr">
        <is>
          <t>PV</t>
        </is>
      </c>
      <c r="H6145" s="130" t="inlineStr">
        <is>
          <t>SUN</t>
        </is>
      </c>
      <c r="I6145" s="130" t="inlineStr">
        <is>
          <t>SUN</t>
        </is>
      </c>
      <c r="J6145" s="131" t="n">
        <v>118432.85</v>
      </c>
      <c r="K6145" s="129" t="n">
        <v>2020</v>
      </c>
      <c r="L6145" s="120">
        <f>IF(VLOOKUP(H6145,'Cross-Page Data'!$D$4:$F$48,3,FALSE)="natural gas",VLOOKUP(G6145,'Cross-Page Data'!$I$4:$J$19,2,FALSE),IF(VLOOKUP(H6145,'Cross-Page Data'!$D$4:$F$48,3,FALSE)="solar",IF(G6145="PV","solar PV","solar thermal"),IF(VLOOKUP(H6145,'Cross-Page Data'!$D$4:$F$48,3,FALSE)="wind",VLOOKUP(G6145,'Cross-Page Data'!$I$4:$J$19,2,FALSE),IF(VLOOKUP(H6145,'Cross-Page Data'!$D$4:$F$48,3,FALSE)="hydro",VLOOKUP(G6145,'Cross-Page Data'!$I$4:$J$19,2,FALSE),VLOOKUP(H6145,'Cross-Page Data'!$D$4:$F$48,3,FALSE)))))</f>
        <v/>
      </c>
      <c r="M6145" s="120">
        <f>IF(AND($P$2=FALSE,OR(F6145="Commercial NAICS Cogen",F6145="Industrial NAICS Cogen",F6145="NAICS-22 Cogen")),FALSE,IF(AND($P$3=FALSE,OR(F6145="Commercial NAICS Cogen",F6145="Commercial NAICS Non-Cogen",F6145="Industrial NAICS Cogen", F6145="industrial NAICS non-Cogen")),FALSE, TRUE))</f>
        <v/>
      </c>
    </row>
    <row r="6146">
      <c r="A6146" s="129" t="n">
        <v>99999</v>
      </c>
      <c r="B6146" s="130" t="inlineStr">
        <is>
          <t>State-Fuel Level Increment</t>
        </is>
      </c>
      <c r="C6146" s="130" t="inlineStr">
        <is>
          <t>State-Fuel Level Increment</t>
        </is>
      </c>
      <c r="D6146" s="129" t="n">
        <v>99999</v>
      </c>
      <c r="E6146" s="130" t="inlineStr">
        <is>
          <t>FL</t>
        </is>
      </c>
      <c r="F6146" s="130" t="inlineStr">
        <is>
          <t>NAICS-22 Non-Cogen</t>
        </is>
      </c>
      <c r="G6146" s="130" t="inlineStr">
        <is>
          <t>PV</t>
        </is>
      </c>
      <c r="H6146" s="130" t="inlineStr">
        <is>
          <t>SUN</t>
        </is>
      </c>
      <c r="I6146" s="130" t="inlineStr">
        <is>
          <t>SUN</t>
        </is>
      </c>
      <c r="J6146" s="131" t="n">
        <v>204037.1</v>
      </c>
      <c r="K6146" s="129" t="n">
        <v>2020</v>
      </c>
      <c r="L6146" s="120">
        <f>IF(VLOOKUP(H6146,'Cross-Page Data'!$D$4:$F$48,3,FALSE)="natural gas",VLOOKUP(G6146,'Cross-Page Data'!$I$4:$J$19,2,FALSE),IF(VLOOKUP(H6146,'Cross-Page Data'!$D$4:$F$48,3,FALSE)="solar",IF(G6146="PV","solar PV","solar thermal"),IF(VLOOKUP(H6146,'Cross-Page Data'!$D$4:$F$48,3,FALSE)="wind",VLOOKUP(G6146,'Cross-Page Data'!$I$4:$J$19,2,FALSE),IF(VLOOKUP(H6146,'Cross-Page Data'!$D$4:$F$48,3,FALSE)="hydro",VLOOKUP(G6146,'Cross-Page Data'!$I$4:$J$19,2,FALSE),VLOOKUP(H6146,'Cross-Page Data'!$D$4:$F$48,3,FALSE)))))</f>
        <v/>
      </c>
      <c r="M6146" s="120">
        <f>IF(AND($P$2=FALSE,OR(F6146="Commercial NAICS Cogen",F6146="Industrial NAICS Cogen",F6146="NAICS-22 Cogen")),FALSE,IF(AND($P$3=FALSE,OR(F6146="Commercial NAICS Cogen",F6146="Commercial NAICS Non-Cogen",F6146="Industrial NAICS Cogen", F6146="industrial NAICS non-Cogen")),FALSE, TRUE))</f>
        <v/>
      </c>
    </row>
    <row r="6147">
      <c r="A6147" s="129" t="n">
        <v>99999</v>
      </c>
      <c r="B6147" s="130" t="inlineStr">
        <is>
          <t>State-Fuel Level Increment</t>
        </is>
      </c>
      <c r="C6147" s="130" t="inlineStr">
        <is>
          <t>State-Fuel Level Increment</t>
        </is>
      </c>
      <c r="D6147" s="129" t="n">
        <v>99999</v>
      </c>
      <c r="E6147" s="130" t="inlineStr">
        <is>
          <t>FL</t>
        </is>
      </c>
      <c r="F6147" s="130" t="inlineStr">
        <is>
          <t>Commercial NAICS Non-Cogen</t>
        </is>
      </c>
      <c r="G6147" s="130" t="inlineStr">
        <is>
          <t>PV</t>
        </is>
      </c>
      <c r="H6147" s="130" t="inlineStr">
        <is>
          <t>SUN</t>
        </is>
      </c>
      <c r="I6147" s="130" t="inlineStr">
        <is>
          <t>SUN</t>
        </is>
      </c>
      <c r="J6147" s="131" t="n">
        <v>8644.709999999999</v>
      </c>
      <c r="K6147" s="129" t="n">
        <v>2020</v>
      </c>
      <c r="L6147" s="120">
        <f>IF(VLOOKUP(H6147,'Cross-Page Data'!$D$4:$F$48,3,FALSE)="natural gas",VLOOKUP(G6147,'Cross-Page Data'!$I$4:$J$19,2,FALSE),IF(VLOOKUP(H6147,'Cross-Page Data'!$D$4:$F$48,3,FALSE)="solar",IF(G6147="PV","solar PV","solar thermal"),IF(VLOOKUP(H6147,'Cross-Page Data'!$D$4:$F$48,3,FALSE)="wind",VLOOKUP(G6147,'Cross-Page Data'!$I$4:$J$19,2,FALSE),IF(VLOOKUP(H6147,'Cross-Page Data'!$D$4:$F$48,3,FALSE)="hydro",VLOOKUP(G6147,'Cross-Page Data'!$I$4:$J$19,2,FALSE),VLOOKUP(H6147,'Cross-Page Data'!$D$4:$F$48,3,FALSE)))))</f>
        <v/>
      </c>
      <c r="M6147" s="120">
        <f>IF(AND($P$2=FALSE,OR(F6147="Commercial NAICS Cogen",F6147="Industrial NAICS Cogen",F6147="NAICS-22 Cogen")),FALSE,IF(AND($P$3=FALSE,OR(F6147="Commercial NAICS Cogen",F6147="Commercial NAICS Non-Cogen",F6147="Industrial NAICS Cogen", F6147="industrial NAICS non-Cogen")),FALSE, TRUE))</f>
        <v/>
      </c>
    </row>
    <row r="6148">
      <c r="A6148" s="129" t="n">
        <v>99999</v>
      </c>
      <c r="B6148" s="130" t="inlineStr">
        <is>
          <t>State-Fuel Level Increment</t>
        </is>
      </c>
      <c r="C6148" s="130" t="inlineStr">
        <is>
          <t>State-Fuel Level Increment</t>
        </is>
      </c>
      <c r="D6148" s="129" t="n">
        <v>99999</v>
      </c>
      <c r="E6148" s="130" t="inlineStr">
        <is>
          <t>FL</t>
        </is>
      </c>
      <c r="F6148" s="130" t="inlineStr">
        <is>
          <t>Industrial NAICS Non-Cogen</t>
        </is>
      </c>
      <c r="G6148" s="130" t="inlineStr">
        <is>
          <t>PV</t>
        </is>
      </c>
      <c r="H6148" s="130" t="inlineStr">
        <is>
          <t>SUN</t>
        </is>
      </c>
      <c r="I6148" s="130" t="inlineStr">
        <is>
          <t>SUN</t>
        </is>
      </c>
      <c r="J6148" s="131" t="n">
        <v>3471.778</v>
      </c>
      <c r="K6148" s="129" t="n">
        <v>2020</v>
      </c>
      <c r="L6148" s="120">
        <f>IF(VLOOKUP(H6148,'Cross-Page Data'!$D$4:$F$48,3,FALSE)="natural gas",VLOOKUP(G6148,'Cross-Page Data'!$I$4:$J$19,2,FALSE),IF(VLOOKUP(H6148,'Cross-Page Data'!$D$4:$F$48,3,FALSE)="solar",IF(G6148="PV","solar PV","solar thermal"),IF(VLOOKUP(H6148,'Cross-Page Data'!$D$4:$F$48,3,FALSE)="wind",VLOOKUP(G6148,'Cross-Page Data'!$I$4:$J$19,2,FALSE),IF(VLOOKUP(H6148,'Cross-Page Data'!$D$4:$F$48,3,FALSE)="hydro",VLOOKUP(G6148,'Cross-Page Data'!$I$4:$J$19,2,FALSE),VLOOKUP(H6148,'Cross-Page Data'!$D$4:$F$48,3,FALSE)))))</f>
        <v/>
      </c>
      <c r="M6148" s="120">
        <f>IF(AND($P$2=FALSE,OR(F6148="Commercial NAICS Cogen",F6148="Industrial NAICS Cogen",F6148="NAICS-22 Cogen")),FALSE,IF(AND($P$3=FALSE,OR(F6148="Commercial NAICS Cogen",F6148="Commercial NAICS Non-Cogen",F6148="Industrial NAICS Cogen", F6148="industrial NAICS non-Cogen")),FALSE, TRUE))</f>
        <v/>
      </c>
    </row>
    <row r="6149">
      <c r="A6149" s="129" t="n">
        <v>99999</v>
      </c>
      <c r="B6149" s="130" t="inlineStr">
        <is>
          <t>State-Fuel Level Increment</t>
        </is>
      </c>
      <c r="C6149" s="130" t="inlineStr">
        <is>
          <t>State-Fuel Level Increment</t>
        </is>
      </c>
      <c r="D6149" s="129" t="n">
        <v>99999</v>
      </c>
      <c r="E6149" s="130" t="inlineStr">
        <is>
          <t>GA</t>
        </is>
      </c>
      <c r="F6149" s="130" t="inlineStr">
        <is>
          <t>Electric Utility</t>
        </is>
      </c>
      <c r="G6149" s="130" t="inlineStr">
        <is>
          <t>PV</t>
        </is>
      </c>
      <c r="H6149" s="130" t="inlineStr">
        <is>
          <t>SUN</t>
        </is>
      </c>
      <c r="I6149" s="130" t="inlineStr">
        <is>
          <t>SUN</t>
        </is>
      </c>
      <c r="J6149" s="131" t="n">
        <v>154553.9</v>
      </c>
      <c r="K6149" s="129" t="n">
        <v>2020</v>
      </c>
      <c r="L6149" s="120">
        <f>IF(VLOOKUP(H6149,'Cross-Page Data'!$D$4:$F$48,3,FALSE)="natural gas",VLOOKUP(G6149,'Cross-Page Data'!$I$4:$J$19,2,FALSE),IF(VLOOKUP(H6149,'Cross-Page Data'!$D$4:$F$48,3,FALSE)="solar",IF(G6149="PV","solar PV","solar thermal"),IF(VLOOKUP(H6149,'Cross-Page Data'!$D$4:$F$48,3,FALSE)="wind",VLOOKUP(G6149,'Cross-Page Data'!$I$4:$J$19,2,FALSE),IF(VLOOKUP(H6149,'Cross-Page Data'!$D$4:$F$48,3,FALSE)="hydro",VLOOKUP(G6149,'Cross-Page Data'!$I$4:$J$19,2,FALSE),VLOOKUP(H6149,'Cross-Page Data'!$D$4:$F$48,3,FALSE)))))</f>
        <v/>
      </c>
      <c r="M6149" s="120">
        <f>IF(AND($P$2=FALSE,OR(F6149="Commercial NAICS Cogen",F6149="Industrial NAICS Cogen",F6149="NAICS-22 Cogen")),FALSE,IF(AND($P$3=FALSE,OR(F6149="Commercial NAICS Cogen",F6149="Commercial NAICS Non-Cogen",F6149="Industrial NAICS Cogen", F6149="industrial NAICS non-Cogen")),FALSE, TRUE))</f>
        <v/>
      </c>
    </row>
    <row r="6150">
      <c r="A6150" s="129" t="n">
        <v>99999</v>
      </c>
      <c r="B6150" s="130" t="inlineStr">
        <is>
          <t>State-Fuel Level Increment</t>
        </is>
      </c>
      <c r="C6150" s="130" t="inlineStr">
        <is>
          <t>State-Fuel Level Increment</t>
        </is>
      </c>
      <c r="D6150" s="129" t="n">
        <v>99999</v>
      </c>
      <c r="E6150" s="130" t="inlineStr">
        <is>
          <t>GA</t>
        </is>
      </c>
      <c r="F6150" s="130" t="inlineStr">
        <is>
          <t>NAICS-22 Non-Cogen</t>
        </is>
      </c>
      <c r="G6150" s="130" t="inlineStr">
        <is>
          <t>PV</t>
        </is>
      </c>
      <c r="H6150" s="130" t="inlineStr">
        <is>
          <t>SUN</t>
        </is>
      </c>
      <c r="I6150" s="130" t="inlineStr">
        <is>
          <t>SUN</t>
        </is>
      </c>
      <c r="J6150" s="131" t="n">
        <v>1460792.6</v>
      </c>
      <c r="K6150" s="129" t="n">
        <v>2020</v>
      </c>
      <c r="L6150" s="120">
        <f>IF(VLOOKUP(H6150,'Cross-Page Data'!$D$4:$F$48,3,FALSE)="natural gas",VLOOKUP(G6150,'Cross-Page Data'!$I$4:$J$19,2,FALSE),IF(VLOOKUP(H6150,'Cross-Page Data'!$D$4:$F$48,3,FALSE)="solar",IF(G6150="PV","solar PV","solar thermal"),IF(VLOOKUP(H6150,'Cross-Page Data'!$D$4:$F$48,3,FALSE)="wind",VLOOKUP(G6150,'Cross-Page Data'!$I$4:$J$19,2,FALSE),IF(VLOOKUP(H6150,'Cross-Page Data'!$D$4:$F$48,3,FALSE)="hydro",VLOOKUP(G6150,'Cross-Page Data'!$I$4:$J$19,2,FALSE),VLOOKUP(H6150,'Cross-Page Data'!$D$4:$F$48,3,FALSE)))))</f>
        <v/>
      </c>
      <c r="M6150" s="120">
        <f>IF(AND($P$2=FALSE,OR(F6150="Commercial NAICS Cogen",F6150="Industrial NAICS Cogen",F6150="NAICS-22 Cogen")),FALSE,IF(AND($P$3=FALSE,OR(F6150="Commercial NAICS Cogen",F6150="Commercial NAICS Non-Cogen",F6150="Industrial NAICS Cogen", F6150="industrial NAICS non-Cogen")),FALSE, TRUE))</f>
        <v/>
      </c>
    </row>
    <row r="6151">
      <c r="A6151" s="129" t="n">
        <v>99999</v>
      </c>
      <c r="B6151" s="130" t="inlineStr">
        <is>
          <t>State-Fuel Level Increment</t>
        </is>
      </c>
      <c r="C6151" s="130" t="inlineStr">
        <is>
          <t>State-Fuel Level Increment</t>
        </is>
      </c>
      <c r="D6151" s="129" t="n">
        <v>99999</v>
      </c>
      <c r="E6151" s="130" t="inlineStr">
        <is>
          <t>GA</t>
        </is>
      </c>
      <c r="F6151" s="130" t="inlineStr">
        <is>
          <t>Commercial NAICS Non-Cogen</t>
        </is>
      </c>
      <c r="G6151" s="130" t="inlineStr">
        <is>
          <t>PV</t>
        </is>
      </c>
      <c r="H6151" s="130" t="inlineStr">
        <is>
          <t>SUN</t>
        </is>
      </c>
      <c r="I6151" s="130" t="inlineStr">
        <is>
          <t>SUN</t>
        </is>
      </c>
      <c r="J6151" s="131" t="n">
        <v>3454.196</v>
      </c>
      <c r="K6151" s="129" t="n">
        <v>2020</v>
      </c>
      <c r="L6151" s="120">
        <f>IF(VLOOKUP(H6151,'Cross-Page Data'!$D$4:$F$48,3,FALSE)="natural gas",VLOOKUP(G6151,'Cross-Page Data'!$I$4:$J$19,2,FALSE),IF(VLOOKUP(H6151,'Cross-Page Data'!$D$4:$F$48,3,FALSE)="solar",IF(G6151="PV","solar PV","solar thermal"),IF(VLOOKUP(H6151,'Cross-Page Data'!$D$4:$F$48,3,FALSE)="wind",VLOOKUP(G6151,'Cross-Page Data'!$I$4:$J$19,2,FALSE),IF(VLOOKUP(H6151,'Cross-Page Data'!$D$4:$F$48,3,FALSE)="hydro",VLOOKUP(G6151,'Cross-Page Data'!$I$4:$J$19,2,FALSE),VLOOKUP(H6151,'Cross-Page Data'!$D$4:$F$48,3,FALSE)))))</f>
        <v/>
      </c>
      <c r="M6151" s="120">
        <f>IF(AND($P$2=FALSE,OR(F6151="Commercial NAICS Cogen",F6151="Industrial NAICS Cogen",F6151="NAICS-22 Cogen")),FALSE,IF(AND($P$3=FALSE,OR(F6151="Commercial NAICS Cogen",F6151="Commercial NAICS Non-Cogen",F6151="Industrial NAICS Cogen", F6151="industrial NAICS non-Cogen")),FALSE, TRUE))</f>
        <v/>
      </c>
    </row>
    <row r="6152">
      <c r="A6152" s="129" t="n">
        <v>99999</v>
      </c>
      <c r="B6152" s="130" t="inlineStr">
        <is>
          <t>State-Fuel Level Increment</t>
        </is>
      </c>
      <c r="C6152" s="130" t="inlineStr">
        <is>
          <t>State-Fuel Level Increment</t>
        </is>
      </c>
      <c r="D6152" s="129" t="n">
        <v>99999</v>
      </c>
      <c r="E6152" s="130" t="inlineStr">
        <is>
          <t>HI</t>
        </is>
      </c>
      <c r="F6152" s="130" t="inlineStr">
        <is>
          <t>Electric Utility</t>
        </is>
      </c>
      <c r="G6152" s="130" t="inlineStr">
        <is>
          <t>PV</t>
        </is>
      </c>
      <c r="H6152" s="130" t="inlineStr">
        <is>
          <t>SUN</t>
        </is>
      </c>
      <c r="I6152" s="130" t="inlineStr">
        <is>
          <t>SUN</t>
        </is>
      </c>
      <c r="J6152" s="131" t="n">
        <v>44308.738</v>
      </c>
      <c r="K6152" s="129" t="n">
        <v>2020</v>
      </c>
      <c r="L6152" s="120">
        <f>IF(VLOOKUP(H6152,'Cross-Page Data'!$D$4:$F$48,3,FALSE)="natural gas",VLOOKUP(G6152,'Cross-Page Data'!$I$4:$J$19,2,FALSE),IF(VLOOKUP(H6152,'Cross-Page Data'!$D$4:$F$48,3,FALSE)="solar",IF(G6152="PV","solar PV","solar thermal"),IF(VLOOKUP(H6152,'Cross-Page Data'!$D$4:$F$48,3,FALSE)="wind",VLOOKUP(G6152,'Cross-Page Data'!$I$4:$J$19,2,FALSE),IF(VLOOKUP(H6152,'Cross-Page Data'!$D$4:$F$48,3,FALSE)="hydro",VLOOKUP(G6152,'Cross-Page Data'!$I$4:$J$19,2,FALSE),VLOOKUP(H6152,'Cross-Page Data'!$D$4:$F$48,3,FALSE)))))</f>
        <v/>
      </c>
      <c r="M6152" s="120">
        <f>IF(AND($P$2=FALSE,OR(F6152="Commercial NAICS Cogen",F6152="Industrial NAICS Cogen",F6152="NAICS-22 Cogen")),FALSE,IF(AND($P$3=FALSE,OR(F6152="Commercial NAICS Cogen",F6152="Commercial NAICS Non-Cogen",F6152="Industrial NAICS Cogen", F6152="industrial NAICS non-Cogen")),FALSE, TRUE))</f>
        <v/>
      </c>
    </row>
    <row r="6153">
      <c r="A6153" s="129" t="n">
        <v>99999</v>
      </c>
      <c r="B6153" s="130" t="inlineStr">
        <is>
          <t>State-Fuel Level Increment</t>
        </is>
      </c>
      <c r="C6153" s="130" t="inlineStr">
        <is>
          <t>State-Fuel Level Increment</t>
        </is>
      </c>
      <c r="D6153" s="129" t="n">
        <v>99999</v>
      </c>
      <c r="E6153" s="130" t="inlineStr">
        <is>
          <t>HI</t>
        </is>
      </c>
      <c r="F6153" s="130" t="inlineStr">
        <is>
          <t>NAICS-22 Non-Cogen</t>
        </is>
      </c>
      <c r="G6153" s="130" t="inlineStr">
        <is>
          <t>PV</t>
        </is>
      </c>
      <c r="H6153" s="130" t="inlineStr">
        <is>
          <t>SUN</t>
        </is>
      </c>
      <c r="I6153" s="130" t="inlineStr">
        <is>
          <t>SUN</t>
        </is>
      </c>
      <c r="J6153" s="131" t="n">
        <v>152363.44</v>
      </c>
      <c r="K6153" s="129" t="n">
        <v>2020</v>
      </c>
      <c r="L6153" s="120">
        <f>IF(VLOOKUP(H6153,'Cross-Page Data'!$D$4:$F$48,3,FALSE)="natural gas",VLOOKUP(G6153,'Cross-Page Data'!$I$4:$J$19,2,FALSE),IF(VLOOKUP(H6153,'Cross-Page Data'!$D$4:$F$48,3,FALSE)="solar",IF(G6153="PV","solar PV","solar thermal"),IF(VLOOKUP(H6153,'Cross-Page Data'!$D$4:$F$48,3,FALSE)="wind",VLOOKUP(G6153,'Cross-Page Data'!$I$4:$J$19,2,FALSE),IF(VLOOKUP(H6153,'Cross-Page Data'!$D$4:$F$48,3,FALSE)="hydro",VLOOKUP(G6153,'Cross-Page Data'!$I$4:$J$19,2,FALSE),VLOOKUP(H6153,'Cross-Page Data'!$D$4:$F$48,3,FALSE)))))</f>
        <v/>
      </c>
      <c r="M6153" s="120">
        <f>IF(AND($P$2=FALSE,OR(F6153="Commercial NAICS Cogen",F6153="Industrial NAICS Cogen",F6153="NAICS-22 Cogen")),FALSE,IF(AND($P$3=FALSE,OR(F6153="Commercial NAICS Cogen",F6153="Commercial NAICS Non-Cogen",F6153="Industrial NAICS Cogen", F6153="industrial NAICS non-Cogen")),FALSE, TRUE))</f>
        <v/>
      </c>
    </row>
    <row r="6154">
      <c r="A6154" s="129" t="n">
        <v>99999</v>
      </c>
      <c r="B6154" s="130" t="inlineStr">
        <is>
          <t>State-Fuel Level Increment</t>
        </is>
      </c>
      <c r="C6154" s="130" t="inlineStr">
        <is>
          <t>State-Fuel Level Increment</t>
        </is>
      </c>
      <c r="D6154" s="129" t="n">
        <v>99999</v>
      </c>
      <c r="E6154" s="130" t="inlineStr">
        <is>
          <t>IA</t>
        </is>
      </c>
      <c r="F6154" s="130" t="inlineStr">
        <is>
          <t>Electric Utility</t>
        </is>
      </c>
      <c r="G6154" s="130" t="inlineStr">
        <is>
          <t>PV</t>
        </is>
      </c>
      <c r="H6154" s="130" t="inlineStr">
        <is>
          <t>SUN</t>
        </is>
      </c>
      <c r="I6154" s="130" t="inlineStr">
        <is>
          <t>SUN</t>
        </is>
      </c>
      <c r="J6154" s="131" t="n">
        <v>9525.939</v>
      </c>
      <c r="K6154" s="129" t="n">
        <v>2020</v>
      </c>
      <c r="L6154" s="120">
        <f>IF(VLOOKUP(H6154,'Cross-Page Data'!$D$4:$F$48,3,FALSE)="natural gas",VLOOKUP(G6154,'Cross-Page Data'!$I$4:$J$19,2,FALSE),IF(VLOOKUP(H6154,'Cross-Page Data'!$D$4:$F$48,3,FALSE)="solar",IF(G6154="PV","solar PV","solar thermal"),IF(VLOOKUP(H6154,'Cross-Page Data'!$D$4:$F$48,3,FALSE)="wind",VLOOKUP(G6154,'Cross-Page Data'!$I$4:$J$19,2,FALSE),IF(VLOOKUP(H6154,'Cross-Page Data'!$D$4:$F$48,3,FALSE)="hydro",VLOOKUP(G6154,'Cross-Page Data'!$I$4:$J$19,2,FALSE),VLOOKUP(H6154,'Cross-Page Data'!$D$4:$F$48,3,FALSE)))))</f>
        <v/>
      </c>
      <c r="M6154" s="120">
        <f>IF(AND($P$2=FALSE,OR(F6154="Commercial NAICS Cogen",F6154="Industrial NAICS Cogen",F6154="NAICS-22 Cogen")),FALSE,IF(AND($P$3=FALSE,OR(F6154="Commercial NAICS Cogen",F6154="Commercial NAICS Non-Cogen",F6154="Industrial NAICS Cogen", F6154="industrial NAICS non-Cogen")),FALSE, TRUE))</f>
        <v/>
      </c>
    </row>
    <row r="6155">
      <c r="A6155" s="129" t="n">
        <v>99999</v>
      </c>
      <c r="B6155" s="130" t="inlineStr">
        <is>
          <t>State-Fuel Level Increment</t>
        </is>
      </c>
      <c r="C6155" s="130" t="inlineStr">
        <is>
          <t>State-Fuel Level Increment</t>
        </is>
      </c>
      <c r="D6155" s="129" t="n">
        <v>99999</v>
      </c>
      <c r="E6155" s="130" t="inlineStr">
        <is>
          <t>IA</t>
        </is>
      </c>
      <c r="F6155" s="130" t="inlineStr">
        <is>
          <t>NAICS-22 Non-Cogen</t>
        </is>
      </c>
      <c r="G6155" s="130" t="inlineStr">
        <is>
          <t>PV</t>
        </is>
      </c>
      <c r="H6155" s="130" t="inlineStr">
        <is>
          <t>SUN</t>
        </is>
      </c>
      <c r="I6155" s="130" t="inlineStr">
        <is>
          <t>SUN</t>
        </is>
      </c>
      <c r="J6155" s="131" t="n">
        <v>15222.496</v>
      </c>
      <c r="K6155" s="129" t="n">
        <v>2020</v>
      </c>
      <c r="L6155" s="120">
        <f>IF(VLOOKUP(H6155,'Cross-Page Data'!$D$4:$F$48,3,FALSE)="natural gas",VLOOKUP(G6155,'Cross-Page Data'!$I$4:$J$19,2,FALSE),IF(VLOOKUP(H6155,'Cross-Page Data'!$D$4:$F$48,3,FALSE)="solar",IF(G6155="PV","solar PV","solar thermal"),IF(VLOOKUP(H6155,'Cross-Page Data'!$D$4:$F$48,3,FALSE)="wind",VLOOKUP(G6155,'Cross-Page Data'!$I$4:$J$19,2,FALSE),IF(VLOOKUP(H6155,'Cross-Page Data'!$D$4:$F$48,3,FALSE)="hydro",VLOOKUP(G6155,'Cross-Page Data'!$I$4:$J$19,2,FALSE),VLOOKUP(H6155,'Cross-Page Data'!$D$4:$F$48,3,FALSE)))))</f>
        <v/>
      </c>
      <c r="M6155" s="120">
        <f>IF(AND($P$2=FALSE,OR(F6155="Commercial NAICS Cogen",F6155="Industrial NAICS Cogen",F6155="NAICS-22 Cogen")),FALSE,IF(AND($P$3=FALSE,OR(F6155="Commercial NAICS Cogen",F6155="Commercial NAICS Non-Cogen",F6155="Industrial NAICS Cogen", F6155="industrial NAICS non-Cogen")),FALSE, TRUE))</f>
        <v/>
      </c>
    </row>
    <row r="6156">
      <c r="A6156" s="129" t="n">
        <v>99999</v>
      </c>
      <c r="B6156" s="130" t="inlineStr">
        <is>
          <t>State-Fuel Level Increment</t>
        </is>
      </c>
      <c r="C6156" s="130" t="inlineStr">
        <is>
          <t>State-Fuel Level Increment</t>
        </is>
      </c>
      <c r="D6156" s="129" t="n">
        <v>99999</v>
      </c>
      <c r="E6156" s="130" t="inlineStr">
        <is>
          <t>ID</t>
        </is>
      </c>
      <c r="F6156" s="130" t="inlineStr">
        <is>
          <t>NAICS-22 Non-Cogen</t>
        </is>
      </c>
      <c r="G6156" s="130" t="inlineStr">
        <is>
          <t>PV</t>
        </is>
      </c>
      <c r="H6156" s="130" t="inlineStr">
        <is>
          <t>SUN</t>
        </is>
      </c>
      <c r="I6156" s="130" t="inlineStr">
        <is>
          <t>SUN</t>
        </is>
      </c>
      <c r="J6156" s="131" t="n">
        <v>142588.14</v>
      </c>
      <c r="K6156" s="129" t="n">
        <v>2020</v>
      </c>
      <c r="L6156" s="120">
        <f>IF(VLOOKUP(H6156,'Cross-Page Data'!$D$4:$F$48,3,FALSE)="natural gas",VLOOKUP(G6156,'Cross-Page Data'!$I$4:$J$19,2,FALSE),IF(VLOOKUP(H6156,'Cross-Page Data'!$D$4:$F$48,3,FALSE)="solar",IF(G6156="PV","solar PV","solar thermal"),IF(VLOOKUP(H6156,'Cross-Page Data'!$D$4:$F$48,3,FALSE)="wind",VLOOKUP(G6156,'Cross-Page Data'!$I$4:$J$19,2,FALSE),IF(VLOOKUP(H6156,'Cross-Page Data'!$D$4:$F$48,3,FALSE)="hydro",VLOOKUP(G6156,'Cross-Page Data'!$I$4:$J$19,2,FALSE),VLOOKUP(H6156,'Cross-Page Data'!$D$4:$F$48,3,FALSE)))))</f>
        <v/>
      </c>
      <c r="M6156" s="120">
        <f>IF(AND($P$2=FALSE,OR(F6156="Commercial NAICS Cogen",F6156="Industrial NAICS Cogen",F6156="NAICS-22 Cogen")),FALSE,IF(AND($P$3=FALSE,OR(F6156="Commercial NAICS Cogen",F6156="Commercial NAICS Non-Cogen",F6156="Industrial NAICS Cogen", F6156="industrial NAICS non-Cogen")),FALSE, TRUE))</f>
        <v/>
      </c>
    </row>
    <row r="6157">
      <c r="A6157" s="129" t="n">
        <v>99999</v>
      </c>
      <c r="B6157" s="130" t="inlineStr">
        <is>
          <t>State-Fuel Level Increment</t>
        </is>
      </c>
      <c r="C6157" s="130" t="inlineStr">
        <is>
          <t>State-Fuel Level Increment</t>
        </is>
      </c>
      <c r="D6157" s="129" t="n">
        <v>99999</v>
      </c>
      <c r="E6157" s="130" t="inlineStr">
        <is>
          <t>ID</t>
        </is>
      </c>
      <c r="F6157" s="130" t="inlineStr">
        <is>
          <t>Industrial NAICS Non-Cogen</t>
        </is>
      </c>
      <c r="G6157" s="130" t="inlineStr">
        <is>
          <t>PV</t>
        </is>
      </c>
      <c r="H6157" s="130" t="inlineStr">
        <is>
          <t>SUN</t>
        </is>
      </c>
      <c r="I6157" s="130" t="inlineStr">
        <is>
          <t>SUN</t>
        </is>
      </c>
      <c r="J6157" s="131" t="n">
        <v>4430.871</v>
      </c>
      <c r="K6157" s="129" t="n">
        <v>2020</v>
      </c>
      <c r="L6157" s="120">
        <f>IF(VLOOKUP(H6157,'Cross-Page Data'!$D$4:$F$48,3,FALSE)="natural gas",VLOOKUP(G6157,'Cross-Page Data'!$I$4:$J$19,2,FALSE),IF(VLOOKUP(H6157,'Cross-Page Data'!$D$4:$F$48,3,FALSE)="solar",IF(G6157="PV","solar PV","solar thermal"),IF(VLOOKUP(H6157,'Cross-Page Data'!$D$4:$F$48,3,FALSE)="wind",VLOOKUP(G6157,'Cross-Page Data'!$I$4:$J$19,2,FALSE),IF(VLOOKUP(H6157,'Cross-Page Data'!$D$4:$F$48,3,FALSE)="hydro",VLOOKUP(G6157,'Cross-Page Data'!$I$4:$J$19,2,FALSE),VLOOKUP(H6157,'Cross-Page Data'!$D$4:$F$48,3,FALSE)))))</f>
        <v/>
      </c>
      <c r="M6157" s="120">
        <f>IF(AND($P$2=FALSE,OR(F6157="Commercial NAICS Cogen",F6157="Industrial NAICS Cogen",F6157="NAICS-22 Cogen")),FALSE,IF(AND($P$3=FALSE,OR(F6157="Commercial NAICS Cogen",F6157="Commercial NAICS Non-Cogen",F6157="Industrial NAICS Cogen", F6157="industrial NAICS non-Cogen")),FALSE, TRUE))</f>
        <v/>
      </c>
    </row>
    <row r="6158">
      <c r="A6158" s="129" t="n">
        <v>99999</v>
      </c>
      <c r="B6158" s="130" t="inlineStr">
        <is>
          <t>State-Fuel Level Increment</t>
        </is>
      </c>
      <c r="C6158" s="130" t="inlineStr">
        <is>
          <t>State-Fuel Level Increment</t>
        </is>
      </c>
      <c r="D6158" s="129" t="n">
        <v>99999</v>
      </c>
      <c r="E6158" s="130" t="inlineStr">
        <is>
          <t>IL</t>
        </is>
      </c>
      <c r="F6158" s="130" t="inlineStr">
        <is>
          <t>Electric Utility</t>
        </is>
      </c>
      <c r="G6158" s="130" t="inlineStr">
        <is>
          <t>PV</t>
        </is>
      </c>
      <c r="H6158" s="130" t="inlineStr">
        <is>
          <t>SUN</t>
        </is>
      </c>
      <c r="I6158" s="130" t="inlineStr">
        <is>
          <t>SUN</t>
        </is>
      </c>
      <c r="J6158" s="131" t="n">
        <v>199.161</v>
      </c>
      <c r="K6158" s="129" t="n">
        <v>2020</v>
      </c>
      <c r="L6158" s="120">
        <f>IF(VLOOKUP(H6158,'Cross-Page Data'!$D$4:$F$48,3,FALSE)="natural gas",VLOOKUP(G6158,'Cross-Page Data'!$I$4:$J$19,2,FALSE),IF(VLOOKUP(H6158,'Cross-Page Data'!$D$4:$F$48,3,FALSE)="solar",IF(G6158="PV","solar PV","solar thermal"),IF(VLOOKUP(H6158,'Cross-Page Data'!$D$4:$F$48,3,FALSE)="wind",VLOOKUP(G6158,'Cross-Page Data'!$I$4:$J$19,2,FALSE),IF(VLOOKUP(H6158,'Cross-Page Data'!$D$4:$F$48,3,FALSE)="hydro",VLOOKUP(G6158,'Cross-Page Data'!$I$4:$J$19,2,FALSE),VLOOKUP(H6158,'Cross-Page Data'!$D$4:$F$48,3,FALSE)))))</f>
        <v/>
      </c>
      <c r="M6158" s="120">
        <f>IF(AND($P$2=FALSE,OR(F6158="Commercial NAICS Cogen",F6158="Industrial NAICS Cogen",F6158="NAICS-22 Cogen")),FALSE,IF(AND($P$3=FALSE,OR(F6158="Commercial NAICS Cogen",F6158="Commercial NAICS Non-Cogen",F6158="Industrial NAICS Cogen", F6158="industrial NAICS non-Cogen")),FALSE, TRUE))</f>
        <v/>
      </c>
    </row>
    <row r="6159">
      <c r="A6159" s="129" t="n">
        <v>99999</v>
      </c>
      <c r="B6159" s="130" t="inlineStr">
        <is>
          <t>State-Fuel Level Increment</t>
        </is>
      </c>
      <c r="C6159" s="130" t="inlineStr">
        <is>
          <t>State-Fuel Level Increment</t>
        </is>
      </c>
      <c r="D6159" s="129" t="n">
        <v>99999</v>
      </c>
      <c r="E6159" s="130" t="inlineStr">
        <is>
          <t>IL</t>
        </is>
      </c>
      <c r="F6159" s="130" t="inlineStr">
        <is>
          <t>NAICS-22 Non-Cogen</t>
        </is>
      </c>
      <c r="G6159" s="130" t="inlineStr">
        <is>
          <t>PV</t>
        </is>
      </c>
      <c r="H6159" s="130" t="inlineStr">
        <is>
          <t>SUN</t>
        </is>
      </c>
      <c r="I6159" s="130" t="inlineStr">
        <is>
          <t>SUN</t>
        </is>
      </c>
      <c r="J6159" s="131" t="n">
        <v>36287.866</v>
      </c>
      <c r="K6159" s="129" t="n">
        <v>2020</v>
      </c>
      <c r="L6159" s="120">
        <f>IF(VLOOKUP(H6159,'Cross-Page Data'!$D$4:$F$48,3,FALSE)="natural gas",VLOOKUP(G6159,'Cross-Page Data'!$I$4:$J$19,2,FALSE),IF(VLOOKUP(H6159,'Cross-Page Data'!$D$4:$F$48,3,FALSE)="solar",IF(G6159="PV","solar PV","solar thermal"),IF(VLOOKUP(H6159,'Cross-Page Data'!$D$4:$F$48,3,FALSE)="wind",VLOOKUP(G6159,'Cross-Page Data'!$I$4:$J$19,2,FALSE),IF(VLOOKUP(H6159,'Cross-Page Data'!$D$4:$F$48,3,FALSE)="hydro",VLOOKUP(G6159,'Cross-Page Data'!$I$4:$J$19,2,FALSE),VLOOKUP(H6159,'Cross-Page Data'!$D$4:$F$48,3,FALSE)))))</f>
        <v/>
      </c>
      <c r="M6159" s="120">
        <f>IF(AND($P$2=FALSE,OR(F6159="Commercial NAICS Cogen",F6159="Industrial NAICS Cogen",F6159="NAICS-22 Cogen")),FALSE,IF(AND($P$3=FALSE,OR(F6159="Commercial NAICS Cogen",F6159="Commercial NAICS Non-Cogen",F6159="Industrial NAICS Cogen", F6159="industrial NAICS non-Cogen")),FALSE, TRUE))</f>
        <v/>
      </c>
    </row>
    <row r="6160">
      <c r="A6160" s="129" t="n">
        <v>99999</v>
      </c>
      <c r="B6160" s="130" t="inlineStr">
        <is>
          <t>State-Fuel Level Increment</t>
        </is>
      </c>
      <c r="C6160" s="130" t="inlineStr">
        <is>
          <t>State-Fuel Level Increment</t>
        </is>
      </c>
      <c r="D6160" s="129" t="n">
        <v>99999</v>
      </c>
      <c r="E6160" s="130" t="inlineStr">
        <is>
          <t>IL</t>
        </is>
      </c>
      <c r="F6160" s="130" t="inlineStr">
        <is>
          <t>Commercial NAICS Non-Cogen</t>
        </is>
      </c>
      <c r="G6160" s="130" t="inlineStr">
        <is>
          <t>PV</t>
        </is>
      </c>
      <c r="H6160" s="130" t="inlineStr">
        <is>
          <t>SUN</t>
        </is>
      </c>
      <c r="I6160" s="130" t="inlineStr">
        <is>
          <t>SUN</t>
        </is>
      </c>
      <c r="J6160" s="131" t="n">
        <v>3273.046</v>
      </c>
      <c r="K6160" s="129" t="n">
        <v>2020</v>
      </c>
      <c r="L6160" s="120">
        <f>IF(VLOOKUP(H6160,'Cross-Page Data'!$D$4:$F$48,3,FALSE)="natural gas",VLOOKUP(G6160,'Cross-Page Data'!$I$4:$J$19,2,FALSE),IF(VLOOKUP(H6160,'Cross-Page Data'!$D$4:$F$48,3,FALSE)="solar",IF(G6160="PV","solar PV","solar thermal"),IF(VLOOKUP(H6160,'Cross-Page Data'!$D$4:$F$48,3,FALSE)="wind",VLOOKUP(G6160,'Cross-Page Data'!$I$4:$J$19,2,FALSE),IF(VLOOKUP(H6160,'Cross-Page Data'!$D$4:$F$48,3,FALSE)="hydro",VLOOKUP(G6160,'Cross-Page Data'!$I$4:$J$19,2,FALSE),VLOOKUP(H6160,'Cross-Page Data'!$D$4:$F$48,3,FALSE)))))</f>
        <v/>
      </c>
      <c r="M6160" s="120">
        <f>IF(AND($P$2=FALSE,OR(F6160="Commercial NAICS Cogen",F6160="Industrial NAICS Cogen",F6160="NAICS-22 Cogen")),FALSE,IF(AND($P$3=FALSE,OR(F6160="Commercial NAICS Cogen",F6160="Commercial NAICS Non-Cogen",F6160="Industrial NAICS Cogen", F6160="industrial NAICS non-Cogen")),FALSE, TRUE))</f>
        <v/>
      </c>
    </row>
    <row r="6161">
      <c r="A6161" s="129" t="n">
        <v>99999</v>
      </c>
      <c r="B6161" s="130" t="inlineStr">
        <is>
          <t>State-Fuel Level Increment</t>
        </is>
      </c>
      <c r="C6161" s="130" t="inlineStr">
        <is>
          <t>State-Fuel Level Increment</t>
        </is>
      </c>
      <c r="D6161" s="129" t="n">
        <v>99999</v>
      </c>
      <c r="E6161" s="130" t="inlineStr">
        <is>
          <t>IN</t>
        </is>
      </c>
      <c r="F6161" s="130" t="inlineStr">
        <is>
          <t>Electric Utility</t>
        </is>
      </c>
      <c r="G6161" s="130" t="inlineStr">
        <is>
          <t>PV</t>
        </is>
      </c>
      <c r="H6161" s="130" t="inlineStr">
        <is>
          <t>SUN</t>
        </is>
      </c>
      <c r="I6161" s="130" t="inlineStr">
        <is>
          <t>SUN</t>
        </is>
      </c>
      <c r="J6161" s="131" t="n">
        <v>215086.73</v>
      </c>
      <c r="K6161" s="129" t="n">
        <v>2020</v>
      </c>
      <c r="L6161" s="120">
        <f>IF(VLOOKUP(H6161,'Cross-Page Data'!$D$4:$F$48,3,FALSE)="natural gas",VLOOKUP(G6161,'Cross-Page Data'!$I$4:$J$19,2,FALSE),IF(VLOOKUP(H6161,'Cross-Page Data'!$D$4:$F$48,3,FALSE)="solar",IF(G6161="PV","solar PV","solar thermal"),IF(VLOOKUP(H6161,'Cross-Page Data'!$D$4:$F$48,3,FALSE)="wind",VLOOKUP(G6161,'Cross-Page Data'!$I$4:$J$19,2,FALSE),IF(VLOOKUP(H6161,'Cross-Page Data'!$D$4:$F$48,3,FALSE)="hydro",VLOOKUP(G6161,'Cross-Page Data'!$I$4:$J$19,2,FALSE),VLOOKUP(H6161,'Cross-Page Data'!$D$4:$F$48,3,FALSE)))))</f>
        <v/>
      </c>
      <c r="M6161" s="120">
        <f>IF(AND($P$2=FALSE,OR(F6161="Commercial NAICS Cogen",F6161="Industrial NAICS Cogen",F6161="NAICS-22 Cogen")),FALSE,IF(AND($P$3=FALSE,OR(F6161="Commercial NAICS Cogen",F6161="Commercial NAICS Non-Cogen",F6161="Industrial NAICS Cogen", F6161="industrial NAICS non-Cogen")),FALSE, TRUE))</f>
        <v/>
      </c>
    </row>
    <row r="6162">
      <c r="A6162" s="129" t="n">
        <v>99999</v>
      </c>
      <c r="B6162" s="130" t="inlineStr">
        <is>
          <t>State-Fuel Level Increment</t>
        </is>
      </c>
      <c r="C6162" s="130" t="inlineStr">
        <is>
          <t>State-Fuel Level Increment</t>
        </is>
      </c>
      <c r="D6162" s="129" t="n">
        <v>99999</v>
      </c>
      <c r="E6162" s="130" t="inlineStr">
        <is>
          <t>IN</t>
        </is>
      </c>
      <c r="F6162" s="130" t="inlineStr">
        <is>
          <t>NAICS-22 Non-Cogen</t>
        </is>
      </c>
      <c r="G6162" s="130" t="inlineStr">
        <is>
          <t>PV</t>
        </is>
      </c>
      <c r="H6162" s="130" t="inlineStr">
        <is>
          <t>SUN</t>
        </is>
      </c>
      <c r="I6162" s="130" t="inlineStr">
        <is>
          <t>SUN</t>
        </is>
      </c>
      <c r="J6162" s="131" t="n">
        <v>157711.07</v>
      </c>
      <c r="K6162" s="129" t="n">
        <v>2020</v>
      </c>
      <c r="L6162" s="120">
        <f>IF(VLOOKUP(H6162,'Cross-Page Data'!$D$4:$F$48,3,FALSE)="natural gas",VLOOKUP(G6162,'Cross-Page Data'!$I$4:$J$19,2,FALSE),IF(VLOOKUP(H6162,'Cross-Page Data'!$D$4:$F$48,3,FALSE)="solar",IF(G6162="PV","solar PV","solar thermal"),IF(VLOOKUP(H6162,'Cross-Page Data'!$D$4:$F$48,3,FALSE)="wind",VLOOKUP(G6162,'Cross-Page Data'!$I$4:$J$19,2,FALSE),IF(VLOOKUP(H6162,'Cross-Page Data'!$D$4:$F$48,3,FALSE)="hydro",VLOOKUP(G6162,'Cross-Page Data'!$I$4:$J$19,2,FALSE),VLOOKUP(H6162,'Cross-Page Data'!$D$4:$F$48,3,FALSE)))))</f>
        <v/>
      </c>
      <c r="M6162" s="120">
        <f>IF(AND($P$2=FALSE,OR(F6162="Commercial NAICS Cogen",F6162="Industrial NAICS Cogen",F6162="NAICS-22 Cogen")),FALSE,IF(AND($P$3=FALSE,OR(F6162="Commercial NAICS Cogen",F6162="Commercial NAICS Non-Cogen",F6162="Industrial NAICS Cogen", F6162="industrial NAICS non-Cogen")),FALSE, TRUE))</f>
        <v/>
      </c>
    </row>
    <row r="6163">
      <c r="A6163" s="129" t="n">
        <v>99999</v>
      </c>
      <c r="B6163" s="130" t="inlineStr">
        <is>
          <t>State-Fuel Level Increment</t>
        </is>
      </c>
      <c r="C6163" s="130" t="inlineStr">
        <is>
          <t>State-Fuel Level Increment</t>
        </is>
      </c>
      <c r="D6163" s="129" t="n">
        <v>99999</v>
      </c>
      <c r="E6163" s="130" t="inlineStr">
        <is>
          <t>IN</t>
        </is>
      </c>
      <c r="F6163" s="130" t="inlineStr">
        <is>
          <t>Commercial NAICS Non-Cogen</t>
        </is>
      </c>
      <c r="G6163" s="130" t="inlineStr">
        <is>
          <t>PV</t>
        </is>
      </c>
      <c r="H6163" s="130" t="inlineStr">
        <is>
          <t>SUN</t>
        </is>
      </c>
      <c r="I6163" s="130" t="inlineStr">
        <is>
          <t>SUN</t>
        </is>
      </c>
      <c r="J6163" s="131" t="n">
        <v>2265.351</v>
      </c>
      <c r="K6163" s="129" t="n">
        <v>2020</v>
      </c>
      <c r="L6163" s="120">
        <f>IF(VLOOKUP(H6163,'Cross-Page Data'!$D$4:$F$48,3,FALSE)="natural gas",VLOOKUP(G6163,'Cross-Page Data'!$I$4:$J$19,2,FALSE),IF(VLOOKUP(H6163,'Cross-Page Data'!$D$4:$F$48,3,FALSE)="solar",IF(G6163="PV","solar PV","solar thermal"),IF(VLOOKUP(H6163,'Cross-Page Data'!$D$4:$F$48,3,FALSE)="wind",VLOOKUP(G6163,'Cross-Page Data'!$I$4:$J$19,2,FALSE),IF(VLOOKUP(H6163,'Cross-Page Data'!$D$4:$F$48,3,FALSE)="hydro",VLOOKUP(G6163,'Cross-Page Data'!$I$4:$J$19,2,FALSE),VLOOKUP(H6163,'Cross-Page Data'!$D$4:$F$48,3,FALSE)))))</f>
        <v/>
      </c>
      <c r="M6163" s="120">
        <f>IF(AND($P$2=FALSE,OR(F6163="Commercial NAICS Cogen",F6163="Industrial NAICS Cogen",F6163="NAICS-22 Cogen")),FALSE,IF(AND($P$3=FALSE,OR(F6163="Commercial NAICS Cogen",F6163="Commercial NAICS Non-Cogen",F6163="Industrial NAICS Cogen", F6163="industrial NAICS non-Cogen")),FALSE, TRUE))</f>
        <v/>
      </c>
    </row>
    <row r="6164">
      <c r="A6164" s="129" t="n">
        <v>99999</v>
      </c>
      <c r="B6164" s="130" t="inlineStr">
        <is>
          <t>State-Fuel Level Increment</t>
        </is>
      </c>
      <c r="C6164" s="130" t="inlineStr">
        <is>
          <t>State-Fuel Level Increment</t>
        </is>
      </c>
      <c r="D6164" s="129" t="n">
        <v>99999</v>
      </c>
      <c r="E6164" s="130" t="inlineStr">
        <is>
          <t>KS</t>
        </is>
      </c>
      <c r="F6164" s="130" t="inlineStr">
        <is>
          <t>Electric Utility</t>
        </is>
      </c>
      <c r="G6164" s="130" t="inlineStr">
        <is>
          <t>PV</t>
        </is>
      </c>
      <c r="H6164" s="130" t="inlineStr">
        <is>
          <t>SUN</t>
        </is>
      </c>
      <c r="I6164" s="130" t="inlineStr">
        <is>
          <t>SUN</t>
        </is>
      </c>
      <c r="J6164" s="131" t="n">
        <v>1929.792</v>
      </c>
      <c r="K6164" s="129" t="n">
        <v>2020</v>
      </c>
      <c r="L6164" s="120">
        <f>IF(VLOOKUP(H6164,'Cross-Page Data'!$D$4:$F$48,3,FALSE)="natural gas",VLOOKUP(G6164,'Cross-Page Data'!$I$4:$J$19,2,FALSE),IF(VLOOKUP(H6164,'Cross-Page Data'!$D$4:$F$48,3,FALSE)="solar",IF(G6164="PV","solar PV","solar thermal"),IF(VLOOKUP(H6164,'Cross-Page Data'!$D$4:$F$48,3,FALSE)="wind",VLOOKUP(G6164,'Cross-Page Data'!$I$4:$J$19,2,FALSE),IF(VLOOKUP(H6164,'Cross-Page Data'!$D$4:$F$48,3,FALSE)="hydro",VLOOKUP(G6164,'Cross-Page Data'!$I$4:$J$19,2,FALSE),VLOOKUP(H6164,'Cross-Page Data'!$D$4:$F$48,3,FALSE)))))</f>
        <v/>
      </c>
      <c r="M6164" s="120">
        <f>IF(AND($P$2=FALSE,OR(F6164="Commercial NAICS Cogen",F6164="Industrial NAICS Cogen",F6164="NAICS-22 Cogen")),FALSE,IF(AND($P$3=FALSE,OR(F6164="Commercial NAICS Cogen",F6164="Commercial NAICS Non-Cogen",F6164="Industrial NAICS Cogen", F6164="industrial NAICS non-Cogen")),FALSE, TRUE))</f>
        <v/>
      </c>
    </row>
    <row r="6165">
      <c r="A6165" s="129" t="n">
        <v>99999</v>
      </c>
      <c r="B6165" s="130" t="inlineStr">
        <is>
          <t>State-Fuel Level Increment</t>
        </is>
      </c>
      <c r="C6165" s="130" t="inlineStr">
        <is>
          <t>State-Fuel Level Increment</t>
        </is>
      </c>
      <c r="D6165" s="129" t="n">
        <v>99999</v>
      </c>
      <c r="E6165" s="130" t="inlineStr">
        <is>
          <t>KS</t>
        </is>
      </c>
      <c r="F6165" s="130" t="inlineStr">
        <is>
          <t>NAICS-22 Non-Cogen</t>
        </is>
      </c>
      <c r="G6165" s="130" t="inlineStr">
        <is>
          <t>PV</t>
        </is>
      </c>
      <c r="H6165" s="130" t="inlineStr">
        <is>
          <t>SUN</t>
        </is>
      </c>
      <c r="I6165" s="130" t="inlineStr">
        <is>
          <t>SUN</t>
        </is>
      </c>
      <c r="J6165" s="131" t="n">
        <v>17236.216</v>
      </c>
      <c r="K6165" s="129" t="n">
        <v>2020</v>
      </c>
      <c r="L6165" s="120">
        <f>IF(VLOOKUP(H6165,'Cross-Page Data'!$D$4:$F$48,3,FALSE)="natural gas",VLOOKUP(G6165,'Cross-Page Data'!$I$4:$J$19,2,FALSE),IF(VLOOKUP(H6165,'Cross-Page Data'!$D$4:$F$48,3,FALSE)="solar",IF(G6165="PV","solar PV","solar thermal"),IF(VLOOKUP(H6165,'Cross-Page Data'!$D$4:$F$48,3,FALSE)="wind",VLOOKUP(G6165,'Cross-Page Data'!$I$4:$J$19,2,FALSE),IF(VLOOKUP(H6165,'Cross-Page Data'!$D$4:$F$48,3,FALSE)="hydro",VLOOKUP(G6165,'Cross-Page Data'!$I$4:$J$19,2,FALSE),VLOOKUP(H6165,'Cross-Page Data'!$D$4:$F$48,3,FALSE)))))</f>
        <v/>
      </c>
      <c r="M6165" s="120">
        <f>IF(AND($P$2=FALSE,OR(F6165="Commercial NAICS Cogen",F6165="Industrial NAICS Cogen",F6165="NAICS-22 Cogen")),FALSE,IF(AND($P$3=FALSE,OR(F6165="Commercial NAICS Cogen",F6165="Commercial NAICS Non-Cogen",F6165="Industrial NAICS Cogen", F6165="industrial NAICS non-Cogen")),FALSE, TRUE))</f>
        <v/>
      </c>
    </row>
    <row r="6166">
      <c r="A6166" s="129" t="n">
        <v>99999</v>
      </c>
      <c r="B6166" s="130" t="inlineStr">
        <is>
          <t>State-Fuel Level Increment</t>
        </is>
      </c>
      <c r="C6166" s="130" t="inlineStr">
        <is>
          <t>State-Fuel Level Increment</t>
        </is>
      </c>
      <c r="D6166" s="129" t="n">
        <v>99999</v>
      </c>
      <c r="E6166" s="130" t="inlineStr">
        <is>
          <t>KY</t>
        </is>
      </c>
      <c r="F6166" s="130" t="inlineStr">
        <is>
          <t>Electric Utility</t>
        </is>
      </c>
      <c r="G6166" s="130" t="inlineStr">
        <is>
          <t>PV</t>
        </is>
      </c>
      <c r="H6166" s="130" t="inlineStr">
        <is>
          <t>SUN</t>
        </is>
      </c>
      <c r="I6166" s="130" t="inlineStr">
        <is>
          <t>SUN</t>
        </is>
      </c>
      <c r="J6166" s="131" t="n">
        <v>27792.448</v>
      </c>
      <c r="K6166" s="129" t="n">
        <v>2020</v>
      </c>
      <c r="L6166" s="120">
        <f>IF(VLOOKUP(H6166,'Cross-Page Data'!$D$4:$F$48,3,FALSE)="natural gas",VLOOKUP(G6166,'Cross-Page Data'!$I$4:$J$19,2,FALSE),IF(VLOOKUP(H6166,'Cross-Page Data'!$D$4:$F$48,3,FALSE)="solar",IF(G6166="PV","solar PV","solar thermal"),IF(VLOOKUP(H6166,'Cross-Page Data'!$D$4:$F$48,3,FALSE)="wind",VLOOKUP(G6166,'Cross-Page Data'!$I$4:$J$19,2,FALSE),IF(VLOOKUP(H6166,'Cross-Page Data'!$D$4:$F$48,3,FALSE)="hydro",VLOOKUP(G6166,'Cross-Page Data'!$I$4:$J$19,2,FALSE),VLOOKUP(H6166,'Cross-Page Data'!$D$4:$F$48,3,FALSE)))))</f>
        <v/>
      </c>
      <c r="M6166" s="120">
        <f>IF(AND($P$2=FALSE,OR(F6166="Commercial NAICS Cogen",F6166="Industrial NAICS Cogen",F6166="NAICS-22 Cogen")),FALSE,IF(AND($P$3=FALSE,OR(F6166="Commercial NAICS Cogen",F6166="Commercial NAICS Non-Cogen",F6166="Industrial NAICS Cogen", F6166="industrial NAICS non-Cogen")),FALSE, TRUE))</f>
        <v/>
      </c>
    </row>
    <row r="6167">
      <c r="A6167" s="129" t="n">
        <v>99999</v>
      </c>
      <c r="B6167" s="130" t="inlineStr">
        <is>
          <t>State-Fuel Level Increment</t>
        </is>
      </c>
      <c r="C6167" s="130" t="inlineStr">
        <is>
          <t>State-Fuel Level Increment</t>
        </is>
      </c>
      <c r="D6167" s="129" t="n">
        <v>99999</v>
      </c>
      <c r="E6167" s="130" t="inlineStr">
        <is>
          <t>KY</t>
        </is>
      </c>
      <c r="F6167" s="130" t="inlineStr">
        <is>
          <t>NAICS-22 Non-Cogen</t>
        </is>
      </c>
      <c r="G6167" s="130" t="inlineStr">
        <is>
          <t>PV</t>
        </is>
      </c>
      <c r="H6167" s="130" t="inlineStr">
        <is>
          <t>SUN</t>
        </is>
      </c>
      <c r="I6167" s="130" t="inlineStr">
        <is>
          <t>SUN</t>
        </is>
      </c>
      <c r="J6167" s="131" t="n">
        <v>1769.102</v>
      </c>
      <c r="K6167" s="129" t="n">
        <v>2020</v>
      </c>
      <c r="L6167" s="120">
        <f>IF(VLOOKUP(H6167,'Cross-Page Data'!$D$4:$F$48,3,FALSE)="natural gas",VLOOKUP(G6167,'Cross-Page Data'!$I$4:$J$19,2,FALSE),IF(VLOOKUP(H6167,'Cross-Page Data'!$D$4:$F$48,3,FALSE)="solar",IF(G6167="PV","solar PV","solar thermal"),IF(VLOOKUP(H6167,'Cross-Page Data'!$D$4:$F$48,3,FALSE)="wind",VLOOKUP(G6167,'Cross-Page Data'!$I$4:$J$19,2,FALSE),IF(VLOOKUP(H6167,'Cross-Page Data'!$D$4:$F$48,3,FALSE)="hydro",VLOOKUP(G6167,'Cross-Page Data'!$I$4:$J$19,2,FALSE),VLOOKUP(H6167,'Cross-Page Data'!$D$4:$F$48,3,FALSE)))))</f>
        <v/>
      </c>
      <c r="M6167" s="120">
        <f>IF(AND($P$2=FALSE,OR(F6167="Commercial NAICS Cogen",F6167="Industrial NAICS Cogen",F6167="NAICS-22 Cogen")),FALSE,IF(AND($P$3=FALSE,OR(F6167="Commercial NAICS Cogen",F6167="Commercial NAICS Non-Cogen",F6167="Industrial NAICS Cogen", F6167="industrial NAICS non-Cogen")),FALSE, TRUE))</f>
        <v/>
      </c>
    </row>
    <row r="6168">
      <c r="A6168" s="129" t="n">
        <v>99999</v>
      </c>
      <c r="B6168" s="130" t="inlineStr">
        <is>
          <t>State-Fuel Level Increment</t>
        </is>
      </c>
      <c r="C6168" s="130" t="inlineStr">
        <is>
          <t>State-Fuel Level Increment</t>
        </is>
      </c>
      <c r="D6168" s="129" t="n">
        <v>99999</v>
      </c>
      <c r="E6168" s="130" t="inlineStr">
        <is>
          <t>LA</t>
        </is>
      </c>
      <c r="F6168" s="130" t="inlineStr">
        <is>
          <t>Electric Utility</t>
        </is>
      </c>
      <c r="G6168" s="130" t="inlineStr">
        <is>
          <t>PV</t>
        </is>
      </c>
      <c r="H6168" s="130" t="inlineStr">
        <is>
          <t>SUN</t>
        </is>
      </c>
      <c r="I6168" s="130" t="inlineStr">
        <is>
          <t>SUN</t>
        </is>
      </c>
      <c r="J6168" s="131" t="n">
        <v>53551.674</v>
      </c>
      <c r="K6168" s="129" t="n">
        <v>2020</v>
      </c>
      <c r="L6168" s="120">
        <f>IF(VLOOKUP(H6168,'Cross-Page Data'!$D$4:$F$48,3,FALSE)="natural gas",VLOOKUP(G6168,'Cross-Page Data'!$I$4:$J$19,2,FALSE),IF(VLOOKUP(H6168,'Cross-Page Data'!$D$4:$F$48,3,FALSE)="solar",IF(G6168="PV","solar PV","solar thermal"),IF(VLOOKUP(H6168,'Cross-Page Data'!$D$4:$F$48,3,FALSE)="wind",VLOOKUP(G6168,'Cross-Page Data'!$I$4:$J$19,2,FALSE),IF(VLOOKUP(H6168,'Cross-Page Data'!$D$4:$F$48,3,FALSE)="hydro",VLOOKUP(G6168,'Cross-Page Data'!$I$4:$J$19,2,FALSE),VLOOKUP(H6168,'Cross-Page Data'!$D$4:$F$48,3,FALSE)))))</f>
        <v/>
      </c>
      <c r="M6168" s="120">
        <f>IF(AND($P$2=FALSE,OR(F6168="Commercial NAICS Cogen",F6168="Industrial NAICS Cogen",F6168="NAICS-22 Cogen")),FALSE,IF(AND($P$3=FALSE,OR(F6168="Commercial NAICS Cogen",F6168="Commercial NAICS Non-Cogen",F6168="Industrial NAICS Cogen", F6168="industrial NAICS non-Cogen")),FALSE, TRUE))</f>
        <v/>
      </c>
    </row>
    <row r="6169">
      <c r="A6169" s="129" t="n">
        <v>99999</v>
      </c>
      <c r="B6169" s="130" t="inlineStr">
        <is>
          <t>State-Fuel Level Increment</t>
        </is>
      </c>
      <c r="C6169" s="130" t="inlineStr">
        <is>
          <t>State-Fuel Level Increment</t>
        </is>
      </c>
      <c r="D6169" s="129" t="n">
        <v>99999</v>
      </c>
      <c r="E6169" s="130" t="inlineStr">
        <is>
          <t>MA</t>
        </is>
      </c>
      <c r="F6169" s="130" t="inlineStr">
        <is>
          <t>Electric Utility</t>
        </is>
      </c>
      <c r="G6169" s="130" t="inlineStr">
        <is>
          <t>PV</t>
        </is>
      </c>
      <c r="H6169" s="130" t="inlineStr">
        <is>
          <t>SUN</t>
        </is>
      </c>
      <c r="I6169" s="130" t="inlineStr">
        <is>
          <t>SUN</t>
        </is>
      </c>
      <c r="J6169" s="131" t="n">
        <v>93934.666</v>
      </c>
      <c r="K6169" s="129" t="n">
        <v>2020</v>
      </c>
      <c r="L6169" s="120">
        <f>IF(VLOOKUP(H6169,'Cross-Page Data'!$D$4:$F$48,3,FALSE)="natural gas",VLOOKUP(G6169,'Cross-Page Data'!$I$4:$J$19,2,FALSE),IF(VLOOKUP(H6169,'Cross-Page Data'!$D$4:$F$48,3,FALSE)="solar",IF(G6169="PV","solar PV","solar thermal"),IF(VLOOKUP(H6169,'Cross-Page Data'!$D$4:$F$48,3,FALSE)="wind",VLOOKUP(G6169,'Cross-Page Data'!$I$4:$J$19,2,FALSE),IF(VLOOKUP(H6169,'Cross-Page Data'!$D$4:$F$48,3,FALSE)="hydro",VLOOKUP(G6169,'Cross-Page Data'!$I$4:$J$19,2,FALSE),VLOOKUP(H6169,'Cross-Page Data'!$D$4:$F$48,3,FALSE)))))</f>
        <v/>
      </c>
      <c r="M6169" s="120">
        <f>IF(AND($P$2=FALSE,OR(F6169="Commercial NAICS Cogen",F6169="Industrial NAICS Cogen",F6169="NAICS-22 Cogen")),FALSE,IF(AND($P$3=FALSE,OR(F6169="Commercial NAICS Cogen",F6169="Commercial NAICS Non-Cogen",F6169="Industrial NAICS Cogen", F6169="industrial NAICS non-Cogen")),FALSE, TRUE))</f>
        <v/>
      </c>
    </row>
    <row r="6170">
      <c r="A6170" s="129" t="n">
        <v>99999</v>
      </c>
      <c r="B6170" s="130" t="inlineStr">
        <is>
          <t>State-Fuel Level Increment</t>
        </is>
      </c>
      <c r="C6170" s="130" t="inlineStr">
        <is>
          <t>State-Fuel Level Increment</t>
        </is>
      </c>
      <c r="D6170" s="129" t="n">
        <v>99999</v>
      </c>
      <c r="E6170" s="130" t="inlineStr">
        <is>
          <t>MA</t>
        </is>
      </c>
      <c r="F6170" s="130" t="inlineStr">
        <is>
          <t>NAICS-22 Non-Cogen</t>
        </is>
      </c>
      <c r="G6170" s="130" t="inlineStr">
        <is>
          <t>PV</t>
        </is>
      </c>
      <c r="H6170" s="130" t="inlineStr">
        <is>
          <t>SUN</t>
        </is>
      </c>
      <c r="I6170" s="130" t="inlineStr">
        <is>
          <t>SUN</t>
        </is>
      </c>
      <c r="J6170" s="131" t="n">
        <v>1434667.4</v>
      </c>
      <c r="K6170" s="129" t="n">
        <v>2020</v>
      </c>
      <c r="L6170" s="120">
        <f>IF(VLOOKUP(H6170,'Cross-Page Data'!$D$4:$F$48,3,FALSE)="natural gas",VLOOKUP(G6170,'Cross-Page Data'!$I$4:$J$19,2,FALSE),IF(VLOOKUP(H6170,'Cross-Page Data'!$D$4:$F$48,3,FALSE)="solar",IF(G6170="PV","solar PV","solar thermal"),IF(VLOOKUP(H6170,'Cross-Page Data'!$D$4:$F$48,3,FALSE)="wind",VLOOKUP(G6170,'Cross-Page Data'!$I$4:$J$19,2,FALSE),IF(VLOOKUP(H6170,'Cross-Page Data'!$D$4:$F$48,3,FALSE)="hydro",VLOOKUP(G6170,'Cross-Page Data'!$I$4:$J$19,2,FALSE),VLOOKUP(H6170,'Cross-Page Data'!$D$4:$F$48,3,FALSE)))))</f>
        <v/>
      </c>
      <c r="M6170" s="120">
        <f>IF(AND($P$2=FALSE,OR(F6170="Commercial NAICS Cogen",F6170="Industrial NAICS Cogen",F6170="NAICS-22 Cogen")),FALSE,IF(AND($P$3=FALSE,OR(F6170="Commercial NAICS Cogen",F6170="Commercial NAICS Non-Cogen",F6170="Industrial NAICS Cogen", F6170="industrial NAICS non-Cogen")),FALSE, TRUE))</f>
        <v/>
      </c>
    </row>
    <row r="6171">
      <c r="A6171" s="129" t="n">
        <v>99999</v>
      </c>
      <c r="B6171" s="130" t="inlineStr">
        <is>
          <t>State-Fuel Level Increment</t>
        </is>
      </c>
      <c r="C6171" s="130" t="inlineStr">
        <is>
          <t>State-Fuel Level Increment</t>
        </is>
      </c>
      <c r="D6171" s="129" t="n">
        <v>99999</v>
      </c>
      <c r="E6171" s="130" t="inlineStr">
        <is>
          <t>MA</t>
        </is>
      </c>
      <c r="F6171" s="130" t="inlineStr">
        <is>
          <t>Commercial NAICS Non-Cogen</t>
        </is>
      </c>
      <c r="G6171" s="130" t="inlineStr">
        <is>
          <t>PV</t>
        </is>
      </c>
      <c r="H6171" s="130" t="inlineStr">
        <is>
          <t>SUN</t>
        </is>
      </c>
      <c r="I6171" s="130" t="inlineStr">
        <is>
          <t>SUN</t>
        </is>
      </c>
      <c r="J6171" s="131" t="n">
        <v>5646.837</v>
      </c>
      <c r="K6171" s="129" t="n">
        <v>2020</v>
      </c>
      <c r="L6171" s="120">
        <f>IF(VLOOKUP(H6171,'Cross-Page Data'!$D$4:$F$48,3,FALSE)="natural gas",VLOOKUP(G6171,'Cross-Page Data'!$I$4:$J$19,2,FALSE),IF(VLOOKUP(H6171,'Cross-Page Data'!$D$4:$F$48,3,FALSE)="solar",IF(G6171="PV","solar PV","solar thermal"),IF(VLOOKUP(H6171,'Cross-Page Data'!$D$4:$F$48,3,FALSE)="wind",VLOOKUP(G6171,'Cross-Page Data'!$I$4:$J$19,2,FALSE),IF(VLOOKUP(H6171,'Cross-Page Data'!$D$4:$F$48,3,FALSE)="hydro",VLOOKUP(G6171,'Cross-Page Data'!$I$4:$J$19,2,FALSE),VLOOKUP(H6171,'Cross-Page Data'!$D$4:$F$48,3,FALSE)))))</f>
        <v/>
      </c>
      <c r="M6171" s="120">
        <f>IF(AND($P$2=FALSE,OR(F6171="Commercial NAICS Cogen",F6171="Industrial NAICS Cogen",F6171="NAICS-22 Cogen")),FALSE,IF(AND($P$3=FALSE,OR(F6171="Commercial NAICS Cogen",F6171="Commercial NAICS Non-Cogen",F6171="Industrial NAICS Cogen", F6171="industrial NAICS non-Cogen")),FALSE, TRUE))</f>
        <v/>
      </c>
    </row>
    <row r="6172">
      <c r="A6172" s="129" t="n">
        <v>99999</v>
      </c>
      <c r="B6172" s="130" t="inlineStr">
        <is>
          <t>State-Fuel Level Increment</t>
        </is>
      </c>
      <c r="C6172" s="130" t="inlineStr">
        <is>
          <t>State-Fuel Level Increment</t>
        </is>
      </c>
      <c r="D6172" s="129" t="n">
        <v>99999</v>
      </c>
      <c r="E6172" s="130" t="inlineStr">
        <is>
          <t>MA</t>
        </is>
      </c>
      <c r="F6172" s="130" t="inlineStr">
        <is>
          <t>Industrial NAICS Non-Cogen</t>
        </is>
      </c>
      <c r="G6172" s="130" t="inlineStr">
        <is>
          <t>PV</t>
        </is>
      </c>
      <c r="H6172" s="130" t="inlineStr">
        <is>
          <t>SUN</t>
        </is>
      </c>
      <c r="I6172" s="130" t="inlineStr">
        <is>
          <t>SUN</t>
        </is>
      </c>
      <c r="J6172" s="131" t="n">
        <v>2535.419</v>
      </c>
      <c r="K6172" s="129" t="n">
        <v>2020</v>
      </c>
      <c r="L6172" s="120">
        <f>IF(VLOOKUP(H6172,'Cross-Page Data'!$D$4:$F$48,3,FALSE)="natural gas",VLOOKUP(G6172,'Cross-Page Data'!$I$4:$J$19,2,FALSE),IF(VLOOKUP(H6172,'Cross-Page Data'!$D$4:$F$48,3,FALSE)="solar",IF(G6172="PV","solar PV","solar thermal"),IF(VLOOKUP(H6172,'Cross-Page Data'!$D$4:$F$48,3,FALSE)="wind",VLOOKUP(G6172,'Cross-Page Data'!$I$4:$J$19,2,FALSE),IF(VLOOKUP(H6172,'Cross-Page Data'!$D$4:$F$48,3,FALSE)="hydro",VLOOKUP(G6172,'Cross-Page Data'!$I$4:$J$19,2,FALSE),VLOOKUP(H6172,'Cross-Page Data'!$D$4:$F$48,3,FALSE)))))</f>
        <v/>
      </c>
      <c r="M6172" s="120">
        <f>IF(AND($P$2=FALSE,OR(F6172="Commercial NAICS Cogen",F6172="Industrial NAICS Cogen",F6172="NAICS-22 Cogen")),FALSE,IF(AND($P$3=FALSE,OR(F6172="Commercial NAICS Cogen",F6172="Commercial NAICS Non-Cogen",F6172="Industrial NAICS Cogen", F6172="industrial NAICS non-Cogen")),FALSE, TRUE))</f>
        <v/>
      </c>
    </row>
    <row r="6173">
      <c r="A6173" s="129" t="n">
        <v>99999</v>
      </c>
      <c r="B6173" s="130" t="inlineStr">
        <is>
          <t>State-Fuel Level Increment</t>
        </is>
      </c>
      <c r="C6173" s="130" t="inlineStr">
        <is>
          <t>State-Fuel Level Increment</t>
        </is>
      </c>
      <c r="D6173" s="129" t="n">
        <v>99999</v>
      </c>
      <c r="E6173" s="130" t="inlineStr">
        <is>
          <t>MD</t>
        </is>
      </c>
      <c r="F6173" s="130" t="inlineStr">
        <is>
          <t>Electric Utility</t>
        </is>
      </c>
      <c r="G6173" s="130" t="inlineStr">
        <is>
          <t>PV</t>
        </is>
      </c>
      <c r="H6173" s="130" t="inlineStr">
        <is>
          <t>SUN</t>
        </is>
      </c>
      <c r="I6173" s="130" t="inlineStr">
        <is>
          <t>SUN</t>
        </is>
      </c>
      <c r="J6173" s="131" t="n">
        <v>9340.115</v>
      </c>
      <c r="K6173" s="129" t="n">
        <v>2020</v>
      </c>
      <c r="L6173" s="120">
        <f>IF(VLOOKUP(H6173,'Cross-Page Data'!$D$4:$F$48,3,FALSE)="natural gas",VLOOKUP(G6173,'Cross-Page Data'!$I$4:$J$19,2,FALSE),IF(VLOOKUP(H6173,'Cross-Page Data'!$D$4:$F$48,3,FALSE)="solar",IF(G6173="PV","solar PV","solar thermal"),IF(VLOOKUP(H6173,'Cross-Page Data'!$D$4:$F$48,3,FALSE)="wind",VLOOKUP(G6173,'Cross-Page Data'!$I$4:$J$19,2,FALSE),IF(VLOOKUP(H6173,'Cross-Page Data'!$D$4:$F$48,3,FALSE)="hydro",VLOOKUP(G6173,'Cross-Page Data'!$I$4:$J$19,2,FALSE),VLOOKUP(H6173,'Cross-Page Data'!$D$4:$F$48,3,FALSE)))))</f>
        <v/>
      </c>
      <c r="M6173" s="120">
        <f>IF(AND($P$2=FALSE,OR(F6173="Commercial NAICS Cogen",F6173="Industrial NAICS Cogen",F6173="NAICS-22 Cogen")),FALSE,IF(AND($P$3=FALSE,OR(F6173="Commercial NAICS Cogen",F6173="Commercial NAICS Non-Cogen",F6173="Industrial NAICS Cogen", F6173="industrial NAICS non-Cogen")),FALSE, TRUE))</f>
        <v/>
      </c>
    </row>
    <row r="6174">
      <c r="A6174" s="129" t="n">
        <v>99999</v>
      </c>
      <c r="B6174" s="130" t="inlineStr">
        <is>
          <t>State-Fuel Level Increment</t>
        </is>
      </c>
      <c r="C6174" s="130" t="inlineStr">
        <is>
          <t>State-Fuel Level Increment</t>
        </is>
      </c>
      <c r="D6174" s="129" t="n">
        <v>99999</v>
      </c>
      <c r="E6174" s="130" t="inlineStr">
        <is>
          <t>MD</t>
        </is>
      </c>
      <c r="F6174" s="130" t="inlineStr">
        <is>
          <t>NAICS-22 Non-Cogen</t>
        </is>
      </c>
      <c r="G6174" s="130" t="inlineStr">
        <is>
          <t>PV</t>
        </is>
      </c>
      <c r="H6174" s="130" t="inlineStr">
        <is>
          <t>SUN</t>
        </is>
      </c>
      <c r="I6174" s="130" t="inlineStr">
        <is>
          <t>SUN</t>
        </is>
      </c>
      <c r="J6174" s="131" t="n">
        <v>354615.83</v>
      </c>
      <c r="K6174" s="129" t="n">
        <v>2020</v>
      </c>
      <c r="L6174" s="120">
        <f>IF(VLOOKUP(H6174,'Cross-Page Data'!$D$4:$F$48,3,FALSE)="natural gas",VLOOKUP(G6174,'Cross-Page Data'!$I$4:$J$19,2,FALSE),IF(VLOOKUP(H6174,'Cross-Page Data'!$D$4:$F$48,3,FALSE)="solar",IF(G6174="PV","solar PV","solar thermal"),IF(VLOOKUP(H6174,'Cross-Page Data'!$D$4:$F$48,3,FALSE)="wind",VLOOKUP(G6174,'Cross-Page Data'!$I$4:$J$19,2,FALSE),IF(VLOOKUP(H6174,'Cross-Page Data'!$D$4:$F$48,3,FALSE)="hydro",VLOOKUP(G6174,'Cross-Page Data'!$I$4:$J$19,2,FALSE),VLOOKUP(H6174,'Cross-Page Data'!$D$4:$F$48,3,FALSE)))))</f>
        <v/>
      </c>
      <c r="M6174" s="120">
        <f>IF(AND($P$2=FALSE,OR(F6174="Commercial NAICS Cogen",F6174="Industrial NAICS Cogen",F6174="NAICS-22 Cogen")),FALSE,IF(AND($P$3=FALSE,OR(F6174="Commercial NAICS Cogen",F6174="Commercial NAICS Non-Cogen",F6174="Industrial NAICS Cogen", F6174="industrial NAICS non-Cogen")),FALSE, TRUE))</f>
        <v/>
      </c>
    </row>
    <row r="6175">
      <c r="A6175" s="129" t="n">
        <v>99999</v>
      </c>
      <c r="B6175" s="130" t="inlineStr">
        <is>
          <t>State-Fuel Level Increment</t>
        </is>
      </c>
      <c r="C6175" s="130" t="inlineStr">
        <is>
          <t>State-Fuel Level Increment</t>
        </is>
      </c>
      <c r="D6175" s="129" t="n">
        <v>99999</v>
      </c>
      <c r="E6175" s="130" t="inlineStr">
        <is>
          <t>MD</t>
        </is>
      </c>
      <c r="F6175" s="130" t="inlineStr">
        <is>
          <t>Commercial NAICS Non-Cogen</t>
        </is>
      </c>
      <c r="G6175" s="130" t="inlineStr">
        <is>
          <t>PV</t>
        </is>
      </c>
      <c r="H6175" s="130" t="inlineStr">
        <is>
          <t>SUN</t>
        </is>
      </c>
      <c r="I6175" s="130" t="inlineStr">
        <is>
          <t>SUN</t>
        </is>
      </c>
      <c r="J6175" s="131" t="n">
        <v>16796.713</v>
      </c>
      <c r="K6175" s="129" t="n">
        <v>2020</v>
      </c>
      <c r="L6175" s="120">
        <f>IF(VLOOKUP(H6175,'Cross-Page Data'!$D$4:$F$48,3,FALSE)="natural gas",VLOOKUP(G6175,'Cross-Page Data'!$I$4:$J$19,2,FALSE),IF(VLOOKUP(H6175,'Cross-Page Data'!$D$4:$F$48,3,FALSE)="solar",IF(G6175="PV","solar PV","solar thermal"),IF(VLOOKUP(H6175,'Cross-Page Data'!$D$4:$F$48,3,FALSE)="wind",VLOOKUP(G6175,'Cross-Page Data'!$I$4:$J$19,2,FALSE),IF(VLOOKUP(H6175,'Cross-Page Data'!$D$4:$F$48,3,FALSE)="hydro",VLOOKUP(G6175,'Cross-Page Data'!$I$4:$J$19,2,FALSE),VLOOKUP(H6175,'Cross-Page Data'!$D$4:$F$48,3,FALSE)))))</f>
        <v/>
      </c>
      <c r="M6175" s="120">
        <f>IF(AND($P$2=FALSE,OR(F6175="Commercial NAICS Cogen",F6175="Industrial NAICS Cogen",F6175="NAICS-22 Cogen")),FALSE,IF(AND($P$3=FALSE,OR(F6175="Commercial NAICS Cogen",F6175="Commercial NAICS Non-Cogen",F6175="Industrial NAICS Cogen", F6175="industrial NAICS non-Cogen")),FALSE, TRUE))</f>
        <v/>
      </c>
    </row>
    <row r="6176">
      <c r="A6176" s="129" t="n">
        <v>99999</v>
      </c>
      <c r="B6176" s="130" t="inlineStr">
        <is>
          <t>State-Fuel Level Increment</t>
        </is>
      </c>
      <c r="C6176" s="130" t="inlineStr">
        <is>
          <t>State-Fuel Level Increment</t>
        </is>
      </c>
      <c r="D6176" s="129" t="n">
        <v>99999</v>
      </c>
      <c r="E6176" s="130" t="inlineStr">
        <is>
          <t>ME</t>
        </is>
      </c>
      <c r="F6176" s="130" t="inlineStr">
        <is>
          <t>NAICS-22 Non-Cogen</t>
        </is>
      </c>
      <c r="G6176" s="130" t="inlineStr">
        <is>
          <t>PV</t>
        </is>
      </c>
      <c r="H6176" s="130" t="inlineStr">
        <is>
          <t>SUN</t>
        </is>
      </c>
      <c r="I6176" s="130" t="inlineStr">
        <is>
          <t>SUN</t>
        </is>
      </c>
      <c r="J6176" s="131" t="n">
        <v>30151.601</v>
      </c>
      <c r="K6176" s="129" t="n">
        <v>2020</v>
      </c>
      <c r="L6176" s="120">
        <f>IF(VLOOKUP(H6176,'Cross-Page Data'!$D$4:$F$48,3,FALSE)="natural gas",VLOOKUP(G6176,'Cross-Page Data'!$I$4:$J$19,2,FALSE),IF(VLOOKUP(H6176,'Cross-Page Data'!$D$4:$F$48,3,FALSE)="solar",IF(G6176="PV","solar PV","solar thermal"),IF(VLOOKUP(H6176,'Cross-Page Data'!$D$4:$F$48,3,FALSE)="wind",VLOOKUP(G6176,'Cross-Page Data'!$I$4:$J$19,2,FALSE),IF(VLOOKUP(H6176,'Cross-Page Data'!$D$4:$F$48,3,FALSE)="hydro",VLOOKUP(G6176,'Cross-Page Data'!$I$4:$J$19,2,FALSE),VLOOKUP(H6176,'Cross-Page Data'!$D$4:$F$48,3,FALSE)))))</f>
        <v/>
      </c>
      <c r="M6176" s="120">
        <f>IF(AND($P$2=FALSE,OR(F6176="Commercial NAICS Cogen",F6176="Industrial NAICS Cogen",F6176="NAICS-22 Cogen")),FALSE,IF(AND($P$3=FALSE,OR(F6176="Commercial NAICS Cogen",F6176="Commercial NAICS Non-Cogen",F6176="Industrial NAICS Cogen", F6176="industrial NAICS non-Cogen")),FALSE, TRUE))</f>
        <v/>
      </c>
    </row>
    <row r="6177">
      <c r="A6177" s="129" t="n">
        <v>99999</v>
      </c>
      <c r="B6177" s="130" t="inlineStr">
        <is>
          <t>State-Fuel Level Increment</t>
        </is>
      </c>
      <c r="C6177" s="130" t="inlineStr">
        <is>
          <t>State-Fuel Level Increment</t>
        </is>
      </c>
      <c r="D6177" s="129" t="n">
        <v>99999</v>
      </c>
      <c r="E6177" s="130" t="inlineStr">
        <is>
          <t>MI</t>
        </is>
      </c>
      <c r="F6177" s="130" t="inlineStr">
        <is>
          <t>Electric Utility</t>
        </is>
      </c>
      <c r="G6177" s="130" t="inlineStr">
        <is>
          <t>PV</t>
        </is>
      </c>
      <c r="H6177" s="130" t="inlineStr">
        <is>
          <t>SUN</t>
        </is>
      </c>
      <c r="I6177" s="130" t="inlineStr">
        <is>
          <t>SUN</t>
        </is>
      </c>
      <c r="J6177" s="131" t="n">
        <v>40634.275</v>
      </c>
      <c r="K6177" s="129" t="n">
        <v>2020</v>
      </c>
      <c r="L6177" s="120">
        <f>IF(VLOOKUP(H6177,'Cross-Page Data'!$D$4:$F$48,3,FALSE)="natural gas",VLOOKUP(G6177,'Cross-Page Data'!$I$4:$J$19,2,FALSE),IF(VLOOKUP(H6177,'Cross-Page Data'!$D$4:$F$48,3,FALSE)="solar",IF(G6177="PV","solar PV","solar thermal"),IF(VLOOKUP(H6177,'Cross-Page Data'!$D$4:$F$48,3,FALSE)="wind",VLOOKUP(G6177,'Cross-Page Data'!$I$4:$J$19,2,FALSE),IF(VLOOKUP(H6177,'Cross-Page Data'!$D$4:$F$48,3,FALSE)="hydro",VLOOKUP(G6177,'Cross-Page Data'!$I$4:$J$19,2,FALSE),VLOOKUP(H6177,'Cross-Page Data'!$D$4:$F$48,3,FALSE)))))</f>
        <v/>
      </c>
      <c r="M6177" s="120">
        <f>IF(AND($P$2=FALSE,OR(F6177="Commercial NAICS Cogen",F6177="Industrial NAICS Cogen",F6177="NAICS-22 Cogen")),FALSE,IF(AND($P$3=FALSE,OR(F6177="Commercial NAICS Cogen",F6177="Commercial NAICS Non-Cogen",F6177="Industrial NAICS Cogen", F6177="industrial NAICS non-Cogen")),FALSE, TRUE))</f>
        <v/>
      </c>
    </row>
    <row r="6178">
      <c r="A6178" s="129" t="n">
        <v>99999</v>
      </c>
      <c r="B6178" s="130" t="inlineStr">
        <is>
          <t>State-Fuel Level Increment</t>
        </is>
      </c>
      <c r="C6178" s="130" t="inlineStr">
        <is>
          <t>State-Fuel Level Increment</t>
        </is>
      </c>
      <c r="D6178" s="129" t="n">
        <v>99999</v>
      </c>
      <c r="E6178" s="130" t="inlineStr">
        <is>
          <t>MI</t>
        </is>
      </c>
      <c r="F6178" s="130" t="inlineStr">
        <is>
          <t>NAICS-22 Non-Cogen</t>
        </is>
      </c>
      <c r="G6178" s="130" t="inlineStr">
        <is>
          <t>PV</t>
        </is>
      </c>
      <c r="H6178" s="130" t="inlineStr">
        <is>
          <t>SUN</t>
        </is>
      </c>
      <c r="I6178" s="130" t="inlineStr">
        <is>
          <t>SUN</t>
        </is>
      </c>
      <c r="J6178" s="131" t="n">
        <v>72567.107</v>
      </c>
      <c r="K6178" s="129" t="n">
        <v>2020</v>
      </c>
      <c r="L6178" s="120">
        <f>IF(VLOOKUP(H6178,'Cross-Page Data'!$D$4:$F$48,3,FALSE)="natural gas",VLOOKUP(G6178,'Cross-Page Data'!$I$4:$J$19,2,FALSE),IF(VLOOKUP(H6178,'Cross-Page Data'!$D$4:$F$48,3,FALSE)="solar",IF(G6178="PV","solar PV","solar thermal"),IF(VLOOKUP(H6178,'Cross-Page Data'!$D$4:$F$48,3,FALSE)="wind",VLOOKUP(G6178,'Cross-Page Data'!$I$4:$J$19,2,FALSE),IF(VLOOKUP(H6178,'Cross-Page Data'!$D$4:$F$48,3,FALSE)="hydro",VLOOKUP(G6178,'Cross-Page Data'!$I$4:$J$19,2,FALSE),VLOOKUP(H6178,'Cross-Page Data'!$D$4:$F$48,3,FALSE)))))</f>
        <v/>
      </c>
      <c r="M6178" s="120">
        <f>IF(AND($P$2=FALSE,OR(F6178="Commercial NAICS Cogen",F6178="Industrial NAICS Cogen",F6178="NAICS-22 Cogen")),FALSE,IF(AND($P$3=FALSE,OR(F6178="Commercial NAICS Cogen",F6178="Commercial NAICS Non-Cogen",F6178="Industrial NAICS Cogen", F6178="industrial NAICS non-Cogen")),FALSE, TRUE))</f>
        <v/>
      </c>
    </row>
    <row r="6179">
      <c r="A6179" s="129" t="n">
        <v>99999</v>
      </c>
      <c r="B6179" s="130" t="inlineStr">
        <is>
          <t>State-Fuel Level Increment</t>
        </is>
      </c>
      <c r="C6179" s="130" t="inlineStr">
        <is>
          <t>State-Fuel Level Increment</t>
        </is>
      </c>
      <c r="D6179" s="129" t="n">
        <v>99999</v>
      </c>
      <c r="E6179" s="130" t="inlineStr">
        <is>
          <t>MI</t>
        </is>
      </c>
      <c r="F6179" s="130" t="inlineStr">
        <is>
          <t>Commercial NAICS Non-Cogen</t>
        </is>
      </c>
      <c r="G6179" s="130" t="inlineStr">
        <is>
          <t>PV</t>
        </is>
      </c>
      <c r="H6179" s="130" t="inlineStr">
        <is>
          <t>SUN</t>
        </is>
      </c>
      <c r="I6179" s="130" t="inlineStr">
        <is>
          <t>SUN</t>
        </is>
      </c>
      <c r="J6179" s="131" t="n">
        <v>1418.553</v>
      </c>
      <c r="K6179" s="129" t="n">
        <v>2020</v>
      </c>
      <c r="L6179" s="120">
        <f>IF(VLOOKUP(H6179,'Cross-Page Data'!$D$4:$F$48,3,FALSE)="natural gas",VLOOKUP(G6179,'Cross-Page Data'!$I$4:$J$19,2,FALSE),IF(VLOOKUP(H6179,'Cross-Page Data'!$D$4:$F$48,3,FALSE)="solar",IF(G6179="PV","solar PV","solar thermal"),IF(VLOOKUP(H6179,'Cross-Page Data'!$D$4:$F$48,3,FALSE)="wind",VLOOKUP(G6179,'Cross-Page Data'!$I$4:$J$19,2,FALSE),IF(VLOOKUP(H6179,'Cross-Page Data'!$D$4:$F$48,3,FALSE)="hydro",VLOOKUP(G6179,'Cross-Page Data'!$I$4:$J$19,2,FALSE),VLOOKUP(H6179,'Cross-Page Data'!$D$4:$F$48,3,FALSE)))))</f>
        <v/>
      </c>
      <c r="M6179" s="120">
        <f>IF(AND($P$2=FALSE,OR(F6179="Commercial NAICS Cogen",F6179="Industrial NAICS Cogen",F6179="NAICS-22 Cogen")),FALSE,IF(AND($P$3=FALSE,OR(F6179="Commercial NAICS Cogen",F6179="Commercial NAICS Non-Cogen",F6179="Industrial NAICS Cogen", F6179="industrial NAICS non-Cogen")),FALSE, TRUE))</f>
        <v/>
      </c>
    </row>
    <row r="6180">
      <c r="A6180" s="129" t="n">
        <v>99999</v>
      </c>
      <c r="B6180" s="130" t="inlineStr">
        <is>
          <t>State-Fuel Level Increment</t>
        </is>
      </c>
      <c r="C6180" s="130" t="inlineStr">
        <is>
          <t>State-Fuel Level Increment</t>
        </is>
      </c>
      <c r="D6180" s="129" t="n">
        <v>99999</v>
      </c>
      <c r="E6180" s="130" t="inlineStr">
        <is>
          <t>MN</t>
        </is>
      </c>
      <c r="F6180" s="130" t="inlineStr">
        <is>
          <t>Electric Utility</t>
        </is>
      </c>
      <c r="G6180" s="130" t="inlineStr">
        <is>
          <t>PV</t>
        </is>
      </c>
      <c r="H6180" s="130" t="inlineStr">
        <is>
          <t>SUN</t>
        </is>
      </c>
      <c r="I6180" s="130" t="inlineStr">
        <is>
          <t>SUN</t>
        </is>
      </c>
      <c r="J6180" s="131" t="n">
        <v>3192.846</v>
      </c>
      <c r="K6180" s="129" t="n">
        <v>2020</v>
      </c>
      <c r="L6180" s="120">
        <f>IF(VLOOKUP(H6180,'Cross-Page Data'!$D$4:$F$48,3,FALSE)="natural gas",VLOOKUP(G6180,'Cross-Page Data'!$I$4:$J$19,2,FALSE),IF(VLOOKUP(H6180,'Cross-Page Data'!$D$4:$F$48,3,FALSE)="solar",IF(G6180="PV","solar PV","solar thermal"),IF(VLOOKUP(H6180,'Cross-Page Data'!$D$4:$F$48,3,FALSE)="wind",VLOOKUP(G6180,'Cross-Page Data'!$I$4:$J$19,2,FALSE),IF(VLOOKUP(H6180,'Cross-Page Data'!$D$4:$F$48,3,FALSE)="hydro",VLOOKUP(G6180,'Cross-Page Data'!$I$4:$J$19,2,FALSE),VLOOKUP(H6180,'Cross-Page Data'!$D$4:$F$48,3,FALSE)))))</f>
        <v/>
      </c>
      <c r="M6180" s="120">
        <f>IF(AND($P$2=FALSE,OR(F6180="Commercial NAICS Cogen",F6180="Industrial NAICS Cogen",F6180="NAICS-22 Cogen")),FALSE,IF(AND($P$3=FALSE,OR(F6180="Commercial NAICS Cogen",F6180="Commercial NAICS Non-Cogen",F6180="Industrial NAICS Cogen", F6180="industrial NAICS non-Cogen")),FALSE, TRUE))</f>
        <v/>
      </c>
    </row>
    <row r="6181">
      <c r="A6181" s="129" t="n">
        <v>99999</v>
      </c>
      <c r="B6181" s="130" t="inlineStr">
        <is>
          <t>State-Fuel Level Increment</t>
        </is>
      </c>
      <c r="C6181" s="130" t="inlineStr">
        <is>
          <t>State-Fuel Level Increment</t>
        </is>
      </c>
      <c r="D6181" s="129" t="n">
        <v>99999</v>
      </c>
      <c r="E6181" s="130" t="inlineStr">
        <is>
          <t>MN</t>
        </is>
      </c>
      <c r="F6181" s="130" t="inlineStr">
        <is>
          <t>NAICS-22 Non-Cogen</t>
        </is>
      </c>
      <c r="G6181" s="130" t="inlineStr">
        <is>
          <t>PV</t>
        </is>
      </c>
      <c r="H6181" s="130" t="inlineStr">
        <is>
          <t>SUN</t>
        </is>
      </c>
      <c r="I6181" s="130" t="inlineStr">
        <is>
          <t>SUN</t>
        </is>
      </c>
      <c r="J6181" s="131" t="n">
        <v>1404486.1</v>
      </c>
      <c r="K6181" s="129" t="n">
        <v>2020</v>
      </c>
      <c r="L6181" s="120">
        <f>IF(VLOOKUP(H6181,'Cross-Page Data'!$D$4:$F$48,3,FALSE)="natural gas",VLOOKUP(G6181,'Cross-Page Data'!$I$4:$J$19,2,FALSE),IF(VLOOKUP(H6181,'Cross-Page Data'!$D$4:$F$48,3,FALSE)="solar",IF(G6181="PV","solar PV","solar thermal"),IF(VLOOKUP(H6181,'Cross-Page Data'!$D$4:$F$48,3,FALSE)="wind",VLOOKUP(G6181,'Cross-Page Data'!$I$4:$J$19,2,FALSE),IF(VLOOKUP(H6181,'Cross-Page Data'!$D$4:$F$48,3,FALSE)="hydro",VLOOKUP(G6181,'Cross-Page Data'!$I$4:$J$19,2,FALSE),VLOOKUP(H6181,'Cross-Page Data'!$D$4:$F$48,3,FALSE)))))</f>
        <v/>
      </c>
      <c r="M6181" s="120">
        <f>IF(AND($P$2=FALSE,OR(F6181="Commercial NAICS Cogen",F6181="Industrial NAICS Cogen",F6181="NAICS-22 Cogen")),FALSE,IF(AND($P$3=FALSE,OR(F6181="Commercial NAICS Cogen",F6181="Commercial NAICS Non-Cogen",F6181="Industrial NAICS Cogen", F6181="industrial NAICS non-Cogen")),FALSE, TRUE))</f>
        <v/>
      </c>
    </row>
    <row r="6182">
      <c r="A6182" s="129" t="n">
        <v>99999</v>
      </c>
      <c r="B6182" s="130" t="inlineStr">
        <is>
          <t>State-Fuel Level Increment</t>
        </is>
      </c>
      <c r="C6182" s="130" t="inlineStr">
        <is>
          <t>State-Fuel Level Increment</t>
        </is>
      </c>
      <c r="D6182" s="129" t="n">
        <v>99999</v>
      </c>
      <c r="E6182" s="130" t="inlineStr">
        <is>
          <t>MO</t>
        </is>
      </c>
      <c r="F6182" s="130" t="inlineStr">
        <is>
          <t>Electric Utility</t>
        </is>
      </c>
      <c r="G6182" s="130" t="inlineStr">
        <is>
          <t>PV</t>
        </is>
      </c>
      <c r="H6182" s="130" t="inlineStr">
        <is>
          <t>SUN</t>
        </is>
      </c>
      <c r="I6182" s="130" t="inlineStr">
        <is>
          <t>SUN</t>
        </is>
      </c>
      <c r="J6182" s="131" t="n">
        <v>10534.146</v>
      </c>
      <c r="K6182" s="129" t="n">
        <v>2020</v>
      </c>
      <c r="L6182" s="120">
        <f>IF(VLOOKUP(H6182,'Cross-Page Data'!$D$4:$F$48,3,FALSE)="natural gas",VLOOKUP(G6182,'Cross-Page Data'!$I$4:$J$19,2,FALSE),IF(VLOOKUP(H6182,'Cross-Page Data'!$D$4:$F$48,3,FALSE)="solar",IF(G6182="PV","solar PV","solar thermal"),IF(VLOOKUP(H6182,'Cross-Page Data'!$D$4:$F$48,3,FALSE)="wind",VLOOKUP(G6182,'Cross-Page Data'!$I$4:$J$19,2,FALSE),IF(VLOOKUP(H6182,'Cross-Page Data'!$D$4:$F$48,3,FALSE)="hydro",VLOOKUP(G6182,'Cross-Page Data'!$I$4:$J$19,2,FALSE),VLOOKUP(H6182,'Cross-Page Data'!$D$4:$F$48,3,FALSE)))))</f>
        <v/>
      </c>
      <c r="M6182" s="120">
        <f>IF(AND($P$2=FALSE,OR(F6182="Commercial NAICS Cogen",F6182="Industrial NAICS Cogen",F6182="NAICS-22 Cogen")),FALSE,IF(AND($P$3=FALSE,OR(F6182="Commercial NAICS Cogen",F6182="Commercial NAICS Non-Cogen",F6182="Industrial NAICS Cogen", F6182="industrial NAICS non-Cogen")),FALSE, TRUE))</f>
        <v/>
      </c>
    </row>
    <row r="6183">
      <c r="A6183" s="129" t="n">
        <v>99999</v>
      </c>
      <c r="B6183" s="130" t="inlineStr">
        <is>
          <t>State-Fuel Level Increment</t>
        </is>
      </c>
      <c r="C6183" s="130" t="inlineStr">
        <is>
          <t>State-Fuel Level Increment</t>
        </is>
      </c>
      <c r="D6183" s="129" t="n">
        <v>99999</v>
      </c>
      <c r="E6183" s="130" t="inlineStr">
        <is>
          <t>MO</t>
        </is>
      </c>
      <c r="F6183" s="130" t="inlineStr">
        <is>
          <t>NAICS-22 Non-Cogen</t>
        </is>
      </c>
      <c r="G6183" s="130" t="inlineStr">
        <is>
          <t>PV</t>
        </is>
      </c>
      <c r="H6183" s="130" t="inlineStr">
        <is>
          <t>SUN</t>
        </is>
      </c>
      <c r="I6183" s="130" t="inlineStr">
        <is>
          <t>SUN</t>
        </is>
      </c>
      <c r="J6183" s="131" t="n">
        <v>56663.852</v>
      </c>
      <c r="K6183" s="129" t="n">
        <v>2020</v>
      </c>
      <c r="L6183" s="120">
        <f>IF(VLOOKUP(H6183,'Cross-Page Data'!$D$4:$F$48,3,FALSE)="natural gas",VLOOKUP(G6183,'Cross-Page Data'!$I$4:$J$19,2,FALSE),IF(VLOOKUP(H6183,'Cross-Page Data'!$D$4:$F$48,3,FALSE)="solar",IF(G6183="PV","solar PV","solar thermal"),IF(VLOOKUP(H6183,'Cross-Page Data'!$D$4:$F$48,3,FALSE)="wind",VLOOKUP(G6183,'Cross-Page Data'!$I$4:$J$19,2,FALSE),IF(VLOOKUP(H6183,'Cross-Page Data'!$D$4:$F$48,3,FALSE)="hydro",VLOOKUP(G6183,'Cross-Page Data'!$I$4:$J$19,2,FALSE),VLOOKUP(H6183,'Cross-Page Data'!$D$4:$F$48,3,FALSE)))))</f>
        <v/>
      </c>
      <c r="M6183" s="120">
        <f>IF(AND($P$2=FALSE,OR(F6183="Commercial NAICS Cogen",F6183="Industrial NAICS Cogen",F6183="NAICS-22 Cogen")),FALSE,IF(AND($P$3=FALSE,OR(F6183="Commercial NAICS Cogen",F6183="Commercial NAICS Non-Cogen",F6183="Industrial NAICS Cogen", F6183="industrial NAICS non-Cogen")),FALSE, TRUE))</f>
        <v/>
      </c>
    </row>
    <row r="6184">
      <c r="A6184" s="129" t="n">
        <v>99999</v>
      </c>
      <c r="B6184" s="130" t="inlineStr">
        <is>
          <t>State-Fuel Level Increment</t>
        </is>
      </c>
      <c r="C6184" s="130" t="inlineStr">
        <is>
          <t>State-Fuel Level Increment</t>
        </is>
      </c>
      <c r="D6184" s="129" t="n">
        <v>99999</v>
      </c>
      <c r="E6184" s="130" t="inlineStr">
        <is>
          <t>MS</t>
        </is>
      </c>
      <c r="F6184" s="130" t="inlineStr">
        <is>
          <t>NAICS-22 Non-Cogen</t>
        </is>
      </c>
      <c r="G6184" s="130" t="inlineStr">
        <is>
          <t>PV</t>
        </is>
      </c>
      <c r="H6184" s="130" t="inlineStr">
        <is>
          <t>SUN</t>
        </is>
      </c>
      <c r="I6184" s="130" t="inlineStr">
        <is>
          <t>SUN</t>
        </is>
      </c>
      <c r="J6184" s="131" t="n">
        <v>5864.953</v>
      </c>
      <c r="K6184" s="129" t="n">
        <v>2020</v>
      </c>
      <c r="L6184" s="120">
        <f>IF(VLOOKUP(H6184,'Cross-Page Data'!$D$4:$F$48,3,FALSE)="natural gas",VLOOKUP(G6184,'Cross-Page Data'!$I$4:$J$19,2,FALSE),IF(VLOOKUP(H6184,'Cross-Page Data'!$D$4:$F$48,3,FALSE)="solar",IF(G6184="PV","solar PV","solar thermal"),IF(VLOOKUP(H6184,'Cross-Page Data'!$D$4:$F$48,3,FALSE)="wind",VLOOKUP(G6184,'Cross-Page Data'!$I$4:$J$19,2,FALSE),IF(VLOOKUP(H6184,'Cross-Page Data'!$D$4:$F$48,3,FALSE)="hydro",VLOOKUP(G6184,'Cross-Page Data'!$I$4:$J$19,2,FALSE),VLOOKUP(H6184,'Cross-Page Data'!$D$4:$F$48,3,FALSE)))))</f>
        <v/>
      </c>
      <c r="M6184" s="120">
        <f>IF(AND($P$2=FALSE,OR(F6184="Commercial NAICS Cogen",F6184="Industrial NAICS Cogen",F6184="NAICS-22 Cogen")),FALSE,IF(AND($P$3=FALSE,OR(F6184="Commercial NAICS Cogen",F6184="Commercial NAICS Non-Cogen",F6184="Industrial NAICS Cogen", F6184="industrial NAICS non-Cogen")),FALSE, TRUE))</f>
        <v/>
      </c>
    </row>
    <row r="6185">
      <c r="A6185" s="129" t="n">
        <v>99999</v>
      </c>
      <c r="B6185" s="130" t="inlineStr">
        <is>
          <t>State-Fuel Level Increment</t>
        </is>
      </c>
      <c r="C6185" s="130" t="inlineStr">
        <is>
          <t>State-Fuel Level Increment</t>
        </is>
      </c>
      <c r="D6185" s="129" t="n">
        <v>99999</v>
      </c>
      <c r="E6185" s="130" t="inlineStr">
        <is>
          <t>NC</t>
        </is>
      </c>
      <c r="F6185" s="130" t="inlineStr">
        <is>
          <t>Electric Utility</t>
        </is>
      </c>
      <c r="G6185" s="130" t="inlineStr">
        <is>
          <t>PV</t>
        </is>
      </c>
      <c r="H6185" s="130" t="inlineStr">
        <is>
          <t>SUN</t>
        </is>
      </c>
      <c r="I6185" s="130" t="inlineStr">
        <is>
          <t>SUN</t>
        </is>
      </c>
      <c r="J6185" s="131" t="n">
        <v>342628.41</v>
      </c>
      <c r="K6185" s="129" t="n">
        <v>2020</v>
      </c>
      <c r="L6185" s="120">
        <f>IF(VLOOKUP(H6185,'Cross-Page Data'!$D$4:$F$48,3,FALSE)="natural gas",VLOOKUP(G6185,'Cross-Page Data'!$I$4:$J$19,2,FALSE),IF(VLOOKUP(H6185,'Cross-Page Data'!$D$4:$F$48,3,FALSE)="solar",IF(G6185="PV","solar PV","solar thermal"),IF(VLOOKUP(H6185,'Cross-Page Data'!$D$4:$F$48,3,FALSE)="wind",VLOOKUP(G6185,'Cross-Page Data'!$I$4:$J$19,2,FALSE),IF(VLOOKUP(H6185,'Cross-Page Data'!$D$4:$F$48,3,FALSE)="hydro",VLOOKUP(G6185,'Cross-Page Data'!$I$4:$J$19,2,FALSE),VLOOKUP(H6185,'Cross-Page Data'!$D$4:$F$48,3,FALSE)))))</f>
        <v/>
      </c>
      <c r="M6185" s="120">
        <f>IF(AND($P$2=FALSE,OR(F6185="Commercial NAICS Cogen",F6185="Industrial NAICS Cogen",F6185="NAICS-22 Cogen")),FALSE,IF(AND($P$3=FALSE,OR(F6185="Commercial NAICS Cogen",F6185="Commercial NAICS Non-Cogen",F6185="Industrial NAICS Cogen", F6185="industrial NAICS non-Cogen")),FALSE, TRUE))</f>
        <v/>
      </c>
    </row>
    <row r="6186">
      <c r="A6186" s="129" t="n">
        <v>99999</v>
      </c>
      <c r="B6186" s="130" t="inlineStr">
        <is>
          <t>State-Fuel Level Increment</t>
        </is>
      </c>
      <c r="C6186" s="130" t="inlineStr">
        <is>
          <t>State-Fuel Level Increment</t>
        </is>
      </c>
      <c r="D6186" s="129" t="n">
        <v>99999</v>
      </c>
      <c r="E6186" s="130" t="inlineStr">
        <is>
          <t>NC</t>
        </is>
      </c>
      <c r="F6186" s="130" t="inlineStr">
        <is>
          <t>NAICS-22 Non-Cogen</t>
        </is>
      </c>
      <c r="G6186" s="130" t="inlineStr">
        <is>
          <t>PV</t>
        </is>
      </c>
      <c r="H6186" s="130" t="inlineStr">
        <is>
          <t>SUN</t>
        </is>
      </c>
      <c r="I6186" s="130" t="inlineStr">
        <is>
          <t>SUN</t>
        </is>
      </c>
      <c r="J6186" s="131" t="n">
        <v>5519326</v>
      </c>
      <c r="K6186" s="129" t="n">
        <v>2020</v>
      </c>
      <c r="L6186" s="120">
        <f>IF(VLOOKUP(H6186,'Cross-Page Data'!$D$4:$F$48,3,FALSE)="natural gas",VLOOKUP(G6186,'Cross-Page Data'!$I$4:$J$19,2,FALSE),IF(VLOOKUP(H6186,'Cross-Page Data'!$D$4:$F$48,3,FALSE)="solar",IF(G6186="PV","solar PV","solar thermal"),IF(VLOOKUP(H6186,'Cross-Page Data'!$D$4:$F$48,3,FALSE)="wind",VLOOKUP(G6186,'Cross-Page Data'!$I$4:$J$19,2,FALSE),IF(VLOOKUP(H6186,'Cross-Page Data'!$D$4:$F$48,3,FALSE)="hydro",VLOOKUP(G6186,'Cross-Page Data'!$I$4:$J$19,2,FALSE),VLOOKUP(H6186,'Cross-Page Data'!$D$4:$F$48,3,FALSE)))))</f>
        <v/>
      </c>
      <c r="M6186" s="120">
        <f>IF(AND($P$2=FALSE,OR(F6186="Commercial NAICS Cogen",F6186="Industrial NAICS Cogen",F6186="NAICS-22 Cogen")),FALSE,IF(AND($P$3=FALSE,OR(F6186="Commercial NAICS Cogen",F6186="Commercial NAICS Non-Cogen",F6186="Industrial NAICS Cogen", F6186="industrial NAICS non-Cogen")),FALSE, TRUE))</f>
        <v/>
      </c>
    </row>
    <row r="6187">
      <c r="A6187" s="129" t="n">
        <v>99999</v>
      </c>
      <c r="B6187" s="130" t="inlineStr">
        <is>
          <t>State-Fuel Level Increment</t>
        </is>
      </c>
      <c r="C6187" s="130" t="inlineStr">
        <is>
          <t>State-Fuel Level Increment</t>
        </is>
      </c>
      <c r="D6187" s="129" t="n">
        <v>99999</v>
      </c>
      <c r="E6187" s="130" t="inlineStr">
        <is>
          <t>NC</t>
        </is>
      </c>
      <c r="F6187" s="130" t="inlineStr">
        <is>
          <t>Commercial NAICS Non-Cogen</t>
        </is>
      </c>
      <c r="G6187" s="130" t="inlineStr">
        <is>
          <t>PV</t>
        </is>
      </c>
      <c r="H6187" s="130" t="inlineStr">
        <is>
          <t>SUN</t>
        </is>
      </c>
      <c r="I6187" s="130" t="inlineStr">
        <is>
          <t>SUN</t>
        </is>
      </c>
      <c r="J6187" s="131" t="n">
        <v>114813.26</v>
      </c>
      <c r="K6187" s="129" t="n">
        <v>2020</v>
      </c>
      <c r="L6187" s="120">
        <f>IF(VLOOKUP(H6187,'Cross-Page Data'!$D$4:$F$48,3,FALSE)="natural gas",VLOOKUP(G6187,'Cross-Page Data'!$I$4:$J$19,2,FALSE),IF(VLOOKUP(H6187,'Cross-Page Data'!$D$4:$F$48,3,FALSE)="solar",IF(G6187="PV","solar PV","solar thermal"),IF(VLOOKUP(H6187,'Cross-Page Data'!$D$4:$F$48,3,FALSE)="wind",VLOOKUP(G6187,'Cross-Page Data'!$I$4:$J$19,2,FALSE),IF(VLOOKUP(H6187,'Cross-Page Data'!$D$4:$F$48,3,FALSE)="hydro",VLOOKUP(G6187,'Cross-Page Data'!$I$4:$J$19,2,FALSE),VLOOKUP(H6187,'Cross-Page Data'!$D$4:$F$48,3,FALSE)))))</f>
        <v/>
      </c>
      <c r="M6187" s="120">
        <f>IF(AND($P$2=FALSE,OR(F6187="Commercial NAICS Cogen",F6187="Industrial NAICS Cogen",F6187="NAICS-22 Cogen")),FALSE,IF(AND($P$3=FALSE,OR(F6187="Commercial NAICS Cogen",F6187="Commercial NAICS Non-Cogen",F6187="Industrial NAICS Cogen", F6187="industrial NAICS non-Cogen")),FALSE, TRUE))</f>
        <v/>
      </c>
    </row>
    <row r="6188">
      <c r="A6188" s="129" t="n">
        <v>99999</v>
      </c>
      <c r="B6188" s="130" t="inlineStr">
        <is>
          <t>State-Fuel Level Increment</t>
        </is>
      </c>
      <c r="C6188" s="130" t="inlineStr">
        <is>
          <t>State-Fuel Level Increment</t>
        </is>
      </c>
      <c r="D6188" s="129" t="n">
        <v>99999</v>
      </c>
      <c r="E6188" s="130" t="inlineStr">
        <is>
          <t>NE</t>
        </is>
      </c>
      <c r="F6188" s="130" t="inlineStr">
        <is>
          <t>Electric Utility</t>
        </is>
      </c>
      <c r="G6188" s="130" t="inlineStr">
        <is>
          <t>PV</t>
        </is>
      </c>
      <c r="H6188" s="130" t="inlineStr">
        <is>
          <t>SUN</t>
        </is>
      </c>
      <c r="I6188" s="130" t="inlineStr">
        <is>
          <t>SUN</t>
        </is>
      </c>
      <c r="J6188" s="131" t="n">
        <v>7528.17</v>
      </c>
      <c r="K6188" s="129" t="n">
        <v>2020</v>
      </c>
      <c r="L6188" s="120">
        <f>IF(VLOOKUP(H6188,'Cross-Page Data'!$D$4:$F$48,3,FALSE)="natural gas",VLOOKUP(G6188,'Cross-Page Data'!$I$4:$J$19,2,FALSE),IF(VLOOKUP(H6188,'Cross-Page Data'!$D$4:$F$48,3,FALSE)="solar",IF(G6188="PV","solar PV","solar thermal"),IF(VLOOKUP(H6188,'Cross-Page Data'!$D$4:$F$48,3,FALSE)="wind",VLOOKUP(G6188,'Cross-Page Data'!$I$4:$J$19,2,FALSE),IF(VLOOKUP(H6188,'Cross-Page Data'!$D$4:$F$48,3,FALSE)="hydro",VLOOKUP(G6188,'Cross-Page Data'!$I$4:$J$19,2,FALSE),VLOOKUP(H6188,'Cross-Page Data'!$D$4:$F$48,3,FALSE)))))</f>
        <v/>
      </c>
      <c r="M6188" s="120">
        <f>IF(AND($P$2=FALSE,OR(F6188="Commercial NAICS Cogen",F6188="Industrial NAICS Cogen",F6188="NAICS-22 Cogen")),FALSE,IF(AND($P$3=FALSE,OR(F6188="Commercial NAICS Cogen",F6188="Commercial NAICS Non-Cogen",F6188="Industrial NAICS Cogen", F6188="industrial NAICS non-Cogen")),FALSE, TRUE))</f>
        <v/>
      </c>
    </row>
    <row r="6189">
      <c r="A6189" s="129" t="n">
        <v>99999</v>
      </c>
      <c r="B6189" s="130" t="inlineStr">
        <is>
          <t>State-Fuel Level Increment</t>
        </is>
      </c>
      <c r="C6189" s="130" t="inlineStr">
        <is>
          <t>State-Fuel Level Increment</t>
        </is>
      </c>
      <c r="D6189" s="129" t="n">
        <v>99999</v>
      </c>
      <c r="E6189" s="130" t="inlineStr">
        <is>
          <t>NE</t>
        </is>
      </c>
      <c r="F6189" s="130" t="inlineStr">
        <is>
          <t>NAICS-22 Non-Cogen</t>
        </is>
      </c>
      <c r="G6189" s="130" t="inlineStr">
        <is>
          <t>PV</t>
        </is>
      </c>
      <c r="H6189" s="130" t="inlineStr">
        <is>
          <t>SUN</t>
        </is>
      </c>
      <c r="I6189" s="130" t="inlineStr">
        <is>
          <t>SUN</t>
        </is>
      </c>
      <c r="J6189" s="131" t="n">
        <v>41578.527</v>
      </c>
      <c r="K6189" s="129" t="n">
        <v>2020</v>
      </c>
      <c r="L6189" s="120">
        <f>IF(VLOOKUP(H6189,'Cross-Page Data'!$D$4:$F$48,3,FALSE)="natural gas",VLOOKUP(G6189,'Cross-Page Data'!$I$4:$J$19,2,FALSE),IF(VLOOKUP(H6189,'Cross-Page Data'!$D$4:$F$48,3,FALSE)="solar",IF(G6189="PV","solar PV","solar thermal"),IF(VLOOKUP(H6189,'Cross-Page Data'!$D$4:$F$48,3,FALSE)="wind",VLOOKUP(G6189,'Cross-Page Data'!$I$4:$J$19,2,FALSE),IF(VLOOKUP(H6189,'Cross-Page Data'!$D$4:$F$48,3,FALSE)="hydro",VLOOKUP(G6189,'Cross-Page Data'!$I$4:$J$19,2,FALSE),VLOOKUP(H6189,'Cross-Page Data'!$D$4:$F$48,3,FALSE)))))</f>
        <v/>
      </c>
      <c r="M6189" s="120">
        <f>IF(AND($P$2=FALSE,OR(F6189="Commercial NAICS Cogen",F6189="Industrial NAICS Cogen",F6189="NAICS-22 Cogen")),FALSE,IF(AND($P$3=FALSE,OR(F6189="Commercial NAICS Cogen",F6189="Commercial NAICS Non-Cogen",F6189="Industrial NAICS Cogen", F6189="industrial NAICS non-Cogen")),FALSE, TRUE))</f>
        <v/>
      </c>
    </row>
    <row r="6190">
      <c r="A6190" s="129" t="n">
        <v>99999</v>
      </c>
      <c r="B6190" s="130" t="inlineStr">
        <is>
          <t>State-Fuel Level Increment</t>
        </is>
      </c>
      <c r="C6190" s="130" t="inlineStr">
        <is>
          <t>State-Fuel Level Increment</t>
        </is>
      </c>
      <c r="D6190" s="129" t="n">
        <v>99999</v>
      </c>
      <c r="E6190" s="130" t="inlineStr">
        <is>
          <t>NJ</t>
        </is>
      </c>
      <c r="F6190" s="130" t="inlineStr">
        <is>
          <t>Electric Utility</t>
        </is>
      </c>
      <c r="G6190" s="130" t="inlineStr">
        <is>
          <t>PV</t>
        </is>
      </c>
      <c r="H6190" s="130" t="inlineStr">
        <is>
          <t>SUN</t>
        </is>
      </c>
      <c r="I6190" s="130" t="inlineStr">
        <is>
          <t>SUN</t>
        </is>
      </c>
      <c r="J6190" s="131" t="n">
        <v>88163.86500000001</v>
      </c>
      <c r="K6190" s="129" t="n">
        <v>2020</v>
      </c>
      <c r="L6190" s="120">
        <f>IF(VLOOKUP(H6190,'Cross-Page Data'!$D$4:$F$48,3,FALSE)="natural gas",VLOOKUP(G6190,'Cross-Page Data'!$I$4:$J$19,2,FALSE),IF(VLOOKUP(H6190,'Cross-Page Data'!$D$4:$F$48,3,FALSE)="solar",IF(G6190="PV","solar PV","solar thermal"),IF(VLOOKUP(H6190,'Cross-Page Data'!$D$4:$F$48,3,FALSE)="wind",VLOOKUP(G6190,'Cross-Page Data'!$I$4:$J$19,2,FALSE),IF(VLOOKUP(H6190,'Cross-Page Data'!$D$4:$F$48,3,FALSE)="hydro",VLOOKUP(G6190,'Cross-Page Data'!$I$4:$J$19,2,FALSE),VLOOKUP(H6190,'Cross-Page Data'!$D$4:$F$48,3,FALSE)))))</f>
        <v/>
      </c>
      <c r="M6190" s="120">
        <f>IF(AND($P$2=FALSE,OR(F6190="Commercial NAICS Cogen",F6190="Industrial NAICS Cogen",F6190="NAICS-22 Cogen")),FALSE,IF(AND($P$3=FALSE,OR(F6190="Commercial NAICS Cogen",F6190="Commercial NAICS Non-Cogen",F6190="Industrial NAICS Cogen", F6190="industrial NAICS non-Cogen")),FALSE, TRUE))</f>
        <v/>
      </c>
    </row>
    <row r="6191">
      <c r="A6191" s="129" t="n">
        <v>99999</v>
      </c>
      <c r="B6191" s="130" t="inlineStr">
        <is>
          <t>State-Fuel Level Increment</t>
        </is>
      </c>
      <c r="C6191" s="130" t="inlineStr">
        <is>
          <t>State-Fuel Level Increment</t>
        </is>
      </c>
      <c r="D6191" s="129" t="n">
        <v>99999</v>
      </c>
      <c r="E6191" s="130" t="inlineStr">
        <is>
          <t>NJ</t>
        </is>
      </c>
      <c r="F6191" s="130" t="inlineStr">
        <is>
          <t>NAICS-22 Non-Cogen</t>
        </is>
      </c>
      <c r="G6191" s="130" t="inlineStr">
        <is>
          <t>PV</t>
        </is>
      </c>
      <c r="H6191" s="130" t="inlineStr">
        <is>
          <t>SUN</t>
        </is>
      </c>
      <c r="I6191" s="130" t="inlineStr">
        <is>
          <t>SUN</t>
        </is>
      </c>
      <c r="J6191" s="131" t="n">
        <v>1292913.2</v>
      </c>
      <c r="K6191" s="129" t="n">
        <v>2020</v>
      </c>
      <c r="L6191" s="120">
        <f>IF(VLOOKUP(H6191,'Cross-Page Data'!$D$4:$F$48,3,FALSE)="natural gas",VLOOKUP(G6191,'Cross-Page Data'!$I$4:$J$19,2,FALSE),IF(VLOOKUP(H6191,'Cross-Page Data'!$D$4:$F$48,3,FALSE)="solar",IF(G6191="PV","solar PV","solar thermal"),IF(VLOOKUP(H6191,'Cross-Page Data'!$D$4:$F$48,3,FALSE)="wind",VLOOKUP(G6191,'Cross-Page Data'!$I$4:$J$19,2,FALSE),IF(VLOOKUP(H6191,'Cross-Page Data'!$D$4:$F$48,3,FALSE)="hydro",VLOOKUP(G6191,'Cross-Page Data'!$I$4:$J$19,2,FALSE),VLOOKUP(H6191,'Cross-Page Data'!$D$4:$F$48,3,FALSE)))))</f>
        <v/>
      </c>
      <c r="M6191" s="120">
        <f>IF(AND($P$2=FALSE,OR(F6191="Commercial NAICS Cogen",F6191="Industrial NAICS Cogen",F6191="NAICS-22 Cogen")),FALSE,IF(AND($P$3=FALSE,OR(F6191="Commercial NAICS Cogen",F6191="Commercial NAICS Non-Cogen",F6191="Industrial NAICS Cogen", F6191="industrial NAICS non-Cogen")),FALSE, TRUE))</f>
        <v/>
      </c>
    </row>
    <row r="6192">
      <c r="A6192" s="129" t="n">
        <v>99999</v>
      </c>
      <c r="B6192" s="130" t="inlineStr">
        <is>
          <t>State-Fuel Level Increment</t>
        </is>
      </c>
      <c r="C6192" s="130" t="inlineStr">
        <is>
          <t>State-Fuel Level Increment</t>
        </is>
      </c>
      <c r="D6192" s="129" t="n">
        <v>99999</v>
      </c>
      <c r="E6192" s="130" t="inlineStr">
        <is>
          <t>NJ</t>
        </is>
      </c>
      <c r="F6192" s="130" t="inlineStr">
        <is>
          <t>Commercial NAICS Non-Cogen</t>
        </is>
      </c>
      <c r="G6192" s="130" t="inlineStr">
        <is>
          <t>PV</t>
        </is>
      </c>
      <c r="H6192" s="130" t="inlineStr">
        <is>
          <t>SUN</t>
        </is>
      </c>
      <c r="I6192" s="130" t="inlineStr">
        <is>
          <t>SUN</t>
        </is>
      </c>
      <c r="J6192" s="131" t="n">
        <v>158216.84</v>
      </c>
      <c r="K6192" s="129" t="n">
        <v>2020</v>
      </c>
      <c r="L6192" s="120">
        <f>IF(VLOOKUP(H6192,'Cross-Page Data'!$D$4:$F$48,3,FALSE)="natural gas",VLOOKUP(G6192,'Cross-Page Data'!$I$4:$J$19,2,FALSE),IF(VLOOKUP(H6192,'Cross-Page Data'!$D$4:$F$48,3,FALSE)="solar",IF(G6192="PV","solar PV","solar thermal"),IF(VLOOKUP(H6192,'Cross-Page Data'!$D$4:$F$48,3,FALSE)="wind",VLOOKUP(G6192,'Cross-Page Data'!$I$4:$J$19,2,FALSE),IF(VLOOKUP(H6192,'Cross-Page Data'!$D$4:$F$48,3,FALSE)="hydro",VLOOKUP(G6192,'Cross-Page Data'!$I$4:$J$19,2,FALSE),VLOOKUP(H6192,'Cross-Page Data'!$D$4:$F$48,3,FALSE)))))</f>
        <v/>
      </c>
      <c r="M6192" s="120">
        <f>IF(AND($P$2=FALSE,OR(F6192="Commercial NAICS Cogen",F6192="Industrial NAICS Cogen",F6192="NAICS-22 Cogen")),FALSE,IF(AND($P$3=FALSE,OR(F6192="Commercial NAICS Cogen",F6192="Commercial NAICS Non-Cogen",F6192="Industrial NAICS Cogen", F6192="industrial NAICS non-Cogen")),FALSE, TRUE))</f>
        <v/>
      </c>
    </row>
    <row r="6193">
      <c r="A6193" s="129" t="n">
        <v>99999</v>
      </c>
      <c r="B6193" s="130" t="inlineStr">
        <is>
          <t>State-Fuel Level Increment</t>
        </is>
      </c>
      <c r="C6193" s="130" t="inlineStr">
        <is>
          <t>State-Fuel Level Increment</t>
        </is>
      </c>
      <c r="D6193" s="129" t="n">
        <v>99999</v>
      </c>
      <c r="E6193" s="130" t="inlineStr">
        <is>
          <t>NJ</t>
        </is>
      </c>
      <c r="F6193" s="130" t="inlineStr">
        <is>
          <t>Commercial NAICS Cogen</t>
        </is>
      </c>
      <c r="G6193" s="130" t="inlineStr">
        <is>
          <t>PV</t>
        </is>
      </c>
      <c r="H6193" s="130" t="inlineStr">
        <is>
          <t>SUN</t>
        </is>
      </c>
      <c r="I6193" s="130" t="inlineStr">
        <is>
          <t>SUN</t>
        </is>
      </c>
      <c r="J6193" s="131" t="n">
        <v>275.465</v>
      </c>
      <c r="K6193" s="129" t="n">
        <v>2020</v>
      </c>
      <c r="L6193" s="120">
        <f>IF(VLOOKUP(H6193,'Cross-Page Data'!$D$4:$F$48,3,FALSE)="natural gas",VLOOKUP(G6193,'Cross-Page Data'!$I$4:$J$19,2,FALSE),IF(VLOOKUP(H6193,'Cross-Page Data'!$D$4:$F$48,3,FALSE)="solar",IF(G6193="PV","solar PV","solar thermal"),IF(VLOOKUP(H6193,'Cross-Page Data'!$D$4:$F$48,3,FALSE)="wind",VLOOKUP(G6193,'Cross-Page Data'!$I$4:$J$19,2,FALSE),IF(VLOOKUP(H6193,'Cross-Page Data'!$D$4:$F$48,3,FALSE)="hydro",VLOOKUP(G6193,'Cross-Page Data'!$I$4:$J$19,2,FALSE),VLOOKUP(H6193,'Cross-Page Data'!$D$4:$F$48,3,FALSE)))))</f>
        <v/>
      </c>
      <c r="M6193" s="120">
        <f>IF(AND($P$2=FALSE,OR(F6193="Commercial NAICS Cogen",F6193="Industrial NAICS Cogen",F6193="NAICS-22 Cogen")),FALSE,IF(AND($P$3=FALSE,OR(F6193="Commercial NAICS Cogen",F6193="Commercial NAICS Non-Cogen",F6193="Industrial NAICS Cogen", F6193="industrial NAICS non-Cogen")),FALSE, TRUE))</f>
        <v/>
      </c>
    </row>
    <row r="6194">
      <c r="A6194" s="129" t="n">
        <v>99999</v>
      </c>
      <c r="B6194" s="130" t="inlineStr">
        <is>
          <t>State-Fuel Level Increment</t>
        </is>
      </c>
      <c r="C6194" s="130" t="inlineStr">
        <is>
          <t>State-Fuel Level Increment</t>
        </is>
      </c>
      <c r="D6194" s="129" t="n">
        <v>99999</v>
      </c>
      <c r="E6194" s="130" t="inlineStr">
        <is>
          <t>NJ</t>
        </is>
      </c>
      <c r="F6194" s="130" t="inlineStr">
        <is>
          <t>Industrial NAICS Non-Cogen</t>
        </is>
      </c>
      <c r="G6194" s="130" t="inlineStr">
        <is>
          <t>PV</t>
        </is>
      </c>
      <c r="H6194" s="130" t="inlineStr">
        <is>
          <t>SUN</t>
        </is>
      </c>
      <c r="I6194" s="130" t="inlineStr">
        <is>
          <t>SUN</t>
        </is>
      </c>
      <c r="J6194" s="131" t="n">
        <v>9351.156999999999</v>
      </c>
      <c r="K6194" s="129" t="n">
        <v>2020</v>
      </c>
      <c r="L6194" s="120">
        <f>IF(VLOOKUP(H6194,'Cross-Page Data'!$D$4:$F$48,3,FALSE)="natural gas",VLOOKUP(G6194,'Cross-Page Data'!$I$4:$J$19,2,FALSE),IF(VLOOKUP(H6194,'Cross-Page Data'!$D$4:$F$48,3,FALSE)="solar",IF(G6194="PV","solar PV","solar thermal"),IF(VLOOKUP(H6194,'Cross-Page Data'!$D$4:$F$48,3,FALSE)="wind",VLOOKUP(G6194,'Cross-Page Data'!$I$4:$J$19,2,FALSE),IF(VLOOKUP(H6194,'Cross-Page Data'!$D$4:$F$48,3,FALSE)="hydro",VLOOKUP(G6194,'Cross-Page Data'!$I$4:$J$19,2,FALSE),VLOOKUP(H6194,'Cross-Page Data'!$D$4:$F$48,3,FALSE)))))</f>
        <v/>
      </c>
      <c r="M6194" s="120">
        <f>IF(AND($P$2=FALSE,OR(F6194="Commercial NAICS Cogen",F6194="Industrial NAICS Cogen",F6194="NAICS-22 Cogen")),FALSE,IF(AND($P$3=FALSE,OR(F6194="Commercial NAICS Cogen",F6194="Commercial NAICS Non-Cogen",F6194="Industrial NAICS Cogen", F6194="industrial NAICS non-Cogen")),FALSE, TRUE))</f>
        <v/>
      </c>
    </row>
    <row r="6195">
      <c r="A6195" s="129" t="n">
        <v>99999</v>
      </c>
      <c r="B6195" s="130" t="inlineStr">
        <is>
          <t>State-Fuel Level Increment</t>
        </is>
      </c>
      <c r="C6195" s="130" t="inlineStr">
        <is>
          <t>State-Fuel Level Increment</t>
        </is>
      </c>
      <c r="D6195" s="129" t="n">
        <v>99999</v>
      </c>
      <c r="E6195" s="130" t="inlineStr">
        <is>
          <t>NM</t>
        </is>
      </c>
      <c r="F6195" s="130" t="inlineStr">
        <is>
          <t>Electric Utility</t>
        </is>
      </c>
      <c r="G6195" s="130" t="inlineStr">
        <is>
          <t>PV</t>
        </is>
      </c>
      <c r="H6195" s="130" t="inlineStr">
        <is>
          <t>SUN</t>
        </is>
      </c>
      <c r="I6195" s="130" t="inlineStr">
        <is>
          <t>SUN</t>
        </is>
      </c>
      <c r="J6195" s="131" t="n">
        <v>374677.91</v>
      </c>
      <c r="K6195" s="129" t="n">
        <v>2020</v>
      </c>
      <c r="L6195" s="120">
        <f>IF(VLOOKUP(H6195,'Cross-Page Data'!$D$4:$F$48,3,FALSE)="natural gas",VLOOKUP(G6195,'Cross-Page Data'!$I$4:$J$19,2,FALSE),IF(VLOOKUP(H6195,'Cross-Page Data'!$D$4:$F$48,3,FALSE)="solar",IF(G6195="PV","solar PV","solar thermal"),IF(VLOOKUP(H6195,'Cross-Page Data'!$D$4:$F$48,3,FALSE)="wind",VLOOKUP(G6195,'Cross-Page Data'!$I$4:$J$19,2,FALSE),IF(VLOOKUP(H6195,'Cross-Page Data'!$D$4:$F$48,3,FALSE)="hydro",VLOOKUP(G6195,'Cross-Page Data'!$I$4:$J$19,2,FALSE),VLOOKUP(H6195,'Cross-Page Data'!$D$4:$F$48,3,FALSE)))))</f>
        <v/>
      </c>
      <c r="M6195" s="120">
        <f>IF(AND($P$2=FALSE,OR(F6195="Commercial NAICS Cogen",F6195="Industrial NAICS Cogen",F6195="NAICS-22 Cogen")),FALSE,IF(AND($P$3=FALSE,OR(F6195="Commercial NAICS Cogen",F6195="Commercial NAICS Non-Cogen",F6195="Industrial NAICS Cogen", F6195="industrial NAICS non-Cogen")),FALSE, TRUE))</f>
        <v/>
      </c>
    </row>
    <row r="6196">
      <c r="A6196" s="129" t="n">
        <v>99999</v>
      </c>
      <c r="B6196" s="130" t="inlineStr">
        <is>
          <t>State-Fuel Level Increment</t>
        </is>
      </c>
      <c r="C6196" s="130" t="inlineStr">
        <is>
          <t>State-Fuel Level Increment</t>
        </is>
      </c>
      <c r="D6196" s="129" t="n">
        <v>99999</v>
      </c>
      <c r="E6196" s="130" t="inlineStr">
        <is>
          <t>NM</t>
        </is>
      </c>
      <c r="F6196" s="130" t="inlineStr">
        <is>
          <t>NAICS-22 Non-Cogen</t>
        </is>
      </c>
      <c r="G6196" s="130" t="inlineStr">
        <is>
          <t>PV</t>
        </is>
      </c>
      <c r="H6196" s="130" t="inlineStr">
        <is>
          <t>SUN</t>
        </is>
      </c>
      <c r="I6196" s="130" t="inlineStr">
        <is>
          <t>SUN</t>
        </is>
      </c>
      <c r="J6196" s="131" t="n">
        <v>602513.75</v>
      </c>
      <c r="K6196" s="129" t="n">
        <v>2020</v>
      </c>
      <c r="L6196" s="120">
        <f>IF(VLOOKUP(H6196,'Cross-Page Data'!$D$4:$F$48,3,FALSE)="natural gas",VLOOKUP(G6196,'Cross-Page Data'!$I$4:$J$19,2,FALSE),IF(VLOOKUP(H6196,'Cross-Page Data'!$D$4:$F$48,3,FALSE)="solar",IF(G6196="PV","solar PV","solar thermal"),IF(VLOOKUP(H6196,'Cross-Page Data'!$D$4:$F$48,3,FALSE)="wind",VLOOKUP(G6196,'Cross-Page Data'!$I$4:$J$19,2,FALSE),IF(VLOOKUP(H6196,'Cross-Page Data'!$D$4:$F$48,3,FALSE)="hydro",VLOOKUP(G6196,'Cross-Page Data'!$I$4:$J$19,2,FALSE),VLOOKUP(H6196,'Cross-Page Data'!$D$4:$F$48,3,FALSE)))))</f>
        <v/>
      </c>
      <c r="M6196" s="120">
        <f>IF(AND($P$2=FALSE,OR(F6196="Commercial NAICS Cogen",F6196="Industrial NAICS Cogen",F6196="NAICS-22 Cogen")),FALSE,IF(AND($P$3=FALSE,OR(F6196="Commercial NAICS Cogen",F6196="Commercial NAICS Non-Cogen",F6196="Industrial NAICS Cogen", F6196="industrial NAICS non-Cogen")),FALSE, TRUE))</f>
        <v/>
      </c>
    </row>
    <row r="6197">
      <c r="A6197" s="129" t="n">
        <v>99999</v>
      </c>
      <c r="B6197" s="130" t="inlineStr">
        <is>
          <t>State-Fuel Level Increment</t>
        </is>
      </c>
      <c r="C6197" s="130" t="inlineStr">
        <is>
          <t>State-Fuel Level Increment</t>
        </is>
      </c>
      <c r="D6197" s="129" t="n">
        <v>99999</v>
      </c>
      <c r="E6197" s="130" t="inlineStr">
        <is>
          <t>NV</t>
        </is>
      </c>
      <c r="F6197" s="130" t="inlineStr">
        <is>
          <t>Electric Utility</t>
        </is>
      </c>
      <c r="G6197" s="130" t="inlineStr">
        <is>
          <t>PV</t>
        </is>
      </c>
      <c r="H6197" s="130" t="inlineStr">
        <is>
          <t>SUN</t>
        </is>
      </c>
      <c r="I6197" s="130" t="inlineStr">
        <is>
          <t>SUN</t>
        </is>
      </c>
      <c r="J6197" s="131" t="n">
        <v>22154.365</v>
      </c>
      <c r="K6197" s="129" t="n">
        <v>2020</v>
      </c>
      <c r="L6197" s="120">
        <f>IF(VLOOKUP(H6197,'Cross-Page Data'!$D$4:$F$48,3,FALSE)="natural gas",VLOOKUP(G6197,'Cross-Page Data'!$I$4:$J$19,2,FALSE),IF(VLOOKUP(H6197,'Cross-Page Data'!$D$4:$F$48,3,FALSE)="solar",IF(G6197="PV","solar PV","solar thermal"),IF(VLOOKUP(H6197,'Cross-Page Data'!$D$4:$F$48,3,FALSE)="wind",VLOOKUP(G6197,'Cross-Page Data'!$I$4:$J$19,2,FALSE),IF(VLOOKUP(H6197,'Cross-Page Data'!$D$4:$F$48,3,FALSE)="hydro",VLOOKUP(G6197,'Cross-Page Data'!$I$4:$J$19,2,FALSE),VLOOKUP(H6197,'Cross-Page Data'!$D$4:$F$48,3,FALSE)))))</f>
        <v/>
      </c>
      <c r="M6197" s="120">
        <f>IF(AND($P$2=FALSE,OR(F6197="Commercial NAICS Cogen",F6197="Industrial NAICS Cogen",F6197="NAICS-22 Cogen")),FALSE,IF(AND($P$3=FALSE,OR(F6197="Commercial NAICS Cogen",F6197="Commercial NAICS Non-Cogen",F6197="Industrial NAICS Cogen", F6197="industrial NAICS non-Cogen")),FALSE, TRUE))</f>
        <v/>
      </c>
    </row>
    <row r="6198">
      <c r="A6198" s="129" t="n">
        <v>99999</v>
      </c>
      <c r="B6198" s="130" t="inlineStr">
        <is>
          <t>State-Fuel Level Increment</t>
        </is>
      </c>
      <c r="C6198" s="130" t="inlineStr">
        <is>
          <t>State-Fuel Level Increment</t>
        </is>
      </c>
      <c r="D6198" s="129" t="n">
        <v>99999</v>
      </c>
      <c r="E6198" s="130" t="inlineStr">
        <is>
          <t>NV</t>
        </is>
      </c>
      <c r="F6198" s="130" t="inlineStr">
        <is>
          <t>NAICS-22 Non-Cogen</t>
        </is>
      </c>
      <c r="G6198" s="130" t="inlineStr">
        <is>
          <t>PV</t>
        </is>
      </c>
      <c r="H6198" s="130" t="inlineStr">
        <is>
          <t>SUN</t>
        </is>
      </c>
      <c r="I6198" s="130" t="inlineStr">
        <is>
          <t>SUN</t>
        </is>
      </c>
      <c r="J6198" s="131" t="n">
        <v>1079195</v>
      </c>
      <c r="K6198" s="129" t="n">
        <v>2020</v>
      </c>
      <c r="L6198" s="120">
        <f>IF(VLOOKUP(H6198,'Cross-Page Data'!$D$4:$F$48,3,FALSE)="natural gas",VLOOKUP(G6198,'Cross-Page Data'!$I$4:$J$19,2,FALSE),IF(VLOOKUP(H6198,'Cross-Page Data'!$D$4:$F$48,3,FALSE)="solar",IF(G6198="PV","solar PV","solar thermal"),IF(VLOOKUP(H6198,'Cross-Page Data'!$D$4:$F$48,3,FALSE)="wind",VLOOKUP(G6198,'Cross-Page Data'!$I$4:$J$19,2,FALSE),IF(VLOOKUP(H6198,'Cross-Page Data'!$D$4:$F$48,3,FALSE)="hydro",VLOOKUP(G6198,'Cross-Page Data'!$I$4:$J$19,2,FALSE),VLOOKUP(H6198,'Cross-Page Data'!$D$4:$F$48,3,FALSE)))))</f>
        <v/>
      </c>
      <c r="M6198" s="120">
        <f>IF(AND($P$2=FALSE,OR(F6198="Commercial NAICS Cogen",F6198="Industrial NAICS Cogen",F6198="NAICS-22 Cogen")),FALSE,IF(AND($P$3=FALSE,OR(F6198="Commercial NAICS Cogen",F6198="Commercial NAICS Non-Cogen",F6198="Industrial NAICS Cogen", F6198="industrial NAICS non-Cogen")),FALSE, TRUE))</f>
        <v/>
      </c>
    </row>
    <row r="6199">
      <c r="A6199" s="129" t="n">
        <v>99999</v>
      </c>
      <c r="B6199" s="130" t="inlineStr">
        <is>
          <t>State-Fuel Level Increment</t>
        </is>
      </c>
      <c r="C6199" s="130" t="inlineStr">
        <is>
          <t>State-Fuel Level Increment</t>
        </is>
      </c>
      <c r="D6199" s="129" t="n">
        <v>99999</v>
      </c>
      <c r="E6199" s="130" t="inlineStr">
        <is>
          <t>NV</t>
        </is>
      </c>
      <c r="F6199" s="130" t="inlineStr">
        <is>
          <t>Commercial NAICS Non-Cogen</t>
        </is>
      </c>
      <c r="G6199" s="130" t="inlineStr">
        <is>
          <t>PV</t>
        </is>
      </c>
      <c r="H6199" s="130" t="inlineStr">
        <is>
          <t>SUN</t>
        </is>
      </c>
      <c r="I6199" s="130" t="inlineStr">
        <is>
          <t>SUN</t>
        </is>
      </c>
      <c r="J6199" s="131" t="n">
        <v>67496.49000000001</v>
      </c>
      <c r="K6199" s="129" t="n">
        <v>2020</v>
      </c>
      <c r="L6199" s="120">
        <f>IF(VLOOKUP(H6199,'Cross-Page Data'!$D$4:$F$48,3,FALSE)="natural gas",VLOOKUP(G6199,'Cross-Page Data'!$I$4:$J$19,2,FALSE),IF(VLOOKUP(H6199,'Cross-Page Data'!$D$4:$F$48,3,FALSE)="solar",IF(G6199="PV","solar PV","solar thermal"),IF(VLOOKUP(H6199,'Cross-Page Data'!$D$4:$F$48,3,FALSE)="wind",VLOOKUP(G6199,'Cross-Page Data'!$I$4:$J$19,2,FALSE),IF(VLOOKUP(H6199,'Cross-Page Data'!$D$4:$F$48,3,FALSE)="hydro",VLOOKUP(G6199,'Cross-Page Data'!$I$4:$J$19,2,FALSE),VLOOKUP(H6199,'Cross-Page Data'!$D$4:$F$48,3,FALSE)))))</f>
        <v/>
      </c>
      <c r="M6199" s="120">
        <f>IF(AND($P$2=FALSE,OR(F6199="Commercial NAICS Cogen",F6199="Industrial NAICS Cogen",F6199="NAICS-22 Cogen")),FALSE,IF(AND($P$3=FALSE,OR(F6199="Commercial NAICS Cogen",F6199="Commercial NAICS Non-Cogen",F6199="Industrial NAICS Cogen", F6199="industrial NAICS non-Cogen")),FALSE, TRUE))</f>
        <v/>
      </c>
    </row>
    <row r="6200">
      <c r="A6200" s="129" t="n">
        <v>99999</v>
      </c>
      <c r="B6200" s="130" t="inlineStr">
        <is>
          <t>State-Fuel Level Increment</t>
        </is>
      </c>
      <c r="C6200" s="130" t="inlineStr">
        <is>
          <t>State-Fuel Level Increment</t>
        </is>
      </c>
      <c r="D6200" s="129" t="n">
        <v>99999</v>
      </c>
      <c r="E6200" s="130" t="inlineStr">
        <is>
          <t>NY</t>
        </is>
      </c>
      <c r="F6200" s="130" t="inlineStr">
        <is>
          <t>NAICS-22 Non-Cogen</t>
        </is>
      </c>
      <c r="G6200" s="130" t="inlineStr">
        <is>
          <t>PV</t>
        </is>
      </c>
      <c r="H6200" s="130" t="inlineStr">
        <is>
          <t>SUN</t>
        </is>
      </c>
      <c r="I6200" s="130" t="inlineStr">
        <is>
          <t>SUN</t>
        </is>
      </c>
      <c r="J6200" s="131" t="n">
        <v>998680.0699999999</v>
      </c>
      <c r="K6200" s="129" t="n">
        <v>2020</v>
      </c>
      <c r="L6200" s="120">
        <f>IF(VLOOKUP(H6200,'Cross-Page Data'!$D$4:$F$48,3,FALSE)="natural gas",VLOOKUP(G6200,'Cross-Page Data'!$I$4:$J$19,2,FALSE),IF(VLOOKUP(H6200,'Cross-Page Data'!$D$4:$F$48,3,FALSE)="solar",IF(G6200="PV","solar PV","solar thermal"),IF(VLOOKUP(H6200,'Cross-Page Data'!$D$4:$F$48,3,FALSE)="wind",VLOOKUP(G6200,'Cross-Page Data'!$I$4:$J$19,2,FALSE),IF(VLOOKUP(H6200,'Cross-Page Data'!$D$4:$F$48,3,FALSE)="hydro",VLOOKUP(G6200,'Cross-Page Data'!$I$4:$J$19,2,FALSE),VLOOKUP(H6200,'Cross-Page Data'!$D$4:$F$48,3,FALSE)))))</f>
        <v/>
      </c>
      <c r="M6200" s="120">
        <f>IF(AND($P$2=FALSE,OR(F6200="Commercial NAICS Cogen",F6200="Industrial NAICS Cogen",F6200="NAICS-22 Cogen")),FALSE,IF(AND($P$3=FALSE,OR(F6200="Commercial NAICS Cogen",F6200="Commercial NAICS Non-Cogen",F6200="Industrial NAICS Cogen", F6200="industrial NAICS non-Cogen")),FALSE, TRUE))</f>
        <v/>
      </c>
    </row>
    <row r="6201">
      <c r="A6201" s="129" t="n">
        <v>99999</v>
      </c>
      <c r="B6201" s="130" t="inlineStr">
        <is>
          <t>State-Fuel Level Increment</t>
        </is>
      </c>
      <c r="C6201" s="130" t="inlineStr">
        <is>
          <t>State-Fuel Level Increment</t>
        </is>
      </c>
      <c r="D6201" s="129" t="n">
        <v>99999</v>
      </c>
      <c r="E6201" s="130" t="inlineStr">
        <is>
          <t>NY</t>
        </is>
      </c>
      <c r="F6201" s="130" t="inlineStr">
        <is>
          <t>Commercial NAICS Non-Cogen</t>
        </is>
      </c>
      <c r="G6201" s="130" t="inlineStr">
        <is>
          <t>PV</t>
        </is>
      </c>
      <c r="H6201" s="130" t="inlineStr">
        <is>
          <t>SUN</t>
        </is>
      </c>
      <c r="I6201" s="130" t="inlineStr">
        <is>
          <t>SUN</t>
        </is>
      </c>
      <c r="J6201" s="131" t="n">
        <v>9631.308999999999</v>
      </c>
      <c r="K6201" s="129" t="n">
        <v>2020</v>
      </c>
      <c r="L6201" s="120">
        <f>IF(VLOOKUP(H6201,'Cross-Page Data'!$D$4:$F$48,3,FALSE)="natural gas",VLOOKUP(G6201,'Cross-Page Data'!$I$4:$J$19,2,FALSE),IF(VLOOKUP(H6201,'Cross-Page Data'!$D$4:$F$48,3,FALSE)="solar",IF(G6201="PV","solar PV","solar thermal"),IF(VLOOKUP(H6201,'Cross-Page Data'!$D$4:$F$48,3,FALSE)="wind",VLOOKUP(G6201,'Cross-Page Data'!$I$4:$J$19,2,FALSE),IF(VLOOKUP(H6201,'Cross-Page Data'!$D$4:$F$48,3,FALSE)="hydro",VLOOKUP(G6201,'Cross-Page Data'!$I$4:$J$19,2,FALSE),VLOOKUP(H6201,'Cross-Page Data'!$D$4:$F$48,3,FALSE)))))</f>
        <v/>
      </c>
      <c r="M6201" s="120">
        <f>IF(AND($P$2=FALSE,OR(F6201="Commercial NAICS Cogen",F6201="Industrial NAICS Cogen",F6201="NAICS-22 Cogen")),FALSE,IF(AND($P$3=FALSE,OR(F6201="Commercial NAICS Cogen",F6201="Commercial NAICS Non-Cogen",F6201="Industrial NAICS Cogen", F6201="industrial NAICS non-Cogen")),FALSE, TRUE))</f>
        <v/>
      </c>
    </row>
    <row r="6202">
      <c r="A6202" s="129" t="n">
        <v>99999</v>
      </c>
      <c r="B6202" s="130" t="inlineStr">
        <is>
          <t>State-Fuel Level Increment</t>
        </is>
      </c>
      <c r="C6202" s="130" t="inlineStr">
        <is>
          <t>State-Fuel Level Increment</t>
        </is>
      </c>
      <c r="D6202" s="129" t="n">
        <v>99999</v>
      </c>
      <c r="E6202" s="130" t="inlineStr">
        <is>
          <t>NY</t>
        </is>
      </c>
      <c r="F6202" s="130" t="inlineStr">
        <is>
          <t>Industrial NAICS Non-Cogen</t>
        </is>
      </c>
      <c r="G6202" s="130" t="inlineStr">
        <is>
          <t>PV</t>
        </is>
      </c>
      <c r="H6202" s="130" t="inlineStr">
        <is>
          <t>SUN</t>
        </is>
      </c>
      <c r="I6202" s="130" t="inlineStr">
        <is>
          <t>SUN</t>
        </is>
      </c>
      <c r="J6202" s="131" t="n">
        <v>6841.522</v>
      </c>
      <c r="K6202" s="129" t="n">
        <v>2020</v>
      </c>
      <c r="L6202" s="120">
        <f>IF(VLOOKUP(H6202,'Cross-Page Data'!$D$4:$F$48,3,FALSE)="natural gas",VLOOKUP(G6202,'Cross-Page Data'!$I$4:$J$19,2,FALSE),IF(VLOOKUP(H6202,'Cross-Page Data'!$D$4:$F$48,3,FALSE)="solar",IF(G6202="PV","solar PV","solar thermal"),IF(VLOOKUP(H6202,'Cross-Page Data'!$D$4:$F$48,3,FALSE)="wind",VLOOKUP(G6202,'Cross-Page Data'!$I$4:$J$19,2,FALSE),IF(VLOOKUP(H6202,'Cross-Page Data'!$D$4:$F$48,3,FALSE)="hydro",VLOOKUP(G6202,'Cross-Page Data'!$I$4:$J$19,2,FALSE),VLOOKUP(H6202,'Cross-Page Data'!$D$4:$F$48,3,FALSE)))))</f>
        <v/>
      </c>
      <c r="M6202" s="120">
        <f>IF(AND($P$2=FALSE,OR(F6202="Commercial NAICS Cogen",F6202="Industrial NAICS Cogen",F6202="NAICS-22 Cogen")),FALSE,IF(AND($P$3=FALSE,OR(F6202="Commercial NAICS Cogen",F6202="Commercial NAICS Non-Cogen",F6202="Industrial NAICS Cogen", F6202="industrial NAICS non-Cogen")),FALSE, TRUE))</f>
        <v/>
      </c>
    </row>
    <row r="6203">
      <c r="A6203" s="129" t="n">
        <v>99999</v>
      </c>
      <c r="B6203" s="130" t="inlineStr">
        <is>
          <t>State-Fuel Level Increment</t>
        </is>
      </c>
      <c r="C6203" s="130" t="inlineStr">
        <is>
          <t>State-Fuel Level Increment</t>
        </is>
      </c>
      <c r="D6203" s="129" t="n">
        <v>99999</v>
      </c>
      <c r="E6203" s="130" t="inlineStr">
        <is>
          <t>OH</t>
        </is>
      </c>
      <c r="F6203" s="130" t="inlineStr">
        <is>
          <t>Electric Utility</t>
        </is>
      </c>
      <c r="G6203" s="130" t="inlineStr">
        <is>
          <t>PV</t>
        </is>
      </c>
      <c r="H6203" s="130" t="inlineStr">
        <is>
          <t>SUN</t>
        </is>
      </c>
      <c r="I6203" s="130" t="inlineStr">
        <is>
          <t>SUN</t>
        </is>
      </c>
      <c r="J6203" s="131" t="n">
        <v>8151.41</v>
      </c>
      <c r="K6203" s="129" t="n">
        <v>2020</v>
      </c>
      <c r="L6203" s="120">
        <f>IF(VLOOKUP(H6203,'Cross-Page Data'!$D$4:$F$48,3,FALSE)="natural gas",VLOOKUP(G6203,'Cross-Page Data'!$I$4:$J$19,2,FALSE),IF(VLOOKUP(H6203,'Cross-Page Data'!$D$4:$F$48,3,FALSE)="solar",IF(G6203="PV","solar PV","solar thermal"),IF(VLOOKUP(H6203,'Cross-Page Data'!$D$4:$F$48,3,FALSE)="wind",VLOOKUP(G6203,'Cross-Page Data'!$I$4:$J$19,2,FALSE),IF(VLOOKUP(H6203,'Cross-Page Data'!$D$4:$F$48,3,FALSE)="hydro",VLOOKUP(G6203,'Cross-Page Data'!$I$4:$J$19,2,FALSE),VLOOKUP(H6203,'Cross-Page Data'!$D$4:$F$48,3,FALSE)))))</f>
        <v/>
      </c>
      <c r="M6203" s="120">
        <f>IF(AND($P$2=FALSE,OR(F6203="Commercial NAICS Cogen",F6203="Industrial NAICS Cogen",F6203="NAICS-22 Cogen")),FALSE,IF(AND($P$3=FALSE,OR(F6203="Commercial NAICS Cogen",F6203="Commercial NAICS Non-Cogen",F6203="Industrial NAICS Cogen", F6203="industrial NAICS non-Cogen")),FALSE, TRUE))</f>
        <v/>
      </c>
    </row>
    <row r="6204">
      <c r="A6204" s="129" t="n">
        <v>99999</v>
      </c>
      <c r="B6204" s="130" t="inlineStr">
        <is>
          <t>State-Fuel Level Increment</t>
        </is>
      </c>
      <c r="C6204" s="130" t="inlineStr">
        <is>
          <t>State-Fuel Level Increment</t>
        </is>
      </c>
      <c r="D6204" s="129" t="n">
        <v>99999</v>
      </c>
      <c r="E6204" s="130" t="inlineStr">
        <is>
          <t>OH</t>
        </is>
      </c>
      <c r="F6204" s="130" t="inlineStr">
        <is>
          <t>NAICS-22 Non-Cogen</t>
        </is>
      </c>
      <c r="G6204" s="130" t="inlineStr">
        <is>
          <t>PV</t>
        </is>
      </c>
      <c r="H6204" s="130" t="inlineStr">
        <is>
          <t>SUN</t>
        </is>
      </c>
      <c r="I6204" s="130" t="inlineStr">
        <is>
          <t>SUN</t>
        </is>
      </c>
      <c r="J6204" s="131" t="n">
        <v>149640.98</v>
      </c>
      <c r="K6204" s="129" t="n">
        <v>2020</v>
      </c>
      <c r="L6204" s="120">
        <f>IF(VLOOKUP(H6204,'Cross-Page Data'!$D$4:$F$48,3,FALSE)="natural gas",VLOOKUP(G6204,'Cross-Page Data'!$I$4:$J$19,2,FALSE),IF(VLOOKUP(H6204,'Cross-Page Data'!$D$4:$F$48,3,FALSE)="solar",IF(G6204="PV","solar PV","solar thermal"),IF(VLOOKUP(H6204,'Cross-Page Data'!$D$4:$F$48,3,FALSE)="wind",VLOOKUP(G6204,'Cross-Page Data'!$I$4:$J$19,2,FALSE),IF(VLOOKUP(H6204,'Cross-Page Data'!$D$4:$F$48,3,FALSE)="hydro",VLOOKUP(G6204,'Cross-Page Data'!$I$4:$J$19,2,FALSE),VLOOKUP(H6204,'Cross-Page Data'!$D$4:$F$48,3,FALSE)))))</f>
        <v/>
      </c>
      <c r="M6204" s="120">
        <f>IF(AND($P$2=FALSE,OR(F6204="Commercial NAICS Cogen",F6204="Industrial NAICS Cogen",F6204="NAICS-22 Cogen")),FALSE,IF(AND($P$3=FALSE,OR(F6204="Commercial NAICS Cogen",F6204="Commercial NAICS Non-Cogen",F6204="Industrial NAICS Cogen", F6204="industrial NAICS non-Cogen")),FALSE, TRUE))</f>
        <v/>
      </c>
    </row>
    <row r="6205">
      <c r="A6205" s="129" t="n">
        <v>99999</v>
      </c>
      <c r="B6205" s="130" t="inlineStr">
        <is>
          <t>State-Fuel Level Increment</t>
        </is>
      </c>
      <c r="C6205" s="130" t="inlineStr">
        <is>
          <t>State-Fuel Level Increment</t>
        </is>
      </c>
      <c r="D6205" s="129" t="n">
        <v>99999</v>
      </c>
      <c r="E6205" s="130" t="inlineStr">
        <is>
          <t>OH</t>
        </is>
      </c>
      <c r="F6205" s="130" t="inlineStr">
        <is>
          <t>Commercial NAICS Non-Cogen</t>
        </is>
      </c>
      <c r="G6205" s="130" t="inlineStr">
        <is>
          <t>PV</t>
        </is>
      </c>
      <c r="H6205" s="130" t="inlineStr">
        <is>
          <t>SUN</t>
        </is>
      </c>
      <c r="I6205" s="130" t="inlineStr">
        <is>
          <t>SUN</t>
        </is>
      </c>
      <c r="J6205" s="131" t="n">
        <v>4854.946</v>
      </c>
      <c r="K6205" s="129" t="n">
        <v>2020</v>
      </c>
      <c r="L6205" s="120">
        <f>IF(VLOOKUP(H6205,'Cross-Page Data'!$D$4:$F$48,3,FALSE)="natural gas",VLOOKUP(G6205,'Cross-Page Data'!$I$4:$J$19,2,FALSE),IF(VLOOKUP(H6205,'Cross-Page Data'!$D$4:$F$48,3,FALSE)="solar",IF(G6205="PV","solar PV","solar thermal"),IF(VLOOKUP(H6205,'Cross-Page Data'!$D$4:$F$48,3,FALSE)="wind",VLOOKUP(G6205,'Cross-Page Data'!$I$4:$J$19,2,FALSE),IF(VLOOKUP(H6205,'Cross-Page Data'!$D$4:$F$48,3,FALSE)="hydro",VLOOKUP(G6205,'Cross-Page Data'!$I$4:$J$19,2,FALSE),VLOOKUP(H6205,'Cross-Page Data'!$D$4:$F$48,3,FALSE)))))</f>
        <v/>
      </c>
      <c r="M6205" s="120">
        <f>IF(AND($P$2=FALSE,OR(F6205="Commercial NAICS Cogen",F6205="Industrial NAICS Cogen",F6205="NAICS-22 Cogen")),FALSE,IF(AND($P$3=FALSE,OR(F6205="Commercial NAICS Cogen",F6205="Commercial NAICS Non-Cogen",F6205="Industrial NAICS Cogen", F6205="industrial NAICS non-Cogen")),FALSE, TRUE))</f>
        <v/>
      </c>
    </row>
    <row r="6206">
      <c r="A6206" s="129" t="n">
        <v>99999</v>
      </c>
      <c r="B6206" s="130" t="inlineStr">
        <is>
          <t>State-Fuel Level Increment</t>
        </is>
      </c>
      <c r="C6206" s="130" t="inlineStr">
        <is>
          <t>State-Fuel Level Increment</t>
        </is>
      </c>
      <c r="D6206" s="129" t="n">
        <v>99999</v>
      </c>
      <c r="E6206" s="130" t="inlineStr">
        <is>
          <t>OK</t>
        </is>
      </c>
      <c r="F6206" s="130" t="inlineStr">
        <is>
          <t>Electric Utility</t>
        </is>
      </c>
      <c r="G6206" s="130" t="inlineStr">
        <is>
          <t>PV</t>
        </is>
      </c>
      <c r="H6206" s="130" t="inlineStr">
        <is>
          <t>SUN</t>
        </is>
      </c>
      <c r="I6206" s="130" t="inlineStr">
        <is>
          <t>SUN</t>
        </is>
      </c>
      <c r="J6206" s="131" t="n">
        <v>32886.832</v>
      </c>
      <c r="K6206" s="129" t="n">
        <v>2020</v>
      </c>
      <c r="L6206" s="120">
        <f>IF(VLOOKUP(H6206,'Cross-Page Data'!$D$4:$F$48,3,FALSE)="natural gas",VLOOKUP(G6206,'Cross-Page Data'!$I$4:$J$19,2,FALSE),IF(VLOOKUP(H6206,'Cross-Page Data'!$D$4:$F$48,3,FALSE)="solar",IF(G6206="PV","solar PV","solar thermal"),IF(VLOOKUP(H6206,'Cross-Page Data'!$D$4:$F$48,3,FALSE)="wind",VLOOKUP(G6206,'Cross-Page Data'!$I$4:$J$19,2,FALSE),IF(VLOOKUP(H6206,'Cross-Page Data'!$D$4:$F$48,3,FALSE)="hydro",VLOOKUP(G6206,'Cross-Page Data'!$I$4:$J$19,2,FALSE),VLOOKUP(H6206,'Cross-Page Data'!$D$4:$F$48,3,FALSE)))))</f>
        <v/>
      </c>
      <c r="M6206" s="120">
        <f>IF(AND($P$2=FALSE,OR(F6206="Commercial NAICS Cogen",F6206="Industrial NAICS Cogen",F6206="NAICS-22 Cogen")),FALSE,IF(AND($P$3=FALSE,OR(F6206="Commercial NAICS Cogen",F6206="Commercial NAICS Non-Cogen",F6206="Industrial NAICS Cogen", F6206="industrial NAICS non-Cogen")),FALSE, TRUE))</f>
        <v/>
      </c>
    </row>
    <row r="6207">
      <c r="A6207" s="129" t="n">
        <v>99999</v>
      </c>
      <c r="B6207" s="130" t="inlineStr">
        <is>
          <t>State-Fuel Level Increment</t>
        </is>
      </c>
      <c r="C6207" s="130" t="inlineStr">
        <is>
          <t>State-Fuel Level Increment</t>
        </is>
      </c>
      <c r="D6207" s="129" t="n">
        <v>99999</v>
      </c>
      <c r="E6207" s="130" t="inlineStr">
        <is>
          <t>OR</t>
        </is>
      </c>
      <c r="F6207" s="130" t="inlineStr">
        <is>
          <t>Electric Utility</t>
        </is>
      </c>
      <c r="G6207" s="130" t="inlineStr">
        <is>
          <t>PV</t>
        </is>
      </c>
      <c r="H6207" s="130" t="inlineStr">
        <is>
          <t>SUN</t>
        </is>
      </c>
      <c r="I6207" s="130" t="inlineStr">
        <is>
          <t>SUN</t>
        </is>
      </c>
      <c r="J6207" s="131" t="n">
        <v>5966.041</v>
      </c>
      <c r="K6207" s="129" t="n">
        <v>2020</v>
      </c>
      <c r="L6207" s="120">
        <f>IF(VLOOKUP(H6207,'Cross-Page Data'!$D$4:$F$48,3,FALSE)="natural gas",VLOOKUP(G6207,'Cross-Page Data'!$I$4:$J$19,2,FALSE),IF(VLOOKUP(H6207,'Cross-Page Data'!$D$4:$F$48,3,FALSE)="solar",IF(G6207="PV","solar PV","solar thermal"),IF(VLOOKUP(H6207,'Cross-Page Data'!$D$4:$F$48,3,FALSE)="wind",VLOOKUP(G6207,'Cross-Page Data'!$I$4:$J$19,2,FALSE),IF(VLOOKUP(H6207,'Cross-Page Data'!$D$4:$F$48,3,FALSE)="hydro",VLOOKUP(G6207,'Cross-Page Data'!$I$4:$J$19,2,FALSE),VLOOKUP(H6207,'Cross-Page Data'!$D$4:$F$48,3,FALSE)))))</f>
        <v/>
      </c>
      <c r="M6207" s="120">
        <f>IF(AND($P$2=FALSE,OR(F6207="Commercial NAICS Cogen",F6207="Industrial NAICS Cogen",F6207="NAICS-22 Cogen")),FALSE,IF(AND($P$3=FALSE,OR(F6207="Commercial NAICS Cogen",F6207="Commercial NAICS Non-Cogen",F6207="Industrial NAICS Cogen", F6207="industrial NAICS non-Cogen")),FALSE, TRUE))</f>
        <v/>
      </c>
    </row>
    <row r="6208">
      <c r="A6208" s="129" t="n">
        <v>99999</v>
      </c>
      <c r="B6208" s="130" t="inlineStr">
        <is>
          <t>State-Fuel Level Increment</t>
        </is>
      </c>
      <c r="C6208" s="130" t="inlineStr">
        <is>
          <t>State-Fuel Level Increment</t>
        </is>
      </c>
      <c r="D6208" s="129" t="n">
        <v>99999</v>
      </c>
      <c r="E6208" s="130" t="inlineStr">
        <is>
          <t>OR</t>
        </is>
      </c>
      <c r="F6208" s="130" t="inlineStr">
        <is>
          <t>NAICS-22 Non-Cogen</t>
        </is>
      </c>
      <c r="G6208" s="130" t="inlineStr">
        <is>
          <t>PV</t>
        </is>
      </c>
      <c r="H6208" s="130" t="inlineStr">
        <is>
          <t>SUN</t>
        </is>
      </c>
      <c r="I6208" s="130" t="inlineStr">
        <is>
          <t>SUN</t>
        </is>
      </c>
      <c r="J6208" s="131" t="n">
        <v>730895.8199999999</v>
      </c>
      <c r="K6208" s="129" t="n">
        <v>2020</v>
      </c>
      <c r="L6208" s="120">
        <f>IF(VLOOKUP(H6208,'Cross-Page Data'!$D$4:$F$48,3,FALSE)="natural gas",VLOOKUP(G6208,'Cross-Page Data'!$I$4:$J$19,2,FALSE),IF(VLOOKUP(H6208,'Cross-Page Data'!$D$4:$F$48,3,FALSE)="solar",IF(G6208="PV","solar PV","solar thermal"),IF(VLOOKUP(H6208,'Cross-Page Data'!$D$4:$F$48,3,FALSE)="wind",VLOOKUP(G6208,'Cross-Page Data'!$I$4:$J$19,2,FALSE),IF(VLOOKUP(H6208,'Cross-Page Data'!$D$4:$F$48,3,FALSE)="hydro",VLOOKUP(G6208,'Cross-Page Data'!$I$4:$J$19,2,FALSE),VLOOKUP(H6208,'Cross-Page Data'!$D$4:$F$48,3,FALSE)))))</f>
        <v/>
      </c>
      <c r="M6208" s="120">
        <f>IF(AND($P$2=FALSE,OR(F6208="Commercial NAICS Cogen",F6208="Industrial NAICS Cogen",F6208="NAICS-22 Cogen")),FALSE,IF(AND($P$3=FALSE,OR(F6208="Commercial NAICS Cogen",F6208="Commercial NAICS Non-Cogen",F6208="Industrial NAICS Cogen", F6208="industrial NAICS non-Cogen")),FALSE, TRUE))</f>
        <v/>
      </c>
    </row>
    <row r="6209">
      <c r="A6209" s="129" t="n">
        <v>99999</v>
      </c>
      <c r="B6209" s="130" t="inlineStr">
        <is>
          <t>State-Fuel Level Increment</t>
        </is>
      </c>
      <c r="C6209" s="130" t="inlineStr">
        <is>
          <t>State-Fuel Level Increment</t>
        </is>
      </c>
      <c r="D6209" s="129" t="n">
        <v>99999</v>
      </c>
      <c r="E6209" s="130" t="inlineStr">
        <is>
          <t>PA</t>
        </is>
      </c>
      <c r="F6209" s="130" t="inlineStr">
        <is>
          <t>NAICS-22 Non-Cogen</t>
        </is>
      </c>
      <c r="G6209" s="130" t="inlineStr">
        <is>
          <t>PV</t>
        </is>
      </c>
      <c r="H6209" s="130" t="inlineStr">
        <is>
          <t>SUN</t>
        </is>
      </c>
      <c r="I6209" s="130" t="inlineStr">
        <is>
          <t>SUN</t>
        </is>
      </c>
      <c r="J6209" s="131" t="n">
        <v>137053.62</v>
      </c>
      <c r="K6209" s="129" t="n">
        <v>2020</v>
      </c>
      <c r="L6209" s="120">
        <f>IF(VLOOKUP(H6209,'Cross-Page Data'!$D$4:$F$48,3,FALSE)="natural gas",VLOOKUP(G6209,'Cross-Page Data'!$I$4:$J$19,2,FALSE),IF(VLOOKUP(H6209,'Cross-Page Data'!$D$4:$F$48,3,FALSE)="solar",IF(G6209="PV","solar PV","solar thermal"),IF(VLOOKUP(H6209,'Cross-Page Data'!$D$4:$F$48,3,FALSE)="wind",VLOOKUP(G6209,'Cross-Page Data'!$I$4:$J$19,2,FALSE),IF(VLOOKUP(H6209,'Cross-Page Data'!$D$4:$F$48,3,FALSE)="hydro",VLOOKUP(G6209,'Cross-Page Data'!$I$4:$J$19,2,FALSE),VLOOKUP(H6209,'Cross-Page Data'!$D$4:$F$48,3,FALSE)))))</f>
        <v/>
      </c>
      <c r="M6209" s="120">
        <f>IF(AND($P$2=FALSE,OR(F6209="Commercial NAICS Cogen",F6209="Industrial NAICS Cogen",F6209="NAICS-22 Cogen")),FALSE,IF(AND($P$3=FALSE,OR(F6209="Commercial NAICS Cogen",F6209="Commercial NAICS Non-Cogen",F6209="Industrial NAICS Cogen", F6209="industrial NAICS non-Cogen")),FALSE, TRUE))</f>
        <v/>
      </c>
    </row>
    <row r="6210">
      <c r="A6210" s="129" t="n">
        <v>99999</v>
      </c>
      <c r="B6210" s="130" t="inlineStr">
        <is>
          <t>State-Fuel Level Increment</t>
        </is>
      </c>
      <c r="C6210" s="130" t="inlineStr">
        <is>
          <t>State-Fuel Level Increment</t>
        </is>
      </c>
      <c r="D6210" s="129" t="n">
        <v>99999</v>
      </c>
      <c r="E6210" s="130" t="inlineStr">
        <is>
          <t>PA</t>
        </is>
      </c>
      <c r="F6210" s="130" t="inlineStr">
        <is>
          <t>Commercial NAICS Non-Cogen</t>
        </is>
      </c>
      <c r="G6210" s="130" t="inlineStr">
        <is>
          <t>PV</t>
        </is>
      </c>
      <c r="H6210" s="130" t="inlineStr">
        <is>
          <t>SUN</t>
        </is>
      </c>
      <c r="I6210" s="130" t="inlineStr">
        <is>
          <t>SUN</t>
        </is>
      </c>
      <c r="J6210" s="131" t="n">
        <v>8503.041999999999</v>
      </c>
      <c r="K6210" s="129" t="n">
        <v>2020</v>
      </c>
      <c r="L6210" s="120">
        <f>IF(VLOOKUP(H6210,'Cross-Page Data'!$D$4:$F$48,3,FALSE)="natural gas",VLOOKUP(G6210,'Cross-Page Data'!$I$4:$J$19,2,FALSE),IF(VLOOKUP(H6210,'Cross-Page Data'!$D$4:$F$48,3,FALSE)="solar",IF(G6210="PV","solar PV","solar thermal"),IF(VLOOKUP(H6210,'Cross-Page Data'!$D$4:$F$48,3,FALSE)="wind",VLOOKUP(G6210,'Cross-Page Data'!$I$4:$J$19,2,FALSE),IF(VLOOKUP(H6210,'Cross-Page Data'!$D$4:$F$48,3,FALSE)="hydro",VLOOKUP(G6210,'Cross-Page Data'!$I$4:$J$19,2,FALSE),VLOOKUP(H6210,'Cross-Page Data'!$D$4:$F$48,3,FALSE)))))</f>
        <v/>
      </c>
      <c r="M6210" s="120">
        <f>IF(AND($P$2=FALSE,OR(F6210="Commercial NAICS Cogen",F6210="Industrial NAICS Cogen",F6210="NAICS-22 Cogen")),FALSE,IF(AND($P$3=FALSE,OR(F6210="Commercial NAICS Cogen",F6210="Commercial NAICS Non-Cogen",F6210="Industrial NAICS Cogen", F6210="industrial NAICS non-Cogen")),FALSE, TRUE))</f>
        <v/>
      </c>
    </row>
    <row r="6211">
      <c r="A6211" s="129" t="n">
        <v>99999</v>
      </c>
      <c r="B6211" s="130" t="inlineStr">
        <is>
          <t>State-Fuel Level Increment</t>
        </is>
      </c>
      <c r="C6211" s="130" t="inlineStr">
        <is>
          <t>State-Fuel Level Increment</t>
        </is>
      </c>
      <c r="D6211" s="129" t="n">
        <v>99999</v>
      </c>
      <c r="E6211" s="130" t="inlineStr">
        <is>
          <t>PA</t>
        </is>
      </c>
      <c r="F6211" s="130" t="inlineStr">
        <is>
          <t>Industrial NAICS Non-Cogen</t>
        </is>
      </c>
      <c r="G6211" s="130" t="inlineStr">
        <is>
          <t>PV</t>
        </is>
      </c>
      <c r="H6211" s="130" t="inlineStr">
        <is>
          <t>SUN</t>
        </is>
      </c>
      <c r="I6211" s="130" t="inlineStr">
        <is>
          <t>SUN</t>
        </is>
      </c>
      <c r="J6211" s="131" t="n">
        <v>9097.648999999999</v>
      </c>
      <c r="K6211" s="129" t="n">
        <v>2020</v>
      </c>
      <c r="L6211" s="120">
        <f>IF(VLOOKUP(H6211,'Cross-Page Data'!$D$4:$F$48,3,FALSE)="natural gas",VLOOKUP(G6211,'Cross-Page Data'!$I$4:$J$19,2,FALSE),IF(VLOOKUP(H6211,'Cross-Page Data'!$D$4:$F$48,3,FALSE)="solar",IF(G6211="PV","solar PV","solar thermal"),IF(VLOOKUP(H6211,'Cross-Page Data'!$D$4:$F$48,3,FALSE)="wind",VLOOKUP(G6211,'Cross-Page Data'!$I$4:$J$19,2,FALSE),IF(VLOOKUP(H6211,'Cross-Page Data'!$D$4:$F$48,3,FALSE)="hydro",VLOOKUP(G6211,'Cross-Page Data'!$I$4:$J$19,2,FALSE),VLOOKUP(H6211,'Cross-Page Data'!$D$4:$F$48,3,FALSE)))))</f>
        <v/>
      </c>
      <c r="M6211" s="120">
        <f>IF(AND($P$2=FALSE,OR(F6211="Commercial NAICS Cogen",F6211="Industrial NAICS Cogen",F6211="NAICS-22 Cogen")),FALSE,IF(AND($P$3=FALSE,OR(F6211="Commercial NAICS Cogen",F6211="Commercial NAICS Non-Cogen",F6211="Industrial NAICS Cogen", F6211="industrial NAICS non-Cogen")),FALSE, TRUE))</f>
        <v/>
      </c>
    </row>
    <row r="6212">
      <c r="A6212" s="129" t="n">
        <v>99999</v>
      </c>
      <c r="B6212" s="130" t="inlineStr">
        <is>
          <t>State-Fuel Level Increment</t>
        </is>
      </c>
      <c r="C6212" s="130" t="inlineStr">
        <is>
          <t>State-Fuel Level Increment</t>
        </is>
      </c>
      <c r="D6212" s="129" t="n">
        <v>99999</v>
      </c>
      <c r="E6212" s="130" t="inlineStr">
        <is>
          <t>RI</t>
        </is>
      </c>
      <c r="F6212" s="130" t="inlineStr">
        <is>
          <t>NAICS-22 Non-Cogen</t>
        </is>
      </c>
      <c r="G6212" s="130" t="inlineStr">
        <is>
          <t>PV</t>
        </is>
      </c>
      <c r="H6212" s="130" t="inlineStr">
        <is>
          <t>SUN</t>
        </is>
      </c>
      <c r="I6212" s="130" t="inlineStr">
        <is>
          <t>SUN</t>
        </is>
      </c>
      <c r="J6212" s="131" t="n">
        <v>156806.83</v>
      </c>
      <c r="K6212" s="129" t="n">
        <v>2020</v>
      </c>
      <c r="L6212" s="120">
        <f>IF(VLOOKUP(H6212,'Cross-Page Data'!$D$4:$F$48,3,FALSE)="natural gas",VLOOKUP(G6212,'Cross-Page Data'!$I$4:$J$19,2,FALSE),IF(VLOOKUP(H6212,'Cross-Page Data'!$D$4:$F$48,3,FALSE)="solar",IF(G6212="PV","solar PV","solar thermal"),IF(VLOOKUP(H6212,'Cross-Page Data'!$D$4:$F$48,3,FALSE)="wind",VLOOKUP(G6212,'Cross-Page Data'!$I$4:$J$19,2,FALSE),IF(VLOOKUP(H6212,'Cross-Page Data'!$D$4:$F$48,3,FALSE)="hydro",VLOOKUP(G6212,'Cross-Page Data'!$I$4:$J$19,2,FALSE),VLOOKUP(H6212,'Cross-Page Data'!$D$4:$F$48,3,FALSE)))))</f>
        <v/>
      </c>
      <c r="M6212" s="120">
        <f>IF(AND($P$2=FALSE,OR(F6212="Commercial NAICS Cogen",F6212="Industrial NAICS Cogen",F6212="NAICS-22 Cogen")),FALSE,IF(AND($P$3=FALSE,OR(F6212="Commercial NAICS Cogen",F6212="Commercial NAICS Non-Cogen",F6212="Industrial NAICS Cogen", F6212="industrial NAICS non-Cogen")),FALSE, TRUE))</f>
        <v/>
      </c>
    </row>
    <row r="6213">
      <c r="A6213" s="129" t="n">
        <v>99999</v>
      </c>
      <c r="B6213" s="130" t="inlineStr">
        <is>
          <t>State-Fuel Level Increment</t>
        </is>
      </c>
      <c r="C6213" s="130" t="inlineStr">
        <is>
          <t>State-Fuel Level Increment</t>
        </is>
      </c>
      <c r="D6213" s="129" t="n">
        <v>99999</v>
      </c>
      <c r="E6213" s="130" t="inlineStr">
        <is>
          <t>SC</t>
        </is>
      </c>
      <c r="F6213" s="130" t="inlineStr">
        <is>
          <t>Electric Utility</t>
        </is>
      </c>
      <c r="G6213" s="130" t="inlineStr">
        <is>
          <t>PV</t>
        </is>
      </c>
      <c r="H6213" s="130" t="inlineStr">
        <is>
          <t>SUN</t>
        </is>
      </c>
      <c r="I6213" s="130" t="inlineStr">
        <is>
          <t>SUN</t>
        </is>
      </c>
      <c r="J6213" s="131" t="n">
        <v>9686.663</v>
      </c>
      <c r="K6213" s="129" t="n">
        <v>2020</v>
      </c>
      <c r="L6213" s="120">
        <f>IF(VLOOKUP(H6213,'Cross-Page Data'!$D$4:$F$48,3,FALSE)="natural gas",VLOOKUP(G6213,'Cross-Page Data'!$I$4:$J$19,2,FALSE),IF(VLOOKUP(H6213,'Cross-Page Data'!$D$4:$F$48,3,FALSE)="solar",IF(G6213="PV","solar PV","solar thermal"),IF(VLOOKUP(H6213,'Cross-Page Data'!$D$4:$F$48,3,FALSE)="wind",VLOOKUP(G6213,'Cross-Page Data'!$I$4:$J$19,2,FALSE),IF(VLOOKUP(H6213,'Cross-Page Data'!$D$4:$F$48,3,FALSE)="hydro",VLOOKUP(G6213,'Cross-Page Data'!$I$4:$J$19,2,FALSE),VLOOKUP(H6213,'Cross-Page Data'!$D$4:$F$48,3,FALSE)))))</f>
        <v/>
      </c>
      <c r="M6213" s="120">
        <f>IF(AND($P$2=FALSE,OR(F6213="Commercial NAICS Cogen",F6213="Industrial NAICS Cogen",F6213="NAICS-22 Cogen")),FALSE,IF(AND($P$3=FALSE,OR(F6213="Commercial NAICS Cogen",F6213="Commercial NAICS Non-Cogen",F6213="Industrial NAICS Cogen", F6213="industrial NAICS non-Cogen")),FALSE, TRUE))</f>
        <v/>
      </c>
    </row>
    <row r="6214">
      <c r="A6214" s="129" t="n">
        <v>99999</v>
      </c>
      <c r="B6214" s="130" t="inlineStr">
        <is>
          <t>State-Fuel Level Increment</t>
        </is>
      </c>
      <c r="C6214" s="130" t="inlineStr">
        <is>
          <t>State-Fuel Level Increment</t>
        </is>
      </c>
      <c r="D6214" s="129" t="n">
        <v>99999</v>
      </c>
      <c r="E6214" s="130" t="inlineStr">
        <is>
          <t>SC</t>
        </is>
      </c>
      <c r="F6214" s="130" t="inlineStr">
        <is>
          <t>NAICS-22 Non-Cogen</t>
        </is>
      </c>
      <c r="G6214" s="130" t="inlineStr">
        <is>
          <t>PV</t>
        </is>
      </c>
      <c r="H6214" s="130" t="inlineStr">
        <is>
          <t>SUN</t>
        </is>
      </c>
      <c r="I6214" s="130" t="inlineStr">
        <is>
          <t>SUN</t>
        </is>
      </c>
      <c r="J6214" s="131" t="n">
        <v>678000.64</v>
      </c>
      <c r="K6214" s="129" t="n">
        <v>2020</v>
      </c>
      <c r="L6214" s="120">
        <f>IF(VLOOKUP(H6214,'Cross-Page Data'!$D$4:$F$48,3,FALSE)="natural gas",VLOOKUP(G6214,'Cross-Page Data'!$I$4:$J$19,2,FALSE),IF(VLOOKUP(H6214,'Cross-Page Data'!$D$4:$F$48,3,FALSE)="solar",IF(G6214="PV","solar PV","solar thermal"),IF(VLOOKUP(H6214,'Cross-Page Data'!$D$4:$F$48,3,FALSE)="wind",VLOOKUP(G6214,'Cross-Page Data'!$I$4:$J$19,2,FALSE),IF(VLOOKUP(H6214,'Cross-Page Data'!$D$4:$F$48,3,FALSE)="hydro",VLOOKUP(G6214,'Cross-Page Data'!$I$4:$J$19,2,FALSE),VLOOKUP(H6214,'Cross-Page Data'!$D$4:$F$48,3,FALSE)))))</f>
        <v/>
      </c>
      <c r="M6214" s="120">
        <f>IF(AND($P$2=FALSE,OR(F6214="Commercial NAICS Cogen",F6214="Industrial NAICS Cogen",F6214="NAICS-22 Cogen")),FALSE,IF(AND($P$3=FALSE,OR(F6214="Commercial NAICS Cogen",F6214="Commercial NAICS Non-Cogen",F6214="Industrial NAICS Cogen", F6214="industrial NAICS non-Cogen")),FALSE, TRUE))</f>
        <v/>
      </c>
    </row>
    <row r="6215">
      <c r="A6215" s="129" t="n">
        <v>99999</v>
      </c>
      <c r="B6215" s="130" t="inlineStr">
        <is>
          <t>State-Fuel Level Increment</t>
        </is>
      </c>
      <c r="C6215" s="130" t="inlineStr">
        <is>
          <t>State-Fuel Level Increment</t>
        </is>
      </c>
      <c r="D6215" s="129" t="n">
        <v>99999</v>
      </c>
      <c r="E6215" s="130" t="inlineStr">
        <is>
          <t>SC</t>
        </is>
      </c>
      <c r="F6215" s="130" t="inlineStr">
        <is>
          <t>Industrial NAICS Non-Cogen</t>
        </is>
      </c>
      <c r="G6215" s="130" t="inlineStr">
        <is>
          <t>PV</t>
        </is>
      </c>
      <c r="H6215" s="130" t="inlineStr">
        <is>
          <t>SUN</t>
        </is>
      </c>
      <c r="I6215" s="130" t="inlineStr">
        <is>
          <t>SUN</t>
        </is>
      </c>
      <c r="J6215" s="131" t="n">
        <v>4430.871</v>
      </c>
      <c r="K6215" s="129" t="n">
        <v>2020</v>
      </c>
      <c r="L6215" s="120">
        <f>IF(VLOOKUP(H6215,'Cross-Page Data'!$D$4:$F$48,3,FALSE)="natural gas",VLOOKUP(G6215,'Cross-Page Data'!$I$4:$J$19,2,FALSE),IF(VLOOKUP(H6215,'Cross-Page Data'!$D$4:$F$48,3,FALSE)="solar",IF(G6215="PV","solar PV","solar thermal"),IF(VLOOKUP(H6215,'Cross-Page Data'!$D$4:$F$48,3,FALSE)="wind",VLOOKUP(G6215,'Cross-Page Data'!$I$4:$J$19,2,FALSE),IF(VLOOKUP(H6215,'Cross-Page Data'!$D$4:$F$48,3,FALSE)="hydro",VLOOKUP(G6215,'Cross-Page Data'!$I$4:$J$19,2,FALSE),VLOOKUP(H6215,'Cross-Page Data'!$D$4:$F$48,3,FALSE)))))</f>
        <v/>
      </c>
      <c r="M6215" s="120">
        <f>IF(AND($P$2=FALSE,OR(F6215="Commercial NAICS Cogen",F6215="Industrial NAICS Cogen",F6215="NAICS-22 Cogen")),FALSE,IF(AND($P$3=FALSE,OR(F6215="Commercial NAICS Cogen",F6215="Commercial NAICS Non-Cogen",F6215="Industrial NAICS Cogen", F6215="industrial NAICS non-Cogen")),FALSE, TRUE))</f>
        <v/>
      </c>
    </row>
    <row r="6216">
      <c r="A6216" s="129" t="n">
        <v>99999</v>
      </c>
      <c r="B6216" s="130" t="inlineStr">
        <is>
          <t>State-Fuel Level Increment</t>
        </is>
      </c>
      <c r="C6216" s="130" t="inlineStr">
        <is>
          <t>State-Fuel Level Increment</t>
        </is>
      </c>
      <c r="D6216" s="129" t="n">
        <v>99999</v>
      </c>
      <c r="E6216" s="130" t="inlineStr">
        <is>
          <t>SD</t>
        </is>
      </c>
      <c r="F6216" s="130" t="inlineStr">
        <is>
          <t>NAICS-22 Non-Cogen</t>
        </is>
      </c>
      <c r="G6216" s="130" t="inlineStr">
        <is>
          <t>PV</t>
        </is>
      </c>
      <c r="H6216" s="130" t="inlineStr">
        <is>
          <t>SUN</t>
        </is>
      </c>
      <c r="I6216" s="130" t="inlineStr">
        <is>
          <t>SUN</t>
        </is>
      </c>
      <c r="J6216" s="131" t="n">
        <v>1932.168</v>
      </c>
      <c r="K6216" s="129" t="n">
        <v>2020</v>
      </c>
      <c r="L6216" s="120">
        <f>IF(VLOOKUP(H6216,'Cross-Page Data'!$D$4:$F$48,3,FALSE)="natural gas",VLOOKUP(G6216,'Cross-Page Data'!$I$4:$J$19,2,FALSE),IF(VLOOKUP(H6216,'Cross-Page Data'!$D$4:$F$48,3,FALSE)="solar",IF(G6216="PV","solar PV","solar thermal"),IF(VLOOKUP(H6216,'Cross-Page Data'!$D$4:$F$48,3,FALSE)="wind",VLOOKUP(G6216,'Cross-Page Data'!$I$4:$J$19,2,FALSE),IF(VLOOKUP(H6216,'Cross-Page Data'!$D$4:$F$48,3,FALSE)="hydro",VLOOKUP(G6216,'Cross-Page Data'!$I$4:$J$19,2,FALSE),VLOOKUP(H6216,'Cross-Page Data'!$D$4:$F$48,3,FALSE)))))</f>
        <v/>
      </c>
      <c r="M6216" s="120">
        <f>IF(AND($P$2=FALSE,OR(F6216="Commercial NAICS Cogen",F6216="Industrial NAICS Cogen",F6216="NAICS-22 Cogen")),FALSE,IF(AND($P$3=FALSE,OR(F6216="Commercial NAICS Cogen",F6216="Commercial NAICS Non-Cogen",F6216="Industrial NAICS Cogen", F6216="industrial NAICS non-Cogen")),FALSE, TRUE))</f>
        <v/>
      </c>
    </row>
    <row r="6217">
      <c r="A6217" s="129" t="n">
        <v>99999</v>
      </c>
      <c r="B6217" s="130" t="inlineStr">
        <is>
          <t>State-Fuel Level Increment</t>
        </is>
      </c>
      <c r="C6217" s="130" t="inlineStr">
        <is>
          <t>State-Fuel Level Increment</t>
        </is>
      </c>
      <c r="D6217" s="129" t="n">
        <v>99999</v>
      </c>
      <c r="E6217" s="130" t="inlineStr">
        <is>
          <t>TN</t>
        </is>
      </c>
      <c r="F6217" s="130" t="inlineStr">
        <is>
          <t>Electric Utility</t>
        </is>
      </c>
      <c r="G6217" s="130" t="inlineStr">
        <is>
          <t>PV</t>
        </is>
      </c>
      <c r="H6217" s="130" t="inlineStr">
        <is>
          <t>SUN</t>
        </is>
      </c>
      <c r="I6217" s="130" t="inlineStr">
        <is>
          <t>SUN</t>
        </is>
      </c>
      <c r="J6217" s="131" t="n">
        <v>754.047</v>
      </c>
      <c r="K6217" s="129" t="n">
        <v>2020</v>
      </c>
      <c r="L6217" s="120">
        <f>IF(VLOOKUP(H6217,'Cross-Page Data'!$D$4:$F$48,3,FALSE)="natural gas",VLOOKUP(G6217,'Cross-Page Data'!$I$4:$J$19,2,FALSE),IF(VLOOKUP(H6217,'Cross-Page Data'!$D$4:$F$48,3,FALSE)="solar",IF(G6217="PV","solar PV","solar thermal"),IF(VLOOKUP(H6217,'Cross-Page Data'!$D$4:$F$48,3,FALSE)="wind",VLOOKUP(G6217,'Cross-Page Data'!$I$4:$J$19,2,FALSE),IF(VLOOKUP(H6217,'Cross-Page Data'!$D$4:$F$48,3,FALSE)="hydro",VLOOKUP(G6217,'Cross-Page Data'!$I$4:$J$19,2,FALSE),VLOOKUP(H6217,'Cross-Page Data'!$D$4:$F$48,3,FALSE)))))</f>
        <v/>
      </c>
      <c r="M6217" s="120">
        <f>IF(AND($P$2=FALSE,OR(F6217="Commercial NAICS Cogen",F6217="Industrial NAICS Cogen",F6217="NAICS-22 Cogen")),FALSE,IF(AND($P$3=FALSE,OR(F6217="Commercial NAICS Cogen",F6217="Commercial NAICS Non-Cogen",F6217="Industrial NAICS Cogen", F6217="industrial NAICS non-Cogen")),FALSE, TRUE))</f>
        <v/>
      </c>
    </row>
    <row r="6218">
      <c r="A6218" s="129" t="n">
        <v>99999</v>
      </c>
      <c r="B6218" s="130" t="inlineStr">
        <is>
          <t>State-Fuel Level Increment</t>
        </is>
      </c>
      <c r="C6218" s="130" t="inlineStr">
        <is>
          <t>State-Fuel Level Increment</t>
        </is>
      </c>
      <c r="D6218" s="129" t="n">
        <v>99999</v>
      </c>
      <c r="E6218" s="130" t="inlineStr">
        <is>
          <t>TN</t>
        </is>
      </c>
      <c r="F6218" s="130" t="inlineStr">
        <is>
          <t>NAICS-22 Non-Cogen</t>
        </is>
      </c>
      <c r="G6218" s="130" t="inlineStr">
        <is>
          <t>PV</t>
        </is>
      </c>
      <c r="H6218" s="130" t="inlineStr">
        <is>
          <t>SUN</t>
        </is>
      </c>
      <c r="I6218" s="130" t="inlineStr">
        <is>
          <t>SUN</t>
        </is>
      </c>
      <c r="J6218" s="131" t="n">
        <v>75358.031</v>
      </c>
      <c r="K6218" s="129" t="n">
        <v>2020</v>
      </c>
      <c r="L6218" s="120">
        <f>IF(VLOOKUP(H6218,'Cross-Page Data'!$D$4:$F$48,3,FALSE)="natural gas",VLOOKUP(G6218,'Cross-Page Data'!$I$4:$J$19,2,FALSE),IF(VLOOKUP(H6218,'Cross-Page Data'!$D$4:$F$48,3,FALSE)="solar",IF(G6218="PV","solar PV","solar thermal"),IF(VLOOKUP(H6218,'Cross-Page Data'!$D$4:$F$48,3,FALSE)="wind",VLOOKUP(G6218,'Cross-Page Data'!$I$4:$J$19,2,FALSE),IF(VLOOKUP(H6218,'Cross-Page Data'!$D$4:$F$48,3,FALSE)="hydro",VLOOKUP(G6218,'Cross-Page Data'!$I$4:$J$19,2,FALSE),VLOOKUP(H6218,'Cross-Page Data'!$D$4:$F$48,3,FALSE)))))</f>
        <v/>
      </c>
      <c r="M6218" s="120">
        <f>IF(AND($P$2=FALSE,OR(F6218="Commercial NAICS Cogen",F6218="Industrial NAICS Cogen",F6218="NAICS-22 Cogen")),FALSE,IF(AND($P$3=FALSE,OR(F6218="Commercial NAICS Cogen",F6218="Commercial NAICS Non-Cogen",F6218="Industrial NAICS Cogen", F6218="industrial NAICS non-Cogen")),FALSE, TRUE))</f>
        <v/>
      </c>
    </row>
    <row r="6219">
      <c r="A6219" s="129" t="n">
        <v>99999</v>
      </c>
      <c r="B6219" s="130" t="inlineStr">
        <is>
          <t>State-Fuel Level Increment</t>
        </is>
      </c>
      <c r="C6219" s="130" t="inlineStr">
        <is>
          <t>State-Fuel Level Increment</t>
        </is>
      </c>
      <c r="D6219" s="129" t="n">
        <v>99999</v>
      </c>
      <c r="E6219" s="130" t="inlineStr">
        <is>
          <t>TN</t>
        </is>
      </c>
      <c r="F6219" s="130" t="inlineStr">
        <is>
          <t>Commercial NAICS Non-Cogen</t>
        </is>
      </c>
      <c r="G6219" s="130" t="inlineStr">
        <is>
          <t>PV</t>
        </is>
      </c>
      <c r="H6219" s="130" t="inlineStr">
        <is>
          <t>SUN</t>
        </is>
      </c>
      <c r="I6219" s="130" t="inlineStr">
        <is>
          <t>SUN</t>
        </is>
      </c>
      <c r="J6219" s="131" t="n">
        <v>5424.109</v>
      </c>
      <c r="K6219" s="129" t="n">
        <v>2020</v>
      </c>
      <c r="L6219" s="120">
        <f>IF(VLOOKUP(H6219,'Cross-Page Data'!$D$4:$F$48,3,FALSE)="natural gas",VLOOKUP(G6219,'Cross-Page Data'!$I$4:$J$19,2,FALSE),IF(VLOOKUP(H6219,'Cross-Page Data'!$D$4:$F$48,3,FALSE)="solar",IF(G6219="PV","solar PV","solar thermal"),IF(VLOOKUP(H6219,'Cross-Page Data'!$D$4:$F$48,3,FALSE)="wind",VLOOKUP(G6219,'Cross-Page Data'!$I$4:$J$19,2,FALSE),IF(VLOOKUP(H6219,'Cross-Page Data'!$D$4:$F$48,3,FALSE)="hydro",VLOOKUP(G6219,'Cross-Page Data'!$I$4:$J$19,2,FALSE),VLOOKUP(H6219,'Cross-Page Data'!$D$4:$F$48,3,FALSE)))))</f>
        <v/>
      </c>
      <c r="M6219" s="120">
        <f>IF(AND($P$2=FALSE,OR(F6219="Commercial NAICS Cogen",F6219="Industrial NAICS Cogen",F6219="NAICS-22 Cogen")),FALSE,IF(AND($P$3=FALSE,OR(F6219="Commercial NAICS Cogen",F6219="Commercial NAICS Non-Cogen",F6219="Industrial NAICS Cogen", F6219="industrial NAICS non-Cogen")),FALSE, TRUE))</f>
        <v/>
      </c>
    </row>
    <row r="6220">
      <c r="A6220" s="129" t="n">
        <v>99999</v>
      </c>
      <c r="B6220" s="130" t="inlineStr">
        <is>
          <t>State-Fuel Level Increment</t>
        </is>
      </c>
      <c r="C6220" s="130" t="inlineStr">
        <is>
          <t>State-Fuel Level Increment</t>
        </is>
      </c>
      <c r="D6220" s="129" t="n">
        <v>99999</v>
      </c>
      <c r="E6220" s="130" t="inlineStr">
        <is>
          <t>TX</t>
        </is>
      </c>
      <c r="F6220" s="130" t="inlineStr">
        <is>
          <t>Electric Utility</t>
        </is>
      </c>
      <c r="G6220" s="130" t="inlineStr">
        <is>
          <t>PV</t>
        </is>
      </c>
      <c r="H6220" s="130" t="inlineStr">
        <is>
          <t>SUN</t>
        </is>
      </c>
      <c r="I6220" s="130" t="inlineStr">
        <is>
          <t>SUN</t>
        </is>
      </c>
      <c r="J6220" s="131" t="n">
        <v>19132.642</v>
      </c>
      <c r="K6220" s="129" t="n">
        <v>2020</v>
      </c>
      <c r="L6220" s="120">
        <f>IF(VLOOKUP(H6220,'Cross-Page Data'!$D$4:$F$48,3,FALSE)="natural gas",VLOOKUP(G6220,'Cross-Page Data'!$I$4:$J$19,2,FALSE),IF(VLOOKUP(H6220,'Cross-Page Data'!$D$4:$F$48,3,FALSE)="solar",IF(G6220="PV","solar PV","solar thermal"),IF(VLOOKUP(H6220,'Cross-Page Data'!$D$4:$F$48,3,FALSE)="wind",VLOOKUP(G6220,'Cross-Page Data'!$I$4:$J$19,2,FALSE),IF(VLOOKUP(H6220,'Cross-Page Data'!$D$4:$F$48,3,FALSE)="hydro",VLOOKUP(G6220,'Cross-Page Data'!$I$4:$J$19,2,FALSE),VLOOKUP(H6220,'Cross-Page Data'!$D$4:$F$48,3,FALSE)))))</f>
        <v/>
      </c>
      <c r="M6220" s="120">
        <f>IF(AND($P$2=FALSE,OR(F6220="Commercial NAICS Cogen",F6220="Industrial NAICS Cogen",F6220="NAICS-22 Cogen")),FALSE,IF(AND($P$3=FALSE,OR(F6220="Commercial NAICS Cogen",F6220="Commercial NAICS Non-Cogen",F6220="Industrial NAICS Cogen", F6220="industrial NAICS non-Cogen")),FALSE, TRUE))</f>
        <v/>
      </c>
    </row>
    <row r="6221">
      <c r="A6221" s="129" t="n">
        <v>99999</v>
      </c>
      <c r="B6221" s="130" t="inlineStr">
        <is>
          <t>State-Fuel Level Increment</t>
        </is>
      </c>
      <c r="C6221" s="130" t="inlineStr">
        <is>
          <t>State-Fuel Level Increment</t>
        </is>
      </c>
      <c r="D6221" s="129" t="n">
        <v>99999</v>
      </c>
      <c r="E6221" s="130" t="inlineStr">
        <is>
          <t>TX</t>
        </is>
      </c>
      <c r="F6221" s="130" t="inlineStr">
        <is>
          <t>NAICS-22 Non-Cogen</t>
        </is>
      </c>
      <c r="G6221" s="130" t="inlineStr">
        <is>
          <t>PV</t>
        </is>
      </c>
      <c r="H6221" s="130" t="inlineStr">
        <is>
          <t>SUN</t>
        </is>
      </c>
      <c r="I6221" s="130" t="inlineStr">
        <is>
          <t>SUN</t>
        </is>
      </c>
      <c r="J6221" s="131" t="n">
        <v>1269224.6</v>
      </c>
      <c r="K6221" s="129" t="n">
        <v>2020</v>
      </c>
      <c r="L6221" s="120">
        <f>IF(VLOOKUP(H6221,'Cross-Page Data'!$D$4:$F$48,3,FALSE)="natural gas",VLOOKUP(G6221,'Cross-Page Data'!$I$4:$J$19,2,FALSE),IF(VLOOKUP(H6221,'Cross-Page Data'!$D$4:$F$48,3,FALSE)="solar",IF(G6221="PV","solar PV","solar thermal"),IF(VLOOKUP(H6221,'Cross-Page Data'!$D$4:$F$48,3,FALSE)="wind",VLOOKUP(G6221,'Cross-Page Data'!$I$4:$J$19,2,FALSE),IF(VLOOKUP(H6221,'Cross-Page Data'!$D$4:$F$48,3,FALSE)="hydro",VLOOKUP(G6221,'Cross-Page Data'!$I$4:$J$19,2,FALSE),VLOOKUP(H6221,'Cross-Page Data'!$D$4:$F$48,3,FALSE)))))</f>
        <v/>
      </c>
      <c r="M6221" s="120">
        <f>IF(AND($P$2=FALSE,OR(F6221="Commercial NAICS Cogen",F6221="Industrial NAICS Cogen",F6221="NAICS-22 Cogen")),FALSE,IF(AND($P$3=FALSE,OR(F6221="Commercial NAICS Cogen",F6221="Commercial NAICS Non-Cogen",F6221="Industrial NAICS Cogen", F6221="industrial NAICS non-Cogen")),FALSE, TRUE))</f>
        <v/>
      </c>
    </row>
    <row r="6222">
      <c r="A6222" s="129" t="n">
        <v>99999</v>
      </c>
      <c r="B6222" s="130" t="inlineStr">
        <is>
          <t>State-Fuel Level Increment</t>
        </is>
      </c>
      <c r="C6222" s="130" t="inlineStr">
        <is>
          <t>State-Fuel Level Increment</t>
        </is>
      </c>
      <c r="D6222" s="129" t="n">
        <v>99999</v>
      </c>
      <c r="E6222" s="130" t="inlineStr">
        <is>
          <t>TX</t>
        </is>
      </c>
      <c r="F6222" s="130" t="inlineStr">
        <is>
          <t>Commercial NAICS Non-Cogen</t>
        </is>
      </c>
      <c r="G6222" s="130" t="inlineStr">
        <is>
          <t>PV</t>
        </is>
      </c>
      <c r="H6222" s="130" t="inlineStr">
        <is>
          <t>SUN</t>
        </is>
      </c>
      <c r="I6222" s="130" t="inlineStr">
        <is>
          <t>SUN</t>
        </is>
      </c>
      <c r="J6222" s="131" t="n">
        <v>3766.244</v>
      </c>
      <c r="K6222" s="129" t="n">
        <v>2020</v>
      </c>
      <c r="L6222" s="120">
        <f>IF(VLOOKUP(H6222,'Cross-Page Data'!$D$4:$F$48,3,FALSE)="natural gas",VLOOKUP(G6222,'Cross-Page Data'!$I$4:$J$19,2,FALSE),IF(VLOOKUP(H6222,'Cross-Page Data'!$D$4:$F$48,3,FALSE)="solar",IF(G6222="PV","solar PV","solar thermal"),IF(VLOOKUP(H6222,'Cross-Page Data'!$D$4:$F$48,3,FALSE)="wind",VLOOKUP(G6222,'Cross-Page Data'!$I$4:$J$19,2,FALSE),IF(VLOOKUP(H6222,'Cross-Page Data'!$D$4:$F$48,3,FALSE)="hydro",VLOOKUP(G6222,'Cross-Page Data'!$I$4:$J$19,2,FALSE),VLOOKUP(H6222,'Cross-Page Data'!$D$4:$F$48,3,FALSE)))))</f>
        <v/>
      </c>
      <c r="M6222" s="120">
        <f>IF(AND($P$2=FALSE,OR(F6222="Commercial NAICS Cogen",F6222="Industrial NAICS Cogen",F6222="NAICS-22 Cogen")),FALSE,IF(AND($P$3=FALSE,OR(F6222="Commercial NAICS Cogen",F6222="Commercial NAICS Non-Cogen",F6222="Industrial NAICS Cogen", F6222="industrial NAICS non-Cogen")),FALSE, TRUE))</f>
        <v/>
      </c>
    </row>
    <row r="6223">
      <c r="A6223" s="129" t="n">
        <v>99999</v>
      </c>
      <c r="B6223" s="130" t="inlineStr">
        <is>
          <t>State-Fuel Level Increment</t>
        </is>
      </c>
      <c r="C6223" s="130" t="inlineStr">
        <is>
          <t>State-Fuel Level Increment</t>
        </is>
      </c>
      <c r="D6223" s="129" t="n">
        <v>99999</v>
      </c>
      <c r="E6223" s="130" t="inlineStr">
        <is>
          <t>UT</t>
        </is>
      </c>
      <c r="F6223" s="130" t="inlineStr">
        <is>
          <t>NAICS-22 Non-Cogen</t>
        </is>
      </c>
      <c r="G6223" s="130" t="inlineStr">
        <is>
          <t>PV</t>
        </is>
      </c>
      <c r="H6223" s="130" t="inlineStr">
        <is>
          <t>SUN</t>
        </is>
      </c>
      <c r="I6223" s="130" t="inlineStr">
        <is>
          <t>SUN</t>
        </is>
      </c>
      <c r="J6223" s="131" t="n">
        <v>461807.02</v>
      </c>
      <c r="K6223" s="129" t="n">
        <v>2020</v>
      </c>
      <c r="L6223" s="120">
        <f>IF(VLOOKUP(H6223,'Cross-Page Data'!$D$4:$F$48,3,FALSE)="natural gas",VLOOKUP(G6223,'Cross-Page Data'!$I$4:$J$19,2,FALSE),IF(VLOOKUP(H6223,'Cross-Page Data'!$D$4:$F$48,3,FALSE)="solar",IF(G6223="PV","solar PV","solar thermal"),IF(VLOOKUP(H6223,'Cross-Page Data'!$D$4:$F$48,3,FALSE)="wind",VLOOKUP(G6223,'Cross-Page Data'!$I$4:$J$19,2,FALSE),IF(VLOOKUP(H6223,'Cross-Page Data'!$D$4:$F$48,3,FALSE)="hydro",VLOOKUP(G6223,'Cross-Page Data'!$I$4:$J$19,2,FALSE),VLOOKUP(H6223,'Cross-Page Data'!$D$4:$F$48,3,FALSE)))))</f>
        <v/>
      </c>
      <c r="M6223" s="120">
        <f>IF(AND($P$2=FALSE,OR(F6223="Commercial NAICS Cogen",F6223="Industrial NAICS Cogen",F6223="NAICS-22 Cogen")),FALSE,IF(AND($P$3=FALSE,OR(F6223="Commercial NAICS Cogen",F6223="Commercial NAICS Non-Cogen",F6223="Industrial NAICS Cogen", F6223="industrial NAICS non-Cogen")),FALSE, TRUE))</f>
        <v/>
      </c>
    </row>
    <row r="6224">
      <c r="A6224" s="129" t="n">
        <v>99999</v>
      </c>
      <c r="B6224" s="130" t="inlineStr">
        <is>
          <t>State-Fuel Level Increment</t>
        </is>
      </c>
      <c r="C6224" s="130" t="inlineStr">
        <is>
          <t>State-Fuel Level Increment</t>
        </is>
      </c>
      <c r="D6224" s="129" t="n">
        <v>99999</v>
      </c>
      <c r="E6224" s="130" t="inlineStr">
        <is>
          <t>VA</t>
        </is>
      </c>
      <c r="F6224" s="130" t="inlineStr">
        <is>
          <t>Electric Utility</t>
        </is>
      </c>
      <c r="G6224" s="130" t="inlineStr">
        <is>
          <t>PV</t>
        </is>
      </c>
      <c r="H6224" s="130" t="inlineStr">
        <is>
          <t>SUN</t>
        </is>
      </c>
      <c r="I6224" s="130" t="inlineStr">
        <is>
          <t>SUN</t>
        </is>
      </c>
      <c r="J6224" s="131" t="n">
        <v>300091.26</v>
      </c>
      <c r="K6224" s="129" t="n">
        <v>2020</v>
      </c>
      <c r="L6224" s="120">
        <f>IF(VLOOKUP(H6224,'Cross-Page Data'!$D$4:$F$48,3,FALSE)="natural gas",VLOOKUP(G6224,'Cross-Page Data'!$I$4:$J$19,2,FALSE),IF(VLOOKUP(H6224,'Cross-Page Data'!$D$4:$F$48,3,FALSE)="solar",IF(G6224="PV","solar PV","solar thermal"),IF(VLOOKUP(H6224,'Cross-Page Data'!$D$4:$F$48,3,FALSE)="wind",VLOOKUP(G6224,'Cross-Page Data'!$I$4:$J$19,2,FALSE),IF(VLOOKUP(H6224,'Cross-Page Data'!$D$4:$F$48,3,FALSE)="hydro",VLOOKUP(G6224,'Cross-Page Data'!$I$4:$J$19,2,FALSE),VLOOKUP(H6224,'Cross-Page Data'!$D$4:$F$48,3,FALSE)))))</f>
        <v/>
      </c>
      <c r="M6224" s="120">
        <f>IF(AND($P$2=FALSE,OR(F6224="Commercial NAICS Cogen",F6224="Industrial NAICS Cogen",F6224="NAICS-22 Cogen")),FALSE,IF(AND($P$3=FALSE,OR(F6224="Commercial NAICS Cogen",F6224="Commercial NAICS Non-Cogen",F6224="Industrial NAICS Cogen", F6224="industrial NAICS non-Cogen")),FALSE, TRUE))</f>
        <v/>
      </c>
    </row>
    <row r="6225">
      <c r="A6225" s="129" t="n">
        <v>99999</v>
      </c>
      <c r="B6225" s="130" t="inlineStr">
        <is>
          <t>State-Fuel Level Increment</t>
        </is>
      </c>
      <c r="C6225" s="130" t="inlineStr">
        <is>
          <t>State-Fuel Level Increment</t>
        </is>
      </c>
      <c r="D6225" s="129" t="n">
        <v>99999</v>
      </c>
      <c r="E6225" s="130" t="inlineStr">
        <is>
          <t>VA</t>
        </is>
      </c>
      <c r="F6225" s="130" t="inlineStr">
        <is>
          <t>NAICS-22 Non-Cogen</t>
        </is>
      </c>
      <c r="G6225" s="130" t="inlineStr">
        <is>
          <t>PV</t>
        </is>
      </c>
      <c r="H6225" s="130" t="inlineStr">
        <is>
          <t>SUN</t>
        </is>
      </c>
      <c r="I6225" s="130" t="inlineStr">
        <is>
          <t>SUN</t>
        </is>
      </c>
      <c r="J6225" s="131" t="n">
        <v>366551.2</v>
      </c>
      <c r="K6225" s="129" t="n">
        <v>2020</v>
      </c>
      <c r="L6225" s="120">
        <f>IF(VLOOKUP(H6225,'Cross-Page Data'!$D$4:$F$48,3,FALSE)="natural gas",VLOOKUP(G6225,'Cross-Page Data'!$I$4:$J$19,2,FALSE),IF(VLOOKUP(H6225,'Cross-Page Data'!$D$4:$F$48,3,FALSE)="solar",IF(G6225="PV","solar PV","solar thermal"),IF(VLOOKUP(H6225,'Cross-Page Data'!$D$4:$F$48,3,FALSE)="wind",VLOOKUP(G6225,'Cross-Page Data'!$I$4:$J$19,2,FALSE),IF(VLOOKUP(H6225,'Cross-Page Data'!$D$4:$F$48,3,FALSE)="hydro",VLOOKUP(G6225,'Cross-Page Data'!$I$4:$J$19,2,FALSE),VLOOKUP(H6225,'Cross-Page Data'!$D$4:$F$48,3,FALSE)))))</f>
        <v/>
      </c>
      <c r="M6225" s="120">
        <f>IF(AND($P$2=FALSE,OR(F6225="Commercial NAICS Cogen",F6225="Industrial NAICS Cogen",F6225="NAICS-22 Cogen")),FALSE,IF(AND($P$3=FALSE,OR(F6225="Commercial NAICS Cogen",F6225="Commercial NAICS Non-Cogen",F6225="Industrial NAICS Cogen", F6225="industrial NAICS non-Cogen")),FALSE, TRUE))</f>
        <v/>
      </c>
    </row>
    <row r="6226">
      <c r="A6226" s="129" t="n">
        <v>99999</v>
      </c>
      <c r="B6226" s="130" t="inlineStr">
        <is>
          <t>State-Fuel Level Increment</t>
        </is>
      </c>
      <c r="C6226" s="130" t="inlineStr">
        <is>
          <t>State-Fuel Level Increment</t>
        </is>
      </c>
      <c r="D6226" s="129" t="n">
        <v>99999</v>
      </c>
      <c r="E6226" s="130" t="inlineStr">
        <is>
          <t>VA</t>
        </is>
      </c>
      <c r="F6226" s="130" t="inlineStr">
        <is>
          <t>Commercial NAICS Non-Cogen</t>
        </is>
      </c>
      <c r="G6226" s="130" t="inlineStr">
        <is>
          <t>PV</t>
        </is>
      </c>
      <c r="H6226" s="130" t="inlineStr">
        <is>
          <t>SUN</t>
        </is>
      </c>
      <c r="I6226" s="130" t="inlineStr">
        <is>
          <t>SUN</t>
        </is>
      </c>
      <c r="J6226" s="131" t="n">
        <v>2880.067</v>
      </c>
      <c r="K6226" s="129" t="n">
        <v>2020</v>
      </c>
      <c r="L6226" s="120">
        <f>IF(VLOOKUP(H6226,'Cross-Page Data'!$D$4:$F$48,3,FALSE)="natural gas",VLOOKUP(G6226,'Cross-Page Data'!$I$4:$J$19,2,FALSE),IF(VLOOKUP(H6226,'Cross-Page Data'!$D$4:$F$48,3,FALSE)="solar",IF(G6226="PV","solar PV","solar thermal"),IF(VLOOKUP(H6226,'Cross-Page Data'!$D$4:$F$48,3,FALSE)="wind",VLOOKUP(G6226,'Cross-Page Data'!$I$4:$J$19,2,FALSE),IF(VLOOKUP(H6226,'Cross-Page Data'!$D$4:$F$48,3,FALSE)="hydro",VLOOKUP(G6226,'Cross-Page Data'!$I$4:$J$19,2,FALSE),VLOOKUP(H6226,'Cross-Page Data'!$D$4:$F$48,3,FALSE)))))</f>
        <v/>
      </c>
      <c r="M6226" s="120">
        <f>IF(AND($P$2=FALSE,OR(F6226="Commercial NAICS Cogen",F6226="Industrial NAICS Cogen",F6226="NAICS-22 Cogen")),FALSE,IF(AND($P$3=FALSE,OR(F6226="Commercial NAICS Cogen",F6226="Commercial NAICS Non-Cogen",F6226="Industrial NAICS Cogen", F6226="industrial NAICS non-Cogen")),FALSE, TRUE))</f>
        <v/>
      </c>
    </row>
    <row r="6227">
      <c r="A6227" s="129" t="n">
        <v>99999</v>
      </c>
      <c r="B6227" s="130" t="inlineStr">
        <is>
          <t>State-Fuel Level Increment</t>
        </is>
      </c>
      <c r="C6227" s="130" t="inlineStr">
        <is>
          <t>State-Fuel Level Increment</t>
        </is>
      </c>
      <c r="D6227" s="129" t="n">
        <v>99999</v>
      </c>
      <c r="E6227" s="130" t="inlineStr">
        <is>
          <t>VT</t>
        </is>
      </c>
      <c r="F6227" s="130" t="inlineStr">
        <is>
          <t>Electric Utility</t>
        </is>
      </c>
      <c r="G6227" s="130" t="inlineStr">
        <is>
          <t>PV</t>
        </is>
      </c>
      <c r="H6227" s="130" t="inlineStr">
        <is>
          <t>SUN</t>
        </is>
      </c>
      <c r="I6227" s="130" t="inlineStr">
        <is>
          <t>SUN</t>
        </is>
      </c>
      <c r="J6227" s="131" t="n">
        <v>3008.29</v>
      </c>
      <c r="K6227" s="129" t="n">
        <v>2020</v>
      </c>
      <c r="L6227" s="120">
        <f>IF(VLOOKUP(H6227,'Cross-Page Data'!$D$4:$F$48,3,FALSE)="natural gas",VLOOKUP(G6227,'Cross-Page Data'!$I$4:$J$19,2,FALSE),IF(VLOOKUP(H6227,'Cross-Page Data'!$D$4:$F$48,3,FALSE)="solar",IF(G6227="PV","solar PV","solar thermal"),IF(VLOOKUP(H6227,'Cross-Page Data'!$D$4:$F$48,3,FALSE)="wind",VLOOKUP(G6227,'Cross-Page Data'!$I$4:$J$19,2,FALSE),IF(VLOOKUP(H6227,'Cross-Page Data'!$D$4:$F$48,3,FALSE)="hydro",VLOOKUP(G6227,'Cross-Page Data'!$I$4:$J$19,2,FALSE),VLOOKUP(H6227,'Cross-Page Data'!$D$4:$F$48,3,FALSE)))))</f>
        <v/>
      </c>
      <c r="M6227" s="120">
        <f>IF(AND($P$2=FALSE,OR(F6227="Commercial NAICS Cogen",F6227="Industrial NAICS Cogen",F6227="NAICS-22 Cogen")),FALSE,IF(AND($P$3=FALSE,OR(F6227="Commercial NAICS Cogen",F6227="Commercial NAICS Non-Cogen",F6227="Industrial NAICS Cogen", F6227="industrial NAICS non-Cogen")),FALSE, TRUE))</f>
        <v/>
      </c>
    </row>
    <row r="6228">
      <c r="A6228" s="129" t="n">
        <v>99999</v>
      </c>
      <c r="B6228" s="130" t="inlineStr">
        <is>
          <t>State-Fuel Level Increment</t>
        </is>
      </c>
      <c r="C6228" s="130" t="inlineStr">
        <is>
          <t>State-Fuel Level Increment</t>
        </is>
      </c>
      <c r="D6228" s="129" t="n">
        <v>99999</v>
      </c>
      <c r="E6228" s="130" t="inlineStr">
        <is>
          <t>VT</t>
        </is>
      </c>
      <c r="F6228" s="130" t="inlineStr">
        <is>
          <t>NAICS-22 Non-Cogen</t>
        </is>
      </c>
      <c r="G6228" s="130" t="inlineStr">
        <is>
          <t>PV</t>
        </is>
      </c>
      <c r="H6228" s="130" t="inlineStr">
        <is>
          <t>SUN</t>
        </is>
      </c>
      <c r="I6228" s="130" t="inlineStr">
        <is>
          <t>SUN</t>
        </is>
      </c>
      <c r="J6228" s="131" t="n">
        <v>98262.47199999999</v>
      </c>
      <c r="K6228" s="129" t="n">
        <v>2020</v>
      </c>
      <c r="L6228" s="120">
        <f>IF(VLOOKUP(H6228,'Cross-Page Data'!$D$4:$F$48,3,FALSE)="natural gas",VLOOKUP(G6228,'Cross-Page Data'!$I$4:$J$19,2,FALSE),IF(VLOOKUP(H6228,'Cross-Page Data'!$D$4:$F$48,3,FALSE)="solar",IF(G6228="PV","solar PV","solar thermal"),IF(VLOOKUP(H6228,'Cross-Page Data'!$D$4:$F$48,3,FALSE)="wind",VLOOKUP(G6228,'Cross-Page Data'!$I$4:$J$19,2,FALSE),IF(VLOOKUP(H6228,'Cross-Page Data'!$D$4:$F$48,3,FALSE)="hydro",VLOOKUP(G6228,'Cross-Page Data'!$I$4:$J$19,2,FALSE),VLOOKUP(H6228,'Cross-Page Data'!$D$4:$F$48,3,FALSE)))))</f>
        <v/>
      </c>
      <c r="M6228" s="120">
        <f>IF(AND($P$2=FALSE,OR(F6228="Commercial NAICS Cogen",F6228="Industrial NAICS Cogen",F6228="NAICS-22 Cogen")),FALSE,IF(AND($P$3=FALSE,OR(F6228="Commercial NAICS Cogen",F6228="Commercial NAICS Non-Cogen",F6228="Industrial NAICS Cogen", F6228="industrial NAICS non-Cogen")),FALSE, TRUE))</f>
        <v/>
      </c>
    </row>
    <row r="6229">
      <c r="A6229" s="129" t="n">
        <v>99999</v>
      </c>
      <c r="B6229" s="130" t="inlineStr">
        <is>
          <t>State-Fuel Level Increment</t>
        </is>
      </c>
      <c r="C6229" s="130" t="inlineStr">
        <is>
          <t>State-Fuel Level Increment</t>
        </is>
      </c>
      <c r="D6229" s="129" t="n">
        <v>99999</v>
      </c>
      <c r="E6229" s="130" t="inlineStr">
        <is>
          <t>WA</t>
        </is>
      </c>
      <c r="F6229" s="130" t="inlineStr">
        <is>
          <t>Electric Utility</t>
        </is>
      </c>
      <c r="G6229" s="130" t="inlineStr">
        <is>
          <t>PV</t>
        </is>
      </c>
      <c r="H6229" s="130" t="inlineStr">
        <is>
          <t>SUN</t>
        </is>
      </c>
      <c r="I6229" s="130" t="inlineStr">
        <is>
          <t>SUN</t>
        </is>
      </c>
      <c r="J6229" s="131" t="n">
        <v>1346.365</v>
      </c>
      <c r="K6229" s="129" t="n">
        <v>2020</v>
      </c>
      <c r="L6229" s="120">
        <f>IF(VLOOKUP(H6229,'Cross-Page Data'!$D$4:$F$48,3,FALSE)="natural gas",VLOOKUP(G6229,'Cross-Page Data'!$I$4:$J$19,2,FALSE),IF(VLOOKUP(H6229,'Cross-Page Data'!$D$4:$F$48,3,FALSE)="solar",IF(G6229="PV","solar PV","solar thermal"),IF(VLOOKUP(H6229,'Cross-Page Data'!$D$4:$F$48,3,FALSE)="wind",VLOOKUP(G6229,'Cross-Page Data'!$I$4:$J$19,2,FALSE),IF(VLOOKUP(H6229,'Cross-Page Data'!$D$4:$F$48,3,FALSE)="hydro",VLOOKUP(G6229,'Cross-Page Data'!$I$4:$J$19,2,FALSE),VLOOKUP(H6229,'Cross-Page Data'!$D$4:$F$48,3,FALSE)))))</f>
        <v/>
      </c>
      <c r="M6229" s="120">
        <f>IF(AND($P$2=FALSE,OR(F6229="Commercial NAICS Cogen",F6229="Industrial NAICS Cogen",F6229="NAICS-22 Cogen")),FALSE,IF(AND($P$3=FALSE,OR(F6229="Commercial NAICS Cogen",F6229="Commercial NAICS Non-Cogen",F6229="Industrial NAICS Cogen", F6229="industrial NAICS non-Cogen")),FALSE, TRUE))</f>
        <v/>
      </c>
    </row>
    <row r="6230">
      <c r="A6230" s="129" t="n">
        <v>99999</v>
      </c>
      <c r="B6230" s="130" t="inlineStr">
        <is>
          <t>State-Fuel Level Increment</t>
        </is>
      </c>
      <c r="C6230" s="130" t="inlineStr">
        <is>
          <t>State-Fuel Level Increment</t>
        </is>
      </c>
      <c r="D6230" s="129" t="n">
        <v>99999</v>
      </c>
      <c r="E6230" s="130" t="inlineStr">
        <is>
          <t>WI</t>
        </is>
      </c>
      <c r="F6230" s="130" t="inlineStr">
        <is>
          <t>Electric Utility</t>
        </is>
      </c>
      <c r="G6230" s="130" t="inlineStr">
        <is>
          <t>PV</t>
        </is>
      </c>
      <c r="H6230" s="130" t="inlineStr">
        <is>
          <t>SUN</t>
        </is>
      </c>
      <c r="I6230" s="130" t="inlineStr">
        <is>
          <t>SUN</t>
        </is>
      </c>
      <c r="J6230" s="131" t="n">
        <v>6470.363</v>
      </c>
      <c r="K6230" s="129" t="n">
        <v>2020</v>
      </c>
      <c r="L6230" s="120">
        <f>IF(VLOOKUP(H6230,'Cross-Page Data'!$D$4:$F$48,3,FALSE)="natural gas",VLOOKUP(G6230,'Cross-Page Data'!$I$4:$J$19,2,FALSE),IF(VLOOKUP(H6230,'Cross-Page Data'!$D$4:$F$48,3,FALSE)="solar",IF(G6230="PV","solar PV","solar thermal"),IF(VLOOKUP(H6230,'Cross-Page Data'!$D$4:$F$48,3,FALSE)="wind",VLOOKUP(G6230,'Cross-Page Data'!$I$4:$J$19,2,FALSE),IF(VLOOKUP(H6230,'Cross-Page Data'!$D$4:$F$48,3,FALSE)="hydro",VLOOKUP(G6230,'Cross-Page Data'!$I$4:$J$19,2,FALSE),VLOOKUP(H6230,'Cross-Page Data'!$D$4:$F$48,3,FALSE)))))</f>
        <v/>
      </c>
      <c r="M6230" s="120">
        <f>IF(AND($P$2=FALSE,OR(F6230="Commercial NAICS Cogen",F6230="Industrial NAICS Cogen",F6230="NAICS-22 Cogen")),FALSE,IF(AND($P$3=FALSE,OR(F6230="Commercial NAICS Cogen",F6230="Commercial NAICS Non-Cogen",F6230="Industrial NAICS Cogen", F6230="industrial NAICS non-Cogen")),FALSE, TRUE))</f>
        <v/>
      </c>
    </row>
    <row r="6231">
      <c r="A6231" s="129" t="n">
        <v>99999</v>
      </c>
      <c r="B6231" s="130" t="inlineStr">
        <is>
          <t>State-Fuel Level Increment</t>
        </is>
      </c>
      <c r="C6231" s="130" t="inlineStr">
        <is>
          <t>State-Fuel Level Increment</t>
        </is>
      </c>
      <c r="D6231" s="129" t="n">
        <v>99999</v>
      </c>
      <c r="E6231" s="130" t="inlineStr">
        <is>
          <t>WI</t>
        </is>
      </c>
      <c r="F6231" s="130" t="inlineStr">
        <is>
          <t>NAICS-22 Non-Cogen</t>
        </is>
      </c>
      <c r="G6231" s="130" t="inlineStr">
        <is>
          <t>PV</t>
        </is>
      </c>
      <c r="H6231" s="130" t="inlineStr">
        <is>
          <t>SUN</t>
        </is>
      </c>
      <c r="I6231" s="130" t="inlineStr">
        <is>
          <t>SUN</t>
        </is>
      </c>
      <c r="J6231" s="131" t="n">
        <v>53033.468</v>
      </c>
      <c r="K6231" s="129" t="n">
        <v>2020</v>
      </c>
      <c r="L6231" s="120">
        <f>IF(VLOOKUP(H6231,'Cross-Page Data'!$D$4:$F$48,3,FALSE)="natural gas",VLOOKUP(G6231,'Cross-Page Data'!$I$4:$J$19,2,FALSE),IF(VLOOKUP(H6231,'Cross-Page Data'!$D$4:$F$48,3,FALSE)="solar",IF(G6231="PV","solar PV","solar thermal"),IF(VLOOKUP(H6231,'Cross-Page Data'!$D$4:$F$48,3,FALSE)="wind",VLOOKUP(G6231,'Cross-Page Data'!$I$4:$J$19,2,FALSE),IF(VLOOKUP(H6231,'Cross-Page Data'!$D$4:$F$48,3,FALSE)="hydro",VLOOKUP(G6231,'Cross-Page Data'!$I$4:$J$19,2,FALSE),VLOOKUP(H6231,'Cross-Page Data'!$D$4:$F$48,3,FALSE)))))</f>
        <v/>
      </c>
      <c r="M6231" s="120">
        <f>IF(AND($P$2=FALSE,OR(F6231="Commercial NAICS Cogen",F6231="Industrial NAICS Cogen",F6231="NAICS-22 Cogen")),FALSE,IF(AND($P$3=FALSE,OR(F6231="Commercial NAICS Cogen",F6231="Commercial NAICS Non-Cogen",F6231="Industrial NAICS Cogen", F6231="industrial NAICS non-Cogen")),FALSE, TRUE))</f>
        <v/>
      </c>
    </row>
    <row r="6232">
      <c r="A6232" s="129" t="n">
        <v>99999</v>
      </c>
      <c r="B6232" s="130" t="inlineStr">
        <is>
          <t>State-Fuel Level Increment</t>
        </is>
      </c>
      <c r="C6232" s="130" t="inlineStr">
        <is>
          <t>State-Fuel Level Increment</t>
        </is>
      </c>
      <c r="D6232" s="129" t="n">
        <v>99999</v>
      </c>
      <c r="E6232" s="130" t="inlineStr">
        <is>
          <t>WI</t>
        </is>
      </c>
      <c r="F6232" s="130" t="inlineStr">
        <is>
          <t>Commercial NAICS Non-Cogen</t>
        </is>
      </c>
      <c r="G6232" s="130" t="inlineStr">
        <is>
          <t>PV</t>
        </is>
      </c>
      <c r="H6232" s="130" t="inlineStr">
        <is>
          <t>SUN</t>
        </is>
      </c>
      <c r="I6232" s="130" t="inlineStr">
        <is>
          <t>SUN</t>
        </is>
      </c>
      <c r="J6232" s="131" t="n">
        <v>3088.933</v>
      </c>
      <c r="K6232" s="129" t="n">
        <v>2020</v>
      </c>
      <c r="L6232" s="120">
        <f>IF(VLOOKUP(H6232,'Cross-Page Data'!$D$4:$F$48,3,FALSE)="natural gas",VLOOKUP(G6232,'Cross-Page Data'!$I$4:$J$19,2,FALSE),IF(VLOOKUP(H6232,'Cross-Page Data'!$D$4:$F$48,3,FALSE)="solar",IF(G6232="PV","solar PV","solar thermal"),IF(VLOOKUP(H6232,'Cross-Page Data'!$D$4:$F$48,3,FALSE)="wind",VLOOKUP(G6232,'Cross-Page Data'!$I$4:$J$19,2,FALSE),IF(VLOOKUP(H6232,'Cross-Page Data'!$D$4:$F$48,3,FALSE)="hydro",VLOOKUP(G6232,'Cross-Page Data'!$I$4:$J$19,2,FALSE),VLOOKUP(H6232,'Cross-Page Data'!$D$4:$F$48,3,FALSE)))))</f>
        <v/>
      </c>
      <c r="M6232" s="120">
        <f>IF(AND($P$2=FALSE,OR(F6232="Commercial NAICS Cogen",F6232="Industrial NAICS Cogen",F6232="NAICS-22 Cogen")),FALSE,IF(AND($P$3=FALSE,OR(F6232="Commercial NAICS Cogen",F6232="Commercial NAICS Non-Cogen",F6232="Industrial NAICS Cogen", F6232="industrial NAICS non-Cogen")),FALSE, TRUE))</f>
        <v/>
      </c>
    </row>
    <row r="6233">
      <c r="A6233" s="129" t="n">
        <v>99999</v>
      </c>
      <c r="B6233" s="130" t="inlineStr">
        <is>
          <t>State-Fuel Level Increment</t>
        </is>
      </c>
      <c r="C6233" s="130" t="inlineStr">
        <is>
          <t>State-Fuel Level Increment</t>
        </is>
      </c>
      <c r="D6233" s="129" t="n">
        <v>99999</v>
      </c>
      <c r="E6233" s="130" t="inlineStr">
        <is>
          <t>AK</t>
        </is>
      </c>
      <c r="F6233" s="130" t="inlineStr">
        <is>
          <t>NAICS-22 Cogen</t>
        </is>
      </c>
      <c r="G6233" s="130" t="inlineStr">
        <is>
          <t>ST</t>
        </is>
      </c>
      <c r="H6233" s="130" t="inlineStr">
        <is>
          <t>AB</t>
        </is>
      </c>
      <c r="I6233" s="130" t="inlineStr">
        <is>
          <t>ORW</t>
        </is>
      </c>
      <c r="J6233" s="131" t="n">
        <v>0</v>
      </c>
      <c r="K6233" s="129" t="n">
        <v>2020</v>
      </c>
      <c r="L6233" s="120">
        <f>IF(VLOOKUP(H6233,'Cross-Page Data'!$D$4:$F$48,3,FALSE)="natural gas",VLOOKUP(G6233,'Cross-Page Data'!$I$4:$J$19,2,FALSE),IF(VLOOKUP(H6233,'Cross-Page Data'!$D$4:$F$48,3,FALSE)="solar",IF(G6233="PV","solar PV","solar thermal"),IF(VLOOKUP(H6233,'Cross-Page Data'!$D$4:$F$48,3,FALSE)="wind",VLOOKUP(G6233,'Cross-Page Data'!$I$4:$J$19,2,FALSE),IF(VLOOKUP(H6233,'Cross-Page Data'!$D$4:$F$48,3,FALSE)="hydro",VLOOKUP(G6233,'Cross-Page Data'!$I$4:$J$19,2,FALSE),VLOOKUP(H6233,'Cross-Page Data'!$D$4:$F$48,3,FALSE)))))</f>
        <v/>
      </c>
      <c r="M6233" s="120">
        <f>IF(AND($P$2=FALSE,OR(F6233="Commercial NAICS Cogen",F6233="Industrial NAICS Cogen",F6233="NAICS-22 Cogen")),FALSE,IF(AND($P$3=FALSE,OR(F6233="Commercial NAICS Cogen",F6233="Commercial NAICS Non-Cogen",F6233="Industrial NAICS Cogen", F6233="industrial NAICS non-Cogen")),FALSE, TRUE))</f>
        <v/>
      </c>
    </row>
    <row r="6234">
      <c r="A6234" s="129" t="n">
        <v>99999</v>
      </c>
      <c r="B6234" s="130" t="inlineStr">
        <is>
          <t>State-Fuel Level Increment</t>
        </is>
      </c>
      <c r="C6234" s="130" t="inlineStr">
        <is>
          <t>State-Fuel Level Increment</t>
        </is>
      </c>
      <c r="D6234" s="129" t="n">
        <v>99999</v>
      </c>
      <c r="E6234" s="130" t="inlineStr">
        <is>
          <t>CA</t>
        </is>
      </c>
      <c r="F6234" s="130" t="inlineStr">
        <is>
          <t>NAICS-22 Non-Cogen</t>
        </is>
      </c>
      <c r="G6234" s="130" t="inlineStr">
        <is>
          <t>ST</t>
        </is>
      </c>
      <c r="H6234" s="130" t="inlineStr">
        <is>
          <t>AB</t>
        </is>
      </c>
      <c r="I6234" s="130" t="inlineStr">
        <is>
          <t>ORW</t>
        </is>
      </c>
      <c r="J6234" s="131" t="n">
        <v>201046.21</v>
      </c>
      <c r="K6234" s="129" t="n">
        <v>2020</v>
      </c>
      <c r="L6234" s="120">
        <f>IF(VLOOKUP(H6234,'Cross-Page Data'!$D$4:$F$48,3,FALSE)="natural gas",VLOOKUP(G6234,'Cross-Page Data'!$I$4:$J$19,2,FALSE),IF(VLOOKUP(H6234,'Cross-Page Data'!$D$4:$F$48,3,FALSE)="solar",IF(G6234="PV","solar PV","solar thermal"),IF(VLOOKUP(H6234,'Cross-Page Data'!$D$4:$F$48,3,FALSE)="wind",VLOOKUP(G6234,'Cross-Page Data'!$I$4:$J$19,2,FALSE),IF(VLOOKUP(H6234,'Cross-Page Data'!$D$4:$F$48,3,FALSE)="hydro",VLOOKUP(G6234,'Cross-Page Data'!$I$4:$J$19,2,FALSE),VLOOKUP(H6234,'Cross-Page Data'!$D$4:$F$48,3,FALSE)))))</f>
        <v/>
      </c>
      <c r="M6234" s="120">
        <f>IF(AND($P$2=FALSE,OR(F6234="Commercial NAICS Cogen",F6234="Industrial NAICS Cogen",F6234="NAICS-22 Cogen")),FALSE,IF(AND($P$3=FALSE,OR(F6234="Commercial NAICS Cogen",F6234="Commercial NAICS Non-Cogen",F6234="Industrial NAICS Cogen", F6234="industrial NAICS non-Cogen")),FALSE, TRUE))</f>
        <v/>
      </c>
    </row>
    <row r="6235">
      <c r="A6235" s="129" t="n">
        <v>99999</v>
      </c>
      <c r="B6235" s="130" t="inlineStr">
        <is>
          <t>State-Fuel Level Increment</t>
        </is>
      </c>
      <c r="C6235" s="130" t="inlineStr">
        <is>
          <t>State-Fuel Level Increment</t>
        </is>
      </c>
      <c r="D6235" s="129" t="n">
        <v>99999</v>
      </c>
      <c r="E6235" s="130" t="inlineStr">
        <is>
          <t>HI</t>
        </is>
      </c>
      <c r="F6235" s="130" t="inlineStr">
        <is>
          <t>NAICS-22 Non-Cogen</t>
        </is>
      </c>
      <c r="G6235" s="130" t="inlineStr">
        <is>
          <t>ST</t>
        </is>
      </c>
      <c r="H6235" s="130" t="inlineStr">
        <is>
          <t>AB</t>
        </is>
      </c>
      <c r="I6235" s="130" t="inlineStr">
        <is>
          <t>ORW</t>
        </is>
      </c>
      <c r="J6235" s="131" t="n">
        <v>56509.428</v>
      </c>
      <c r="K6235" s="129" t="n">
        <v>2020</v>
      </c>
      <c r="L6235" s="120">
        <f>IF(VLOOKUP(H6235,'Cross-Page Data'!$D$4:$F$48,3,FALSE)="natural gas",VLOOKUP(G6235,'Cross-Page Data'!$I$4:$J$19,2,FALSE),IF(VLOOKUP(H6235,'Cross-Page Data'!$D$4:$F$48,3,FALSE)="solar",IF(G6235="PV","solar PV","solar thermal"),IF(VLOOKUP(H6235,'Cross-Page Data'!$D$4:$F$48,3,FALSE)="wind",VLOOKUP(G6235,'Cross-Page Data'!$I$4:$J$19,2,FALSE),IF(VLOOKUP(H6235,'Cross-Page Data'!$D$4:$F$48,3,FALSE)="hydro",VLOOKUP(G6235,'Cross-Page Data'!$I$4:$J$19,2,FALSE),VLOOKUP(H6235,'Cross-Page Data'!$D$4:$F$48,3,FALSE)))))</f>
        <v/>
      </c>
      <c r="M6235" s="120">
        <f>IF(AND($P$2=FALSE,OR(F6235="Commercial NAICS Cogen",F6235="Industrial NAICS Cogen",F6235="NAICS-22 Cogen")),FALSE,IF(AND($P$3=FALSE,OR(F6235="Commercial NAICS Cogen",F6235="Commercial NAICS Non-Cogen",F6235="Industrial NAICS Cogen", F6235="industrial NAICS non-Cogen")),FALSE, TRUE))</f>
        <v/>
      </c>
    </row>
    <row r="6236">
      <c r="A6236" s="129" t="n">
        <v>99999</v>
      </c>
      <c r="B6236" s="130" t="inlineStr">
        <is>
          <t>State-Fuel Level Increment</t>
        </is>
      </c>
      <c r="C6236" s="130" t="inlineStr">
        <is>
          <t>State-Fuel Level Increment</t>
        </is>
      </c>
      <c r="D6236" s="129" t="n">
        <v>99999</v>
      </c>
      <c r="E6236" s="130" t="inlineStr">
        <is>
          <t>IA</t>
        </is>
      </c>
      <c r="F6236" s="130" t="inlineStr">
        <is>
          <t>Electric Utility</t>
        </is>
      </c>
      <c r="G6236" s="130" t="inlineStr">
        <is>
          <t>ST</t>
        </is>
      </c>
      <c r="H6236" s="130" t="inlineStr">
        <is>
          <t>AB</t>
        </is>
      </c>
      <c r="I6236" s="130" t="inlineStr">
        <is>
          <t>ORW</t>
        </is>
      </c>
      <c r="J6236" s="131" t="n">
        <v>0</v>
      </c>
      <c r="K6236" s="129" t="n">
        <v>2020</v>
      </c>
      <c r="L6236" s="120">
        <f>IF(VLOOKUP(H6236,'Cross-Page Data'!$D$4:$F$48,3,FALSE)="natural gas",VLOOKUP(G6236,'Cross-Page Data'!$I$4:$J$19,2,FALSE),IF(VLOOKUP(H6236,'Cross-Page Data'!$D$4:$F$48,3,FALSE)="solar",IF(G6236="PV","solar PV","solar thermal"),IF(VLOOKUP(H6236,'Cross-Page Data'!$D$4:$F$48,3,FALSE)="wind",VLOOKUP(G6236,'Cross-Page Data'!$I$4:$J$19,2,FALSE),IF(VLOOKUP(H6236,'Cross-Page Data'!$D$4:$F$48,3,FALSE)="hydro",VLOOKUP(G6236,'Cross-Page Data'!$I$4:$J$19,2,FALSE),VLOOKUP(H6236,'Cross-Page Data'!$D$4:$F$48,3,FALSE)))))</f>
        <v/>
      </c>
      <c r="M6236" s="120">
        <f>IF(AND($P$2=FALSE,OR(F6236="Commercial NAICS Cogen",F6236="Industrial NAICS Cogen",F6236="NAICS-22 Cogen")),FALSE,IF(AND($P$3=FALSE,OR(F6236="Commercial NAICS Cogen",F6236="Commercial NAICS Non-Cogen",F6236="Industrial NAICS Cogen", F6236="industrial NAICS non-Cogen")),FALSE, TRUE))</f>
        <v/>
      </c>
    </row>
    <row r="6237">
      <c r="A6237" s="129" t="n">
        <v>99999</v>
      </c>
      <c r="B6237" s="130" t="inlineStr">
        <is>
          <t>State-Fuel Level Increment</t>
        </is>
      </c>
      <c r="C6237" s="130" t="inlineStr">
        <is>
          <t>State-Fuel Level Increment</t>
        </is>
      </c>
      <c r="D6237" s="129" t="n">
        <v>99999</v>
      </c>
      <c r="E6237" s="130" t="inlineStr">
        <is>
          <t>LA</t>
        </is>
      </c>
      <c r="F6237" s="130" t="inlineStr">
        <is>
          <t>NAICS-22 Non-Cogen</t>
        </is>
      </c>
      <c r="G6237" s="130" t="inlineStr">
        <is>
          <t>ST</t>
        </is>
      </c>
      <c r="H6237" s="130" t="inlineStr">
        <is>
          <t>AB</t>
        </is>
      </c>
      <c r="I6237" s="130" t="inlineStr">
        <is>
          <t>ORW</t>
        </is>
      </c>
      <c r="J6237" s="131" t="n">
        <v>88542.56200000001</v>
      </c>
      <c r="K6237" s="129" t="n">
        <v>2020</v>
      </c>
      <c r="L6237" s="120">
        <f>IF(VLOOKUP(H6237,'Cross-Page Data'!$D$4:$F$48,3,FALSE)="natural gas",VLOOKUP(G6237,'Cross-Page Data'!$I$4:$J$19,2,FALSE),IF(VLOOKUP(H6237,'Cross-Page Data'!$D$4:$F$48,3,FALSE)="solar",IF(G6237="PV","solar PV","solar thermal"),IF(VLOOKUP(H6237,'Cross-Page Data'!$D$4:$F$48,3,FALSE)="wind",VLOOKUP(G6237,'Cross-Page Data'!$I$4:$J$19,2,FALSE),IF(VLOOKUP(H6237,'Cross-Page Data'!$D$4:$F$48,3,FALSE)="hydro",VLOOKUP(G6237,'Cross-Page Data'!$I$4:$J$19,2,FALSE),VLOOKUP(H6237,'Cross-Page Data'!$D$4:$F$48,3,FALSE)))))</f>
        <v/>
      </c>
      <c r="M6237" s="120">
        <f>IF(AND($P$2=FALSE,OR(F6237="Commercial NAICS Cogen",F6237="Industrial NAICS Cogen",F6237="NAICS-22 Cogen")),FALSE,IF(AND($P$3=FALSE,OR(F6237="Commercial NAICS Cogen",F6237="Commercial NAICS Non-Cogen",F6237="Industrial NAICS Cogen", F6237="industrial NAICS non-Cogen")),FALSE, TRUE))</f>
        <v/>
      </c>
    </row>
    <row r="6238">
      <c r="A6238" s="129" t="n">
        <v>99999</v>
      </c>
      <c r="B6238" s="130" t="inlineStr">
        <is>
          <t>State-Fuel Level Increment</t>
        </is>
      </c>
      <c r="C6238" s="130" t="inlineStr">
        <is>
          <t>State-Fuel Level Increment</t>
        </is>
      </c>
      <c r="D6238" s="129" t="n">
        <v>99999</v>
      </c>
      <c r="E6238" s="130" t="inlineStr">
        <is>
          <t>LA</t>
        </is>
      </c>
      <c r="F6238" s="130" t="inlineStr">
        <is>
          <t>Industrial NAICS Cogen</t>
        </is>
      </c>
      <c r="G6238" s="130" t="inlineStr">
        <is>
          <t>ST</t>
        </is>
      </c>
      <c r="H6238" s="130" t="inlineStr">
        <is>
          <t>AB</t>
        </is>
      </c>
      <c r="I6238" s="130" t="inlineStr">
        <is>
          <t>ORW</t>
        </is>
      </c>
      <c r="J6238" s="131" t="n">
        <v>0</v>
      </c>
      <c r="K6238" s="129" t="n">
        <v>2020</v>
      </c>
      <c r="L6238" s="120">
        <f>IF(VLOOKUP(H6238,'Cross-Page Data'!$D$4:$F$48,3,FALSE)="natural gas",VLOOKUP(G6238,'Cross-Page Data'!$I$4:$J$19,2,FALSE),IF(VLOOKUP(H6238,'Cross-Page Data'!$D$4:$F$48,3,FALSE)="solar",IF(G6238="PV","solar PV","solar thermal"),IF(VLOOKUP(H6238,'Cross-Page Data'!$D$4:$F$48,3,FALSE)="wind",VLOOKUP(G6238,'Cross-Page Data'!$I$4:$J$19,2,FALSE),IF(VLOOKUP(H6238,'Cross-Page Data'!$D$4:$F$48,3,FALSE)="hydro",VLOOKUP(G6238,'Cross-Page Data'!$I$4:$J$19,2,FALSE),VLOOKUP(H6238,'Cross-Page Data'!$D$4:$F$48,3,FALSE)))))</f>
        <v/>
      </c>
      <c r="M6238" s="120">
        <f>IF(AND($P$2=FALSE,OR(F6238="Commercial NAICS Cogen",F6238="Industrial NAICS Cogen",F6238="NAICS-22 Cogen")),FALSE,IF(AND($P$3=FALSE,OR(F6238="Commercial NAICS Cogen",F6238="Commercial NAICS Non-Cogen",F6238="Industrial NAICS Cogen", F6238="industrial NAICS non-Cogen")),FALSE, TRUE))</f>
        <v/>
      </c>
    </row>
    <row r="6239">
      <c r="A6239" s="129" t="n">
        <v>99999</v>
      </c>
      <c r="B6239" s="130" t="inlineStr">
        <is>
          <t>State-Fuel Level Increment</t>
        </is>
      </c>
      <c r="C6239" s="130" t="inlineStr">
        <is>
          <t>State-Fuel Level Increment</t>
        </is>
      </c>
      <c r="D6239" s="129" t="n">
        <v>99999</v>
      </c>
      <c r="E6239" s="130" t="inlineStr">
        <is>
          <t>MN</t>
        </is>
      </c>
      <c r="F6239" s="130" t="inlineStr">
        <is>
          <t>Electric Utility</t>
        </is>
      </c>
      <c r="G6239" s="130" t="inlineStr">
        <is>
          <t>ST</t>
        </is>
      </c>
      <c r="H6239" s="130" t="inlineStr">
        <is>
          <t>AB</t>
        </is>
      </c>
      <c r="I6239" s="130" t="inlineStr">
        <is>
          <t>ORW</t>
        </is>
      </c>
      <c r="J6239" s="131" t="n">
        <v>0</v>
      </c>
      <c r="K6239" s="129" t="n">
        <v>2020</v>
      </c>
      <c r="L6239" s="120">
        <f>IF(VLOOKUP(H6239,'Cross-Page Data'!$D$4:$F$48,3,FALSE)="natural gas",VLOOKUP(G6239,'Cross-Page Data'!$I$4:$J$19,2,FALSE),IF(VLOOKUP(H6239,'Cross-Page Data'!$D$4:$F$48,3,FALSE)="solar",IF(G6239="PV","solar PV","solar thermal"),IF(VLOOKUP(H6239,'Cross-Page Data'!$D$4:$F$48,3,FALSE)="wind",VLOOKUP(G6239,'Cross-Page Data'!$I$4:$J$19,2,FALSE),IF(VLOOKUP(H6239,'Cross-Page Data'!$D$4:$F$48,3,FALSE)="hydro",VLOOKUP(G6239,'Cross-Page Data'!$I$4:$J$19,2,FALSE),VLOOKUP(H6239,'Cross-Page Data'!$D$4:$F$48,3,FALSE)))))</f>
        <v/>
      </c>
      <c r="M6239" s="120">
        <f>IF(AND($P$2=FALSE,OR(F6239="Commercial NAICS Cogen",F6239="Industrial NAICS Cogen",F6239="NAICS-22 Cogen")),FALSE,IF(AND($P$3=FALSE,OR(F6239="Commercial NAICS Cogen",F6239="Commercial NAICS Non-Cogen",F6239="Industrial NAICS Cogen", F6239="industrial NAICS non-Cogen")),FALSE, TRUE))</f>
        <v/>
      </c>
    </row>
    <row r="6240">
      <c r="A6240" s="129" t="n">
        <v>99999</v>
      </c>
      <c r="B6240" s="130" t="inlineStr">
        <is>
          <t>State-Fuel Level Increment</t>
        </is>
      </c>
      <c r="C6240" s="130" t="inlineStr">
        <is>
          <t>State-Fuel Level Increment</t>
        </is>
      </c>
      <c r="D6240" s="129" t="n">
        <v>99999</v>
      </c>
      <c r="E6240" s="130" t="inlineStr">
        <is>
          <t>MN</t>
        </is>
      </c>
      <c r="F6240" s="130" t="inlineStr">
        <is>
          <t>Electric Utility</t>
        </is>
      </c>
      <c r="G6240" s="130" t="inlineStr">
        <is>
          <t>ST</t>
        </is>
      </c>
      <c r="H6240" s="130" t="inlineStr">
        <is>
          <t>AB</t>
        </is>
      </c>
      <c r="I6240" s="130" t="inlineStr">
        <is>
          <t>ORW</t>
        </is>
      </c>
      <c r="J6240" s="131" t="n">
        <v>0</v>
      </c>
      <c r="K6240" s="129" t="n">
        <v>2020</v>
      </c>
      <c r="L6240" s="120">
        <f>IF(VLOOKUP(H6240,'Cross-Page Data'!$D$4:$F$48,3,FALSE)="natural gas",VLOOKUP(G6240,'Cross-Page Data'!$I$4:$J$19,2,FALSE),IF(VLOOKUP(H6240,'Cross-Page Data'!$D$4:$F$48,3,FALSE)="solar",IF(G6240="PV","solar PV","solar thermal"),IF(VLOOKUP(H6240,'Cross-Page Data'!$D$4:$F$48,3,FALSE)="wind",VLOOKUP(G6240,'Cross-Page Data'!$I$4:$J$19,2,FALSE),IF(VLOOKUP(H6240,'Cross-Page Data'!$D$4:$F$48,3,FALSE)="hydro",VLOOKUP(G6240,'Cross-Page Data'!$I$4:$J$19,2,FALSE),VLOOKUP(H6240,'Cross-Page Data'!$D$4:$F$48,3,FALSE)))))</f>
        <v/>
      </c>
      <c r="M6240" s="120">
        <f>IF(AND($P$2=FALSE,OR(F6240="Commercial NAICS Cogen",F6240="Industrial NAICS Cogen",F6240="NAICS-22 Cogen")),FALSE,IF(AND($P$3=FALSE,OR(F6240="Commercial NAICS Cogen",F6240="Commercial NAICS Non-Cogen",F6240="Industrial NAICS Cogen", F6240="industrial NAICS non-Cogen")),FALSE, TRUE))</f>
        <v/>
      </c>
    </row>
    <row r="6241">
      <c r="A6241" s="129" t="n">
        <v>99999</v>
      </c>
      <c r="B6241" s="130" t="inlineStr">
        <is>
          <t>State-Fuel Level Increment</t>
        </is>
      </c>
      <c r="C6241" s="130" t="inlineStr">
        <is>
          <t>State-Fuel Level Increment</t>
        </is>
      </c>
      <c r="D6241" s="129" t="n">
        <v>99999</v>
      </c>
      <c r="E6241" s="130" t="inlineStr">
        <is>
          <t>MN</t>
        </is>
      </c>
      <c r="F6241" s="130" t="inlineStr">
        <is>
          <t>NAICS-22 Cogen</t>
        </is>
      </c>
      <c r="G6241" s="130" t="inlineStr">
        <is>
          <t>ST</t>
        </is>
      </c>
      <c r="H6241" s="130" t="inlineStr">
        <is>
          <t>AB</t>
        </is>
      </c>
      <c r="I6241" s="130" t="inlineStr">
        <is>
          <t>ORW</t>
        </is>
      </c>
      <c r="J6241" s="131" t="n">
        <v>52384.744</v>
      </c>
      <c r="K6241" s="129" t="n">
        <v>2020</v>
      </c>
      <c r="L6241" s="120">
        <f>IF(VLOOKUP(H6241,'Cross-Page Data'!$D$4:$F$48,3,FALSE)="natural gas",VLOOKUP(G6241,'Cross-Page Data'!$I$4:$J$19,2,FALSE),IF(VLOOKUP(H6241,'Cross-Page Data'!$D$4:$F$48,3,FALSE)="solar",IF(G6241="PV","solar PV","solar thermal"),IF(VLOOKUP(H6241,'Cross-Page Data'!$D$4:$F$48,3,FALSE)="wind",VLOOKUP(G6241,'Cross-Page Data'!$I$4:$J$19,2,FALSE),IF(VLOOKUP(H6241,'Cross-Page Data'!$D$4:$F$48,3,FALSE)="hydro",VLOOKUP(G6241,'Cross-Page Data'!$I$4:$J$19,2,FALSE),VLOOKUP(H6241,'Cross-Page Data'!$D$4:$F$48,3,FALSE)))))</f>
        <v/>
      </c>
      <c r="M6241" s="120">
        <f>IF(AND($P$2=FALSE,OR(F6241="Commercial NAICS Cogen",F6241="Industrial NAICS Cogen",F6241="NAICS-22 Cogen")),FALSE,IF(AND($P$3=FALSE,OR(F6241="Commercial NAICS Cogen",F6241="Commercial NAICS Non-Cogen",F6241="Industrial NAICS Cogen", F6241="industrial NAICS non-Cogen")),FALSE, TRUE))</f>
        <v/>
      </c>
    </row>
    <row r="6242">
      <c r="A6242" s="129" t="n">
        <v>99999</v>
      </c>
      <c r="B6242" s="130" t="inlineStr">
        <is>
          <t>State-Fuel Level Increment</t>
        </is>
      </c>
      <c r="C6242" s="130" t="inlineStr">
        <is>
          <t>State-Fuel Level Increment</t>
        </is>
      </c>
      <c r="D6242" s="129" t="n">
        <v>99999</v>
      </c>
      <c r="E6242" s="130" t="inlineStr">
        <is>
          <t>NC</t>
        </is>
      </c>
      <c r="F6242" s="130" t="inlineStr">
        <is>
          <t>NAICS-22 Cogen</t>
        </is>
      </c>
      <c r="G6242" s="130" t="inlineStr">
        <is>
          <t>ST</t>
        </is>
      </c>
      <c r="H6242" s="130" t="inlineStr">
        <is>
          <t>AB</t>
        </is>
      </c>
      <c r="I6242" s="130" t="inlineStr">
        <is>
          <t>ORW</t>
        </is>
      </c>
      <c r="J6242" s="131" t="n">
        <v>0</v>
      </c>
      <c r="K6242" s="129" t="n">
        <v>2020</v>
      </c>
      <c r="L6242" s="120">
        <f>IF(VLOOKUP(H6242,'Cross-Page Data'!$D$4:$F$48,3,FALSE)="natural gas",VLOOKUP(G6242,'Cross-Page Data'!$I$4:$J$19,2,FALSE),IF(VLOOKUP(H6242,'Cross-Page Data'!$D$4:$F$48,3,FALSE)="solar",IF(G6242="PV","solar PV","solar thermal"),IF(VLOOKUP(H6242,'Cross-Page Data'!$D$4:$F$48,3,FALSE)="wind",VLOOKUP(G6242,'Cross-Page Data'!$I$4:$J$19,2,FALSE),IF(VLOOKUP(H6242,'Cross-Page Data'!$D$4:$F$48,3,FALSE)="hydro",VLOOKUP(G6242,'Cross-Page Data'!$I$4:$J$19,2,FALSE),VLOOKUP(H6242,'Cross-Page Data'!$D$4:$F$48,3,FALSE)))))</f>
        <v/>
      </c>
      <c r="M6242" s="120">
        <f>IF(AND($P$2=FALSE,OR(F6242="Commercial NAICS Cogen",F6242="Industrial NAICS Cogen",F6242="NAICS-22 Cogen")),FALSE,IF(AND($P$3=FALSE,OR(F6242="Commercial NAICS Cogen",F6242="Commercial NAICS Non-Cogen",F6242="Industrial NAICS Cogen", F6242="industrial NAICS non-Cogen")),FALSE, TRUE))</f>
        <v/>
      </c>
    </row>
    <row r="6243">
      <c r="A6243" s="129" t="n">
        <v>99999</v>
      </c>
      <c r="B6243" s="130" t="inlineStr">
        <is>
          <t>State-Fuel Level Increment</t>
        </is>
      </c>
      <c r="C6243" s="130" t="inlineStr">
        <is>
          <t>State-Fuel Level Increment</t>
        </is>
      </c>
      <c r="D6243" s="129" t="n">
        <v>99999</v>
      </c>
      <c r="E6243" s="130" t="inlineStr">
        <is>
          <t>ND</t>
        </is>
      </c>
      <c r="F6243" s="130" t="inlineStr">
        <is>
          <t>Industrial NAICS Cogen</t>
        </is>
      </c>
      <c r="G6243" s="130" t="inlineStr">
        <is>
          <t>ST</t>
        </is>
      </c>
      <c r="H6243" s="130" t="inlineStr">
        <is>
          <t>AB</t>
        </is>
      </c>
      <c r="I6243" s="130" t="inlineStr">
        <is>
          <t>ORW</t>
        </is>
      </c>
      <c r="J6243" s="131" t="n">
        <v>1528.619</v>
      </c>
      <c r="K6243" s="129" t="n">
        <v>2020</v>
      </c>
      <c r="L6243" s="120">
        <f>IF(VLOOKUP(H6243,'Cross-Page Data'!$D$4:$F$48,3,FALSE)="natural gas",VLOOKUP(G6243,'Cross-Page Data'!$I$4:$J$19,2,FALSE),IF(VLOOKUP(H6243,'Cross-Page Data'!$D$4:$F$48,3,FALSE)="solar",IF(G6243="PV","solar PV","solar thermal"),IF(VLOOKUP(H6243,'Cross-Page Data'!$D$4:$F$48,3,FALSE)="wind",VLOOKUP(G6243,'Cross-Page Data'!$I$4:$J$19,2,FALSE),IF(VLOOKUP(H6243,'Cross-Page Data'!$D$4:$F$48,3,FALSE)="hydro",VLOOKUP(G6243,'Cross-Page Data'!$I$4:$J$19,2,FALSE),VLOOKUP(H6243,'Cross-Page Data'!$D$4:$F$48,3,FALSE)))))</f>
        <v/>
      </c>
      <c r="M6243" s="120">
        <f>IF(AND($P$2=FALSE,OR(F6243="Commercial NAICS Cogen",F6243="Industrial NAICS Cogen",F6243="NAICS-22 Cogen")),FALSE,IF(AND($P$3=FALSE,OR(F6243="Commercial NAICS Cogen",F6243="Commercial NAICS Non-Cogen",F6243="Industrial NAICS Cogen", F6243="industrial NAICS non-Cogen")),FALSE, TRUE))</f>
        <v/>
      </c>
    </row>
    <row r="6244">
      <c r="A6244" s="129" t="n">
        <v>99999</v>
      </c>
      <c r="B6244" s="130" t="inlineStr">
        <is>
          <t>State-Fuel Level Increment</t>
        </is>
      </c>
      <c r="C6244" s="130" t="inlineStr">
        <is>
          <t>State-Fuel Level Increment</t>
        </is>
      </c>
      <c r="D6244" s="129" t="n">
        <v>99999</v>
      </c>
      <c r="E6244" s="130" t="inlineStr">
        <is>
          <t>IN</t>
        </is>
      </c>
      <c r="F6244" s="130" t="inlineStr">
        <is>
          <t>Industrial NAICS Cogen</t>
        </is>
      </c>
      <c r="G6244" s="130" t="inlineStr">
        <is>
          <t>ST</t>
        </is>
      </c>
      <c r="H6244" s="130" t="inlineStr">
        <is>
          <t>BFG</t>
        </is>
      </c>
      <c r="I6244" s="130" t="inlineStr">
        <is>
          <t>OOG</t>
        </is>
      </c>
      <c r="J6244" s="131" t="n">
        <v>723676.09</v>
      </c>
      <c r="K6244" s="129" t="n">
        <v>2020</v>
      </c>
      <c r="L6244" s="120">
        <f>IF(VLOOKUP(H6244,'Cross-Page Data'!$D$4:$F$48,3,FALSE)="natural gas",VLOOKUP(G6244,'Cross-Page Data'!$I$4:$J$19,2,FALSE),IF(VLOOKUP(H6244,'Cross-Page Data'!$D$4:$F$48,3,FALSE)="solar",IF(G6244="PV","solar PV","solar thermal"),IF(VLOOKUP(H6244,'Cross-Page Data'!$D$4:$F$48,3,FALSE)="wind",VLOOKUP(G6244,'Cross-Page Data'!$I$4:$J$19,2,FALSE),IF(VLOOKUP(H6244,'Cross-Page Data'!$D$4:$F$48,3,FALSE)="hydro",VLOOKUP(G6244,'Cross-Page Data'!$I$4:$J$19,2,FALSE),VLOOKUP(H6244,'Cross-Page Data'!$D$4:$F$48,3,FALSE)))))</f>
        <v/>
      </c>
      <c r="M6244" s="120">
        <f>IF(AND($P$2=FALSE,OR(F6244="Commercial NAICS Cogen",F6244="Industrial NAICS Cogen",F6244="NAICS-22 Cogen")),FALSE,IF(AND($P$3=FALSE,OR(F6244="Commercial NAICS Cogen",F6244="Commercial NAICS Non-Cogen",F6244="Industrial NAICS Cogen", F6244="industrial NAICS non-Cogen")),FALSE, TRUE))</f>
        <v/>
      </c>
    </row>
    <row r="6245">
      <c r="A6245" s="129" t="n">
        <v>99999</v>
      </c>
      <c r="B6245" s="130" t="inlineStr">
        <is>
          <t>State-Fuel Level Increment</t>
        </is>
      </c>
      <c r="C6245" s="130" t="inlineStr">
        <is>
          <t>State-Fuel Level Increment</t>
        </is>
      </c>
      <c r="D6245" s="129" t="n">
        <v>99999</v>
      </c>
      <c r="E6245" s="130" t="inlineStr">
        <is>
          <t>PA</t>
        </is>
      </c>
      <c r="F6245" s="130" t="inlineStr">
        <is>
          <t>Industrial NAICS Cogen</t>
        </is>
      </c>
      <c r="G6245" s="130" t="inlineStr">
        <is>
          <t>ST</t>
        </is>
      </c>
      <c r="H6245" s="130" t="inlineStr">
        <is>
          <t>BFG</t>
        </is>
      </c>
      <c r="I6245" s="130" t="inlineStr">
        <is>
          <t>OOG</t>
        </is>
      </c>
      <c r="J6245" s="131" t="n">
        <v>280011.54</v>
      </c>
      <c r="K6245" s="129" t="n">
        <v>2020</v>
      </c>
      <c r="L6245" s="120">
        <f>IF(VLOOKUP(H6245,'Cross-Page Data'!$D$4:$F$48,3,FALSE)="natural gas",VLOOKUP(G6245,'Cross-Page Data'!$I$4:$J$19,2,FALSE),IF(VLOOKUP(H6245,'Cross-Page Data'!$D$4:$F$48,3,FALSE)="solar",IF(G6245="PV","solar PV","solar thermal"),IF(VLOOKUP(H6245,'Cross-Page Data'!$D$4:$F$48,3,FALSE)="wind",VLOOKUP(G6245,'Cross-Page Data'!$I$4:$J$19,2,FALSE),IF(VLOOKUP(H6245,'Cross-Page Data'!$D$4:$F$48,3,FALSE)="hydro",VLOOKUP(G6245,'Cross-Page Data'!$I$4:$J$19,2,FALSE),VLOOKUP(H6245,'Cross-Page Data'!$D$4:$F$48,3,FALSE)))))</f>
        <v/>
      </c>
      <c r="M6245" s="120">
        <f>IF(AND($P$2=FALSE,OR(F6245="Commercial NAICS Cogen",F6245="Industrial NAICS Cogen",F6245="NAICS-22 Cogen")),FALSE,IF(AND($P$3=FALSE,OR(F6245="Commercial NAICS Cogen",F6245="Commercial NAICS Non-Cogen",F6245="Industrial NAICS Cogen", F6245="industrial NAICS non-Cogen")),FALSE, TRUE))</f>
        <v/>
      </c>
    </row>
    <row r="6246">
      <c r="A6246" s="129" t="n">
        <v>99999</v>
      </c>
      <c r="B6246" s="130" t="inlineStr">
        <is>
          <t>State-Fuel Level Increment</t>
        </is>
      </c>
      <c r="C6246" s="130" t="inlineStr">
        <is>
          <t>State-Fuel Level Increment</t>
        </is>
      </c>
      <c r="D6246" s="129" t="n">
        <v>99999</v>
      </c>
      <c r="E6246" s="130" t="inlineStr">
        <is>
          <t>TX</t>
        </is>
      </c>
      <c r="F6246" s="130" t="inlineStr">
        <is>
          <t>Industrial NAICS Cogen</t>
        </is>
      </c>
      <c r="G6246" s="130" t="inlineStr">
        <is>
          <t>ST</t>
        </is>
      </c>
      <c r="H6246" s="130" t="inlineStr">
        <is>
          <t>BFG</t>
        </is>
      </c>
      <c r="I6246" s="130" t="inlineStr">
        <is>
          <t>OOG</t>
        </is>
      </c>
      <c r="J6246" s="131" t="n">
        <v>84278.88499999999</v>
      </c>
      <c r="K6246" s="129" t="n">
        <v>2020</v>
      </c>
      <c r="L6246" s="120">
        <f>IF(VLOOKUP(H6246,'Cross-Page Data'!$D$4:$F$48,3,FALSE)="natural gas",VLOOKUP(G6246,'Cross-Page Data'!$I$4:$J$19,2,FALSE),IF(VLOOKUP(H6246,'Cross-Page Data'!$D$4:$F$48,3,FALSE)="solar",IF(G6246="PV","solar PV","solar thermal"),IF(VLOOKUP(H6246,'Cross-Page Data'!$D$4:$F$48,3,FALSE)="wind",VLOOKUP(G6246,'Cross-Page Data'!$I$4:$J$19,2,FALSE),IF(VLOOKUP(H6246,'Cross-Page Data'!$D$4:$F$48,3,FALSE)="hydro",VLOOKUP(G6246,'Cross-Page Data'!$I$4:$J$19,2,FALSE),VLOOKUP(H6246,'Cross-Page Data'!$D$4:$F$48,3,FALSE)))))</f>
        <v/>
      </c>
      <c r="M6246" s="120">
        <f>IF(AND($P$2=FALSE,OR(F6246="Commercial NAICS Cogen",F6246="Industrial NAICS Cogen",F6246="NAICS-22 Cogen")),FALSE,IF(AND($P$3=FALSE,OR(F6246="Commercial NAICS Cogen",F6246="Commercial NAICS Non-Cogen",F6246="Industrial NAICS Cogen", F6246="industrial NAICS non-Cogen")),FALSE, TRUE))</f>
        <v/>
      </c>
    </row>
    <row r="6247">
      <c r="A6247" s="129" t="n">
        <v>99999</v>
      </c>
      <c r="B6247" s="130" t="inlineStr">
        <is>
          <t>State-Fuel Level Increment</t>
        </is>
      </c>
      <c r="C6247" s="130" t="inlineStr">
        <is>
          <t>State-Fuel Level Increment</t>
        </is>
      </c>
      <c r="D6247" s="129" t="n">
        <v>99999</v>
      </c>
      <c r="E6247" s="130" t="inlineStr">
        <is>
          <t>AL</t>
        </is>
      </c>
      <c r="F6247" s="130" t="inlineStr">
        <is>
          <t>Electric Utility</t>
        </is>
      </c>
      <c r="G6247" s="130" t="inlineStr">
        <is>
          <t>ST</t>
        </is>
      </c>
      <c r="H6247" s="130" t="inlineStr">
        <is>
          <t>BIT</t>
        </is>
      </c>
      <c r="I6247" s="130" t="inlineStr">
        <is>
          <t>COL</t>
        </is>
      </c>
      <c r="J6247" s="131" t="n">
        <v>176114.46</v>
      </c>
      <c r="K6247" s="129" t="n">
        <v>2020</v>
      </c>
      <c r="L6247" s="120">
        <f>IF(VLOOKUP(H6247,'Cross-Page Data'!$D$4:$F$48,3,FALSE)="natural gas",VLOOKUP(G6247,'Cross-Page Data'!$I$4:$J$19,2,FALSE),IF(VLOOKUP(H6247,'Cross-Page Data'!$D$4:$F$48,3,FALSE)="solar",IF(G6247="PV","solar PV","solar thermal"),IF(VLOOKUP(H6247,'Cross-Page Data'!$D$4:$F$48,3,FALSE)="wind",VLOOKUP(G6247,'Cross-Page Data'!$I$4:$J$19,2,FALSE),IF(VLOOKUP(H6247,'Cross-Page Data'!$D$4:$F$48,3,FALSE)="hydro",VLOOKUP(G6247,'Cross-Page Data'!$I$4:$J$19,2,FALSE),VLOOKUP(H6247,'Cross-Page Data'!$D$4:$F$48,3,FALSE)))))</f>
        <v/>
      </c>
      <c r="M6247" s="120">
        <f>IF(AND($P$2=FALSE,OR(F6247="Commercial NAICS Cogen",F6247="Industrial NAICS Cogen",F6247="NAICS-22 Cogen")),FALSE,IF(AND($P$3=FALSE,OR(F6247="Commercial NAICS Cogen",F6247="Commercial NAICS Non-Cogen",F6247="Industrial NAICS Cogen", F6247="industrial NAICS non-Cogen")),FALSE, TRUE))</f>
        <v/>
      </c>
    </row>
    <row r="6248">
      <c r="A6248" s="129" t="n">
        <v>99999</v>
      </c>
      <c r="B6248" s="130" t="inlineStr">
        <is>
          <t>State-Fuel Level Increment</t>
        </is>
      </c>
      <c r="C6248" s="130" t="inlineStr">
        <is>
          <t>State-Fuel Level Increment</t>
        </is>
      </c>
      <c r="D6248" s="129" t="n">
        <v>99999</v>
      </c>
      <c r="E6248" s="130" t="inlineStr">
        <is>
          <t>AL</t>
        </is>
      </c>
      <c r="F6248" s="130" t="inlineStr">
        <is>
          <t>Industrial NAICS Cogen</t>
        </is>
      </c>
      <c r="G6248" s="130" t="inlineStr">
        <is>
          <t>ST</t>
        </is>
      </c>
      <c r="H6248" s="130" t="inlineStr">
        <is>
          <t>BIT</t>
        </is>
      </c>
      <c r="I6248" s="130" t="inlineStr">
        <is>
          <t>COL</t>
        </is>
      </c>
      <c r="J6248" s="131" t="n">
        <v>0</v>
      </c>
      <c r="K6248" s="129" t="n">
        <v>2020</v>
      </c>
      <c r="L6248" s="120">
        <f>IF(VLOOKUP(H6248,'Cross-Page Data'!$D$4:$F$48,3,FALSE)="natural gas",VLOOKUP(G6248,'Cross-Page Data'!$I$4:$J$19,2,FALSE),IF(VLOOKUP(H6248,'Cross-Page Data'!$D$4:$F$48,3,FALSE)="solar",IF(G6248="PV","solar PV","solar thermal"),IF(VLOOKUP(H6248,'Cross-Page Data'!$D$4:$F$48,3,FALSE)="wind",VLOOKUP(G6248,'Cross-Page Data'!$I$4:$J$19,2,FALSE),IF(VLOOKUP(H6248,'Cross-Page Data'!$D$4:$F$48,3,FALSE)="hydro",VLOOKUP(G6248,'Cross-Page Data'!$I$4:$J$19,2,FALSE),VLOOKUP(H6248,'Cross-Page Data'!$D$4:$F$48,3,FALSE)))))</f>
        <v/>
      </c>
      <c r="M6248" s="120">
        <f>IF(AND($P$2=FALSE,OR(F6248="Commercial NAICS Cogen",F6248="Industrial NAICS Cogen",F6248="NAICS-22 Cogen")),FALSE,IF(AND($P$3=FALSE,OR(F6248="Commercial NAICS Cogen",F6248="Commercial NAICS Non-Cogen",F6248="Industrial NAICS Cogen", F6248="industrial NAICS non-Cogen")),FALSE, TRUE))</f>
        <v/>
      </c>
    </row>
    <row r="6249">
      <c r="A6249" s="129" t="n">
        <v>99999</v>
      </c>
      <c r="B6249" s="130" t="inlineStr">
        <is>
          <t>State-Fuel Level Increment</t>
        </is>
      </c>
      <c r="C6249" s="130" t="inlineStr">
        <is>
          <t>State-Fuel Level Increment</t>
        </is>
      </c>
      <c r="D6249" s="129" t="n">
        <v>99999</v>
      </c>
      <c r="E6249" s="130" t="inlineStr">
        <is>
          <t>CA</t>
        </is>
      </c>
      <c r="F6249" s="130" t="inlineStr">
        <is>
          <t>NAICS-22 Cogen</t>
        </is>
      </c>
      <c r="G6249" s="130" t="inlineStr">
        <is>
          <t>ST</t>
        </is>
      </c>
      <c r="H6249" s="130" t="inlineStr">
        <is>
          <t>BIT</t>
        </is>
      </c>
      <c r="I6249" s="130" t="inlineStr">
        <is>
          <t>COL</t>
        </is>
      </c>
      <c r="J6249" s="131" t="n">
        <v>0</v>
      </c>
      <c r="K6249" s="129" t="n">
        <v>2020</v>
      </c>
      <c r="L6249" s="120">
        <f>IF(VLOOKUP(H6249,'Cross-Page Data'!$D$4:$F$48,3,FALSE)="natural gas",VLOOKUP(G6249,'Cross-Page Data'!$I$4:$J$19,2,FALSE),IF(VLOOKUP(H6249,'Cross-Page Data'!$D$4:$F$48,3,FALSE)="solar",IF(G6249="PV","solar PV","solar thermal"),IF(VLOOKUP(H6249,'Cross-Page Data'!$D$4:$F$48,3,FALSE)="wind",VLOOKUP(G6249,'Cross-Page Data'!$I$4:$J$19,2,FALSE),IF(VLOOKUP(H6249,'Cross-Page Data'!$D$4:$F$48,3,FALSE)="hydro",VLOOKUP(G6249,'Cross-Page Data'!$I$4:$J$19,2,FALSE),VLOOKUP(H6249,'Cross-Page Data'!$D$4:$F$48,3,FALSE)))))</f>
        <v/>
      </c>
      <c r="M6249" s="120">
        <f>IF(AND($P$2=FALSE,OR(F6249="Commercial NAICS Cogen",F6249="Industrial NAICS Cogen",F6249="NAICS-22 Cogen")),FALSE,IF(AND($P$3=FALSE,OR(F6249="Commercial NAICS Cogen",F6249="Commercial NAICS Non-Cogen",F6249="Industrial NAICS Cogen", F6249="industrial NAICS non-Cogen")),FALSE, TRUE))</f>
        <v/>
      </c>
    </row>
    <row r="6250">
      <c r="A6250" s="129" t="n">
        <v>99999</v>
      </c>
      <c r="B6250" s="130" t="inlineStr">
        <is>
          <t>State-Fuel Level Increment</t>
        </is>
      </c>
      <c r="C6250" s="130" t="inlineStr">
        <is>
          <t>State-Fuel Level Increment</t>
        </is>
      </c>
      <c r="D6250" s="129" t="n">
        <v>99999</v>
      </c>
      <c r="E6250" s="130" t="inlineStr">
        <is>
          <t>CA</t>
        </is>
      </c>
      <c r="F6250" s="130" t="inlineStr">
        <is>
          <t>Industrial NAICS Cogen</t>
        </is>
      </c>
      <c r="G6250" s="130" t="inlineStr">
        <is>
          <t>ST</t>
        </is>
      </c>
      <c r="H6250" s="130" t="inlineStr">
        <is>
          <t>BIT</t>
        </is>
      </c>
      <c r="I6250" s="130" t="inlineStr">
        <is>
          <t>COL</t>
        </is>
      </c>
      <c r="J6250" s="131" t="n">
        <v>0</v>
      </c>
      <c r="K6250" s="129" t="n">
        <v>2020</v>
      </c>
      <c r="L6250" s="120">
        <f>IF(VLOOKUP(H6250,'Cross-Page Data'!$D$4:$F$48,3,FALSE)="natural gas",VLOOKUP(G6250,'Cross-Page Data'!$I$4:$J$19,2,FALSE),IF(VLOOKUP(H6250,'Cross-Page Data'!$D$4:$F$48,3,FALSE)="solar",IF(G6250="PV","solar PV","solar thermal"),IF(VLOOKUP(H6250,'Cross-Page Data'!$D$4:$F$48,3,FALSE)="wind",VLOOKUP(G6250,'Cross-Page Data'!$I$4:$J$19,2,FALSE),IF(VLOOKUP(H6250,'Cross-Page Data'!$D$4:$F$48,3,FALSE)="hydro",VLOOKUP(G6250,'Cross-Page Data'!$I$4:$J$19,2,FALSE),VLOOKUP(H6250,'Cross-Page Data'!$D$4:$F$48,3,FALSE)))))</f>
        <v/>
      </c>
      <c r="M6250" s="120">
        <f>IF(AND($P$2=FALSE,OR(F6250="Commercial NAICS Cogen",F6250="Industrial NAICS Cogen",F6250="NAICS-22 Cogen")),FALSE,IF(AND($P$3=FALSE,OR(F6250="Commercial NAICS Cogen",F6250="Commercial NAICS Non-Cogen",F6250="Industrial NAICS Cogen", F6250="industrial NAICS non-Cogen")),FALSE, TRUE))</f>
        <v/>
      </c>
    </row>
    <row r="6251">
      <c r="A6251" s="129" t="n">
        <v>99999</v>
      </c>
      <c r="B6251" s="130" t="inlineStr">
        <is>
          <t>State-Fuel Level Increment</t>
        </is>
      </c>
      <c r="C6251" s="130" t="inlineStr">
        <is>
          <t>State-Fuel Level Increment</t>
        </is>
      </c>
      <c r="D6251" s="129" t="n">
        <v>99999</v>
      </c>
      <c r="E6251" s="130" t="inlineStr">
        <is>
          <t>FL</t>
        </is>
      </c>
      <c r="F6251" s="130" t="inlineStr">
        <is>
          <t>Industrial NAICS Cogen</t>
        </is>
      </c>
      <c r="G6251" s="130" t="inlineStr">
        <is>
          <t>ST</t>
        </is>
      </c>
      <c r="H6251" s="130" t="inlineStr">
        <is>
          <t>BIT</t>
        </is>
      </c>
      <c r="I6251" s="130" t="inlineStr">
        <is>
          <t>COL</t>
        </is>
      </c>
      <c r="J6251" s="131" t="n">
        <v>1579.531</v>
      </c>
      <c r="K6251" s="129" t="n">
        <v>2020</v>
      </c>
      <c r="L6251" s="120">
        <f>IF(VLOOKUP(H6251,'Cross-Page Data'!$D$4:$F$48,3,FALSE)="natural gas",VLOOKUP(G6251,'Cross-Page Data'!$I$4:$J$19,2,FALSE),IF(VLOOKUP(H6251,'Cross-Page Data'!$D$4:$F$48,3,FALSE)="solar",IF(G6251="PV","solar PV","solar thermal"),IF(VLOOKUP(H6251,'Cross-Page Data'!$D$4:$F$48,3,FALSE)="wind",VLOOKUP(G6251,'Cross-Page Data'!$I$4:$J$19,2,FALSE),IF(VLOOKUP(H6251,'Cross-Page Data'!$D$4:$F$48,3,FALSE)="hydro",VLOOKUP(G6251,'Cross-Page Data'!$I$4:$J$19,2,FALSE),VLOOKUP(H6251,'Cross-Page Data'!$D$4:$F$48,3,FALSE)))))</f>
        <v/>
      </c>
      <c r="M6251" s="120">
        <f>IF(AND($P$2=FALSE,OR(F6251="Commercial NAICS Cogen",F6251="Industrial NAICS Cogen",F6251="NAICS-22 Cogen")),FALSE,IF(AND($P$3=FALSE,OR(F6251="Commercial NAICS Cogen",F6251="Commercial NAICS Non-Cogen",F6251="Industrial NAICS Cogen", F6251="industrial NAICS non-Cogen")),FALSE, TRUE))</f>
        <v/>
      </c>
    </row>
    <row r="6252">
      <c r="A6252" s="129" t="n">
        <v>99999</v>
      </c>
      <c r="B6252" s="130" t="inlineStr">
        <is>
          <t>State-Fuel Level Increment</t>
        </is>
      </c>
      <c r="C6252" s="130" t="inlineStr">
        <is>
          <t>State-Fuel Level Increment</t>
        </is>
      </c>
      <c r="D6252" s="129" t="n">
        <v>99999</v>
      </c>
      <c r="E6252" s="130" t="inlineStr">
        <is>
          <t>GA</t>
        </is>
      </c>
      <c r="F6252" s="130" t="inlineStr">
        <is>
          <t>Electric Utility</t>
        </is>
      </c>
      <c r="G6252" s="130" t="inlineStr">
        <is>
          <t>ST</t>
        </is>
      </c>
      <c r="H6252" s="130" t="inlineStr">
        <is>
          <t>BIT</t>
        </is>
      </c>
      <c r="I6252" s="130" t="inlineStr">
        <is>
          <t>COL</t>
        </is>
      </c>
      <c r="J6252" s="131" t="n">
        <v>0</v>
      </c>
      <c r="K6252" s="129" t="n">
        <v>2020</v>
      </c>
      <c r="L6252" s="120">
        <f>IF(VLOOKUP(H6252,'Cross-Page Data'!$D$4:$F$48,3,FALSE)="natural gas",VLOOKUP(G6252,'Cross-Page Data'!$I$4:$J$19,2,FALSE),IF(VLOOKUP(H6252,'Cross-Page Data'!$D$4:$F$48,3,FALSE)="solar",IF(G6252="PV","solar PV","solar thermal"),IF(VLOOKUP(H6252,'Cross-Page Data'!$D$4:$F$48,3,FALSE)="wind",VLOOKUP(G6252,'Cross-Page Data'!$I$4:$J$19,2,FALSE),IF(VLOOKUP(H6252,'Cross-Page Data'!$D$4:$F$48,3,FALSE)="hydro",VLOOKUP(G6252,'Cross-Page Data'!$I$4:$J$19,2,FALSE),VLOOKUP(H6252,'Cross-Page Data'!$D$4:$F$48,3,FALSE)))))</f>
        <v/>
      </c>
      <c r="M6252" s="120">
        <f>IF(AND($P$2=FALSE,OR(F6252="Commercial NAICS Cogen",F6252="Industrial NAICS Cogen",F6252="NAICS-22 Cogen")),FALSE,IF(AND($P$3=FALSE,OR(F6252="Commercial NAICS Cogen",F6252="Commercial NAICS Non-Cogen",F6252="Industrial NAICS Cogen", F6252="industrial NAICS non-Cogen")),FALSE, TRUE))</f>
        <v/>
      </c>
    </row>
    <row r="6253">
      <c r="A6253" s="129" t="n">
        <v>99999</v>
      </c>
      <c r="B6253" s="130" t="inlineStr">
        <is>
          <t>State-Fuel Level Increment</t>
        </is>
      </c>
      <c r="C6253" s="130" t="inlineStr">
        <is>
          <t>State-Fuel Level Increment</t>
        </is>
      </c>
      <c r="D6253" s="129" t="n">
        <v>99999</v>
      </c>
      <c r="E6253" s="130" t="inlineStr">
        <is>
          <t>GA</t>
        </is>
      </c>
      <c r="F6253" s="130" t="inlineStr">
        <is>
          <t>Industrial NAICS Cogen</t>
        </is>
      </c>
      <c r="G6253" s="130" t="inlineStr">
        <is>
          <t>ST</t>
        </is>
      </c>
      <c r="H6253" s="130" t="inlineStr">
        <is>
          <t>BIT</t>
        </is>
      </c>
      <c r="I6253" s="130" t="inlineStr">
        <is>
          <t>COL</t>
        </is>
      </c>
      <c r="J6253" s="131" t="n">
        <v>103949.68</v>
      </c>
      <c r="K6253" s="129" t="n">
        <v>2020</v>
      </c>
      <c r="L6253" s="120">
        <f>IF(VLOOKUP(H6253,'Cross-Page Data'!$D$4:$F$48,3,FALSE)="natural gas",VLOOKUP(G6253,'Cross-Page Data'!$I$4:$J$19,2,FALSE),IF(VLOOKUP(H6253,'Cross-Page Data'!$D$4:$F$48,3,FALSE)="solar",IF(G6253="PV","solar PV","solar thermal"),IF(VLOOKUP(H6253,'Cross-Page Data'!$D$4:$F$48,3,FALSE)="wind",VLOOKUP(G6253,'Cross-Page Data'!$I$4:$J$19,2,FALSE),IF(VLOOKUP(H6253,'Cross-Page Data'!$D$4:$F$48,3,FALSE)="hydro",VLOOKUP(G6253,'Cross-Page Data'!$I$4:$J$19,2,FALSE),VLOOKUP(H6253,'Cross-Page Data'!$D$4:$F$48,3,FALSE)))))</f>
        <v/>
      </c>
      <c r="M6253" s="120">
        <f>IF(AND($P$2=FALSE,OR(F6253="Commercial NAICS Cogen",F6253="Industrial NAICS Cogen",F6253="NAICS-22 Cogen")),FALSE,IF(AND($P$3=FALSE,OR(F6253="Commercial NAICS Cogen",F6253="Commercial NAICS Non-Cogen",F6253="Industrial NAICS Cogen", F6253="industrial NAICS non-Cogen")),FALSE, TRUE))</f>
        <v/>
      </c>
    </row>
    <row r="6254">
      <c r="A6254" s="129" t="n">
        <v>99999</v>
      </c>
      <c r="B6254" s="130" t="inlineStr">
        <is>
          <t>State-Fuel Level Increment</t>
        </is>
      </c>
      <c r="C6254" s="130" t="inlineStr">
        <is>
          <t>State-Fuel Level Increment</t>
        </is>
      </c>
      <c r="D6254" s="129" t="n">
        <v>99999</v>
      </c>
      <c r="E6254" s="130" t="inlineStr">
        <is>
          <t>IA</t>
        </is>
      </c>
      <c r="F6254" s="130" t="inlineStr">
        <is>
          <t>Electric Utility</t>
        </is>
      </c>
      <c r="G6254" s="130" t="inlineStr">
        <is>
          <t>ST</t>
        </is>
      </c>
      <c r="H6254" s="130" t="inlineStr">
        <is>
          <t>BIT</t>
        </is>
      </c>
      <c r="I6254" s="130" t="inlineStr">
        <is>
          <t>COL</t>
        </is>
      </c>
      <c r="J6254" s="131" t="n">
        <v>164.834</v>
      </c>
      <c r="K6254" s="129" t="n">
        <v>2020</v>
      </c>
      <c r="L6254" s="120">
        <f>IF(VLOOKUP(H6254,'Cross-Page Data'!$D$4:$F$48,3,FALSE)="natural gas",VLOOKUP(G6254,'Cross-Page Data'!$I$4:$J$19,2,FALSE),IF(VLOOKUP(H6254,'Cross-Page Data'!$D$4:$F$48,3,FALSE)="solar",IF(G6254="PV","solar PV","solar thermal"),IF(VLOOKUP(H6254,'Cross-Page Data'!$D$4:$F$48,3,FALSE)="wind",VLOOKUP(G6254,'Cross-Page Data'!$I$4:$J$19,2,FALSE),IF(VLOOKUP(H6254,'Cross-Page Data'!$D$4:$F$48,3,FALSE)="hydro",VLOOKUP(G6254,'Cross-Page Data'!$I$4:$J$19,2,FALSE),VLOOKUP(H6254,'Cross-Page Data'!$D$4:$F$48,3,FALSE)))))</f>
        <v/>
      </c>
      <c r="M6254" s="120">
        <f>IF(AND($P$2=FALSE,OR(F6254="Commercial NAICS Cogen",F6254="Industrial NAICS Cogen",F6254="NAICS-22 Cogen")),FALSE,IF(AND($P$3=FALSE,OR(F6254="Commercial NAICS Cogen",F6254="Commercial NAICS Non-Cogen",F6254="Industrial NAICS Cogen", F6254="industrial NAICS non-Cogen")),FALSE, TRUE))</f>
        <v/>
      </c>
    </row>
    <row r="6255">
      <c r="A6255" s="129" t="n">
        <v>99999</v>
      </c>
      <c r="B6255" s="130" t="inlineStr">
        <is>
          <t>State-Fuel Level Increment</t>
        </is>
      </c>
      <c r="C6255" s="130" t="inlineStr">
        <is>
          <t>State-Fuel Level Increment</t>
        </is>
      </c>
      <c r="D6255" s="129" t="n">
        <v>99999</v>
      </c>
      <c r="E6255" s="130" t="inlineStr">
        <is>
          <t>ID</t>
        </is>
      </c>
      <c r="F6255" s="130" t="inlineStr">
        <is>
          <t>Industrial NAICS Cogen</t>
        </is>
      </c>
      <c r="G6255" s="130" t="inlineStr">
        <is>
          <t>ST</t>
        </is>
      </c>
      <c r="H6255" s="130" t="inlineStr">
        <is>
          <t>BIT</t>
        </is>
      </c>
      <c r="I6255" s="130" t="inlineStr">
        <is>
          <t>COL</t>
        </is>
      </c>
      <c r="J6255" s="131" t="n">
        <v>19679.371</v>
      </c>
      <c r="K6255" s="129" t="n">
        <v>2020</v>
      </c>
      <c r="L6255" s="120">
        <f>IF(VLOOKUP(H6255,'Cross-Page Data'!$D$4:$F$48,3,FALSE)="natural gas",VLOOKUP(G6255,'Cross-Page Data'!$I$4:$J$19,2,FALSE),IF(VLOOKUP(H6255,'Cross-Page Data'!$D$4:$F$48,3,FALSE)="solar",IF(G6255="PV","solar PV","solar thermal"),IF(VLOOKUP(H6255,'Cross-Page Data'!$D$4:$F$48,3,FALSE)="wind",VLOOKUP(G6255,'Cross-Page Data'!$I$4:$J$19,2,FALSE),IF(VLOOKUP(H6255,'Cross-Page Data'!$D$4:$F$48,3,FALSE)="hydro",VLOOKUP(G6255,'Cross-Page Data'!$I$4:$J$19,2,FALSE),VLOOKUP(H6255,'Cross-Page Data'!$D$4:$F$48,3,FALSE)))))</f>
        <v/>
      </c>
      <c r="M6255" s="120">
        <f>IF(AND($P$2=FALSE,OR(F6255="Commercial NAICS Cogen",F6255="Industrial NAICS Cogen",F6255="NAICS-22 Cogen")),FALSE,IF(AND($P$3=FALSE,OR(F6255="Commercial NAICS Cogen",F6255="Commercial NAICS Non-Cogen",F6255="Industrial NAICS Cogen", F6255="industrial NAICS non-Cogen")),FALSE, TRUE))</f>
        <v/>
      </c>
    </row>
    <row r="6256">
      <c r="A6256" s="129" t="n">
        <v>99999</v>
      </c>
      <c r="B6256" s="130" t="inlineStr">
        <is>
          <t>State-Fuel Level Increment</t>
        </is>
      </c>
      <c r="C6256" s="130" t="inlineStr">
        <is>
          <t>State-Fuel Level Increment</t>
        </is>
      </c>
      <c r="D6256" s="129" t="n">
        <v>99999</v>
      </c>
      <c r="E6256" s="130" t="inlineStr">
        <is>
          <t>IL</t>
        </is>
      </c>
      <c r="F6256" s="130" t="inlineStr">
        <is>
          <t>Commercial NAICS Cogen</t>
        </is>
      </c>
      <c r="G6256" s="130" t="inlineStr">
        <is>
          <t>ST</t>
        </is>
      </c>
      <c r="H6256" s="130" t="inlineStr">
        <is>
          <t>BIT</t>
        </is>
      </c>
      <c r="I6256" s="130" t="inlineStr">
        <is>
          <t>COL</t>
        </is>
      </c>
      <c r="J6256" s="131" t="n">
        <v>1271.217</v>
      </c>
      <c r="K6256" s="129" t="n">
        <v>2020</v>
      </c>
      <c r="L6256" s="120">
        <f>IF(VLOOKUP(H6256,'Cross-Page Data'!$D$4:$F$48,3,FALSE)="natural gas",VLOOKUP(G6256,'Cross-Page Data'!$I$4:$J$19,2,FALSE),IF(VLOOKUP(H6256,'Cross-Page Data'!$D$4:$F$48,3,FALSE)="solar",IF(G6256="PV","solar PV","solar thermal"),IF(VLOOKUP(H6256,'Cross-Page Data'!$D$4:$F$48,3,FALSE)="wind",VLOOKUP(G6256,'Cross-Page Data'!$I$4:$J$19,2,FALSE),IF(VLOOKUP(H6256,'Cross-Page Data'!$D$4:$F$48,3,FALSE)="hydro",VLOOKUP(G6256,'Cross-Page Data'!$I$4:$J$19,2,FALSE),VLOOKUP(H6256,'Cross-Page Data'!$D$4:$F$48,3,FALSE)))))</f>
        <v/>
      </c>
      <c r="M6256" s="120">
        <f>IF(AND($P$2=FALSE,OR(F6256="Commercial NAICS Cogen",F6256="Industrial NAICS Cogen",F6256="NAICS-22 Cogen")),FALSE,IF(AND($P$3=FALSE,OR(F6256="Commercial NAICS Cogen",F6256="Commercial NAICS Non-Cogen",F6256="Industrial NAICS Cogen", F6256="industrial NAICS non-Cogen")),FALSE, TRUE))</f>
        <v/>
      </c>
    </row>
    <row r="6257">
      <c r="A6257" s="129" t="n">
        <v>99999</v>
      </c>
      <c r="B6257" s="130" t="inlineStr">
        <is>
          <t>State-Fuel Level Increment</t>
        </is>
      </c>
      <c r="C6257" s="130" t="inlineStr">
        <is>
          <t>State-Fuel Level Increment</t>
        </is>
      </c>
      <c r="D6257" s="129" t="n">
        <v>99999</v>
      </c>
      <c r="E6257" s="130" t="inlineStr">
        <is>
          <t>IL</t>
        </is>
      </c>
      <c r="F6257" s="130" t="inlineStr">
        <is>
          <t>Industrial NAICS Cogen</t>
        </is>
      </c>
      <c r="G6257" s="130" t="inlineStr">
        <is>
          <t>ST</t>
        </is>
      </c>
      <c r="H6257" s="130" t="inlineStr">
        <is>
          <t>BIT</t>
        </is>
      </c>
      <c r="I6257" s="130" t="inlineStr">
        <is>
          <t>COL</t>
        </is>
      </c>
      <c r="J6257" s="131" t="n">
        <v>315704.31</v>
      </c>
      <c r="K6257" s="129" t="n">
        <v>2020</v>
      </c>
      <c r="L6257" s="120">
        <f>IF(VLOOKUP(H6257,'Cross-Page Data'!$D$4:$F$48,3,FALSE)="natural gas",VLOOKUP(G6257,'Cross-Page Data'!$I$4:$J$19,2,FALSE),IF(VLOOKUP(H6257,'Cross-Page Data'!$D$4:$F$48,3,FALSE)="solar",IF(G6257="PV","solar PV","solar thermal"),IF(VLOOKUP(H6257,'Cross-Page Data'!$D$4:$F$48,3,FALSE)="wind",VLOOKUP(G6257,'Cross-Page Data'!$I$4:$J$19,2,FALSE),IF(VLOOKUP(H6257,'Cross-Page Data'!$D$4:$F$48,3,FALSE)="hydro",VLOOKUP(G6257,'Cross-Page Data'!$I$4:$J$19,2,FALSE),VLOOKUP(H6257,'Cross-Page Data'!$D$4:$F$48,3,FALSE)))))</f>
        <v/>
      </c>
      <c r="M6257" s="120">
        <f>IF(AND($P$2=FALSE,OR(F6257="Commercial NAICS Cogen",F6257="Industrial NAICS Cogen",F6257="NAICS-22 Cogen")),FALSE,IF(AND($P$3=FALSE,OR(F6257="Commercial NAICS Cogen",F6257="Commercial NAICS Non-Cogen",F6257="Industrial NAICS Cogen", F6257="industrial NAICS non-Cogen")),FALSE, TRUE))</f>
        <v/>
      </c>
    </row>
    <row r="6258">
      <c r="A6258" s="129" t="n">
        <v>99999</v>
      </c>
      <c r="B6258" s="130" t="inlineStr">
        <is>
          <t>State-Fuel Level Increment</t>
        </is>
      </c>
      <c r="C6258" s="130" t="inlineStr">
        <is>
          <t>State-Fuel Level Increment</t>
        </is>
      </c>
      <c r="D6258" s="129" t="n">
        <v>99999</v>
      </c>
      <c r="E6258" s="130" t="inlineStr">
        <is>
          <t>IN</t>
        </is>
      </c>
      <c r="F6258" s="130" t="inlineStr">
        <is>
          <t>Electric Utility</t>
        </is>
      </c>
      <c r="G6258" s="130" t="inlineStr">
        <is>
          <t>ST</t>
        </is>
      </c>
      <c r="H6258" s="130" t="inlineStr">
        <is>
          <t>BIT</t>
        </is>
      </c>
      <c r="I6258" s="130" t="inlineStr">
        <is>
          <t>COL</t>
        </is>
      </c>
      <c r="J6258" s="131" t="n">
        <v>34584.638</v>
      </c>
      <c r="K6258" s="129" t="n">
        <v>2020</v>
      </c>
      <c r="L6258" s="120">
        <f>IF(VLOOKUP(H6258,'Cross-Page Data'!$D$4:$F$48,3,FALSE)="natural gas",VLOOKUP(G6258,'Cross-Page Data'!$I$4:$J$19,2,FALSE),IF(VLOOKUP(H6258,'Cross-Page Data'!$D$4:$F$48,3,FALSE)="solar",IF(G6258="PV","solar PV","solar thermal"),IF(VLOOKUP(H6258,'Cross-Page Data'!$D$4:$F$48,3,FALSE)="wind",VLOOKUP(G6258,'Cross-Page Data'!$I$4:$J$19,2,FALSE),IF(VLOOKUP(H6258,'Cross-Page Data'!$D$4:$F$48,3,FALSE)="hydro",VLOOKUP(G6258,'Cross-Page Data'!$I$4:$J$19,2,FALSE),VLOOKUP(H6258,'Cross-Page Data'!$D$4:$F$48,3,FALSE)))))</f>
        <v/>
      </c>
      <c r="M6258" s="120">
        <f>IF(AND($P$2=FALSE,OR(F6258="Commercial NAICS Cogen",F6258="Industrial NAICS Cogen",F6258="NAICS-22 Cogen")),FALSE,IF(AND($P$3=FALSE,OR(F6258="Commercial NAICS Cogen",F6258="Commercial NAICS Non-Cogen",F6258="Industrial NAICS Cogen", F6258="industrial NAICS non-Cogen")),FALSE, TRUE))</f>
        <v/>
      </c>
    </row>
    <row r="6259">
      <c r="A6259" s="129" t="n">
        <v>99999</v>
      </c>
      <c r="B6259" s="130" t="inlineStr">
        <is>
          <t>State-Fuel Level Increment</t>
        </is>
      </c>
      <c r="C6259" s="130" t="inlineStr">
        <is>
          <t>State-Fuel Level Increment</t>
        </is>
      </c>
      <c r="D6259" s="129" t="n">
        <v>99999</v>
      </c>
      <c r="E6259" s="130" t="inlineStr">
        <is>
          <t>ME</t>
        </is>
      </c>
      <c r="F6259" s="130" t="inlineStr">
        <is>
          <t>NAICS-22 Non-Cogen</t>
        </is>
      </c>
      <c r="G6259" s="130" t="inlineStr">
        <is>
          <t>ST</t>
        </is>
      </c>
      <c r="H6259" s="130" t="inlineStr">
        <is>
          <t>BIT</t>
        </is>
      </c>
      <c r="I6259" s="130" t="inlineStr">
        <is>
          <t>COL</t>
        </is>
      </c>
      <c r="J6259" s="131" t="n">
        <v>0</v>
      </c>
      <c r="K6259" s="129" t="n">
        <v>2020</v>
      </c>
      <c r="L6259" s="120">
        <f>IF(VLOOKUP(H6259,'Cross-Page Data'!$D$4:$F$48,3,FALSE)="natural gas",VLOOKUP(G6259,'Cross-Page Data'!$I$4:$J$19,2,FALSE),IF(VLOOKUP(H6259,'Cross-Page Data'!$D$4:$F$48,3,FALSE)="solar",IF(G6259="PV","solar PV","solar thermal"),IF(VLOOKUP(H6259,'Cross-Page Data'!$D$4:$F$48,3,FALSE)="wind",VLOOKUP(G6259,'Cross-Page Data'!$I$4:$J$19,2,FALSE),IF(VLOOKUP(H6259,'Cross-Page Data'!$D$4:$F$48,3,FALSE)="hydro",VLOOKUP(G6259,'Cross-Page Data'!$I$4:$J$19,2,FALSE),VLOOKUP(H6259,'Cross-Page Data'!$D$4:$F$48,3,FALSE)))))</f>
        <v/>
      </c>
      <c r="M6259" s="120">
        <f>IF(AND($P$2=FALSE,OR(F6259="Commercial NAICS Cogen",F6259="Industrial NAICS Cogen",F6259="NAICS-22 Cogen")),FALSE,IF(AND($P$3=FALSE,OR(F6259="Commercial NAICS Cogen",F6259="Commercial NAICS Non-Cogen",F6259="Industrial NAICS Cogen", F6259="industrial NAICS non-Cogen")),FALSE, TRUE))</f>
        <v/>
      </c>
    </row>
    <row r="6260">
      <c r="A6260" s="129" t="n">
        <v>99999</v>
      </c>
      <c r="B6260" s="130" t="inlineStr">
        <is>
          <t>State-Fuel Level Increment</t>
        </is>
      </c>
      <c r="C6260" s="130" t="inlineStr">
        <is>
          <t>State-Fuel Level Increment</t>
        </is>
      </c>
      <c r="D6260" s="129" t="n">
        <v>99999</v>
      </c>
      <c r="E6260" s="130" t="inlineStr">
        <is>
          <t>ME</t>
        </is>
      </c>
      <c r="F6260" s="130" t="inlineStr">
        <is>
          <t>Industrial NAICS Cogen</t>
        </is>
      </c>
      <c r="G6260" s="130" t="inlineStr">
        <is>
          <t>ST</t>
        </is>
      </c>
      <c r="H6260" s="130" t="inlineStr">
        <is>
          <t>BIT</t>
        </is>
      </c>
      <c r="I6260" s="130" t="inlineStr">
        <is>
          <t>COL</t>
        </is>
      </c>
      <c r="J6260" s="131" t="n">
        <v>12542.676</v>
      </c>
      <c r="K6260" s="129" t="n">
        <v>2020</v>
      </c>
      <c r="L6260" s="120">
        <f>IF(VLOOKUP(H6260,'Cross-Page Data'!$D$4:$F$48,3,FALSE)="natural gas",VLOOKUP(G6260,'Cross-Page Data'!$I$4:$J$19,2,FALSE),IF(VLOOKUP(H6260,'Cross-Page Data'!$D$4:$F$48,3,FALSE)="solar",IF(G6260="PV","solar PV","solar thermal"),IF(VLOOKUP(H6260,'Cross-Page Data'!$D$4:$F$48,3,FALSE)="wind",VLOOKUP(G6260,'Cross-Page Data'!$I$4:$J$19,2,FALSE),IF(VLOOKUP(H6260,'Cross-Page Data'!$D$4:$F$48,3,FALSE)="hydro",VLOOKUP(G6260,'Cross-Page Data'!$I$4:$J$19,2,FALSE),VLOOKUP(H6260,'Cross-Page Data'!$D$4:$F$48,3,FALSE)))))</f>
        <v/>
      </c>
      <c r="M6260" s="120">
        <f>IF(AND($P$2=FALSE,OR(F6260="Commercial NAICS Cogen",F6260="Industrial NAICS Cogen",F6260="NAICS-22 Cogen")),FALSE,IF(AND($P$3=FALSE,OR(F6260="Commercial NAICS Cogen",F6260="Commercial NAICS Non-Cogen",F6260="Industrial NAICS Cogen", F6260="industrial NAICS non-Cogen")),FALSE, TRUE))</f>
        <v/>
      </c>
    </row>
    <row r="6261">
      <c r="A6261" s="129" t="n">
        <v>99999</v>
      </c>
      <c r="B6261" s="130" t="inlineStr">
        <is>
          <t>State-Fuel Level Increment</t>
        </is>
      </c>
      <c r="C6261" s="130" t="inlineStr">
        <is>
          <t>State-Fuel Level Increment</t>
        </is>
      </c>
      <c r="D6261" s="129" t="n">
        <v>99999</v>
      </c>
      <c r="E6261" s="130" t="inlineStr">
        <is>
          <t>MI</t>
        </is>
      </c>
      <c r="F6261" s="130" t="inlineStr">
        <is>
          <t>Electric Utility</t>
        </is>
      </c>
      <c r="G6261" s="130" t="inlineStr">
        <is>
          <t>ST</t>
        </is>
      </c>
      <c r="H6261" s="130" t="inlineStr">
        <is>
          <t>BIT</t>
        </is>
      </c>
      <c r="I6261" s="130" t="inlineStr">
        <is>
          <t>COL</t>
        </is>
      </c>
      <c r="J6261" s="131" t="n">
        <v>18259.936</v>
      </c>
      <c r="K6261" s="129" t="n">
        <v>2020</v>
      </c>
      <c r="L6261" s="120">
        <f>IF(VLOOKUP(H6261,'Cross-Page Data'!$D$4:$F$48,3,FALSE)="natural gas",VLOOKUP(G6261,'Cross-Page Data'!$I$4:$J$19,2,FALSE),IF(VLOOKUP(H6261,'Cross-Page Data'!$D$4:$F$48,3,FALSE)="solar",IF(G6261="PV","solar PV","solar thermal"),IF(VLOOKUP(H6261,'Cross-Page Data'!$D$4:$F$48,3,FALSE)="wind",VLOOKUP(G6261,'Cross-Page Data'!$I$4:$J$19,2,FALSE),IF(VLOOKUP(H6261,'Cross-Page Data'!$D$4:$F$48,3,FALSE)="hydro",VLOOKUP(G6261,'Cross-Page Data'!$I$4:$J$19,2,FALSE),VLOOKUP(H6261,'Cross-Page Data'!$D$4:$F$48,3,FALSE)))))</f>
        <v/>
      </c>
      <c r="M6261" s="120">
        <f>IF(AND($P$2=FALSE,OR(F6261="Commercial NAICS Cogen",F6261="Industrial NAICS Cogen",F6261="NAICS-22 Cogen")),FALSE,IF(AND($P$3=FALSE,OR(F6261="Commercial NAICS Cogen",F6261="Commercial NAICS Non-Cogen",F6261="Industrial NAICS Cogen", F6261="industrial NAICS non-Cogen")),FALSE, TRUE))</f>
        <v/>
      </c>
    </row>
    <row r="6262">
      <c r="A6262" s="129" t="n">
        <v>99999</v>
      </c>
      <c r="B6262" s="130" t="inlineStr">
        <is>
          <t>State-Fuel Level Increment</t>
        </is>
      </c>
      <c r="C6262" s="130" t="inlineStr">
        <is>
          <t>State-Fuel Level Increment</t>
        </is>
      </c>
      <c r="D6262" s="129" t="n">
        <v>99999</v>
      </c>
      <c r="E6262" s="130" t="inlineStr">
        <is>
          <t>MI</t>
        </is>
      </c>
      <c r="F6262" s="130" t="inlineStr">
        <is>
          <t>Industrial NAICS Cogen</t>
        </is>
      </c>
      <c r="G6262" s="130" t="inlineStr">
        <is>
          <t>ST</t>
        </is>
      </c>
      <c r="H6262" s="130" t="inlineStr">
        <is>
          <t>BIT</t>
        </is>
      </c>
      <c r="I6262" s="130" t="inlineStr">
        <is>
          <t>COL</t>
        </is>
      </c>
      <c r="J6262" s="131" t="n">
        <v>828.7619999999999</v>
      </c>
      <c r="K6262" s="129" t="n">
        <v>2020</v>
      </c>
      <c r="L6262" s="120">
        <f>IF(VLOOKUP(H6262,'Cross-Page Data'!$D$4:$F$48,3,FALSE)="natural gas",VLOOKUP(G6262,'Cross-Page Data'!$I$4:$J$19,2,FALSE),IF(VLOOKUP(H6262,'Cross-Page Data'!$D$4:$F$48,3,FALSE)="solar",IF(G6262="PV","solar PV","solar thermal"),IF(VLOOKUP(H6262,'Cross-Page Data'!$D$4:$F$48,3,FALSE)="wind",VLOOKUP(G6262,'Cross-Page Data'!$I$4:$J$19,2,FALSE),IF(VLOOKUP(H6262,'Cross-Page Data'!$D$4:$F$48,3,FALSE)="hydro",VLOOKUP(G6262,'Cross-Page Data'!$I$4:$J$19,2,FALSE),VLOOKUP(H6262,'Cross-Page Data'!$D$4:$F$48,3,FALSE)))))</f>
        <v/>
      </c>
      <c r="M6262" s="120">
        <f>IF(AND($P$2=FALSE,OR(F6262="Commercial NAICS Cogen",F6262="Industrial NAICS Cogen",F6262="NAICS-22 Cogen")),FALSE,IF(AND($P$3=FALSE,OR(F6262="Commercial NAICS Cogen",F6262="Commercial NAICS Non-Cogen",F6262="Industrial NAICS Cogen", F6262="industrial NAICS non-Cogen")),FALSE, TRUE))</f>
        <v/>
      </c>
    </row>
    <row r="6263">
      <c r="A6263" s="129" t="n">
        <v>99999</v>
      </c>
      <c r="B6263" s="130" t="inlineStr">
        <is>
          <t>State-Fuel Level Increment</t>
        </is>
      </c>
      <c r="C6263" s="130" t="inlineStr">
        <is>
          <t>State-Fuel Level Increment</t>
        </is>
      </c>
      <c r="D6263" s="129" t="n">
        <v>99999</v>
      </c>
      <c r="E6263" s="130" t="inlineStr">
        <is>
          <t>MN</t>
        </is>
      </c>
      <c r="F6263" s="130" t="inlineStr">
        <is>
          <t>Electric Utility</t>
        </is>
      </c>
      <c r="G6263" s="130" t="inlineStr">
        <is>
          <t>ST</t>
        </is>
      </c>
      <c r="H6263" s="130" t="inlineStr">
        <is>
          <t>BIT</t>
        </is>
      </c>
      <c r="I6263" s="130" t="inlineStr">
        <is>
          <t>COL</t>
        </is>
      </c>
      <c r="J6263" s="131" t="n">
        <v>0</v>
      </c>
      <c r="K6263" s="129" t="n">
        <v>2020</v>
      </c>
      <c r="L6263" s="120">
        <f>IF(VLOOKUP(H6263,'Cross-Page Data'!$D$4:$F$48,3,FALSE)="natural gas",VLOOKUP(G6263,'Cross-Page Data'!$I$4:$J$19,2,FALSE),IF(VLOOKUP(H6263,'Cross-Page Data'!$D$4:$F$48,3,FALSE)="solar",IF(G6263="PV","solar PV","solar thermal"),IF(VLOOKUP(H6263,'Cross-Page Data'!$D$4:$F$48,3,FALSE)="wind",VLOOKUP(G6263,'Cross-Page Data'!$I$4:$J$19,2,FALSE),IF(VLOOKUP(H6263,'Cross-Page Data'!$D$4:$F$48,3,FALSE)="hydro",VLOOKUP(G6263,'Cross-Page Data'!$I$4:$J$19,2,FALSE),VLOOKUP(H6263,'Cross-Page Data'!$D$4:$F$48,3,FALSE)))))</f>
        <v/>
      </c>
      <c r="M6263" s="120">
        <f>IF(AND($P$2=FALSE,OR(F6263="Commercial NAICS Cogen",F6263="Industrial NAICS Cogen",F6263="NAICS-22 Cogen")),FALSE,IF(AND($P$3=FALSE,OR(F6263="Commercial NAICS Cogen",F6263="Commercial NAICS Non-Cogen",F6263="Industrial NAICS Cogen", F6263="industrial NAICS non-Cogen")),FALSE, TRUE))</f>
        <v/>
      </c>
    </row>
    <row r="6264">
      <c r="A6264" s="129" t="n">
        <v>99999</v>
      </c>
      <c r="B6264" s="130" t="inlineStr">
        <is>
          <t>State-Fuel Level Increment</t>
        </is>
      </c>
      <c r="C6264" s="130" t="inlineStr">
        <is>
          <t>State-Fuel Level Increment</t>
        </is>
      </c>
      <c r="D6264" s="129" t="n">
        <v>99999</v>
      </c>
      <c r="E6264" s="130" t="inlineStr">
        <is>
          <t>MN</t>
        </is>
      </c>
      <c r="F6264" s="130" t="inlineStr">
        <is>
          <t>Electric Utility</t>
        </is>
      </c>
      <c r="G6264" s="130" t="inlineStr">
        <is>
          <t>ST</t>
        </is>
      </c>
      <c r="H6264" s="130" t="inlineStr">
        <is>
          <t>BIT</t>
        </is>
      </c>
      <c r="I6264" s="130" t="inlineStr">
        <is>
          <t>COL</t>
        </is>
      </c>
      <c r="J6264" s="131" t="n">
        <v>0</v>
      </c>
      <c r="K6264" s="129" t="n">
        <v>2020</v>
      </c>
      <c r="L6264" s="120">
        <f>IF(VLOOKUP(H6264,'Cross-Page Data'!$D$4:$F$48,3,FALSE)="natural gas",VLOOKUP(G6264,'Cross-Page Data'!$I$4:$J$19,2,FALSE),IF(VLOOKUP(H6264,'Cross-Page Data'!$D$4:$F$48,3,FALSE)="solar",IF(G6264="PV","solar PV","solar thermal"),IF(VLOOKUP(H6264,'Cross-Page Data'!$D$4:$F$48,3,FALSE)="wind",VLOOKUP(G6264,'Cross-Page Data'!$I$4:$J$19,2,FALSE),IF(VLOOKUP(H6264,'Cross-Page Data'!$D$4:$F$48,3,FALSE)="hydro",VLOOKUP(G6264,'Cross-Page Data'!$I$4:$J$19,2,FALSE),VLOOKUP(H6264,'Cross-Page Data'!$D$4:$F$48,3,FALSE)))))</f>
        <v/>
      </c>
      <c r="M6264" s="120">
        <f>IF(AND($P$2=FALSE,OR(F6264="Commercial NAICS Cogen",F6264="Industrial NAICS Cogen",F6264="NAICS-22 Cogen")),FALSE,IF(AND($P$3=FALSE,OR(F6264="Commercial NAICS Cogen",F6264="Commercial NAICS Non-Cogen",F6264="Industrial NAICS Cogen", F6264="industrial NAICS non-Cogen")),FALSE, TRUE))</f>
        <v/>
      </c>
    </row>
    <row r="6265">
      <c r="A6265" s="129" t="n">
        <v>99999</v>
      </c>
      <c r="B6265" s="130" t="inlineStr">
        <is>
          <t>State-Fuel Level Increment</t>
        </is>
      </c>
      <c r="C6265" s="130" t="inlineStr">
        <is>
          <t>State-Fuel Level Increment</t>
        </is>
      </c>
      <c r="D6265" s="129" t="n">
        <v>99999</v>
      </c>
      <c r="E6265" s="130" t="inlineStr">
        <is>
          <t>MO</t>
        </is>
      </c>
      <c r="F6265" s="130" t="inlineStr">
        <is>
          <t>Electric Utility</t>
        </is>
      </c>
      <c r="G6265" s="130" t="inlineStr">
        <is>
          <t>ST</t>
        </is>
      </c>
      <c r="H6265" s="130" t="inlineStr">
        <is>
          <t>BIT</t>
        </is>
      </c>
      <c r="I6265" s="130" t="inlineStr">
        <is>
          <t>COL</t>
        </is>
      </c>
      <c r="J6265" s="131" t="n">
        <v>0</v>
      </c>
      <c r="K6265" s="129" t="n">
        <v>2020</v>
      </c>
      <c r="L6265" s="120">
        <f>IF(VLOOKUP(H6265,'Cross-Page Data'!$D$4:$F$48,3,FALSE)="natural gas",VLOOKUP(G6265,'Cross-Page Data'!$I$4:$J$19,2,FALSE),IF(VLOOKUP(H6265,'Cross-Page Data'!$D$4:$F$48,3,FALSE)="solar",IF(G6265="PV","solar PV","solar thermal"),IF(VLOOKUP(H6265,'Cross-Page Data'!$D$4:$F$48,3,FALSE)="wind",VLOOKUP(G6265,'Cross-Page Data'!$I$4:$J$19,2,FALSE),IF(VLOOKUP(H6265,'Cross-Page Data'!$D$4:$F$48,3,FALSE)="hydro",VLOOKUP(G6265,'Cross-Page Data'!$I$4:$J$19,2,FALSE),VLOOKUP(H6265,'Cross-Page Data'!$D$4:$F$48,3,FALSE)))))</f>
        <v/>
      </c>
      <c r="M6265" s="120">
        <f>IF(AND($P$2=FALSE,OR(F6265="Commercial NAICS Cogen",F6265="Industrial NAICS Cogen",F6265="NAICS-22 Cogen")),FALSE,IF(AND($P$3=FALSE,OR(F6265="Commercial NAICS Cogen",F6265="Commercial NAICS Non-Cogen",F6265="Industrial NAICS Cogen", F6265="industrial NAICS non-Cogen")),FALSE, TRUE))</f>
        <v/>
      </c>
    </row>
    <row r="6266">
      <c r="A6266" s="129" t="n">
        <v>99999</v>
      </c>
      <c r="B6266" s="130" t="inlineStr">
        <is>
          <t>State-Fuel Level Increment</t>
        </is>
      </c>
      <c r="C6266" s="130" t="inlineStr">
        <is>
          <t>State-Fuel Level Increment</t>
        </is>
      </c>
      <c r="D6266" s="129" t="n">
        <v>99999</v>
      </c>
      <c r="E6266" s="130" t="inlineStr">
        <is>
          <t>MT</t>
        </is>
      </c>
      <c r="F6266" s="130" t="inlineStr">
        <is>
          <t>Industrial NAICS Cogen</t>
        </is>
      </c>
      <c r="G6266" s="130" t="inlineStr">
        <is>
          <t>ST</t>
        </is>
      </c>
      <c r="H6266" s="130" t="inlineStr">
        <is>
          <t>BIT</t>
        </is>
      </c>
      <c r="I6266" s="130" t="inlineStr">
        <is>
          <t>COL</t>
        </is>
      </c>
      <c r="J6266" s="131" t="n">
        <v>4822.957</v>
      </c>
      <c r="K6266" s="129" t="n">
        <v>2020</v>
      </c>
      <c r="L6266" s="120">
        <f>IF(VLOOKUP(H6266,'Cross-Page Data'!$D$4:$F$48,3,FALSE)="natural gas",VLOOKUP(G6266,'Cross-Page Data'!$I$4:$J$19,2,FALSE),IF(VLOOKUP(H6266,'Cross-Page Data'!$D$4:$F$48,3,FALSE)="solar",IF(G6266="PV","solar PV","solar thermal"),IF(VLOOKUP(H6266,'Cross-Page Data'!$D$4:$F$48,3,FALSE)="wind",VLOOKUP(G6266,'Cross-Page Data'!$I$4:$J$19,2,FALSE),IF(VLOOKUP(H6266,'Cross-Page Data'!$D$4:$F$48,3,FALSE)="hydro",VLOOKUP(G6266,'Cross-Page Data'!$I$4:$J$19,2,FALSE),VLOOKUP(H6266,'Cross-Page Data'!$D$4:$F$48,3,FALSE)))))</f>
        <v/>
      </c>
      <c r="M6266" s="120">
        <f>IF(AND($P$2=FALSE,OR(F6266="Commercial NAICS Cogen",F6266="Industrial NAICS Cogen",F6266="NAICS-22 Cogen")),FALSE,IF(AND($P$3=FALSE,OR(F6266="Commercial NAICS Cogen",F6266="Commercial NAICS Non-Cogen",F6266="Industrial NAICS Cogen", F6266="industrial NAICS non-Cogen")),FALSE, TRUE))</f>
        <v/>
      </c>
    </row>
    <row r="6267">
      <c r="A6267" s="129" t="n">
        <v>99999</v>
      </c>
      <c r="B6267" s="130" t="inlineStr">
        <is>
          <t>State-Fuel Level Increment</t>
        </is>
      </c>
      <c r="C6267" s="130" t="inlineStr">
        <is>
          <t>State-Fuel Level Increment</t>
        </is>
      </c>
      <c r="D6267" s="129" t="n">
        <v>99999</v>
      </c>
      <c r="E6267" s="130" t="inlineStr">
        <is>
          <t>NC</t>
        </is>
      </c>
      <c r="F6267" s="130" t="inlineStr">
        <is>
          <t>NAICS-22 Cogen</t>
        </is>
      </c>
      <c r="G6267" s="130" t="inlineStr">
        <is>
          <t>ST</t>
        </is>
      </c>
      <c r="H6267" s="130" t="inlineStr">
        <is>
          <t>BIT</t>
        </is>
      </c>
      <c r="I6267" s="130" t="inlineStr">
        <is>
          <t>COL</t>
        </is>
      </c>
      <c r="J6267" s="131" t="n">
        <v>0</v>
      </c>
      <c r="K6267" s="129" t="n">
        <v>2020</v>
      </c>
      <c r="L6267" s="120">
        <f>IF(VLOOKUP(H6267,'Cross-Page Data'!$D$4:$F$48,3,FALSE)="natural gas",VLOOKUP(G6267,'Cross-Page Data'!$I$4:$J$19,2,FALSE),IF(VLOOKUP(H6267,'Cross-Page Data'!$D$4:$F$48,3,FALSE)="solar",IF(G6267="PV","solar PV","solar thermal"),IF(VLOOKUP(H6267,'Cross-Page Data'!$D$4:$F$48,3,FALSE)="wind",VLOOKUP(G6267,'Cross-Page Data'!$I$4:$J$19,2,FALSE),IF(VLOOKUP(H6267,'Cross-Page Data'!$D$4:$F$48,3,FALSE)="hydro",VLOOKUP(G6267,'Cross-Page Data'!$I$4:$J$19,2,FALSE),VLOOKUP(H6267,'Cross-Page Data'!$D$4:$F$48,3,FALSE)))))</f>
        <v/>
      </c>
      <c r="M6267" s="120">
        <f>IF(AND($P$2=FALSE,OR(F6267="Commercial NAICS Cogen",F6267="Industrial NAICS Cogen",F6267="NAICS-22 Cogen")),FALSE,IF(AND($P$3=FALSE,OR(F6267="Commercial NAICS Cogen",F6267="Commercial NAICS Non-Cogen",F6267="Industrial NAICS Cogen", F6267="industrial NAICS non-Cogen")),FALSE, TRUE))</f>
        <v/>
      </c>
    </row>
    <row r="6268">
      <c r="A6268" s="129" t="n">
        <v>99999</v>
      </c>
      <c r="B6268" s="130" t="inlineStr">
        <is>
          <t>State-Fuel Level Increment</t>
        </is>
      </c>
      <c r="C6268" s="130" t="inlineStr">
        <is>
          <t>State-Fuel Level Increment</t>
        </is>
      </c>
      <c r="D6268" s="129" t="n">
        <v>99999</v>
      </c>
      <c r="E6268" s="130" t="inlineStr">
        <is>
          <t>NC</t>
        </is>
      </c>
      <c r="F6268" s="130" t="inlineStr">
        <is>
          <t>Industrial NAICS Cogen</t>
        </is>
      </c>
      <c r="G6268" s="130" t="inlineStr">
        <is>
          <t>ST</t>
        </is>
      </c>
      <c r="H6268" s="130" t="inlineStr">
        <is>
          <t>BIT</t>
        </is>
      </c>
      <c r="I6268" s="130" t="inlineStr">
        <is>
          <t>COL</t>
        </is>
      </c>
      <c r="J6268" s="131" t="n">
        <v>2336.386</v>
      </c>
      <c r="K6268" s="129" t="n">
        <v>2020</v>
      </c>
      <c r="L6268" s="120">
        <f>IF(VLOOKUP(H6268,'Cross-Page Data'!$D$4:$F$48,3,FALSE)="natural gas",VLOOKUP(G6268,'Cross-Page Data'!$I$4:$J$19,2,FALSE),IF(VLOOKUP(H6268,'Cross-Page Data'!$D$4:$F$48,3,FALSE)="solar",IF(G6268="PV","solar PV","solar thermal"),IF(VLOOKUP(H6268,'Cross-Page Data'!$D$4:$F$48,3,FALSE)="wind",VLOOKUP(G6268,'Cross-Page Data'!$I$4:$J$19,2,FALSE),IF(VLOOKUP(H6268,'Cross-Page Data'!$D$4:$F$48,3,FALSE)="hydro",VLOOKUP(G6268,'Cross-Page Data'!$I$4:$J$19,2,FALSE),VLOOKUP(H6268,'Cross-Page Data'!$D$4:$F$48,3,FALSE)))))</f>
        <v/>
      </c>
      <c r="M6268" s="120">
        <f>IF(AND($P$2=FALSE,OR(F6268="Commercial NAICS Cogen",F6268="Industrial NAICS Cogen",F6268="NAICS-22 Cogen")),FALSE,IF(AND($P$3=FALSE,OR(F6268="Commercial NAICS Cogen",F6268="Commercial NAICS Non-Cogen",F6268="Industrial NAICS Cogen", F6268="industrial NAICS non-Cogen")),FALSE, TRUE))</f>
        <v/>
      </c>
    </row>
    <row r="6269">
      <c r="A6269" s="129" t="n">
        <v>99999</v>
      </c>
      <c r="B6269" s="130" t="inlineStr">
        <is>
          <t>State-Fuel Level Increment</t>
        </is>
      </c>
      <c r="C6269" s="130" t="inlineStr">
        <is>
          <t>State-Fuel Level Increment</t>
        </is>
      </c>
      <c r="D6269" s="129" t="n">
        <v>99999</v>
      </c>
      <c r="E6269" s="130" t="inlineStr">
        <is>
          <t>NY</t>
        </is>
      </c>
      <c r="F6269" s="130" t="inlineStr">
        <is>
          <t>NAICS-22 Non-Cogen</t>
        </is>
      </c>
      <c r="G6269" s="130" t="inlineStr">
        <is>
          <t>ST</t>
        </is>
      </c>
      <c r="H6269" s="130" t="inlineStr">
        <is>
          <t>BIT</t>
        </is>
      </c>
      <c r="I6269" s="130" t="inlineStr">
        <is>
          <t>COL</t>
        </is>
      </c>
      <c r="J6269" s="131" t="n">
        <v>0</v>
      </c>
      <c r="K6269" s="129" t="n">
        <v>2020</v>
      </c>
      <c r="L6269" s="120">
        <f>IF(VLOOKUP(H6269,'Cross-Page Data'!$D$4:$F$48,3,FALSE)="natural gas",VLOOKUP(G6269,'Cross-Page Data'!$I$4:$J$19,2,FALSE),IF(VLOOKUP(H6269,'Cross-Page Data'!$D$4:$F$48,3,FALSE)="solar",IF(G6269="PV","solar PV","solar thermal"),IF(VLOOKUP(H6269,'Cross-Page Data'!$D$4:$F$48,3,FALSE)="wind",VLOOKUP(G6269,'Cross-Page Data'!$I$4:$J$19,2,FALSE),IF(VLOOKUP(H6269,'Cross-Page Data'!$D$4:$F$48,3,FALSE)="hydro",VLOOKUP(G6269,'Cross-Page Data'!$I$4:$J$19,2,FALSE),VLOOKUP(H6269,'Cross-Page Data'!$D$4:$F$48,3,FALSE)))))</f>
        <v/>
      </c>
      <c r="M6269" s="120">
        <f>IF(AND($P$2=FALSE,OR(F6269="Commercial NAICS Cogen",F6269="Industrial NAICS Cogen",F6269="NAICS-22 Cogen")),FALSE,IF(AND($P$3=FALSE,OR(F6269="Commercial NAICS Cogen",F6269="Commercial NAICS Non-Cogen",F6269="Industrial NAICS Cogen", F6269="industrial NAICS non-Cogen")),FALSE, TRUE))</f>
        <v/>
      </c>
    </row>
    <row r="6270">
      <c r="A6270" s="129" t="n">
        <v>99999</v>
      </c>
      <c r="B6270" s="130" t="inlineStr">
        <is>
          <t>State-Fuel Level Increment</t>
        </is>
      </c>
      <c r="C6270" s="130" t="inlineStr">
        <is>
          <t>State-Fuel Level Increment</t>
        </is>
      </c>
      <c r="D6270" s="129" t="n">
        <v>99999</v>
      </c>
      <c r="E6270" s="130" t="inlineStr">
        <is>
          <t>OH</t>
        </is>
      </c>
      <c r="F6270" s="130" t="inlineStr">
        <is>
          <t>Electric Utility</t>
        </is>
      </c>
      <c r="G6270" s="130" t="inlineStr">
        <is>
          <t>ST</t>
        </is>
      </c>
      <c r="H6270" s="130" t="inlineStr">
        <is>
          <t>BIT</t>
        </is>
      </c>
      <c r="I6270" s="130" t="inlineStr">
        <is>
          <t>COL</t>
        </is>
      </c>
      <c r="J6270" s="131" t="n">
        <v>64182.326</v>
      </c>
      <c r="K6270" s="129" t="n">
        <v>2020</v>
      </c>
      <c r="L6270" s="120">
        <f>IF(VLOOKUP(H6270,'Cross-Page Data'!$D$4:$F$48,3,FALSE)="natural gas",VLOOKUP(G6270,'Cross-Page Data'!$I$4:$J$19,2,FALSE),IF(VLOOKUP(H6270,'Cross-Page Data'!$D$4:$F$48,3,FALSE)="solar",IF(G6270="PV","solar PV","solar thermal"),IF(VLOOKUP(H6270,'Cross-Page Data'!$D$4:$F$48,3,FALSE)="wind",VLOOKUP(G6270,'Cross-Page Data'!$I$4:$J$19,2,FALSE),IF(VLOOKUP(H6270,'Cross-Page Data'!$D$4:$F$48,3,FALSE)="hydro",VLOOKUP(G6270,'Cross-Page Data'!$I$4:$J$19,2,FALSE),VLOOKUP(H6270,'Cross-Page Data'!$D$4:$F$48,3,FALSE)))))</f>
        <v/>
      </c>
      <c r="M6270" s="120">
        <f>IF(AND($P$2=FALSE,OR(F6270="Commercial NAICS Cogen",F6270="Industrial NAICS Cogen",F6270="NAICS-22 Cogen")),FALSE,IF(AND($P$3=FALSE,OR(F6270="Commercial NAICS Cogen",F6270="Commercial NAICS Non-Cogen",F6270="Industrial NAICS Cogen", F6270="industrial NAICS non-Cogen")),FALSE, TRUE))</f>
        <v/>
      </c>
    </row>
    <row r="6271">
      <c r="A6271" s="129" t="n">
        <v>99999</v>
      </c>
      <c r="B6271" s="130" t="inlineStr">
        <is>
          <t>State-Fuel Level Increment</t>
        </is>
      </c>
      <c r="C6271" s="130" t="inlineStr">
        <is>
          <t>State-Fuel Level Increment</t>
        </is>
      </c>
      <c r="D6271" s="129" t="n">
        <v>99999</v>
      </c>
      <c r="E6271" s="130" t="inlineStr">
        <is>
          <t>OH</t>
        </is>
      </c>
      <c r="F6271" s="130" t="inlineStr">
        <is>
          <t>NAICS-22 Cogen</t>
        </is>
      </c>
      <c r="G6271" s="130" t="inlineStr">
        <is>
          <t>ST</t>
        </is>
      </c>
      <c r="H6271" s="130" t="inlineStr">
        <is>
          <t>BIT</t>
        </is>
      </c>
      <c r="I6271" s="130" t="inlineStr">
        <is>
          <t>COL</t>
        </is>
      </c>
      <c r="J6271" s="131" t="n">
        <v>0</v>
      </c>
      <c r="K6271" s="129" t="n">
        <v>2020</v>
      </c>
      <c r="L6271" s="120">
        <f>IF(VLOOKUP(H6271,'Cross-Page Data'!$D$4:$F$48,3,FALSE)="natural gas",VLOOKUP(G6271,'Cross-Page Data'!$I$4:$J$19,2,FALSE),IF(VLOOKUP(H6271,'Cross-Page Data'!$D$4:$F$48,3,FALSE)="solar",IF(G6271="PV","solar PV","solar thermal"),IF(VLOOKUP(H6271,'Cross-Page Data'!$D$4:$F$48,3,FALSE)="wind",VLOOKUP(G6271,'Cross-Page Data'!$I$4:$J$19,2,FALSE),IF(VLOOKUP(H6271,'Cross-Page Data'!$D$4:$F$48,3,FALSE)="hydro",VLOOKUP(G6271,'Cross-Page Data'!$I$4:$J$19,2,FALSE),VLOOKUP(H6271,'Cross-Page Data'!$D$4:$F$48,3,FALSE)))))</f>
        <v/>
      </c>
      <c r="M6271" s="120">
        <f>IF(AND($P$2=FALSE,OR(F6271="Commercial NAICS Cogen",F6271="Industrial NAICS Cogen",F6271="NAICS-22 Cogen")),FALSE,IF(AND($P$3=FALSE,OR(F6271="Commercial NAICS Cogen",F6271="Commercial NAICS Non-Cogen",F6271="Industrial NAICS Cogen", F6271="industrial NAICS non-Cogen")),FALSE, TRUE))</f>
        <v/>
      </c>
    </row>
    <row r="6272">
      <c r="A6272" s="129" t="n">
        <v>99999</v>
      </c>
      <c r="B6272" s="130" t="inlineStr">
        <is>
          <t>State-Fuel Level Increment</t>
        </is>
      </c>
      <c r="C6272" s="130" t="inlineStr">
        <is>
          <t>State-Fuel Level Increment</t>
        </is>
      </c>
      <c r="D6272" s="129" t="n">
        <v>99999</v>
      </c>
      <c r="E6272" s="130" t="inlineStr">
        <is>
          <t>OH</t>
        </is>
      </c>
      <c r="F6272" s="130" t="inlineStr">
        <is>
          <t>Industrial NAICS Cogen</t>
        </is>
      </c>
      <c r="G6272" s="130" t="inlineStr">
        <is>
          <t>ST</t>
        </is>
      </c>
      <c r="H6272" s="130" t="inlineStr">
        <is>
          <t>BIT</t>
        </is>
      </c>
      <c r="I6272" s="130" t="inlineStr">
        <is>
          <t>COL</t>
        </is>
      </c>
      <c r="J6272" s="131" t="n">
        <v>0</v>
      </c>
      <c r="K6272" s="129" t="n">
        <v>2020</v>
      </c>
      <c r="L6272" s="120">
        <f>IF(VLOOKUP(H6272,'Cross-Page Data'!$D$4:$F$48,3,FALSE)="natural gas",VLOOKUP(G6272,'Cross-Page Data'!$I$4:$J$19,2,FALSE),IF(VLOOKUP(H6272,'Cross-Page Data'!$D$4:$F$48,3,FALSE)="solar",IF(G6272="PV","solar PV","solar thermal"),IF(VLOOKUP(H6272,'Cross-Page Data'!$D$4:$F$48,3,FALSE)="wind",VLOOKUP(G6272,'Cross-Page Data'!$I$4:$J$19,2,FALSE),IF(VLOOKUP(H6272,'Cross-Page Data'!$D$4:$F$48,3,FALSE)="hydro",VLOOKUP(G6272,'Cross-Page Data'!$I$4:$J$19,2,FALSE),VLOOKUP(H6272,'Cross-Page Data'!$D$4:$F$48,3,FALSE)))))</f>
        <v/>
      </c>
      <c r="M6272" s="120">
        <f>IF(AND($P$2=FALSE,OR(F6272="Commercial NAICS Cogen",F6272="Industrial NAICS Cogen",F6272="NAICS-22 Cogen")),FALSE,IF(AND($P$3=FALSE,OR(F6272="Commercial NAICS Cogen",F6272="Commercial NAICS Non-Cogen",F6272="Industrial NAICS Cogen", F6272="industrial NAICS non-Cogen")),FALSE, TRUE))</f>
        <v/>
      </c>
    </row>
    <row r="6273">
      <c r="A6273" s="129" t="n">
        <v>99999</v>
      </c>
      <c r="B6273" s="130" t="inlineStr">
        <is>
          <t>State-Fuel Level Increment</t>
        </is>
      </c>
      <c r="C6273" s="130" t="inlineStr">
        <is>
          <t>State-Fuel Level Increment</t>
        </is>
      </c>
      <c r="D6273" s="129" t="n">
        <v>99999</v>
      </c>
      <c r="E6273" s="130" t="inlineStr">
        <is>
          <t>PA</t>
        </is>
      </c>
      <c r="F6273" s="130" t="inlineStr">
        <is>
          <t>NAICS-22 Non-Cogen</t>
        </is>
      </c>
      <c r="G6273" s="130" t="inlineStr">
        <is>
          <t>ST</t>
        </is>
      </c>
      <c r="H6273" s="130" t="inlineStr">
        <is>
          <t>BIT</t>
        </is>
      </c>
      <c r="I6273" s="130" t="inlineStr">
        <is>
          <t>COL</t>
        </is>
      </c>
      <c r="J6273" s="131" t="n">
        <v>0</v>
      </c>
      <c r="K6273" s="129" t="n">
        <v>2020</v>
      </c>
      <c r="L6273" s="120">
        <f>IF(VLOOKUP(H6273,'Cross-Page Data'!$D$4:$F$48,3,FALSE)="natural gas",VLOOKUP(G6273,'Cross-Page Data'!$I$4:$J$19,2,FALSE),IF(VLOOKUP(H6273,'Cross-Page Data'!$D$4:$F$48,3,FALSE)="solar",IF(G6273="PV","solar PV","solar thermal"),IF(VLOOKUP(H6273,'Cross-Page Data'!$D$4:$F$48,3,FALSE)="wind",VLOOKUP(G6273,'Cross-Page Data'!$I$4:$J$19,2,FALSE),IF(VLOOKUP(H6273,'Cross-Page Data'!$D$4:$F$48,3,FALSE)="hydro",VLOOKUP(G6273,'Cross-Page Data'!$I$4:$J$19,2,FALSE),VLOOKUP(H6273,'Cross-Page Data'!$D$4:$F$48,3,FALSE)))))</f>
        <v/>
      </c>
      <c r="M6273" s="120">
        <f>IF(AND($P$2=FALSE,OR(F6273="Commercial NAICS Cogen",F6273="Industrial NAICS Cogen",F6273="NAICS-22 Cogen")),FALSE,IF(AND($P$3=FALSE,OR(F6273="Commercial NAICS Cogen",F6273="Commercial NAICS Non-Cogen",F6273="Industrial NAICS Cogen", F6273="industrial NAICS non-Cogen")),FALSE, TRUE))</f>
        <v/>
      </c>
    </row>
    <row r="6274">
      <c r="A6274" s="129" t="n">
        <v>99999</v>
      </c>
      <c r="B6274" s="130" t="inlineStr">
        <is>
          <t>State-Fuel Level Increment</t>
        </is>
      </c>
      <c r="C6274" s="130" t="inlineStr">
        <is>
          <t>State-Fuel Level Increment</t>
        </is>
      </c>
      <c r="D6274" s="129" t="n">
        <v>99999</v>
      </c>
      <c r="E6274" s="130" t="inlineStr">
        <is>
          <t>PA</t>
        </is>
      </c>
      <c r="F6274" s="130" t="inlineStr">
        <is>
          <t>NAICS-22 Cogen</t>
        </is>
      </c>
      <c r="G6274" s="130" t="inlineStr">
        <is>
          <t>ST</t>
        </is>
      </c>
      <c r="H6274" s="130" t="inlineStr">
        <is>
          <t>BIT</t>
        </is>
      </c>
      <c r="I6274" s="130" t="inlineStr">
        <is>
          <t>COL</t>
        </is>
      </c>
      <c r="J6274" s="131" t="n">
        <v>0</v>
      </c>
      <c r="K6274" s="129" t="n">
        <v>2020</v>
      </c>
      <c r="L6274" s="120">
        <f>IF(VLOOKUP(H6274,'Cross-Page Data'!$D$4:$F$48,3,FALSE)="natural gas",VLOOKUP(G6274,'Cross-Page Data'!$I$4:$J$19,2,FALSE),IF(VLOOKUP(H6274,'Cross-Page Data'!$D$4:$F$48,3,FALSE)="solar",IF(G6274="PV","solar PV","solar thermal"),IF(VLOOKUP(H6274,'Cross-Page Data'!$D$4:$F$48,3,FALSE)="wind",VLOOKUP(G6274,'Cross-Page Data'!$I$4:$J$19,2,FALSE),IF(VLOOKUP(H6274,'Cross-Page Data'!$D$4:$F$48,3,FALSE)="hydro",VLOOKUP(G6274,'Cross-Page Data'!$I$4:$J$19,2,FALSE),VLOOKUP(H6274,'Cross-Page Data'!$D$4:$F$48,3,FALSE)))))</f>
        <v/>
      </c>
      <c r="M6274" s="120">
        <f>IF(AND($P$2=FALSE,OR(F6274="Commercial NAICS Cogen",F6274="Industrial NAICS Cogen",F6274="NAICS-22 Cogen")),FALSE,IF(AND($P$3=FALSE,OR(F6274="Commercial NAICS Cogen",F6274="Commercial NAICS Non-Cogen",F6274="Industrial NAICS Cogen", F6274="industrial NAICS non-Cogen")),FALSE, TRUE))</f>
        <v/>
      </c>
    </row>
    <row r="6275">
      <c r="A6275" s="129" t="n">
        <v>99999</v>
      </c>
      <c r="B6275" s="130" t="inlineStr">
        <is>
          <t>State-Fuel Level Increment</t>
        </is>
      </c>
      <c r="C6275" s="130" t="inlineStr">
        <is>
          <t>State-Fuel Level Increment</t>
        </is>
      </c>
      <c r="D6275" s="129" t="n">
        <v>99999</v>
      </c>
      <c r="E6275" s="130" t="inlineStr">
        <is>
          <t>PA</t>
        </is>
      </c>
      <c r="F6275" s="130" t="inlineStr">
        <is>
          <t>Industrial NAICS Cogen</t>
        </is>
      </c>
      <c r="G6275" s="130" t="inlineStr">
        <is>
          <t>ST</t>
        </is>
      </c>
      <c r="H6275" s="130" t="inlineStr">
        <is>
          <t>BIT</t>
        </is>
      </c>
      <c r="I6275" s="130" t="inlineStr">
        <is>
          <t>COL</t>
        </is>
      </c>
      <c r="J6275" s="131" t="n">
        <v>0</v>
      </c>
      <c r="K6275" s="129" t="n">
        <v>2020</v>
      </c>
      <c r="L6275" s="120">
        <f>IF(VLOOKUP(H6275,'Cross-Page Data'!$D$4:$F$48,3,FALSE)="natural gas",VLOOKUP(G6275,'Cross-Page Data'!$I$4:$J$19,2,FALSE),IF(VLOOKUP(H6275,'Cross-Page Data'!$D$4:$F$48,3,FALSE)="solar",IF(G6275="PV","solar PV","solar thermal"),IF(VLOOKUP(H6275,'Cross-Page Data'!$D$4:$F$48,3,FALSE)="wind",VLOOKUP(G6275,'Cross-Page Data'!$I$4:$J$19,2,FALSE),IF(VLOOKUP(H6275,'Cross-Page Data'!$D$4:$F$48,3,FALSE)="hydro",VLOOKUP(G6275,'Cross-Page Data'!$I$4:$J$19,2,FALSE),VLOOKUP(H6275,'Cross-Page Data'!$D$4:$F$48,3,FALSE)))))</f>
        <v/>
      </c>
      <c r="M6275" s="120">
        <f>IF(AND($P$2=FALSE,OR(F6275="Commercial NAICS Cogen",F6275="Industrial NAICS Cogen",F6275="NAICS-22 Cogen")),FALSE,IF(AND($P$3=FALSE,OR(F6275="Commercial NAICS Cogen",F6275="Commercial NAICS Non-Cogen",F6275="Industrial NAICS Cogen", F6275="industrial NAICS non-Cogen")),FALSE, TRUE))</f>
        <v/>
      </c>
    </row>
    <row r="6276">
      <c r="A6276" s="129" t="n">
        <v>99999</v>
      </c>
      <c r="B6276" s="130" t="inlineStr">
        <is>
          <t>State-Fuel Level Increment</t>
        </is>
      </c>
      <c r="C6276" s="130" t="inlineStr">
        <is>
          <t>State-Fuel Level Increment</t>
        </is>
      </c>
      <c r="D6276" s="129" t="n">
        <v>99999</v>
      </c>
      <c r="E6276" s="130" t="inlineStr">
        <is>
          <t>SC</t>
        </is>
      </c>
      <c r="F6276" s="130" t="inlineStr">
        <is>
          <t>Electric Utility</t>
        </is>
      </c>
      <c r="G6276" s="130" t="inlineStr">
        <is>
          <t>ST</t>
        </is>
      </c>
      <c r="H6276" s="130" t="inlineStr">
        <is>
          <t>BIT</t>
        </is>
      </c>
      <c r="I6276" s="130" t="inlineStr">
        <is>
          <t>COL</t>
        </is>
      </c>
      <c r="J6276" s="131" t="n">
        <v>0</v>
      </c>
      <c r="K6276" s="129" t="n">
        <v>2020</v>
      </c>
      <c r="L6276" s="120">
        <f>IF(VLOOKUP(H6276,'Cross-Page Data'!$D$4:$F$48,3,FALSE)="natural gas",VLOOKUP(G6276,'Cross-Page Data'!$I$4:$J$19,2,FALSE),IF(VLOOKUP(H6276,'Cross-Page Data'!$D$4:$F$48,3,FALSE)="solar",IF(G6276="PV","solar PV","solar thermal"),IF(VLOOKUP(H6276,'Cross-Page Data'!$D$4:$F$48,3,FALSE)="wind",VLOOKUP(G6276,'Cross-Page Data'!$I$4:$J$19,2,FALSE),IF(VLOOKUP(H6276,'Cross-Page Data'!$D$4:$F$48,3,FALSE)="hydro",VLOOKUP(G6276,'Cross-Page Data'!$I$4:$J$19,2,FALSE),VLOOKUP(H6276,'Cross-Page Data'!$D$4:$F$48,3,FALSE)))))</f>
        <v/>
      </c>
      <c r="M6276" s="120">
        <f>IF(AND($P$2=FALSE,OR(F6276="Commercial NAICS Cogen",F6276="Industrial NAICS Cogen",F6276="NAICS-22 Cogen")),FALSE,IF(AND($P$3=FALSE,OR(F6276="Commercial NAICS Cogen",F6276="Commercial NAICS Non-Cogen",F6276="Industrial NAICS Cogen", F6276="industrial NAICS non-Cogen")),FALSE, TRUE))</f>
        <v/>
      </c>
    </row>
    <row r="6277">
      <c r="A6277" s="129" t="n">
        <v>99999</v>
      </c>
      <c r="B6277" s="130" t="inlineStr">
        <is>
          <t>State-Fuel Level Increment</t>
        </is>
      </c>
      <c r="C6277" s="130" t="inlineStr">
        <is>
          <t>State-Fuel Level Increment</t>
        </is>
      </c>
      <c r="D6277" s="129" t="n">
        <v>99999</v>
      </c>
      <c r="E6277" s="130" t="inlineStr">
        <is>
          <t>TN</t>
        </is>
      </c>
      <c r="F6277" s="130" t="inlineStr">
        <is>
          <t>Industrial NAICS Cogen</t>
        </is>
      </c>
      <c r="G6277" s="130" t="inlineStr">
        <is>
          <t>ST</t>
        </is>
      </c>
      <c r="H6277" s="130" t="inlineStr">
        <is>
          <t>BIT</t>
        </is>
      </c>
      <c r="I6277" s="130" t="inlineStr">
        <is>
          <t>COL</t>
        </is>
      </c>
      <c r="J6277" s="131" t="n">
        <v>0</v>
      </c>
      <c r="K6277" s="129" t="n">
        <v>2020</v>
      </c>
      <c r="L6277" s="120">
        <f>IF(VLOOKUP(H6277,'Cross-Page Data'!$D$4:$F$48,3,FALSE)="natural gas",VLOOKUP(G6277,'Cross-Page Data'!$I$4:$J$19,2,FALSE),IF(VLOOKUP(H6277,'Cross-Page Data'!$D$4:$F$48,3,FALSE)="solar",IF(G6277="PV","solar PV","solar thermal"),IF(VLOOKUP(H6277,'Cross-Page Data'!$D$4:$F$48,3,FALSE)="wind",VLOOKUP(G6277,'Cross-Page Data'!$I$4:$J$19,2,FALSE),IF(VLOOKUP(H6277,'Cross-Page Data'!$D$4:$F$48,3,FALSE)="hydro",VLOOKUP(G6277,'Cross-Page Data'!$I$4:$J$19,2,FALSE),VLOOKUP(H6277,'Cross-Page Data'!$D$4:$F$48,3,FALSE)))))</f>
        <v/>
      </c>
      <c r="M6277" s="120">
        <f>IF(AND($P$2=FALSE,OR(F6277="Commercial NAICS Cogen",F6277="Industrial NAICS Cogen",F6277="NAICS-22 Cogen")),FALSE,IF(AND($P$3=FALSE,OR(F6277="Commercial NAICS Cogen",F6277="Commercial NAICS Non-Cogen",F6277="Industrial NAICS Cogen", F6277="industrial NAICS non-Cogen")),FALSE, TRUE))</f>
        <v/>
      </c>
    </row>
    <row r="6278">
      <c r="A6278" s="129" t="n">
        <v>99999</v>
      </c>
      <c r="B6278" s="130" t="inlineStr">
        <is>
          <t>State-Fuel Level Increment</t>
        </is>
      </c>
      <c r="C6278" s="130" t="inlineStr">
        <is>
          <t>State-Fuel Level Increment</t>
        </is>
      </c>
      <c r="D6278" s="129" t="n">
        <v>99999</v>
      </c>
      <c r="E6278" s="130" t="inlineStr">
        <is>
          <t>VA</t>
        </is>
      </c>
      <c r="F6278" s="130" t="inlineStr">
        <is>
          <t>Electric Utility</t>
        </is>
      </c>
      <c r="G6278" s="130" t="inlineStr">
        <is>
          <t>ST</t>
        </is>
      </c>
      <c r="H6278" s="130" t="inlineStr">
        <is>
          <t>BIT</t>
        </is>
      </c>
      <c r="I6278" s="130" t="inlineStr">
        <is>
          <t>COL</t>
        </is>
      </c>
      <c r="J6278" s="131" t="n">
        <v>0</v>
      </c>
      <c r="K6278" s="129" t="n">
        <v>2020</v>
      </c>
      <c r="L6278" s="120">
        <f>IF(VLOOKUP(H6278,'Cross-Page Data'!$D$4:$F$48,3,FALSE)="natural gas",VLOOKUP(G6278,'Cross-Page Data'!$I$4:$J$19,2,FALSE),IF(VLOOKUP(H6278,'Cross-Page Data'!$D$4:$F$48,3,FALSE)="solar",IF(G6278="PV","solar PV","solar thermal"),IF(VLOOKUP(H6278,'Cross-Page Data'!$D$4:$F$48,3,FALSE)="wind",VLOOKUP(G6278,'Cross-Page Data'!$I$4:$J$19,2,FALSE),IF(VLOOKUP(H6278,'Cross-Page Data'!$D$4:$F$48,3,FALSE)="hydro",VLOOKUP(G6278,'Cross-Page Data'!$I$4:$J$19,2,FALSE),VLOOKUP(H6278,'Cross-Page Data'!$D$4:$F$48,3,FALSE)))))</f>
        <v/>
      </c>
      <c r="M6278" s="120">
        <f>IF(AND($P$2=FALSE,OR(F6278="Commercial NAICS Cogen",F6278="Industrial NAICS Cogen",F6278="NAICS-22 Cogen")),FALSE,IF(AND($P$3=FALSE,OR(F6278="Commercial NAICS Cogen",F6278="Commercial NAICS Non-Cogen",F6278="Industrial NAICS Cogen", F6278="industrial NAICS non-Cogen")),FALSE, TRUE))</f>
        <v/>
      </c>
    </row>
    <row r="6279">
      <c r="A6279" s="129" t="n">
        <v>99999</v>
      </c>
      <c r="B6279" s="130" t="inlineStr">
        <is>
          <t>State-Fuel Level Increment</t>
        </is>
      </c>
      <c r="C6279" s="130" t="inlineStr">
        <is>
          <t>State-Fuel Level Increment</t>
        </is>
      </c>
      <c r="D6279" s="129" t="n">
        <v>99999</v>
      </c>
      <c r="E6279" s="130" t="inlineStr">
        <is>
          <t>VA</t>
        </is>
      </c>
      <c r="F6279" s="130" t="inlineStr">
        <is>
          <t>Industrial NAICS Non-Cogen</t>
        </is>
      </c>
      <c r="G6279" s="130" t="inlineStr">
        <is>
          <t>ST</t>
        </is>
      </c>
      <c r="H6279" s="130" t="inlineStr">
        <is>
          <t>BIT</t>
        </is>
      </c>
      <c r="I6279" s="130" t="inlineStr">
        <is>
          <t>COL</t>
        </is>
      </c>
      <c r="J6279" s="131" t="n">
        <v>0</v>
      </c>
      <c r="K6279" s="129" t="n">
        <v>2020</v>
      </c>
      <c r="L6279" s="120">
        <f>IF(VLOOKUP(H6279,'Cross-Page Data'!$D$4:$F$48,3,FALSE)="natural gas",VLOOKUP(G6279,'Cross-Page Data'!$I$4:$J$19,2,FALSE),IF(VLOOKUP(H6279,'Cross-Page Data'!$D$4:$F$48,3,FALSE)="solar",IF(G6279="PV","solar PV","solar thermal"),IF(VLOOKUP(H6279,'Cross-Page Data'!$D$4:$F$48,3,FALSE)="wind",VLOOKUP(G6279,'Cross-Page Data'!$I$4:$J$19,2,FALSE),IF(VLOOKUP(H6279,'Cross-Page Data'!$D$4:$F$48,3,FALSE)="hydro",VLOOKUP(G6279,'Cross-Page Data'!$I$4:$J$19,2,FALSE),VLOOKUP(H6279,'Cross-Page Data'!$D$4:$F$48,3,FALSE)))))</f>
        <v/>
      </c>
      <c r="M6279" s="120">
        <f>IF(AND($P$2=FALSE,OR(F6279="Commercial NAICS Cogen",F6279="Industrial NAICS Cogen",F6279="NAICS-22 Cogen")),FALSE,IF(AND($P$3=FALSE,OR(F6279="Commercial NAICS Cogen",F6279="Commercial NAICS Non-Cogen",F6279="Industrial NAICS Cogen", F6279="industrial NAICS non-Cogen")),FALSE, TRUE))</f>
        <v/>
      </c>
    </row>
    <row r="6280">
      <c r="A6280" s="129" t="n">
        <v>99999</v>
      </c>
      <c r="B6280" s="130" t="inlineStr">
        <is>
          <t>State-Fuel Level Increment</t>
        </is>
      </c>
      <c r="C6280" s="130" t="inlineStr">
        <is>
          <t>State-Fuel Level Increment</t>
        </is>
      </c>
      <c r="D6280" s="129" t="n">
        <v>99999</v>
      </c>
      <c r="E6280" s="130" t="inlineStr">
        <is>
          <t>VA</t>
        </is>
      </c>
      <c r="F6280" s="130" t="inlineStr">
        <is>
          <t>Industrial NAICS Cogen</t>
        </is>
      </c>
      <c r="G6280" s="130" t="inlineStr">
        <is>
          <t>ST</t>
        </is>
      </c>
      <c r="H6280" s="130" t="inlineStr">
        <is>
          <t>BIT</t>
        </is>
      </c>
      <c r="I6280" s="130" t="inlineStr">
        <is>
          <t>COL</t>
        </is>
      </c>
      <c r="J6280" s="131" t="n">
        <v>0</v>
      </c>
      <c r="K6280" s="129" t="n">
        <v>2020</v>
      </c>
      <c r="L6280" s="120">
        <f>IF(VLOOKUP(H6280,'Cross-Page Data'!$D$4:$F$48,3,FALSE)="natural gas",VLOOKUP(G6280,'Cross-Page Data'!$I$4:$J$19,2,FALSE),IF(VLOOKUP(H6280,'Cross-Page Data'!$D$4:$F$48,3,FALSE)="solar",IF(G6280="PV","solar PV","solar thermal"),IF(VLOOKUP(H6280,'Cross-Page Data'!$D$4:$F$48,3,FALSE)="wind",VLOOKUP(G6280,'Cross-Page Data'!$I$4:$J$19,2,FALSE),IF(VLOOKUP(H6280,'Cross-Page Data'!$D$4:$F$48,3,FALSE)="hydro",VLOOKUP(G6280,'Cross-Page Data'!$I$4:$J$19,2,FALSE),VLOOKUP(H6280,'Cross-Page Data'!$D$4:$F$48,3,FALSE)))))</f>
        <v/>
      </c>
      <c r="M6280" s="120">
        <f>IF(AND($P$2=FALSE,OR(F6280="Commercial NAICS Cogen",F6280="Industrial NAICS Cogen",F6280="NAICS-22 Cogen")),FALSE,IF(AND($P$3=FALSE,OR(F6280="Commercial NAICS Cogen",F6280="Commercial NAICS Non-Cogen",F6280="Industrial NAICS Cogen", F6280="industrial NAICS non-Cogen")),FALSE, TRUE))</f>
        <v/>
      </c>
    </row>
    <row r="6281">
      <c r="A6281" s="129" t="n">
        <v>99999</v>
      </c>
      <c r="B6281" s="130" t="inlineStr">
        <is>
          <t>State-Fuel Level Increment</t>
        </is>
      </c>
      <c r="C6281" s="130" t="inlineStr">
        <is>
          <t>State-Fuel Level Increment</t>
        </is>
      </c>
      <c r="D6281" s="129" t="n">
        <v>99999</v>
      </c>
      <c r="E6281" s="130" t="inlineStr">
        <is>
          <t>WA</t>
        </is>
      </c>
      <c r="F6281" s="130" t="inlineStr">
        <is>
          <t>Industrial NAICS Cogen</t>
        </is>
      </c>
      <c r="G6281" s="130" t="inlineStr">
        <is>
          <t>ST</t>
        </is>
      </c>
      <c r="H6281" s="130" t="inlineStr">
        <is>
          <t>BIT</t>
        </is>
      </c>
      <c r="I6281" s="130" t="inlineStr">
        <is>
          <t>COL</t>
        </is>
      </c>
      <c r="J6281" s="131" t="n">
        <v>0</v>
      </c>
      <c r="K6281" s="129" t="n">
        <v>2020</v>
      </c>
      <c r="L6281" s="120">
        <f>IF(VLOOKUP(H6281,'Cross-Page Data'!$D$4:$F$48,3,FALSE)="natural gas",VLOOKUP(G6281,'Cross-Page Data'!$I$4:$J$19,2,FALSE),IF(VLOOKUP(H6281,'Cross-Page Data'!$D$4:$F$48,3,FALSE)="solar",IF(G6281="PV","solar PV","solar thermal"),IF(VLOOKUP(H6281,'Cross-Page Data'!$D$4:$F$48,3,FALSE)="wind",VLOOKUP(G6281,'Cross-Page Data'!$I$4:$J$19,2,FALSE),IF(VLOOKUP(H6281,'Cross-Page Data'!$D$4:$F$48,3,FALSE)="hydro",VLOOKUP(G6281,'Cross-Page Data'!$I$4:$J$19,2,FALSE),VLOOKUP(H6281,'Cross-Page Data'!$D$4:$F$48,3,FALSE)))))</f>
        <v/>
      </c>
      <c r="M6281" s="120">
        <f>IF(AND($P$2=FALSE,OR(F6281="Commercial NAICS Cogen",F6281="Industrial NAICS Cogen",F6281="NAICS-22 Cogen")),FALSE,IF(AND($P$3=FALSE,OR(F6281="Commercial NAICS Cogen",F6281="Commercial NAICS Non-Cogen",F6281="Industrial NAICS Cogen", F6281="industrial NAICS non-Cogen")),FALSE, TRUE))</f>
        <v/>
      </c>
    </row>
    <row r="6282">
      <c r="A6282" s="129" t="n">
        <v>99999</v>
      </c>
      <c r="B6282" s="130" t="inlineStr">
        <is>
          <t>State-Fuel Level Increment</t>
        </is>
      </c>
      <c r="C6282" s="130" t="inlineStr">
        <is>
          <t>State-Fuel Level Increment</t>
        </is>
      </c>
      <c r="D6282" s="129" t="n">
        <v>99999</v>
      </c>
      <c r="E6282" s="130" t="inlineStr">
        <is>
          <t>WI</t>
        </is>
      </c>
      <c r="F6282" s="130" t="inlineStr">
        <is>
          <t>Electric Utility</t>
        </is>
      </c>
      <c r="G6282" s="130" t="inlineStr">
        <is>
          <t>ST</t>
        </is>
      </c>
      <c r="H6282" s="130" t="inlineStr">
        <is>
          <t>BIT</t>
        </is>
      </c>
      <c r="I6282" s="130" t="inlineStr">
        <is>
          <t>COL</t>
        </is>
      </c>
      <c r="J6282" s="131" t="n">
        <v>0</v>
      </c>
      <c r="K6282" s="129" t="n">
        <v>2020</v>
      </c>
      <c r="L6282" s="120">
        <f>IF(VLOOKUP(H6282,'Cross-Page Data'!$D$4:$F$48,3,FALSE)="natural gas",VLOOKUP(G6282,'Cross-Page Data'!$I$4:$J$19,2,FALSE),IF(VLOOKUP(H6282,'Cross-Page Data'!$D$4:$F$48,3,FALSE)="solar",IF(G6282="PV","solar PV","solar thermal"),IF(VLOOKUP(H6282,'Cross-Page Data'!$D$4:$F$48,3,FALSE)="wind",VLOOKUP(G6282,'Cross-Page Data'!$I$4:$J$19,2,FALSE),IF(VLOOKUP(H6282,'Cross-Page Data'!$D$4:$F$48,3,FALSE)="hydro",VLOOKUP(G6282,'Cross-Page Data'!$I$4:$J$19,2,FALSE),VLOOKUP(H6282,'Cross-Page Data'!$D$4:$F$48,3,FALSE)))))</f>
        <v/>
      </c>
      <c r="M6282" s="120">
        <f>IF(AND($P$2=FALSE,OR(F6282="Commercial NAICS Cogen",F6282="Industrial NAICS Cogen",F6282="NAICS-22 Cogen")),FALSE,IF(AND($P$3=FALSE,OR(F6282="Commercial NAICS Cogen",F6282="Commercial NAICS Non-Cogen",F6282="Industrial NAICS Cogen", F6282="industrial NAICS non-Cogen")),FALSE, TRUE))</f>
        <v/>
      </c>
    </row>
    <row r="6283">
      <c r="A6283" s="129" t="n">
        <v>99999</v>
      </c>
      <c r="B6283" s="130" t="inlineStr">
        <is>
          <t>State-Fuel Level Increment</t>
        </is>
      </c>
      <c r="C6283" s="130" t="inlineStr">
        <is>
          <t>State-Fuel Level Increment</t>
        </is>
      </c>
      <c r="D6283" s="129" t="n">
        <v>99999</v>
      </c>
      <c r="E6283" s="130" t="inlineStr">
        <is>
          <t>WI</t>
        </is>
      </c>
      <c r="F6283" s="130" t="inlineStr">
        <is>
          <t>Industrial NAICS Cogen</t>
        </is>
      </c>
      <c r="G6283" s="130" t="inlineStr">
        <is>
          <t>ST</t>
        </is>
      </c>
      <c r="H6283" s="130" t="inlineStr">
        <is>
          <t>BIT</t>
        </is>
      </c>
      <c r="I6283" s="130" t="inlineStr">
        <is>
          <t>COL</t>
        </is>
      </c>
      <c r="J6283" s="131" t="n">
        <v>0</v>
      </c>
      <c r="K6283" s="129" t="n">
        <v>2020</v>
      </c>
      <c r="L6283" s="120">
        <f>IF(VLOOKUP(H6283,'Cross-Page Data'!$D$4:$F$48,3,FALSE)="natural gas",VLOOKUP(G6283,'Cross-Page Data'!$I$4:$J$19,2,FALSE),IF(VLOOKUP(H6283,'Cross-Page Data'!$D$4:$F$48,3,FALSE)="solar",IF(G6283="PV","solar PV","solar thermal"),IF(VLOOKUP(H6283,'Cross-Page Data'!$D$4:$F$48,3,FALSE)="wind",VLOOKUP(G6283,'Cross-Page Data'!$I$4:$J$19,2,FALSE),IF(VLOOKUP(H6283,'Cross-Page Data'!$D$4:$F$48,3,FALSE)="hydro",VLOOKUP(G6283,'Cross-Page Data'!$I$4:$J$19,2,FALSE),VLOOKUP(H6283,'Cross-Page Data'!$D$4:$F$48,3,FALSE)))))</f>
        <v/>
      </c>
      <c r="M6283" s="120">
        <f>IF(AND($P$2=FALSE,OR(F6283="Commercial NAICS Cogen",F6283="Industrial NAICS Cogen",F6283="NAICS-22 Cogen")),FALSE,IF(AND($P$3=FALSE,OR(F6283="Commercial NAICS Cogen",F6283="Commercial NAICS Non-Cogen",F6283="Industrial NAICS Cogen", F6283="industrial NAICS non-Cogen")),FALSE, TRUE))</f>
        <v/>
      </c>
    </row>
    <row r="6284">
      <c r="A6284" s="129" t="n">
        <v>99999</v>
      </c>
      <c r="B6284" s="130" t="inlineStr">
        <is>
          <t>State-Fuel Level Increment</t>
        </is>
      </c>
      <c r="C6284" s="130" t="inlineStr">
        <is>
          <t>State-Fuel Level Increment</t>
        </is>
      </c>
      <c r="D6284" s="129" t="n">
        <v>99999</v>
      </c>
      <c r="E6284" s="130" t="inlineStr">
        <is>
          <t>AL</t>
        </is>
      </c>
      <c r="F6284" s="130" t="inlineStr">
        <is>
          <t>Industrial NAICS Cogen</t>
        </is>
      </c>
      <c r="G6284" s="130" t="inlineStr">
        <is>
          <t>ST</t>
        </is>
      </c>
      <c r="H6284" s="130" t="inlineStr">
        <is>
          <t>BLQ</t>
        </is>
      </c>
      <c r="I6284" s="130" t="inlineStr">
        <is>
          <t>WWW</t>
        </is>
      </c>
      <c r="J6284" s="131" t="n">
        <v>1214260</v>
      </c>
      <c r="K6284" s="129" t="n">
        <v>2020</v>
      </c>
      <c r="L6284" s="120">
        <f>IF(VLOOKUP(H6284,'Cross-Page Data'!$D$4:$F$48,3,FALSE)="natural gas",VLOOKUP(G6284,'Cross-Page Data'!$I$4:$J$19,2,FALSE),IF(VLOOKUP(H6284,'Cross-Page Data'!$D$4:$F$48,3,FALSE)="solar",IF(G6284="PV","solar PV","solar thermal"),IF(VLOOKUP(H6284,'Cross-Page Data'!$D$4:$F$48,3,FALSE)="wind",VLOOKUP(G6284,'Cross-Page Data'!$I$4:$J$19,2,FALSE),IF(VLOOKUP(H6284,'Cross-Page Data'!$D$4:$F$48,3,FALSE)="hydro",VLOOKUP(G6284,'Cross-Page Data'!$I$4:$J$19,2,FALSE),VLOOKUP(H6284,'Cross-Page Data'!$D$4:$F$48,3,FALSE)))))</f>
        <v/>
      </c>
      <c r="M6284" s="120">
        <f>IF(AND($P$2=FALSE,OR(F6284="Commercial NAICS Cogen",F6284="Industrial NAICS Cogen",F6284="NAICS-22 Cogen")),FALSE,IF(AND($P$3=FALSE,OR(F6284="Commercial NAICS Cogen",F6284="Commercial NAICS Non-Cogen",F6284="Industrial NAICS Cogen", F6284="industrial NAICS non-Cogen")),FALSE, TRUE))</f>
        <v/>
      </c>
    </row>
    <row r="6285">
      <c r="A6285" s="129" t="n">
        <v>99999</v>
      </c>
      <c r="B6285" s="130" t="inlineStr">
        <is>
          <t>State-Fuel Level Increment</t>
        </is>
      </c>
      <c r="C6285" s="130" t="inlineStr">
        <is>
          <t>State-Fuel Level Increment</t>
        </is>
      </c>
      <c r="D6285" s="129" t="n">
        <v>99999</v>
      </c>
      <c r="E6285" s="130" t="inlineStr">
        <is>
          <t>AR</t>
        </is>
      </c>
      <c r="F6285" s="130" t="inlineStr">
        <is>
          <t>Industrial NAICS Cogen</t>
        </is>
      </c>
      <c r="G6285" s="130" t="inlineStr">
        <is>
          <t>ST</t>
        </is>
      </c>
      <c r="H6285" s="130" t="inlineStr">
        <is>
          <t>BLQ</t>
        </is>
      </c>
      <c r="I6285" s="130" t="inlineStr">
        <is>
          <t>WWW</t>
        </is>
      </c>
      <c r="J6285" s="131" t="n">
        <v>466122.05</v>
      </c>
      <c r="K6285" s="129" t="n">
        <v>2020</v>
      </c>
      <c r="L6285" s="120">
        <f>IF(VLOOKUP(H6285,'Cross-Page Data'!$D$4:$F$48,3,FALSE)="natural gas",VLOOKUP(G6285,'Cross-Page Data'!$I$4:$J$19,2,FALSE),IF(VLOOKUP(H6285,'Cross-Page Data'!$D$4:$F$48,3,FALSE)="solar",IF(G6285="PV","solar PV","solar thermal"),IF(VLOOKUP(H6285,'Cross-Page Data'!$D$4:$F$48,3,FALSE)="wind",VLOOKUP(G6285,'Cross-Page Data'!$I$4:$J$19,2,FALSE),IF(VLOOKUP(H6285,'Cross-Page Data'!$D$4:$F$48,3,FALSE)="hydro",VLOOKUP(G6285,'Cross-Page Data'!$I$4:$J$19,2,FALSE),VLOOKUP(H6285,'Cross-Page Data'!$D$4:$F$48,3,FALSE)))))</f>
        <v/>
      </c>
      <c r="M6285" s="120">
        <f>IF(AND($P$2=FALSE,OR(F6285="Commercial NAICS Cogen",F6285="Industrial NAICS Cogen",F6285="NAICS-22 Cogen")),FALSE,IF(AND($P$3=FALSE,OR(F6285="Commercial NAICS Cogen",F6285="Commercial NAICS Non-Cogen",F6285="Industrial NAICS Cogen", F6285="industrial NAICS non-Cogen")),FALSE, TRUE))</f>
        <v/>
      </c>
    </row>
    <row r="6286">
      <c r="A6286" s="129" t="n">
        <v>99999</v>
      </c>
      <c r="B6286" s="130" t="inlineStr">
        <is>
          <t>State-Fuel Level Increment</t>
        </is>
      </c>
      <c r="C6286" s="130" t="inlineStr">
        <is>
          <t>State-Fuel Level Increment</t>
        </is>
      </c>
      <c r="D6286" s="129" t="n">
        <v>99999</v>
      </c>
      <c r="E6286" s="130" t="inlineStr">
        <is>
          <t>FL</t>
        </is>
      </c>
      <c r="F6286" s="130" t="inlineStr">
        <is>
          <t>Industrial NAICS Cogen</t>
        </is>
      </c>
      <c r="G6286" s="130" t="inlineStr">
        <is>
          <t>ST</t>
        </is>
      </c>
      <c r="H6286" s="130" t="inlineStr">
        <is>
          <t>BLQ</t>
        </is>
      </c>
      <c r="I6286" s="130" t="inlineStr">
        <is>
          <t>WWW</t>
        </is>
      </c>
      <c r="J6286" s="131" t="n">
        <v>752072.0699999999</v>
      </c>
      <c r="K6286" s="129" t="n">
        <v>2020</v>
      </c>
      <c r="L6286" s="120">
        <f>IF(VLOOKUP(H6286,'Cross-Page Data'!$D$4:$F$48,3,FALSE)="natural gas",VLOOKUP(G6286,'Cross-Page Data'!$I$4:$J$19,2,FALSE),IF(VLOOKUP(H6286,'Cross-Page Data'!$D$4:$F$48,3,FALSE)="solar",IF(G6286="PV","solar PV","solar thermal"),IF(VLOOKUP(H6286,'Cross-Page Data'!$D$4:$F$48,3,FALSE)="wind",VLOOKUP(G6286,'Cross-Page Data'!$I$4:$J$19,2,FALSE),IF(VLOOKUP(H6286,'Cross-Page Data'!$D$4:$F$48,3,FALSE)="hydro",VLOOKUP(G6286,'Cross-Page Data'!$I$4:$J$19,2,FALSE),VLOOKUP(H6286,'Cross-Page Data'!$D$4:$F$48,3,FALSE)))))</f>
        <v/>
      </c>
      <c r="M6286" s="120">
        <f>IF(AND($P$2=FALSE,OR(F6286="Commercial NAICS Cogen",F6286="Industrial NAICS Cogen",F6286="NAICS-22 Cogen")),FALSE,IF(AND($P$3=FALSE,OR(F6286="Commercial NAICS Cogen",F6286="Commercial NAICS Non-Cogen",F6286="Industrial NAICS Cogen", F6286="industrial NAICS non-Cogen")),FALSE, TRUE))</f>
        <v/>
      </c>
    </row>
    <row r="6287">
      <c r="A6287" s="129" t="n">
        <v>99999</v>
      </c>
      <c r="B6287" s="130" t="inlineStr">
        <is>
          <t>State-Fuel Level Increment</t>
        </is>
      </c>
      <c r="C6287" s="130" t="inlineStr">
        <is>
          <t>State-Fuel Level Increment</t>
        </is>
      </c>
      <c r="D6287" s="129" t="n">
        <v>99999</v>
      </c>
      <c r="E6287" s="130" t="inlineStr">
        <is>
          <t>GA</t>
        </is>
      </c>
      <c r="F6287" s="130" t="inlineStr">
        <is>
          <t>Industrial NAICS Cogen</t>
        </is>
      </c>
      <c r="G6287" s="130" t="inlineStr">
        <is>
          <t>ST</t>
        </is>
      </c>
      <c r="H6287" s="130" t="inlineStr">
        <is>
          <t>BLQ</t>
        </is>
      </c>
      <c r="I6287" s="130" t="inlineStr">
        <is>
          <t>WWW</t>
        </is>
      </c>
      <c r="J6287" s="131" t="n">
        <v>1741782.2</v>
      </c>
      <c r="K6287" s="129" t="n">
        <v>2020</v>
      </c>
      <c r="L6287" s="120">
        <f>IF(VLOOKUP(H6287,'Cross-Page Data'!$D$4:$F$48,3,FALSE)="natural gas",VLOOKUP(G6287,'Cross-Page Data'!$I$4:$J$19,2,FALSE),IF(VLOOKUP(H6287,'Cross-Page Data'!$D$4:$F$48,3,FALSE)="solar",IF(G6287="PV","solar PV","solar thermal"),IF(VLOOKUP(H6287,'Cross-Page Data'!$D$4:$F$48,3,FALSE)="wind",VLOOKUP(G6287,'Cross-Page Data'!$I$4:$J$19,2,FALSE),IF(VLOOKUP(H6287,'Cross-Page Data'!$D$4:$F$48,3,FALSE)="hydro",VLOOKUP(G6287,'Cross-Page Data'!$I$4:$J$19,2,FALSE),VLOOKUP(H6287,'Cross-Page Data'!$D$4:$F$48,3,FALSE)))))</f>
        <v/>
      </c>
      <c r="M6287" s="120">
        <f>IF(AND($P$2=FALSE,OR(F6287="Commercial NAICS Cogen",F6287="Industrial NAICS Cogen",F6287="NAICS-22 Cogen")),FALSE,IF(AND($P$3=FALSE,OR(F6287="Commercial NAICS Cogen",F6287="Commercial NAICS Non-Cogen",F6287="Industrial NAICS Cogen", F6287="industrial NAICS non-Cogen")),FALSE, TRUE))</f>
        <v/>
      </c>
    </row>
    <row r="6288">
      <c r="A6288" s="129" t="n">
        <v>99999</v>
      </c>
      <c r="B6288" s="130" t="inlineStr">
        <is>
          <t>State-Fuel Level Increment</t>
        </is>
      </c>
      <c r="C6288" s="130" t="inlineStr">
        <is>
          <t>State-Fuel Level Increment</t>
        </is>
      </c>
      <c r="D6288" s="129" t="n">
        <v>99999</v>
      </c>
      <c r="E6288" s="130" t="inlineStr">
        <is>
          <t>KY</t>
        </is>
      </c>
      <c r="F6288" s="130" t="inlineStr">
        <is>
          <t>Industrial NAICS Cogen</t>
        </is>
      </c>
      <c r="G6288" s="130" t="inlineStr">
        <is>
          <t>ST</t>
        </is>
      </c>
      <c r="H6288" s="130" t="inlineStr">
        <is>
          <t>BLQ</t>
        </is>
      </c>
      <c r="I6288" s="130" t="inlineStr">
        <is>
          <t>WWW</t>
        </is>
      </c>
      <c r="J6288" s="131" t="n">
        <v>201653.85</v>
      </c>
      <c r="K6288" s="129" t="n">
        <v>2020</v>
      </c>
      <c r="L6288" s="120">
        <f>IF(VLOOKUP(H6288,'Cross-Page Data'!$D$4:$F$48,3,FALSE)="natural gas",VLOOKUP(G6288,'Cross-Page Data'!$I$4:$J$19,2,FALSE),IF(VLOOKUP(H6288,'Cross-Page Data'!$D$4:$F$48,3,FALSE)="solar",IF(G6288="PV","solar PV","solar thermal"),IF(VLOOKUP(H6288,'Cross-Page Data'!$D$4:$F$48,3,FALSE)="wind",VLOOKUP(G6288,'Cross-Page Data'!$I$4:$J$19,2,FALSE),IF(VLOOKUP(H6288,'Cross-Page Data'!$D$4:$F$48,3,FALSE)="hydro",VLOOKUP(G6288,'Cross-Page Data'!$I$4:$J$19,2,FALSE),VLOOKUP(H6288,'Cross-Page Data'!$D$4:$F$48,3,FALSE)))))</f>
        <v/>
      </c>
      <c r="M6288" s="120">
        <f>IF(AND($P$2=FALSE,OR(F6288="Commercial NAICS Cogen",F6288="Industrial NAICS Cogen",F6288="NAICS-22 Cogen")),FALSE,IF(AND($P$3=FALSE,OR(F6288="Commercial NAICS Cogen",F6288="Commercial NAICS Non-Cogen",F6288="Industrial NAICS Cogen", F6288="industrial NAICS non-Cogen")),FALSE, TRUE))</f>
        <v/>
      </c>
    </row>
    <row r="6289">
      <c r="A6289" s="129" t="n">
        <v>99999</v>
      </c>
      <c r="B6289" s="130" t="inlineStr">
        <is>
          <t>State-Fuel Level Increment</t>
        </is>
      </c>
      <c r="C6289" s="130" t="inlineStr">
        <is>
          <t>State-Fuel Level Increment</t>
        </is>
      </c>
      <c r="D6289" s="129" t="n">
        <v>99999</v>
      </c>
      <c r="E6289" s="130" t="inlineStr">
        <is>
          <t>LA</t>
        </is>
      </c>
      <c r="F6289" s="130" t="inlineStr">
        <is>
          <t>Industrial NAICS Cogen</t>
        </is>
      </c>
      <c r="G6289" s="130" t="inlineStr">
        <is>
          <t>ST</t>
        </is>
      </c>
      <c r="H6289" s="130" t="inlineStr">
        <is>
          <t>BLQ</t>
        </is>
      </c>
      <c r="I6289" s="130" t="inlineStr">
        <is>
          <t>WWW</t>
        </is>
      </c>
      <c r="J6289" s="131" t="n">
        <v>942627.28</v>
      </c>
      <c r="K6289" s="129" t="n">
        <v>2020</v>
      </c>
      <c r="L6289" s="120">
        <f>IF(VLOOKUP(H6289,'Cross-Page Data'!$D$4:$F$48,3,FALSE)="natural gas",VLOOKUP(G6289,'Cross-Page Data'!$I$4:$J$19,2,FALSE),IF(VLOOKUP(H6289,'Cross-Page Data'!$D$4:$F$48,3,FALSE)="solar",IF(G6289="PV","solar PV","solar thermal"),IF(VLOOKUP(H6289,'Cross-Page Data'!$D$4:$F$48,3,FALSE)="wind",VLOOKUP(G6289,'Cross-Page Data'!$I$4:$J$19,2,FALSE),IF(VLOOKUP(H6289,'Cross-Page Data'!$D$4:$F$48,3,FALSE)="hydro",VLOOKUP(G6289,'Cross-Page Data'!$I$4:$J$19,2,FALSE),VLOOKUP(H6289,'Cross-Page Data'!$D$4:$F$48,3,FALSE)))))</f>
        <v/>
      </c>
      <c r="M6289" s="120">
        <f>IF(AND($P$2=FALSE,OR(F6289="Commercial NAICS Cogen",F6289="Industrial NAICS Cogen",F6289="NAICS-22 Cogen")),FALSE,IF(AND($P$3=FALSE,OR(F6289="Commercial NAICS Cogen",F6289="Commercial NAICS Non-Cogen",F6289="Industrial NAICS Cogen", F6289="industrial NAICS non-Cogen")),FALSE, TRUE))</f>
        <v/>
      </c>
    </row>
    <row r="6290">
      <c r="A6290" s="129" t="n">
        <v>99999</v>
      </c>
      <c r="B6290" s="130" t="inlineStr">
        <is>
          <t>State-Fuel Level Increment</t>
        </is>
      </c>
      <c r="C6290" s="130" t="inlineStr">
        <is>
          <t>State-Fuel Level Increment</t>
        </is>
      </c>
      <c r="D6290" s="129" t="n">
        <v>99999</v>
      </c>
      <c r="E6290" s="130" t="inlineStr">
        <is>
          <t>ME</t>
        </is>
      </c>
      <c r="F6290" s="130" t="inlineStr">
        <is>
          <t>Industrial NAICS Cogen</t>
        </is>
      </c>
      <c r="G6290" s="130" t="inlineStr">
        <is>
          <t>ST</t>
        </is>
      </c>
      <c r="H6290" s="130" t="inlineStr">
        <is>
          <t>BLQ</t>
        </is>
      </c>
      <c r="I6290" s="130" t="inlineStr">
        <is>
          <t>WWW</t>
        </is>
      </c>
      <c r="J6290" s="131" t="n">
        <v>458251.46</v>
      </c>
      <c r="K6290" s="129" t="n">
        <v>2020</v>
      </c>
      <c r="L6290" s="120">
        <f>IF(VLOOKUP(H6290,'Cross-Page Data'!$D$4:$F$48,3,FALSE)="natural gas",VLOOKUP(G6290,'Cross-Page Data'!$I$4:$J$19,2,FALSE),IF(VLOOKUP(H6290,'Cross-Page Data'!$D$4:$F$48,3,FALSE)="solar",IF(G6290="PV","solar PV","solar thermal"),IF(VLOOKUP(H6290,'Cross-Page Data'!$D$4:$F$48,3,FALSE)="wind",VLOOKUP(G6290,'Cross-Page Data'!$I$4:$J$19,2,FALSE),IF(VLOOKUP(H6290,'Cross-Page Data'!$D$4:$F$48,3,FALSE)="hydro",VLOOKUP(G6290,'Cross-Page Data'!$I$4:$J$19,2,FALSE),VLOOKUP(H6290,'Cross-Page Data'!$D$4:$F$48,3,FALSE)))))</f>
        <v/>
      </c>
      <c r="M6290" s="120">
        <f>IF(AND($P$2=FALSE,OR(F6290="Commercial NAICS Cogen",F6290="Industrial NAICS Cogen",F6290="NAICS-22 Cogen")),FALSE,IF(AND($P$3=FALSE,OR(F6290="Commercial NAICS Cogen",F6290="Commercial NAICS Non-Cogen",F6290="Industrial NAICS Cogen", F6290="industrial NAICS non-Cogen")),FALSE, TRUE))</f>
        <v/>
      </c>
    </row>
    <row r="6291">
      <c r="A6291" s="129" t="n">
        <v>99999</v>
      </c>
      <c r="B6291" s="130" t="inlineStr">
        <is>
          <t>State-Fuel Level Increment</t>
        </is>
      </c>
      <c r="C6291" s="130" t="inlineStr">
        <is>
          <t>State-Fuel Level Increment</t>
        </is>
      </c>
      <c r="D6291" s="129" t="n">
        <v>99999</v>
      </c>
      <c r="E6291" s="130" t="inlineStr">
        <is>
          <t>MI</t>
        </is>
      </c>
      <c r="F6291" s="130" t="inlineStr">
        <is>
          <t>Industrial NAICS Cogen</t>
        </is>
      </c>
      <c r="G6291" s="130" t="inlineStr">
        <is>
          <t>ST</t>
        </is>
      </c>
      <c r="H6291" s="130" t="inlineStr">
        <is>
          <t>BLQ</t>
        </is>
      </c>
      <c r="I6291" s="130" t="inlineStr">
        <is>
          <t>WWW</t>
        </is>
      </c>
      <c r="J6291" s="131" t="n">
        <v>204189.85</v>
      </c>
      <c r="K6291" s="129" t="n">
        <v>2020</v>
      </c>
      <c r="L6291" s="120">
        <f>IF(VLOOKUP(H6291,'Cross-Page Data'!$D$4:$F$48,3,FALSE)="natural gas",VLOOKUP(G6291,'Cross-Page Data'!$I$4:$J$19,2,FALSE),IF(VLOOKUP(H6291,'Cross-Page Data'!$D$4:$F$48,3,FALSE)="solar",IF(G6291="PV","solar PV","solar thermal"),IF(VLOOKUP(H6291,'Cross-Page Data'!$D$4:$F$48,3,FALSE)="wind",VLOOKUP(G6291,'Cross-Page Data'!$I$4:$J$19,2,FALSE),IF(VLOOKUP(H6291,'Cross-Page Data'!$D$4:$F$48,3,FALSE)="hydro",VLOOKUP(G6291,'Cross-Page Data'!$I$4:$J$19,2,FALSE),VLOOKUP(H6291,'Cross-Page Data'!$D$4:$F$48,3,FALSE)))))</f>
        <v/>
      </c>
      <c r="M6291" s="120">
        <f>IF(AND($P$2=FALSE,OR(F6291="Commercial NAICS Cogen",F6291="Industrial NAICS Cogen",F6291="NAICS-22 Cogen")),FALSE,IF(AND($P$3=FALSE,OR(F6291="Commercial NAICS Cogen",F6291="Commercial NAICS Non-Cogen",F6291="Industrial NAICS Cogen", F6291="industrial NAICS non-Cogen")),FALSE, TRUE))</f>
        <v/>
      </c>
    </row>
    <row r="6292">
      <c r="A6292" s="129" t="n">
        <v>99999</v>
      </c>
      <c r="B6292" s="130" t="inlineStr">
        <is>
          <t>State-Fuel Level Increment</t>
        </is>
      </c>
      <c r="C6292" s="130" t="inlineStr">
        <is>
          <t>State-Fuel Level Increment</t>
        </is>
      </c>
      <c r="D6292" s="129" t="n">
        <v>99999</v>
      </c>
      <c r="E6292" s="130" t="inlineStr">
        <is>
          <t>MS</t>
        </is>
      </c>
      <c r="F6292" s="130" t="inlineStr">
        <is>
          <t>Industrial NAICS Cogen</t>
        </is>
      </c>
      <c r="G6292" s="130" t="inlineStr">
        <is>
          <t>ST</t>
        </is>
      </c>
      <c r="H6292" s="130" t="inlineStr">
        <is>
          <t>BLQ</t>
        </is>
      </c>
      <c r="I6292" s="130" t="inlineStr">
        <is>
          <t>WWW</t>
        </is>
      </c>
      <c r="J6292" s="131" t="n">
        <v>209715.99</v>
      </c>
      <c r="K6292" s="129" t="n">
        <v>2020</v>
      </c>
      <c r="L6292" s="120">
        <f>IF(VLOOKUP(H6292,'Cross-Page Data'!$D$4:$F$48,3,FALSE)="natural gas",VLOOKUP(G6292,'Cross-Page Data'!$I$4:$J$19,2,FALSE),IF(VLOOKUP(H6292,'Cross-Page Data'!$D$4:$F$48,3,FALSE)="solar",IF(G6292="PV","solar PV","solar thermal"),IF(VLOOKUP(H6292,'Cross-Page Data'!$D$4:$F$48,3,FALSE)="wind",VLOOKUP(G6292,'Cross-Page Data'!$I$4:$J$19,2,FALSE),IF(VLOOKUP(H6292,'Cross-Page Data'!$D$4:$F$48,3,FALSE)="hydro",VLOOKUP(G6292,'Cross-Page Data'!$I$4:$J$19,2,FALSE),VLOOKUP(H6292,'Cross-Page Data'!$D$4:$F$48,3,FALSE)))))</f>
        <v/>
      </c>
      <c r="M6292" s="120">
        <f>IF(AND($P$2=FALSE,OR(F6292="Commercial NAICS Cogen",F6292="Industrial NAICS Cogen",F6292="NAICS-22 Cogen")),FALSE,IF(AND($P$3=FALSE,OR(F6292="Commercial NAICS Cogen",F6292="Commercial NAICS Non-Cogen",F6292="Industrial NAICS Cogen", F6292="industrial NAICS non-Cogen")),FALSE, TRUE))</f>
        <v/>
      </c>
    </row>
    <row r="6293">
      <c r="A6293" s="129" t="n">
        <v>99999</v>
      </c>
      <c r="B6293" s="130" t="inlineStr">
        <is>
          <t>State-Fuel Level Increment</t>
        </is>
      </c>
      <c r="C6293" s="130" t="inlineStr">
        <is>
          <t>State-Fuel Level Increment</t>
        </is>
      </c>
      <c r="D6293" s="129" t="n">
        <v>99999</v>
      </c>
      <c r="E6293" s="130" t="inlineStr">
        <is>
          <t>NC</t>
        </is>
      </c>
      <c r="F6293" s="130" t="inlineStr">
        <is>
          <t>Industrial NAICS Cogen</t>
        </is>
      </c>
      <c r="G6293" s="130" t="inlineStr">
        <is>
          <t>ST</t>
        </is>
      </c>
      <c r="H6293" s="130" t="inlineStr">
        <is>
          <t>BLQ</t>
        </is>
      </c>
      <c r="I6293" s="130" t="inlineStr">
        <is>
          <t>WWW</t>
        </is>
      </c>
      <c r="J6293" s="131" t="n">
        <v>192400.52</v>
      </c>
      <c r="K6293" s="129" t="n">
        <v>2020</v>
      </c>
      <c r="L6293" s="120">
        <f>IF(VLOOKUP(H6293,'Cross-Page Data'!$D$4:$F$48,3,FALSE)="natural gas",VLOOKUP(G6293,'Cross-Page Data'!$I$4:$J$19,2,FALSE),IF(VLOOKUP(H6293,'Cross-Page Data'!$D$4:$F$48,3,FALSE)="solar",IF(G6293="PV","solar PV","solar thermal"),IF(VLOOKUP(H6293,'Cross-Page Data'!$D$4:$F$48,3,FALSE)="wind",VLOOKUP(G6293,'Cross-Page Data'!$I$4:$J$19,2,FALSE),IF(VLOOKUP(H6293,'Cross-Page Data'!$D$4:$F$48,3,FALSE)="hydro",VLOOKUP(G6293,'Cross-Page Data'!$I$4:$J$19,2,FALSE),VLOOKUP(H6293,'Cross-Page Data'!$D$4:$F$48,3,FALSE)))))</f>
        <v/>
      </c>
      <c r="M6293" s="120">
        <f>IF(AND($P$2=FALSE,OR(F6293="Commercial NAICS Cogen",F6293="Industrial NAICS Cogen",F6293="NAICS-22 Cogen")),FALSE,IF(AND($P$3=FALSE,OR(F6293="Commercial NAICS Cogen",F6293="Commercial NAICS Non-Cogen",F6293="Industrial NAICS Cogen", F6293="industrial NAICS non-Cogen")),FALSE, TRUE))</f>
        <v/>
      </c>
    </row>
    <row r="6294">
      <c r="A6294" s="129" t="n">
        <v>99999</v>
      </c>
      <c r="B6294" s="130" t="inlineStr">
        <is>
          <t>State-Fuel Level Increment</t>
        </is>
      </c>
      <c r="C6294" s="130" t="inlineStr">
        <is>
          <t>State-Fuel Level Increment</t>
        </is>
      </c>
      <c r="D6294" s="129" t="n">
        <v>99999</v>
      </c>
      <c r="E6294" s="130" t="inlineStr">
        <is>
          <t>OR</t>
        </is>
      </c>
      <c r="F6294" s="130" t="inlineStr">
        <is>
          <t>Industrial NAICS Cogen</t>
        </is>
      </c>
      <c r="G6294" s="130" t="inlineStr">
        <is>
          <t>ST</t>
        </is>
      </c>
      <c r="H6294" s="130" t="inlineStr">
        <is>
          <t>BLQ</t>
        </is>
      </c>
      <c r="I6294" s="130" t="inlineStr">
        <is>
          <t>WWW</t>
        </is>
      </c>
      <c r="J6294" s="131" t="n">
        <v>95257.98699999999</v>
      </c>
      <c r="K6294" s="129" t="n">
        <v>2020</v>
      </c>
      <c r="L6294" s="120">
        <f>IF(VLOOKUP(H6294,'Cross-Page Data'!$D$4:$F$48,3,FALSE)="natural gas",VLOOKUP(G6294,'Cross-Page Data'!$I$4:$J$19,2,FALSE),IF(VLOOKUP(H6294,'Cross-Page Data'!$D$4:$F$48,3,FALSE)="solar",IF(G6294="PV","solar PV","solar thermal"),IF(VLOOKUP(H6294,'Cross-Page Data'!$D$4:$F$48,3,FALSE)="wind",VLOOKUP(G6294,'Cross-Page Data'!$I$4:$J$19,2,FALSE),IF(VLOOKUP(H6294,'Cross-Page Data'!$D$4:$F$48,3,FALSE)="hydro",VLOOKUP(G6294,'Cross-Page Data'!$I$4:$J$19,2,FALSE),VLOOKUP(H6294,'Cross-Page Data'!$D$4:$F$48,3,FALSE)))))</f>
        <v/>
      </c>
      <c r="M6294" s="120">
        <f>IF(AND($P$2=FALSE,OR(F6294="Commercial NAICS Cogen",F6294="Industrial NAICS Cogen",F6294="NAICS-22 Cogen")),FALSE,IF(AND($P$3=FALSE,OR(F6294="Commercial NAICS Cogen",F6294="Commercial NAICS Non-Cogen",F6294="Industrial NAICS Cogen", F6294="industrial NAICS non-Cogen")),FALSE, TRUE))</f>
        <v/>
      </c>
    </row>
    <row r="6295">
      <c r="A6295" s="129" t="n">
        <v>99999</v>
      </c>
      <c r="B6295" s="130" t="inlineStr">
        <is>
          <t>State-Fuel Level Increment</t>
        </is>
      </c>
      <c r="C6295" s="130" t="inlineStr">
        <is>
          <t>State-Fuel Level Increment</t>
        </is>
      </c>
      <c r="D6295" s="129" t="n">
        <v>99999</v>
      </c>
      <c r="E6295" s="130" t="inlineStr">
        <is>
          <t>PA</t>
        </is>
      </c>
      <c r="F6295" s="130" t="inlineStr">
        <is>
          <t>Industrial NAICS Cogen</t>
        </is>
      </c>
      <c r="G6295" s="130" t="inlineStr">
        <is>
          <t>ST</t>
        </is>
      </c>
      <c r="H6295" s="130" t="inlineStr">
        <is>
          <t>BLQ</t>
        </is>
      </c>
      <c r="I6295" s="130" t="inlineStr">
        <is>
          <t>WWW</t>
        </is>
      </c>
      <c r="J6295" s="131" t="n">
        <v>55354.297</v>
      </c>
      <c r="K6295" s="129" t="n">
        <v>2020</v>
      </c>
      <c r="L6295" s="120">
        <f>IF(VLOOKUP(H6295,'Cross-Page Data'!$D$4:$F$48,3,FALSE)="natural gas",VLOOKUP(G6295,'Cross-Page Data'!$I$4:$J$19,2,FALSE),IF(VLOOKUP(H6295,'Cross-Page Data'!$D$4:$F$48,3,FALSE)="solar",IF(G6295="PV","solar PV","solar thermal"),IF(VLOOKUP(H6295,'Cross-Page Data'!$D$4:$F$48,3,FALSE)="wind",VLOOKUP(G6295,'Cross-Page Data'!$I$4:$J$19,2,FALSE),IF(VLOOKUP(H6295,'Cross-Page Data'!$D$4:$F$48,3,FALSE)="hydro",VLOOKUP(G6295,'Cross-Page Data'!$I$4:$J$19,2,FALSE),VLOOKUP(H6295,'Cross-Page Data'!$D$4:$F$48,3,FALSE)))))</f>
        <v/>
      </c>
      <c r="M6295" s="120">
        <f>IF(AND($P$2=FALSE,OR(F6295="Commercial NAICS Cogen",F6295="Industrial NAICS Cogen",F6295="NAICS-22 Cogen")),FALSE,IF(AND($P$3=FALSE,OR(F6295="Commercial NAICS Cogen",F6295="Commercial NAICS Non-Cogen",F6295="Industrial NAICS Cogen", F6295="industrial NAICS non-Cogen")),FALSE, TRUE))</f>
        <v/>
      </c>
    </row>
    <row r="6296">
      <c r="A6296" s="129" t="n">
        <v>99999</v>
      </c>
      <c r="B6296" s="130" t="inlineStr">
        <is>
          <t>State-Fuel Level Increment</t>
        </is>
      </c>
      <c r="C6296" s="130" t="inlineStr">
        <is>
          <t>State-Fuel Level Increment</t>
        </is>
      </c>
      <c r="D6296" s="129" t="n">
        <v>99999</v>
      </c>
      <c r="E6296" s="130" t="inlineStr">
        <is>
          <t>SC</t>
        </is>
      </c>
      <c r="F6296" s="130" t="inlineStr">
        <is>
          <t>Industrial NAICS Cogen</t>
        </is>
      </c>
      <c r="G6296" s="130" t="inlineStr">
        <is>
          <t>ST</t>
        </is>
      </c>
      <c r="H6296" s="130" t="inlineStr">
        <is>
          <t>BLQ</t>
        </is>
      </c>
      <c r="I6296" s="130" t="inlineStr">
        <is>
          <t>WWW</t>
        </is>
      </c>
      <c r="J6296" s="131" t="n">
        <v>188542.98</v>
      </c>
      <c r="K6296" s="129" t="n">
        <v>2020</v>
      </c>
      <c r="L6296" s="120">
        <f>IF(VLOOKUP(H6296,'Cross-Page Data'!$D$4:$F$48,3,FALSE)="natural gas",VLOOKUP(G6296,'Cross-Page Data'!$I$4:$J$19,2,FALSE),IF(VLOOKUP(H6296,'Cross-Page Data'!$D$4:$F$48,3,FALSE)="solar",IF(G6296="PV","solar PV","solar thermal"),IF(VLOOKUP(H6296,'Cross-Page Data'!$D$4:$F$48,3,FALSE)="wind",VLOOKUP(G6296,'Cross-Page Data'!$I$4:$J$19,2,FALSE),IF(VLOOKUP(H6296,'Cross-Page Data'!$D$4:$F$48,3,FALSE)="hydro",VLOOKUP(G6296,'Cross-Page Data'!$I$4:$J$19,2,FALSE),VLOOKUP(H6296,'Cross-Page Data'!$D$4:$F$48,3,FALSE)))))</f>
        <v/>
      </c>
      <c r="M6296" s="120">
        <f>IF(AND($P$2=FALSE,OR(F6296="Commercial NAICS Cogen",F6296="Industrial NAICS Cogen",F6296="NAICS-22 Cogen")),FALSE,IF(AND($P$3=FALSE,OR(F6296="Commercial NAICS Cogen",F6296="Commercial NAICS Non-Cogen",F6296="Industrial NAICS Cogen", F6296="industrial NAICS non-Cogen")),FALSE, TRUE))</f>
        <v/>
      </c>
    </row>
    <row r="6297">
      <c r="A6297" s="129" t="n">
        <v>99999</v>
      </c>
      <c r="B6297" s="130" t="inlineStr">
        <is>
          <t>State-Fuel Level Increment</t>
        </is>
      </c>
      <c r="C6297" s="130" t="inlineStr">
        <is>
          <t>State-Fuel Level Increment</t>
        </is>
      </c>
      <c r="D6297" s="129" t="n">
        <v>99999</v>
      </c>
      <c r="E6297" s="130" t="inlineStr">
        <is>
          <t>TN</t>
        </is>
      </c>
      <c r="F6297" s="130" t="inlineStr">
        <is>
          <t>Industrial NAICS Cogen</t>
        </is>
      </c>
      <c r="G6297" s="130" t="inlineStr">
        <is>
          <t>ST</t>
        </is>
      </c>
      <c r="H6297" s="130" t="inlineStr">
        <is>
          <t>BLQ</t>
        </is>
      </c>
      <c r="I6297" s="130" t="inlineStr">
        <is>
          <t>WWW</t>
        </is>
      </c>
      <c r="J6297" s="131" t="n">
        <v>168040.94</v>
      </c>
      <c r="K6297" s="129" t="n">
        <v>2020</v>
      </c>
      <c r="L6297" s="120">
        <f>IF(VLOOKUP(H6297,'Cross-Page Data'!$D$4:$F$48,3,FALSE)="natural gas",VLOOKUP(G6297,'Cross-Page Data'!$I$4:$J$19,2,FALSE),IF(VLOOKUP(H6297,'Cross-Page Data'!$D$4:$F$48,3,FALSE)="solar",IF(G6297="PV","solar PV","solar thermal"),IF(VLOOKUP(H6297,'Cross-Page Data'!$D$4:$F$48,3,FALSE)="wind",VLOOKUP(G6297,'Cross-Page Data'!$I$4:$J$19,2,FALSE),IF(VLOOKUP(H6297,'Cross-Page Data'!$D$4:$F$48,3,FALSE)="hydro",VLOOKUP(G6297,'Cross-Page Data'!$I$4:$J$19,2,FALSE),VLOOKUP(H6297,'Cross-Page Data'!$D$4:$F$48,3,FALSE)))))</f>
        <v/>
      </c>
      <c r="M6297" s="120">
        <f>IF(AND($P$2=FALSE,OR(F6297="Commercial NAICS Cogen",F6297="Industrial NAICS Cogen",F6297="NAICS-22 Cogen")),FALSE,IF(AND($P$3=FALSE,OR(F6297="Commercial NAICS Cogen",F6297="Commercial NAICS Non-Cogen",F6297="Industrial NAICS Cogen", F6297="industrial NAICS non-Cogen")),FALSE, TRUE))</f>
        <v/>
      </c>
    </row>
    <row r="6298">
      <c r="A6298" s="129" t="n">
        <v>99999</v>
      </c>
      <c r="B6298" s="130" t="inlineStr">
        <is>
          <t>State-Fuel Level Increment</t>
        </is>
      </c>
      <c r="C6298" s="130" t="inlineStr">
        <is>
          <t>State-Fuel Level Increment</t>
        </is>
      </c>
      <c r="D6298" s="129" t="n">
        <v>99999</v>
      </c>
      <c r="E6298" s="130" t="inlineStr">
        <is>
          <t>TX</t>
        </is>
      </c>
      <c r="F6298" s="130" t="inlineStr">
        <is>
          <t>Industrial NAICS Cogen</t>
        </is>
      </c>
      <c r="G6298" s="130" t="inlineStr">
        <is>
          <t>ST</t>
        </is>
      </c>
      <c r="H6298" s="130" t="inlineStr">
        <is>
          <t>BLQ</t>
        </is>
      </c>
      <c r="I6298" s="130" t="inlineStr">
        <is>
          <t>WWW</t>
        </is>
      </c>
      <c r="J6298" s="131" t="n">
        <v>655932.16</v>
      </c>
      <c r="K6298" s="129" t="n">
        <v>2020</v>
      </c>
      <c r="L6298" s="120">
        <f>IF(VLOOKUP(H6298,'Cross-Page Data'!$D$4:$F$48,3,FALSE)="natural gas",VLOOKUP(G6298,'Cross-Page Data'!$I$4:$J$19,2,FALSE),IF(VLOOKUP(H6298,'Cross-Page Data'!$D$4:$F$48,3,FALSE)="solar",IF(G6298="PV","solar PV","solar thermal"),IF(VLOOKUP(H6298,'Cross-Page Data'!$D$4:$F$48,3,FALSE)="wind",VLOOKUP(G6298,'Cross-Page Data'!$I$4:$J$19,2,FALSE),IF(VLOOKUP(H6298,'Cross-Page Data'!$D$4:$F$48,3,FALSE)="hydro",VLOOKUP(G6298,'Cross-Page Data'!$I$4:$J$19,2,FALSE),VLOOKUP(H6298,'Cross-Page Data'!$D$4:$F$48,3,FALSE)))))</f>
        <v/>
      </c>
      <c r="M6298" s="120">
        <f>IF(AND($P$2=FALSE,OR(F6298="Commercial NAICS Cogen",F6298="Industrial NAICS Cogen",F6298="NAICS-22 Cogen")),FALSE,IF(AND($P$3=FALSE,OR(F6298="Commercial NAICS Cogen",F6298="Commercial NAICS Non-Cogen",F6298="Industrial NAICS Cogen", F6298="industrial NAICS non-Cogen")),FALSE, TRUE))</f>
        <v/>
      </c>
    </row>
    <row r="6299">
      <c r="A6299" s="129" t="n">
        <v>99999</v>
      </c>
      <c r="B6299" s="130" t="inlineStr">
        <is>
          <t>State-Fuel Level Increment</t>
        </is>
      </c>
      <c r="C6299" s="130" t="inlineStr">
        <is>
          <t>State-Fuel Level Increment</t>
        </is>
      </c>
      <c r="D6299" s="129" t="n">
        <v>99999</v>
      </c>
      <c r="E6299" s="130" t="inlineStr">
        <is>
          <t>WA</t>
        </is>
      </c>
      <c r="F6299" s="130" t="inlineStr">
        <is>
          <t>Industrial NAICS Cogen</t>
        </is>
      </c>
      <c r="G6299" s="130" t="inlineStr">
        <is>
          <t>ST</t>
        </is>
      </c>
      <c r="H6299" s="130" t="inlineStr">
        <is>
          <t>BLQ</t>
        </is>
      </c>
      <c r="I6299" s="130" t="inlineStr">
        <is>
          <t>WWW</t>
        </is>
      </c>
      <c r="J6299" s="131" t="n">
        <v>326666.94</v>
      </c>
      <c r="K6299" s="129" t="n">
        <v>2020</v>
      </c>
      <c r="L6299" s="120">
        <f>IF(VLOOKUP(H6299,'Cross-Page Data'!$D$4:$F$48,3,FALSE)="natural gas",VLOOKUP(G6299,'Cross-Page Data'!$I$4:$J$19,2,FALSE),IF(VLOOKUP(H6299,'Cross-Page Data'!$D$4:$F$48,3,FALSE)="solar",IF(G6299="PV","solar PV","solar thermal"),IF(VLOOKUP(H6299,'Cross-Page Data'!$D$4:$F$48,3,FALSE)="wind",VLOOKUP(G6299,'Cross-Page Data'!$I$4:$J$19,2,FALSE),IF(VLOOKUP(H6299,'Cross-Page Data'!$D$4:$F$48,3,FALSE)="hydro",VLOOKUP(G6299,'Cross-Page Data'!$I$4:$J$19,2,FALSE),VLOOKUP(H6299,'Cross-Page Data'!$D$4:$F$48,3,FALSE)))))</f>
        <v/>
      </c>
      <c r="M6299" s="120">
        <f>IF(AND($P$2=FALSE,OR(F6299="Commercial NAICS Cogen",F6299="Industrial NAICS Cogen",F6299="NAICS-22 Cogen")),FALSE,IF(AND($P$3=FALSE,OR(F6299="Commercial NAICS Cogen",F6299="Commercial NAICS Non-Cogen",F6299="Industrial NAICS Cogen", F6299="industrial NAICS non-Cogen")),FALSE, TRUE))</f>
        <v/>
      </c>
    </row>
    <row r="6300">
      <c r="A6300" s="129" t="n">
        <v>99999</v>
      </c>
      <c r="B6300" s="130" t="inlineStr">
        <is>
          <t>State-Fuel Level Increment</t>
        </is>
      </c>
      <c r="C6300" s="130" t="inlineStr">
        <is>
          <t>State-Fuel Level Increment</t>
        </is>
      </c>
      <c r="D6300" s="129" t="n">
        <v>99999</v>
      </c>
      <c r="E6300" s="130" t="inlineStr">
        <is>
          <t>WI</t>
        </is>
      </c>
      <c r="F6300" s="130" t="inlineStr">
        <is>
          <t>Industrial NAICS Cogen</t>
        </is>
      </c>
      <c r="G6300" s="130" t="inlineStr">
        <is>
          <t>ST</t>
        </is>
      </c>
      <c r="H6300" s="130" t="inlineStr">
        <is>
          <t>BLQ</t>
        </is>
      </c>
      <c r="I6300" s="130" t="inlineStr">
        <is>
          <t>WWW</t>
        </is>
      </c>
      <c r="J6300" s="131" t="n">
        <v>155022.06</v>
      </c>
      <c r="K6300" s="129" t="n">
        <v>2020</v>
      </c>
      <c r="L6300" s="120">
        <f>IF(VLOOKUP(H6300,'Cross-Page Data'!$D$4:$F$48,3,FALSE)="natural gas",VLOOKUP(G6300,'Cross-Page Data'!$I$4:$J$19,2,FALSE),IF(VLOOKUP(H6300,'Cross-Page Data'!$D$4:$F$48,3,FALSE)="solar",IF(G6300="PV","solar PV","solar thermal"),IF(VLOOKUP(H6300,'Cross-Page Data'!$D$4:$F$48,3,FALSE)="wind",VLOOKUP(G6300,'Cross-Page Data'!$I$4:$J$19,2,FALSE),IF(VLOOKUP(H6300,'Cross-Page Data'!$D$4:$F$48,3,FALSE)="hydro",VLOOKUP(G6300,'Cross-Page Data'!$I$4:$J$19,2,FALSE),VLOOKUP(H6300,'Cross-Page Data'!$D$4:$F$48,3,FALSE)))))</f>
        <v/>
      </c>
      <c r="M6300" s="120">
        <f>IF(AND($P$2=FALSE,OR(F6300="Commercial NAICS Cogen",F6300="Industrial NAICS Cogen",F6300="NAICS-22 Cogen")),FALSE,IF(AND($P$3=FALSE,OR(F6300="Commercial NAICS Cogen",F6300="Commercial NAICS Non-Cogen",F6300="Industrial NAICS Cogen", F6300="industrial NAICS non-Cogen")),FALSE, TRUE))</f>
        <v/>
      </c>
    </row>
    <row r="6301">
      <c r="A6301" s="129" t="n">
        <v>99999</v>
      </c>
      <c r="B6301" s="130" t="inlineStr">
        <is>
          <t>State-Fuel Level Increment</t>
        </is>
      </c>
      <c r="C6301" s="130" t="inlineStr">
        <is>
          <t>State-Fuel Level Increment</t>
        </is>
      </c>
      <c r="D6301" s="129" t="n">
        <v>99999</v>
      </c>
      <c r="E6301" s="130" t="inlineStr">
        <is>
          <t>AK</t>
        </is>
      </c>
      <c r="F6301" s="130" t="inlineStr">
        <is>
          <t>NAICS-22 Cogen</t>
        </is>
      </c>
      <c r="G6301" s="130" t="inlineStr">
        <is>
          <t>ST</t>
        </is>
      </c>
      <c r="H6301" s="130" t="inlineStr">
        <is>
          <t>DFO</t>
        </is>
      </c>
      <c r="I6301" s="130" t="inlineStr">
        <is>
          <t>DFO</t>
        </is>
      </c>
      <c r="J6301" s="131" t="n">
        <v>0</v>
      </c>
      <c r="K6301" s="129" t="n">
        <v>2020</v>
      </c>
      <c r="L6301" s="120">
        <f>IF(VLOOKUP(H6301,'Cross-Page Data'!$D$4:$F$48,3,FALSE)="natural gas",VLOOKUP(G6301,'Cross-Page Data'!$I$4:$J$19,2,FALSE),IF(VLOOKUP(H6301,'Cross-Page Data'!$D$4:$F$48,3,FALSE)="solar",IF(G6301="PV","solar PV","solar thermal"),IF(VLOOKUP(H6301,'Cross-Page Data'!$D$4:$F$48,3,FALSE)="wind",VLOOKUP(G6301,'Cross-Page Data'!$I$4:$J$19,2,FALSE),IF(VLOOKUP(H6301,'Cross-Page Data'!$D$4:$F$48,3,FALSE)="hydro",VLOOKUP(G6301,'Cross-Page Data'!$I$4:$J$19,2,FALSE),VLOOKUP(H6301,'Cross-Page Data'!$D$4:$F$48,3,FALSE)))))</f>
        <v/>
      </c>
      <c r="M6301" s="120">
        <f>IF(AND($P$2=FALSE,OR(F6301="Commercial NAICS Cogen",F6301="Industrial NAICS Cogen",F6301="NAICS-22 Cogen")),FALSE,IF(AND($P$3=FALSE,OR(F6301="Commercial NAICS Cogen",F6301="Commercial NAICS Non-Cogen",F6301="Industrial NAICS Cogen", F6301="industrial NAICS non-Cogen")),FALSE, TRUE))</f>
        <v/>
      </c>
    </row>
    <row r="6302">
      <c r="A6302" s="129" t="n">
        <v>99999</v>
      </c>
      <c r="B6302" s="130" t="inlineStr">
        <is>
          <t>State-Fuel Level Increment</t>
        </is>
      </c>
      <c r="C6302" s="130" t="inlineStr">
        <is>
          <t>State-Fuel Level Increment</t>
        </is>
      </c>
      <c r="D6302" s="129" t="n">
        <v>99999</v>
      </c>
      <c r="E6302" s="130" t="inlineStr">
        <is>
          <t>AL</t>
        </is>
      </c>
      <c r="F6302" s="130" t="inlineStr">
        <is>
          <t>Industrial NAICS Cogen</t>
        </is>
      </c>
      <c r="G6302" s="130" t="inlineStr">
        <is>
          <t>ST</t>
        </is>
      </c>
      <c r="H6302" s="130" t="inlineStr">
        <is>
          <t>DFO</t>
        </is>
      </c>
      <c r="I6302" s="130" t="inlineStr">
        <is>
          <t>DFO</t>
        </is>
      </c>
      <c r="J6302" s="131" t="n">
        <v>722.838</v>
      </c>
      <c r="K6302" s="129" t="n">
        <v>2020</v>
      </c>
      <c r="L6302" s="120">
        <f>IF(VLOOKUP(H6302,'Cross-Page Data'!$D$4:$F$48,3,FALSE)="natural gas",VLOOKUP(G6302,'Cross-Page Data'!$I$4:$J$19,2,FALSE),IF(VLOOKUP(H6302,'Cross-Page Data'!$D$4:$F$48,3,FALSE)="solar",IF(G6302="PV","solar PV","solar thermal"),IF(VLOOKUP(H6302,'Cross-Page Data'!$D$4:$F$48,3,FALSE)="wind",VLOOKUP(G6302,'Cross-Page Data'!$I$4:$J$19,2,FALSE),IF(VLOOKUP(H6302,'Cross-Page Data'!$D$4:$F$48,3,FALSE)="hydro",VLOOKUP(G6302,'Cross-Page Data'!$I$4:$J$19,2,FALSE),VLOOKUP(H6302,'Cross-Page Data'!$D$4:$F$48,3,FALSE)))))</f>
        <v/>
      </c>
      <c r="M6302" s="120">
        <f>IF(AND($P$2=FALSE,OR(F6302="Commercial NAICS Cogen",F6302="Industrial NAICS Cogen",F6302="NAICS-22 Cogen")),FALSE,IF(AND($P$3=FALSE,OR(F6302="Commercial NAICS Cogen",F6302="Commercial NAICS Non-Cogen",F6302="Industrial NAICS Cogen", F6302="industrial NAICS non-Cogen")),FALSE, TRUE))</f>
        <v/>
      </c>
    </row>
    <row r="6303">
      <c r="A6303" s="129" t="n">
        <v>99999</v>
      </c>
      <c r="B6303" s="130" t="inlineStr">
        <is>
          <t>State-Fuel Level Increment</t>
        </is>
      </c>
      <c r="C6303" s="130" t="inlineStr">
        <is>
          <t>State-Fuel Level Increment</t>
        </is>
      </c>
      <c r="D6303" s="129" t="n">
        <v>99999</v>
      </c>
      <c r="E6303" s="130" t="inlineStr">
        <is>
          <t>AR</t>
        </is>
      </c>
      <c r="F6303" s="130" t="inlineStr">
        <is>
          <t>Industrial NAICS Cogen</t>
        </is>
      </c>
      <c r="G6303" s="130" t="inlineStr">
        <is>
          <t>ST</t>
        </is>
      </c>
      <c r="H6303" s="130" t="inlineStr">
        <is>
          <t>DFO</t>
        </is>
      </c>
      <c r="I6303" s="130" t="inlineStr">
        <is>
          <t>DFO</t>
        </is>
      </c>
      <c r="J6303" s="131" t="n">
        <v>204.43</v>
      </c>
      <c r="K6303" s="129" t="n">
        <v>2020</v>
      </c>
      <c r="L6303" s="120">
        <f>IF(VLOOKUP(H6303,'Cross-Page Data'!$D$4:$F$48,3,FALSE)="natural gas",VLOOKUP(G6303,'Cross-Page Data'!$I$4:$J$19,2,FALSE),IF(VLOOKUP(H6303,'Cross-Page Data'!$D$4:$F$48,3,FALSE)="solar",IF(G6303="PV","solar PV","solar thermal"),IF(VLOOKUP(H6303,'Cross-Page Data'!$D$4:$F$48,3,FALSE)="wind",VLOOKUP(G6303,'Cross-Page Data'!$I$4:$J$19,2,FALSE),IF(VLOOKUP(H6303,'Cross-Page Data'!$D$4:$F$48,3,FALSE)="hydro",VLOOKUP(G6303,'Cross-Page Data'!$I$4:$J$19,2,FALSE),VLOOKUP(H6303,'Cross-Page Data'!$D$4:$F$48,3,FALSE)))))</f>
        <v/>
      </c>
      <c r="M6303" s="120">
        <f>IF(AND($P$2=FALSE,OR(F6303="Commercial NAICS Cogen",F6303="Industrial NAICS Cogen",F6303="NAICS-22 Cogen")),FALSE,IF(AND($P$3=FALSE,OR(F6303="Commercial NAICS Cogen",F6303="Commercial NAICS Non-Cogen",F6303="Industrial NAICS Cogen", F6303="industrial NAICS non-Cogen")),FALSE, TRUE))</f>
        <v/>
      </c>
    </row>
    <row r="6304">
      <c r="A6304" s="129" t="n">
        <v>99999</v>
      </c>
      <c r="B6304" s="130" t="inlineStr">
        <is>
          <t>State-Fuel Level Increment</t>
        </is>
      </c>
      <c r="C6304" s="130" t="inlineStr">
        <is>
          <t>State-Fuel Level Increment</t>
        </is>
      </c>
      <c r="D6304" s="129" t="n">
        <v>99999</v>
      </c>
      <c r="E6304" s="130" t="inlineStr">
        <is>
          <t>CA</t>
        </is>
      </c>
      <c r="F6304" s="130" t="inlineStr">
        <is>
          <t>NAICS-22 Non-Cogen</t>
        </is>
      </c>
      <c r="G6304" s="130" t="inlineStr">
        <is>
          <t>ST</t>
        </is>
      </c>
      <c r="H6304" s="130" t="inlineStr">
        <is>
          <t>DFO</t>
        </is>
      </c>
      <c r="I6304" s="130" t="inlineStr">
        <is>
          <t>DFO</t>
        </is>
      </c>
      <c r="J6304" s="131" t="n">
        <v>0</v>
      </c>
      <c r="K6304" s="129" t="n">
        <v>2020</v>
      </c>
      <c r="L6304" s="120">
        <f>IF(VLOOKUP(H6304,'Cross-Page Data'!$D$4:$F$48,3,FALSE)="natural gas",VLOOKUP(G6304,'Cross-Page Data'!$I$4:$J$19,2,FALSE),IF(VLOOKUP(H6304,'Cross-Page Data'!$D$4:$F$48,3,FALSE)="solar",IF(G6304="PV","solar PV","solar thermal"),IF(VLOOKUP(H6304,'Cross-Page Data'!$D$4:$F$48,3,FALSE)="wind",VLOOKUP(G6304,'Cross-Page Data'!$I$4:$J$19,2,FALSE),IF(VLOOKUP(H6304,'Cross-Page Data'!$D$4:$F$48,3,FALSE)="hydro",VLOOKUP(G6304,'Cross-Page Data'!$I$4:$J$19,2,FALSE),VLOOKUP(H6304,'Cross-Page Data'!$D$4:$F$48,3,FALSE)))))</f>
        <v/>
      </c>
      <c r="M6304" s="120">
        <f>IF(AND($P$2=FALSE,OR(F6304="Commercial NAICS Cogen",F6304="Industrial NAICS Cogen",F6304="NAICS-22 Cogen")),FALSE,IF(AND($P$3=FALSE,OR(F6304="Commercial NAICS Cogen",F6304="Commercial NAICS Non-Cogen",F6304="Industrial NAICS Cogen", F6304="industrial NAICS non-Cogen")),FALSE, TRUE))</f>
        <v/>
      </c>
    </row>
    <row r="6305">
      <c r="A6305" s="129" t="n">
        <v>99999</v>
      </c>
      <c r="B6305" s="130" t="inlineStr">
        <is>
          <t>State-Fuel Level Increment</t>
        </is>
      </c>
      <c r="C6305" s="130" t="inlineStr">
        <is>
          <t>State-Fuel Level Increment</t>
        </is>
      </c>
      <c r="D6305" s="129" t="n">
        <v>99999</v>
      </c>
      <c r="E6305" s="130" t="inlineStr">
        <is>
          <t>CA</t>
        </is>
      </c>
      <c r="F6305" s="130" t="inlineStr">
        <is>
          <t>NAICS-22 Cogen</t>
        </is>
      </c>
      <c r="G6305" s="130" t="inlineStr">
        <is>
          <t>ST</t>
        </is>
      </c>
      <c r="H6305" s="130" t="inlineStr">
        <is>
          <t>DFO</t>
        </is>
      </c>
      <c r="I6305" s="130" t="inlineStr">
        <is>
          <t>DFO</t>
        </is>
      </c>
      <c r="J6305" s="131" t="n">
        <v>0</v>
      </c>
      <c r="K6305" s="129" t="n">
        <v>2020</v>
      </c>
      <c r="L6305" s="120">
        <f>IF(VLOOKUP(H6305,'Cross-Page Data'!$D$4:$F$48,3,FALSE)="natural gas",VLOOKUP(G6305,'Cross-Page Data'!$I$4:$J$19,2,FALSE),IF(VLOOKUP(H6305,'Cross-Page Data'!$D$4:$F$48,3,FALSE)="solar",IF(G6305="PV","solar PV","solar thermal"),IF(VLOOKUP(H6305,'Cross-Page Data'!$D$4:$F$48,3,FALSE)="wind",VLOOKUP(G6305,'Cross-Page Data'!$I$4:$J$19,2,FALSE),IF(VLOOKUP(H6305,'Cross-Page Data'!$D$4:$F$48,3,FALSE)="hydro",VLOOKUP(G6305,'Cross-Page Data'!$I$4:$J$19,2,FALSE),VLOOKUP(H6305,'Cross-Page Data'!$D$4:$F$48,3,FALSE)))))</f>
        <v/>
      </c>
      <c r="M6305" s="120">
        <f>IF(AND($P$2=FALSE,OR(F6305="Commercial NAICS Cogen",F6305="Industrial NAICS Cogen",F6305="NAICS-22 Cogen")),FALSE,IF(AND($P$3=FALSE,OR(F6305="Commercial NAICS Cogen",F6305="Commercial NAICS Non-Cogen",F6305="Industrial NAICS Cogen", F6305="industrial NAICS non-Cogen")),FALSE, TRUE))</f>
        <v/>
      </c>
    </row>
    <row r="6306">
      <c r="A6306" s="129" t="n">
        <v>99999</v>
      </c>
      <c r="B6306" s="130" t="inlineStr">
        <is>
          <t>State-Fuel Level Increment</t>
        </is>
      </c>
      <c r="C6306" s="130" t="inlineStr">
        <is>
          <t>State-Fuel Level Increment</t>
        </is>
      </c>
      <c r="D6306" s="129" t="n">
        <v>99999</v>
      </c>
      <c r="E6306" s="130" t="inlineStr">
        <is>
          <t>CA</t>
        </is>
      </c>
      <c r="F6306" s="130" t="inlineStr">
        <is>
          <t>Industrial NAICS Non-Cogen</t>
        </is>
      </c>
      <c r="G6306" s="130" t="inlineStr">
        <is>
          <t>ST</t>
        </is>
      </c>
      <c r="H6306" s="130" t="inlineStr">
        <is>
          <t>DFO</t>
        </is>
      </c>
      <c r="I6306" s="130" t="inlineStr">
        <is>
          <t>DFO</t>
        </is>
      </c>
      <c r="J6306" s="131" t="n">
        <v>0</v>
      </c>
      <c r="K6306" s="129" t="n">
        <v>2020</v>
      </c>
      <c r="L6306" s="120">
        <f>IF(VLOOKUP(H6306,'Cross-Page Data'!$D$4:$F$48,3,FALSE)="natural gas",VLOOKUP(G6306,'Cross-Page Data'!$I$4:$J$19,2,FALSE),IF(VLOOKUP(H6306,'Cross-Page Data'!$D$4:$F$48,3,FALSE)="solar",IF(G6306="PV","solar PV","solar thermal"),IF(VLOOKUP(H6306,'Cross-Page Data'!$D$4:$F$48,3,FALSE)="wind",VLOOKUP(G6306,'Cross-Page Data'!$I$4:$J$19,2,FALSE),IF(VLOOKUP(H6306,'Cross-Page Data'!$D$4:$F$48,3,FALSE)="hydro",VLOOKUP(G6306,'Cross-Page Data'!$I$4:$J$19,2,FALSE),VLOOKUP(H6306,'Cross-Page Data'!$D$4:$F$48,3,FALSE)))))</f>
        <v/>
      </c>
      <c r="M6306" s="120">
        <f>IF(AND($P$2=FALSE,OR(F6306="Commercial NAICS Cogen",F6306="Industrial NAICS Cogen",F6306="NAICS-22 Cogen")),FALSE,IF(AND($P$3=FALSE,OR(F6306="Commercial NAICS Cogen",F6306="Commercial NAICS Non-Cogen",F6306="Industrial NAICS Cogen", F6306="industrial NAICS non-Cogen")),FALSE, TRUE))</f>
        <v/>
      </c>
    </row>
    <row r="6307">
      <c r="A6307" s="129" t="n">
        <v>99999</v>
      </c>
      <c r="B6307" s="130" t="inlineStr">
        <is>
          <t>State-Fuel Level Increment</t>
        </is>
      </c>
      <c r="C6307" s="130" t="inlineStr">
        <is>
          <t>State-Fuel Level Increment</t>
        </is>
      </c>
      <c r="D6307" s="129" t="n">
        <v>99999</v>
      </c>
      <c r="E6307" s="130" t="inlineStr">
        <is>
          <t>CA</t>
        </is>
      </c>
      <c r="F6307" s="130" t="inlineStr">
        <is>
          <t>Industrial NAICS Cogen</t>
        </is>
      </c>
      <c r="G6307" s="130" t="inlineStr">
        <is>
          <t>ST</t>
        </is>
      </c>
      <c r="H6307" s="130" t="inlineStr">
        <is>
          <t>DFO</t>
        </is>
      </c>
      <c r="I6307" s="130" t="inlineStr">
        <is>
          <t>DFO</t>
        </is>
      </c>
      <c r="J6307" s="131" t="n">
        <v>0</v>
      </c>
      <c r="K6307" s="129" t="n">
        <v>2020</v>
      </c>
      <c r="L6307" s="120">
        <f>IF(VLOOKUP(H6307,'Cross-Page Data'!$D$4:$F$48,3,FALSE)="natural gas",VLOOKUP(G6307,'Cross-Page Data'!$I$4:$J$19,2,FALSE),IF(VLOOKUP(H6307,'Cross-Page Data'!$D$4:$F$48,3,FALSE)="solar",IF(G6307="PV","solar PV","solar thermal"),IF(VLOOKUP(H6307,'Cross-Page Data'!$D$4:$F$48,3,FALSE)="wind",VLOOKUP(G6307,'Cross-Page Data'!$I$4:$J$19,2,FALSE),IF(VLOOKUP(H6307,'Cross-Page Data'!$D$4:$F$48,3,FALSE)="hydro",VLOOKUP(G6307,'Cross-Page Data'!$I$4:$J$19,2,FALSE),VLOOKUP(H6307,'Cross-Page Data'!$D$4:$F$48,3,FALSE)))))</f>
        <v/>
      </c>
      <c r="M6307" s="120">
        <f>IF(AND($P$2=FALSE,OR(F6307="Commercial NAICS Cogen",F6307="Industrial NAICS Cogen",F6307="NAICS-22 Cogen")),FALSE,IF(AND($P$3=FALSE,OR(F6307="Commercial NAICS Cogen",F6307="Commercial NAICS Non-Cogen",F6307="Industrial NAICS Cogen", F6307="industrial NAICS non-Cogen")),FALSE, TRUE))</f>
        <v/>
      </c>
    </row>
    <row r="6308">
      <c r="A6308" s="129" t="n">
        <v>99999</v>
      </c>
      <c r="B6308" s="130" t="inlineStr">
        <is>
          <t>State-Fuel Level Increment</t>
        </is>
      </c>
      <c r="C6308" s="130" t="inlineStr">
        <is>
          <t>State-Fuel Level Increment</t>
        </is>
      </c>
      <c r="D6308" s="129" t="n">
        <v>99999</v>
      </c>
      <c r="E6308" s="130" t="inlineStr">
        <is>
          <t>CO</t>
        </is>
      </c>
      <c r="F6308" s="130" t="inlineStr">
        <is>
          <t>Electric Utility</t>
        </is>
      </c>
      <c r="G6308" s="130" t="inlineStr">
        <is>
          <t>ST</t>
        </is>
      </c>
      <c r="H6308" s="130" t="inlineStr">
        <is>
          <t>DFO</t>
        </is>
      </c>
      <c r="I6308" s="130" t="inlineStr">
        <is>
          <t>DFO</t>
        </is>
      </c>
      <c r="J6308" s="131" t="n">
        <v>0</v>
      </c>
      <c r="K6308" s="129" t="n">
        <v>2020</v>
      </c>
      <c r="L6308" s="120">
        <f>IF(VLOOKUP(H6308,'Cross-Page Data'!$D$4:$F$48,3,FALSE)="natural gas",VLOOKUP(G6308,'Cross-Page Data'!$I$4:$J$19,2,FALSE),IF(VLOOKUP(H6308,'Cross-Page Data'!$D$4:$F$48,3,FALSE)="solar",IF(G6308="PV","solar PV","solar thermal"),IF(VLOOKUP(H6308,'Cross-Page Data'!$D$4:$F$48,3,FALSE)="wind",VLOOKUP(G6308,'Cross-Page Data'!$I$4:$J$19,2,FALSE),IF(VLOOKUP(H6308,'Cross-Page Data'!$D$4:$F$48,3,FALSE)="hydro",VLOOKUP(G6308,'Cross-Page Data'!$I$4:$J$19,2,FALSE),VLOOKUP(H6308,'Cross-Page Data'!$D$4:$F$48,3,FALSE)))))</f>
        <v/>
      </c>
      <c r="M6308" s="120">
        <f>IF(AND($P$2=FALSE,OR(F6308="Commercial NAICS Cogen",F6308="Industrial NAICS Cogen",F6308="NAICS-22 Cogen")),FALSE,IF(AND($P$3=FALSE,OR(F6308="Commercial NAICS Cogen",F6308="Commercial NAICS Non-Cogen",F6308="Industrial NAICS Cogen", F6308="industrial NAICS non-Cogen")),FALSE, TRUE))</f>
        <v/>
      </c>
    </row>
    <row r="6309">
      <c r="A6309" s="129" t="n">
        <v>99999</v>
      </c>
      <c r="B6309" s="130" t="inlineStr">
        <is>
          <t>State-Fuel Level Increment</t>
        </is>
      </c>
      <c r="C6309" s="130" t="inlineStr">
        <is>
          <t>State-Fuel Level Increment</t>
        </is>
      </c>
      <c r="D6309" s="129" t="n">
        <v>99999</v>
      </c>
      <c r="E6309" s="130" t="inlineStr">
        <is>
          <t>CT</t>
        </is>
      </c>
      <c r="F6309" s="130" t="inlineStr">
        <is>
          <t>NAICS-22 Non-Cogen</t>
        </is>
      </c>
      <c r="G6309" s="130" t="inlineStr">
        <is>
          <t>ST</t>
        </is>
      </c>
      <c r="H6309" s="130" t="inlineStr">
        <is>
          <t>DFO</t>
        </is>
      </c>
      <c r="I6309" s="130" t="inlineStr">
        <is>
          <t>DFO</t>
        </is>
      </c>
      <c r="J6309" s="131" t="n">
        <v>115.112</v>
      </c>
      <c r="K6309" s="129" t="n">
        <v>2020</v>
      </c>
      <c r="L6309" s="120">
        <f>IF(VLOOKUP(H6309,'Cross-Page Data'!$D$4:$F$48,3,FALSE)="natural gas",VLOOKUP(G6309,'Cross-Page Data'!$I$4:$J$19,2,FALSE),IF(VLOOKUP(H6309,'Cross-Page Data'!$D$4:$F$48,3,FALSE)="solar",IF(G6309="PV","solar PV","solar thermal"),IF(VLOOKUP(H6309,'Cross-Page Data'!$D$4:$F$48,3,FALSE)="wind",VLOOKUP(G6309,'Cross-Page Data'!$I$4:$J$19,2,FALSE),IF(VLOOKUP(H6309,'Cross-Page Data'!$D$4:$F$48,3,FALSE)="hydro",VLOOKUP(G6309,'Cross-Page Data'!$I$4:$J$19,2,FALSE),VLOOKUP(H6309,'Cross-Page Data'!$D$4:$F$48,3,FALSE)))))</f>
        <v/>
      </c>
      <c r="M6309" s="120">
        <f>IF(AND($P$2=FALSE,OR(F6309="Commercial NAICS Cogen",F6309="Industrial NAICS Cogen",F6309="NAICS-22 Cogen")),FALSE,IF(AND($P$3=FALSE,OR(F6309="Commercial NAICS Cogen",F6309="Commercial NAICS Non-Cogen",F6309="Industrial NAICS Cogen", F6309="industrial NAICS non-Cogen")),FALSE, TRUE))</f>
        <v/>
      </c>
    </row>
    <row r="6310">
      <c r="A6310" s="129" t="n">
        <v>99999</v>
      </c>
      <c r="B6310" s="130" t="inlineStr">
        <is>
          <t>State-Fuel Level Increment</t>
        </is>
      </c>
      <c r="C6310" s="130" t="inlineStr">
        <is>
          <t>State-Fuel Level Increment</t>
        </is>
      </c>
      <c r="D6310" s="129" t="n">
        <v>99999</v>
      </c>
      <c r="E6310" s="130" t="inlineStr">
        <is>
          <t>DE</t>
        </is>
      </c>
      <c r="F6310" s="130" t="inlineStr">
        <is>
          <t>NAICS-22 Non-Cogen</t>
        </is>
      </c>
      <c r="G6310" s="130" t="inlineStr">
        <is>
          <t>ST</t>
        </is>
      </c>
      <c r="H6310" s="130" t="inlineStr">
        <is>
          <t>DFO</t>
        </is>
      </c>
      <c r="I6310" s="130" t="inlineStr">
        <is>
          <t>DFO</t>
        </is>
      </c>
      <c r="J6310" s="131" t="n">
        <v>40.05</v>
      </c>
      <c r="K6310" s="129" t="n">
        <v>2020</v>
      </c>
      <c r="L6310" s="120">
        <f>IF(VLOOKUP(H6310,'Cross-Page Data'!$D$4:$F$48,3,FALSE)="natural gas",VLOOKUP(G6310,'Cross-Page Data'!$I$4:$J$19,2,FALSE),IF(VLOOKUP(H6310,'Cross-Page Data'!$D$4:$F$48,3,FALSE)="solar",IF(G6310="PV","solar PV","solar thermal"),IF(VLOOKUP(H6310,'Cross-Page Data'!$D$4:$F$48,3,FALSE)="wind",VLOOKUP(G6310,'Cross-Page Data'!$I$4:$J$19,2,FALSE),IF(VLOOKUP(H6310,'Cross-Page Data'!$D$4:$F$48,3,FALSE)="hydro",VLOOKUP(G6310,'Cross-Page Data'!$I$4:$J$19,2,FALSE),VLOOKUP(H6310,'Cross-Page Data'!$D$4:$F$48,3,FALSE)))))</f>
        <v/>
      </c>
      <c r="M6310" s="120">
        <f>IF(AND($P$2=FALSE,OR(F6310="Commercial NAICS Cogen",F6310="Industrial NAICS Cogen",F6310="NAICS-22 Cogen")),FALSE,IF(AND($P$3=FALSE,OR(F6310="Commercial NAICS Cogen",F6310="Commercial NAICS Non-Cogen",F6310="Industrial NAICS Cogen", F6310="industrial NAICS non-Cogen")),FALSE, TRUE))</f>
        <v/>
      </c>
    </row>
    <row r="6311">
      <c r="A6311" s="129" t="n">
        <v>99999</v>
      </c>
      <c r="B6311" s="130" t="inlineStr">
        <is>
          <t>State-Fuel Level Increment</t>
        </is>
      </c>
      <c r="C6311" s="130" t="inlineStr">
        <is>
          <t>State-Fuel Level Increment</t>
        </is>
      </c>
      <c r="D6311" s="129" t="n">
        <v>99999</v>
      </c>
      <c r="E6311" s="130" t="inlineStr">
        <is>
          <t>FL</t>
        </is>
      </c>
      <c r="F6311" s="130" t="inlineStr">
        <is>
          <t>Industrial NAICS Cogen</t>
        </is>
      </c>
      <c r="G6311" s="130" t="inlineStr">
        <is>
          <t>ST</t>
        </is>
      </c>
      <c r="H6311" s="130" t="inlineStr">
        <is>
          <t>DFO</t>
        </is>
      </c>
      <c r="I6311" s="130" t="inlineStr">
        <is>
          <t>DFO</t>
        </is>
      </c>
      <c r="J6311" s="131" t="n">
        <v>132.792</v>
      </c>
      <c r="K6311" s="129" t="n">
        <v>2020</v>
      </c>
      <c r="L6311" s="120">
        <f>IF(VLOOKUP(H6311,'Cross-Page Data'!$D$4:$F$48,3,FALSE)="natural gas",VLOOKUP(G6311,'Cross-Page Data'!$I$4:$J$19,2,FALSE),IF(VLOOKUP(H6311,'Cross-Page Data'!$D$4:$F$48,3,FALSE)="solar",IF(G6311="PV","solar PV","solar thermal"),IF(VLOOKUP(H6311,'Cross-Page Data'!$D$4:$F$48,3,FALSE)="wind",VLOOKUP(G6311,'Cross-Page Data'!$I$4:$J$19,2,FALSE),IF(VLOOKUP(H6311,'Cross-Page Data'!$D$4:$F$48,3,FALSE)="hydro",VLOOKUP(G6311,'Cross-Page Data'!$I$4:$J$19,2,FALSE),VLOOKUP(H6311,'Cross-Page Data'!$D$4:$F$48,3,FALSE)))))</f>
        <v/>
      </c>
      <c r="M6311" s="120">
        <f>IF(AND($P$2=FALSE,OR(F6311="Commercial NAICS Cogen",F6311="Industrial NAICS Cogen",F6311="NAICS-22 Cogen")),FALSE,IF(AND($P$3=FALSE,OR(F6311="Commercial NAICS Cogen",F6311="Commercial NAICS Non-Cogen",F6311="Industrial NAICS Cogen", F6311="industrial NAICS non-Cogen")),FALSE, TRUE))</f>
        <v/>
      </c>
    </row>
    <row r="6312">
      <c r="A6312" s="129" t="n">
        <v>99999</v>
      </c>
      <c r="B6312" s="130" t="inlineStr">
        <is>
          <t>State-Fuel Level Increment</t>
        </is>
      </c>
      <c r="C6312" s="130" t="inlineStr">
        <is>
          <t>State-Fuel Level Increment</t>
        </is>
      </c>
      <c r="D6312" s="129" t="n">
        <v>99999</v>
      </c>
      <c r="E6312" s="130" t="inlineStr">
        <is>
          <t>GA</t>
        </is>
      </c>
      <c r="F6312" s="130" t="inlineStr">
        <is>
          <t>Electric Utility</t>
        </is>
      </c>
      <c r="G6312" s="130" t="inlineStr">
        <is>
          <t>ST</t>
        </is>
      </c>
      <c r="H6312" s="130" t="inlineStr">
        <is>
          <t>DFO</t>
        </is>
      </c>
      <c r="I6312" s="130" t="inlineStr">
        <is>
          <t>DFO</t>
        </is>
      </c>
      <c r="J6312" s="131" t="n">
        <v>0</v>
      </c>
      <c r="K6312" s="129" t="n">
        <v>2020</v>
      </c>
      <c r="L6312" s="120">
        <f>IF(VLOOKUP(H6312,'Cross-Page Data'!$D$4:$F$48,3,FALSE)="natural gas",VLOOKUP(G6312,'Cross-Page Data'!$I$4:$J$19,2,FALSE),IF(VLOOKUP(H6312,'Cross-Page Data'!$D$4:$F$48,3,FALSE)="solar",IF(G6312="PV","solar PV","solar thermal"),IF(VLOOKUP(H6312,'Cross-Page Data'!$D$4:$F$48,3,FALSE)="wind",VLOOKUP(G6312,'Cross-Page Data'!$I$4:$J$19,2,FALSE),IF(VLOOKUP(H6312,'Cross-Page Data'!$D$4:$F$48,3,FALSE)="hydro",VLOOKUP(G6312,'Cross-Page Data'!$I$4:$J$19,2,FALSE),VLOOKUP(H6312,'Cross-Page Data'!$D$4:$F$48,3,FALSE)))))</f>
        <v/>
      </c>
      <c r="M6312" s="120">
        <f>IF(AND($P$2=FALSE,OR(F6312="Commercial NAICS Cogen",F6312="Industrial NAICS Cogen",F6312="NAICS-22 Cogen")),FALSE,IF(AND($P$3=FALSE,OR(F6312="Commercial NAICS Cogen",F6312="Commercial NAICS Non-Cogen",F6312="Industrial NAICS Cogen", F6312="industrial NAICS non-Cogen")),FALSE, TRUE))</f>
        <v/>
      </c>
    </row>
    <row r="6313">
      <c r="A6313" s="129" t="n">
        <v>99999</v>
      </c>
      <c r="B6313" s="130" t="inlineStr">
        <is>
          <t>State-Fuel Level Increment</t>
        </is>
      </c>
      <c r="C6313" s="130" t="inlineStr">
        <is>
          <t>State-Fuel Level Increment</t>
        </is>
      </c>
      <c r="D6313" s="129" t="n">
        <v>99999</v>
      </c>
      <c r="E6313" s="130" t="inlineStr">
        <is>
          <t>GA</t>
        </is>
      </c>
      <c r="F6313" s="130" t="inlineStr">
        <is>
          <t>Industrial NAICS Cogen</t>
        </is>
      </c>
      <c r="G6313" s="130" t="inlineStr">
        <is>
          <t>ST</t>
        </is>
      </c>
      <c r="H6313" s="130" t="inlineStr">
        <is>
          <t>DFO</t>
        </is>
      </c>
      <c r="I6313" s="130" t="inlineStr">
        <is>
          <t>DFO</t>
        </is>
      </c>
      <c r="J6313" s="131" t="n">
        <v>7520.465</v>
      </c>
      <c r="K6313" s="129" t="n">
        <v>2020</v>
      </c>
      <c r="L6313" s="120">
        <f>IF(VLOOKUP(H6313,'Cross-Page Data'!$D$4:$F$48,3,FALSE)="natural gas",VLOOKUP(G6313,'Cross-Page Data'!$I$4:$J$19,2,FALSE),IF(VLOOKUP(H6313,'Cross-Page Data'!$D$4:$F$48,3,FALSE)="solar",IF(G6313="PV","solar PV","solar thermal"),IF(VLOOKUP(H6313,'Cross-Page Data'!$D$4:$F$48,3,FALSE)="wind",VLOOKUP(G6313,'Cross-Page Data'!$I$4:$J$19,2,FALSE),IF(VLOOKUP(H6313,'Cross-Page Data'!$D$4:$F$48,3,FALSE)="hydro",VLOOKUP(G6313,'Cross-Page Data'!$I$4:$J$19,2,FALSE),VLOOKUP(H6313,'Cross-Page Data'!$D$4:$F$48,3,FALSE)))))</f>
        <v/>
      </c>
      <c r="M6313" s="120">
        <f>IF(AND($P$2=FALSE,OR(F6313="Commercial NAICS Cogen",F6313="Industrial NAICS Cogen",F6313="NAICS-22 Cogen")),FALSE,IF(AND($P$3=FALSE,OR(F6313="Commercial NAICS Cogen",F6313="Commercial NAICS Non-Cogen",F6313="Industrial NAICS Cogen", F6313="industrial NAICS non-Cogen")),FALSE, TRUE))</f>
        <v/>
      </c>
    </row>
    <row r="6314">
      <c r="A6314" s="129" t="n">
        <v>99999</v>
      </c>
      <c r="B6314" s="130" t="inlineStr">
        <is>
          <t>State-Fuel Level Increment</t>
        </is>
      </c>
      <c r="C6314" s="130" t="inlineStr">
        <is>
          <t>State-Fuel Level Increment</t>
        </is>
      </c>
      <c r="D6314" s="129" t="n">
        <v>99999</v>
      </c>
      <c r="E6314" s="130" t="inlineStr">
        <is>
          <t>HI</t>
        </is>
      </c>
      <c r="F6314" s="130" t="inlineStr">
        <is>
          <t>Electric Utility</t>
        </is>
      </c>
      <c r="G6314" s="130" t="inlineStr">
        <is>
          <t>ST</t>
        </is>
      </c>
      <c r="H6314" s="130" t="inlineStr">
        <is>
          <t>DFO</t>
        </is>
      </c>
      <c r="I6314" s="130" t="inlineStr">
        <is>
          <t>DFO</t>
        </is>
      </c>
      <c r="J6314" s="131" t="n">
        <v>0</v>
      </c>
      <c r="K6314" s="129" t="n">
        <v>2020</v>
      </c>
      <c r="L6314" s="120">
        <f>IF(VLOOKUP(H6314,'Cross-Page Data'!$D$4:$F$48,3,FALSE)="natural gas",VLOOKUP(G6314,'Cross-Page Data'!$I$4:$J$19,2,FALSE),IF(VLOOKUP(H6314,'Cross-Page Data'!$D$4:$F$48,3,FALSE)="solar",IF(G6314="PV","solar PV","solar thermal"),IF(VLOOKUP(H6314,'Cross-Page Data'!$D$4:$F$48,3,FALSE)="wind",VLOOKUP(G6314,'Cross-Page Data'!$I$4:$J$19,2,FALSE),IF(VLOOKUP(H6314,'Cross-Page Data'!$D$4:$F$48,3,FALSE)="hydro",VLOOKUP(G6314,'Cross-Page Data'!$I$4:$J$19,2,FALSE),VLOOKUP(H6314,'Cross-Page Data'!$D$4:$F$48,3,FALSE)))))</f>
        <v/>
      </c>
      <c r="M6314" s="120">
        <f>IF(AND($P$2=FALSE,OR(F6314="Commercial NAICS Cogen",F6314="Industrial NAICS Cogen",F6314="NAICS-22 Cogen")),FALSE,IF(AND($P$3=FALSE,OR(F6314="Commercial NAICS Cogen",F6314="Commercial NAICS Non-Cogen",F6314="Industrial NAICS Cogen", F6314="industrial NAICS non-Cogen")),FALSE, TRUE))</f>
        <v/>
      </c>
    </row>
    <row r="6315">
      <c r="A6315" s="129" t="n">
        <v>99999</v>
      </c>
      <c r="B6315" s="130" t="inlineStr">
        <is>
          <t>State-Fuel Level Increment</t>
        </is>
      </c>
      <c r="C6315" s="130" t="inlineStr">
        <is>
          <t>State-Fuel Level Increment</t>
        </is>
      </c>
      <c r="D6315" s="129" t="n">
        <v>99999</v>
      </c>
      <c r="E6315" s="130" t="inlineStr">
        <is>
          <t>IA</t>
        </is>
      </c>
      <c r="F6315" s="130" t="inlineStr">
        <is>
          <t>Electric Utility</t>
        </is>
      </c>
      <c r="G6315" s="130" t="inlineStr">
        <is>
          <t>ST</t>
        </is>
      </c>
      <c r="H6315" s="130" t="inlineStr">
        <is>
          <t>DFO</t>
        </is>
      </c>
      <c r="I6315" s="130" t="inlineStr">
        <is>
          <t>DFO</t>
        </is>
      </c>
      <c r="J6315" s="131" t="n">
        <v>0</v>
      </c>
      <c r="K6315" s="129" t="n">
        <v>2020</v>
      </c>
      <c r="L6315" s="120">
        <f>IF(VLOOKUP(H6315,'Cross-Page Data'!$D$4:$F$48,3,FALSE)="natural gas",VLOOKUP(G6315,'Cross-Page Data'!$I$4:$J$19,2,FALSE),IF(VLOOKUP(H6315,'Cross-Page Data'!$D$4:$F$48,3,FALSE)="solar",IF(G6315="PV","solar PV","solar thermal"),IF(VLOOKUP(H6315,'Cross-Page Data'!$D$4:$F$48,3,FALSE)="wind",VLOOKUP(G6315,'Cross-Page Data'!$I$4:$J$19,2,FALSE),IF(VLOOKUP(H6315,'Cross-Page Data'!$D$4:$F$48,3,FALSE)="hydro",VLOOKUP(G6315,'Cross-Page Data'!$I$4:$J$19,2,FALSE),VLOOKUP(H6315,'Cross-Page Data'!$D$4:$F$48,3,FALSE)))))</f>
        <v/>
      </c>
      <c r="M6315" s="120">
        <f>IF(AND($P$2=FALSE,OR(F6315="Commercial NAICS Cogen",F6315="Industrial NAICS Cogen",F6315="NAICS-22 Cogen")),FALSE,IF(AND($P$3=FALSE,OR(F6315="Commercial NAICS Cogen",F6315="Commercial NAICS Non-Cogen",F6315="Industrial NAICS Cogen", F6315="industrial NAICS non-Cogen")),FALSE, TRUE))</f>
        <v/>
      </c>
    </row>
    <row r="6316">
      <c r="A6316" s="129" t="n">
        <v>99999</v>
      </c>
      <c r="B6316" s="130" t="inlineStr">
        <is>
          <t>State-Fuel Level Increment</t>
        </is>
      </c>
      <c r="C6316" s="130" t="inlineStr">
        <is>
          <t>State-Fuel Level Increment</t>
        </is>
      </c>
      <c r="D6316" s="129" t="n">
        <v>99999</v>
      </c>
      <c r="E6316" s="130" t="inlineStr">
        <is>
          <t>ID</t>
        </is>
      </c>
      <c r="F6316" s="130" t="inlineStr">
        <is>
          <t>Industrial NAICS Cogen</t>
        </is>
      </c>
      <c r="G6316" s="130" t="inlineStr">
        <is>
          <t>ST</t>
        </is>
      </c>
      <c r="H6316" s="130" t="inlineStr">
        <is>
          <t>DFO</t>
        </is>
      </c>
      <c r="I6316" s="130" t="inlineStr">
        <is>
          <t>DFO</t>
        </is>
      </c>
      <c r="J6316" s="131" t="n">
        <v>0</v>
      </c>
      <c r="K6316" s="129" t="n">
        <v>2020</v>
      </c>
      <c r="L6316" s="120">
        <f>IF(VLOOKUP(H6316,'Cross-Page Data'!$D$4:$F$48,3,FALSE)="natural gas",VLOOKUP(G6316,'Cross-Page Data'!$I$4:$J$19,2,FALSE),IF(VLOOKUP(H6316,'Cross-Page Data'!$D$4:$F$48,3,FALSE)="solar",IF(G6316="PV","solar PV","solar thermal"),IF(VLOOKUP(H6316,'Cross-Page Data'!$D$4:$F$48,3,FALSE)="wind",VLOOKUP(G6316,'Cross-Page Data'!$I$4:$J$19,2,FALSE),IF(VLOOKUP(H6316,'Cross-Page Data'!$D$4:$F$48,3,FALSE)="hydro",VLOOKUP(G6316,'Cross-Page Data'!$I$4:$J$19,2,FALSE),VLOOKUP(H6316,'Cross-Page Data'!$D$4:$F$48,3,FALSE)))))</f>
        <v/>
      </c>
      <c r="M6316" s="120">
        <f>IF(AND($P$2=FALSE,OR(F6316="Commercial NAICS Cogen",F6316="Industrial NAICS Cogen",F6316="NAICS-22 Cogen")),FALSE,IF(AND($P$3=FALSE,OR(F6316="Commercial NAICS Cogen",F6316="Commercial NAICS Non-Cogen",F6316="Industrial NAICS Cogen", F6316="industrial NAICS non-Cogen")),FALSE, TRUE))</f>
        <v/>
      </c>
    </row>
    <row r="6317">
      <c r="A6317" s="129" t="n">
        <v>99999</v>
      </c>
      <c r="B6317" s="130" t="inlineStr">
        <is>
          <t>State-Fuel Level Increment</t>
        </is>
      </c>
      <c r="C6317" s="130" t="inlineStr">
        <is>
          <t>State-Fuel Level Increment</t>
        </is>
      </c>
      <c r="D6317" s="129" t="n">
        <v>99999</v>
      </c>
      <c r="E6317" s="130" t="inlineStr">
        <is>
          <t>IL</t>
        </is>
      </c>
      <c r="F6317" s="130" t="inlineStr">
        <is>
          <t>Electric Utility</t>
        </is>
      </c>
      <c r="G6317" s="130" t="inlineStr">
        <is>
          <t>ST</t>
        </is>
      </c>
      <c r="H6317" s="130" t="inlineStr">
        <is>
          <t>DFO</t>
        </is>
      </c>
      <c r="I6317" s="130" t="inlineStr">
        <is>
          <t>DFO</t>
        </is>
      </c>
      <c r="J6317" s="131" t="n">
        <v>0</v>
      </c>
      <c r="K6317" s="129" t="n">
        <v>2020</v>
      </c>
      <c r="L6317" s="120">
        <f>IF(VLOOKUP(H6317,'Cross-Page Data'!$D$4:$F$48,3,FALSE)="natural gas",VLOOKUP(G6317,'Cross-Page Data'!$I$4:$J$19,2,FALSE),IF(VLOOKUP(H6317,'Cross-Page Data'!$D$4:$F$48,3,FALSE)="solar",IF(G6317="PV","solar PV","solar thermal"),IF(VLOOKUP(H6317,'Cross-Page Data'!$D$4:$F$48,3,FALSE)="wind",VLOOKUP(G6317,'Cross-Page Data'!$I$4:$J$19,2,FALSE),IF(VLOOKUP(H6317,'Cross-Page Data'!$D$4:$F$48,3,FALSE)="hydro",VLOOKUP(G6317,'Cross-Page Data'!$I$4:$J$19,2,FALSE),VLOOKUP(H6317,'Cross-Page Data'!$D$4:$F$48,3,FALSE)))))</f>
        <v/>
      </c>
      <c r="M6317" s="120">
        <f>IF(AND($P$2=FALSE,OR(F6317="Commercial NAICS Cogen",F6317="Industrial NAICS Cogen",F6317="NAICS-22 Cogen")),FALSE,IF(AND($P$3=FALSE,OR(F6317="Commercial NAICS Cogen",F6317="Commercial NAICS Non-Cogen",F6317="Industrial NAICS Cogen", F6317="industrial NAICS non-Cogen")),FALSE, TRUE))</f>
        <v/>
      </c>
    </row>
    <row r="6318">
      <c r="A6318" s="129" t="n">
        <v>99999</v>
      </c>
      <c r="B6318" s="130" t="inlineStr">
        <is>
          <t>State-Fuel Level Increment</t>
        </is>
      </c>
      <c r="C6318" s="130" t="inlineStr">
        <is>
          <t>State-Fuel Level Increment</t>
        </is>
      </c>
      <c r="D6318" s="129" t="n">
        <v>99999</v>
      </c>
      <c r="E6318" s="130" t="inlineStr">
        <is>
          <t>IN</t>
        </is>
      </c>
      <c r="F6318" s="130" t="inlineStr">
        <is>
          <t>Electric Utility</t>
        </is>
      </c>
      <c r="G6318" s="130" t="inlineStr">
        <is>
          <t>ST</t>
        </is>
      </c>
      <c r="H6318" s="130" t="inlineStr">
        <is>
          <t>DFO</t>
        </is>
      </c>
      <c r="I6318" s="130" t="inlineStr">
        <is>
          <t>DFO</t>
        </is>
      </c>
      <c r="J6318" s="131" t="n">
        <v>531.093</v>
      </c>
      <c r="K6318" s="129" t="n">
        <v>2020</v>
      </c>
      <c r="L6318" s="120">
        <f>IF(VLOOKUP(H6318,'Cross-Page Data'!$D$4:$F$48,3,FALSE)="natural gas",VLOOKUP(G6318,'Cross-Page Data'!$I$4:$J$19,2,FALSE),IF(VLOOKUP(H6318,'Cross-Page Data'!$D$4:$F$48,3,FALSE)="solar",IF(G6318="PV","solar PV","solar thermal"),IF(VLOOKUP(H6318,'Cross-Page Data'!$D$4:$F$48,3,FALSE)="wind",VLOOKUP(G6318,'Cross-Page Data'!$I$4:$J$19,2,FALSE),IF(VLOOKUP(H6318,'Cross-Page Data'!$D$4:$F$48,3,FALSE)="hydro",VLOOKUP(G6318,'Cross-Page Data'!$I$4:$J$19,2,FALSE),VLOOKUP(H6318,'Cross-Page Data'!$D$4:$F$48,3,FALSE)))))</f>
        <v/>
      </c>
      <c r="M6318" s="120">
        <f>IF(AND($P$2=FALSE,OR(F6318="Commercial NAICS Cogen",F6318="Industrial NAICS Cogen",F6318="NAICS-22 Cogen")),FALSE,IF(AND($P$3=FALSE,OR(F6318="Commercial NAICS Cogen",F6318="Commercial NAICS Non-Cogen",F6318="Industrial NAICS Cogen", F6318="industrial NAICS non-Cogen")),FALSE, TRUE))</f>
        <v/>
      </c>
    </row>
    <row r="6319">
      <c r="A6319" s="129" t="n">
        <v>99999</v>
      </c>
      <c r="B6319" s="130" t="inlineStr">
        <is>
          <t>State-Fuel Level Increment</t>
        </is>
      </c>
      <c r="C6319" s="130" t="inlineStr">
        <is>
          <t>State-Fuel Level Increment</t>
        </is>
      </c>
      <c r="D6319" s="129" t="n">
        <v>99999</v>
      </c>
      <c r="E6319" s="130" t="inlineStr">
        <is>
          <t>IN</t>
        </is>
      </c>
      <c r="F6319" s="130" t="inlineStr">
        <is>
          <t>Industrial NAICS Cogen</t>
        </is>
      </c>
      <c r="G6319" s="130" t="inlineStr">
        <is>
          <t>ST</t>
        </is>
      </c>
      <c r="H6319" s="130" t="inlineStr">
        <is>
          <t>DFO</t>
        </is>
      </c>
      <c r="I6319" s="130" t="inlineStr">
        <is>
          <t>DFO</t>
        </is>
      </c>
      <c r="J6319" s="131" t="n">
        <v>0</v>
      </c>
      <c r="K6319" s="129" t="n">
        <v>2020</v>
      </c>
      <c r="L6319" s="120">
        <f>IF(VLOOKUP(H6319,'Cross-Page Data'!$D$4:$F$48,3,FALSE)="natural gas",VLOOKUP(G6319,'Cross-Page Data'!$I$4:$J$19,2,FALSE),IF(VLOOKUP(H6319,'Cross-Page Data'!$D$4:$F$48,3,FALSE)="solar",IF(G6319="PV","solar PV","solar thermal"),IF(VLOOKUP(H6319,'Cross-Page Data'!$D$4:$F$48,3,FALSE)="wind",VLOOKUP(G6319,'Cross-Page Data'!$I$4:$J$19,2,FALSE),IF(VLOOKUP(H6319,'Cross-Page Data'!$D$4:$F$48,3,FALSE)="hydro",VLOOKUP(G6319,'Cross-Page Data'!$I$4:$J$19,2,FALSE),VLOOKUP(H6319,'Cross-Page Data'!$D$4:$F$48,3,FALSE)))))</f>
        <v/>
      </c>
      <c r="M6319" s="120">
        <f>IF(AND($P$2=FALSE,OR(F6319="Commercial NAICS Cogen",F6319="Industrial NAICS Cogen",F6319="NAICS-22 Cogen")),FALSE,IF(AND($P$3=FALSE,OR(F6319="Commercial NAICS Cogen",F6319="Commercial NAICS Non-Cogen",F6319="Industrial NAICS Cogen", F6319="industrial NAICS non-Cogen")),FALSE, TRUE))</f>
        <v/>
      </c>
    </row>
    <row r="6320">
      <c r="A6320" s="129" t="n">
        <v>99999</v>
      </c>
      <c r="B6320" s="130" t="inlineStr">
        <is>
          <t>State-Fuel Level Increment</t>
        </is>
      </c>
      <c r="C6320" s="130" t="inlineStr">
        <is>
          <t>State-Fuel Level Increment</t>
        </is>
      </c>
      <c r="D6320" s="129" t="n">
        <v>99999</v>
      </c>
      <c r="E6320" s="130" t="inlineStr">
        <is>
          <t>KS</t>
        </is>
      </c>
      <c r="F6320" s="130" t="inlineStr">
        <is>
          <t>Electric Utility</t>
        </is>
      </c>
      <c r="G6320" s="130" t="inlineStr">
        <is>
          <t>ST</t>
        </is>
      </c>
      <c r="H6320" s="130" t="inlineStr">
        <is>
          <t>DFO</t>
        </is>
      </c>
      <c r="I6320" s="130" t="inlineStr">
        <is>
          <t>DFO</t>
        </is>
      </c>
      <c r="J6320" s="131" t="n">
        <v>0</v>
      </c>
      <c r="K6320" s="129" t="n">
        <v>2020</v>
      </c>
      <c r="L6320" s="120">
        <f>IF(VLOOKUP(H6320,'Cross-Page Data'!$D$4:$F$48,3,FALSE)="natural gas",VLOOKUP(G6320,'Cross-Page Data'!$I$4:$J$19,2,FALSE),IF(VLOOKUP(H6320,'Cross-Page Data'!$D$4:$F$48,3,FALSE)="solar",IF(G6320="PV","solar PV","solar thermal"),IF(VLOOKUP(H6320,'Cross-Page Data'!$D$4:$F$48,3,FALSE)="wind",VLOOKUP(G6320,'Cross-Page Data'!$I$4:$J$19,2,FALSE),IF(VLOOKUP(H6320,'Cross-Page Data'!$D$4:$F$48,3,FALSE)="hydro",VLOOKUP(G6320,'Cross-Page Data'!$I$4:$J$19,2,FALSE),VLOOKUP(H6320,'Cross-Page Data'!$D$4:$F$48,3,FALSE)))))</f>
        <v/>
      </c>
      <c r="M6320" s="120">
        <f>IF(AND($P$2=FALSE,OR(F6320="Commercial NAICS Cogen",F6320="Industrial NAICS Cogen",F6320="NAICS-22 Cogen")),FALSE,IF(AND($P$3=FALSE,OR(F6320="Commercial NAICS Cogen",F6320="Commercial NAICS Non-Cogen",F6320="Industrial NAICS Cogen", F6320="industrial NAICS non-Cogen")),FALSE, TRUE))</f>
        <v/>
      </c>
    </row>
    <row r="6321">
      <c r="A6321" s="129" t="n">
        <v>99999</v>
      </c>
      <c r="B6321" s="130" t="inlineStr">
        <is>
          <t>State-Fuel Level Increment</t>
        </is>
      </c>
      <c r="C6321" s="130" t="inlineStr">
        <is>
          <t>State-Fuel Level Increment</t>
        </is>
      </c>
      <c r="D6321" s="129" t="n">
        <v>99999</v>
      </c>
      <c r="E6321" s="130" t="inlineStr">
        <is>
          <t>LA</t>
        </is>
      </c>
      <c r="F6321" s="130" t="inlineStr">
        <is>
          <t>Electric Utility</t>
        </is>
      </c>
      <c r="G6321" s="130" t="inlineStr">
        <is>
          <t>ST</t>
        </is>
      </c>
      <c r="H6321" s="130" t="inlineStr">
        <is>
          <t>DFO</t>
        </is>
      </c>
      <c r="I6321" s="130" t="inlineStr">
        <is>
          <t>DFO</t>
        </is>
      </c>
      <c r="J6321" s="131" t="n">
        <v>0</v>
      </c>
      <c r="K6321" s="129" t="n">
        <v>2020</v>
      </c>
      <c r="L6321" s="120">
        <f>IF(VLOOKUP(H6321,'Cross-Page Data'!$D$4:$F$48,3,FALSE)="natural gas",VLOOKUP(G6321,'Cross-Page Data'!$I$4:$J$19,2,FALSE),IF(VLOOKUP(H6321,'Cross-Page Data'!$D$4:$F$48,3,FALSE)="solar",IF(G6321="PV","solar PV","solar thermal"),IF(VLOOKUP(H6321,'Cross-Page Data'!$D$4:$F$48,3,FALSE)="wind",VLOOKUP(G6321,'Cross-Page Data'!$I$4:$J$19,2,FALSE),IF(VLOOKUP(H6321,'Cross-Page Data'!$D$4:$F$48,3,FALSE)="hydro",VLOOKUP(G6321,'Cross-Page Data'!$I$4:$J$19,2,FALSE),VLOOKUP(H6321,'Cross-Page Data'!$D$4:$F$48,3,FALSE)))))</f>
        <v/>
      </c>
      <c r="M6321" s="120">
        <f>IF(AND($P$2=FALSE,OR(F6321="Commercial NAICS Cogen",F6321="Industrial NAICS Cogen",F6321="NAICS-22 Cogen")),FALSE,IF(AND($P$3=FALSE,OR(F6321="Commercial NAICS Cogen",F6321="Commercial NAICS Non-Cogen",F6321="Industrial NAICS Cogen", F6321="industrial NAICS non-Cogen")),FALSE, TRUE))</f>
        <v/>
      </c>
    </row>
    <row r="6322">
      <c r="A6322" s="129" t="n">
        <v>99999</v>
      </c>
      <c r="B6322" s="130" t="inlineStr">
        <is>
          <t>State-Fuel Level Increment</t>
        </is>
      </c>
      <c r="C6322" s="130" t="inlineStr">
        <is>
          <t>State-Fuel Level Increment</t>
        </is>
      </c>
      <c r="D6322" s="129" t="n">
        <v>99999</v>
      </c>
      <c r="E6322" s="130" t="inlineStr">
        <is>
          <t>LA</t>
        </is>
      </c>
      <c r="F6322" s="130" t="inlineStr">
        <is>
          <t>Industrial NAICS Cogen</t>
        </is>
      </c>
      <c r="G6322" s="130" t="inlineStr">
        <is>
          <t>ST</t>
        </is>
      </c>
      <c r="H6322" s="130" t="inlineStr">
        <is>
          <t>DFO</t>
        </is>
      </c>
      <c r="I6322" s="130" t="inlineStr">
        <is>
          <t>DFO</t>
        </is>
      </c>
      <c r="J6322" s="131" t="n">
        <v>0</v>
      </c>
      <c r="K6322" s="129" t="n">
        <v>2020</v>
      </c>
      <c r="L6322" s="120">
        <f>IF(VLOOKUP(H6322,'Cross-Page Data'!$D$4:$F$48,3,FALSE)="natural gas",VLOOKUP(G6322,'Cross-Page Data'!$I$4:$J$19,2,FALSE),IF(VLOOKUP(H6322,'Cross-Page Data'!$D$4:$F$48,3,FALSE)="solar",IF(G6322="PV","solar PV","solar thermal"),IF(VLOOKUP(H6322,'Cross-Page Data'!$D$4:$F$48,3,FALSE)="wind",VLOOKUP(G6322,'Cross-Page Data'!$I$4:$J$19,2,FALSE),IF(VLOOKUP(H6322,'Cross-Page Data'!$D$4:$F$48,3,FALSE)="hydro",VLOOKUP(G6322,'Cross-Page Data'!$I$4:$J$19,2,FALSE),VLOOKUP(H6322,'Cross-Page Data'!$D$4:$F$48,3,FALSE)))))</f>
        <v/>
      </c>
      <c r="M6322" s="120">
        <f>IF(AND($P$2=FALSE,OR(F6322="Commercial NAICS Cogen",F6322="Industrial NAICS Cogen",F6322="NAICS-22 Cogen")),FALSE,IF(AND($P$3=FALSE,OR(F6322="Commercial NAICS Cogen",F6322="Commercial NAICS Non-Cogen",F6322="Industrial NAICS Cogen", F6322="industrial NAICS non-Cogen")),FALSE, TRUE))</f>
        <v/>
      </c>
    </row>
    <row r="6323">
      <c r="A6323" s="129" t="n">
        <v>99999</v>
      </c>
      <c r="B6323" s="130" t="inlineStr">
        <is>
          <t>State-Fuel Level Increment</t>
        </is>
      </c>
      <c r="C6323" s="130" t="inlineStr">
        <is>
          <t>State-Fuel Level Increment</t>
        </is>
      </c>
      <c r="D6323" s="129" t="n">
        <v>99999</v>
      </c>
      <c r="E6323" s="130" t="inlineStr">
        <is>
          <t>MA</t>
        </is>
      </c>
      <c r="F6323" s="130" t="inlineStr">
        <is>
          <t>Electric Utility</t>
        </is>
      </c>
      <c r="G6323" s="130" t="inlineStr">
        <is>
          <t>ST</t>
        </is>
      </c>
      <c r="H6323" s="130" t="inlineStr">
        <is>
          <t>DFO</t>
        </is>
      </c>
      <c r="I6323" s="130" t="inlineStr">
        <is>
          <t>DFO</t>
        </is>
      </c>
      <c r="J6323" s="131" t="n">
        <v>0</v>
      </c>
      <c r="K6323" s="129" t="n">
        <v>2020</v>
      </c>
      <c r="L6323" s="120">
        <f>IF(VLOOKUP(H6323,'Cross-Page Data'!$D$4:$F$48,3,FALSE)="natural gas",VLOOKUP(G6323,'Cross-Page Data'!$I$4:$J$19,2,FALSE),IF(VLOOKUP(H6323,'Cross-Page Data'!$D$4:$F$48,3,FALSE)="solar",IF(G6323="PV","solar PV","solar thermal"),IF(VLOOKUP(H6323,'Cross-Page Data'!$D$4:$F$48,3,FALSE)="wind",VLOOKUP(G6323,'Cross-Page Data'!$I$4:$J$19,2,FALSE),IF(VLOOKUP(H6323,'Cross-Page Data'!$D$4:$F$48,3,FALSE)="hydro",VLOOKUP(G6323,'Cross-Page Data'!$I$4:$J$19,2,FALSE),VLOOKUP(H6323,'Cross-Page Data'!$D$4:$F$48,3,FALSE)))))</f>
        <v/>
      </c>
      <c r="M6323" s="120">
        <f>IF(AND($P$2=FALSE,OR(F6323="Commercial NAICS Cogen",F6323="Industrial NAICS Cogen",F6323="NAICS-22 Cogen")),FALSE,IF(AND($P$3=FALSE,OR(F6323="Commercial NAICS Cogen",F6323="Commercial NAICS Non-Cogen",F6323="Industrial NAICS Cogen", F6323="industrial NAICS non-Cogen")),FALSE, TRUE))</f>
        <v/>
      </c>
    </row>
    <row r="6324">
      <c r="A6324" s="129" t="n">
        <v>99999</v>
      </c>
      <c r="B6324" s="130" t="inlineStr">
        <is>
          <t>State-Fuel Level Increment</t>
        </is>
      </c>
      <c r="C6324" s="130" t="inlineStr">
        <is>
          <t>State-Fuel Level Increment</t>
        </is>
      </c>
      <c r="D6324" s="129" t="n">
        <v>99999</v>
      </c>
      <c r="E6324" s="130" t="inlineStr">
        <is>
          <t>MA</t>
        </is>
      </c>
      <c r="F6324" s="130" t="inlineStr">
        <is>
          <t>NAICS-22 Non-Cogen</t>
        </is>
      </c>
      <c r="G6324" s="130" t="inlineStr">
        <is>
          <t>ST</t>
        </is>
      </c>
      <c r="H6324" s="130" t="inlineStr">
        <is>
          <t>DFO</t>
        </is>
      </c>
      <c r="I6324" s="130" t="inlineStr">
        <is>
          <t>DFO</t>
        </is>
      </c>
      <c r="J6324" s="131" t="n">
        <v>13.03</v>
      </c>
      <c r="K6324" s="129" t="n">
        <v>2020</v>
      </c>
      <c r="L6324" s="120">
        <f>IF(VLOOKUP(H6324,'Cross-Page Data'!$D$4:$F$48,3,FALSE)="natural gas",VLOOKUP(G6324,'Cross-Page Data'!$I$4:$J$19,2,FALSE),IF(VLOOKUP(H6324,'Cross-Page Data'!$D$4:$F$48,3,FALSE)="solar",IF(G6324="PV","solar PV","solar thermal"),IF(VLOOKUP(H6324,'Cross-Page Data'!$D$4:$F$48,3,FALSE)="wind",VLOOKUP(G6324,'Cross-Page Data'!$I$4:$J$19,2,FALSE),IF(VLOOKUP(H6324,'Cross-Page Data'!$D$4:$F$48,3,FALSE)="hydro",VLOOKUP(G6324,'Cross-Page Data'!$I$4:$J$19,2,FALSE),VLOOKUP(H6324,'Cross-Page Data'!$D$4:$F$48,3,FALSE)))))</f>
        <v/>
      </c>
      <c r="M6324" s="120">
        <f>IF(AND($P$2=FALSE,OR(F6324="Commercial NAICS Cogen",F6324="Industrial NAICS Cogen",F6324="NAICS-22 Cogen")),FALSE,IF(AND($P$3=FALSE,OR(F6324="Commercial NAICS Cogen",F6324="Commercial NAICS Non-Cogen",F6324="Industrial NAICS Cogen", F6324="industrial NAICS non-Cogen")),FALSE, TRUE))</f>
        <v/>
      </c>
    </row>
    <row r="6325">
      <c r="A6325" s="129" t="n">
        <v>99999</v>
      </c>
      <c r="B6325" s="130" t="inlineStr">
        <is>
          <t>State-Fuel Level Increment</t>
        </is>
      </c>
      <c r="C6325" s="130" t="inlineStr">
        <is>
          <t>State-Fuel Level Increment</t>
        </is>
      </c>
      <c r="D6325" s="129" t="n">
        <v>99999</v>
      </c>
      <c r="E6325" s="130" t="inlineStr">
        <is>
          <t>MA</t>
        </is>
      </c>
      <c r="F6325" s="130" t="inlineStr">
        <is>
          <t>Commercial NAICS Cogen</t>
        </is>
      </c>
      <c r="G6325" s="130" t="inlineStr">
        <is>
          <t>ST</t>
        </is>
      </c>
      <c r="H6325" s="130" t="inlineStr">
        <is>
          <t>DFO</t>
        </is>
      </c>
      <c r="I6325" s="130" t="inlineStr">
        <is>
          <t>DFO</t>
        </is>
      </c>
      <c r="J6325" s="131" t="n">
        <v>29.672</v>
      </c>
      <c r="K6325" s="129" t="n">
        <v>2020</v>
      </c>
      <c r="L6325" s="120">
        <f>IF(VLOOKUP(H6325,'Cross-Page Data'!$D$4:$F$48,3,FALSE)="natural gas",VLOOKUP(G6325,'Cross-Page Data'!$I$4:$J$19,2,FALSE),IF(VLOOKUP(H6325,'Cross-Page Data'!$D$4:$F$48,3,FALSE)="solar",IF(G6325="PV","solar PV","solar thermal"),IF(VLOOKUP(H6325,'Cross-Page Data'!$D$4:$F$48,3,FALSE)="wind",VLOOKUP(G6325,'Cross-Page Data'!$I$4:$J$19,2,FALSE),IF(VLOOKUP(H6325,'Cross-Page Data'!$D$4:$F$48,3,FALSE)="hydro",VLOOKUP(G6325,'Cross-Page Data'!$I$4:$J$19,2,FALSE),VLOOKUP(H6325,'Cross-Page Data'!$D$4:$F$48,3,FALSE)))))</f>
        <v/>
      </c>
      <c r="M6325" s="120">
        <f>IF(AND($P$2=FALSE,OR(F6325="Commercial NAICS Cogen",F6325="Industrial NAICS Cogen",F6325="NAICS-22 Cogen")),FALSE,IF(AND($P$3=FALSE,OR(F6325="Commercial NAICS Cogen",F6325="Commercial NAICS Non-Cogen",F6325="Industrial NAICS Cogen", F6325="industrial NAICS non-Cogen")),FALSE, TRUE))</f>
        <v/>
      </c>
    </row>
    <row r="6326">
      <c r="A6326" s="129" t="n">
        <v>99999</v>
      </c>
      <c r="B6326" s="130" t="inlineStr">
        <is>
          <t>State-Fuel Level Increment</t>
        </is>
      </c>
      <c r="C6326" s="130" t="inlineStr">
        <is>
          <t>State-Fuel Level Increment</t>
        </is>
      </c>
      <c r="D6326" s="129" t="n">
        <v>99999</v>
      </c>
      <c r="E6326" s="130" t="inlineStr">
        <is>
          <t>MD</t>
        </is>
      </c>
      <c r="F6326" s="130" t="inlineStr">
        <is>
          <t>NAICS-22 Non-Cogen</t>
        </is>
      </c>
      <c r="G6326" s="130" t="inlineStr">
        <is>
          <t>ST</t>
        </is>
      </c>
      <c r="H6326" s="130" t="inlineStr">
        <is>
          <t>DFO</t>
        </is>
      </c>
      <c r="I6326" s="130" t="inlineStr">
        <is>
          <t>DFO</t>
        </is>
      </c>
      <c r="J6326" s="131" t="n">
        <v>127.851</v>
      </c>
      <c r="K6326" s="129" t="n">
        <v>2020</v>
      </c>
      <c r="L6326" s="120">
        <f>IF(VLOOKUP(H6326,'Cross-Page Data'!$D$4:$F$48,3,FALSE)="natural gas",VLOOKUP(G6326,'Cross-Page Data'!$I$4:$J$19,2,FALSE),IF(VLOOKUP(H6326,'Cross-Page Data'!$D$4:$F$48,3,FALSE)="solar",IF(G6326="PV","solar PV","solar thermal"),IF(VLOOKUP(H6326,'Cross-Page Data'!$D$4:$F$48,3,FALSE)="wind",VLOOKUP(G6326,'Cross-Page Data'!$I$4:$J$19,2,FALSE),IF(VLOOKUP(H6326,'Cross-Page Data'!$D$4:$F$48,3,FALSE)="hydro",VLOOKUP(G6326,'Cross-Page Data'!$I$4:$J$19,2,FALSE),VLOOKUP(H6326,'Cross-Page Data'!$D$4:$F$48,3,FALSE)))))</f>
        <v/>
      </c>
      <c r="M6326" s="120">
        <f>IF(AND($P$2=FALSE,OR(F6326="Commercial NAICS Cogen",F6326="Industrial NAICS Cogen",F6326="NAICS-22 Cogen")),FALSE,IF(AND($P$3=FALSE,OR(F6326="Commercial NAICS Cogen",F6326="Commercial NAICS Non-Cogen",F6326="Industrial NAICS Cogen", F6326="industrial NAICS non-Cogen")),FALSE, TRUE))</f>
        <v/>
      </c>
    </row>
    <row r="6327">
      <c r="A6327" s="129" t="n">
        <v>99999</v>
      </c>
      <c r="B6327" s="130" t="inlineStr">
        <is>
          <t>State-Fuel Level Increment</t>
        </is>
      </c>
      <c r="C6327" s="130" t="inlineStr">
        <is>
          <t>State-Fuel Level Increment</t>
        </is>
      </c>
      <c r="D6327" s="129" t="n">
        <v>99999</v>
      </c>
      <c r="E6327" s="130" t="inlineStr">
        <is>
          <t>MD</t>
        </is>
      </c>
      <c r="F6327" s="130" t="inlineStr">
        <is>
          <t>NAICS-22 Cogen</t>
        </is>
      </c>
      <c r="G6327" s="130" t="inlineStr">
        <is>
          <t>ST</t>
        </is>
      </c>
      <c r="H6327" s="130" t="inlineStr">
        <is>
          <t>DFO</t>
        </is>
      </c>
      <c r="I6327" s="130" t="inlineStr">
        <is>
          <t>DFO</t>
        </is>
      </c>
      <c r="J6327" s="131" t="n">
        <v>0</v>
      </c>
      <c r="K6327" s="129" t="n">
        <v>2020</v>
      </c>
      <c r="L6327" s="120">
        <f>IF(VLOOKUP(H6327,'Cross-Page Data'!$D$4:$F$48,3,FALSE)="natural gas",VLOOKUP(G6327,'Cross-Page Data'!$I$4:$J$19,2,FALSE),IF(VLOOKUP(H6327,'Cross-Page Data'!$D$4:$F$48,3,FALSE)="solar",IF(G6327="PV","solar PV","solar thermal"),IF(VLOOKUP(H6327,'Cross-Page Data'!$D$4:$F$48,3,FALSE)="wind",VLOOKUP(G6327,'Cross-Page Data'!$I$4:$J$19,2,FALSE),IF(VLOOKUP(H6327,'Cross-Page Data'!$D$4:$F$48,3,FALSE)="hydro",VLOOKUP(G6327,'Cross-Page Data'!$I$4:$J$19,2,FALSE),VLOOKUP(H6327,'Cross-Page Data'!$D$4:$F$48,3,FALSE)))))</f>
        <v/>
      </c>
      <c r="M6327" s="120">
        <f>IF(AND($P$2=FALSE,OR(F6327="Commercial NAICS Cogen",F6327="Industrial NAICS Cogen",F6327="NAICS-22 Cogen")),FALSE,IF(AND($P$3=FALSE,OR(F6327="Commercial NAICS Cogen",F6327="Commercial NAICS Non-Cogen",F6327="Industrial NAICS Cogen", F6327="industrial NAICS non-Cogen")),FALSE, TRUE))</f>
        <v/>
      </c>
    </row>
    <row r="6328">
      <c r="A6328" s="129" t="n">
        <v>99999</v>
      </c>
      <c r="B6328" s="130" t="inlineStr">
        <is>
          <t>State-Fuel Level Increment</t>
        </is>
      </c>
      <c r="C6328" s="130" t="inlineStr">
        <is>
          <t>State-Fuel Level Increment</t>
        </is>
      </c>
      <c r="D6328" s="129" t="n">
        <v>99999</v>
      </c>
      <c r="E6328" s="130" t="inlineStr">
        <is>
          <t>ME</t>
        </is>
      </c>
      <c r="F6328" s="130" t="inlineStr">
        <is>
          <t>NAICS-22 Non-Cogen</t>
        </is>
      </c>
      <c r="G6328" s="130" t="inlineStr">
        <is>
          <t>ST</t>
        </is>
      </c>
      <c r="H6328" s="130" t="inlineStr">
        <is>
          <t>DFO</t>
        </is>
      </c>
      <c r="I6328" s="130" t="inlineStr">
        <is>
          <t>DFO</t>
        </is>
      </c>
      <c r="J6328" s="131" t="n">
        <v>0</v>
      </c>
      <c r="K6328" s="129" t="n">
        <v>2020</v>
      </c>
      <c r="L6328" s="120">
        <f>IF(VLOOKUP(H6328,'Cross-Page Data'!$D$4:$F$48,3,FALSE)="natural gas",VLOOKUP(G6328,'Cross-Page Data'!$I$4:$J$19,2,FALSE),IF(VLOOKUP(H6328,'Cross-Page Data'!$D$4:$F$48,3,FALSE)="solar",IF(G6328="PV","solar PV","solar thermal"),IF(VLOOKUP(H6328,'Cross-Page Data'!$D$4:$F$48,3,FALSE)="wind",VLOOKUP(G6328,'Cross-Page Data'!$I$4:$J$19,2,FALSE),IF(VLOOKUP(H6328,'Cross-Page Data'!$D$4:$F$48,3,FALSE)="hydro",VLOOKUP(G6328,'Cross-Page Data'!$I$4:$J$19,2,FALSE),VLOOKUP(H6328,'Cross-Page Data'!$D$4:$F$48,3,FALSE)))))</f>
        <v/>
      </c>
      <c r="M6328" s="120">
        <f>IF(AND($P$2=FALSE,OR(F6328="Commercial NAICS Cogen",F6328="Industrial NAICS Cogen",F6328="NAICS-22 Cogen")),FALSE,IF(AND($P$3=FALSE,OR(F6328="Commercial NAICS Cogen",F6328="Commercial NAICS Non-Cogen",F6328="Industrial NAICS Cogen", F6328="industrial NAICS non-Cogen")),FALSE, TRUE))</f>
        <v/>
      </c>
    </row>
    <row r="6329">
      <c r="A6329" s="129" t="n">
        <v>99999</v>
      </c>
      <c r="B6329" s="130" t="inlineStr">
        <is>
          <t>State-Fuel Level Increment</t>
        </is>
      </c>
      <c r="C6329" s="130" t="inlineStr">
        <is>
          <t>State-Fuel Level Increment</t>
        </is>
      </c>
      <c r="D6329" s="129" t="n">
        <v>99999</v>
      </c>
      <c r="E6329" s="130" t="inlineStr">
        <is>
          <t>ME</t>
        </is>
      </c>
      <c r="F6329" s="130" t="inlineStr">
        <is>
          <t>Industrial NAICS Cogen</t>
        </is>
      </c>
      <c r="G6329" s="130" t="inlineStr">
        <is>
          <t>ST</t>
        </is>
      </c>
      <c r="H6329" s="130" t="inlineStr">
        <is>
          <t>DFO</t>
        </is>
      </c>
      <c r="I6329" s="130" t="inlineStr">
        <is>
          <t>DFO</t>
        </is>
      </c>
      <c r="J6329" s="131" t="n">
        <v>0</v>
      </c>
      <c r="K6329" s="129" t="n">
        <v>2020</v>
      </c>
      <c r="L6329" s="120">
        <f>IF(VLOOKUP(H6329,'Cross-Page Data'!$D$4:$F$48,3,FALSE)="natural gas",VLOOKUP(G6329,'Cross-Page Data'!$I$4:$J$19,2,FALSE),IF(VLOOKUP(H6329,'Cross-Page Data'!$D$4:$F$48,3,FALSE)="solar",IF(G6329="PV","solar PV","solar thermal"),IF(VLOOKUP(H6329,'Cross-Page Data'!$D$4:$F$48,3,FALSE)="wind",VLOOKUP(G6329,'Cross-Page Data'!$I$4:$J$19,2,FALSE),IF(VLOOKUP(H6329,'Cross-Page Data'!$D$4:$F$48,3,FALSE)="hydro",VLOOKUP(G6329,'Cross-Page Data'!$I$4:$J$19,2,FALSE),VLOOKUP(H6329,'Cross-Page Data'!$D$4:$F$48,3,FALSE)))))</f>
        <v/>
      </c>
      <c r="M6329" s="120">
        <f>IF(AND($P$2=FALSE,OR(F6329="Commercial NAICS Cogen",F6329="Industrial NAICS Cogen",F6329="NAICS-22 Cogen")),FALSE,IF(AND($P$3=FALSE,OR(F6329="Commercial NAICS Cogen",F6329="Commercial NAICS Non-Cogen",F6329="Industrial NAICS Cogen", F6329="industrial NAICS non-Cogen")),FALSE, TRUE))</f>
        <v/>
      </c>
    </row>
    <row r="6330">
      <c r="A6330" s="129" t="n">
        <v>99999</v>
      </c>
      <c r="B6330" s="130" t="inlineStr">
        <is>
          <t>State-Fuel Level Increment</t>
        </is>
      </c>
      <c r="C6330" s="130" t="inlineStr">
        <is>
          <t>State-Fuel Level Increment</t>
        </is>
      </c>
      <c r="D6330" s="129" t="n">
        <v>99999</v>
      </c>
      <c r="E6330" s="130" t="inlineStr">
        <is>
          <t>MI</t>
        </is>
      </c>
      <c r="F6330" s="130" t="inlineStr">
        <is>
          <t>Electric Utility</t>
        </is>
      </c>
      <c r="G6330" s="130" t="inlineStr">
        <is>
          <t>ST</t>
        </is>
      </c>
      <c r="H6330" s="130" t="inlineStr">
        <is>
          <t>DFO</t>
        </is>
      </c>
      <c r="I6330" s="130" t="inlineStr">
        <is>
          <t>DFO</t>
        </is>
      </c>
      <c r="J6330" s="131" t="n">
        <v>826.232</v>
      </c>
      <c r="K6330" s="129" t="n">
        <v>2020</v>
      </c>
      <c r="L6330" s="120">
        <f>IF(VLOOKUP(H6330,'Cross-Page Data'!$D$4:$F$48,3,FALSE)="natural gas",VLOOKUP(G6330,'Cross-Page Data'!$I$4:$J$19,2,FALSE),IF(VLOOKUP(H6330,'Cross-Page Data'!$D$4:$F$48,3,FALSE)="solar",IF(G6330="PV","solar PV","solar thermal"),IF(VLOOKUP(H6330,'Cross-Page Data'!$D$4:$F$48,3,FALSE)="wind",VLOOKUP(G6330,'Cross-Page Data'!$I$4:$J$19,2,FALSE),IF(VLOOKUP(H6330,'Cross-Page Data'!$D$4:$F$48,3,FALSE)="hydro",VLOOKUP(G6330,'Cross-Page Data'!$I$4:$J$19,2,FALSE),VLOOKUP(H6330,'Cross-Page Data'!$D$4:$F$48,3,FALSE)))))</f>
        <v/>
      </c>
      <c r="M6330" s="120">
        <f>IF(AND($P$2=FALSE,OR(F6330="Commercial NAICS Cogen",F6330="Industrial NAICS Cogen",F6330="NAICS-22 Cogen")),FALSE,IF(AND($P$3=FALSE,OR(F6330="Commercial NAICS Cogen",F6330="Commercial NAICS Non-Cogen",F6330="Industrial NAICS Cogen", F6330="industrial NAICS non-Cogen")),FALSE, TRUE))</f>
        <v/>
      </c>
    </row>
    <row r="6331">
      <c r="A6331" s="129" t="n">
        <v>99999</v>
      </c>
      <c r="B6331" s="130" t="inlineStr">
        <is>
          <t>State-Fuel Level Increment</t>
        </is>
      </c>
      <c r="C6331" s="130" t="inlineStr">
        <is>
          <t>State-Fuel Level Increment</t>
        </is>
      </c>
      <c r="D6331" s="129" t="n">
        <v>99999</v>
      </c>
      <c r="E6331" s="130" t="inlineStr">
        <is>
          <t>MI</t>
        </is>
      </c>
      <c r="F6331" s="130" t="inlineStr">
        <is>
          <t>NAICS-22 Non-Cogen</t>
        </is>
      </c>
      <c r="G6331" s="130" t="inlineStr">
        <is>
          <t>ST</t>
        </is>
      </c>
      <c r="H6331" s="130" t="inlineStr">
        <is>
          <t>DFO</t>
        </is>
      </c>
      <c r="I6331" s="130" t="inlineStr">
        <is>
          <t>DFO</t>
        </is>
      </c>
      <c r="J6331" s="131" t="n">
        <v>0</v>
      </c>
      <c r="K6331" s="129" t="n">
        <v>2020</v>
      </c>
      <c r="L6331" s="120">
        <f>IF(VLOOKUP(H6331,'Cross-Page Data'!$D$4:$F$48,3,FALSE)="natural gas",VLOOKUP(G6331,'Cross-Page Data'!$I$4:$J$19,2,FALSE),IF(VLOOKUP(H6331,'Cross-Page Data'!$D$4:$F$48,3,FALSE)="solar",IF(G6331="PV","solar PV","solar thermal"),IF(VLOOKUP(H6331,'Cross-Page Data'!$D$4:$F$48,3,FALSE)="wind",VLOOKUP(G6331,'Cross-Page Data'!$I$4:$J$19,2,FALSE),IF(VLOOKUP(H6331,'Cross-Page Data'!$D$4:$F$48,3,FALSE)="hydro",VLOOKUP(G6331,'Cross-Page Data'!$I$4:$J$19,2,FALSE),VLOOKUP(H6331,'Cross-Page Data'!$D$4:$F$48,3,FALSE)))))</f>
        <v/>
      </c>
      <c r="M6331" s="120">
        <f>IF(AND($P$2=FALSE,OR(F6331="Commercial NAICS Cogen",F6331="Industrial NAICS Cogen",F6331="NAICS-22 Cogen")),FALSE,IF(AND($P$3=FALSE,OR(F6331="Commercial NAICS Cogen",F6331="Commercial NAICS Non-Cogen",F6331="Industrial NAICS Cogen", F6331="industrial NAICS non-Cogen")),FALSE, TRUE))</f>
        <v/>
      </c>
    </row>
    <row r="6332">
      <c r="A6332" s="129" t="n">
        <v>99999</v>
      </c>
      <c r="B6332" s="130" t="inlineStr">
        <is>
          <t>State-Fuel Level Increment</t>
        </is>
      </c>
      <c r="C6332" s="130" t="inlineStr">
        <is>
          <t>State-Fuel Level Increment</t>
        </is>
      </c>
      <c r="D6332" s="129" t="n">
        <v>99999</v>
      </c>
      <c r="E6332" s="130" t="inlineStr">
        <is>
          <t>MI</t>
        </is>
      </c>
      <c r="F6332" s="130" t="inlineStr">
        <is>
          <t>Industrial NAICS Cogen</t>
        </is>
      </c>
      <c r="G6332" s="130" t="inlineStr">
        <is>
          <t>ST</t>
        </is>
      </c>
      <c r="H6332" s="130" t="inlineStr">
        <is>
          <t>DFO</t>
        </is>
      </c>
      <c r="I6332" s="130" t="inlineStr">
        <is>
          <t>DFO</t>
        </is>
      </c>
      <c r="J6332" s="131" t="n">
        <v>1.981</v>
      </c>
      <c r="K6332" s="129" t="n">
        <v>2020</v>
      </c>
      <c r="L6332" s="120">
        <f>IF(VLOOKUP(H6332,'Cross-Page Data'!$D$4:$F$48,3,FALSE)="natural gas",VLOOKUP(G6332,'Cross-Page Data'!$I$4:$J$19,2,FALSE),IF(VLOOKUP(H6332,'Cross-Page Data'!$D$4:$F$48,3,FALSE)="solar",IF(G6332="PV","solar PV","solar thermal"),IF(VLOOKUP(H6332,'Cross-Page Data'!$D$4:$F$48,3,FALSE)="wind",VLOOKUP(G6332,'Cross-Page Data'!$I$4:$J$19,2,FALSE),IF(VLOOKUP(H6332,'Cross-Page Data'!$D$4:$F$48,3,FALSE)="hydro",VLOOKUP(G6332,'Cross-Page Data'!$I$4:$J$19,2,FALSE),VLOOKUP(H6332,'Cross-Page Data'!$D$4:$F$48,3,FALSE)))))</f>
        <v/>
      </c>
      <c r="M6332" s="120">
        <f>IF(AND($P$2=FALSE,OR(F6332="Commercial NAICS Cogen",F6332="Industrial NAICS Cogen",F6332="NAICS-22 Cogen")),FALSE,IF(AND($P$3=FALSE,OR(F6332="Commercial NAICS Cogen",F6332="Commercial NAICS Non-Cogen",F6332="Industrial NAICS Cogen", F6332="industrial NAICS non-Cogen")),FALSE, TRUE))</f>
        <v/>
      </c>
    </row>
    <row r="6333">
      <c r="A6333" s="129" t="n">
        <v>99999</v>
      </c>
      <c r="B6333" s="130" t="inlineStr">
        <is>
          <t>State-Fuel Level Increment</t>
        </is>
      </c>
      <c r="C6333" s="130" t="inlineStr">
        <is>
          <t>State-Fuel Level Increment</t>
        </is>
      </c>
      <c r="D6333" s="129" t="n">
        <v>99999</v>
      </c>
      <c r="E6333" s="130" t="inlineStr">
        <is>
          <t>MN</t>
        </is>
      </c>
      <c r="F6333" s="130" t="inlineStr">
        <is>
          <t>Electric Utility</t>
        </is>
      </c>
      <c r="G6333" s="130" t="inlineStr">
        <is>
          <t>ST</t>
        </is>
      </c>
      <c r="H6333" s="130" t="inlineStr">
        <is>
          <t>DFO</t>
        </is>
      </c>
      <c r="I6333" s="130" t="inlineStr">
        <is>
          <t>DFO</t>
        </is>
      </c>
      <c r="J6333" s="131" t="n">
        <v>1543.864</v>
      </c>
      <c r="K6333" s="129" t="n">
        <v>2020</v>
      </c>
      <c r="L6333" s="120">
        <f>IF(VLOOKUP(H6333,'Cross-Page Data'!$D$4:$F$48,3,FALSE)="natural gas",VLOOKUP(G6333,'Cross-Page Data'!$I$4:$J$19,2,FALSE),IF(VLOOKUP(H6333,'Cross-Page Data'!$D$4:$F$48,3,FALSE)="solar",IF(G6333="PV","solar PV","solar thermal"),IF(VLOOKUP(H6333,'Cross-Page Data'!$D$4:$F$48,3,FALSE)="wind",VLOOKUP(G6333,'Cross-Page Data'!$I$4:$J$19,2,FALSE),IF(VLOOKUP(H6333,'Cross-Page Data'!$D$4:$F$48,3,FALSE)="hydro",VLOOKUP(G6333,'Cross-Page Data'!$I$4:$J$19,2,FALSE),VLOOKUP(H6333,'Cross-Page Data'!$D$4:$F$48,3,FALSE)))))</f>
        <v/>
      </c>
      <c r="M6333" s="120">
        <f>IF(AND($P$2=FALSE,OR(F6333="Commercial NAICS Cogen",F6333="Industrial NAICS Cogen",F6333="NAICS-22 Cogen")),FALSE,IF(AND($P$3=FALSE,OR(F6333="Commercial NAICS Cogen",F6333="Commercial NAICS Non-Cogen",F6333="Industrial NAICS Cogen", F6333="industrial NAICS non-Cogen")),FALSE, TRUE))</f>
        <v/>
      </c>
    </row>
    <row r="6334">
      <c r="A6334" s="129" t="n">
        <v>99999</v>
      </c>
      <c r="B6334" s="130" t="inlineStr">
        <is>
          <t>State-Fuel Level Increment</t>
        </is>
      </c>
      <c r="C6334" s="130" t="inlineStr">
        <is>
          <t>State-Fuel Level Increment</t>
        </is>
      </c>
      <c r="D6334" s="129" t="n">
        <v>99999</v>
      </c>
      <c r="E6334" s="130" t="inlineStr">
        <is>
          <t>MN</t>
        </is>
      </c>
      <c r="F6334" s="130" t="inlineStr">
        <is>
          <t>Electric Utility</t>
        </is>
      </c>
      <c r="G6334" s="130" t="inlineStr">
        <is>
          <t>ST</t>
        </is>
      </c>
      <c r="H6334" s="130" t="inlineStr">
        <is>
          <t>DFO</t>
        </is>
      </c>
      <c r="I6334" s="130" t="inlineStr">
        <is>
          <t>DFO</t>
        </is>
      </c>
      <c r="J6334" s="131" t="n">
        <v>0</v>
      </c>
      <c r="K6334" s="129" t="n">
        <v>2020</v>
      </c>
      <c r="L6334" s="120">
        <f>IF(VLOOKUP(H6334,'Cross-Page Data'!$D$4:$F$48,3,FALSE)="natural gas",VLOOKUP(G6334,'Cross-Page Data'!$I$4:$J$19,2,FALSE),IF(VLOOKUP(H6334,'Cross-Page Data'!$D$4:$F$48,3,FALSE)="solar",IF(G6334="PV","solar PV","solar thermal"),IF(VLOOKUP(H6334,'Cross-Page Data'!$D$4:$F$48,3,FALSE)="wind",VLOOKUP(G6334,'Cross-Page Data'!$I$4:$J$19,2,FALSE),IF(VLOOKUP(H6334,'Cross-Page Data'!$D$4:$F$48,3,FALSE)="hydro",VLOOKUP(G6334,'Cross-Page Data'!$I$4:$J$19,2,FALSE),VLOOKUP(H6334,'Cross-Page Data'!$D$4:$F$48,3,FALSE)))))</f>
        <v/>
      </c>
      <c r="M6334" s="120">
        <f>IF(AND($P$2=FALSE,OR(F6334="Commercial NAICS Cogen",F6334="Industrial NAICS Cogen",F6334="NAICS-22 Cogen")),FALSE,IF(AND($P$3=FALSE,OR(F6334="Commercial NAICS Cogen",F6334="Commercial NAICS Non-Cogen",F6334="Industrial NAICS Cogen", F6334="industrial NAICS non-Cogen")),FALSE, TRUE))</f>
        <v/>
      </c>
    </row>
    <row r="6335">
      <c r="A6335" s="129" t="n">
        <v>99999</v>
      </c>
      <c r="B6335" s="130" t="inlineStr">
        <is>
          <t>State-Fuel Level Increment</t>
        </is>
      </c>
      <c r="C6335" s="130" t="inlineStr">
        <is>
          <t>State-Fuel Level Increment</t>
        </is>
      </c>
      <c r="D6335" s="129" t="n">
        <v>99999</v>
      </c>
      <c r="E6335" s="130" t="inlineStr">
        <is>
          <t>MO</t>
        </is>
      </c>
      <c r="F6335" s="130" t="inlineStr">
        <is>
          <t>Electric Utility</t>
        </is>
      </c>
      <c r="G6335" s="130" t="inlineStr">
        <is>
          <t>ST</t>
        </is>
      </c>
      <c r="H6335" s="130" t="inlineStr">
        <is>
          <t>DFO</t>
        </is>
      </c>
      <c r="I6335" s="130" t="inlineStr">
        <is>
          <t>DFO</t>
        </is>
      </c>
      <c r="J6335" s="131" t="n">
        <v>1295.433</v>
      </c>
      <c r="K6335" s="129" t="n">
        <v>2020</v>
      </c>
      <c r="L6335" s="120">
        <f>IF(VLOOKUP(H6335,'Cross-Page Data'!$D$4:$F$48,3,FALSE)="natural gas",VLOOKUP(G6335,'Cross-Page Data'!$I$4:$J$19,2,FALSE),IF(VLOOKUP(H6335,'Cross-Page Data'!$D$4:$F$48,3,FALSE)="solar",IF(G6335="PV","solar PV","solar thermal"),IF(VLOOKUP(H6335,'Cross-Page Data'!$D$4:$F$48,3,FALSE)="wind",VLOOKUP(G6335,'Cross-Page Data'!$I$4:$J$19,2,FALSE),IF(VLOOKUP(H6335,'Cross-Page Data'!$D$4:$F$48,3,FALSE)="hydro",VLOOKUP(G6335,'Cross-Page Data'!$I$4:$J$19,2,FALSE),VLOOKUP(H6335,'Cross-Page Data'!$D$4:$F$48,3,FALSE)))))</f>
        <v/>
      </c>
      <c r="M6335" s="120">
        <f>IF(AND($P$2=FALSE,OR(F6335="Commercial NAICS Cogen",F6335="Industrial NAICS Cogen",F6335="NAICS-22 Cogen")),FALSE,IF(AND($P$3=FALSE,OR(F6335="Commercial NAICS Cogen",F6335="Commercial NAICS Non-Cogen",F6335="Industrial NAICS Cogen", F6335="industrial NAICS non-Cogen")),FALSE, TRUE))</f>
        <v/>
      </c>
    </row>
    <row r="6336">
      <c r="A6336" s="129" t="n">
        <v>99999</v>
      </c>
      <c r="B6336" s="130" t="inlineStr">
        <is>
          <t>State-Fuel Level Increment</t>
        </is>
      </c>
      <c r="C6336" s="130" t="inlineStr">
        <is>
          <t>State-Fuel Level Increment</t>
        </is>
      </c>
      <c r="D6336" s="129" t="n">
        <v>99999</v>
      </c>
      <c r="E6336" s="130" t="inlineStr">
        <is>
          <t>MS</t>
        </is>
      </c>
      <c r="F6336" s="130" t="inlineStr">
        <is>
          <t>Electric Utility</t>
        </is>
      </c>
      <c r="G6336" s="130" t="inlineStr">
        <is>
          <t>ST</t>
        </is>
      </c>
      <c r="H6336" s="130" t="inlineStr">
        <is>
          <t>DFO</t>
        </is>
      </c>
      <c r="I6336" s="130" t="inlineStr">
        <is>
          <t>DFO</t>
        </is>
      </c>
      <c r="J6336" s="131" t="n">
        <v>0</v>
      </c>
      <c r="K6336" s="129" t="n">
        <v>2020</v>
      </c>
      <c r="L6336" s="120">
        <f>IF(VLOOKUP(H6336,'Cross-Page Data'!$D$4:$F$48,3,FALSE)="natural gas",VLOOKUP(G6336,'Cross-Page Data'!$I$4:$J$19,2,FALSE),IF(VLOOKUP(H6336,'Cross-Page Data'!$D$4:$F$48,3,FALSE)="solar",IF(G6336="PV","solar PV","solar thermal"),IF(VLOOKUP(H6336,'Cross-Page Data'!$D$4:$F$48,3,FALSE)="wind",VLOOKUP(G6336,'Cross-Page Data'!$I$4:$J$19,2,FALSE),IF(VLOOKUP(H6336,'Cross-Page Data'!$D$4:$F$48,3,FALSE)="hydro",VLOOKUP(G6336,'Cross-Page Data'!$I$4:$J$19,2,FALSE),VLOOKUP(H6336,'Cross-Page Data'!$D$4:$F$48,3,FALSE)))))</f>
        <v/>
      </c>
      <c r="M6336" s="120">
        <f>IF(AND($P$2=FALSE,OR(F6336="Commercial NAICS Cogen",F6336="Industrial NAICS Cogen",F6336="NAICS-22 Cogen")),FALSE,IF(AND($P$3=FALSE,OR(F6336="Commercial NAICS Cogen",F6336="Commercial NAICS Non-Cogen",F6336="Industrial NAICS Cogen", F6336="industrial NAICS non-Cogen")),FALSE, TRUE))</f>
        <v/>
      </c>
    </row>
    <row r="6337">
      <c r="A6337" s="129" t="n">
        <v>99999</v>
      </c>
      <c r="B6337" s="130" t="inlineStr">
        <is>
          <t>State-Fuel Level Increment</t>
        </is>
      </c>
      <c r="C6337" s="130" t="inlineStr">
        <is>
          <t>State-Fuel Level Increment</t>
        </is>
      </c>
      <c r="D6337" s="129" t="n">
        <v>99999</v>
      </c>
      <c r="E6337" s="130" t="inlineStr">
        <is>
          <t>MT</t>
        </is>
      </c>
      <c r="F6337" s="130" t="inlineStr">
        <is>
          <t>NAICS-22 Non-Cogen</t>
        </is>
      </c>
      <c r="G6337" s="130" t="inlineStr">
        <is>
          <t>ST</t>
        </is>
      </c>
      <c r="H6337" s="130" t="inlineStr">
        <is>
          <t>DFO</t>
        </is>
      </c>
      <c r="I6337" s="130" t="inlineStr">
        <is>
          <t>DFO</t>
        </is>
      </c>
      <c r="J6337" s="131" t="n">
        <v>428.222</v>
      </c>
      <c r="K6337" s="129" t="n">
        <v>2020</v>
      </c>
      <c r="L6337" s="120">
        <f>IF(VLOOKUP(H6337,'Cross-Page Data'!$D$4:$F$48,3,FALSE)="natural gas",VLOOKUP(G6337,'Cross-Page Data'!$I$4:$J$19,2,FALSE),IF(VLOOKUP(H6337,'Cross-Page Data'!$D$4:$F$48,3,FALSE)="solar",IF(G6337="PV","solar PV","solar thermal"),IF(VLOOKUP(H6337,'Cross-Page Data'!$D$4:$F$48,3,FALSE)="wind",VLOOKUP(G6337,'Cross-Page Data'!$I$4:$J$19,2,FALSE),IF(VLOOKUP(H6337,'Cross-Page Data'!$D$4:$F$48,3,FALSE)="hydro",VLOOKUP(G6337,'Cross-Page Data'!$I$4:$J$19,2,FALSE),VLOOKUP(H6337,'Cross-Page Data'!$D$4:$F$48,3,FALSE)))))</f>
        <v/>
      </c>
      <c r="M6337" s="120">
        <f>IF(AND($P$2=FALSE,OR(F6337="Commercial NAICS Cogen",F6337="Industrial NAICS Cogen",F6337="NAICS-22 Cogen")),FALSE,IF(AND($P$3=FALSE,OR(F6337="Commercial NAICS Cogen",F6337="Commercial NAICS Non-Cogen",F6337="Industrial NAICS Cogen", F6337="industrial NAICS non-Cogen")),FALSE, TRUE))</f>
        <v/>
      </c>
    </row>
    <row r="6338">
      <c r="A6338" s="129" t="n">
        <v>99999</v>
      </c>
      <c r="B6338" s="130" t="inlineStr">
        <is>
          <t>State-Fuel Level Increment</t>
        </is>
      </c>
      <c r="C6338" s="130" t="inlineStr">
        <is>
          <t>State-Fuel Level Increment</t>
        </is>
      </c>
      <c r="D6338" s="129" t="n">
        <v>99999</v>
      </c>
      <c r="E6338" s="130" t="inlineStr">
        <is>
          <t>NC</t>
        </is>
      </c>
      <c r="F6338" s="130" t="inlineStr">
        <is>
          <t>NAICS-22 Cogen</t>
        </is>
      </c>
      <c r="G6338" s="130" t="inlineStr">
        <is>
          <t>ST</t>
        </is>
      </c>
      <c r="H6338" s="130" t="inlineStr">
        <is>
          <t>DFO</t>
        </is>
      </c>
      <c r="I6338" s="130" t="inlineStr">
        <is>
          <t>DFO</t>
        </is>
      </c>
      <c r="J6338" s="131" t="n">
        <v>0</v>
      </c>
      <c r="K6338" s="129" t="n">
        <v>2020</v>
      </c>
      <c r="L6338" s="120">
        <f>IF(VLOOKUP(H6338,'Cross-Page Data'!$D$4:$F$48,3,FALSE)="natural gas",VLOOKUP(G6338,'Cross-Page Data'!$I$4:$J$19,2,FALSE),IF(VLOOKUP(H6338,'Cross-Page Data'!$D$4:$F$48,3,FALSE)="solar",IF(G6338="PV","solar PV","solar thermal"),IF(VLOOKUP(H6338,'Cross-Page Data'!$D$4:$F$48,3,FALSE)="wind",VLOOKUP(G6338,'Cross-Page Data'!$I$4:$J$19,2,FALSE),IF(VLOOKUP(H6338,'Cross-Page Data'!$D$4:$F$48,3,FALSE)="hydro",VLOOKUP(G6338,'Cross-Page Data'!$I$4:$J$19,2,FALSE),VLOOKUP(H6338,'Cross-Page Data'!$D$4:$F$48,3,FALSE)))))</f>
        <v/>
      </c>
      <c r="M6338" s="120">
        <f>IF(AND($P$2=FALSE,OR(F6338="Commercial NAICS Cogen",F6338="Industrial NAICS Cogen",F6338="NAICS-22 Cogen")),FALSE,IF(AND($P$3=FALSE,OR(F6338="Commercial NAICS Cogen",F6338="Commercial NAICS Non-Cogen",F6338="Industrial NAICS Cogen", F6338="industrial NAICS non-Cogen")),FALSE, TRUE))</f>
        <v/>
      </c>
    </row>
    <row r="6339">
      <c r="A6339" s="129" t="n">
        <v>99999</v>
      </c>
      <c r="B6339" s="130" t="inlineStr">
        <is>
          <t>State-Fuel Level Increment</t>
        </is>
      </c>
      <c r="C6339" s="130" t="inlineStr">
        <is>
          <t>State-Fuel Level Increment</t>
        </is>
      </c>
      <c r="D6339" s="129" t="n">
        <v>99999</v>
      </c>
      <c r="E6339" s="130" t="inlineStr">
        <is>
          <t>NC</t>
        </is>
      </c>
      <c r="F6339" s="130" t="inlineStr">
        <is>
          <t>Industrial NAICS Cogen</t>
        </is>
      </c>
      <c r="G6339" s="130" t="inlineStr">
        <is>
          <t>ST</t>
        </is>
      </c>
      <c r="H6339" s="130" t="inlineStr">
        <is>
          <t>DFO</t>
        </is>
      </c>
      <c r="I6339" s="130" t="inlineStr">
        <is>
          <t>DFO</t>
        </is>
      </c>
      <c r="J6339" s="131" t="n">
        <v>1296.072</v>
      </c>
      <c r="K6339" s="129" t="n">
        <v>2020</v>
      </c>
      <c r="L6339" s="120">
        <f>IF(VLOOKUP(H6339,'Cross-Page Data'!$D$4:$F$48,3,FALSE)="natural gas",VLOOKUP(G6339,'Cross-Page Data'!$I$4:$J$19,2,FALSE),IF(VLOOKUP(H6339,'Cross-Page Data'!$D$4:$F$48,3,FALSE)="solar",IF(G6339="PV","solar PV","solar thermal"),IF(VLOOKUP(H6339,'Cross-Page Data'!$D$4:$F$48,3,FALSE)="wind",VLOOKUP(G6339,'Cross-Page Data'!$I$4:$J$19,2,FALSE),IF(VLOOKUP(H6339,'Cross-Page Data'!$D$4:$F$48,3,FALSE)="hydro",VLOOKUP(G6339,'Cross-Page Data'!$I$4:$J$19,2,FALSE),VLOOKUP(H6339,'Cross-Page Data'!$D$4:$F$48,3,FALSE)))))</f>
        <v/>
      </c>
      <c r="M6339" s="120">
        <f>IF(AND($P$2=FALSE,OR(F6339="Commercial NAICS Cogen",F6339="Industrial NAICS Cogen",F6339="NAICS-22 Cogen")),FALSE,IF(AND($P$3=FALSE,OR(F6339="Commercial NAICS Cogen",F6339="Commercial NAICS Non-Cogen",F6339="Industrial NAICS Cogen", F6339="industrial NAICS non-Cogen")),FALSE, TRUE))</f>
        <v/>
      </c>
    </row>
    <row r="6340">
      <c r="A6340" s="129" t="n">
        <v>99999</v>
      </c>
      <c r="B6340" s="130" t="inlineStr">
        <is>
          <t>State-Fuel Level Increment</t>
        </is>
      </c>
      <c r="C6340" s="130" t="inlineStr">
        <is>
          <t>State-Fuel Level Increment</t>
        </is>
      </c>
      <c r="D6340" s="129" t="n">
        <v>99999</v>
      </c>
      <c r="E6340" s="130" t="inlineStr">
        <is>
          <t>NE</t>
        </is>
      </c>
      <c r="F6340" s="130" t="inlineStr">
        <is>
          <t>Electric Utility</t>
        </is>
      </c>
      <c r="G6340" s="130" t="inlineStr">
        <is>
          <t>ST</t>
        </is>
      </c>
      <c r="H6340" s="130" t="inlineStr">
        <is>
          <t>DFO</t>
        </is>
      </c>
      <c r="I6340" s="130" t="inlineStr">
        <is>
          <t>DFO</t>
        </is>
      </c>
      <c r="J6340" s="131" t="n">
        <v>579.663</v>
      </c>
      <c r="K6340" s="129" t="n">
        <v>2020</v>
      </c>
      <c r="L6340" s="120">
        <f>IF(VLOOKUP(H6340,'Cross-Page Data'!$D$4:$F$48,3,FALSE)="natural gas",VLOOKUP(G6340,'Cross-Page Data'!$I$4:$J$19,2,FALSE),IF(VLOOKUP(H6340,'Cross-Page Data'!$D$4:$F$48,3,FALSE)="solar",IF(G6340="PV","solar PV","solar thermal"),IF(VLOOKUP(H6340,'Cross-Page Data'!$D$4:$F$48,3,FALSE)="wind",VLOOKUP(G6340,'Cross-Page Data'!$I$4:$J$19,2,FALSE),IF(VLOOKUP(H6340,'Cross-Page Data'!$D$4:$F$48,3,FALSE)="hydro",VLOOKUP(G6340,'Cross-Page Data'!$I$4:$J$19,2,FALSE),VLOOKUP(H6340,'Cross-Page Data'!$D$4:$F$48,3,FALSE)))))</f>
        <v/>
      </c>
      <c r="M6340" s="120">
        <f>IF(AND($P$2=FALSE,OR(F6340="Commercial NAICS Cogen",F6340="Industrial NAICS Cogen",F6340="NAICS-22 Cogen")),FALSE,IF(AND($P$3=FALSE,OR(F6340="Commercial NAICS Cogen",F6340="Commercial NAICS Non-Cogen",F6340="Industrial NAICS Cogen", F6340="industrial NAICS non-Cogen")),FALSE, TRUE))</f>
        <v/>
      </c>
    </row>
    <row r="6341">
      <c r="A6341" s="129" t="n">
        <v>99999</v>
      </c>
      <c r="B6341" s="130" t="inlineStr">
        <is>
          <t>State-Fuel Level Increment</t>
        </is>
      </c>
      <c r="C6341" s="130" t="inlineStr">
        <is>
          <t>State-Fuel Level Increment</t>
        </is>
      </c>
      <c r="D6341" s="129" t="n">
        <v>99999</v>
      </c>
      <c r="E6341" s="130" t="inlineStr">
        <is>
          <t>NH</t>
        </is>
      </c>
      <c r="F6341" s="130" t="inlineStr">
        <is>
          <t>NAICS-22 Non-Cogen</t>
        </is>
      </c>
      <c r="G6341" s="130" t="inlineStr">
        <is>
          <t>ST</t>
        </is>
      </c>
      <c r="H6341" s="130" t="inlineStr">
        <is>
          <t>DFO</t>
        </is>
      </c>
      <c r="I6341" s="130" t="inlineStr">
        <is>
          <t>DFO</t>
        </is>
      </c>
      <c r="J6341" s="131" t="n">
        <v>302.092</v>
      </c>
      <c r="K6341" s="129" t="n">
        <v>2020</v>
      </c>
      <c r="L6341" s="120">
        <f>IF(VLOOKUP(H6341,'Cross-Page Data'!$D$4:$F$48,3,FALSE)="natural gas",VLOOKUP(G6341,'Cross-Page Data'!$I$4:$J$19,2,FALSE),IF(VLOOKUP(H6341,'Cross-Page Data'!$D$4:$F$48,3,FALSE)="solar",IF(G6341="PV","solar PV","solar thermal"),IF(VLOOKUP(H6341,'Cross-Page Data'!$D$4:$F$48,3,FALSE)="wind",VLOOKUP(G6341,'Cross-Page Data'!$I$4:$J$19,2,FALSE),IF(VLOOKUP(H6341,'Cross-Page Data'!$D$4:$F$48,3,FALSE)="hydro",VLOOKUP(G6341,'Cross-Page Data'!$I$4:$J$19,2,FALSE),VLOOKUP(H6341,'Cross-Page Data'!$D$4:$F$48,3,FALSE)))))</f>
        <v/>
      </c>
      <c r="M6341" s="120">
        <f>IF(AND($P$2=FALSE,OR(F6341="Commercial NAICS Cogen",F6341="Industrial NAICS Cogen",F6341="NAICS-22 Cogen")),FALSE,IF(AND($P$3=FALSE,OR(F6341="Commercial NAICS Cogen",F6341="Commercial NAICS Non-Cogen",F6341="Industrial NAICS Cogen", F6341="industrial NAICS non-Cogen")),FALSE, TRUE))</f>
        <v/>
      </c>
    </row>
    <row r="6342">
      <c r="A6342" s="129" t="n">
        <v>99999</v>
      </c>
      <c r="B6342" s="130" t="inlineStr">
        <is>
          <t>State-Fuel Level Increment</t>
        </is>
      </c>
      <c r="C6342" s="130" t="inlineStr">
        <is>
          <t>State-Fuel Level Increment</t>
        </is>
      </c>
      <c r="D6342" s="129" t="n">
        <v>99999</v>
      </c>
      <c r="E6342" s="130" t="inlineStr">
        <is>
          <t>NY</t>
        </is>
      </c>
      <c r="F6342" s="130" t="inlineStr">
        <is>
          <t>Electric Utility</t>
        </is>
      </c>
      <c r="G6342" s="130" t="inlineStr">
        <is>
          <t>ST</t>
        </is>
      </c>
      <c r="H6342" s="130" t="inlineStr">
        <is>
          <t>DFO</t>
        </is>
      </c>
      <c r="I6342" s="130" t="inlineStr">
        <is>
          <t>DFO</t>
        </is>
      </c>
      <c r="J6342" s="131" t="n">
        <v>0</v>
      </c>
      <c r="K6342" s="129" t="n">
        <v>2020</v>
      </c>
      <c r="L6342" s="120">
        <f>IF(VLOOKUP(H6342,'Cross-Page Data'!$D$4:$F$48,3,FALSE)="natural gas",VLOOKUP(G6342,'Cross-Page Data'!$I$4:$J$19,2,FALSE),IF(VLOOKUP(H6342,'Cross-Page Data'!$D$4:$F$48,3,FALSE)="solar",IF(G6342="PV","solar PV","solar thermal"),IF(VLOOKUP(H6342,'Cross-Page Data'!$D$4:$F$48,3,FALSE)="wind",VLOOKUP(G6342,'Cross-Page Data'!$I$4:$J$19,2,FALSE),IF(VLOOKUP(H6342,'Cross-Page Data'!$D$4:$F$48,3,FALSE)="hydro",VLOOKUP(G6342,'Cross-Page Data'!$I$4:$J$19,2,FALSE),VLOOKUP(H6342,'Cross-Page Data'!$D$4:$F$48,3,FALSE)))))</f>
        <v/>
      </c>
      <c r="M6342" s="120">
        <f>IF(AND($P$2=FALSE,OR(F6342="Commercial NAICS Cogen",F6342="Industrial NAICS Cogen",F6342="NAICS-22 Cogen")),FALSE,IF(AND($P$3=FALSE,OR(F6342="Commercial NAICS Cogen",F6342="Commercial NAICS Non-Cogen",F6342="Industrial NAICS Cogen", F6342="industrial NAICS non-Cogen")),FALSE, TRUE))</f>
        <v/>
      </c>
    </row>
    <row r="6343">
      <c r="A6343" s="129" t="n">
        <v>99999</v>
      </c>
      <c r="B6343" s="130" t="inlineStr">
        <is>
          <t>State-Fuel Level Increment</t>
        </is>
      </c>
      <c r="C6343" s="130" t="inlineStr">
        <is>
          <t>State-Fuel Level Increment</t>
        </is>
      </c>
      <c r="D6343" s="129" t="n">
        <v>99999</v>
      </c>
      <c r="E6343" s="130" t="inlineStr">
        <is>
          <t>NY</t>
        </is>
      </c>
      <c r="F6343" s="130" t="inlineStr">
        <is>
          <t>NAICS-22 Non-Cogen</t>
        </is>
      </c>
      <c r="G6343" s="130" t="inlineStr">
        <is>
          <t>ST</t>
        </is>
      </c>
      <c r="H6343" s="130" t="inlineStr">
        <is>
          <t>DFO</t>
        </is>
      </c>
      <c r="I6343" s="130" t="inlineStr">
        <is>
          <t>DFO</t>
        </is>
      </c>
      <c r="J6343" s="131" t="n">
        <v>0</v>
      </c>
      <c r="K6343" s="129" t="n">
        <v>2020</v>
      </c>
      <c r="L6343" s="120">
        <f>IF(VLOOKUP(H6343,'Cross-Page Data'!$D$4:$F$48,3,FALSE)="natural gas",VLOOKUP(G6343,'Cross-Page Data'!$I$4:$J$19,2,FALSE),IF(VLOOKUP(H6343,'Cross-Page Data'!$D$4:$F$48,3,FALSE)="solar",IF(G6343="PV","solar PV","solar thermal"),IF(VLOOKUP(H6343,'Cross-Page Data'!$D$4:$F$48,3,FALSE)="wind",VLOOKUP(G6343,'Cross-Page Data'!$I$4:$J$19,2,FALSE),IF(VLOOKUP(H6343,'Cross-Page Data'!$D$4:$F$48,3,FALSE)="hydro",VLOOKUP(G6343,'Cross-Page Data'!$I$4:$J$19,2,FALSE),VLOOKUP(H6343,'Cross-Page Data'!$D$4:$F$48,3,FALSE)))))</f>
        <v/>
      </c>
      <c r="M6343" s="120">
        <f>IF(AND($P$2=FALSE,OR(F6343="Commercial NAICS Cogen",F6343="Industrial NAICS Cogen",F6343="NAICS-22 Cogen")),FALSE,IF(AND($P$3=FALSE,OR(F6343="Commercial NAICS Cogen",F6343="Commercial NAICS Non-Cogen",F6343="Industrial NAICS Cogen", F6343="industrial NAICS non-Cogen")),FALSE, TRUE))</f>
        <v/>
      </c>
    </row>
    <row r="6344">
      <c r="A6344" s="129" t="n">
        <v>99999</v>
      </c>
      <c r="B6344" s="130" t="inlineStr">
        <is>
          <t>State-Fuel Level Increment</t>
        </is>
      </c>
      <c r="C6344" s="130" t="inlineStr">
        <is>
          <t>State-Fuel Level Increment</t>
        </is>
      </c>
      <c r="D6344" s="129" t="n">
        <v>99999</v>
      </c>
      <c r="E6344" s="130" t="inlineStr">
        <is>
          <t>NY</t>
        </is>
      </c>
      <c r="F6344" s="130" t="inlineStr">
        <is>
          <t>Commercial NAICS Cogen</t>
        </is>
      </c>
      <c r="G6344" s="130" t="inlineStr">
        <is>
          <t>ST</t>
        </is>
      </c>
      <c r="H6344" s="130" t="inlineStr">
        <is>
          <t>DFO</t>
        </is>
      </c>
      <c r="I6344" s="130" t="inlineStr">
        <is>
          <t>DFO</t>
        </is>
      </c>
      <c r="J6344" s="131" t="n">
        <v>339.391</v>
      </c>
      <c r="K6344" s="129" t="n">
        <v>2020</v>
      </c>
      <c r="L6344" s="120">
        <f>IF(VLOOKUP(H6344,'Cross-Page Data'!$D$4:$F$48,3,FALSE)="natural gas",VLOOKUP(G6344,'Cross-Page Data'!$I$4:$J$19,2,FALSE),IF(VLOOKUP(H6344,'Cross-Page Data'!$D$4:$F$48,3,FALSE)="solar",IF(G6344="PV","solar PV","solar thermal"),IF(VLOOKUP(H6344,'Cross-Page Data'!$D$4:$F$48,3,FALSE)="wind",VLOOKUP(G6344,'Cross-Page Data'!$I$4:$J$19,2,FALSE),IF(VLOOKUP(H6344,'Cross-Page Data'!$D$4:$F$48,3,FALSE)="hydro",VLOOKUP(G6344,'Cross-Page Data'!$I$4:$J$19,2,FALSE),VLOOKUP(H6344,'Cross-Page Data'!$D$4:$F$48,3,FALSE)))))</f>
        <v/>
      </c>
      <c r="M6344" s="120">
        <f>IF(AND($P$2=FALSE,OR(F6344="Commercial NAICS Cogen",F6344="Industrial NAICS Cogen",F6344="NAICS-22 Cogen")),FALSE,IF(AND($P$3=FALSE,OR(F6344="Commercial NAICS Cogen",F6344="Commercial NAICS Non-Cogen",F6344="Industrial NAICS Cogen", F6344="industrial NAICS non-Cogen")),FALSE, TRUE))</f>
        <v/>
      </c>
    </row>
    <row r="6345">
      <c r="A6345" s="129" t="n">
        <v>99999</v>
      </c>
      <c r="B6345" s="130" t="inlineStr">
        <is>
          <t>State-Fuel Level Increment</t>
        </is>
      </c>
      <c r="C6345" s="130" t="inlineStr">
        <is>
          <t>State-Fuel Level Increment</t>
        </is>
      </c>
      <c r="D6345" s="129" t="n">
        <v>99999</v>
      </c>
      <c r="E6345" s="130" t="inlineStr">
        <is>
          <t>OH</t>
        </is>
      </c>
      <c r="F6345" s="130" t="inlineStr">
        <is>
          <t>NAICS-22 Non-Cogen</t>
        </is>
      </c>
      <c r="G6345" s="130" t="inlineStr">
        <is>
          <t>ST</t>
        </is>
      </c>
      <c r="H6345" s="130" t="inlineStr">
        <is>
          <t>DFO</t>
        </is>
      </c>
      <c r="I6345" s="130" t="inlineStr">
        <is>
          <t>DFO</t>
        </is>
      </c>
      <c r="J6345" s="131" t="n">
        <v>3754.451</v>
      </c>
      <c r="K6345" s="129" t="n">
        <v>2020</v>
      </c>
      <c r="L6345" s="120">
        <f>IF(VLOOKUP(H6345,'Cross-Page Data'!$D$4:$F$48,3,FALSE)="natural gas",VLOOKUP(G6345,'Cross-Page Data'!$I$4:$J$19,2,FALSE),IF(VLOOKUP(H6345,'Cross-Page Data'!$D$4:$F$48,3,FALSE)="solar",IF(G6345="PV","solar PV","solar thermal"),IF(VLOOKUP(H6345,'Cross-Page Data'!$D$4:$F$48,3,FALSE)="wind",VLOOKUP(G6345,'Cross-Page Data'!$I$4:$J$19,2,FALSE),IF(VLOOKUP(H6345,'Cross-Page Data'!$D$4:$F$48,3,FALSE)="hydro",VLOOKUP(G6345,'Cross-Page Data'!$I$4:$J$19,2,FALSE),VLOOKUP(H6345,'Cross-Page Data'!$D$4:$F$48,3,FALSE)))))</f>
        <v/>
      </c>
      <c r="M6345" s="120">
        <f>IF(AND($P$2=FALSE,OR(F6345="Commercial NAICS Cogen",F6345="Industrial NAICS Cogen",F6345="NAICS-22 Cogen")),FALSE,IF(AND($P$3=FALSE,OR(F6345="Commercial NAICS Cogen",F6345="Commercial NAICS Non-Cogen",F6345="Industrial NAICS Cogen", F6345="industrial NAICS non-Cogen")),FALSE, TRUE))</f>
        <v/>
      </c>
    </row>
    <row r="6346">
      <c r="A6346" s="129" t="n">
        <v>99999</v>
      </c>
      <c r="B6346" s="130" t="inlineStr">
        <is>
          <t>State-Fuel Level Increment</t>
        </is>
      </c>
      <c r="C6346" s="130" t="inlineStr">
        <is>
          <t>State-Fuel Level Increment</t>
        </is>
      </c>
      <c r="D6346" s="129" t="n">
        <v>99999</v>
      </c>
      <c r="E6346" s="130" t="inlineStr">
        <is>
          <t>OH</t>
        </is>
      </c>
      <c r="F6346" s="130" t="inlineStr">
        <is>
          <t>Industrial NAICS Cogen</t>
        </is>
      </c>
      <c r="G6346" s="130" t="inlineStr">
        <is>
          <t>ST</t>
        </is>
      </c>
      <c r="H6346" s="130" t="inlineStr">
        <is>
          <t>DFO</t>
        </is>
      </c>
      <c r="I6346" s="130" t="inlineStr">
        <is>
          <t>DFO</t>
        </is>
      </c>
      <c r="J6346" s="131" t="n">
        <v>0</v>
      </c>
      <c r="K6346" s="129" t="n">
        <v>2020</v>
      </c>
      <c r="L6346" s="120">
        <f>IF(VLOOKUP(H6346,'Cross-Page Data'!$D$4:$F$48,3,FALSE)="natural gas",VLOOKUP(G6346,'Cross-Page Data'!$I$4:$J$19,2,FALSE),IF(VLOOKUP(H6346,'Cross-Page Data'!$D$4:$F$48,3,FALSE)="solar",IF(G6346="PV","solar PV","solar thermal"),IF(VLOOKUP(H6346,'Cross-Page Data'!$D$4:$F$48,3,FALSE)="wind",VLOOKUP(G6346,'Cross-Page Data'!$I$4:$J$19,2,FALSE),IF(VLOOKUP(H6346,'Cross-Page Data'!$D$4:$F$48,3,FALSE)="hydro",VLOOKUP(G6346,'Cross-Page Data'!$I$4:$J$19,2,FALSE),VLOOKUP(H6346,'Cross-Page Data'!$D$4:$F$48,3,FALSE)))))</f>
        <v/>
      </c>
      <c r="M6346" s="120">
        <f>IF(AND($P$2=FALSE,OR(F6346="Commercial NAICS Cogen",F6346="Industrial NAICS Cogen",F6346="NAICS-22 Cogen")),FALSE,IF(AND($P$3=FALSE,OR(F6346="Commercial NAICS Cogen",F6346="Commercial NAICS Non-Cogen",F6346="Industrial NAICS Cogen", F6346="industrial NAICS non-Cogen")),FALSE, TRUE))</f>
        <v/>
      </c>
    </row>
    <row r="6347">
      <c r="A6347" s="129" t="n">
        <v>99999</v>
      </c>
      <c r="B6347" s="130" t="inlineStr">
        <is>
          <t>State-Fuel Level Increment</t>
        </is>
      </c>
      <c r="C6347" s="130" t="inlineStr">
        <is>
          <t>State-Fuel Level Increment</t>
        </is>
      </c>
      <c r="D6347" s="129" t="n">
        <v>99999</v>
      </c>
      <c r="E6347" s="130" t="inlineStr">
        <is>
          <t>OK</t>
        </is>
      </c>
      <c r="F6347" s="130" t="inlineStr">
        <is>
          <t>Electric Utility</t>
        </is>
      </c>
      <c r="G6347" s="130" t="inlineStr">
        <is>
          <t>ST</t>
        </is>
      </c>
      <c r="H6347" s="130" t="inlineStr">
        <is>
          <t>DFO</t>
        </is>
      </c>
      <c r="I6347" s="130" t="inlineStr">
        <is>
          <t>DFO</t>
        </is>
      </c>
      <c r="J6347" s="131" t="n">
        <v>0</v>
      </c>
      <c r="K6347" s="129" t="n">
        <v>2020</v>
      </c>
      <c r="L6347" s="120">
        <f>IF(VLOOKUP(H6347,'Cross-Page Data'!$D$4:$F$48,3,FALSE)="natural gas",VLOOKUP(G6347,'Cross-Page Data'!$I$4:$J$19,2,FALSE),IF(VLOOKUP(H6347,'Cross-Page Data'!$D$4:$F$48,3,FALSE)="solar",IF(G6347="PV","solar PV","solar thermal"),IF(VLOOKUP(H6347,'Cross-Page Data'!$D$4:$F$48,3,FALSE)="wind",VLOOKUP(G6347,'Cross-Page Data'!$I$4:$J$19,2,FALSE),IF(VLOOKUP(H6347,'Cross-Page Data'!$D$4:$F$48,3,FALSE)="hydro",VLOOKUP(G6347,'Cross-Page Data'!$I$4:$J$19,2,FALSE),VLOOKUP(H6347,'Cross-Page Data'!$D$4:$F$48,3,FALSE)))))</f>
        <v/>
      </c>
      <c r="M6347" s="120">
        <f>IF(AND($P$2=FALSE,OR(F6347="Commercial NAICS Cogen",F6347="Industrial NAICS Cogen",F6347="NAICS-22 Cogen")),FALSE,IF(AND($P$3=FALSE,OR(F6347="Commercial NAICS Cogen",F6347="Commercial NAICS Non-Cogen",F6347="Industrial NAICS Cogen", F6347="industrial NAICS non-Cogen")),FALSE, TRUE))</f>
        <v/>
      </c>
    </row>
    <row r="6348">
      <c r="A6348" s="129" t="n">
        <v>99999</v>
      </c>
      <c r="B6348" s="130" t="inlineStr">
        <is>
          <t>State-Fuel Level Increment</t>
        </is>
      </c>
      <c r="C6348" s="130" t="inlineStr">
        <is>
          <t>State-Fuel Level Increment</t>
        </is>
      </c>
      <c r="D6348" s="129" t="n">
        <v>99999</v>
      </c>
      <c r="E6348" s="130" t="inlineStr">
        <is>
          <t>OR</t>
        </is>
      </c>
      <c r="F6348" s="130" t="inlineStr">
        <is>
          <t>Industrial NAICS Cogen</t>
        </is>
      </c>
      <c r="G6348" s="130" t="inlineStr">
        <is>
          <t>ST</t>
        </is>
      </c>
      <c r="H6348" s="130" t="inlineStr">
        <is>
          <t>DFO</t>
        </is>
      </c>
      <c r="I6348" s="130" t="inlineStr">
        <is>
          <t>DFO</t>
        </is>
      </c>
      <c r="J6348" s="131" t="n">
        <v>0</v>
      </c>
      <c r="K6348" s="129" t="n">
        <v>2020</v>
      </c>
      <c r="L6348" s="120">
        <f>IF(VLOOKUP(H6348,'Cross-Page Data'!$D$4:$F$48,3,FALSE)="natural gas",VLOOKUP(G6348,'Cross-Page Data'!$I$4:$J$19,2,FALSE),IF(VLOOKUP(H6348,'Cross-Page Data'!$D$4:$F$48,3,FALSE)="solar",IF(G6348="PV","solar PV","solar thermal"),IF(VLOOKUP(H6348,'Cross-Page Data'!$D$4:$F$48,3,FALSE)="wind",VLOOKUP(G6348,'Cross-Page Data'!$I$4:$J$19,2,FALSE),IF(VLOOKUP(H6348,'Cross-Page Data'!$D$4:$F$48,3,FALSE)="hydro",VLOOKUP(G6348,'Cross-Page Data'!$I$4:$J$19,2,FALSE),VLOOKUP(H6348,'Cross-Page Data'!$D$4:$F$48,3,FALSE)))))</f>
        <v/>
      </c>
      <c r="M6348" s="120">
        <f>IF(AND($P$2=FALSE,OR(F6348="Commercial NAICS Cogen",F6348="Industrial NAICS Cogen",F6348="NAICS-22 Cogen")),FALSE,IF(AND($P$3=FALSE,OR(F6348="Commercial NAICS Cogen",F6348="Commercial NAICS Non-Cogen",F6348="Industrial NAICS Cogen", F6348="industrial NAICS non-Cogen")),FALSE, TRUE))</f>
        <v/>
      </c>
    </row>
    <row r="6349">
      <c r="A6349" s="129" t="n">
        <v>99999</v>
      </c>
      <c r="B6349" s="130" t="inlineStr">
        <is>
          <t>State-Fuel Level Increment</t>
        </is>
      </c>
      <c r="C6349" s="130" t="inlineStr">
        <is>
          <t>State-Fuel Level Increment</t>
        </is>
      </c>
      <c r="D6349" s="129" t="n">
        <v>99999</v>
      </c>
      <c r="E6349" s="130" t="inlineStr">
        <is>
          <t>PA</t>
        </is>
      </c>
      <c r="F6349" s="130" t="inlineStr">
        <is>
          <t>NAICS-22 Non-Cogen</t>
        </is>
      </c>
      <c r="G6349" s="130" t="inlineStr">
        <is>
          <t>ST</t>
        </is>
      </c>
      <c r="H6349" s="130" t="inlineStr">
        <is>
          <t>DFO</t>
        </is>
      </c>
      <c r="I6349" s="130" t="inlineStr">
        <is>
          <t>DFO</t>
        </is>
      </c>
      <c r="J6349" s="131" t="n">
        <v>4971.005</v>
      </c>
      <c r="K6349" s="129" t="n">
        <v>2020</v>
      </c>
      <c r="L6349" s="120">
        <f>IF(VLOOKUP(H6349,'Cross-Page Data'!$D$4:$F$48,3,FALSE)="natural gas",VLOOKUP(G6349,'Cross-Page Data'!$I$4:$J$19,2,FALSE),IF(VLOOKUP(H6349,'Cross-Page Data'!$D$4:$F$48,3,FALSE)="solar",IF(G6349="PV","solar PV","solar thermal"),IF(VLOOKUP(H6349,'Cross-Page Data'!$D$4:$F$48,3,FALSE)="wind",VLOOKUP(G6349,'Cross-Page Data'!$I$4:$J$19,2,FALSE),IF(VLOOKUP(H6349,'Cross-Page Data'!$D$4:$F$48,3,FALSE)="hydro",VLOOKUP(G6349,'Cross-Page Data'!$I$4:$J$19,2,FALSE),VLOOKUP(H6349,'Cross-Page Data'!$D$4:$F$48,3,FALSE)))))</f>
        <v/>
      </c>
      <c r="M6349" s="120">
        <f>IF(AND($P$2=FALSE,OR(F6349="Commercial NAICS Cogen",F6349="Industrial NAICS Cogen",F6349="NAICS-22 Cogen")),FALSE,IF(AND($P$3=FALSE,OR(F6349="Commercial NAICS Cogen",F6349="Commercial NAICS Non-Cogen",F6349="Industrial NAICS Cogen", F6349="industrial NAICS non-Cogen")),FALSE, TRUE))</f>
        <v/>
      </c>
    </row>
    <row r="6350">
      <c r="A6350" s="129" t="n">
        <v>99999</v>
      </c>
      <c r="B6350" s="130" t="inlineStr">
        <is>
          <t>State-Fuel Level Increment</t>
        </is>
      </c>
      <c r="C6350" s="130" t="inlineStr">
        <is>
          <t>State-Fuel Level Increment</t>
        </is>
      </c>
      <c r="D6350" s="129" t="n">
        <v>99999</v>
      </c>
      <c r="E6350" s="130" t="inlineStr">
        <is>
          <t>PA</t>
        </is>
      </c>
      <c r="F6350" s="130" t="inlineStr">
        <is>
          <t>NAICS-22 Cogen</t>
        </is>
      </c>
      <c r="G6350" s="130" t="inlineStr">
        <is>
          <t>ST</t>
        </is>
      </c>
      <c r="H6350" s="130" t="inlineStr">
        <is>
          <t>DFO</t>
        </is>
      </c>
      <c r="I6350" s="130" t="inlineStr">
        <is>
          <t>DFO</t>
        </is>
      </c>
      <c r="J6350" s="131" t="n">
        <v>6386.317</v>
      </c>
      <c r="K6350" s="129" t="n">
        <v>2020</v>
      </c>
      <c r="L6350" s="120">
        <f>IF(VLOOKUP(H6350,'Cross-Page Data'!$D$4:$F$48,3,FALSE)="natural gas",VLOOKUP(G6350,'Cross-Page Data'!$I$4:$J$19,2,FALSE),IF(VLOOKUP(H6350,'Cross-Page Data'!$D$4:$F$48,3,FALSE)="solar",IF(G6350="PV","solar PV","solar thermal"),IF(VLOOKUP(H6350,'Cross-Page Data'!$D$4:$F$48,3,FALSE)="wind",VLOOKUP(G6350,'Cross-Page Data'!$I$4:$J$19,2,FALSE),IF(VLOOKUP(H6350,'Cross-Page Data'!$D$4:$F$48,3,FALSE)="hydro",VLOOKUP(G6350,'Cross-Page Data'!$I$4:$J$19,2,FALSE),VLOOKUP(H6350,'Cross-Page Data'!$D$4:$F$48,3,FALSE)))))</f>
        <v/>
      </c>
      <c r="M6350" s="120">
        <f>IF(AND($P$2=FALSE,OR(F6350="Commercial NAICS Cogen",F6350="Industrial NAICS Cogen",F6350="NAICS-22 Cogen")),FALSE,IF(AND($P$3=FALSE,OR(F6350="Commercial NAICS Cogen",F6350="Commercial NAICS Non-Cogen",F6350="Industrial NAICS Cogen", F6350="industrial NAICS non-Cogen")),FALSE, TRUE))</f>
        <v/>
      </c>
    </row>
    <row r="6351">
      <c r="A6351" s="129" t="n">
        <v>99999</v>
      </c>
      <c r="B6351" s="130" t="inlineStr">
        <is>
          <t>State-Fuel Level Increment</t>
        </is>
      </c>
      <c r="C6351" s="130" t="inlineStr">
        <is>
          <t>State-Fuel Level Increment</t>
        </is>
      </c>
      <c r="D6351" s="129" t="n">
        <v>99999</v>
      </c>
      <c r="E6351" s="130" t="inlineStr">
        <is>
          <t>PA</t>
        </is>
      </c>
      <c r="F6351" s="130" t="inlineStr">
        <is>
          <t>Industrial NAICS Cogen</t>
        </is>
      </c>
      <c r="G6351" s="130" t="inlineStr">
        <is>
          <t>ST</t>
        </is>
      </c>
      <c r="H6351" s="130" t="inlineStr">
        <is>
          <t>DFO</t>
        </is>
      </c>
      <c r="I6351" s="130" t="inlineStr">
        <is>
          <t>DFO</t>
        </is>
      </c>
      <c r="J6351" s="131" t="n">
        <v>0</v>
      </c>
      <c r="K6351" s="129" t="n">
        <v>2020</v>
      </c>
      <c r="L6351" s="120">
        <f>IF(VLOOKUP(H6351,'Cross-Page Data'!$D$4:$F$48,3,FALSE)="natural gas",VLOOKUP(G6351,'Cross-Page Data'!$I$4:$J$19,2,FALSE),IF(VLOOKUP(H6351,'Cross-Page Data'!$D$4:$F$48,3,FALSE)="solar",IF(G6351="PV","solar PV","solar thermal"),IF(VLOOKUP(H6351,'Cross-Page Data'!$D$4:$F$48,3,FALSE)="wind",VLOOKUP(G6351,'Cross-Page Data'!$I$4:$J$19,2,FALSE),IF(VLOOKUP(H6351,'Cross-Page Data'!$D$4:$F$48,3,FALSE)="hydro",VLOOKUP(G6351,'Cross-Page Data'!$I$4:$J$19,2,FALSE),VLOOKUP(H6351,'Cross-Page Data'!$D$4:$F$48,3,FALSE)))))</f>
        <v/>
      </c>
      <c r="M6351" s="120">
        <f>IF(AND($P$2=FALSE,OR(F6351="Commercial NAICS Cogen",F6351="Industrial NAICS Cogen",F6351="NAICS-22 Cogen")),FALSE,IF(AND($P$3=FALSE,OR(F6351="Commercial NAICS Cogen",F6351="Commercial NAICS Non-Cogen",F6351="Industrial NAICS Cogen", F6351="industrial NAICS non-Cogen")),FALSE, TRUE))</f>
        <v/>
      </c>
    </row>
    <row r="6352">
      <c r="A6352" s="129" t="n">
        <v>99999</v>
      </c>
      <c r="B6352" s="130" t="inlineStr">
        <is>
          <t>State-Fuel Level Increment</t>
        </is>
      </c>
      <c r="C6352" s="130" t="inlineStr">
        <is>
          <t>State-Fuel Level Increment</t>
        </is>
      </c>
      <c r="D6352" s="129" t="n">
        <v>99999</v>
      </c>
      <c r="E6352" s="130" t="inlineStr">
        <is>
          <t>SC</t>
        </is>
      </c>
      <c r="F6352" s="130" t="inlineStr">
        <is>
          <t>Electric Utility</t>
        </is>
      </c>
      <c r="G6352" s="130" t="inlineStr">
        <is>
          <t>ST</t>
        </is>
      </c>
      <c r="H6352" s="130" t="inlineStr">
        <is>
          <t>DFO</t>
        </is>
      </c>
      <c r="I6352" s="130" t="inlineStr">
        <is>
          <t>DFO</t>
        </is>
      </c>
      <c r="J6352" s="131" t="n">
        <v>0</v>
      </c>
      <c r="K6352" s="129" t="n">
        <v>2020</v>
      </c>
      <c r="L6352" s="120">
        <f>IF(VLOOKUP(H6352,'Cross-Page Data'!$D$4:$F$48,3,FALSE)="natural gas",VLOOKUP(G6352,'Cross-Page Data'!$I$4:$J$19,2,FALSE),IF(VLOOKUP(H6352,'Cross-Page Data'!$D$4:$F$48,3,FALSE)="solar",IF(G6352="PV","solar PV","solar thermal"),IF(VLOOKUP(H6352,'Cross-Page Data'!$D$4:$F$48,3,FALSE)="wind",VLOOKUP(G6352,'Cross-Page Data'!$I$4:$J$19,2,FALSE),IF(VLOOKUP(H6352,'Cross-Page Data'!$D$4:$F$48,3,FALSE)="hydro",VLOOKUP(G6352,'Cross-Page Data'!$I$4:$J$19,2,FALSE),VLOOKUP(H6352,'Cross-Page Data'!$D$4:$F$48,3,FALSE)))))</f>
        <v/>
      </c>
      <c r="M6352" s="120">
        <f>IF(AND($P$2=FALSE,OR(F6352="Commercial NAICS Cogen",F6352="Industrial NAICS Cogen",F6352="NAICS-22 Cogen")),FALSE,IF(AND($P$3=FALSE,OR(F6352="Commercial NAICS Cogen",F6352="Commercial NAICS Non-Cogen",F6352="Industrial NAICS Cogen", F6352="industrial NAICS non-Cogen")),FALSE, TRUE))</f>
        <v/>
      </c>
    </row>
    <row r="6353">
      <c r="A6353" s="129" t="n">
        <v>99999</v>
      </c>
      <c r="B6353" s="130" t="inlineStr">
        <is>
          <t>State-Fuel Level Increment</t>
        </is>
      </c>
      <c r="C6353" s="130" t="inlineStr">
        <is>
          <t>State-Fuel Level Increment</t>
        </is>
      </c>
      <c r="D6353" s="129" t="n">
        <v>99999</v>
      </c>
      <c r="E6353" s="130" t="inlineStr">
        <is>
          <t>TX</t>
        </is>
      </c>
      <c r="F6353" s="130" t="inlineStr">
        <is>
          <t>Electric Utility</t>
        </is>
      </c>
      <c r="G6353" s="130" t="inlineStr">
        <is>
          <t>ST</t>
        </is>
      </c>
      <c r="H6353" s="130" t="inlineStr">
        <is>
          <t>DFO</t>
        </is>
      </c>
      <c r="I6353" s="130" t="inlineStr">
        <is>
          <t>DFO</t>
        </is>
      </c>
      <c r="J6353" s="131" t="n">
        <v>87.39</v>
      </c>
      <c r="K6353" s="129" t="n">
        <v>2020</v>
      </c>
      <c r="L6353" s="120">
        <f>IF(VLOOKUP(H6353,'Cross-Page Data'!$D$4:$F$48,3,FALSE)="natural gas",VLOOKUP(G6353,'Cross-Page Data'!$I$4:$J$19,2,FALSE),IF(VLOOKUP(H6353,'Cross-Page Data'!$D$4:$F$48,3,FALSE)="solar",IF(G6353="PV","solar PV","solar thermal"),IF(VLOOKUP(H6353,'Cross-Page Data'!$D$4:$F$48,3,FALSE)="wind",VLOOKUP(G6353,'Cross-Page Data'!$I$4:$J$19,2,FALSE),IF(VLOOKUP(H6353,'Cross-Page Data'!$D$4:$F$48,3,FALSE)="hydro",VLOOKUP(G6353,'Cross-Page Data'!$I$4:$J$19,2,FALSE),VLOOKUP(H6353,'Cross-Page Data'!$D$4:$F$48,3,FALSE)))))</f>
        <v/>
      </c>
      <c r="M6353" s="120">
        <f>IF(AND($P$2=FALSE,OR(F6353="Commercial NAICS Cogen",F6353="Industrial NAICS Cogen",F6353="NAICS-22 Cogen")),FALSE,IF(AND($P$3=FALSE,OR(F6353="Commercial NAICS Cogen",F6353="Commercial NAICS Non-Cogen",F6353="Industrial NAICS Cogen", F6353="industrial NAICS non-Cogen")),FALSE, TRUE))</f>
        <v/>
      </c>
    </row>
    <row r="6354">
      <c r="A6354" s="129" t="n">
        <v>99999</v>
      </c>
      <c r="B6354" s="130" t="inlineStr">
        <is>
          <t>State-Fuel Level Increment</t>
        </is>
      </c>
      <c r="C6354" s="130" t="inlineStr">
        <is>
          <t>State-Fuel Level Increment</t>
        </is>
      </c>
      <c r="D6354" s="129" t="n">
        <v>99999</v>
      </c>
      <c r="E6354" s="130" t="inlineStr">
        <is>
          <t>TX</t>
        </is>
      </c>
      <c r="F6354" s="130" t="inlineStr">
        <is>
          <t>NAICS-22 Non-Cogen</t>
        </is>
      </c>
      <c r="G6354" s="130" t="inlineStr">
        <is>
          <t>ST</t>
        </is>
      </c>
      <c r="H6354" s="130" t="inlineStr">
        <is>
          <t>DFO</t>
        </is>
      </c>
      <c r="I6354" s="130" t="inlineStr">
        <is>
          <t>DFO</t>
        </is>
      </c>
      <c r="J6354" s="131" t="n">
        <v>0</v>
      </c>
      <c r="K6354" s="129" t="n">
        <v>2020</v>
      </c>
      <c r="L6354" s="120">
        <f>IF(VLOOKUP(H6354,'Cross-Page Data'!$D$4:$F$48,3,FALSE)="natural gas",VLOOKUP(G6354,'Cross-Page Data'!$I$4:$J$19,2,FALSE),IF(VLOOKUP(H6354,'Cross-Page Data'!$D$4:$F$48,3,FALSE)="solar",IF(G6354="PV","solar PV","solar thermal"),IF(VLOOKUP(H6354,'Cross-Page Data'!$D$4:$F$48,3,FALSE)="wind",VLOOKUP(G6354,'Cross-Page Data'!$I$4:$J$19,2,FALSE),IF(VLOOKUP(H6354,'Cross-Page Data'!$D$4:$F$48,3,FALSE)="hydro",VLOOKUP(G6354,'Cross-Page Data'!$I$4:$J$19,2,FALSE),VLOOKUP(H6354,'Cross-Page Data'!$D$4:$F$48,3,FALSE)))))</f>
        <v/>
      </c>
      <c r="M6354" s="120">
        <f>IF(AND($P$2=FALSE,OR(F6354="Commercial NAICS Cogen",F6354="Industrial NAICS Cogen",F6354="NAICS-22 Cogen")),FALSE,IF(AND($P$3=FALSE,OR(F6354="Commercial NAICS Cogen",F6354="Commercial NAICS Non-Cogen",F6354="Industrial NAICS Cogen", F6354="industrial NAICS non-Cogen")),FALSE, TRUE))</f>
        <v/>
      </c>
    </row>
    <row r="6355">
      <c r="A6355" s="129" t="n">
        <v>99999</v>
      </c>
      <c r="B6355" s="130" t="inlineStr">
        <is>
          <t>State-Fuel Level Increment</t>
        </is>
      </c>
      <c r="C6355" s="130" t="inlineStr">
        <is>
          <t>State-Fuel Level Increment</t>
        </is>
      </c>
      <c r="D6355" s="129" t="n">
        <v>99999</v>
      </c>
      <c r="E6355" s="130" t="inlineStr">
        <is>
          <t>TX</t>
        </is>
      </c>
      <c r="F6355" s="130" t="inlineStr">
        <is>
          <t>Industrial NAICS Cogen</t>
        </is>
      </c>
      <c r="G6355" s="130" t="inlineStr">
        <is>
          <t>ST</t>
        </is>
      </c>
      <c r="H6355" s="130" t="inlineStr">
        <is>
          <t>DFO</t>
        </is>
      </c>
      <c r="I6355" s="130" t="inlineStr">
        <is>
          <t>DFO</t>
        </is>
      </c>
      <c r="J6355" s="131" t="n">
        <v>0</v>
      </c>
      <c r="K6355" s="129" t="n">
        <v>2020</v>
      </c>
      <c r="L6355" s="120">
        <f>IF(VLOOKUP(H6355,'Cross-Page Data'!$D$4:$F$48,3,FALSE)="natural gas",VLOOKUP(G6355,'Cross-Page Data'!$I$4:$J$19,2,FALSE),IF(VLOOKUP(H6355,'Cross-Page Data'!$D$4:$F$48,3,FALSE)="solar",IF(G6355="PV","solar PV","solar thermal"),IF(VLOOKUP(H6355,'Cross-Page Data'!$D$4:$F$48,3,FALSE)="wind",VLOOKUP(G6355,'Cross-Page Data'!$I$4:$J$19,2,FALSE),IF(VLOOKUP(H6355,'Cross-Page Data'!$D$4:$F$48,3,FALSE)="hydro",VLOOKUP(G6355,'Cross-Page Data'!$I$4:$J$19,2,FALSE),VLOOKUP(H6355,'Cross-Page Data'!$D$4:$F$48,3,FALSE)))))</f>
        <v/>
      </c>
      <c r="M6355" s="120">
        <f>IF(AND($P$2=FALSE,OR(F6355="Commercial NAICS Cogen",F6355="Industrial NAICS Cogen",F6355="NAICS-22 Cogen")),FALSE,IF(AND($P$3=FALSE,OR(F6355="Commercial NAICS Cogen",F6355="Commercial NAICS Non-Cogen",F6355="Industrial NAICS Cogen", F6355="industrial NAICS non-Cogen")),FALSE, TRUE))</f>
        <v/>
      </c>
    </row>
    <row r="6356">
      <c r="A6356" s="129" t="n">
        <v>99999</v>
      </c>
      <c r="B6356" s="130" t="inlineStr">
        <is>
          <t>State-Fuel Level Increment</t>
        </is>
      </c>
      <c r="C6356" s="130" t="inlineStr">
        <is>
          <t>State-Fuel Level Increment</t>
        </is>
      </c>
      <c r="D6356" s="129" t="n">
        <v>99999</v>
      </c>
      <c r="E6356" s="130" t="inlineStr">
        <is>
          <t>VA</t>
        </is>
      </c>
      <c r="F6356" s="130" t="inlineStr">
        <is>
          <t>Electric Utility</t>
        </is>
      </c>
      <c r="G6356" s="130" t="inlineStr">
        <is>
          <t>ST</t>
        </is>
      </c>
      <c r="H6356" s="130" t="inlineStr">
        <is>
          <t>DFO</t>
        </is>
      </c>
      <c r="I6356" s="130" t="inlineStr">
        <is>
          <t>DFO</t>
        </is>
      </c>
      <c r="J6356" s="131" t="n">
        <v>1373.506</v>
      </c>
      <c r="K6356" s="129" t="n">
        <v>2020</v>
      </c>
      <c r="L6356" s="120">
        <f>IF(VLOOKUP(H6356,'Cross-Page Data'!$D$4:$F$48,3,FALSE)="natural gas",VLOOKUP(G6356,'Cross-Page Data'!$I$4:$J$19,2,FALSE),IF(VLOOKUP(H6356,'Cross-Page Data'!$D$4:$F$48,3,FALSE)="solar",IF(G6356="PV","solar PV","solar thermal"),IF(VLOOKUP(H6356,'Cross-Page Data'!$D$4:$F$48,3,FALSE)="wind",VLOOKUP(G6356,'Cross-Page Data'!$I$4:$J$19,2,FALSE),IF(VLOOKUP(H6356,'Cross-Page Data'!$D$4:$F$48,3,FALSE)="hydro",VLOOKUP(G6356,'Cross-Page Data'!$I$4:$J$19,2,FALSE),VLOOKUP(H6356,'Cross-Page Data'!$D$4:$F$48,3,FALSE)))))</f>
        <v/>
      </c>
      <c r="M6356" s="120">
        <f>IF(AND($P$2=FALSE,OR(F6356="Commercial NAICS Cogen",F6356="Industrial NAICS Cogen",F6356="NAICS-22 Cogen")),FALSE,IF(AND($P$3=FALSE,OR(F6356="Commercial NAICS Cogen",F6356="Commercial NAICS Non-Cogen",F6356="Industrial NAICS Cogen", F6356="industrial NAICS non-Cogen")),FALSE, TRUE))</f>
        <v/>
      </c>
    </row>
    <row r="6357">
      <c r="A6357" s="129" t="n">
        <v>99999</v>
      </c>
      <c r="B6357" s="130" t="inlineStr">
        <is>
          <t>State-Fuel Level Increment</t>
        </is>
      </c>
      <c r="C6357" s="130" t="inlineStr">
        <is>
          <t>State-Fuel Level Increment</t>
        </is>
      </c>
      <c r="D6357" s="129" t="n">
        <v>99999</v>
      </c>
      <c r="E6357" s="130" t="inlineStr">
        <is>
          <t>VA</t>
        </is>
      </c>
      <c r="F6357" s="130" t="inlineStr">
        <is>
          <t>Industrial NAICS Non-Cogen</t>
        </is>
      </c>
      <c r="G6357" s="130" t="inlineStr">
        <is>
          <t>ST</t>
        </is>
      </c>
      <c r="H6357" s="130" t="inlineStr">
        <is>
          <t>DFO</t>
        </is>
      </c>
      <c r="I6357" s="130" t="inlineStr">
        <is>
          <t>DFO</t>
        </is>
      </c>
      <c r="J6357" s="131" t="n">
        <v>0</v>
      </c>
      <c r="K6357" s="129" t="n">
        <v>2020</v>
      </c>
      <c r="L6357" s="120">
        <f>IF(VLOOKUP(H6357,'Cross-Page Data'!$D$4:$F$48,3,FALSE)="natural gas",VLOOKUP(G6357,'Cross-Page Data'!$I$4:$J$19,2,FALSE),IF(VLOOKUP(H6357,'Cross-Page Data'!$D$4:$F$48,3,FALSE)="solar",IF(G6357="PV","solar PV","solar thermal"),IF(VLOOKUP(H6357,'Cross-Page Data'!$D$4:$F$48,3,FALSE)="wind",VLOOKUP(G6357,'Cross-Page Data'!$I$4:$J$19,2,FALSE),IF(VLOOKUP(H6357,'Cross-Page Data'!$D$4:$F$48,3,FALSE)="hydro",VLOOKUP(G6357,'Cross-Page Data'!$I$4:$J$19,2,FALSE),VLOOKUP(H6357,'Cross-Page Data'!$D$4:$F$48,3,FALSE)))))</f>
        <v/>
      </c>
      <c r="M6357" s="120">
        <f>IF(AND($P$2=FALSE,OR(F6357="Commercial NAICS Cogen",F6357="Industrial NAICS Cogen",F6357="NAICS-22 Cogen")),FALSE,IF(AND($P$3=FALSE,OR(F6357="Commercial NAICS Cogen",F6357="Commercial NAICS Non-Cogen",F6357="Industrial NAICS Cogen", F6357="industrial NAICS non-Cogen")),FALSE, TRUE))</f>
        <v/>
      </c>
    </row>
    <row r="6358">
      <c r="A6358" s="129" t="n">
        <v>99999</v>
      </c>
      <c r="B6358" s="130" t="inlineStr">
        <is>
          <t>State-Fuel Level Increment</t>
        </is>
      </c>
      <c r="C6358" s="130" t="inlineStr">
        <is>
          <t>State-Fuel Level Increment</t>
        </is>
      </c>
      <c r="D6358" s="129" t="n">
        <v>99999</v>
      </c>
      <c r="E6358" s="130" t="inlineStr">
        <is>
          <t>VA</t>
        </is>
      </c>
      <c r="F6358" s="130" t="inlineStr">
        <is>
          <t>Industrial NAICS Cogen</t>
        </is>
      </c>
      <c r="G6358" s="130" t="inlineStr">
        <is>
          <t>ST</t>
        </is>
      </c>
      <c r="H6358" s="130" t="inlineStr">
        <is>
          <t>DFO</t>
        </is>
      </c>
      <c r="I6358" s="130" t="inlineStr">
        <is>
          <t>DFO</t>
        </is>
      </c>
      <c r="J6358" s="131" t="n">
        <v>24.347</v>
      </c>
      <c r="K6358" s="129" t="n">
        <v>2020</v>
      </c>
      <c r="L6358" s="120">
        <f>IF(VLOOKUP(H6358,'Cross-Page Data'!$D$4:$F$48,3,FALSE)="natural gas",VLOOKUP(G6358,'Cross-Page Data'!$I$4:$J$19,2,FALSE),IF(VLOOKUP(H6358,'Cross-Page Data'!$D$4:$F$48,3,FALSE)="solar",IF(G6358="PV","solar PV","solar thermal"),IF(VLOOKUP(H6358,'Cross-Page Data'!$D$4:$F$48,3,FALSE)="wind",VLOOKUP(G6358,'Cross-Page Data'!$I$4:$J$19,2,FALSE),IF(VLOOKUP(H6358,'Cross-Page Data'!$D$4:$F$48,3,FALSE)="hydro",VLOOKUP(G6358,'Cross-Page Data'!$I$4:$J$19,2,FALSE),VLOOKUP(H6358,'Cross-Page Data'!$D$4:$F$48,3,FALSE)))))</f>
        <v/>
      </c>
      <c r="M6358" s="120">
        <f>IF(AND($P$2=FALSE,OR(F6358="Commercial NAICS Cogen",F6358="Industrial NAICS Cogen",F6358="NAICS-22 Cogen")),FALSE,IF(AND($P$3=FALSE,OR(F6358="Commercial NAICS Cogen",F6358="Commercial NAICS Non-Cogen",F6358="Industrial NAICS Cogen", F6358="industrial NAICS non-Cogen")),FALSE, TRUE))</f>
        <v/>
      </c>
    </row>
    <row r="6359">
      <c r="A6359" s="129" t="n">
        <v>99999</v>
      </c>
      <c r="B6359" s="130" t="inlineStr">
        <is>
          <t>State-Fuel Level Increment</t>
        </is>
      </c>
      <c r="C6359" s="130" t="inlineStr">
        <is>
          <t>State-Fuel Level Increment</t>
        </is>
      </c>
      <c r="D6359" s="129" t="n">
        <v>99999</v>
      </c>
      <c r="E6359" s="130" t="inlineStr">
        <is>
          <t>VT</t>
        </is>
      </c>
      <c r="F6359" s="130" t="inlineStr">
        <is>
          <t>Electric Utility</t>
        </is>
      </c>
      <c r="G6359" s="130" t="inlineStr">
        <is>
          <t>ST</t>
        </is>
      </c>
      <c r="H6359" s="130" t="inlineStr">
        <is>
          <t>DFO</t>
        </is>
      </c>
      <c r="I6359" s="130" t="inlineStr">
        <is>
          <t>DFO</t>
        </is>
      </c>
      <c r="J6359" s="131" t="n">
        <v>0</v>
      </c>
      <c r="K6359" s="129" t="n">
        <v>2020</v>
      </c>
      <c r="L6359" s="120">
        <f>IF(VLOOKUP(H6359,'Cross-Page Data'!$D$4:$F$48,3,FALSE)="natural gas",VLOOKUP(G6359,'Cross-Page Data'!$I$4:$J$19,2,FALSE),IF(VLOOKUP(H6359,'Cross-Page Data'!$D$4:$F$48,3,FALSE)="solar",IF(G6359="PV","solar PV","solar thermal"),IF(VLOOKUP(H6359,'Cross-Page Data'!$D$4:$F$48,3,FALSE)="wind",VLOOKUP(G6359,'Cross-Page Data'!$I$4:$J$19,2,FALSE),IF(VLOOKUP(H6359,'Cross-Page Data'!$D$4:$F$48,3,FALSE)="hydro",VLOOKUP(G6359,'Cross-Page Data'!$I$4:$J$19,2,FALSE),VLOOKUP(H6359,'Cross-Page Data'!$D$4:$F$48,3,FALSE)))))</f>
        <v/>
      </c>
      <c r="M6359" s="120">
        <f>IF(AND($P$2=FALSE,OR(F6359="Commercial NAICS Cogen",F6359="Industrial NAICS Cogen",F6359="NAICS-22 Cogen")),FALSE,IF(AND($P$3=FALSE,OR(F6359="Commercial NAICS Cogen",F6359="Commercial NAICS Non-Cogen",F6359="Industrial NAICS Cogen", F6359="industrial NAICS non-Cogen")),FALSE, TRUE))</f>
        <v/>
      </c>
    </row>
    <row r="6360">
      <c r="A6360" s="129" t="n">
        <v>99999</v>
      </c>
      <c r="B6360" s="130" t="inlineStr">
        <is>
          <t>State-Fuel Level Increment</t>
        </is>
      </c>
      <c r="C6360" s="130" t="inlineStr">
        <is>
          <t>State-Fuel Level Increment</t>
        </is>
      </c>
      <c r="D6360" s="129" t="n">
        <v>99999</v>
      </c>
      <c r="E6360" s="130" t="inlineStr">
        <is>
          <t>WA</t>
        </is>
      </c>
      <c r="F6360" s="130" t="inlineStr">
        <is>
          <t>Industrial NAICS Cogen</t>
        </is>
      </c>
      <c r="G6360" s="130" t="inlineStr">
        <is>
          <t>ST</t>
        </is>
      </c>
      <c r="H6360" s="130" t="inlineStr">
        <is>
          <t>DFO</t>
        </is>
      </c>
      <c r="I6360" s="130" t="inlineStr">
        <is>
          <t>DFO</t>
        </is>
      </c>
      <c r="J6360" s="131" t="n">
        <v>0</v>
      </c>
      <c r="K6360" s="129" t="n">
        <v>2020</v>
      </c>
      <c r="L6360" s="120">
        <f>IF(VLOOKUP(H6360,'Cross-Page Data'!$D$4:$F$48,3,FALSE)="natural gas",VLOOKUP(G6360,'Cross-Page Data'!$I$4:$J$19,2,FALSE),IF(VLOOKUP(H6360,'Cross-Page Data'!$D$4:$F$48,3,FALSE)="solar",IF(G6360="PV","solar PV","solar thermal"),IF(VLOOKUP(H6360,'Cross-Page Data'!$D$4:$F$48,3,FALSE)="wind",VLOOKUP(G6360,'Cross-Page Data'!$I$4:$J$19,2,FALSE),IF(VLOOKUP(H6360,'Cross-Page Data'!$D$4:$F$48,3,FALSE)="hydro",VLOOKUP(G6360,'Cross-Page Data'!$I$4:$J$19,2,FALSE),VLOOKUP(H6360,'Cross-Page Data'!$D$4:$F$48,3,FALSE)))))</f>
        <v/>
      </c>
      <c r="M6360" s="120">
        <f>IF(AND($P$2=FALSE,OR(F6360="Commercial NAICS Cogen",F6360="Industrial NAICS Cogen",F6360="NAICS-22 Cogen")),FALSE,IF(AND($P$3=FALSE,OR(F6360="Commercial NAICS Cogen",F6360="Commercial NAICS Non-Cogen",F6360="Industrial NAICS Cogen", F6360="industrial NAICS non-Cogen")),FALSE, TRUE))</f>
        <v/>
      </c>
    </row>
    <row r="6361">
      <c r="A6361" s="129" t="n">
        <v>99999</v>
      </c>
      <c r="B6361" s="130" t="inlineStr">
        <is>
          <t>State-Fuel Level Increment</t>
        </is>
      </c>
      <c r="C6361" s="130" t="inlineStr">
        <is>
          <t>State-Fuel Level Increment</t>
        </is>
      </c>
      <c r="D6361" s="129" t="n">
        <v>99999</v>
      </c>
      <c r="E6361" s="130" t="inlineStr">
        <is>
          <t>WI</t>
        </is>
      </c>
      <c r="F6361" s="130" t="inlineStr">
        <is>
          <t>Electric Utility</t>
        </is>
      </c>
      <c r="G6361" s="130" t="inlineStr">
        <is>
          <t>ST</t>
        </is>
      </c>
      <c r="H6361" s="130" t="inlineStr">
        <is>
          <t>DFO</t>
        </is>
      </c>
      <c r="I6361" s="130" t="inlineStr">
        <is>
          <t>DFO</t>
        </is>
      </c>
      <c r="J6361" s="131" t="n">
        <v>0</v>
      </c>
      <c r="K6361" s="129" t="n">
        <v>2020</v>
      </c>
      <c r="L6361" s="120">
        <f>IF(VLOOKUP(H6361,'Cross-Page Data'!$D$4:$F$48,3,FALSE)="natural gas",VLOOKUP(G6361,'Cross-Page Data'!$I$4:$J$19,2,FALSE),IF(VLOOKUP(H6361,'Cross-Page Data'!$D$4:$F$48,3,FALSE)="solar",IF(G6361="PV","solar PV","solar thermal"),IF(VLOOKUP(H6361,'Cross-Page Data'!$D$4:$F$48,3,FALSE)="wind",VLOOKUP(G6361,'Cross-Page Data'!$I$4:$J$19,2,FALSE),IF(VLOOKUP(H6361,'Cross-Page Data'!$D$4:$F$48,3,FALSE)="hydro",VLOOKUP(G6361,'Cross-Page Data'!$I$4:$J$19,2,FALSE),VLOOKUP(H6361,'Cross-Page Data'!$D$4:$F$48,3,FALSE)))))</f>
        <v/>
      </c>
      <c r="M6361" s="120">
        <f>IF(AND($P$2=FALSE,OR(F6361="Commercial NAICS Cogen",F6361="Industrial NAICS Cogen",F6361="NAICS-22 Cogen")),FALSE,IF(AND($P$3=FALSE,OR(F6361="Commercial NAICS Cogen",F6361="Commercial NAICS Non-Cogen",F6361="Industrial NAICS Cogen", F6361="industrial NAICS non-Cogen")),FALSE, TRUE))</f>
        <v/>
      </c>
    </row>
    <row r="6362">
      <c r="A6362" s="129" t="n">
        <v>99999</v>
      </c>
      <c r="B6362" s="130" t="inlineStr">
        <is>
          <t>State-Fuel Level Increment</t>
        </is>
      </c>
      <c r="C6362" s="130" t="inlineStr">
        <is>
          <t>State-Fuel Level Increment</t>
        </is>
      </c>
      <c r="D6362" s="129" t="n">
        <v>99999</v>
      </c>
      <c r="E6362" s="130" t="inlineStr">
        <is>
          <t>WI</t>
        </is>
      </c>
      <c r="F6362" s="130" t="inlineStr">
        <is>
          <t>Industrial NAICS Non-Cogen</t>
        </is>
      </c>
      <c r="G6362" s="130" t="inlineStr">
        <is>
          <t>ST</t>
        </is>
      </c>
      <c r="H6362" s="130" t="inlineStr">
        <is>
          <t>DFO</t>
        </is>
      </c>
      <c r="I6362" s="130" t="inlineStr">
        <is>
          <t>DFO</t>
        </is>
      </c>
      <c r="J6362" s="131" t="n">
        <v>0</v>
      </c>
      <c r="K6362" s="129" t="n">
        <v>2020</v>
      </c>
      <c r="L6362" s="120">
        <f>IF(VLOOKUP(H6362,'Cross-Page Data'!$D$4:$F$48,3,FALSE)="natural gas",VLOOKUP(G6362,'Cross-Page Data'!$I$4:$J$19,2,FALSE),IF(VLOOKUP(H6362,'Cross-Page Data'!$D$4:$F$48,3,FALSE)="solar",IF(G6362="PV","solar PV","solar thermal"),IF(VLOOKUP(H6362,'Cross-Page Data'!$D$4:$F$48,3,FALSE)="wind",VLOOKUP(G6362,'Cross-Page Data'!$I$4:$J$19,2,FALSE),IF(VLOOKUP(H6362,'Cross-Page Data'!$D$4:$F$48,3,FALSE)="hydro",VLOOKUP(G6362,'Cross-Page Data'!$I$4:$J$19,2,FALSE),VLOOKUP(H6362,'Cross-Page Data'!$D$4:$F$48,3,FALSE)))))</f>
        <v/>
      </c>
      <c r="M6362" s="120">
        <f>IF(AND($P$2=FALSE,OR(F6362="Commercial NAICS Cogen",F6362="Industrial NAICS Cogen",F6362="NAICS-22 Cogen")),FALSE,IF(AND($P$3=FALSE,OR(F6362="Commercial NAICS Cogen",F6362="Commercial NAICS Non-Cogen",F6362="Industrial NAICS Cogen", F6362="industrial NAICS non-Cogen")),FALSE, TRUE))</f>
        <v/>
      </c>
    </row>
    <row r="6363">
      <c r="A6363" s="129" t="n">
        <v>99999</v>
      </c>
      <c r="B6363" s="130" t="inlineStr">
        <is>
          <t>State-Fuel Level Increment</t>
        </is>
      </c>
      <c r="C6363" s="130" t="inlineStr">
        <is>
          <t>State-Fuel Level Increment</t>
        </is>
      </c>
      <c r="D6363" s="129" t="n">
        <v>99999</v>
      </c>
      <c r="E6363" s="130" t="inlineStr">
        <is>
          <t>WI</t>
        </is>
      </c>
      <c r="F6363" s="130" t="inlineStr">
        <is>
          <t>Industrial NAICS Cogen</t>
        </is>
      </c>
      <c r="G6363" s="130" t="inlineStr">
        <is>
          <t>ST</t>
        </is>
      </c>
      <c r="H6363" s="130" t="inlineStr">
        <is>
          <t>DFO</t>
        </is>
      </c>
      <c r="I6363" s="130" t="inlineStr">
        <is>
          <t>DFO</t>
        </is>
      </c>
      <c r="J6363" s="131" t="n">
        <v>25.702</v>
      </c>
      <c r="K6363" s="129" t="n">
        <v>2020</v>
      </c>
      <c r="L6363" s="120">
        <f>IF(VLOOKUP(H6363,'Cross-Page Data'!$D$4:$F$48,3,FALSE)="natural gas",VLOOKUP(G6363,'Cross-Page Data'!$I$4:$J$19,2,FALSE),IF(VLOOKUP(H6363,'Cross-Page Data'!$D$4:$F$48,3,FALSE)="solar",IF(G6363="PV","solar PV","solar thermal"),IF(VLOOKUP(H6363,'Cross-Page Data'!$D$4:$F$48,3,FALSE)="wind",VLOOKUP(G6363,'Cross-Page Data'!$I$4:$J$19,2,FALSE),IF(VLOOKUP(H6363,'Cross-Page Data'!$D$4:$F$48,3,FALSE)="hydro",VLOOKUP(G6363,'Cross-Page Data'!$I$4:$J$19,2,FALSE),VLOOKUP(H6363,'Cross-Page Data'!$D$4:$F$48,3,FALSE)))))</f>
        <v/>
      </c>
      <c r="M6363" s="120">
        <f>IF(AND($P$2=FALSE,OR(F6363="Commercial NAICS Cogen",F6363="Industrial NAICS Cogen",F6363="NAICS-22 Cogen")),FALSE,IF(AND($P$3=FALSE,OR(F6363="Commercial NAICS Cogen",F6363="Commercial NAICS Non-Cogen",F6363="Industrial NAICS Cogen", F6363="industrial NAICS non-Cogen")),FALSE, TRUE))</f>
        <v/>
      </c>
    </row>
    <row r="6364">
      <c r="A6364" s="129" t="n">
        <v>99999</v>
      </c>
      <c r="B6364" s="130" t="inlineStr">
        <is>
          <t>State-Fuel Level Increment</t>
        </is>
      </c>
      <c r="C6364" s="130" t="inlineStr">
        <is>
          <t>State-Fuel Level Increment</t>
        </is>
      </c>
      <c r="D6364" s="129" t="n">
        <v>99999</v>
      </c>
      <c r="E6364" s="130" t="inlineStr">
        <is>
          <t>WY</t>
        </is>
      </c>
      <c r="F6364" s="130" t="inlineStr">
        <is>
          <t>Electric Utility</t>
        </is>
      </c>
      <c r="G6364" s="130" t="inlineStr">
        <is>
          <t>ST</t>
        </is>
      </c>
      <c r="H6364" s="130" t="inlineStr">
        <is>
          <t>DFO</t>
        </is>
      </c>
      <c r="I6364" s="130" t="inlineStr">
        <is>
          <t>DFO</t>
        </is>
      </c>
      <c r="J6364" s="131" t="n">
        <v>0</v>
      </c>
      <c r="K6364" s="129" t="n">
        <v>2020</v>
      </c>
      <c r="L6364" s="120">
        <f>IF(VLOOKUP(H6364,'Cross-Page Data'!$D$4:$F$48,3,FALSE)="natural gas",VLOOKUP(G6364,'Cross-Page Data'!$I$4:$J$19,2,FALSE),IF(VLOOKUP(H6364,'Cross-Page Data'!$D$4:$F$48,3,FALSE)="solar",IF(G6364="PV","solar PV","solar thermal"),IF(VLOOKUP(H6364,'Cross-Page Data'!$D$4:$F$48,3,FALSE)="wind",VLOOKUP(G6364,'Cross-Page Data'!$I$4:$J$19,2,FALSE),IF(VLOOKUP(H6364,'Cross-Page Data'!$D$4:$F$48,3,FALSE)="hydro",VLOOKUP(G6364,'Cross-Page Data'!$I$4:$J$19,2,FALSE),VLOOKUP(H6364,'Cross-Page Data'!$D$4:$F$48,3,FALSE)))))</f>
        <v/>
      </c>
      <c r="M6364" s="120">
        <f>IF(AND($P$2=FALSE,OR(F6364="Commercial NAICS Cogen",F6364="Industrial NAICS Cogen",F6364="NAICS-22 Cogen")),FALSE,IF(AND($P$3=FALSE,OR(F6364="Commercial NAICS Cogen",F6364="Commercial NAICS Non-Cogen",F6364="Industrial NAICS Cogen", F6364="industrial NAICS non-Cogen")),FALSE, TRUE))</f>
        <v/>
      </c>
    </row>
    <row r="6365">
      <c r="A6365" s="129" t="n">
        <v>99999</v>
      </c>
      <c r="B6365" s="130" t="inlineStr">
        <is>
          <t>State-Fuel Level Increment</t>
        </is>
      </c>
      <c r="C6365" s="130" t="inlineStr">
        <is>
          <t>State-Fuel Level Increment</t>
        </is>
      </c>
      <c r="D6365" s="129" t="n">
        <v>99999</v>
      </c>
      <c r="E6365" s="130" t="inlineStr">
        <is>
          <t>CA</t>
        </is>
      </c>
      <c r="F6365" s="130" t="inlineStr">
        <is>
          <t>NAICS-22 Non-Cogen</t>
        </is>
      </c>
      <c r="G6365" s="130" t="inlineStr">
        <is>
          <t>ST</t>
        </is>
      </c>
      <c r="H6365" s="130" t="inlineStr">
        <is>
          <t>GEO</t>
        </is>
      </c>
      <c r="I6365" s="130" t="inlineStr">
        <is>
          <t>GEO</t>
        </is>
      </c>
      <c r="J6365" s="131" t="n">
        <v>4007207.2</v>
      </c>
      <c r="K6365" s="129" t="n">
        <v>2020</v>
      </c>
      <c r="L6365" s="120">
        <f>IF(VLOOKUP(H6365,'Cross-Page Data'!$D$4:$F$48,3,FALSE)="natural gas",VLOOKUP(G6365,'Cross-Page Data'!$I$4:$J$19,2,FALSE),IF(VLOOKUP(H6365,'Cross-Page Data'!$D$4:$F$48,3,FALSE)="solar",IF(G6365="PV","solar PV","solar thermal"),IF(VLOOKUP(H6365,'Cross-Page Data'!$D$4:$F$48,3,FALSE)="wind",VLOOKUP(G6365,'Cross-Page Data'!$I$4:$J$19,2,FALSE),IF(VLOOKUP(H6365,'Cross-Page Data'!$D$4:$F$48,3,FALSE)="hydro",VLOOKUP(G6365,'Cross-Page Data'!$I$4:$J$19,2,FALSE),VLOOKUP(H6365,'Cross-Page Data'!$D$4:$F$48,3,FALSE)))))</f>
        <v/>
      </c>
      <c r="M6365" s="120">
        <f>IF(AND($P$2=FALSE,OR(F6365="Commercial NAICS Cogen",F6365="Industrial NAICS Cogen",F6365="NAICS-22 Cogen")),FALSE,IF(AND($P$3=FALSE,OR(F6365="Commercial NAICS Cogen",F6365="Commercial NAICS Non-Cogen",F6365="Industrial NAICS Cogen", F6365="industrial NAICS non-Cogen")),FALSE, TRUE))</f>
        <v/>
      </c>
    </row>
    <row r="6366">
      <c r="A6366" s="129" t="n">
        <v>99999</v>
      </c>
      <c r="B6366" s="130" t="inlineStr">
        <is>
          <t>State-Fuel Level Increment</t>
        </is>
      </c>
      <c r="C6366" s="130" t="inlineStr">
        <is>
          <t>State-Fuel Level Increment</t>
        </is>
      </c>
      <c r="D6366" s="129" t="n">
        <v>99999</v>
      </c>
      <c r="E6366" s="130" t="inlineStr">
        <is>
          <t>HI</t>
        </is>
      </c>
      <c r="F6366" s="130" t="inlineStr">
        <is>
          <t>NAICS-22 Non-Cogen</t>
        </is>
      </c>
      <c r="G6366" s="130" t="inlineStr">
        <is>
          <t>ST</t>
        </is>
      </c>
      <c r="H6366" s="130" t="inlineStr">
        <is>
          <t>GEO</t>
        </is>
      </c>
      <c r="I6366" s="130" t="inlineStr">
        <is>
          <t>GEO</t>
        </is>
      </c>
      <c r="J6366" s="131" t="n">
        <v>154461.41</v>
      </c>
      <c r="K6366" s="129" t="n">
        <v>2020</v>
      </c>
      <c r="L6366" s="120">
        <f>IF(VLOOKUP(H6366,'Cross-Page Data'!$D$4:$F$48,3,FALSE)="natural gas",VLOOKUP(G6366,'Cross-Page Data'!$I$4:$J$19,2,FALSE),IF(VLOOKUP(H6366,'Cross-Page Data'!$D$4:$F$48,3,FALSE)="solar",IF(G6366="PV","solar PV","solar thermal"),IF(VLOOKUP(H6366,'Cross-Page Data'!$D$4:$F$48,3,FALSE)="wind",VLOOKUP(G6366,'Cross-Page Data'!$I$4:$J$19,2,FALSE),IF(VLOOKUP(H6366,'Cross-Page Data'!$D$4:$F$48,3,FALSE)="hydro",VLOOKUP(G6366,'Cross-Page Data'!$I$4:$J$19,2,FALSE),VLOOKUP(H6366,'Cross-Page Data'!$D$4:$F$48,3,FALSE)))))</f>
        <v/>
      </c>
      <c r="M6366" s="120">
        <f>IF(AND($P$2=FALSE,OR(F6366="Commercial NAICS Cogen",F6366="Industrial NAICS Cogen",F6366="NAICS-22 Cogen")),FALSE,IF(AND($P$3=FALSE,OR(F6366="Commercial NAICS Cogen",F6366="Commercial NAICS Non-Cogen",F6366="Industrial NAICS Cogen", F6366="industrial NAICS non-Cogen")),FALSE, TRUE))</f>
        <v/>
      </c>
    </row>
    <row r="6367">
      <c r="A6367" s="129" t="n">
        <v>99999</v>
      </c>
      <c r="B6367" s="130" t="inlineStr">
        <is>
          <t>State-Fuel Level Increment</t>
        </is>
      </c>
      <c r="C6367" s="130" t="inlineStr">
        <is>
          <t>State-Fuel Level Increment</t>
        </is>
      </c>
      <c r="D6367" s="129" t="n">
        <v>99999</v>
      </c>
      <c r="E6367" s="130" t="inlineStr">
        <is>
          <t>NV</t>
        </is>
      </c>
      <c r="F6367" s="130" t="inlineStr">
        <is>
          <t>NAICS-22 Non-Cogen</t>
        </is>
      </c>
      <c r="G6367" s="130" t="inlineStr">
        <is>
          <t>ST</t>
        </is>
      </c>
      <c r="H6367" s="130" t="inlineStr">
        <is>
          <t>GEO</t>
        </is>
      </c>
      <c r="I6367" s="130" t="inlineStr">
        <is>
          <t>GEO</t>
        </is>
      </c>
      <c r="J6367" s="131" t="n">
        <v>325580.73</v>
      </c>
      <c r="K6367" s="129" t="n">
        <v>2020</v>
      </c>
      <c r="L6367" s="120">
        <f>IF(VLOOKUP(H6367,'Cross-Page Data'!$D$4:$F$48,3,FALSE)="natural gas",VLOOKUP(G6367,'Cross-Page Data'!$I$4:$J$19,2,FALSE),IF(VLOOKUP(H6367,'Cross-Page Data'!$D$4:$F$48,3,FALSE)="solar",IF(G6367="PV","solar PV","solar thermal"),IF(VLOOKUP(H6367,'Cross-Page Data'!$D$4:$F$48,3,FALSE)="wind",VLOOKUP(G6367,'Cross-Page Data'!$I$4:$J$19,2,FALSE),IF(VLOOKUP(H6367,'Cross-Page Data'!$D$4:$F$48,3,FALSE)="hydro",VLOOKUP(G6367,'Cross-Page Data'!$I$4:$J$19,2,FALSE),VLOOKUP(H6367,'Cross-Page Data'!$D$4:$F$48,3,FALSE)))))</f>
        <v/>
      </c>
      <c r="M6367" s="120">
        <f>IF(AND($P$2=FALSE,OR(F6367="Commercial NAICS Cogen",F6367="Industrial NAICS Cogen",F6367="NAICS-22 Cogen")),FALSE,IF(AND($P$3=FALSE,OR(F6367="Commercial NAICS Cogen",F6367="Commercial NAICS Non-Cogen",F6367="Industrial NAICS Cogen", F6367="industrial NAICS non-Cogen")),FALSE, TRUE))</f>
        <v/>
      </c>
    </row>
    <row r="6368">
      <c r="A6368" s="129" t="n">
        <v>99999</v>
      </c>
      <c r="B6368" s="130" t="inlineStr">
        <is>
          <t>State-Fuel Level Increment</t>
        </is>
      </c>
      <c r="C6368" s="130" t="inlineStr">
        <is>
          <t>State-Fuel Level Increment</t>
        </is>
      </c>
      <c r="D6368" s="129" t="n">
        <v>99999</v>
      </c>
      <c r="E6368" s="130" t="inlineStr">
        <is>
          <t>UT</t>
        </is>
      </c>
      <c r="F6368" s="130" t="inlineStr">
        <is>
          <t>Electric Utility</t>
        </is>
      </c>
      <c r="G6368" s="130" t="inlineStr">
        <is>
          <t>ST</t>
        </is>
      </c>
      <c r="H6368" s="130" t="inlineStr">
        <is>
          <t>GEO</t>
        </is>
      </c>
      <c r="I6368" s="130" t="inlineStr">
        <is>
          <t>GEO</t>
        </is>
      </c>
      <c r="J6368" s="131" t="n">
        <v>139900.33</v>
      </c>
      <c r="K6368" s="129" t="n">
        <v>2020</v>
      </c>
      <c r="L6368" s="120">
        <f>IF(VLOOKUP(H6368,'Cross-Page Data'!$D$4:$F$48,3,FALSE)="natural gas",VLOOKUP(G6368,'Cross-Page Data'!$I$4:$J$19,2,FALSE),IF(VLOOKUP(H6368,'Cross-Page Data'!$D$4:$F$48,3,FALSE)="solar",IF(G6368="PV","solar PV","solar thermal"),IF(VLOOKUP(H6368,'Cross-Page Data'!$D$4:$F$48,3,FALSE)="wind",VLOOKUP(G6368,'Cross-Page Data'!$I$4:$J$19,2,FALSE),IF(VLOOKUP(H6368,'Cross-Page Data'!$D$4:$F$48,3,FALSE)="hydro",VLOOKUP(G6368,'Cross-Page Data'!$I$4:$J$19,2,FALSE),VLOOKUP(H6368,'Cross-Page Data'!$D$4:$F$48,3,FALSE)))))</f>
        <v/>
      </c>
      <c r="M6368" s="120">
        <f>IF(AND($P$2=FALSE,OR(F6368="Commercial NAICS Cogen",F6368="Industrial NAICS Cogen",F6368="NAICS-22 Cogen")),FALSE,IF(AND($P$3=FALSE,OR(F6368="Commercial NAICS Cogen",F6368="Commercial NAICS Non-Cogen",F6368="Industrial NAICS Cogen", F6368="industrial NAICS non-Cogen")),FALSE, TRUE))</f>
        <v/>
      </c>
    </row>
    <row r="6369">
      <c r="A6369" s="129" t="n">
        <v>99999</v>
      </c>
      <c r="B6369" s="130" t="inlineStr">
        <is>
          <t>State-Fuel Level Increment</t>
        </is>
      </c>
      <c r="C6369" s="130" t="inlineStr">
        <is>
          <t>State-Fuel Level Increment</t>
        </is>
      </c>
      <c r="D6369" s="129" t="n">
        <v>99999</v>
      </c>
      <c r="E6369" s="130" t="inlineStr">
        <is>
          <t>SC</t>
        </is>
      </c>
      <c r="F6369" s="130" t="inlineStr">
        <is>
          <t>Electric Utility</t>
        </is>
      </c>
      <c r="G6369" s="130" t="inlineStr">
        <is>
          <t>ST</t>
        </is>
      </c>
      <c r="H6369" s="130" t="inlineStr">
        <is>
          <t>JF</t>
        </is>
      </c>
      <c r="I6369" s="130" t="inlineStr">
        <is>
          <t>WOO</t>
        </is>
      </c>
      <c r="J6369" s="131" t="n">
        <v>0</v>
      </c>
      <c r="K6369" s="129" t="n">
        <v>2020</v>
      </c>
      <c r="L6369" s="120">
        <f>IF(VLOOKUP(H6369,'Cross-Page Data'!$D$4:$F$48,3,FALSE)="natural gas",VLOOKUP(G6369,'Cross-Page Data'!$I$4:$J$19,2,FALSE),IF(VLOOKUP(H6369,'Cross-Page Data'!$D$4:$F$48,3,FALSE)="solar",IF(G6369="PV","solar PV","solar thermal"),IF(VLOOKUP(H6369,'Cross-Page Data'!$D$4:$F$48,3,FALSE)="wind",VLOOKUP(G6369,'Cross-Page Data'!$I$4:$J$19,2,FALSE),IF(VLOOKUP(H6369,'Cross-Page Data'!$D$4:$F$48,3,FALSE)="hydro",VLOOKUP(G6369,'Cross-Page Data'!$I$4:$J$19,2,FALSE),VLOOKUP(H6369,'Cross-Page Data'!$D$4:$F$48,3,FALSE)))))</f>
        <v/>
      </c>
      <c r="M6369" s="120">
        <f>IF(AND($P$2=FALSE,OR(F6369="Commercial NAICS Cogen",F6369="Industrial NAICS Cogen",F6369="NAICS-22 Cogen")),FALSE,IF(AND($P$3=FALSE,OR(F6369="Commercial NAICS Cogen",F6369="Commercial NAICS Non-Cogen",F6369="Industrial NAICS Cogen", F6369="industrial NAICS non-Cogen")),FALSE, TRUE))</f>
        <v/>
      </c>
    </row>
    <row r="6370">
      <c r="A6370" s="129" t="n">
        <v>99999</v>
      </c>
      <c r="B6370" s="130" t="inlineStr">
        <is>
          <t>State-Fuel Level Increment</t>
        </is>
      </c>
      <c r="C6370" s="130" t="inlineStr">
        <is>
          <t>State-Fuel Level Increment</t>
        </is>
      </c>
      <c r="D6370" s="129" t="n">
        <v>99999</v>
      </c>
      <c r="E6370" s="130" t="inlineStr">
        <is>
          <t>TX</t>
        </is>
      </c>
      <c r="F6370" s="130" t="inlineStr">
        <is>
          <t>Electric Utility</t>
        </is>
      </c>
      <c r="G6370" s="130" t="inlineStr">
        <is>
          <t>ST</t>
        </is>
      </c>
      <c r="H6370" s="130" t="inlineStr">
        <is>
          <t>JF</t>
        </is>
      </c>
      <c r="I6370" s="130" t="inlineStr">
        <is>
          <t>WOO</t>
        </is>
      </c>
      <c r="J6370" s="131" t="n">
        <v>0</v>
      </c>
      <c r="K6370" s="129" t="n">
        <v>2020</v>
      </c>
      <c r="L6370" s="120">
        <f>IF(VLOOKUP(H6370,'Cross-Page Data'!$D$4:$F$48,3,FALSE)="natural gas",VLOOKUP(G6370,'Cross-Page Data'!$I$4:$J$19,2,FALSE),IF(VLOOKUP(H6370,'Cross-Page Data'!$D$4:$F$48,3,FALSE)="solar",IF(G6370="PV","solar PV","solar thermal"),IF(VLOOKUP(H6370,'Cross-Page Data'!$D$4:$F$48,3,FALSE)="wind",VLOOKUP(G6370,'Cross-Page Data'!$I$4:$J$19,2,FALSE),IF(VLOOKUP(H6370,'Cross-Page Data'!$D$4:$F$48,3,FALSE)="hydro",VLOOKUP(G6370,'Cross-Page Data'!$I$4:$J$19,2,FALSE),VLOOKUP(H6370,'Cross-Page Data'!$D$4:$F$48,3,FALSE)))))</f>
        <v/>
      </c>
      <c r="M6370" s="120">
        <f>IF(AND($P$2=FALSE,OR(F6370="Commercial NAICS Cogen",F6370="Industrial NAICS Cogen",F6370="NAICS-22 Cogen")),FALSE,IF(AND($P$3=FALSE,OR(F6370="Commercial NAICS Cogen",F6370="Commercial NAICS Non-Cogen",F6370="Industrial NAICS Cogen", F6370="industrial NAICS non-Cogen")),FALSE, TRUE))</f>
        <v/>
      </c>
    </row>
    <row r="6371">
      <c r="A6371" s="129" t="n">
        <v>99999</v>
      </c>
      <c r="B6371" s="130" t="inlineStr">
        <is>
          <t>State-Fuel Level Increment</t>
        </is>
      </c>
      <c r="C6371" s="130" t="inlineStr">
        <is>
          <t>State-Fuel Level Increment</t>
        </is>
      </c>
      <c r="D6371" s="129" t="n">
        <v>99999</v>
      </c>
      <c r="E6371" s="130" t="inlineStr">
        <is>
          <t>ME</t>
        </is>
      </c>
      <c r="F6371" s="130" t="inlineStr">
        <is>
          <t>Industrial NAICS Cogen</t>
        </is>
      </c>
      <c r="G6371" s="130" t="inlineStr">
        <is>
          <t>ST</t>
        </is>
      </c>
      <c r="H6371" s="130" t="inlineStr">
        <is>
          <t>KER</t>
        </is>
      </c>
      <c r="I6371" s="130" t="inlineStr">
        <is>
          <t>WOO</t>
        </is>
      </c>
      <c r="J6371" s="131" t="n">
        <v>0</v>
      </c>
      <c r="K6371" s="129" t="n">
        <v>2020</v>
      </c>
      <c r="L6371" s="120">
        <f>IF(VLOOKUP(H6371,'Cross-Page Data'!$D$4:$F$48,3,FALSE)="natural gas",VLOOKUP(G6371,'Cross-Page Data'!$I$4:$J$19,2,FALSE),IF(VLOOKUP(H6371,'Cross-Page Data'!$D$4:$F$48,3,FALSE)="solar",IF(G6371="PV","solar PV","solar thermal"),IF(VLOOKUP(H6371,'Cross-Page Data'!$D$4:$F$48,3,FALSE)="wind",VLOOKUP(G6371,'Cross-Page Data'!$I$4:$J$19,2,FALSE),IF(VLOOKUP(H6371,'Cross-Page Data'!$D$4:$F$48,3,FALSE)="hydro",VLOOKUP(G6371,'Cross-Page Data'!$I$4:$J$19,2,FALSE),VLOOKUP(H6371,'Cross-Page Data'!$D$4:$F$48,3,FALSE)))))</f>
        <v/>
      </c>
      <c r="M6371" s="120">
        <f>IF(AND($P$2=FALSE,OR(F6371="Commercial NAICS Cogen",F6371="Industrial NAICS Cogen",F6371="NAICS-22 Cogen")),FALSE,IF(AND($P$3=FALSE,OR(F6371="Commercial NAICS Cogen",F6371="Commercial NAICS Non-Cogen",F6371="Industrial NAICS Cogen", F6371="industrial NAICS non-Cogen")),FALSE, TRUE))</f>
        <v/>
      </c>
    </row>
    <row r="6372">
      <c r="A6372" s="129" t="n">
        <v>99999</v>
      </c>
      <c r="B6372" s="130" t="inlineStr">
        <is>
          <t>State-Fuel Level Increment</t>
        </is>
      </c>
      <c r="C6372" s="130" t="inlineStr">
        <is>
          <t>State-Fuel Level Increment</t>
        </is>
      </c>
      <c r="D6372" s="129" t="n">
        <v>99999</v>
      </c>
      <c r="E6372" s="130" t="inlineStr">
        <is>
          <t>CA</t>
        </is>
      </c>
      <c r="F6372" s="130" t="inlineStr">
        <is>
          <t>NAICS-22 Non-Cogen</t>
        </is>
      </c>
      <c r="G6372" s="130" t="inlineStr">
        <is>
          <t>ST</t>
        </is>
      </c>
      <c r="H6372" s="130" t="inlineStr">
        <is>
          <t>LFG</t>
        </is>
      </c>
      <c r="I6372" s="130" t="inlineStr">
        <is>
          <t>MLG</t>
        </is>
      </c>
      <c r="J6372" s="131" t="n">
        <v>48033.106</v>
      </c>
      <c r="K6372" s="129" t="n">
        <v>2020</v>
      </c>
      <c r="L6372" s="120">
        <f>IF(VLOOKUP(H6372,'Cross-Page Data'!$D$4:$F$48,3,FALSE)="natural gas",VLOOKUP(G6372,'Cross-Page Data'!$I$4:$J$19,2,FALSE),IF(VLOOKUP(H6372,'Cross-Page Data'!$D$4:$F$48,3,FALSE)="solar",IF(G6372="PV","solar PV","solar thermal"),IF(VLOOKUP(H6372,'Cross-Page Data'!$D$4:$F$48,3,FALSE)="wind",VLOOKUP(G6372,'Cross-Page Data'!$I$4:$J$19,2,FALSE),IF(VLOOKUP(H6372,'Cross-Page Data'!$D$4:$F$48,3,FALSE)="hydro",VLOOKUP(G6372,'Cross-Page Data'!$I$4:$J$19,2,FALSE),VLOOKUP(H6372,'Cross-Page Data'!$D$4:$F$48,3,FALSE)))))</f>
        <v/>
      </c>
      <c r="M6372" s="120">
        <f>IF(AND($P$2=FALSE,OR(F6372="Commercial NAICS Cogen",F6372="Industrial NAICS Cogen",F6372="NAICS-22 Cogen")),FALSE,IF(AND($P$3=FALSE,OR(F6372="Commercial NAICS Cogen",F6372="Commercial NAICS Non-Cogen",F6372="Industrial NAICS Cogen", F6372="industrial NAICS non-Cogen")),FALSE, TRUE))</f>
        <v/>
      </c>
    </row>
    <row r="6373">
      <c r="A6373" s="129" t="n">
        <v>99999</v>
      </c>
      <c r="B6373" s="130" t="inlineStr">
        <is>
          <t>State-Fuel Level Increment</t>
        </is>
      </c>
      <c r="C6373" s="130" t="inlineStr">
        <is>
          <t>State-Fuel Level Increment</t>
        </is>
      </c>
      <c r="D6373" s="129" t="n">
        <v>99999</v>
      </c>
      <c r="E6373" s="130" t="inlineStr">
        <is>
          <t>LA</t>
        </is>
      </c>
      <c r="F6373" s="130" t="inlineStr">
        <is>
          <t>Electric Utility</t>
        </is>
      </c>
      <c r="G6373" s="130" t="inlineStr">
        <is>
          <t>ST</t>
        </is>
      </c>
      <c r="H6373" s="130" t="inlineStr">
        <is>
          <t>LIG</t>
        </is>
      </c>
      <c r="I6373" s="130" t="inlineStr">
        <is>
          <t>COL</t>
        </is>
      </c>
      <c r="J6373" s="131" t="n">
        <v>180982.85</v>
      </c>
      <c r="K6373" s="129" t="n">
        <v>2020</v>
      </c>
      <c r="L6373" s="120">
        <f>IF(VLOOKUP(H6373,'Cross-Page Data'!$D$4:$F$48,3,FALSE)="natural gas",VLOOKUP(G6373,'Cross-Page Data'!$I$4:$J$19,2,FALSE),IF(VLOOKUP(H6373,'Cross-Page Data'!$D$4:$F$48,3,FALSE)="solar",IF(G6373="PV","solar PV","solar thermal"),IF(VLOOKUP(H6373,'Cross-Page Data'!$D$4:$F$48,3,FALSE)="wind",VLOOKUP(G6373,'Cross-Page Data'!$I$4:$J$19,2,FALSE),IF(VLOOKUP(H6373,'Cross-Page Data'!$D$4:$F$48,3,FALSE)="hydro",VLOOKUP(G6373,'Cross-Page Data'!$I$4:$J$19,2,FALSE),VLOOKUP(H6373,'Cross-Page Data'!$D$4:$F$48,3,FALSE)))))</f>
        <v/>
      </c>
      <c r="M6373" s="120">
        <f>IF(AND($P$2=FALSE,OR(F6373="Commercial NAICS Cogen",F6373="Industrial NAICS Cogen",F6373="NAICS-22 Cogen")),FALSE,IF(AND($P$3=FALSE,OR(F6373="Commercial NAICS Cogen",F6373="Commercial NAICS Non-Cogen",F6373="Industrial NAICS Cogen", F6373="industrial NAICS non-Cogen")),FALSE, TRUE))</f>
        <v/>
      </c>
    </row>
    <row r="6374">
      <c r="A6374" s="129" t="n">
        <v>99999</v>
      </c>
      <c r="B6374" s="130" t="inlineStr">
        <is>
          <t>State-Fuel Level Increment</t>
        </is>
      </c>
      <c r="C6374" s="130" t="inlineStr">
        <is>
          <t>State-Fuel Level Increment</t>
        </is>
      </c>
      <c r="D6374" s="129" t="n">
        <v>99999</v>
      </c>
      <c r="E6374" s="130" t="inlineStr">
        <is>
          <t>LA</t>
        </is>
      </c>
      <c r="F6374" s="130" t="inlineStr">
        <is>
          <t>Industrial NAICS Cogen</t>
        </is>
      </c>
      <c r="G6374" s="130" t="inlineStr">
        <is>
          <t>ST</t>
        </is>
      </c>
      <c r="H6374" s="130" t="inlineStr">
        <is>
          <t>LIG</t>
        </is>
      </c>
      <c r="I6374" s="130" t="inlineStr">
        <is>
          <t>COL</t>
        </is>
      </c>
      <c r="J6374" s="131" t="n">
        <v>0</v>
      </c>
      <c r="K6374" s="129" t="n">
        <v>2020</v>
      </c>
      <c r="L6374" s="120">
        <f>IF(VLOOKUP(H6374,'Cross-Page Data'!$D$4:$F$48,3,FALSE)="natural gas",VLOOKUP(G6374,'Cross-Page Data'!$I$4:$J$19,2,FALSE),IF(VLOOKUP(H6374,'Cross-Page Data'!$D$4:$F$48,3,FALSE)="solar",IF(G6374="PV","solar PV","solar thermal"),IF(VLOOKUP(H6374,'Cross-Page Data'!$D$4:$F$48,3,FALSE)="wind",VLOOKUP(G6374,'Cross-Page Data'!$I$4:$J$19,2,FALSE),IF(VLOOKUP(H6374,'Cross-Page Data'!$D$4:$F$48,3,FALSE)="hydro",VLOOKUP(G6374,'Cross-Page Data'!$I$4:$J$19,2,FALSE),VLOOKUP(H6374,'Cross-Page Data'!$D$4:$F$48,3,FALSE)))))</f>
        <v/>
      </c>
      <c r="M6374" s="120">
        <f>IF(AND($P$2=FALSE,OR(F6374="Commercial NAICS Cogen",F6374="Industrial NAICS Cogen",F6374="NAICS-22 Cogen")),FALSE,IF(AND($P$3=FALSE,OR(F6374="Commercial NAICS Cogen",F6374="Commercial NAICS Non-Cogen",F6374="Industrial NAICS Cogen", F6374="industrial NAICS non-Cogen")),FALSE, TRUE))</f>
        <v/>
      </c>
    </row>
    <row r="6375">
      <c r="A6375" s="129" t="n">
        <v>99999</v>
      </c>
      <c r="B6375" s="130" t="inlineStr">
        <is>
          <t>State-Fuel Level Increment</t>
        </is>
      </c>
      <c r="C6375" s="130" t="inlineStr">
        <is>
          <t>State-Fuel Level Increment</t>
        </is>
      </c>
      <c r="D6375" s="129" t="n">
        <v>99999</v>
      </c>
      <c r="E6375" s="130" t="inlineStr">
        <is>
          <t>MN</t>
        </is>
      </c>
      <c r="F6375" s="130" t="inlineStr">
        <is>
          <t>Electric Utility</t>
        </is>
      </c>
      <c r="G6375" s="130" t="inlineStr">
        <is>
          <t>ST</t>
        </is>
      </c>
      <c r="H6375" s="130" t="inlineStr">
        <is>
          <t>LIG</t>
        </is>
      </c>
      <c r="I6375" s="130" t="inlineStr">
        <is>
          <t>COL</t>
        </is>
      </c>
      <c r="J6375" s="131" t="n">
        <v>0</v>
      </c>
      <c r="K6375" s="129" t="n">
        <v>2020</v>
      </c>
      <c r="L6375" s="120">
        <f>IF(VLOOKUP(H6375,'Cross-Page Data'!$D$4:$F$48,3,FALSE)="natural gas",VLOOKUP(G6375,'Cross-Page Data'!$I$4:$J$19,2,FALSE),IF(VLOOKUP(H6375,'Cross-Page Data'!$D$4:$F$48,3,FALSE)="solar",IF(G6375="PV","solar PV","solar thermal"),IF(VLOOKUP(H6375,'Cross-Page Data'!$D$4:$F$48,3,FALSE)="wind",VLOOKUP(G6375,'Cross-Page Data'!$I$4:$J$19,2,FALSE),IF(VLOOKUP(H6375,'Cross-Page Data'!$D$4:$F$48,3,FALSE)="hydro",VLOOKUP(G6375,'Cross-Page Data'!$I$4:$J$19,2,FALSE),VLOOKUP(H6375,'Cross-Page Data'!$D$4:$F$48,3,FALSE)))))</f>
        <v/>
      </c>
      <c r="M6375" s="120">
        <f>IF(AND($P$2=FALSE,OR(F6375="Commercial NAICS Cogen",F6375="Industrial NAICS Cogen",F6375="NAICS-22 Cogen")),FALSE,IF(AND($P$3=FALSE,OR(F6375="Commercial NAICS Cogen",F6375="Commercial NAICS Non-Cogen",F6375="Industrial NAICS Cogen", F6375="industrial NAICS non-Cogen")),FALSE, TRUE))</f>
        <v/>
      </c>
    </row>
    <row r="6376">
      <c r="A6376" s="129" t="n">
        <v>99999</v>
      </c>
      <c r="B6376" s="130" t="inlineStr">
        <is>
          <t>State-Fuel Level Increment</t>
        </is>
      </c>
      <c r="C6376" s="130" t="inlineStr">
        <is>
          <t>State-Fuel Level Increment</t>
        </is>
      </c>
      <c r="D6376" s="129" t="n">
        <v>99999</v>
      </c>
      <c r="E6376" s="130" t="inlineStr">
        <is>
          <t>FL</t>
        </is>
      </c>
      <c r="F6376" s="130" t="inlineStr">
        <is>
          <t>NAICS-22 Non-Cogen</t>
        </is>
      </c>
      <c r="G6376" s="130" t="inlineStr">
        <is>
          <t>ST</t>
        </is>
      </c>
      <c r="H6376" s="130" t="inlineStr">
        <is>
          <t>MSB</t>
        </is>
      </c>
      <c r="I6376" s="130" t="inlineStr">
        <is>
          <t>MLG</t>
        </is>
      </c>
      <c r="J6376" s="131" t="n">
        <v>14681.73</v>
      </c>
      <c r="K6376" s="129" t="n">
        <v>2020</v>
      </c>
      <c r="L6376" s="120">
        <f>IF(VLOOKUP(H6376,'Cross-Page Data'!$D$4:$F$48,3,FALSE)="natural gas",VLOOKUP(G6376,'Cross-Page Data'!$I$4:$J$19,2,FALSE),IF(VLOOKUP(H6376,'Cross-Page Data'!$D$4:$F$48,3,FALSE)="solar",IF(G6376="PV","solar PV","solar thermal"),IF(VLOOKUP(H6376,'Cross-Page Data'!$D$4:$F$48,3,FALSE)="wind",VLOOKUP(G6376,'Cross-Page Data'!$I$4:$J$19,2,FALSE),IF(VLOOKUP(H6376,'Cross-Page Data'!$D$4:$F$48,3,FALSE)="hydro",VLOOKUP(G6376,'Cross-Page Data'!$I$4:$J$19,2,FALSE),VLOOKUP(H6376,'Cross-Page Data'!$D$4:$F$48,3,FALSE)))))</f>
        <v/>
      </c>
      <c r="M6376" s="120">
        <f>IF(AND($P$2=FALSE,OR(F6376="Commercial NAICS Cogen",F6376="Industrial NAICS Cogen",F6376="NAICS-22 Cogen")),FALSE,IF(AND($P$3=FALSE,OR(F6376="Commercial NAICS Cogen",F6376="Commercial NAICS Non-Cogen",F6376="Industrial NAICS Cogen", F6376="industrial NAICS non-Cogen")),FALSE, TRUE))</f>
        <v/>
      </c>
    </row>
    <row r="6377">
      <c r="A6377" s="129" t="n">
        <v>99999</v>
      </c>
      <c r="B6377" s="130" t="inlineStr">
        <is>
          <t>State-Fuel Level Increment</t>
        </is>
      </c>
      <c r="C6377" s="130" t="inlineStr">
        <is>
          <t>State-Fuel Level Increment</t>
        </is>
      </c>
      <c r="D6377" s="129" t="n">
        <v>99999</v>
      </c>
      <c r="E6377" s="130" t="inlineStr">
        <is>
          <t>MA</t>
        </is>
      </c>
      <c r="F6377" s="130" t="inlineStr">
        <is>
          <t>NAICS-22 Non-Cogen</t>
        </is>
      </c>
      <c r="G6377" s="130" t="inlineStr">
        <is>
          <t>ST</t>
        </is>
      </c>
      <c r="H6377" s="130" t="inlineStr">
        <is>
          <t>MSB</t>
        </is>
      </c>
      <c r="I6377" s="130" t="inlineStr">
        <is>
          <t>MLG</t>
        </is>
      </c>
      <c r="J6377" s="131" t="n">
        <v>17343.713</v>
      </c>
      <c r="K6377" s="129" t="n">
        <v>2020</v>
      </c>
      <c r="L6377" s="120">
        <f>IF(VLOOKUP(H6377,'Cross-Page Data'!$D$4:$F$48,3,FALSE)="natural gas",VLOOKUP(G6377,'Cross-Page Data'!$I$4:$J$19,2,FALSE),IF(VLOOKUP(H6377,'Cross-Page Data'!$D$4:$F$48,3,FALSE)="solar",IF(G6377="PV","solar PV","solar thermal"),IF(VLOOKUP(H6377,'Cross-Page Data'!$D$4:$F$48,3,FALSE)="wind",VLOOKUP(G6377,'Cross-Page Data'!$I$4:$J$19,2,FALSE),IF(VLOOKUP(H6377,'Cross-Page Data'!$D$4:$F$48,3,FALSE)="hydro",VLOOKUP(G6377,'Cross-Page Data'!$I$4:$J$19,2,FALSE),VLOOKUP(H6377,'Cross-Page Data'!$D$4:$F$48,3,FALSE)))))</f>
        <v/>
      </c>
      <c r="M6377" s="120">
        <f>IF(AND($P$2=FALSE,OR(F6377="Commercial NAICS Cogen",F6377="Industrial NAICS Cogen",F6377="NAICS-22 Cogen")),FALSE,IF(AND($P$3=FALSE,OR(F6377="Commercial NAICS Cogen",F6377="Commercial NAICS Non-Cogen",F6377="Industrial NAICS Cogen", F6377="industrial NAICS non-Cogen")),FALSE, TRUE))</f>
        <v/>
      </c>
    </row>
    <row r="6378">
      <c r="A6378" s="129" t="n">
        <v>99999</v>
      </c>
      <c r="B6378" s="130" t="inlineStr">
        <is>
          <t>State-Fuel Level Increment</t>
        </is>
      </c>
      <c r="C6378" s="130" t="inlineStr">
        <is>
          <t>State-Fuel Level Increment</t>
        </is>
      </c>
      <c r="D6378" s="129" t="n">
        <v>99999</v>
      </c>
      <c r="E6378" s="130" t="inlineStr">
        <is>
          <t>MN</t>
        </is>
      </c>
      <c r="F6378" s="130" t="inlineStr">
        <is>
          <t>Commercial NAICS Cogen</t>
        </is>
      </c>
      <c r="G6378" s="130" t="inlineStr">
        <is>
          <t>ST</t>
        </is>
      </c>
      <c r="H6378" s="130" t="inlineStr">
        <is>
          <t>MSB</t>
        </is>
      </c>
      <c r="I6378" s="130" t="inlineStr">
        <is>
          <t>MLG</t>
        </is>
      </c>
      <c r="J6378" s="131" t="n">
        <v>13994.158</v>
      </c>
      <c r="K6378" s="129" t="n">
        <v>2020</v>
      </c>
      <c r="L6378" s="120">
        <f>IF(VLOOKUP(H6378,'Cross-Page Data'!$D$4:$F$48,3,FALSE)="natural gas",VLOOKUP(G6378,'Cross-Page Data'!$I$4:$J$19,2,FALSE),IF(VLOOKUP(H6378,'Cross-Page Data'!$D$4:$F$48,3,FALSE)="solar",IF(G6378="PV","solar PV","solar thermal"),IF(VLOOKUP(H6378,'Cross-Page Data'!$D$4:$F$48,3,FALSE)="wind",VLOOKUP(G6378,'Cross-Page Data'!$I$4:$J$19,2,FALSE),IF(VLOOKUP(H6378,'Cross-Page Data'!$D$4:$F$48,3,FALSE)="hydro",VLOOKUP(G6378,'Cross-Page Data'!$I$4:$J$19,2,FALSE),VLOOKUP(H6378,'Cross-Page Data'!$D$4:$F$48,3,FALSE)))))</f>
        <v/>
      </c>
      <c r="M6378" s="120">
        <f>IF(AND($P$2=FALSE,OR(F6378="Commercial NAICS Cogen",F6378="Industrial NAICS Cogen",F6378="NAICS-22 Cogen")),FALSE,IF(AND($P$3=FALSE,OR(F6378="Commercial NAICS Cogen",F6378="Commercial NAICS Non-Cogen",F6378="Industrial NAICS Cogen", F6378="industrial NAICS non-Cogen")),FALSE, TRUE))</f>
        <v/>
      </c>
    </row>
    <row r="6379">
      <c r="A6379" s="129" t="n">
        <v>99999</v>
      </c>
      <c r="B6379" s="130" t="inlineStr">
        <is>
          <t>State-Fuel Level Increment</t>
        </is>
      </c>
      <c r="C6379" s="130" t="inlineStr">
        <is>
          <t>State-Fuel Level Increment</t>
        </is>
      </c>
      <c r="D6379" s="129" t="n">
        <v>99999</v>
      </c>
      <c r="E6379" s="130" t="inlineStr">
        <is>
          <t>NY</t>
        </is>
      </c>
      <c r="F6379" s="130" t="inlineStr">
        <is>
          <t>Commercial NAICS Cogen</t>
        </is>
      </c>
      <c r="G6379" s="130" t="inlineStr">
        <is>
          <t>ST</t>
        </is>
      </c>
      <c r="H6379" s="130" t="inlineStr">
        <is>
          <t>MSB</t>
        </is>
      </c>
      <c r="I6379" s="130" t="inlineStr">
        <is>
          <t>MLG</t>
        </is>
      </c>
      <c r="J6379" s="131" t="n">
        <v>27714.849</v>
      </c>
      <c r="K6379" s="129" t="n">
        <v>2020</v>
      </c>
      <c r="L6379" s="120">
        <f>IF(VLOOKUP(H6379,'Cross-Page Data'!$D$4:$F$48,3,FALSE)="natural gas",VLOOKUP(G6379,'Cross-Page Data'!$I$4:$J$19,2,FALSE),IF(VLOOKUP(H6379,'Cross-Page Data'!$D$4:$F$48,3,FALSE)="solar",IF(G6379="PV","solar PV","solar thermal"),IF(VLOOKUP(H6379,'Cross-Page Data'!$D$4:$F$48,3,FALSE)="wind",VLOOKUP(G6379,'Cross-Page Data'!$I$4:$J$19,2,FALSE),IF(VLOOKUP(H6379,'Cross-Page Data'!$D$4:$F$48,3,FALSE)="hydro",VLOOKUP(G6379,'Cross-Page Data'!$I$4:$J$19,2,FALSE),VLOOKUP(H6379,'Cross-Page Data'!$D$4:$F$48,3,FALSE)))))</f>
        <v/>
      </c>
      <c r="M6379" s="120">
        <f>IF(AND($P$2=FALSE,OR(F6379="Commercial NAICS Cogen",F6379="Industrial NAICS Cogen",F6379="NAICS-22 Cogen")),FALSE,IF(AND($P$3=FALSE,OR(F6379="Commercial NAICS Cogen",F6379="Commercial NAICS Non-Cogen",F6379="Industrial NAICS Cogen", F6379="industrial NAICS non-Cogen")),FALSE, TRUE))</f>
        <v/>
      </c>
    </row>
    <row r="6380">
      <c r="A6380" s="129" t="n">
        <v>99999</v>
      </c>
      <c r="B6380" s="130" t="inlineStr">
        <is>
          <t>State-Fuel Level Increment</t>
        </is>
      </c>
      <c r="C6380" s="130" t="inlineStr">
        <is>
          <t>State-Fuel Level Increment</t>
        </is>
      </c>
      <c r="D6380" s="129" t="n">
        <v>99999</v>
      </c>
      <c r="E6380" s="130" t="inlineStr">
        <is>
          <t>FL</t>
        </is>
      </c>
      <c r="F6380" s="130" t="inlineStr">
        <is>
          <t>NAICS-22 Non-Cogen</t>
        </is>
      </c>
      <c r="G6380" s="130" t="inlineStr">
        <is>
          <t>ST</t>
        </is>
      </c>
      <c r="H6380" s="130" t="inlineStr">
        <is>
          <t>MSN</t>
        </is>
      </c>
      <c r="I6380" s="130" t="inlineStr">
        <is>
          <t>OTH</t>
        </is>
      </c>
      <c r="J6380" s="131" t="n">
        <v>15567.214</v>
      </c>
      <c r="K6380" s="129" t="n">
        <v>2020</v>
      </c>
      <c r="L6380" s="120">
        <f>IF(VLOOKUP(H6380,'Cross-Page Data'!$D$4:$F$48,3,FALSE)="natural gas",VLOOKUP(G6380,'Cross-Page Data'!$I$4:$J$19,2,FALSE),IF(VLOOKUP(H6380,'Cross-Page Data'!$D$4:$F$48,3,FALSE)="solar",IF(G6380="PV","solar PV","solar thermal"),IF(VLOOKUP(H6380,'Cross-Page Data'!$D$4:$F$48,3,FALSE)="wind",VLOOKUP(G6380,'Cross-Page Data'!$I$4:$J$19,2,FALSE),IF(VLOOKUP(H6380,'Cross-Page Data'!$D$4:$F$48,3,FALSE)="hydro",VLOOKUP(G6380,'Cross-Page Data'!$I$4:$J$19,2,FALSE),VLOOKUP(H6380,'Cross-Page Data'!$D$4:$F$48,3,FALSE)))))</f>
        <v/>
      </c>
      <c r="M6380" s="120">
        <f>IF(AND($P$2=FALSE,OR(F6380="Commercial NAICS Cogen",F6380="Industrial NAICS Cogen",F6380="NAICS-22 Cogen")),FALSE,IF(AND($P$3=FALSE,OR(F6380="Commercial NAICS Cogen",F6380="Commercial NAICS Non-Cogen",F6380="Industrial NAICS Cogen", F6380="industrial NAICS non-Cogen")),FALSE, TRUE))</f>
        <v/>
      </c>
    </row>
    <row r="6381">
      <c r="A6381" s="129" t="n">
        <v>99999</v>
      </c>
      <c r="B6381" s="130" t="inlineStr">
        <is>
          <t>State-Fuel Level Increment</t>
        </is>
      </c>
      <c r="C6381" s="130" t="inlineStr">
        <is>
          <t>State-Fuel Level Increment</t>
        </is>
      </c>
      <c r="D6381" s="129" t="n">
        <v>99999</v>
      </c>
      <c r="E6381" s="130" t="inlineStr">
        <is>
          <t>MA</t>
        </is>
      </c>
      <c r="F6381" s="130" t="inlineStr">
        <is>
          <t>NAICS-22 Non-Cogen</t>
        </is>
      </c>
      <c r="G6381" s="130" t="inlineStr">
        <is>
          <t>ST</t>
        </is>
      </c>
      <c r="H6381" s="130" t="inlineStr">
        <is>
          <t>MSN</t>
        </is>
      </c>
      <c r="I6381" s="130" t="inlineStr">
        <is>
          <t>OTH</t>
        </is>
      </c>
      <c r="J6381" s="131" t="n">
        <v>20105.421</v>
      </c>
      <c r="K6381" s="129" t="n">
        <v>2020</v>
      </c>
      <c r="L6381" s="120">
        <f>IF(VLOOKUP(H6381,'Cross-Page Data'!$D$4:$F$48,3,FALSE)="natural gas",VLOOKUP(G6381,'Cross-Page Data'!$I$4:$J$19,2,FALSE),IF(VLOOKUP(H6381,'Cross-Page Data'!$D$4:$F$48,3,FALSE)="solar",IF(G6381="PV","solar PV","solar thermal"),IF(VLOOKUP(H6381,'Cross-Page Data'!$D$4:$F$48,3,FALSE)="wind",VLOOKUP(G6381,'Cross-Page Data'!$I$4:$J$19,2,FALSE),IF(VLOOKUP(H6381,'Cross-Page Data'!$D$4:$F$48,3,FALSE)="hydro",VLOOKUP(G6381,'Cross-Page Data'!$I$4:$J$19,2,FALSE),VLOOKUP(H6381,'Cross-Page Data'!$D$4:$F$48,3,FALSE)))))</f>
        <v/>
      </c>
      <c r="M6381" s="120">
        <f>IF(AND($P$2=FALSE,OR(F6381="Commercial NAICS Cogen",F6381="Industrial NAICS Cogen",F6381="NAICS-22 Cogen")),FALSE,IF(AND($P$3=FALSE,OR(F6381="Commercial NAICS Cogen",F6381="Commercial NAICS Non-Cogen",F6381="Industrial NAICS Cogen", F6381="industrial NAICS non-Cogen")),FALSE, TRUE))</f>
        <v/>
      </c>
    </row>
    <row r="6382">
      <c r="A6382" s="129" t="n">
        <v>99999</v>
      </c>
      <c r="B6382" s="130" t="inlineStr">
        <is>
          <t>State-Fuel Level Increment</t>
        </is>
      </c>
      <c r="C6382" s="130" t="inlineStr">
        <is>
          <t>State-Fuel Level Increment</t>
        </is>
      </c>
      <c r="D6382" s="129" t="n">
        <v>99999</v>
      </c>
      <c r="E6382" s="130" t="inlineStr">
        <is>
          <t>MN</t>
        </is>
      </c>
      <c r="F6382" s="130" t="inlineStr">
        <is>
          <t>Commercial NAICS Cogen</t>
        </is>
      </c>
      <c r="G6382" s="130" t="inlineStr">
        <is>
          <t>ST</t>
        </is>
      </c>
      <c r="H6382" s="130" t="inlineStr">
        <is>
          <t>MSN</t>
        </is>
      </c>
      <c r="I6382" s="130" t="inlineStr">
        <is>
          <t>OTH</t>
        </is>
      </c>
      <c r="J6382" s="131" t="n">
        <v>16761.839</v>
      </c>
      <c r="K6382" s="129" t="n">
        <v>2020</v>
      </c>
      <c r="L6382" s="120">
        <f>IF(VLOOKUP(H6382,'Cross-Page Data'!$D$4:$F$48,3,FALSE)="natural gas",VLOOKUP(G6382,'Cross-Page Data'!$I$4:$J$19,2,FALSE),IF(VLOOKUP(H6382,'Cross-Page Data'!$D$4:$F$48,3,FALSE)="solar",IF(G6382="PV","solar PV","solar thermal"),IF(VLOOKUP(H6382,'Cross-Page Data'!$D$4:$F$48,3,FALSE)="wind",VLOOKUP(G6382,'Cross-Page Data'!$I$4:$J$19,2,FALSE),IF(VLOOKUP(H6382,'Cross-Page Data'!$D$4:$F$48,3,FALSE)="hydro",VLOOKUP(G6382,'Cross-Page Data'!$I$4:$J$19,2,FALSE),VLOOKUP(H6382,'Cross-Page Data'!$D$4:$F$48,3,FALSE)))))</f>
        <v/>
      </c>
      <c r="M6382" s="120">
        <f>IF(AND($P$2=FALSE,OR(F6382="Commercial NAICS Cogen",F6382="Industrial NAICS Cogen",F6382="NAICS-22 Cogen")),FALSE,IF(AND($P$3=FALSE,OR(F6382="Commercial NAICS Cogen",F6382="Commercial NAICS Non-Cogen",F6382="Industrial NAICS Cogen", F6382="industrial NAICS non-Cogen")),FALSE, TRUE))</f>
        <v/>
      </c>
    </row>
    <row r="6383">
      <c r="A6383" s="129" t="n">
        <v>99999</v>
      </c>
      <c r="B6383" s="130" t="inlineStr">
        <is>
          <t>State-Fuel Level Increment</t>
        </is>
      </c>
      <c r="C6383" s="130" t="inlineStr">
        <is>
          <t>State-Fuel Level Increment</t>
        </is>
      </c>
      <c r="D6383" s="129" t="n">
        <v>99999</v>
      </c>
      <c r="E6383" s="130" t="inlineStr">
        <is>
          <t>NY</t>
        </is>
      </c>
      <c r="F6383" s="130" t="inlineStr">
        <is>
          <t>Commercial NAICS Cogen</t>
        </is>
      </c>
      <c r="G6383" s="130" t="inlineStr">
        <is>
          <t>ST</t>
        </is>
      </c>
      <c r="H6383" s="130" t="inlineStr">
        <is>
          <t>MSN</t>
        </is>
      </c>
      <c r="I6383" s="130" t="inlineStr">
        <is>
          <t>OTH</t>
        </is>
      </c>
      <c r="J6383" s="131" t="n">
        <v>33543.142</v>
      </c>
      <c r="K6383" s="129" t="n">
        <v>2020</v>
      </c>
      <c r="L6383" s="120">
        <f>IF(VLOOKUP(H6383,'Cross-Page Data'!$D$4:$F$48,3,FALSE)="natural gas",VLOOKUP(G6383,'Cross-Page Data'!$I$4:$J$19,2,FALSE),IF(VLOOKUP(H6383,'Cross-Page Data'!$D$4:$F$48,3,FALSE)="solar",IF(G6383="PV","solar PV","solar thermal"),IF(VLOOKUP(H6383,'Cross-Page Data'!$D$4:$F$48,3,FALSE)="wind",VLOOKUP(G6383,'Cross-Page Data'!$I$4:$J$19,2,FALSE),IF(VLOOKUP(H6383,'Cross-Page Data'!$D$4:$F$48,3,FALSE)="hydro",VLOOKUP(G6383,'Cross-Page Data'!$I$4:$J$19,2,FALSE),VLOOKUP(H6383,'Cross-Page Data'!$D$4:$F$48,3,FALSE)))))</f>
        <v/>
      </c>
      <c r="M6383" s="120">
        <f>IF(AND($P$2=FALSE,OR(F6383="Commercial NAICS Cogen",F6383="Industrial NAICS Cogen",F6383="NAICS-22 Cogen")),FALSE,IF(AND($P$3=FALSE,OR(F6383="Commercial NAICS Cogen",F6383="Commercial NAICS Non-Cogen",F6383="Industrial NAICS Cogen", F6383="industrial NAICS non-Cogen")),FALSE, TRUE))</f>
        <v/>
      </c>
    </row>
    <row r="6384">
      <c r="A6384" s="129" t="n">
        <v>99999</v>
      </c>
      <c r="B6384" s="130" t="inlineStr">
        <is>
          <t>State-Fuel Level Increment</t>
        </is>
      </c>
      <c r="C6384" s="130" t="inlineStr">
        <is>
          <t>State-Fuel Level Increment</t>
        </is>
      </c>
      <c r="D6384" s="129" t="n">
        <v>99999</v>
      </c>
      <c r="E6384" s="130" t="inlineStr">
        <is>
          <t>AL</t>
        </is>
      </c>
      <c r="F6384" s="130" t="inlineStr">
        <is>
          <t>Electric Utility</t>
        </is>
      </c>
      <c r="G6384" s="130" t="inlineStr">
        <is>
          <t>ST</t>
        </is>
      </c>
      <c r="H6384" s="130" t="inlineStr">
        <is>
          <t>NG</t>
        </is>
      </c>
      <c r="I6384" s="130" t="inlineStr">
        <is>
          <t>NG</t>
        </is>
      </c>
      <c r="J6384" s="131" t="n">
        <v>11851.871</v>
      </c>
      <c r="K6384" s="129" t="n">
        <v>2020</v>
      </c>
      <c r="L6384" s="120">
        <f>IF(VLOOKUP(H6384,'Cross-Page Data'!$D$4:$F$48,3,FALSE)="natural gas",VLOOKUP(G6384,'Cross-Page Data'!$I$4:$J$19,2,FALSE),IF(VLOOKUP(H6384,'Cross-Page Data'!$D$4:$F$48,3,FALSE)="solar",IF(G6384="PV","solar PV","solar thermal"),IF(VLOOKUP(H6384,'Cross-Page Data'!$D$4:$F$48,3,FALSE)="wind",VLOOKUP(G6384,'Cross-Page Data'!$I$4:$J$19,2,FALSE),IF(VLOOKUP(H6384,'Cross-Page Data'!$D$4:$F$48,3,FALSE)="hydro",VLOOKUP(G6384,'Cross-Page Data'!$I$4:$J$19,2,FALSE),VLOOKUP(H6384,'Cross-Page Data'!$D$4:$F$48,3,FALSE)))))</f>
        <v/>
      </c>
      <c r="M6384" s="120">
        <f>IF(AND($P$2=FALSE,OR(F6384="Commercial NAICS Cogen",F6384="Industrial NAICS Cogen",F6384="NAICS-22 Cogen")),FALSE,IF(AND($P$3=FALSE,OR(F6384="Commercial NAICS Cogen",F6384="Commercial NAICS Non-Cogen",F6384="Industrial NAICS Cogen", F6384="industrial NAICS non-Cogen")),FALSE, TRUE))</f>
        <v/>
      </c>
    </row>
    <row r="6385">
      <c r="A6385" s="129" t="n">
        <v>99999</v>
      </c>
      <c r="B6385" s="130" t="inlineStr">
        <is>
          <t>State-Fuel Level Increment</t>
        </is>
      </c>
      <c r="C6385" s="130" t="inlineStr">
        <is>
          <t>State-Fuel Level Increment</t>
        </is>
      </c>
      <c r="D6385" s="129" t="n">
        <v>99999</v>
      </c>
      <c r="E6385" s="130" t="inlineStr">
        <is>
          <t>AL</t>
        </is>
      </c>
      <c r="F6385" s="130" t="inlineStr">
        <is>
          <t>Industrial NAICS Cogen</t>
        </is>
      </c>
      <c r="G6385" s="130" t="inlineStr">
        <is>
          <t>ST</t>
        </is>
      </c>
      <c r="H6385" s="130" t="inlineStr">
        <is>
          <t>NG</t>
        </is>
      </c>
      <c r="I6385" s="130" t="inlineStr">
        <is>
          <t>NG</t>
        </is>
      </c>
      <c r="J6385" s="131" t="n">
        <v>501460.6</v>
      </c>
      <c r="K6385" s="129" t="n">
        <v>2020</v>
      </c>
      <c r="L6385" s="120">
        <f>IF(VLOOKUP(H6385,'Cross-Page Data'!$D$4:$F$48,3,FALSE)="natural gas",VLOOKUP(G6385,'Cross-Page Data'!$I$4:$J$19,2,FALSE),IF(VLOOKUP(H6385,'Cross-Page Data'!$D$4:$F$48,3,FALSE)="solar",IF(G6385="PV","solar PV","solar thermal"),IF(VLOOKUP(H6385,'Cross-Page Data'!$D$4:$F$48,3,FALSE)="wind",VLOOKUP(G6385,'Cross-Page Data'!$I$4:$J$19,2,FALSE),IF(VLOOKUP(H6385,'Cross-Page Data'!$D$4:$F$48,3,FALSE)="hydro",VLOOKUP(G6385,'Cross-Page Data'!$I$4:$J$19,2,FALSE),VLOOKUP(H6385,'Cross-Page Data'!$D$4:$F$48,3,FALSE)))))</f>
        <v/>
      </c>
      <c r="M6385" s="120">
        <f>IF(AND($P$2=FALSE,OR(F6385="Commercial NAICS Cogen",F6385="Industrial NAICS Cogen",F6385="NAICS-22 Cogen")),FALSE,IF(AND($P$3=FALSE,OR(F6385="Commercial NAICS Cogen",F6385="Commercial NAICS Non-Cogen",F6385="Industrial NAICS Cogen", F6385="industrial NAICS non-Cogen")),FALSE, TRUE))</f>
        <v/>
      </c>
    </row>
    <row r="6386">
      <c r="A6386" s="129" t="n">
        <v>99999</v>
      </c>
      <c r="B6386" s="130" t="inlineStr">
        <is>
          <t>State-Fuel Level Increment</t>
        </is>
      </c>
      <c r="C6386" s="130" t="inlineStr">
        <is>
          <t>State-Fuel Level Increment</t>
        </is>
      </c>
      <c r="D6386" s="129" t="n">
        <v>99999</v>
      </c>
      <c r="E6386" s="130" t="inlineStr">
        <is>
          <t>AR</t>
        </is>
      </c>
      <c r="F6386" s="130" t="inlineStr">
        <is>
          <t>Electric Utility</t>
        </is>
      </c>
      <c r="G6386" s="130" t="inlineStr">
        <is>
          <t>ST</t>
        </is>
      </c>
      <c r="H6386" s="130" t="inlineStr">
        <is>
          <t>NG</t>
        </is>
      </c>
      <c r="I6386" s="130" t="inlineStr">
        <is>
          <t>NG</t>
        </is>
      </c>
      <c r="J6386" s="131" t="n">
        <v>175461.8</v>
      </c>
      <c r="K6386" s="129" t="n">
        <v>2020</v>
      </c>
      <c r="L6386" s="120">
        <f>IF(VLOOKUP(H6386,'Cross-Page Data'!$D$4:$F$48,3,FALSE)="natural gas",VLOOKUP(G6386,'Cross-Page Data'!$I$4:$J$19,2,FALSE),IF(VLOOKUP(H6386,'Cross-Page Data'!$D$4:$F$48,3,FALSE)="solar",IF(G6386="PV","solar PV","solar thermal"),IF(VLOOKUP(H6386,'Cross-Page Data'!$D$4:$F$48,3,FALSE)="wind",VLOOKUP(G6386,'Cross-Page Data'!$I$4:$J$19,2,FALSE),IF(VLOOKUP(H6386,'Cross-Page Data'!$D$4:$F$48,3,FALSE)="hydro",VLOOKUP(G6386,'Cross-Page Data'!$I$4:$J$19,2,FALSE),VLOOKUP(H6386,'Cross-Page Data'!$D$4:$F$48,3,FALSE)))))</f>
        <v/>
      </c>
      <c r="M6386" s="120">
        <f>IF(AND($P$2=FALSE,OR(F6386="Commercial NAICS Cogen",F6386="Industrial NAICS Cogen",F6386="NAICS-22 Cogen")),FALSE,IF(AND($P$3=FALSE,OR(F6386="Commercial NAICS Cogen",F6386="Commercial NAICS Non-Cogen",F6386="Industrial NAICS Cogen", F6386="industrial NAICS non-Cogen")),FALSE, TRUE))</f>
        <v/>
      </c>
    </row>
    <row r="6387">
      <c r="A6387" s="129" t="n">
        <v>99999</v>
      </c>
      <c r="B6387" s="130" t="inlineStr">
        <is>
          <t>State-Fuel Level Increment</t>
        </is>
      </c>
      <c r="C6387" s="130" t="inlineStr">
        <is>
          <t>State-Fuel Level Increment</t>
        </is>
      </c>
      <c r="D6387" s="129" t="n">
        <v>99999</v>
      </c>
      <c r="E6387" s="130" t="inlineStr">
        <is>
          <t>AR</t>
        </is>
      </c>
      <c r="F6387" s="130" t="inlineStr">
        <is>
          <t>Industrial NAICS Cogen</t>
        </is>
      </c>
      <c r="G6387" s="130" t="inlineStr">
        <is>
          <t>ST</t>
        </is>
      </c>
      <c r="H6387" s="130" t="inlineStr">
        <is>
          <t>NG</t>
        </is>
      </c>
      <c r="I6387" s="130" t="inlineStr">
        <is>
          <t>NG</t>
        </is>
      </c>
      <c r="J6387" s="131" t="n">
        <v>105932.05</v>
      </c>
      <c r="K6387" s="129" t="n">
        <v>2020</v>
      </c>
      <c r="L6387" s="120">
        <f>IF(VLOOKUP(H6387,'Cross-Page Data'!$D$4:$F$48,3,FALSE)="natural gas",VLOOKUP(G6387,'Cross-Page Data'!$I$4:$J$19,2,FALSE),IF(VLOOKUP(H6387,'Cross-Page Data'!$D$4:$F$48,3,FALSE)="solar",IF(G6387="PV","solar PV","solar thermal"),IF(VLOOKUP(H6387,'Cross-Page Data'!$D$4:$F$48,3,FALSE)="wind",VLOOKUP(G6387,'Cross-Page Data'!$I$4:$J$19,2,FALSE),IF(VLOOKUP(H6387,'Cross-Page Data'!$D$4:$F$48,3,FALSE)="hydro",VLOOKUP(G6387,'Cross-Page Data'!$I$4:$J$19,2,FALSE),VLOOKUP(H6387,'Cross-Page Data'!$D$4:$F$48,3,FALSE)))))</f>
        <v/>
      </c>
      <c r="M6387" s="120">
        <f>IF(AND($P$2=FALSE,OR(F6387="Commercial NAICS Cogen",F6387="Industrial NAICS Cogen",F6387="NAICS-22 Cogen")),FALSE,IF(AND($P$3=FALSE,OR(F6387="Commercial NAICS Cogen",F6387="Commercial NAICS Non-Cogen",F6387="Industrial NAICS Cogen", F6387="industrial NAICS non-Cogen")),FALSE, TRUE))</f>
        <v/>
      </c>
    </row>
    <row r="6388">
      <c r="A6388" s="129" t="n">
        <v>99999</v>
      </c>
      <c r="B6388" s="130" t="inlineStr">
        <is>
          <t>State-Fuel Level Increment</t>
        </is>
      </c>
      <c r="C6388" s="130" t="inlineStr">
        <is>
          <t>State-Fuel Level Increment</t>
        </is>
      </c>
      <c r="D6388" s="129" t="n">
        <v>99999</v>
      </c>
      <c r="E6388" s="130" t="inlineStr">
        <is>
          <t>AZ</t>
        </is>
      </c>
      <c r="F6388" s="130" t="inlineStr">
        <is>
          <t>NAICS-22 Non-Cogen</t>
        </is>
      </c>
      <c r="G6388" s="130" t="inlineStr">
        <is>
          <t>ST</t>
        </is>
      </c>
      <c r="H6388" s="130" t="inlineStr">
        <is>
          <t>NG</t>
        </is>
      </c>
      <c r="I6388" s="130" t="inlineStr">
        <is>
          <t>NG</t>
        </is>
      </c>
      <c r="J6388" s="131" t="n">
        <v>353.333</v>
      </c>
      <c r="K6388" s="129" t="n">
        <v>2020</v>
      </c>
      <c r="L6388" s="120">
        <f>IF(VLOOKUP(H6388,'Cross-Page Data'!$D$4:$F$48,3,FALSE)="natural gas",VLOOKUP(G6388,'Cross-Page Data'!$I$4:$J$19,2,FALSE),IF(VLOOKUP(H6388,'Cross-Page Data'!$D$4:$F$48,3,FALSE)="solar",IF(G6388="PV","solar PV","solar thermal"),IF(VLOOKUP(H6388,'Cross-Page Data'!$D$4:$F$48,3,FALSE)="wind",VLOOKUP(G6388,'Cross-Page Data'!$I$4:$J$19,2,FALSE),IF(VLOOKUP(H6388,'Cross-Page Data'!$D$4:$F$48,3,FALSE)="hydro",VLOOKUP(G6388,'Cross-Page Data'!$I$4:$J$19,2,FALSE),VLOOKUP(H6388,'Cross-Page Data'!$D$4:$F$48,3,FALSE)))))</f>
        <v/>
      </c>
      <c r="M6388" s="120">
        <f>IF(AND($P$2=FALSE,OR(F6388="Commercial NAICS Cogen",F6388="Industrial NAICS Cogen",F6388="NAICS-22 Cogen")),FALSE,IF(AND($P$3=FALSE,OR(F6388="Commercial NAICS Cogen",F6388="Commercial NAICS Non-Cogen",F6388="Industrial NAICS Cogen", F6388="industrial NAICS non-Cogen")),FALSE, TRUE))</f>
        <v/>
      </c>
    </row>
    <row r="6389">
      <c r="A6389" s="129" t="n">
        <v>99999</v>
      </c>
      <c r="B6389" s="130" t="inlineStr">
        <is>
          <t>State-Fuel Level Increment</t>
        </is>
      </c>
      <c r="C6389" s="130" t="inlineStr">
        <is>
          <t>State-Fuel Level Increment</t>
        </is>
      </c>
      <c r="D6389" s="129" t="n">
        <v>99999</v>
      </c>
      <c r="E6389" s="130" t="inlineStr">
        <is>
          <t>CA</t>
        </is>
      </c>
      <c r="F6389" s="130" t="inlineStr">
        <is>
          <t>Electric Utility</t>
        </is>
      </c>
      <c r="G6389" s="130" t="inlineStr">
        <is>
          <t>ST</t>
        </is>
      </c>
      <c r="H6389" s="130" t="inlineStr">
        <is>
          <t>NG</t>
        </is>
      </c>
      <c r="I6389" s="130" t="inlineStr">
        <is>
          <t>NG</t>
        </is>
      </c>
      <c r="J6389" s="131" t="n">
        <v>0</v>
      </c>
      <c r="K6389" s="129" t="n">
        <v>2020</v>
      </c>
      <c r="L6389" s="120">
        <f>IF(VLOOKUP(H6389,'Cross-Page Data'!$D$4:$F$48,3,FALSE)="natural gas",VLOOKUP(G6389,'Cross-Page Data'!$I$4:$J$19,2,FALSE),IF(VLOOKUP(H6389,'Cross-Page Data'!$D$4:$F$48,3,FALSE)="solar",IF(G6389="PV","solar PV","solar thermal"),IF(VLOOKUP(H6389,'Cross-Page Data'!$D$4:$F$48,3,FALSE)="wind",VLOOKUP(G6389,'Cross-Page Data'!$I$4:$J$19,2,FALSE),IF(VLOOKUP(H6389,'Cross-Page Data'!$D$4:$F$48,3,FALSE)="hydro",VLOOKUP(G6389,'Cross-Page Data'!$I$4:$J$19,2,FALSE),VLOOKUP(H6389,'Cross-Page Data'!$D$4:$F$48,3,FALSE)))))</f>
        <v/>
      </c>
      <c r="M6389" s="120">
        <f>IF(AND($P$2=FALSE,OR(F6389="Commercial NAICS Cogen",F6389="Industrial NAICS Cogen",F6389="NAICS-22 Cogen")),FALSE,IF(AND($P$3=FALSE,OR(F6389="Commercial NAICS Cogen",F6389="Commercial NAICS Non-Cogen",F6389="Industrial NAICS Cogen", F6389="industrial NAICS non-Cogen")),FALSE, TRUE))</f>
        <v/>
      </c>
    </row>
    <row r="6390">
      <c r="A6390" s="129" t="n">
        <v>99999</v>
      </c>
      <c r="B6390" s="130" t="inlineStr">
        <is>
          <t>State-Fuel Level Increment</t>
        </is>
      </c>
      <c r="C6390" s="130" t="inlineStr">
        <is>
          <t>State-Fuel Level Increment</t>
        </is>
      </c>
      <c r="D6390" s="129" t="n">
        <v>99999</v>
      </c>
      <c r="E6390" s="130" t="inlineStr">
        <is>
          <t>CA</t>
        </is>
      </c>
      <c r="F6390" s="130" t="inlineStr">
        <is>
          <t>NAICS-22 Non-Cogen</t>
        </is>
      </c>
      <c r="G6390" s="130" t="inlineStr">
        <is>
          <t>ST</t>
        </is>
      </c>
      <c r="H6390" s="130" t="inlineStr">
        <is>
          <t>NG</t>
        </is>
      </c>
      <c r="I6390" s="130" t="inlineStr">
        <is>
          <t>NG</t>
        </is>
      </c>
      <c r="J6390" s="131" t="n">
        <v>12824.241</v>
      </c>
      <c r="K6390" s="129" t="n">
        <v>2020</v>
      </c>
      <c r="L6390" s="120">
        <f>IF(VLOOKUP(H6390,'Cross-Page Data'!$D$4:$F$48,3,FALSE)="natural gas",VLOOKUP(G6390,'Cross-Page Data'!$I$4:$J$19,2,FALSE),IF(VLOOKUP(H6390,'Cross-Page Data'!$D$4:$F$48,3,FALSE)="solar",IF(G6390="PV","solar PV","solar thermal"),IF(VLOOKUP(H6390,'Cross-Page Data'!$D$4:$F$48,3,FALSE)="wind",VLOOKUP(G6390,'Cross-Page Data'!$I$4:$J$19,2,FALSE),IF(VLOOKUP(H6390,'Cross-Page Data'!$D$4:$F$48,3,FALSE)="hydro",VLOOKUP(G6390,'Cross-Page Data'!$I$4:$J$19,2,FALSE),VLOOKUP(H6390,'Cross-Page Data'!$D$4:$F$48,3,FALSE)))))</f>
        <v/>
      </c>
      <c r="M6390" s="120">
        <f>IF(AND($P$2=FALSE,OR(F6390="Commercial NAICS Cogen",F6390="Industrial NAICS Cogen",F6390="NAICS-22 Cogen")),FALSE,IF(AND($P$3=FALSE,OR(F6390="Commercial NAICS Cogen",F6390="Commercial NAICS Non-Cogen",F6390="Industrial NAICS Cogen", F6390="industrial NAICS non-Cogen")),FALSE, TRUE))</f>
        <v/>
      </c>
    </row>
    <row r="6391">
      <c r="A6391" s="129" t="n">
        <v>99999</v>
      </c>
      <c r="B6391" s="130" t="inlineStr">
        <is>
          <t>State-Fuel Level Increment</t>
        </is>
      </c>
      <c r="C6391" s="130" t="inlineStr">
        <is>
          <t>State-Fuel Level Increment</t>
        </is>
      </c>
      <c r="D6391" s="129" t="n">
        <v>99999</v>
      </c>
      <c r="E6391" s="130" t="inlineStr">
        <is>
          <t>CA</t>
        </is>
      </c>
      <c r="F6391" s="130" t="inlineStr">
        <is>
          <t>NAICS-22 Cogen</t>
        </is>
      </c>
      <c r="G6391" s="130" t="inlineStr">
        <is>
          <t>ST</t>
        </is>
      </c>
      <c r="H6391" s="130" t="inlineStr">
        <is>
          <t>NG</t>
        </is>
      </c>
      <c r="I6391" s="130" t="inlineStr">
        <is>
          <t>NG</t>
        </is>
      </c>
      <c r="J6391" s="131" t="n">
        <v>54637.415</v>
      </c>
      <c r="K6391" s="129" t="n">
        <v>2020</v>
      </c>
      <c r="L6391" s="120">
        <f>IF(VLOOKUP(H6391,'Cross-Page Data'!$D$4:$F$48,3,FALSE)="natural gas",VLOOKUP(G6391,'Cross-Page Data'!$I$4:$J$19,2,FALSE),IF(VLOOKUP(H6391,'Cross-Page Data'!$D$4:$F$48,3,FALSE)="solar",IF(G6391="PV","solar PV","solar thermal"),IF(VLOOKUP(H6391,'Cross-Page Data'!$D$4:$F$48,3,FALSE)="wind",VLOOKUP(G6391,'Cross-Page Data'!$I$4:$J$19,2,FALSE),IF(VLOOKUP(H6391,'Cross-Page Data'!$D$4:$F$48,3,FALSE)="hydro",VLOOKUP(G6391,'Cross-Page Data'!$I$4:$J$19,2,FALSE),VLOOKUP(H6391,'Cross-Page Data'!$D$4:$F$48,3,FALSE)))))</f>
        <v/>
      </c>
      <c r="M6391" s="120">
        <f>IF(AND($P$2=FALSE,OR(F6391="Commercial NAICS Cogen",F6391="Industrial NAICS Cogen",F6391="NAICS-22 Cogen")),FALSE,IF(AND($P$3=FALSE,OR(F6391="Commercial NAICS Cogen",F6391="Commercial NAICS Non-Cogen",F6391="Industrial NAICS Cogen", F6391="industrial NAICS non-Cogen")),FALSE, TRUE))</f>
        <v/>
      </c>
    </row>
    <row r="6392">
      <c r="A6392" s="129" t="n">
        <v>99999</v>
      </c>
      <c r="B6392" s="130" t="inlineStr">
        <is>
          <t>State-Fuel Level Increment</t>
        </is>
      </c>
      <c r="C6392" s="130" t="inlineStr">
        <is>
          <t>State-Fuel Level Increment</t>
        </is>
      </c>
      <c r="D6392" s="129" t="n">
        <v>99999</v>
      </c>
      <c r="E6392" s="130" t="inlineStr">
        <is>
          <t>CA</t>
        </is>
      </c>
      <c r="F6392" s="130" t="inlineStr">
        <is>
          <t>Commercial NAICS Non-Cogen</t>
        </is>
      </c>
      <c r="G6392" s="130" t="inlineStr">
        <is>
          <t>ST</t>
        </is>
      </c>
      <c r="H6392" s="130" t="inlineStr">
        <is>
          <t>NG</t>
        </is>
      </c>
      <c r="I6392" s="130" t="inlineStr">
        <is>
          <t>NG</t>
        </is>
      </c>
      <c r="J6392" s="131" t="n">
        <v>0</v>
      </c>
      <c r="K6392" s="129" t="n">
        <v>2020</v>
      </c>
      <c r="L6392" s="120">
        <f>IF(VLOOKUP(H6392,'Cross-Page Data'!$D$4:$F$48,3,FALSE)="natural gas",VLOOKUP(G6392,'Cross-Page Data'!$I$4:$J$19,2,FALSE),IF(VLOOKUP(H6392,'Cross-Page Data'!$D$4:$F$48,3,FALSE)="solar",IF(G6392="PV","solar PV","solar thermal"),IF(VLOOKUP(H6392,'Cross-Page Data'!$D$4:$F$48,3,FALSE)="wind",VLOOKUP(G6392,'Cross-Page Data'!$I$4:$J$19,2,FALSE),IF(VLOOKUP(H6392,'Cross-Page Data'!$D$4:$F$48,3,FALSE)="hydro",VLOOKUP(G6392,'Cross-Page Data'!$I$4:$J$19,2,FALSE),VLOOKUP(H6392,'Cross-Page Data'!$D$4:$F$48,3,FALSE)))))</f>
        <v/>
      </c>
      <c r="M6392" s="120">
        <f>IF(AND($P$2=FALSE,OR(F6392="Commercial NAICS Cogen",F6392="Industrial NAICS Cogen",F6392="NAICS-22 Cogen")),FALSE,IF(AND($P$3=FALSE,OR(F6392="Commercial NAICS Cogen",F6392="Commercial NAICS Non-Cogen",F6392="Industrial NAICS Cogen", F6392="industrial NAICS non-Cogen")),FALSE, TRUE))</f>
        <v/>
      </c>
    </row>
    <row r="6393">
      <c r="A6393" s="129" t="n">
        <v>99999</v>
      </c>
      <c r="B6393" s="130" t="inlineStr">
        <is>
          <t>State-Fuel Level Increment</t>
        </is>
      </c>
      <c r="C6393" s="130" t="inlineStr">
        <is>
          <t>State-Fuel Level Increment</t>
        </is>
      </c>
      <c r="D6393" s="129" t="n">
        <v>99999</v>
      </c>
      <c r="E6393" s="130" t="inlineStr">
        <is>
          <t>CA</t>
        </is>
      </c>
      <c r="F6393" s="130" t="inlineStr">
        <is>
          <t>Commercial NAICS Cogen</t>
        </is>
      </c>
      <c r="G6393" s="130" t="inlineStr">
        <is>
          <t>ST</t>
        </is>
      </c>
      <c r="H6393" s="130" t="inlineStr">
        <is>
          <t>NG</t>
        </is>
      </c>
      <c r="I6393" s="130" t="inlineStr">
        <is>
          <t>NG</t>
        </is>
      </c>
      <c r="J6393" s="131" t="n">
        <v>0</v>
      </c>
      <c r="K6393" s="129" t="n">
        <v>2020</v>
      </c>
      <c r="L6393" s="120">
        <f>IF(VLOOKUP(H6393,'Cross-Page Data'!$D$4:$F$48,3,FALSE)="natural gas",VLOOKUP(G6393,'Cross-Page Data'!$I$4:$J$19,2,FALSE),IF(VLOOKUP(H6393,'Cross-Page Data'!$D$4:$F$48,3,FALSE)="solar",IF(G6393="PV","solar PV","solar thermal"),IF(VLOOKUP(H6393,'Cross-Page Data'!$D$4:$F$48,3,FALSE)="wind",VLOOKUP(G6393,'Cross-Page Data'!$I$4:$J$19,2,FALSE),IF(VLOOKUP(H6393,'Cross-Page Data'!$D$4:$F$48,3,FALSE)="hydro",VLOOKUP(G6393,'Cross-Page Data'!$I$4:$J$19,2,FALSE),VLOOKUP(H6393,'Cross-Page Data'!$D$4:$F$48,3,FALSE)))))</f>
        <v/>
      </c>
      <c r="M6393" s="120">
        <f>IF(AND($P$2=FALSE,OR(F6393="Commercial NAICS Cogen",F6393="Industrial NAICS Cogen",F6393="NAICS-22 Cogen")),FALSE,IF(AND($P$3=FALSE,OR(F6393="Commercial NAICS Cogen",F6393="Commercial NAICS Non-Cogen",F6393="Industrial NAICS Cogen", F6393="industrial NAICS non-Cogen")),FALSE, TRUE))</f>
        <v/>
      </c>
    </row>
    <row r="6394">
      <c r="A6394" s="129" t="n">
        <v>99999</v>
      </c>
      <c r="B6394" s="130" t="inlineStr">
        <is>
          <t>State-Fuel Level Increment</t>
        </is>
      </c>
      <c r="C6394" s="130" t="inlineStr">
        <is>
          <t>State-Fuel Level Increment</t>
        </is>
      </c>
      <c r="D6394" s="129" t="n">
        <v>99999</v>
      </c>
      <c r="E6394" s="130" t="inlineStr">
        <is>
          <t>CA</t>
        </is>
      </c>
      <c r="F6394" s="130" t="inlineStr">
        <is>
          <t>Industrial NAICS Non-Cogen</t>
        </is>
      </c>
      <c r="G6394" s="130" t="inlineStr">
        <is>
          <t>ST</t>
        </is>
      </c>
      <c r="H6394" s="130" t="inlineStr">
        <is>
          <t>NG</t>
        </is>
      </c>
      <c r="I6394" s="130" t="inlineStr">
        <is>
          <t>NG</t>
        </is>
      </c>
      <c r="J6394" s="131" t="n">
        <v>1127.883</v>
      </c>
      <c r="K6394" s="129" t="n">
        <v>2020</v>
      </c>
      <c r="L6394" s="120">
        <f>IF(VLOOKUP(H6394,'Cross-Page Data'!$D$4:$F$48,3,FALSE)="natural gas",VLOOKUP(G6394,'Cross-Page Data'!$I$4:$J$19,2,FALSE),IF(VLOOKUP(H6394,'Cross-Page Data'!$D$4:$F$48,3,FALSE)="solar",IF(G6394="PV","solar PV","solar thermal"),IF(VLOOKUP(H6394,'Cross-Page Data'!$D$4:$F$48,3,FALSE)="wind",VLOOKUP(G6394,'Cross-Page Data'!$I$4:$J$19,2,FALSE),IF(VLOOKUP(H6394,'Cross-Page Data'!$D$4:$F$48,3,FALSE)="hydro",VLOOKUP(G6394,'Cross-Page Data'!$I$4:$J$19,2,FALSE),VLOOKUP(H6394,'Cross-Page Data'!$D$4:$F$48,3,FALSE)))))</f>
        <v/>
      </c>
      <c r="M6394" s="120">
        <f>IF(AND($P$2=FALSE,OR(F6394="Commercial NAICS Cogen",F6394="Industrial NAICS Cogen",F6394="NAICS-22 Cogen")),FALSE,IF(AND($P$3=FALSE,OR(F6394="Commercial NAICS Cogen",F6394="Commercial NAICS Non-Cogen",F6394="Industrial NAICS Cogen", F6394="industrial NAICS non-Cogen")),FALSE, TRUE))</f>
        <v/>
      </c>
    </row>
    <row r="6395">
      <c r="A6395" s="129" t="n">
        <v>99999</v>
      </c>
      <c r="B6395" s="130" t="inlineStr">
        <is>
          <t>State-Fuel Level Increment</t>
        </is>
      </c>
      <c r="C6395" s="130" t="inlineStr">
        <is>
          <t>State-Fuel Level Increment</t>
        </is>
      </c>
      <c r="D6395" s="129" t="n">
        <v>99999</v>
      </c>
      <c r="E6395" s="130" t="inlineStr">
        <is>
          <t>CA</t>
        </is>
      </c>
      <c r="F6395" s="130" t="inlineStr">
        <is>
          <t>Industrial NAICS Cogen</t>
        </is>
      </c>
      <c r="G6395" s="130" t="inlineStr">
        <is>
          <t>ST</t>
        </is>
      </c>
      <c r="H6395" s="130" t="inlineStr">
        <is>
          <t>NG</t>
        </is>
      </c>
      <c r="I6395" s="130" t="inlineStr">
        <is>
          <t>NG</t>
        </is>
      </c>
      <c r="J6395" s="131" t="n">
        <v>28383.116</v>
      </c>
      <c r="K6395" s="129" t="n">
        <v>2020</v>
      </c>
      <c r="L6395" s="120">
        <f>IF(VLOOKUP(H6395,'Cross-Page Data'!$D$4:$F$48,3,FALSE)="natural gas",VLOOKUP(G6395,'Cross-Page Data'!$I$4:$J$19,2,FALSE),IF(VLOOKUP(H6395,'Cross-Page Data'!$D$4:$F$48,3,FALSE)="solar",IF(G6395="PV","solar PV","solar thermal"),IF(VLOOKUP(H6395,'Cross-Page Data'!$D$4:$F$48,3,FALSE)="wind",VLOOKUP(G6395,'Cross-Page Data'!$I$4:$J$19,2,FALSE),IF(VLOOKUP(H6395,'Cross-Page Data'!$D$4:$F$48,3,FALSE)="hydro",VLOOKUP(G6395,'Cross-Page Data'!$I$4:$J$19,2,FALSE),VLOOKUP(H6395,'Cross-Page Data'!$D$4:$F$48,3,FALSE)))))</f>
        <v/>
      </c>
      <c r="M6395" s="120">
        <f>IF(AND($P$2=FALSE,OR(F6395="Commercial NAICS Cogen",F6395="Industrial NAICS Cogen",F6395="NAICS-22 Cogen")),FALSE,IF(AND($P$3=FALSE,OR(F6395="Commercial NAICS Cogen",F6395="Commercial NAICS Non-Cogen",F6395="Industrial NAICS Cogen", F6395="industrial NAICS non-Cogen")),FALSE, TRUE))</f>
        <v/>
      </c>
    </row>
    <row r="6396">
      <c r="A6396" s="129" t="n">
        <v>99999</v>
      </c>
      <c r="B6396" s="130" t="inlineStr">
        <is>
          <t>State-Fuel Level Increment</t>
        </is>
      </c>
      <c r="C6396" s="130" t="inlineStr">
        <is>
          <t>State-Fuel Level Increment</t>
        </is>
      </c>
      <c r="D6396" s="129" t="n">
        <v>99999</v>
      </c>
      <c r="E6396" s="130" t="inlineStr">
        <is>
          <t>CO</t>
        </is>
      </c>
      <c r="F6396" s="130" t="inlineStr">
        <is>
          <t>Electric Utility</t>
        </is>
      </c>
      <c r="G6396" s="130" t="inlineStr">
        <is>
          <t>ST</t>
        </is>
      </c>
      <c r="H6396" s="130" t="inlineStr">
        <is>
          <t>NG</t>
        </is>
      </c>
      <c r="I6396" s="130" t="inlineStr">
        <is>
          <t>NG</t>
        </is>
      </c>
      <c r="J6396" s="131" t="n">
        <v>0</v>
      </c>
      <c r="K6396" s="129" t="n">
        <v>2020</v>
      </c>
      <c r="L6396" s="120">
        <f>IF(VLOOKUP(H6396,'Cross-Page Data'!$D$4:$F$48,3,FALSE)="natural gas",VLOOKUP(G6396,'Cross-Page Data'!$I$4:$J$19,2,FALSE),IF(VLOOKUP(H6396,'Cross-Page Data'!$D$4:$F$48,3,FALSE)="solar",IF(G6396="PV","solar PV","solar thermal"),IF(VLOOKUP(H6396,'Cross-Page Data'!$D$4:$F$48,3,FALSE)="wind",VLOOKUP(G6396,'Cross-Page Data'!$I$4:$J$19,2,FALSE),IF(VLOOKUP(H6396,'Cross-Page Data'!$D$4:$F$48,3,FALSE)="hydro",VLOOKUP(G6396,'Cross-Page Data'!$I$4:$J$19,2,FALSE),VLOOKUP(H6396,'Cross-Page Data'!$D$4:$F$48,3,FALSE)))))</f>
        <v/>
      </c>
      <c r="M6396" s="120">
        <f>IF(AND($P$2=FALSE,OR(F6396="Commercial NAICS Cogen",F6396="Industrial NAICS Cogen",F6396="NAICS-22 Cogen")),FALSE,IF(AND($P$3=FALSE,OR(F6396="Commercial NAICS Cogen",F6396="Commercial NAICS Non-Cogen",F6396="Industrial NAICS Cogen", F6396="industrial NAICS non-Cogen")),FALSE, TRUE))</f>
        <v/>
      </c>
    </row>
    <row r="6397">
      <c r="A6397" s="129" t="n">
        <v>99999</v>
      </c>
      <c r="B6397" s="130" t="inlineStr">
        <is>
          <t>State-Fuel Level Increment</t>
        </is>
      </c>
      <c r="C6397" s="130" t="inlineStr">
        <is>
          <t>State-Fuel Level Increment</t>
        </is>
      </c>
      <c r="D6397" s="129" t="n">
        <v>99999</v>
      </c>
      <c r="E6397" s="130" t="inlineStr">
        <is>
          <t>CT</t>
        </is>
      </c>
      <c r="F6397" s="130" t="inlineStr">
        <is>
          <t>NAICS-22 Non-Cogen</t>
        </is>
      </c>
      <c r="G6397" s="130" t="inlineStr">
        <is>
          <t>ST</t>
        </is>
      </c>
      <c r="H6397" s="130" t="inlineStr">
        <is>
          <t>NG</t>
        </is>
      </c>
      <c r="I6397" s="130" t="inlineStr">
        <is>
          <t>NG</t>
        </is>
      </c>
      <c r="J6397" s="131" t="n">
        <v>336374.44</v>
      </c>
      <c r="K6397" s="129" t="n">
        <v>2020</v>
      </c>
      <c r="L6397" s="120">
        <f>IF(VLOOKUP(H6397,'Cross-Page Data'!$D$4:$F$48,3,FALSE)="natural gas",VLOOKUP(G6397,'Cross-Page Data'!$I$4:$J$19,2,FALSE),IF(VLOOKUP(H6397,'Cross-Page Data'!$D$4:$F$48,3,FALSE)="solar",IF(G6397="PV","solar PV","solar thermal"),IF(VLOOKUP(H6397,'Cross-Page Data'!$D$4:$F$48,3,FALSE)="wind",VLOOKUP(G6397,'Cross-Page Data'!$I$4:$J$19,2,FALSE),IF(VLOOKUP(H6397,'Cross-Page Data'!$D$4:$F$48,3,FALSE)="hydro",VLOOKUP(G6397,'Cross-Page Data'!$I$4:$J$19,2,FALSE),VLOOKUP(H6397,'Cross-Page Data'!$D$4:$F$48,3,FALSE)))))</f>
        <v/>
      </c>
      <c r="M6397" s="120">
        <f>IF(AND($P$2=FALSE,OR(F6397="Commercial NAICS Cogen",F6397="Industrial NAICS Cogen",F6397="NAICS-22 Cogen")),FALSE,IF(AND($P$3=FALSE,OR(F6397="Commercial NAICS Cogen",F6397="Commercial NAICS Non-Cogen",F6397="Industrial NAICS Cogen", F6397="industrial NAICS non-Cogen")),FALSE, TRUE))</f>
        <v/>
      </c>
    </row>
    <row r="6398">
      <c r="A6398" s="129" t="n">
        <v>99999</v>
      </c>
      <c r="B6398" s="130" t="inlineStr">
        <is>
          <t>State-Fuel Level Increment</t>
        </is>
      </c>
      <c r="C6398" s="130" t="inlineStr">
        <is>
          <t>State-Fuel Level Increment</t>
        </is>
      </c>
      <c r="D6398" s="129" t="n">
        <v>99999</v>
      </c>
      <c r="E6398" s="130" t="inlineStr">
        <is>
          <t>DE</t>
        </is>
      </c>
      <c r="F6398" s="130" t="inlineStr">
        <is>
          <t>NAICS-22 Non-Cogen</t>
        </is>
      </c>
      <c r="G6398" s="130" t="inlineStr">
        <is>
          <t>ST</t>
        </is>
      </c>
      <c r="H6398" s="130" t="inlineStr">
        <is>
          <t>NG</t>
        </is>
      </c>
      <c r="I6398" s="130" t="inlineStr">
        <is>
          <t>NG</t>
        </is>
      </c>
      <c r="J6398" s="131" t="n">
        <v>234413.03</v>
      </c>
      <c r="K6398" s="129" t="n">
        <v>2020</v>
      </c>
      <c r="L6398" s="120">
        <f>IF(VLOOKUP(H6398,'Cross-Page Data'!$D$4:$F$48,3,FALSE)="natural gas",VLOOKUP(G6398,'Cross-Page Data'!$I$4:$J$19,2,FALSE),IF(VLOOKUP(H6398,'Cross-Page Data'!$D$4:$F$48,3,FALSE)="solar",IF(G6398="PV","solar PV","solar thermal"),IF(VLOOKUP(H6398,'Cross-Page Data'!$D$4:$F$48,3,FALSE)="wind",VLOOKUP(G6398,'Cross-Page Data'!$I$4:$J$19,2,FALSE),IF(VLOOKUP(H6398,'Cross-Page Data'!$D$4:$F$48,3,FALSE)="hydro",VLOOKUP(G6398,'Cross-Page Data'!$I$4:$J$19,2,FALSE),VLOOKUP(H6398,'Cross-Page Data'!$D$4:$F$48,3,FALSE)))))</f>
        <v/>
      </c>
      <c r="M6398" s="120">
        <f>IF(AND($P$2=FALSE,OR(F6398="Commercial NAICS Cogen",F6398="Industrial NAICS Cogen",F6398="NAICS-22 Cogen")),FALSE,IF(AND($P$3=FALSE,OR(F6398="Commercial NAICS Cogen",F6398="Commercial NAICS Non-Cogen",F6398="Industrial NAICS Cogen", F6398="industrial NAICS non-Cogen")),FALSE, TRUE))</f>
        <v/>
      </c>
    </row>
    <row r="6399">
      <c r="A6399" s="129" t="n">
        <v>99999</v>
      </c>
      <c r="B6399" s="130" t="inlineStr">
        <is>
          <t>State-Fuel Level Increment</t>
        </is>
      </c>
      <c r="C6399" s="130" t="inlineStr">
        <is>
          <t>State-Fuel Level Increment</t>
        </is>
      </c>
      <c r="D6399" s="129" t="n">
        <v>99999</v>
      </c>
      <c r="E6399" s="130" t="inlineStr">
        <is>
          <t>FL</t>
        </is>
      </c>
      <c r="F6399" s="130" t="inlineStr">
        <is>
          <t>Electric Utility</t>
        </is>
      </c>
      <c r="G6399" s="130" t="inlineStr">
        <is>
          <t>ST</t>
        </is>
      </c>
      <c r="H6399" s="130" t="inlineStr">
        <is>
          <t>NG</t>
        </is>
      </c>
      <c r="I6399" s="130" t="inlineStr">
        <is>
          <t>NG</t>
        </is>
      </c>
      <c r="J6399" s="131" t="n">
        <v>2711.151</v>
      </c>
      <c r="K6399" s="129" t="n">
        <v>2020</v>
      </c>
      <c r="L6399" s="120">
        <f>IF(VLOOKUP(H6399,'Cross-Page Data'!$D$4:$F$48,3,FALSE)="natural gas",VLOOKUP(G6399,'Cross-Page Data'!$I$4:$J$19,2,FALSE),IF(VLOOKUP(H6399,'Cross-Page Data'!$D$4:$F$48,3,FALSE)="solar",IF(G6399="PV","solar PV","solar thermal"),IF(VLOOKUP(H6399,'Cross-Page Data'!$D$4:$F$48,3,FALSE)="wind",VLOOKUP(G6399,'Cross-Page Data'!$I$4:$J$19,2,FALSE),IF(VLOOKUP(H6399,'Cross-Page Data'!$D$4:$F$48,3,FALSE)="hydro",VLOOKUP(G6399,'Cross-Page Data'!$I$4:$J$19,2,FALSE),VLOOKUP(H6399,'Cross-Page Data'!$D$4:$F$48,3,FALSE)))))</f>
        <v/>
      </c>
      <c r="M6399" s="120">
        <f>IF(AND($P$2=FALSE,OR(F6399="Commercial NAICS Cogen",F6399="Industrial NAICS Cogen",F6399="NAICS-22 Cogen")),FALSE,IF(AND($P$3=FALSE,OR(F6399="Commercial NAICS Cogen",F6399="Commercial NAICS Non-Cogen",F6399="Industrial NAICS Cogen", F6399="industrial NAICS non-Cogen")),FALSE, TRUE))</f>
        <v/>
      </c>
    </row>
    <row r="6400">
      <c r="A6400" s="129" t="n">
        <v>99999</v>
      </c>
      <c r="B6400" s="130" t="inlineStr">
        <is>
          <t>State-Fuel Level Increment</t>
        </is>
      </c>
      <c r="C6400" s="130" t="inlineStr">
        <is>
          <t>State-Fuel Level Increment</t>
        </is>
      </c>
      <c r="D6400" s="129" t="n">
        <v>99999</v>
      </c>
      <c r="E6400" s="130" t="inlineStr">
        <is>
          <t>FL</t>
        </is>
      </c>
      <c r="F6400" s="130" t="inlineStr">
        <is>
          <t>NAICS-22 Non-Cogen</t>
        </is>
      </c>
      <c r="G6400" s="130" t="inlineStr">
        <is>
          <t>ST</t>
        </is>
      </c>
      <c r="H6400" s="130" t="inlineStr">
        <is>
          <t>NG</t>
        </is>
      </c>
      <c r="I6400" s="130" t="inlineStr">
        <is>
          <t>NG</t>
        </is>
      </c>
      <c r="J6400" s="131" t="n">
        <v>2348.655</v>
      </c>
      <c r="K6400" s="129" t="n">
        <v>2020</v>
      </c>
      <c r="L6400" s="120">
        <f>IF(VLOOKUP(H6400,'Cross-Page Data'!$D$4:$F$48,3,FALSE)="natural gas",VLOOKUP(G6400,'Cross-Page Data'!$I$4:$J$19,2,FALSE),IF(VLOOKUP(H6400,'Cross-Page Data'!$D$4:$F$48,3,FALSE)="solar",IF(G6400="PV","solar PV","solar thermal"),IF(VLOOKUP(H6400,'Cross-Page Data'!$D$4:$F$48,3,FALSE)="wind",VLOOKUP(G6400,'Cross-Page Data'!$I$4:$J$19,2,FALSE),IF(VLOOKUP(H6400,'Cross-Page Data'!$D$4:$F$48,3,FALSE)="hydro",VLOOKUP(G6400,'Cross-Page Data'!$I$4:$J$19,2,FALSE),VLOOKUP(H6400,'Cross-Page Data'!$D$4:$F$48,3,FALSE)))))</f>
        <v/>
      </c>
      <c r="M6400" s="120">
        <f>IF(AND($P$2=FALSE,OR(F6400="Commercial NAICS Cogen",F6400="Industrial NAICS Cogen",F6400="NAICS-22 Cogen")),FALSE,IF(AND($P$3=FALSE,OR(F6400="Commercial NAICS Cogen",F6400="Commercial NAICS Non-Cogen",F6400="Industrial NAICS Cogen", F6400="industrial NAICS non-Cogen")),FALSE, TRUE))</f>
        <v/>
      </c>
    </row>
    <row r="6401">
      <c r="A6401" s="129" t="n">
        <v>99999</v>
      </c>
      <c r="B6401" s="130" t="inlineStr">
        <is>
          <t>State-Fuel Level Increment</t>
        </is>
      </c>
      <c r="C6401" s="130" t="inlineStr">
        <is>
          <t>State-Fuel Level Increment</t>
        </is>
      </c>
      <c r="D6401" s="129" t="n">
        <v>99999</v>
      </c>
      <c r="E6401" s="130" t="inlineStr">
        <is>
          <t>FL</t>
        </is>
      </c>
      <c r="F6401" s="130" t="inlineStr">
        <is>
          <t>Industrial NAICS Cogen</t>
        </is>
      </c>
      <c r="G6401" s="130" t="inlineStr">
        <is>
          <t>ST</t>
        </is>
      </c>
      <c r="H6401" s="130" t="inlineStr">
        <is>
          <t>NG</t>
        </is>
      </c>
      <c r="I6401" s="130" t="inlineStr">
        <is>
          <t>NG</t>
        </is>
      </c>
      <c r="J6401" s="131" t="n">
        <v>468839.41</v>
      </c>
      <c r="K6401" s="129" t="n">
        <v>2020</v>
      </c>
      <c r="L6401" s="120">
        <f>IF(VLOOKUP(H6401,'Cross-Page Data'!$D$4:$F$48,3,FALSE)="natural gas",VLOOKUP(G6401,'Cross-Page Data'!$I$4:$J$19,2,FALSE),IF(VLOOKUP(H6401,'Cross-Page Data'!$D$4:$F$48,3,FALSE)="solar",IF(G6401="PV","solar PV","solar thermal"),IF(VLOOKUP(H6401,'Cross-Page Data'!$D$4:$F$48,3,FALSE)="wind",VLOOKUP(G6401,'Cross-Page Data'!$I$4:$J$19,2,FALSE),IF(VLOOKUP(H6401,'Cross-Page Data'!$D$4:$F$48,3,FALSE)="hydro",VLOOKUP(G6401,'Cross-Page Data'!$I$4:$J$19,2,FALSE),VLOOKUP(H6401,'Cross-Page Data'!$D$4:$F$48,3,FALSE)))))</f>
        <v/>
      </c>
      <c r="M6401" s="120">
        <f>IF(AND($P$2=FALSE,OR(F6401="Commercial NAICS Cogen",F6401="Industrial NAICS Cogen",F6401="NAICS-22 Cogen")),FALSE,IF(AND($P$3=FALSE,OR(F6401="Commercial NAICS Cogen",F6401="Commercial NAICS Non-Cogen",F6401="Industrial NAICS Cogen", F6401="industrial NAICS non-Cogen")),FALSE, TRUE))</f>
        <v/>
      </c>
    </row>
    <row r="6402">
      <c r="A6402" s="129" t="n">
        <v>99999</v>
      </c>
      <c r="B6402" s="130" t="inlineStr">
        <is>
          <t>State-Fuel Level Increment</t>
        </is>
      </c>
      <c r="C6402" s="130" t="inlineStr">
        <is>
          <t>State-Fuel Level Increment</t>
        </is>
      </c>
      <c r="D6402" s="129" t="n">
        <v>99999</v>
      </c>
      <c r="E6402" s="130" t="inlineStr">
        <is>
          <t>GA</t>
        </is>
      </c>
      <c r="F6402" s="130" t="inlineStr">
        <is>
          <t>Electric Utility</t>
        </is>
      </c>
      <c r="G6402" s="130" t="inlineStr">
        <is>
          <t>ST</t>
        </is>
      </c>
      <c r="H6402" s="130" t="inlineStr">
        <is>
          <t>NG</t>
        </is>
      </c>
      <c r="I6402" s="130" t="inlineStr">
        <is>
          <t>NG</t>
        </is>
      </c>
      <c r="J6402" s="131" t="n">
        <v>1973151.1</v>
      </c>
      <c r="K6402" s="129" t="n">
        <v>2020</v>
      </c>
      <c r="L6402" s="120">
        <f>IF(VLOOKUP(H6402,'Cross-Page Data'!$D$4:$F$48,3,FALSE)="natural gas",VLOOKUP(G6402,'Cross-Page Data'!$I$4:$J$19,2,FALSE),IF(VLOOKUP(H6402,'Cross-Page Data'!$D$4:$F$48,3,FALSE)="solar",IF(G6402="PV","solar PV","solar thermal"),IF(VLOOKUP(H6402,'Cross-Page Data'!$D$4:$F$48,3,FALSE)="wind",VLOOKUP(G6402,'Cross-Page Data'!$I$4:$J$19,2,FALSE),IF(VLOOKUP(H6402,'Cross-Page Data'!$D$4:$F$48,3,FALSE)="hydro",VLOOKUP(G6402,'Cross-Page Data'!$I$4:$J$19,2,FALSE),VLOOKUP(H6402,'Cross-Page Data'!$D$4:$F$48,3,FALSE)))))</f>
        <v/>
      </c>
      <c r="M6402" s="120">
        <f>IF(AND($P$2=FALSE,OR(F6402="Commercial NAICS Cogen",F6402="Industrial NAICS Cogen",F6402="NAICS-22 Cogen")),FALSE,IF(AND($P$3=FALSE,OR(F6402="Commercial NAICS Cogen",F6402="Commercial NAICS Non-Cogen",F6402="Industrial NAICS Cogen", F6402="industrial NAICS non-Cogen")),FALSE, TRUE))</f>
        <v/>
      </c>
    </row>
    <row r="6403">
      <c r="A6403" s="129" t="n">
        <v>99999</v>
      </c>
      <c r="B6403" s="130" t="inlineStr">
        <is>
          <t>State-Fuel Level Increment</t>
        </is>
      </c>
      <c r="C6403" s="130" t="inlineStr">
        <is>
          <t>State-Fuel Level Increment</t>
        </is>
      </c>
      <c r="D6403" s="129" t="n">
        <v>99999</v>
      </c>
      <c r="E6403" s="130" t="inlineStr">
        <is>
          <t>GA</t>
        </is>
      </c>
      <c r="F6403" s="130" t="inlineStr">
        <is>
          <t>Industrial NAICS Cogen</t>
        </is>
      </c>
      <c r="G6403" s="130" t="inlineStr">
        <is>
          <t>ST</t>
        </is>
      </c>
      <c r="H6403" s="130" t="inlineStr">
        <is>
          <t>NG</t>
        </is>
      </c>
      <c r="I6403" s="130" t="inlineStr">
        <is>
          <t>NG</t>
        </is>
      </c>
      <c r="J6403" s="131" t="n">
        <v>301498.17</v>
      </c>
      <c r="K6403" s="129" t="n">
        <v>2020</v>
      </c>
      <c r="L6403" s="120">
        <f>IF(VLOOKUP(H6403,'Cross-Page Data'!$D$4:$F$48,3,FALSE)="natural gas",VLOOKUP(G6403,'Cross-Page Data'!$I$4:$J$19,2,FALSE),IF(VLOOKUP(H6403,'Cross-Page Data'!$D$4:$F$48,3,FALSE)="solar",IF(G6403="PV","solar PV","solar thermal"),IF(VLOOKUP(H6403,'Cross-Page Data'!$D$4:$F$48,3,FALSE)="wind",VLOOKUP(G6403,'Cross-Page Data'!$I$4:$J$19,2,FALSE),IF(VLOOKUP(H6403,'Cross-Page Data'!$D$4:$F$48,3,FALSE)="hydro",VLOOKUP(G6403,'Cross-Page Data'!$I$4:$J$19,2,FALSE),VLOOKUP(H6403,'Cross-Page Data'!$D$4:$F$48,3,FALSE)))))</f>
        <v/>
      </c>
      <c r="M6403" s="120">
        <f>IF(AND($P$2=FALSE,OR(F6403="Commercial NAICS Cogen",F6403="Industrial NAICS Cogen",F6403="NAICS-22 Cogen")),FALSE,IF(AND($P$3=FALSE,OR(F6403="Commercial NAICS Cogen",F6403="Commercial NAICS Non-Cogen",F6403="Industrial NAICS Cogen", F6403="industrial NAICS non-Cogen")),FALSE, TRUE))</f>
        <v/>
      </c>
    </row>
    <row r="6404">
      <c r="A6404" s="129" t="n">
        <v>99999</v>
      </c>
      <c r="B6404" s="130" t="inlineStr">
        <is>
          <t>State-Fuel Level Increment</t>
        </is>
      </c>
      <c r="C6404" s="130" t="inlineStr">
        <is>
          <t>State-Fuel Level Increment</t>
        </is>
      </c>
      <c r="D6404" s="129" t="n">
        <v>99999</v>
      </c>
      <c r="E6404" s="130" t="inlineStr">
        <is>
          <t>IA</t>
        </is>
      </c>
      <c r="F6404" s="130" t="inlineStr">
        <is>
          <t>Electric Utility</t>
        </is>
      </c>
      <c r="G6404" s="130" t="inlineStr">
        <is>
          <t>ST</t>
        </is>
      </c>
      <c r="H6404" s="130" t="inlineStr">
        <is>
          <t>NG</t>
        </is>
      </c>
      <c r="I6404" s="130" t="inlineStr">
        <is>
          <t>NG</t>
        </is>
      </c>
      <c r="J6404" s="131" t="n">
        <v>203164.07</v>
      </c>
      <c r="K6404" s="129" t="n">
        <v>2020</v>
      </c>
      <c r="L6404" s="120">
        <f>IF(VLOOKUP(H6404,'Cross-Page Data'!$D$4:$F$48,3,FALSE)="natural gas",VLOOKUP(G6404,'Cross-Page Data'!$I$4:$J$19,2,FALSE),IF(VLOOKUP(H6404,'Cross-Page Data'!$D$4:$F$48,3,FALSE)="solar",IF(G6404="PV","solar PV","solar thermal"),IF(VLOOKUP(H6404,'Cross-Page Data'!$D$4:$F$48,3,FALSE)="wind",VLOOKUP(G6404,'Cross-Page Data'!$I$4:$J$19,2,FALSE),IF(VLOOKUP(H6404,'Cross-Page Data'!$D$4:$F$48,3,FALSE)="hydro",VLOOKUP(G6404,'Cross-Page Data'!$I$4:$J$19,2,FALSE),VLOOKUP(H6404,'Cross-Page Data'!$D$4:$F$48,3,FALSE)))))</f>
        <v/>
      </c>
      <c r="M6404" s="120">
        <f>IF(AND($P$2=FALSE,OR(F6404="Commercial NAICS Cogen",F6404="Industrial NAICS Cogen",F6404="NAICS-22 Cogen")),FALSE,IF(AND($P$3=FALSE,OR(F6404="Commercial NAICS Cogen",F6404="Commercial NAICS Non-Cogen",F6404="Industrial NAICS Cogen", F6404="industrial NAICS non-Cogen")),FALSE, TRUE))</f>
        <v/>
      </c>
    </row>
    <row r="6405">
      <c r="A6405" s="129" t="n">
        <v>99999</v>
      </c>
      <c r="B6405" s="130" t="inlineStr">
        <is>
          <t>State-Fuel Level Increment</t>
        </is>
      </c>
      <c r="C6405" s="130" t="inlineStr">
        <is>
          <t>State-Fuel Level Increment</t>
        </is>
      </c>
      <c r="D6405" s="129" t="n">
        <v>99999</v>
      </c>
      <c r="E6405" s="130" t="inlineStr">
        <is>
          <t>IA</t>
        </is>
      </c>
      <c r="F6405" s="130" t="inlineStr">
        <is>
          <t>Industrial NAICS Cogen</t>
        </is>
      </c>
      <c r="G6405" s="130" t="inlineStr">
        <is>
          <t>ST</t>
        </is>
      </c>
      <c r="H6405" s="130" t="inlineStr">
        <is>
          <t>NG</t>
        </is>
      </c>
      <c r="I6405" s="130" t="inlineStr">
        <is>
          <t>NG</t>
        </is>
      </c>
      <c r="J6405" s="131" t="n">
        <v>105624.2</v>
      </c>
      <c r="K6405" s="129" t="n">
        <v>2020</v>
      </c>
      <c r="L6405" s="120">
        <f>IF(VLOOKUP(H6405,'Cross-Page Data'!$D$4:$F$48,3,FALSE)="natural gas",VLOOKUP(G6405,'Cross-Page Data'!$I$4:$J$19,2,FALSE),IF(VLOOKUP(H6405,'Cross-Page Data'!$D$4:$F$48,3,FALSE)="solar",IF(G6405="PV","solar PV","solar thermal"),IF(VLOOKUP(H6405,'Cross-Page Data'!$D$4:$F$48,3,FALSE)="wind",VLOOKUP(G6405,'Cross-Page Data'!$I$4:$J$19,2,FALSE),IF(VLOOKUP(H6405,'Cross-Page Data'!$D$4:$F$48,3,FALSE)="hydro",VLOOKUP(G6405,'Cross-Page Data'!$I$4:$J$19,2,FALSE),VLOOKUP(H6405,'Cross-Page Data'!$D$4:$F$48,3,FALSE)))))</f>
        <v/>
      </c>
      <c r="M6405" s="120">
        <f>IF(AND($P$2=FALSE,OR(F6405="Commercial NAICS Cogen",F6405="Industrial NAICS Cogen",F6405="NAICS-22 Cogen")),FALSE,IF(AND($P$3=FALSE,OR(F6405="Commercial NAICS Cogen",F6405="Commercial NAICS Non-Cogen",F6405="Industrial NAICS Cogen", F6405="industrial NAICS non-Cogen")),FALSE, TRUE))</f>
        <v/>
      </c>
    </row>
    <row r="6406">
      <c r="A6406" s="129" t="n">
        <v>99999</v>
      </c>
      <c r="B6406" s="130" t="inlineStr">
        <is>
          <t>State-Fuel Level Increment</t>
        </is>
      </c>
      <c r="C6406" s="130" t="inlineStr">
        <is>
          <t>State-Fuel Level Increment</t>
        </is>
      </c>
      <c r="D6406" s="129" t="n">
        <v>99999</v>
      </c>
      <c r="E6406" s="130" t="inlineStr">
        <is>
          <t>ID</t>
        </is>
      </c>
      <c r="F6406" s="130" t="inlineStr">
        <is>
          <t>Industrial NAICS Cogen</t>
        </is>
      </c>
      <c r="G6406" s="130" t="inlineStr">
        <is>
          <t>ST</t>
        </is>
      </c>
      <c r="H6406" s="130" t="inlineStr">
        <is>
          <t>NG</t>
        </is>
      </c>
      <c r="I6406" s="130" t="inlineStr">
        <is>
          <t>NG</t>
        </is>
      </c>
      <c r="J6406" s="131" t="n">
        <v>68565.13800000001</v>
      </c>
      <c r="K6406" s="129" t="n">
        <v>2020</v>
      </c>
      <c r="L6406" s="120">
        <f>IF(VLOOKUP(H6406,'Cross-Page Data'!$D$4:$F$48,3,FALSE)="natural gas",VLOOKUP(G6406,'Cross-Page Data'!$I$4:$J$19,2,FALSE),IF(VLOOKUP(H6406,'Cross-Page Data'!$D$4:$F$48,3,FALSE)="solar",IF(G6406="PV","solar PV","solar thermal"),IF(VLOOKUP(H6406,'Cross-Page Data'!$D$4:$F$48,3,FALSE)="wind",VLOOKUP(G6406,'Cross-Page Data'!$I$4:$J$19,2,FALSE),IF(VLOOKUP(H6406,'Cross-Page Data'!$D$4:$F$48,3,FALSE)="hydro",VLOOKUP(G6406,'Cross-Page Data'!$I$4:$J$19,2,FALSE),VLOOKUP(H6406,'Cross-Page Data'!$D$4:$F$48,3,FALSE)))))</f>
        <v/>
      </c>
      <c r="M6406" s="120">
        <f>IF(AND($P$2=FALSE,OR(F6406="Commercial NAICS Cogen",F6406="Industrial NAICS Cogen",F6406="NAICS-22 Cogen")),FALSE,IF(AND($P$3=FALSE,OR(F6406="Commercial NAICS Cogen",F6406="Commercial NAICS Non-Cogen",F6406="Industrial NAICS Cogen", F6406="industrial NAICS non-Cogen")),FALSE, TRUE))</f>
        <v/>
      </c>
    </row>
    <row r="6407">
      <c r="A6407" s="129" t="n">
        <v>99999</v>
      </c>
      <c r="B6407" s="130" t="inlineStr">
        <is>
          <t>State-Fuel Level Increment</t>
        </is>
      </c>
      <c r="C6407" s="130" t="inlineStr">
        <is>
          <t>State-Fuel Level Increment</t>
        </is>
      </c>
      <c r="D6407" s="129" t="n">
        <v>99999</v>
      </c>
      <c r="E6407" s="130" t="inlineStr">
        <is>
          <t>IL</t>
        </is>
      </c>
      <c r="F6407" s="130" t="inlineStr">
        <is>
          <t>Electric Utility</t>
        </is>
      </c>
      <c r="G6407" s="130" t="inlineStr">
        <is>
          <t>ST</t>
        </is>
      </c>
      <c r="H6407" s="130" t="inlineStr">
        <is>
          <t>NG</t>
        </is>
      </c>
      <c r="I6407" s="130" t="inlineStr">
        <is>
          <t>NG</t>
        </is>
      </c>
      <c r="J6407" s="131" t="n">
        <v>7259.512</v>
      </c>
      <c r="K6407" s="129" t="n">
        <v>2020</v>
      </c>
      <c r="L6407" s="120">
        <f>IF(VLOOKUP(H6407,'Cross-Page Data'!$D$4:$F$48,3,FALSE)="natural gas",VLOOKUP(G6407,'Cross-Page Data'!$I$4:$J$19,2,FALSE),IF(VLOOKUP(H6407,'Cross-Page Data'!$D$4:$F$48,3,FALSE)="solar",IF(G6407="PV","solar PV","solar thermal"),IF(VLOOKUP(H6407,'Cross-Page Data'!$D$4:$F$48,3,FALSE)="wind",VLOOKUP(G6407,'Cross-Page Data'!$I$4:$J$19,2,FALSE),IF(VLOOKUP(H6407,'Cross-Page Data'!$D$4:$F$48,3,FALSE)="hydro",VLOOKUP(G6407,'Cross-Page Data'!$I$4:$J$19,2,FALSE),VLOOKUP(H6407,'Cross-Page Data'!$D$4:$F$48,3,FALSE)))))</f>
        <v/>
      </c>
      <c r="M6407" s="120">
        <f>IF(AND($P$2=FALSE,OR(F6407="Commercial NAICS Cogen",F6407="Industrial NAICS Cogen",F6407="NAICS-22 Cogen")),FALSE,IF(AND($P$3=FALSE,OR(F6407="Commercial NAICS Cogen",F6407="Commercial NAICS Non-Cogen",F6407="Industrial NAICS Cogen", F6407="industrial NAICS non-Cogen")),FALSE, TRUE))</f>
        <v/>
      </c>
    </row>
    <row r="6408">
      <c r="A6408" s="129" t="n">
        <v>99999</v>
      </c>
      <c r="B6408" s="130" t="inlineStr">
        <is>
          <t>State-Fuel Level Increment</t>
        </is>
      </c>
      <c r="C6408" s="130" t="inlineStr">
        <is>
          <t>State-Fuel Level Increment</t>
        </is>
      </c>
      <c r="D6408" s="129" t="n">
        <v>99999</v>
      </c>
      <c r="E6408" s="130" t="inlineStr">
        <is>
          <t>IL</t>
        </is>
      </c>
      <c r="F6408" s="130" t="inlineStr">
        <is>
          <t>NAICS-22 Non-Cogen</t>
        </is>
      </c>
      <c r="G6408" s="130" t="inlineStr">
        <is>
          <t>ST</t>
        </is>
      </c>
      <c r="H6408" s="130" t="inlineStr">
        <is>
          <t>NG</t>
        </is>
      </c>
      <c r="I6408" s="130" t="inlineStr">
        <is>
          <t>NG</t>
        </is>
      </c>
      <c r="J6408" s="131" t="n">
        <v>1586.37</v>
      </c>
      <c r="K6408" s="129" t="n">
        <v>2020</v>
      </c>
      <c r="L6408" s="120">
        <f>IF(VLOOKUP(H6408,'Cross-Page Data'!$D$4:$F$48,3,FALSE)="natural gas",VLOOKUP(G6408,'Cross-Page Data'!$I$4:$J$19,2,FALSE),IF(VLOOKUP(H6408,'Cross-Page Data'!$D$4:$F$48,3,FALSE)="solar",IF(G6408="PV","solar PV","solar thermal"),IF(VLOOKUP(H6408,'Cross-Page Data'!$D$4:$F$48,3,FALSE)="wind",VLOOKUP(G6408,'Cross-Page Data'!$I$4:$J$19,2,FALSE),IF(VLOOKUP(H6408,'Cross-Page Data'!$D$4:$F$48,3,FALSE)="hydro",VLOOKUP(G6408,'Cross-Page Data'!$I$4:$J$19,2,FALSE),VLOOKUP(H6408,'Cross-Page Data'!$D$4:$F$48,3,FALSE)))))</f>
        <v/>
      </c>
      <c r="M6408" s="120">
        <f>IF(AND($P$2=FALSE,OR(F6408="Commercial NAICS Cogen",F6408="Industrial NAICS Cogen",F6408="NAICS-22 Cogen")),FALSE,IF(AND($P$3=FALSE,OR(F6408="Commercial NAICS Cogen",F6408="Commercial NAICS Non-Cogen",F6408="Industrial NAICS Cogen", F6408="industrial NAICS non-Cogen")),FALSE, TRUE))</f>
        <v/>
      </c>
    </row>
    <row r="6409">
      <c r="A6409" s="129" t="n">
        <v>99999</v>
      </c>
      <c r="B6409" s="130" t="inlineStr">
        <is>
          <t>State-Fuel Level Increment</t>
        </is>
      </c>
      <c r="C6409" s="130" t="inlineStr">
        <is>
          <t>State-Fuel Level Increment</t>
        </is>
      </c>
      <c r="D6409" s="129" t="n">
        <v>99999</v>
      </c>
      <c r="E6409" s="130" t="inlineStr">
        <is>
          <t>IL</t>
        </is>
      </c>
      <c r="F6409" s="130" t="inlineStr">
        <is>
          <t>Commercial NAICS Cogen</t>
        </is>
      </c>
      <c r="G6409" s="130" t="inlineStr">
        <is>
          <t>ST</t>
        </is>
      </c>
      <c r="H6409" s="130" t="inlineStr">
        <is>
          <t>NG</t>
        </is>
      </c>
      <c r="I6409" s="130" t="inlineStr">
        <is>
          <t>NG</t>
        </is>
      </c>
      <c r="J6409" s="131" t="n">
        <v>47255.074</v>
      </c>
      <c r="K6409" s="129" t="n">
        <v>2020</v>
      </c>
      <c r="L6409" s="120">
        <f>IF(VLOOKUP(H6409,'Cross-Page Data'!$D$4:$F$48,3,FALSE)="natural gas",VLOOKUP(G6409,'Cross-Page Data'!$I$4:$J$19,2,FALSE),IF(VLOOKUP(H6409,'Cross-Page Data'!$D$4:$F$48,3,FALSE)="solar",IF(G6409="PV","solar PV","solar thermal"),IF(VLOOKUP(H6409,'Cross-Page Data'!$D$4:$F$48,3,FALSE)="wind",VLOOKUP(G6409,'Cross-Page Data'!$I$4:$J$19,2,FALSE),IF(VLOOKUP(H6409,'Cross-Page Data'!$D$4:$F$48,3,FALSE)="hydro",VLOOKUP(G6409,'Cross-Page Data'!$I$4:$J$19,2,FALSE),VLOOKUP(H6409,'Cross-Page Data'!$D$4:$F$48,3,FALSE)))))</f>
        <v/>
      </c>
      <c r="M6409" s="120">
        <f>IF(AND($P$2=FALSE,OR(F6409="Commercial NAICS Cogen",F6409="Industrial NAICS Cogen",F6409="NAICS-22 Cogen")),FALSE,IF(AND($P$3=FALSE,OR(F6409="Commercial NAICS Cogen",F6409="Commercial NAICS Non-Cogen",F6409="Industrial NAICS Cogen", F6409="industrial NAICS non-Cogen")),FALSE, TRUE))</f>
        <v/>
      </c>
    </row>
    <row r="6410">
      <c r="A6410" s="129" t="n">
        <v>99999</v>
      </c>
      <c r="B6410" s="130" t="inlineStr">
        <is>
          <t>State-Fuel Level Increment</t>
        </is>
      </c>
      <c r="C6410" s="130" t="inlineStr">
        <is>
          <t>State-Fuel Level Increment</t>
        </is>
      </c>
      <c r="D6410" s="129" t="n">
        <v>99999</v>
      </c>
      <c r="E6410" s="130" t="inlineStr">
        <is>
          <t>IL</t>
        </is>
      </c>
      <c r="F6410" s="130" t="inlineStr">
        <is>
          <t>Industrial NAICS Cogen</t>
        </is>
      </c>
      <c r="G6410" s="130" t="inlineStr">
        <is>
          <t>ST</t>
        </is>
      </c>
      <c r="H6410" s="130" t="inlineStr">
        <is>
          <t>NG</t>
        </is>
      </c>
      <c r="I6410" s="130" t="inlineStr">
        <is>
          <t>NG</t>
        </is>
      </c>
      <c r="J6410" s="131" t="n">
        <v>103897.55</v>
      </c>
      <c r="K6410" s="129" t="n">
        <v>2020</v>
      </c>
      <c r="L6410" s="120">
        <f>IF(VLOOKUP(H6410,'Cross-Page Data'!$D$4:$F$48,3,FALSE)="natural gas",VLOOKUP(G6410,'Cross-Page Data'!$I$4:$J$19,2,FALSE),IF(VLOOKUP(H6410,'Cross-Page Data'!$D$4:$F$48,3,FALSE)="solar",IF(G6410="PV","solar PV","solar thermal"),IF(VLOOKUP(H6410,'Cross-Page Data'!$D$4:$F$48,3,FALSE)="wind",VLOOKUP(G6410,'Cross-Page Data'!$I$4:$J$19,2,FALSE),IF(VLOOKUP(H6410,'Cross-Page Data'!$D$4:$F$48,3,FALSE)="hydro",VLOOKUP(G6410,'Cross-Page Data'!$I$4:$J$19,2,FALSE),VLOOKUP(H6410,'Cross-Page Data'!$D$4:$F$48,3,FALSE)))))</f>
        <v/>
      </c>
      <c r="M6410" s="120">
        <f>IF(AND($P$2=FALSE,OR(F6410="Commercial NAICS Cogen",F6410="Industrial NAICS Cogen",F6410="NAICS-22 Cogen")),FALSE,IF(AND($P$3=FALSE,OR(F6410="Commercial NAICS Cogen",F6410="Commercial NAICS Non-Cogen",F6410="Industrial NAICS Cogen", F6410="industrial NAICS non-Cogen")),FALSE, TRUE))</f>
        <v/>
      </c>
    </row>
    <row r="6411">
      <c r="A6411" s="129" t="n">
        <v>99999</v>
      </c>
      <c r="B6411" s="130" t="inlineStr">
        <is>
          <t>State-Fuel Level Increment</t>
        </is>
      </c>
      <c r="C6411" s="130" t="inlineStr">
        <is>
          <t>State-Fuel Level Increment</t>
        </is>
      </c>
      <c r="D6411" s="129" t="n">
        <v>99999</v>
      </c>
      <c r="E6411" s="130" t="inlineStr">
        <is>
          <t>IN</t>
        </is>
      </c>
      <c r="F6411" s="130" t="inlineStr">
        <is>
          <t>NAICS-22 Cogen</t>
        </is>
      </c>
      <c r="G6411" s="130" t="inlineStr">
        <is>
          <t>ST</t>
        </is>
      </c>
      <c r="H6411" s="130" t="inlineStr">
        <is>
          <t>NG</t>
        </is>
      </c>
      <c r="I6411" s="130" t="inlineStr">
        <is>
          <t>NG</t>
        </is>
      </c>
      <c r="J6411" s="131" t="n">
        <v>31730.278</v>
      </c>
      <c r="K6411" s="129" t="n">
        <v>2020</v>
      </c>
      <c r="L6411" s="120">
        <f>IF(VLOOKUP(H6411,'Cross-Page Data'!$D$4:$F$48,3,FALSE)="natural gas",VLOOKUP(G6411,'Cross-Page Data'!$I$4:$J$19,2,FALSE),IF(VLOOKUP(H6411,'Cross-Page Data'!$D$4:$F$48,3,FALSE)="solar",IF(G6411="PV","solar PV","solar thermal"),IF(VLOOKUP(H6411,'Cross-Page Data'!$D$4:$F$48,3,FALSE)="wind",VLOOKUP(G6411,'Cross-Page Data'!$I$4:$J$19,2,FALSE),IF(VLOOKUP(H6411,'Cross-Page Data'!$D$4:$F$48,3,FALSE)="hydro",VLOOKUP(G6411,'Cross-Page Data'!$I$4:$J$19,2,FALSE),VLOOKUP(H6411,'Cross-Page Data'!$D$4:$F$48,3,FALSE)))))</f>
        <v/>
      </c>
      <c r="M6411" s="120">
        <f>IF(AND($P$2=FALSE,OR(F6411="Commercial NAICS Cogen",F6411="Industrial NAICS Cogen",F6411="NAICS-22 Cogen")),FALSE,IF(AND($P$3=FALSE,OR(F6411="Commercial NAICS Cogen",F6411="Commercial NAICS Non-Cogen",F6411="Industrial NAICS Cogen", F6411="industrial NAICS non-Cogen")),FALSE, TRUE))</f>
        <v/>
      </c>
    </row>
    <row r="6412">
      <c r="A6412" s="129" t="n">
        <v>99999</v>
      </c>
      <c r="B6412" s="130" t="inlineStr">
        <is>
          <t>State-Fuel Level Increment</t>
        </is>
      </c>
      <c r="C6412" s="130" t="inlineStr">
        <is>
          <t>State-Fuel Level Increment</t>
        </is>
      </c>
      <c r="D6412" s="129" t="n">
        <v>99999</v>
      </c>
      <c r="E6412" s="130" t="inlineStr">
        <is>
          <t>IN</t>
        </is>
      </c>
      <c r="F6412" s="130" t="inlineStr">
        <is>
          <t>Industrial NAICS Non-Cogen</t>
        </is>
      </c>
      <c r="G6412" s="130" t="inlineStr">
        <is>
          <t>ST</t>
        </is>
      </c>
      <c r="H6412" s="130" t="inlineStr">
        <is>
          <t>NG</t>
        </is>
      </c>
      <c r="I6412" s="130" t="inlineStr">
        <is>
          <t>NG</t>
        </is>
      </c>
      <c r="J6412" s="131" t="n">
        <v>0</v>
      </c>
      <c r="K6412" s="129" t="n">
        <v>2020</v>
      </c>
      <c r="L6412" s="120">
        <f>IF(VLOOKUP(H6412,'Cross-Page Data'!$D$4:$F$48,3,FALSE)="natural gas",VLOOKUP(G6412,'Cross-Page Data'!$I$4:$J$19,2,FALSE),IF(VLOOKUP(H6412,'Cross-Page Data'!$D$4:$F$48,3,FALSE)="solar",IF(G6412="PV","solar PV","solar thermal"),IF(VLOOKUP(H6412,'Cross-Page Data'!$D$4:$F$48,3,FALSE)="wind",VLOOKUP(G6412,'Cross-Page Data'!$I$4:$J$19,2,FALSE),IF(VLOOKUP(H6412,'Cross-Page Data'!$D$4:$F$48,3,FALSE)="hydro",VLOOKUP(G6412,'Cross-Page Data'!$I$4:$J$19,2,FALSE),VLOOKUP(H6412,'Cross-Page Data'!$D$4:$F$48,3,FALSE)))))</f>
        <v/>
      </c>
      <c r="M6412" s="120">
        <f>IF(AND($P$2=FALSE,OR(F6412="Commercial NAICS Cogen",F6412="Industrial NAICS Cogen",F6412="NAICS-22 Cogen")),FALSE,IF(AND($P$3=FALSE,OR(F6412="Commercial NAICS Cogen",F6412="Commercial NAICS Non-Cogen",F6412="Industrial NAICS Cogen", F6412="industrial NAICS non-Cogen")),FALSE, TRUE))</f>
        <v/>
      </c>
    </row>
    <row r="6413">
      <c r="A6413" s="129" t="n">
        <v>99999</v>
      </c>
      <c r="B6413" s="130" t="inlineStr">
        <is>
          <t>State-Fuel Level Increment</t>
        </is>
      </c>
      <c r="C6413" s="130" t="inlineStr">
        <is>
          <t>State-Fuel Level Increment</t>
        </is>
      </c>
      <c r="D6413" s="129" t="n">
        <v>99999</v>
      </c>
      <c r="E6413" s="130" t="inlineStr">
        <is>
          <t>IN</t>
        </is>
      </c>
      <c r="F6413" s="130" t="inlineStr">
        <is>
          <t>Industrial NAICS Cogen</t>
        </is>
      </c>
      <c r="G6413" s="130" t="inlineStr">
        <is>
          <t>ST</t>
        </is>
      </c>
      <c r="H6413" s="130" t="inlineStr">
        <is>
          <t>NG</t>
        </is>
      </c>
      <c r="I6413" s="130" t="inlineStr">
        <is>
          <t>NG</t>
        </is>
      </c>
      <c r="J6413" s="131" t="n">
        <v>892349.79</v>
      </c>
      <c r="K6413" s="129" t="n">
        <v>2020</v>
      </c>
      <c r="L6413" s="120">
        <f>IF(VLOOKUP(H6413,'Cross-Page Data'!$D$4:$F$48,3,FALSE)="natural gas",VLOOKUP(G6413,'Cross-Page Data'!$I$4:$J$19,2,FALSE),IF(VLOOKUP(H6413,'Cross-Page Data'!$D$4:$F$48,3,FALSE)="solar",IF(G6413="PV","solar PV","solar thermal"),IF(VLOOKUP(H6413,'Cross-Page Data'!$D$4:$F$48,3,FALSE)="wind",VLOOKUP(G6413,'Cross-Page Data'!$I$4:$J$19,2,FALSE),IF(VLOOKUP(H6413,'Cross-Page Data'!$D$4:$F$48,3,FALSE)="hydro",VLOOKUP(G6413,'Cross-Page Data'!$I$4:$J$19,2,FALSE),VLOOKUP(H6413,'Cross-Page Data'!$D$4:$F$48,3,FALSE)))))</f>
        <v/>
      </c>
      <c r="M6413" s="120">
        <f>IF(AND($P$2=FALSE,OR(F6413="Commercial NAICS Cogen",F6413="Industrial NAICS Cogen",F6413="NAICS-22 Cogen")),FALSE,IF(AND($P$3=FALSE,OR(F6413="Commercial NAICS Cogen",F6413="Commercial NAICS Non-Cogen",F6413="Industrial NAICS Cogen", F6413="industrial NAICS non-Cogen")),FALSE, TRUE))</f>
        <v/>
      </c>
    </row>
    <row r="6414">
      <c r="A6414" s="129" t="n">
        <v>99999</v>
      </c>
      <c r="B6414" s="130" t="inlineStr">
        <is>
          <t>State-Fuel Level Increment</t>
        </is>
      </c>
      <c r="C6414" s="130" t="inlineStr">
        <is>
          <t>State-Fuel Level Increment</t>
        </is>
      </c>
      <c r="D6414" s="129" t="n">
        <v>99999</v>
      </c>
      <c r="E6414" s="130" t="inlineStr">
        <is>
          <t>KS</t>
        </is>
      </c>
      <c r="F6414" s="130" t="inlineStr">
        <is>
          <t>Electric Utility</t>
        </is>
      </c>
      <c r="G6414" s="130" t="inlineStr">
        <is>
          <t>ST</t>
        </is>
      </c>
      <c r="H6414" s="130" t="inlineStr">
        <is>
          <t>NG</t>
        </is>
      </c>
      <c r="I6414" s="130" t="inlineStr">
        <is>
          <t>NG</t>
        </is>
      </c>
      <c r="J6414" s="131" t="n">
        <v>104923.22</v>
      </c>
      <c r="K6414" s="129" t="n">
        <v>2020</v>
      </c>
      <c r="L6414" s="120">
        <f>IF(VLOOKUP(H6414,'Cross-Page Data'!$D$4:$F$48,3,FALSE)="natural gas",VLOOKUP(G6414,'Cross-Page Data'!$I$4:$J$19,2,FALSE),IF(VLOOKUP(H6414,'Cross-Page Data'!$D$4:$F$48,3,FALSE)="solar",IF(G6414="PV","solar PV","solar thermal"),IF(VLOOKUP(H6414,'Cross-Page Data'!$D$4:$F$48,3,FALSE)="wind",VLOOKUP(G6414,'Cross-Page Data'!$I$4:$J$19,2,FALSE),IF(VLOOKUP(H6414,'Cross-Page Data'!$D$4:$F$48,3,FALSE)="hydro",VLOOKUP(G6414,'Cross-Page Data'!$I$4:$J$19,2,FALSE),VLOOKUP(H6414,'Cross-Page Data'!$D$4:$F$48,3,FALSE)))))</f>
        <v/>
      </c>
      <c r="M6414" s="120">
        <f>IF(AND($P$2=FALSE,OR(F6414="Commercial NAICS Cogen",F6414="Industrial NAICS Cogen",F6414="NAICS-22 Cogen")),FALSE,IF(AND($P$3=FALSE,OR(F6414="Commercial NAICS Cogen",F6414="Commercial NAICS Non-Cogen",F6414="Industrial NAICS Cogen", F6414="industrial NAICS non-Cogen")),FALSE, TRUE))</f>
        <v/>
      </c>
    </row>
    <row r="6415">
      <c r="A6415" s="129" t="n">
        <v>99999</v>
      </c>
      <c r="B6415" s="130" t="inlineStr">
        <is>
          <t>State-Fuel Level Increment</t>
        </is>
      </c>
      <c r="C6415" s="130" t="inlineStr">
        <is>
          <t>State-Fuel Level Increment</t>
        </is>
      </c>
      <c r="D6415" s="129" t="n">
        <v>99999</v>
      </c>
      <c r="E6415" s="130" t="inlineStr">
        <is>
          <t>KS</t>
        </is>
      </c>
      <c r="F6415" s="130" t="inlineStr">
        <is>
          <t>Industrial NAICS Cogen</t>
        </is>
      </c>
      <c r="G6415" s="130" t="inlineStr">
        <is>
          <t>ST</t>
        </is>
      </c>
      <c r="H6415" s="130" t="inlineStr">
        <is>
          <t>NG</t>
        </is>
      </c>
      <c r="I6415" s="130" t="inlineStr">
        <is>
          <t>NG</t>
        </is>
      </c>
      <c r="J6415" s="131" t="n">
        <v>13526.805</v>
      </c>
      <c r="K6415" s="129" t="n">
        <v>2020</v>
      </c>
      <c r="L6415" s="120">
        <f>IF(VLOOKUP(H6415,'Cross-Page Data'!$D$4:$F$48,3,FALSE)="natural gas",VLOOKUP(G6415,'Cross-Page Data'!$I$4:$J$19,2,FALSE),IF(VLOOKUP(H6415,'Cross-Page Data'!$D$4:$F$48,3,FALSE)="solar",IF(G6415="PV","solar PV","solar thermal"),IF(VLOOKUP(H6415,'Cross-Page Data'!$D$4:$F$48,3,FALSE)="wind",VLOOKUP(G6415,'Cross-Page Data'!$I$4:$J$19,2,FALSE),IF(VLOOKUP(H6415,'Cross-Page Data'!$D$4:$F$48,3,FALSE)="hydro",VLOOKUP(G6415,'Cross-Page Data'!$I$4:$J$19,2,FALSE),VLOOKUP(H6415,'Cross-Page Data'!$D$4:$F$48,3,FALSE)))))</f>
        <v/>
      </c>
      <c r="M6415" s="120">
        <f>IF(AND($P$2=FALSE,OR(F6415="Commercial NAICS Cogen",F6415="Industrial NAICS Cogen",F6415="NAICS-22 Cogen")),FALSE,IF(AND($P$3=FALSE,OR(F6415="Commercial NAICS Cogen",F6415="Commercial NAICS Non-Cogen",F6415="Industrial NAICS Cogen", F6415="industrial NAICS non-Cogen")),FALSE, TRUE))</f>
        <v/>
      </c>
    </row>
    <row r="6416">
      <c r="A6416" s="129" t="n">
        <v>99999</v>
      </c>
      <c r="B6416" s="130" t="inlineStr">
        <is>
          <t>State-Fuel Level Increment</t>
        </is>
      </c>
      <c r="C6416" s="130" t="inlineStr">
        <is>
          <t>State-Fuel Level Increment</t>
        </is>
      </c>
      <c r="D6416" s="129" t="n">
        <v>99999</v>
      </c>
      <c r="E6416" s="130" t="inlineStr">
        <is>
          <t>KY</t>
        </is>
      </c>
      <c r="F6416" s="130" t="inlineStr">
        <is>
          <t>Electric Utility</t>
        </is>
      </c>
      <c r="G6416" s="130" t="inlineStr">
        <is>
          <t>ST</t>
        </is>
      </c>
      <c r="H6416" s="130" t="inlineStr">
        <is>
          <t>NG</t>
        </is>
      </c>
      <c r="I6416" s="130" t="inlineStr">
        <is>
          <t>NG</t>
        </is>
      </c>
      <c r="J6416" s="131" t="n">
        <v>988087.6800000001</v>
      </c>
      <c r="K6416" s="129" t="n">
        <v>2020</v>
      </c>
      <c r="L6416" s="120">
        <f>IF(VLOOKUP(H6416,'Cross-Page Data'!$D$4:$F$48,3,FALSE)="natural gas",VLOOKUP(G6416,'Cross-Page Data'!$I$4:$J$19,2,FALSE),IF(VLOOKUP(H6416,'Cross-Page Data'!$D$4:$F$48,3,FALSE)="solar",IF(G6416="PV","solar PV","solar thermal"),IF(VLOOKUP(H6416,'Cross-Page Data'!$D$4:$F$48,3,FALSE)="wind",VLOOKUP(G6416,'Cross-Page Data'!$I$4:$J$19,2,FALSE),IF(VLOOKUP(H6416,'Cross-Page Data'!$D$4:$F$48,3,FALSE)="hydro",VLOOKUP(G6416,'Cross-Page Data'!$I$4:$J$19,2,FALSE),VLOOKUP(H6416,'Cross-Page Data'!$D$4:$F$48,3,FALSE)))))</f>
        <v/>
      </c>
      <c r="M6416" s="120">
        <f>IF(AND($P$2=FALSE,OR(F6416="Commercial NAICS Cogen",F6416="Industrial NAICS Cogen",F6416="NAICS-22 Cogen")),FALSE,IF(AND($P$3=FALSE,OR(F6416="Commercial NAICS Cogen",F6416="Commercial NAICS Non-Cogen",F6416="Industrial NAICS Cogen", F6416="industrial NAICS non-Cogen")),FALSE, TRUE))</f>
        <v/>
      </c>
    </row>
    <row r="6417">
      <c r="A6417" s="129" t="n">
        <v>99999</v>
      </c>
      <c r="B6417" s="130" t="inlineStr">
        <is>
          <t>State-Fuel Level Increment</t>
        </is>
      </c>
      <c r="C6417" s="130" t="inlineStr">
        <is>
          <t>State-Fuel Level Increment</t>
        </is>
      </c>
      <c r="D6417" s="129" t="n">
        <v>99999</v>
      </c>
      <c r="E6417" s="130" t="inlineStr">
        <is>
          <t>KY</t>
        </is>
      </c>
      <c r="F6417" s="130" t="inlineStr">
        <is>
          <t>Industrial NAICS Cogen</t>
        </is>
      </c>
      <c r="G6417" s="130" t="inlineStr">
        <is>
          <t>ST</t>
        </is>
      </c>
      <c r="H6417" s="130" t="inlineStr">
        <is>
          <t>NG</t>
        </is>
      </c>
      <c r="I6417" s="130" t="inlineStr">
        <is>
          <t>NG</t>
        </is>
      </c>
      <c r="J6417" s="131" t="n">
        <v>22073.56</v>
      </c>
      <c r="K6417" s="129" t="n">
        <v>2020</v>
      </c>
      <c r="L6417" s="120">
        <f>IF(VLOOKUP(H6417,'Cross-Page Data'!$D$4:$F$48,3,FALSE)="natural gas",VLOOKUP(G6417,'Cross-Page Data'!$I$4:$J$19,2,FALSE),IF(VLOOKUP(H6417,'Cross-Page Data'!$D$4:$F$48,3,FALSE)="solar",IF(G6417="PV","solar PV","solar thermal"),IF(VLOOKUP(H6417,'Cross-Page Data'!$D$4:$F$48,3,FALSE)="wind",VLOOKUP(G6417,'Cross-Page Data'!$I$4:$J$19,2,FALSE),IF(VLOOKUP(H6417,'Cross-Page Data'!$D$4:$F$48,3,FALSE)="hydro",VLOOKUP(G6417,'Cross-Page Data'!$I$4:$J$19,2,FALSE),VLOOKUP(H6417,'Cross-Page Data'!$D$4:$F$48,3,FALSE)))))</f>
        <v/>
      </c>
      <c r="M6417" s="120">
        <f>IF(AND($P$2=FALSE,OR(F6417="Commercial NAICS Cogen",F6417="Industrial NAICS Cogen",F6417="NAICS-22 Cogen")),FALSE,IF(AND($P$3=FALSE,OR(F6417="Commercial NAICS Cogen",F6417="Commercial NAICS Non-Cogen",F6417="Industrial NAICS Cogen", F6417="industrial NAICS non-Cogen")),FALSE, TRUE))</f>
        <v/>
      </c>
    </row>
    <row r="6418">
      <c r="A6418" s="129" t="n">
        <v>99999</v>
      </c>
      <c r="B6418" s="130" t="inlineStr">
        <is>
          <t>State-Fuel Level Increment</t>
        </is>
      </c>
      <c r="C6418" s="130" t="inlineStr">
        <is>
          <t>State-Fuel Level Increment</t>
        </is>
      </c>
      <c r="D6418" s="129" t="n">
        <v>99999</v>
      </c>
      <c r="E6418" s="130" t="inlineStr">
        <is>
          <t>LA</t>
        </is>
      </c>
      <c r="F6418" s="130" t="inlineStr">
        <is>
          <t>Electric Utility</t>
        </is>
      </c>
      <c r="G6418" s="130" t="inlineStr">
        <is>
          <t>ST</t>
        </is>
      </c>
      <c r="H6418" s="130" t="inlineStr">
        <is>
          <t>NG</t>
        </is>
      </c>
      <c r="I6418" s="130" t="inlineStr">
        <is>
          <t>NG</t>
        </is>
      </c>
      <c r="J6418" s="131" t="n">
        <v>1701190</v>
      </c>
      <c r="K6418" s="129" t="n">
        <v>2020</v>
      </c>
      <c r="L6418" s="120">
        <f>IF(VLOOKUP(H6418,'Cross-Page Data'!$D$4:$F$48,3,FALSE)="natural gas",VLOOKUP(G6418,'Cross-Page Data'!$I$4:$J$19,2,FALSE),IF(VLOOKUP(H6418,'Cross-Page Data'!$D$4:$F$48,3,FALSE)="solar",IF(G6418="PV","solar PV","solar thermal"),IF(VLOOKUP(H6418,'Cross-Page Data'!$D$4:$F$48,3,FALSE)="wind",VLOOKUP(G6418,'Cross-Page Data'!$I$4:$J$19,2,FALSE),IF(VLOOKUP(H6418,'Cross-Page Data'!$D$4:$F$48,3,FALSE)="hydro",VLOOKUP(G6418,'Cross-Page Data'!$I$4:$J$19,2,FALSE),VLOOKUP(H6418,'Cross-Page Data'!$D$4:$F$48,3,FALSE)))))</f>
        <v/>
      </c>
      <c r="M6418" s="120">
        <f>IF(AND($P$2=FALSE,OR(F6418="Commercial NAICS Cogen",F6418="Industrial NAICS Cogen",F6418="NAICS-22 Cogen")),FALSE,IF(AND($P$3=FALSE,OR(F6418="Commercial NAICS Cogen",F6418="Commercial NAICS Non-Cogen",F6418="Industrial NAICS Cogen", F6418="industrial NAICS non-Cogen")),FALSE, TRUE))</f>
        <v/>
      </c>
    </row>
    <row r="6419">
      <c r="A6419" s="129" t="n">
        <v>99999</v>
      </c>
      <c r="B6419" s="130" t="inlineStr">
        <is>
          <t>State-Fuel Level Increment</t>
        </is>
      </c>
      <c r="C6419" s="130" t="inlineStr">
        <is>
          <t>State-Fuel Level Increment</t>
        </is>
      </c>
      <c r="D6419" s="129" t="n">
        <v>99999</v>
      </c>
      <c r="E6419" s="130" t="inlineStr">
        <is>
          <t>LA</t>
        </is>
      </c>
      <c r="F6419" s="130" t="inlineStr">
        <is>
          <t>NAICS-22 Non-Cogen</t>
        </is>
      </c>
      <c r="G6419" s="130" t="inlineStr">
        <is>
          <t>ST</t>
        </is>
      </c>
      <c r="H6419" s="130" t="inlineStr">
        <is>
          <t>NG</t>
        </is>
      </c>
      <c r="I6419" s="130" t="inlineStr">
        <is>
          <t>NG</t>
        </is>
      </c>
      <c r="J6419" s="131" t="n">
        <v>68547.439</v>
      </c>
      <c r="K6419" s="129" t="n">
        <v>2020</v>
      </c>
      <c r="L6419" s="120">
        <f>IF(VLOOKUP(H6419,'Cross-Page Data'!$D$4:$F$48,3,FALSE)="natural gas",VLOOKUP(G6419,'Cross-Page Data'!$I$4:$J$19,2,FALSE),IF(VLOOKUP(H6419,'Cross-Page Data'!$D$4:$F$48,3,FALSE)="solar",IF(G6419="PV","solar PV","solar thermal"),IF(VLOOKUP(H6419,'Cross-Page Data'!$D$4:$F$48,3,FALSE)="wind",VLOOKUP(G6419,'Cross-Page Data'!$I$4:$J$19,2,FALSE),IF(VLOOKUP(H6419,'Cross-Page Data'!$D$4:$F$48,3,FALSE)="hydro",VLOOKUP(G6419,'Cross-Page Data'!$I$4:$J$19,2,FALSE),VLOOKUP(H6419,'Cross-Page Data'!$D$4:$F$48,3,FALSE)))))</f>
        <v/>
      </c>
      <c r="M6419" s="120">
        <f>IF(AND($P$2=FALSE,OR(F6419="Commercial NAICS Cogen",F6419="Industrial NAICS Cogen",F6419="NAICS-22 Cogen")),FALSE,IF(AND($P$3=FALSE,OR(F6419="Commercial NAICS Cogen",F6419="Commercial NAICS Non-Cogen",F6419="Industrial NAICS Cogen", F6419="industrial NAICS non-Cogen")),FALSE, TRUE))</f>
        <v/>
      </c>
    </row>
    <row r="6420">
      <c r="A6420" s="129" t="n">
        <v>99999</v>
      </c>
      <c r="B6420" s="130" t="inlineStr">
        <is>
          <t>State-Fuel Level Increment</t>
        </is>
      </c>
      <c r="C6420" s="130" t="inlineStr">
        <is>
          <t>State-Fuel Level Increment</t>
        </is>
      </c>
      <c r="D6420" s="129" t="n">
        <v>99999</v>
      </c>
      <c r="E6420" s="130" t="inlineStr">
        <is>
          <t>LA</t>
        </is>
      </c>
      <c r="F6420" s="130" t="inlineStr">
        <is>
          <t>Industrial NAICS Cogen</t>
        </is>
      </c>
      <c r="G6420" s="130" t="inlineStr">
        <is>
          <t>ST</t>
        </is>
      </c>
      <c r="H6420" s="130" t="inlineStr">
        <is>
          <t>NG</t>
        </is>
      </c>
      <c r="I6420" s="130" t="inlineStr">
        <is>
          <t>NG</t>
        </is>
      </c>
      <c r="J6420" s="131" t="n">
        <v>837676.01</v>
      </c>
      <c r="K6420" s="129" t="n">
        <v>2020</v>
      </c>
      <c r="L6420" s="120">
        <f>IF(VLOOKUP(H6420,'Cross-Page Data'!$D$4:$F$48,3,FALSE)="natural gas",VLOOKUP(G6420,'Cross-Page Data'!$I$4:$J$19,2,FALSE),IF(VLOOKUP(H6420,'Cross-Page Data'!$D$4:$F$48,3,FALSE)="solar",IF(G6420="PV","solar PV","solar thermal"),IF(VLOOKUP(H6420,'Cross-Page Data'!$D$4:$F$48,3,FALSE)="wind",VLOOKUP(G6420,'Cross-Page Data'!$I$4:$J$19,2,FALSE),IF(VLOOKUP(H6420,'Cross-Page Data'!$D$4:$F$48,3,FALSE)="hydro",VLOOKUP(G6420,'Cross-Page Data'!$I$4:$J$19,2,FALSE),VLOOKUP(H6420,'Cross-Page Data'!$D$4:$F$48,3,FALSE)))))</f>
        <v/>
      </c>
      <c r="M6420" s="120">
        <f>IF(AND($P$2=FALSE,OR(F6420="Commercial NAICS Cogen",F6420="Industrial NAICS Cogen",F6420="NAICS-22 Cogen")),FALSE,IF(AND($P$3=FALSE,OR(F6420="Commercial NAICS Cogen",F6420="Commercial NAICS Non-Cogen",F6420="Industrial NAICS Cogen", F6420="industrial NAICS non-Cogen")),FALSE, TRUE))</f>
        <v/>
      </c>
    </row>
    <row r="6421">
      <c r="A6421" s="129" t="n">
        <v>99999</v>
      </c>
      <c r="B6421" s="130" t="inlineStr">
        <is>
          <t>State-Fuel Level Increment</t>
        </is>
      </c>
      <c r="C6421" s="130" t="inlineStr">
        <is>
          <t>State-Fuel Level Increment</t>
        </is>
      </c>
      <c r="D6421" s="129" t="n">
        <v>99999</v>
      </c>
      <c r="E6421" s="130" t="inlineStr">
        <is>
          <t>MA</t>
        </is>
      </c>
      <c r="F6421" s="130" t="inlineStr">
        <is>
          <t>Electric Utility</t>
        </is>
      </c>
      <c r="G6421" s="130" t="inlineStr">
        <is>
          <t>ST</t>
        </is>
      </c>
      <c r="H6421" s="130" t="inlineStr">
        <is>
          <t>NG</t>
        </is>
      </c>
      <c r="I6421" s="130" t="inlineStr">
        <is>
          <t>NG</t>
        </is>
      </c>
      <c r="J6421" s="131" t="n">
        <v>0</v>
      </c>
      <c r="K6421" s="129" t="n">
        <v>2020</v>
      </c>
      <c r="L6421" s="120">
        <f>IF(VLOOKUP(H6421,'Cross-Page Data'!$D$4:$F$48,3,FALSE)="natural gas",VLOOKUP(G6421,'Cross-Page Data'!$I$4:$J$19,2,FALSE),IF(VLOOKUP(H6421,'Cross-Page Data'!$D$4:$F$48,3,FALSE)="solar",IF(G6421="PV","solar PV","solar thermal"),IF(VLOOKUP(H6421,'Cross-Page Data'!$D$4:$F$48,3,FALSE)="wind",VLOOKUP(G6421,'Cross-Page Data'!$I$4:$J$19,2,FALSE),IF(VLOOKUP(H6421,'Cross-Page Data'!$D$4:$F$48,3,FALSE)="hydro",VLOOKUP(G6421,'Cross-Page Data'!$I$4:$J$19,2,FALSE),VLOOKUP(H6421,'Cross-Page Data'!$D$4:$F$48,3,FALSE)))))</f>
        <v/>
      </c>
      <c r="M6421" s="120">
        <f>IF(AND($P$2=FALSE,OR(F6421="Commercial NAICS Cogen",F6421="Industrial NAICS Cogen",F6421="NAICS-22 Cogen")),FALSE,IF(AND($P$3=FALSE,OR(F6421="Commercial NAICS Cogen",F6421="Commercial NAICS Non-Cogen",F6421="Industrial NAICS Cogen", F6421="industrial NAICS non-Cogen")),FALSE, TRUE))</f>
        <v/>
      </c>
    </row>
    <row r="6422">
      <c r="A6422" s="129" t="n">
        <v>99999</v>
      </c>
      <c r="B6422" s="130" t="inlineStr">
        <is>
          <t>State-Fuel Level Increment</t>
        </is>
      </c>
      <c r="C6422" s="130" t="inlineStr">
        <is>
          <t>State-Fuel Level Increment</t>
        </is>
      </c>
      <c r="D6422" s="129" t="n">
        <v>99999</v>
      </c>
      <c r="E6422" s="130" t="inlineStr">
        <is>
          <t>MA</t>
        </is>
      </c>
      <c r="F6422" s="130" t="inlineStr">
        <is>
          <t>NAICS-22 Non-Cogen</t>
        </is>
      </c>
      <c r="G6422" s="130" t="inlineStr">
        <is>
          <t>ST</t>
        </is>
      </c>
      <c r="H6422" s="130" t="inlineStr">
        <is>
          <t>NG</t>
        </is>
      </c>
      <c r="I6422" s="130" t="inlineStr">
        <is>
          <t>NG</t>
        </is>
      </c>
      <c r="J6422" s="131" t="n">
        <v>31837.01</v>
      </c>
      <c r="K6422" s="129" t="n">
        <v>2020</v>
      </c>
      <c r="L6422" s="120">
        <f>IF(VLOOKUP(H6422,'Cross-Page Data'!$D$4:$F$48,3,FALSE)="natural gas",VLOOKUP(G6422,'Cross-Page Data'!$I$4:$J$19,2,FALSE),IF(VLOOKUP(H6422,'Cross-Page Data'!$D$4:$F$48,3,FALSE)="solar",IF(G6422="PV","solar PV","solar thermal"),IF(VLOOKUP(H6422,'Cross-Page Data'!$D$4:$F$48,3,FALSE)="wind",VLOOKUP(G6422,'Cross-Page Data'!$I$4:$J$19,2,FALSE),IF(VLOOKUP(H6422,'Cross-Page Data'!$D$4:$F$48,3,FALSE)="hydro",VLOOKUP(G6422,'Cross-Page Data'!$I$4:$J$19,2,FALSE),VLOOKUP(H6422,'Cross-Page Data'!$D$4:$F$48,3,FALSE)))))</f>
        <v/>
      </c>
      <c r="M6422" s="120">
        <f>IF(AND($P$2=FALSE,OR(F6422="Commercial NAICS Cogen",F6422="Industrial NAICS Cogen",F6422="NAICS-22 Cogen")),FALSE,IF(AND($P$3=FALSE,OR(F6422="Commercial NAICS Cogen",F6422="Commercial NAICS Non-Cogen",F6422="Industrial NAICS Cogen", F6422="industrial NAICS non-Cogen")),FALSE, TRUE))</f>
        <v/>
      </c>
    </row>
    <row r="6423">
      <c r="A6423" s="129" t="n">
        <v>99999</v>
      </c>
      <c r="B6423" s="130" t="inlineStr">
        <is>
          <t>State-Fuel Level Increment</t>
        </is>
      </c>
      <c r="C6423" s="130" t="inlineStr">
        <is>
          <t>State-Fuel Level Increment</t>
        </is>
      </c>
      <c r="D6423" s="129" t="n">
        <v>99999</v>
      </c>
      <c r="E6423" s="130" t="inlineStr">
        <is>
          <t>MA</t>
        </is>
      </c>
      <c r="F6423" s="130" t="inlineStr">
        <is>
          <t>Commercial NAICS Cogen</t>
        </is>
      </c>
      <c r="G6423" s="130" t="inlineStr">
        <is>
          <t>ST</t>
        </is>
      </c>
      <c r="H6423" s="130" t="inlineStr">
        <is>
          <t>NG</t>
        </is>
      </c>
      <c r="I6423" s="130" t="inlineStr">
        <is>
          <t>NG</t>
        </is>
      </c>
      <c r="J6423" s="131" t="n">
        <v>121034.94</v>
      </c>
      <c r="K6423" s="129" t="n">
        <v>2020</v>
      </c>
      <c r="L6423" s="120">
        <f>IF(VLOOKUP(H6423,'Cross-Page Data'!$D$4:$F$48,3,FALSE)="natural gas",VLOOKUP(G6423,'Cross-Page Data'!$I$4:$J$19,2,FALSE),IF(VLOOKUP(H6423,'Cross-Page Data'!$D$4:$F$48,3,FALSE)="solar",IF(G6423="PV","solar PV","solar thermal"),IF(VLOOKUP(H6423,'Cross-Page Data'!$D$4:$F$48,3,FALSE)="wind",VLOOKUP(G6423,'Cross-Page Data'!$I$4:$J$19,2,FALSE),IF(VLOOKUP(H6423,'Cross-Page Data'!$D$4:$F$48,3,FALSE)="hydro",VLOOKUP(G6423,'Cross-Page Data'!$I$4:$J$19,2,FALSE),VLOOKUP(H6423,'Cross-Page Data'!$D$4:$F$48,3,FALSE)))))</f>
        <v/>
      </c>
      <c r="M6423" s="120">
        <f>IF(AND($P$2=FALSE,OR(F6423="Commercial NAICS Cogen",F6423="Industrial NAICS Cogen",F6423="NAICS-22 Cogen")),FALSE,IF(AND($P$3=FALSE,OR(F6423="Commercial NAICS Cogen",F6423="Commercial NAICS Non-Cogen",F6423="Industrial NAICS Cogen", F6423="industrial NAICS non-Cogen")),FALSE, TRUE))</f>
        <v/>
      </c>
    </row>
    <row r="6424">
      <c r="A6424" s="129" t="n">
        <v>99999</v>
      </c>
      <c r="B6424" s="130" t="inlineStr">
        <is>
          <t>State-Fuel Level Increment</t>
        </is>
      </c>
      <c r="C6424" s="130" t="inlineStr">
        <is>
          <t>State-Fuel Level Increment</t>
        </is>
      </c>
      <c r="D6424" s="129" t="n">
        <v>99999</v>
      </c>
      <c r="E6424" s="130" t="inlineStr">
        <is>
          <t>MA</t>
        </is>
      </c>
      <c r="F6424" s="130" t="inlineStr">
        <is>
          <t>Industrial NAICS Cogen</t>
        </is>
      </c>
      <c r="G6424" s="130" t="inlineStr">
        <is>
          <t>ST</t>
        </is>
      </c>
      <c r="H6424" s="130" t="inlineStr">
        <is>
          <t>NG</t>
        </is>
      </c>
      <c r="I6424" s="130" t="inlineStr">
        <is>
          <t>NG</t>
        </is>
      </c>
      <c r="J6424" s="131" t="n">
        <v>708.1</v>
      </c>
      <c r="K6424" s="129" t="n">
        <v>2020</v>
      </c>
      <c r="L6424" s="120">
        <f>IF(VLOOKUP(H6424,'Cross-Page Data'!$D$4:$F$48,3,FALSE)="natural gas",VLOOKUP(G6424,'Cross-Page Data'!$I$4:$J$19,2,FALSE),IF(VLOOKUP(H6424,'Cross-Page Data'!$D$4:$F$48,3,FALSE)="solar",IF(G6424="PV","solar PV","solar thermal"),IF(VLOOKUP(H6424,'Cross-Page Data'!$D$4:$F$48,3,FALSE)="wind",VLOOKUP(G6424,'Cross-Page Data'!$I$4:$J$19,2,FALSE),IF(VLOOKUP(H6424,'Cross-Page Data'!$D$4:$F$48,3,FALSE)="hydro",VLOOKUP(G6424,'Cross-Page Data'!$I$4:$J$19,2,FALSE),VLOOKUP(H6424,'Cross-Page Data'!$D$4:$F$48,3,FALSE)))))</f>
        <v/>
      </c>
      <c r="M6424" s="120">
        <f>IF(AND($P$2=FALSE,OR(F6424="Commercial NAICS Cogen",F6424="Industrial NAICS Cogen",F6424="NAICS-22 Cogen")),FALSE,IF(AND($P$3=FALSE,OR(F6424="Commercial NAICS Cogen",F6424="Commercial NAICS Non-Cogen",F6424="Industrial NAICS Cogen", F6424="industrial NAICS non-Cogen")),FALSE, TRUE))</f>
        <v/>
      </c>
    </row>
    <row r="6425">
      <c r="A6425" s="129" t="n">
        <v>99999</v>
      </c>
      <c r="B6425" s="130" t="inlineStr">
        <is>
          <t>State-Fuel Level Increment</t>
        </is>
      </c>
      <c r="C6425" s="130" t="inlineStr">
        <is>
          <t>State-Fuel Level Increment</t>
        </is>
      </c>
      <c r="D6425" s="129" t="n">
        <v>99999</v>
      </c>
      <c r="E6425" s="130" t="inlineStr">
        <is>
          <t>MD</t>
        </is>
      </c>
      <c r="F6425" s="130" t="inlineStr">
        <is>
          <t>NAICS-22 Cogen</t>
        </is>
      </c>
      <c r="G6425" s="130" t="inlineStr">
        <is>
          <t>ST</t>
        </is>
      </c>
      <c r="H6425" s="130" t="inlineStr">
        <is>
          <t>NG</t>
        </is>
      </c>
      <c r="I6425" s="130" t="inlineStr">
        <is>
          <t>NG</t>
        </is>
      </c>
      <c r="J6425" s="131" t="n">
        <v>0</v>
      </c>
      <c r="K6425" s="129" t="n">
        <v>2020</v>
      </c>
      <c r="L6425" s="120">
        <f>IF(VLOOKUP(H6425,'Cross-Page Data'!$D$4:$F$48,3,FALSE)="natural gas",VLOOKUP(G6425,'Cross-Page Data'!$I$4:$J$19,2,FALSE),IF(VLOOKUP(H6425,'Cross-Page Data'!$D$4:$F$48,3,FALSE)="solar",IF(G6425="PV","solar PV","solar thermal"),IF(VLOOKUP(H6425,'Cross-Page Data'!$D$4:$F$48,3,FALSE)="wind",VLOOKUP(G6425,'Cross-Page Data'!$I$4:$J$19,2,FALSE),IF(VLOOKUP(H6425,'Cross-Page Data'!$D$4:$F$48,3,FALSE)="hydro",VLOOKUP(G6425,'Cross-Page Data'!$I$4:$J$19,2,FALSE),VLOOKUP(H6425,'Cross-Page Data'!$D$4:$F$48,3,FALSE)))))</f>
        <v/>
      </c>
      <c r="M6425" s="120">
        <f>IF(AND($P$2=FALSE,OR(F6425="Commercial NAICS Cogen",F6425="Industrial NAICS Cogen",F6425="NAICS-22 Cogen")),FALSE,IF(AND($P$3=FALSE,OR(F6425="Commercial NAICS Cogen",F6425="Commercial NAICS Non-Cogen",F6425="Industrial NAICS Cogen", F6425="industrial NAICS non-Cogen")),FALSE, TRUE))</f>
        <v/>
      </c>
    </row>
    <row r="6426">
      <c r="A6426" s="129" t="n">
        <v>99999</v>
      </c>
      <c r="B6426" s="130" t="inlineStr">
        <is>
          <t>State-Fuel Level Increment</t>
        </is>
      </c>
      <c r="C6426" s="130" t="inlineStr">
        <is>
          <t>State-Fuel Level Increment</t>
        </is>
      </c>
      <c r="D6426" s="129" t="n">
        <v>99999</v>
      </c>
      <c r="E6426" s="130" t="inlineStr">
        <is>
          <t>ME</t>
        </is>
      </c>
      <c r="F6426" s="130" t="inlineStr">
        <is>
          <t>NAICS-22 Non-Cogen</t>
        </is>
      </c>
      <c r="G6426" s="130" t="inlineStr">
        <is>
          <t>ST</t>
        </is>
      </c>
      <c r="H6426" s="130" t="inlineStr">
        <is>
          <t>NG</t>
        </is>
      </c>
      <c r="I6426" s="130" t="inlineStr">
        <is>
          <t>NG</t>
        </is>
      </c>
      <c r="J6426" s="131" t="n">
        <v>0</v>
      </c>
      <c r="K6426" s="129" t="n">
        <v>2020</v>
      </c>
      <c r="L6426" s="120">
        <f>IF(VLOOKUP(H6426,'Cross-Page Data'!$D$4:$F$48,3,FALSE)="natural gas",VLOOKUP(G6426,'Cross-Page Data'!$I$4:$J$19,2,FALSE),IF(VLOOKUP(H6426,'Cross-Page Data'!$D$4:$F$48,3,FALSE)="solar",IF(G6426="PV","solar PV","solar thermal"),IF(VLOOKUP(H6426,'Cross-Page Data'!$D$4:$F$48,3,FALSE)="wind",VLOOKUP(G6426,'Cross-Page Data'!$I$4:$J$19,2,FALSE),IF(VLOOKUP(H6426,'Cross-Page Data'!$D$4:$F$48,3,FALSE)="hydro",VLOOKUP(G6426,'Cross-Page Data'!$I$4:$J$19,2,FALSE),VLOOKUP(H6426,'Cross-Page Data'!$D$4:$F$48,3,FALSE)))))</f>
        <v/>
      </c>
      <c r="M6426" s="120">
        <f>IF(AND($P$2=FALSE,OR(F6426="Commercial NAICS Cogen",F6426="Industrial NAICS Cogen",F6426="NAICS-22 Cogen")),FALSE,IF(AND($P$3=FALSE,OR(F6426="Commercial NAICS Cogen",F6426="Commercial NAICS Non-Cogen",F6426="Industrial NAICS Cogen", F6426="industrial NAICS non-Cogen")),FALSE, TRUE))</f>
        <v/>
      </c>
    </row>
    <row r="6427">
      <c r="A6427" s="129" t="n">
        <v>99999</v>
      </c>
      <c r="B6427" s="130" t="inlineStr">
        <is>
          <t>State-Fuel Level Increment</t>
        </is>
      </c>
      <c r="C6427" s="130" t="inlineStr">
        <is>
          <t>State-Fuel Level Increment</t>
        </is>
      </c>
      <c r="D6427" s="129" t="n">
        <v>99999</v>
      </c>
      <c r="E6427" s="130" t="inlineStr">
        <is>
          <t>ME</t>
        </is>
      </c>
      <c r="F6427" s="130" t="inlineStr">
        <is>
          <t>Industrial NAICS Cogen</t>
        </is>
      </c>
      <c r="G6427" s="130" t="inlineStr">
        <is>
          <t>ST</t>
        </is>
      </c>
      <c r="H6427" s="130" t="inlineStr">
        <is>
          <t>NG</t>
        </is>
      </c>
      <c r="I6427" s="130" t="inlineStr">
        <is>
          <t>NG</t>
        </is>
      </c>
      <c r="J6427" s="131" t="n">
        <v>75064.068</v>
      </c>
      <c r="K6427" s="129" t="n">
        <v>2020</v>
      </c>
      <c r="L6427" s="120">
        <f>IF(VLOOKUP(H6427,'Cross-Page Data'!$D$4:$F$48,3,FALSE)="natural gas",VLOOKUP(G6427,'Cross-Page Data'!$I$4:$J$19,2,FALSE),IF(VLOOKUP(H6427,'Cross-Page Data'!$D$4:$F$48,3,FALSE)="solar",IF(G6427="PV","solar PV","solar thermal"),IF(VLOOKUP(H6427,'Cross-Page Data'!$D$4:$F$48,3,FALSE)="wind",VLOOKUP(G6427,'Cross-Page Data'!$I$4:$J$19,2,FALSE),IF(VLOOKUP(H6427,'Cross-Page Data'!$D$4:$F$48,3,FALSE)="hydro",VLOOKUP(G6427,'Cross-Page Data'!$I$4:$J$19,2,FALSE),VLOOKUP(H6427,'Cross-Page Data'!$D$4:$F$48,3,FALSE)))))</f>
        <v/>
      </c>
      <c r="M6427" s="120">
        <f>IF(AND($P$2=FALSE,OR(F6427="Commercial NAICS Cogen",F6427="Industrial NAICS Cogen",F6427="NAICS-22 Cogen")),FALSE,IF(AND($P$3=FALSE,OR(F6427="Commercial NAICS Cogen",F6427="Commercial NAICS Non-Cogen",F6427="Industrial NAICS Cogen", F6427="industrial NAICS non-Cogen")),FALSE, TRUE))</f>
        <v/>
      </c>
    </row>
    <row r="6428">
      <c r="A6428" s="129" t="n">
        <v>99999</v>
      </c>
      <c r="B6428" s="130" t="inlineStr">
        <is>
          <t>State-Fuel Level Increment</t>
        </is>
      </c>
      <c r="C6428" s="130" t="inlineStr">
        <is>
          <t>State-Fuel Level Increment</t>
        </is>
      </c>
      <c r="D6428" s="129" t="n">
        <v>99999</v>
      </c>
      <c r="E6428" s="130" t="inlineStr">
        <is>
          <t>MI</t>
        </is>
      </c>
      <c r="F6428" s="130" t="inlineStr">
        <is>
          <t>Electric Utility</t>
        </is>
      </c>
      <c r="G6428" s="130" t="inlineStr">
        <is>
          <t>ST</t>
        </is>
      </c>
      <c r="H6428" s="130" t="inlineStr">
        <is>
          <t>NG</t>
        </is>
      </c>
      <c r="I6428" s="130" t="inlineStr">
        <is>
          <t>NG</t>
        </is>
      </c>
      <c r="J6428" s="131" t="n">
        <v>300.091</v>
      </c>
      <c r="K6428" s="129" t="n">
        <v>2020</v>
      </c>
      <c r="L6428" s="120">
        <f>IF(VLOOKUP(H6428,'Cross-Page Data'!$D$4:$F$48,3,FALSE)="natural gas",VLOOKUP(G6428,'Cross-Page Data'!$I$4:$J$19,2,FALSE),IF(VLOOKUP(H6428,'Cross-Page Data'!$D$4:$F$48,3,FALSE)="solar",IF(G6428="PV","solar PV","solar thermal"),IF(VLOOKUP(H6428,'Cross-Page Data'!$D$4:$F$48,3,FALSE)="wind",VLOOKUP(G6428,'Cross-Page Data'!$I$4:$J$19,2,FALSE),IF(VLOOKUP(H6428,'Cross-Page Data'!$D$4:$F$48,3,FALSE)="hydro",VLOOKUP(G6428,'Cross-Page Data'!$I$4:$J$19,2,FALSE),VLOOKUP(H6428,'Cross-Page Data'!$D$4:$F$48,3,FALSE)))))</f>
        <v/>
      </c>
      <c r="M6428" s="120">
        <f>IF(AND($P$2=FALSE,OR(F6428="Commercial NAICS Cogen",F6428="Industrial NAICS Cogen",F6428="NAICS-22 Cogen")),FALSE,IF(AND($P$3=FALSE,OR(F6428="Commercial NAICS Cogen",F6428="Commercial NAICS Non-Cogen",F6428="Industrial NAICS Cogen", F6428="industrial NAICS non-Cogen")),FALSE, TRUE))</f>
        <v/>
      </c>
    </row>
    <row r="6429">
      <c r="A6429" s="129" t="n">
        <v>99999</v>
      </c>
      <c r="B6429" s="130" t="inlineStr">
        <is>
          <t>State-Fuel Level Increment</t>
        </is>
      </c>
      <c r="C6429" s="130" t="inlineStr">
        <is>
          <t>State-Fuel Level Increment</t>
        </is>
      </c>
      <c r="D6429" s="129" t="n">
        <v>99999</v>
      </c>
      <c r="E6429" s="130" t="inlineStr">
        <is>
          <t>MI</t>
        </is>
      </c>
      <c r="F6429" s="130" t="inlineStr">
        <is>
          <t>NAICS-22 Non-Cogen</t>
        </is>
      </c>
      <c r="G6429" s="130" t="inlineStr">
        <is>
          <t>ST</t>
        </is>
      </c>
      <c r="H6429" s="130" t="inlineStr">
        <is>
          <t>NG</t>
        </is>
      </c>
      <c r="I6429" s="130" t="inlineStr">
        <is>
          <t>NG</t>
        </is>
      </c>
      <c r="J6429" s="131" t="n">
        <v>3875.536</v>
      </c>
      <c r="K6429" s="129" t="n">
        <v>2020</v>
      </c>
      <c r="L6429" s="120">
        <f>IF(VLOOKUP(H6429,'Cross-Page Data'!$D$4:$F$48,3,FALSE)="natural gas",VLOOKUP(G6429,'Cross-Page Data'!$I$4:$J$19,2,FALSE),IF(VLOOKUP(H6429,'Cross-Page Data'!$D$4:$F$48,3,FALSE)="solar",IF(G6429="PV","solar PV","solar thermal"),IF(VLOOKUP(H6429,'Cross-Page Data'!$D$4:$F$48,3,FALSE)="wind",VLOOKUP(G6429,'Cross-Page Data'!$I$4:$J$19,2,FALSE),IF(VLOOKUP(H6429,'Cross-Page Data'!$D$4:$F$48,3,FALSE)="hydro",VLOOKUP(G6429,'Cross-Page Data'!$I$4:$J$19,2,FALSE),VLOOKUP(H6429,'Cross-Page Data'!$D$4:$F$48,3,FALSE)))))</f>
        <v/>
      </c>
      <c r="M6429" s="120">
        <f>IF(AND($P$2=FALSE,OR(F6429="Commercial NAICS Cogen",F6429="Industrial NAICS Cogen",F6429="NAICS-22 Cogen")),FALSE,IF(AND($P$3=FALSE,OR(F6429="Commercial NAICS Cogen",F6429="Commercial NAICS Non-Cogen",F6429="Industrial NAICS Cogen", F6429="industrial NAICS non-Cogen")),FALSE, TRUE))</f>
        <v/>
      </c>
    </row>
    <row r="6430">
      <c r="A6430" s="129" t="n">
        <v>99999</v>
      </c>
      <c r="B6430" s="130" t="inlineStr">
        <is>
          <t>State-Fuel Level Increment</t>
        </is>
      </c>
      <c r="C6430" s="130" t="inlineStr">
        <is>
          <t>State-Fuel Level Increment</t>
        </is>
      </c>
      <c r="D6430" s="129" t="n">
        <v>99999</v>
      </c>
      <c r="E6430" s="130" t="inlineStr">
        <is>
          <t>MI</t>
        </is>
      </c>
      <c r="F6430" s="130" t="inlineStr">
        <is>
          <t>Industrial NAICS Cogen</t>
        </is>
      </c>
      <c r="G6430" s="130" t="inlineStr">
        <is>
          <t>ST</t>
        </is>
      </c>
      <c r="H6430" s="130" t="inlineStr">
        <is>
          <t>NG</t>
        </is>
      </c>
      <c r="I6430" s="130" t="inlineStr">
        <is>
          <t>NG</t>
        </is>
      </c>
      <c r="J6430" s="131" t="n">
        <v>163115.06</v>
      </c>
      <c r="K6430" s="129" t="n">
        <v>2020</v>
      </c>
      <c r="L6430" s="120">
        <f>IF(VLOOKUP(H6430,'Cross-Page Data'!$D$4:$F$48,3,FALSE)="natural gas",VLOOKUP(G6430,'Cross-Page Data'!$I$4:$J$19,2,FALSE),IF(VLOOKUP(H6430,'Cross-Page Data'!$D$4:$F$48,3,FALSE)="solar",IF(G6430="PV","solar PV","solar thermal"),IF(VLOOKUP(H6430,'Cross-Page Data'!$D$4:$F$48,3,FALSE)="wind",VLOOKUP(G6430,'Cross-Page Data'!$I$4:$J$19,2,FALSE),IF(VLOOKUP(H6430,'Cross-Page Data'!$D$4:$F$48,3,FALSE)="hydro",VLOOKUP(G6430,'Cross-Page Data'!$I$4:$J$19,2,FALSE),VLOOKUP(H6430,'Cross-Page Data'!$D$4:$F$48,3,FALSE)))))</f>
        <v/>
      </c>
      <c r="M6430" s="120">
        <f>IF(AND($P$2=FALSE,OR(F6430="Commercial NAICS Cogen",F6430="Industrial NAICS Cogen",F6430="NAICS-22 Cogen")),FALSE,IF(AND($P$3=FALSE,OR(F6430="Commercial NAICS Cogen",F6430="Commercial NAICS Non-Cogen",F6430="Industrial NAICS Cogen", F6430="industrial NAICS non-Cogen")),FALSE, TRUE))</f>
        <v/>
      </c>
    </row>
    <row r="6431">
      <c r="A6431" s="129" t="n">
        <v>99999</v>
      </c>
      <c r="B6431" s="130" t="inlineStr">
        <is>
          <t>State-Fuel Level Increment</t>
        </is>
      </c>
      <c r="C6431" s="130" t="inlineStr">
        <is>
          <t>State-Fuel Level Increment</t>
        </is>
      </c>
      <c r="D6431" s="129" t="n">
        <v>99999</v>
      </c>
      <c r="E6431" s="130" t="inlineStr">
        <is>
          <t>MN</t>
        </is>
      </c>
      <c r="F6431" s="130" t="inlineStr">
        <is>
          <t>Electric Utility</t>
        </is>
      </c>
      <c r="G6431" s="130" t="inlineStr">
        <is>
          <t>ST</t>
        </is>
      </c>
      <c r="H6431" s="130" t="inlineStr">
        <is>
          <t>NG</t>
        </is>
      </c>
      <c r="I6431" s="130" t="inlineStr">
        <is>
          <t>NG</t>
        </is>
      </c>
      <c r="J6431" s="131" t="n">
        <v>54000.121</v>
      </c>
      <c r="K6431" s="129" t="n">
        <v>2020</v>
      </c>
      <c r="L6431" s="120">
        <f>IF(VLOOKUP(H6431,'Cross-Page Data'!$D$4:$F$48,3,FALSE)="natural gas",VLOOKUP(G6431,'Cross-Page Data'!$I$4:$J$19,2,FALSE),IF(VLOOKUP(H6431,'Cross-Page Data'!$D$4:$F$48,3,FALSE)="solar",IF(G6431="PV","solar PV","solar thermal"),IF(VLOOKUP(H6431,'Cross-Page Data'!$D$4:$F$48,3,FALSE)="wind",VLOOKUP(G6431,'Cross-Page Data'!$I$4:$J$19,2,FALSE),IF(VLOOKUP(H6431,'Cross-Page Data'!$D$4:$F$48,3,FALSE)="hydro",VLOOKUP(G6431,'Cross-Page Data'!$I$4:$J$19,2,FALSE),VLOOKUP(H6431,'Cross-Page Data'!$D$4:$F$48,3,FALSE)))))</f>
        <v/>
      </c>
      <c r="M6431" s="120">
        <f>IF(AND($P$2=FALSE,OR(F6431="Commercial NAICS Cogen",F6431="Industrial NAICS Cogen",F6431="NAICS-22 Cogen")),FALSE,IF(AND($P$3=FALSE,OR(F6431="Commercial NAICS Cogen",F6431="Commercial NAICS Non-Cogen",F6431="Industrial NAICS Cogen", F6431="industrial NAICS non-Cogen")),FALSE, TRUE))</f>
        <v/>
      </c>
    </row>
    <row r="6432">
      <c r="A6432" s="129" t="n">
        <v>99999</v>
      </c>
      <c r="B6432" s="130" t="inlineStr">
        <is>
          <t>State-Fuel Level Increment</t>
        </is>
      </c>
      <c r="C6432" s="130" t="inlineStr">
        <is>
          <t>State-Fuel Level Increment</t>
        </is>
      </c>
      <c r="D6432" s="129" t="n">
        <v>99999</v>
      </c>
      <c r="E6432" s="130" t="inlineStr">
        <is>
          <t>MN</t>
        </is>
      </c>
      <c r="F6432" s="130" t="inlineStr">
        <is>
          <t>Electric Utility</t>
        </is>
      </c>
      <c r="G6432" s="130" t="inlineStr">
        <is>
          <t>ST</t>
        </is>
      </c>
      <c r="H6432" s="130" t="inlineStr">
        <is>
          <t>NG</t>
        </is>
      </c>
      <c r="I6432" s="130" t="inlineStr">
        <is>
          <t>NG</t>
        </is>
      </c>
      <c r="J6432" s="131" t="n">
        <v>28801.809</v>
      </c>
      <c r="K6432" s="129" t="n">
        <v>2020</v>
      </c>
      <c r="L6432" s="120">
        <f>IF(VLOOKUP(H6432,'Cross-Page Data'!$D$4:$F$48,3,FALSE)="natural gas",VLOOKUP(G6432,'Cross-Page Data'!$I$4:$J$19,2,FALSE),IF(VLOOKUP(H6432,'Cross-Page Data'!$D$4:$F$48,3,FALSE)="solar",IF(G6432="PV","solar PV","solar thermal"),IF(VLOOKUP(H6432,'Cross-Page Data'!$D$4:$F$48,3,FALSE)="wind",VLOOKUP(G6432,'Cross-Page Data'!$I$4:$J$19,2,FALSE),IF(VLOOKUP(H6432,'Cross-Page Data'!$D$4:$F$48,3,FALSE)="hydro",VLOOKUP(G6432,'Cross-Page Data'!$I$4:$J$19,2,FALSE),VLOOKUP(H6432,'Cross-Page Data'!$D$4:$F$48,3,FALSE)))))</f>
        <v/>
      </c>
      <c r="M6432" s="120">
        <f>IF(AND($P$2=FALSE,OR(F6432="Commercial NAICS Cogen",F6432="Industrial NAICS Cogen",F6432="NAICS-22 Cogen")),FALSE,IF(AND($P$3=FALSE,OR(F6432="Commercial NAICS Cogen",F6432="Commercial NAICS Non-Cogen",F6432="Industrial NAICS Cogen", F6432="industrial NAICS non-Cogen")),FALSE, TRUE))</f>
        <v/>
      </c>
    </row>
    <row r="6433">
      <c r="A6433" s="129" t="n">
        <v>99999</v>
      </c>
      <c r="B6433" s="130" t="inlineStr">
        <is>
          <t>State-Fuel Level Increment</t>
        </is>
      </c>
      <c r="C6433" s="130" t="inlineStr">
        <is>
          <t>State-Fuel Level Increment</t>
        </is>
      </c>
      <c r="D6433" s="129" t="n">
        <v>99999</v>
      </c>
      <c r="E6433" s="130" t="inlineStr">
        <is>
          <t>MN</t>
        </is>
      </c>
      <c r="F6433" s="130" t="inlineStr">
        <is>
          <t>NAICS-22 Cogen</t>
        </is>
      </c>
      <c r="G6433" s="130" t="inlineStr">
        <is>
          <t>ST</t>
        </is>
      </c>
      <c r="H6433" s="130" t="inlineStr">
        <is>
          <t>NG</t>
        </is>
      </c>
      <c r="I6433" s="130" t="inlineStr">
        <is>
          <t>NG</t>
        </is>
      </c>
      <c r="J6433" s="131" t="n">
        <v>71298.859</v>
      </c>
      <c r="K6433" s="129" t="n">
        <v>2020</v>
      </c>
      <c r="L6433" s="120">
        <f>IF(VLOOKUP(H6433,'Cross-Page Data'!$D$4:$F$48,3,FALSE)="natural gas",VLOOKUP(G6433,'Cross-Page Data'!$I$4:$J$19,2,FALSE),IF(VLOOKUP(H6433,'Cross-Page Data'!$D$4:$F$48,3,FALSE)="solar",IF(G6433="PV","solar PV","solar thermal"),IF(VLOOKUP(H6433,'Cross-Page Data'!$D$4:$F$48,3,FALSE)="wind",VLOOKUP(G6433,'Cross-Page Data'!$I$4:$J$19,2,FALSE),IF(VLOOKUP(H6433,'Cross-Page Data'!$D$4:$F$48,3,FALSE)="hydro",VLOOKUP(G6433,'Cross-Page Data'!$I$4:$J$19,2,FALSE),VLOOKUP(H6433,'Cross-Page Data'!$D$4:$F$48,3,FALSE)))))</f>
        <v/>
      </c>
      <c r="M6433" s="120">
        <f>IF(AND($P$2=FALSE,OR(F6433="Commercial NAICS Cogen",F6433="Industrial NAICS Cogen",F6433="NAICS-22 Cogen")),FALSE,IF(AND($P$3=FALSE,OR(F6433="Commercial NAICS Cogen",F6433="Commercial NAICS Non-Cogen",F6433="Industrial NAICS Cogen", F6433="industrial NAICS non-Cogen")),FALSE, TRUE))</f>
        <v/>
      </c>
    </row>
    <row r="6434">
      <c r="A6434" s="129" t="n">
        <v>99999</v>
      </c>
      <c r="B6434" s="130" t="inlineStr">
        <is>
          <t>State-Fuel Level Increment</t>
        </is>
      </c>
      <c r="C6434" s="130" t="inlineStr">
        <is>
          <t>State-Fuel Level Increment</t>
        </is>
      </c>
      <c r="D6434" s="129" t="n">
        <v>99999</v>
      </c>
      <c r="E6434" s="130" t="inlineStr">
        <is>
          <t>MN</t>
        </is>
      </c>
      <c r="F6434" s="130" t="inlineStr">
        <is>
          <t>Commercial NAICS Cogen</t>
        </is>
      </c>
      <c r="G6434" s="130" t="inlineStr">
        <is>
          <t>ST</t>
        </is>
      </c>
      <c r="H6434" s="130" t="inlineStr">
        <is>
          <t>NG</t>
        </is>
      </c>
      <c r="I6434" s="130" t="inlineStr">
        <is>
          <t>NG</t>
        </is>
      </c>
      <c r="J6434" s="131" t="n">
        <v>3625.054</v>
      </c>
      <c r="K6434" s="129" t="n">
        <v>2020</v>
      </c>
      <c r="L6434" s="120">
        <f>IF(VLOOKUP(H6434,'Cross-Page Data'!$D$4:$F$48,3,FALSE)="natural gas",VLOOKUP(G6434,'Cross-Page Data'!$I$4:$J$19,2,FALSE),IF(VLOOKUP(H6434,'Cross-Page Data'!$D$4:$F$48,3,FALSE)="solar",IF(G6434="PV","solar PV","solar thermal"),IF(VLOOKUP(H6434,'Cross-Page Data'!$D$4:$F$48,3,FALSE)="wind",VLOOKUP(G6434,'Cross-Page Data'!$I$4:$J$19,2,FALSE),IF(VLOOKUP(H6434,'Cross-Page Data'!$D$4:$F$48,3,FALSE)="hydro",VLOOKUP(G6434,'Cross-Page Data'!$I$4:$J$19,2,FALSE),VLOOKUP(H6434,'Cross-Page Data'!$D$4:$F$48,3,FALSE)))))</f>
        <v/>
      </c>
      <c r="M6434" s="120">
        <f>IF(AND($P$2=FALSE,OR(F6434="Commercial NAICS Cogen",F6434="Industrial NAICS Cogen",F6434="NAICS-22 Cogen")),FALSE,IF(AND($P$3=FALSE,OR(F6434="Commercial NAICS Cogen",F6434="Commercial NAICS Non-Cogen",F6434="Industrial NAICS Cogen", F6434="industrial NAICS non-Cogen")),FALSE, TRUE))</f>
        <v/>
      </c>
    </row>
    <row r="6435">
      <c r="A6435" s="129" t="n">
        <v>99999</v>
      </c>
      <c r="B6435" s="130" t="inlineStr">
        <is>
          <t>State-Fuel Level Increment</t>
        </is>
      </c>
      <c r="C6435" s="130" t="inlineStr">
        <is>
          <t>State-Fuel Level Increment</t>
        </is>
      </c>
      <c r="D6435" s="129" t="n">
        <v>99999</v>
      </c>
      <c r="E6435" s="130" t="inlineStr">
        <is>
          <t>MO</t>
        </is>
      </c>
      <c r="F6435" s="130" t="inlineStr">
        <is>
          <t>Electric Utility</t>
        </is>
      </c>
      <c r="G6435" s="130" t="inlineStr">
        <is>
          <t>ST</t>
        </is>
      </c>
      <c r="H6435" s="130" t="inlineStr">
        <is>
          <t>NG</t>
        </is>
      </c>
      <c r="I6435" s="130" t="inlineStr">
        <is>
          <t>NG</t>
        </is>
      </c>
      <c r="J6435" s="131" t="n">
        <v>51596.41</v>
      </c>
      <c r="K6435" s="129" t="n">
        <v>2020</v>
      </c>
      <c r="L6435" s="120">
        <f>IF(VLOOKUP(H6435,'Cross-Page Data'!$D$4:$F$48,3,FALSE)="natural gas",VLOOKUP(G6435,'Cross-Page Data'!$I$4:$J$19,2,FALSE),IF(VLOOKUP(H6435,'Cross-Page Data'!$D$4:$F$48,3,FALSE)="solar",IF(G6435="PV","solar PV","solar thermal"),IF(VLOOKUP(H6435,'Cross-Page Data'!$D$4:$F$48,3,FALSE)="wind",VLOOKUP(G6435,'Cross-Page Data'!$I$4:$J$19,2,FALSE),IF(VLOOKUP(H6435,'Cross-Page Data'!$D$4:$F$48,3,FALSE)="hydro",VLOOKUP(G6435,'Cross-Page Data'!$I$4:$J$19,2,FALSE),VLOOKUP(H6435,'Cross-Page Data'!$D$4:$F$48,3,FALSE)))))</f>
        <v/>
      </c>
      <c r="M6435" s="120">
        <f>IF(AND($P$2=FALSE,OR(F6435="Commercial NAICS Cogen",F6435="Industrial NAICS Cogen",F6435="NAICS-22 Cogen")),FALSE,IF(AND($P$3=FALSE,OR(F6435="Commercial NAICS Cogen",F6435="Commercial NAICS Non-Cogen",F6435="Industrial NAICS Cogen", F6435="industrial NAICS non-Cogen")),FALSE, TRUE))</f>
        <v/>
      </c>
    </row>
    <row r="6436">
      <c r="A6436" s="129" t="n">
        <v>99999</v>
      </c>
      <c r="B6436" s="130" t="inlineStr">
        <is>
          <t>State-Fuel Level Increment</t>
        </is>
      </c>
      <c r="C6436" s="130" t="inlineStr">
        <is>
          <t>State-Fuel Level Increment</t>
        </is>
      </c>
      <c r="D6436" s="129" t="n">
        <v>99999</v>
      </c>
      <c r="E6436" s="130" t="inlineStr">
        <is>
          <t>MS</t>
        </is>
      </c>
      <c r="F6436" s="130" t="inlineStr">
        <is>
          <t>Electric Utility</t>
        </is>
      </c>
      <c r="G6436" s="130" t="inlineStr">
        <is>
          <t>ST</t>
        </is>
      </c>
      <c r="H6436" s="130" t="inlineStr">
        <is>
          <t>NG</t>
        </is>
      </c>
      <c r="I6436" s="130" t="inlineStr">
        <is>
          <t>NG</t>
        </is>
      </c>
      <c r="J6436" s="131" t="n">
        <v>453712.31</v>
      </c>
      <c r="K6436" s="129" t="n">
        <v>2020</v>
      </c>
      <c r="L6436" s="120">
        <f>IF(VLOOKUP(H6436,'Cross-Page Data'!$D$4:$F$48,3,FALSE)="natural gas",VLOOKUP(G6436,'Cross-Page Data'!$I$4:$J$19,2,FALSE),IF(VLOOKUP(H6436,'Cross-Page Data'!$D$4:$F$48,3,FALSE)="solar",IF(G6436="PV","solar PV","solar thermal"),IF(VLOOKUP(H6436,'Cross-Page Data'!$D$4:$F$48,3,FALSE)="wind",VLOOKUP(G6436,'Cross-Page Data'!$I$4:$J$19,2,FALSE),IF(VLOOKUP(H6436,'Cross-Page Data'!$D$4:$F$48,3,FALSE)="hydro",VLOOKUP(G6436,'Cross-Page Data'!$I$4:$J$19,2,FALSE),VLOOKUP(H6436,'Cross-Page Data'!$D$4:$F$48,3,FALSE)))))</f>
        <v/>
      </c>
      <c r="M6436" s="120">
        <f>IF(AND($P$2=FALSE,OR(F6436="Commercial NAICS Cogen",F6436="Industrial NAICS Cogen",F6436="NAICS-22 Cogen")),FALSE,IF(AND($P$3=FALSE,OR(F6436="Commercial NAICS Cogen",F6436="Commercial NAICS Non-Cogen",F6436="Industrial NAICS Cogen", F6436="industrial NAICS non-Cogen")),FALSE, TRUE))</f>
        <v/>
      </c>
    </row>
    <row r="6437">
      <c r="A6437" s="129" t="n">
        <v>99999</v>
      </c>
      <c r="B6437" s="130" t="inlineStr">
        <is>
          <t>State-Fuel Level Increment</t>
        </is>
      </c>
      <c r="C6437" s="130" t="inlineStr">
        <is>
          <t>State-Fuel Level Increment</t>
        </is>
      </c>
      <c r="D6437" s="129" t="n">
        <v>99999</v>
      </c>
      <c r="E6437" s="130" t="inlineStr">
        <is>
          <t>MS</t>
        </is>
      </c>
      <c r="F6437" s="130" t="inlineStr">
        <is>
          <t>Industrial NAICS Cogen</t>
        </is>
      </c>
      <c r="G6437" s="130" t="inlineStr">
        <is>
          <t>ST</t>
        </is>
      </c>
      <c r="H6437" s="130" t="inlineStr">
        <is>
          <t>NG</t>
        </is>
      </c>
      <c r="I6437" s="130" t="inlineStr">
        <is>
          <t>NG</t>
        </is>
      </c>
      <c r="J6437" s="131" t="n">
        <v>189722.8</v>
      </c>
      <c r="K6437" s="129" t="n">
        <v>2020</v>
      </c>
      <c r="L6437" s="120">
        <f>IF(VLOOKUP(H6437,'Cross-Page Data'!$D$4:$F$48,3,FALSE)="natural gas",VLOOKUP(G6437,'Cross-Page Data'!$I$4:$J$19,2,FALSE),IF(VLOOKUP(H6437,'Cross-Page Data'!$D$4:$F$48,3,FALSE)="solar",IF(G6437="PV","solar PV","solar thermal"),IF(VLOOKUP(H6437,'Cross-Page Data'!$D$4:$F$48,3,FALSE)="wind",VLOOKUP(G6437,'Cross-Page Data'!$I$4:$J$19,2,FALSE),IF(VLOOKUP(H6437,'Cross-Page Data'!$D$4:$F$48,3,FALSE)="hydro",VLOOKUP(G6437,'Cross-Page Data'!$I$4:$J$19,2,FALSE),VLOOKUP(H6437,'Cross-Page Data'!$D$4:$F$48,3,FALSE)))))</f>
        <v/>
      </c>
      <c r="M6437" s="120">
        <f>IF(AND($P$2=FALSE,OR(F6437="Commercial NAICS Cogen",F6437="Industrial NAICS Cogen",F6437="NAICS-22 Cogen")),FALSE,IF(AND($P$3=FALSE,OR(F6437="Commercial NAICS Cogen",F6437="Commercial NAICS Non-Cogen",F6437="Industrial NAICS Cogen", F6437="industrial NAICS non-Cogen")),FALSE, TRUE))</f>
        <v/>
      </c>
    </row>
    <row r="6438">
      <c r="A6438" s="129" t="n">
        <v>99999</v>
      </c>
      <c r="B6438" s="130" t="inlineStr">
        <is>
          <t>State-Fuel Level Increment</t>
        </is>
      </c>
      <c r="C6438" s="130" t="inlineStr">
        <is>
          <t>State-Fuel Level Increment</t>
        </is>
      </c>
      <c r="D6438" s="129" t="n">
        <v>99999</v>
      </c>
      <c r="E6438" s="130" t="inlineStr">
        <is>
          <t>MT</t>
        </is>
      </c>
      <c r="F6438" s="130" t="inlineStr">
        <is>
          <t>NAICS-22 Non-Cogen</t>
        </is>
      </c>
      <c r="G6438" s="130" t="inlineStr">
        <is>
          <t>ST</t>
        </is>
      </c>
      <c r="H6438" s="130" t="inlineStr">
        <is>
          <t>NG</t>
        </is>
      </c>
      <c r="I6438" s="130" t="inlineStr">
        <is>
          <t>NG</t>
        </is>
      </c>
      <c r="J6438" s="131" t="n">
        <v>2365.124</v>
      </c>
      <c r="K6438" s="129" t="n">
        <v>2020</v>
      </c>
      <c r="L6438" s="120">
        <f>IF(VLOOKUP(H6438,'Cross-Page Data'!$D$4:$F$48,3,FALSE)="natural gas",VLOOKUP(G6438,'Cross-Page Data'!$I$4:$J$19,2,FALSE),IF(VLOOKUP(H6438,'Cross-Page Data'!$D$4:$F$48,3,FALSE)="solar",IF(G6438="PV","solar PV","solar thermal"),IF(VLOOKUP(H6438,'Cross-Page Data'!$D$4:$F$48,3,FALSE)="wind",VLOOKUP(G6438,'Cross-Page Data'!$I$4:$J$19,2,FALSE),IF(VLOOKUP(H6438,'Cross-Page Data'!$D$4:$F$48,3,FALSE)="hydro",VLOOKUP(G6438,'Cross-Page Data'!$I$4:$J$19,2,FALSE),VLOOKUP(H6438,'Cross-Page Data'!$D$4:$F$48,3,FALSE)))))</f>
        <v/>
      </c>
      <c r="M6438" s="120">
        <f>IF(AND($P$2=FALSE,OR(F6438="Commercial NAICS Cogen",F6438="Industrial NAICS Cogen",F6438="NAICS-22 Cogen")),FALSE,IF(AND($P$3=FALSE,OR(F6438="Commercial NAICS Cogen",F6438="Commercial NAICS Non-Cogen",F6438="Industrial NAICS Cogen", F6438="industrial NAICS non-Cogen")),FALSE, TRUE))</f>
        <v/>
      </c>
    </row>
    <row r="6439">
      <c r="A6439" s="129" t="n">
        <v>99999</v>
      </c>
      <c r="B6439" s="130" t="inlineStr">
        <is>
          <t>State-Fuel Level Increment</t>
        </is>
      </c>
      <c r="C6439" s="130" t="inlineStr">
        <is>
          <t>State-Fuel Level Increment</t>
        </is>
      </c>
      <c r="D6439" s="129" t="n">
        <v>99999</v>
      </c>
      <c r="E6439" s="130" t="inlineStr">
        <is>
          <t>MT</t>
        </is>
      </c>
      <c r="F6439" s="130" t="inlineStr">
        <is>
          <t>Industrial NAICS Non-Cogen</t>
        </is>
      </c>
      <c r="G6439" s="130" t="inlineStr">
        <is>
          <t>ST</t>
        </is>
      </c>
      <c r="H6439" s="130" t="inlineStr">
        <is>
          <t>NG</t>
        </is>
      </c>
      <c r="I6439" s="130" t="inlineStr">
        <is>
          <t>NG</t>
        </is>
      </c>
      <c r="J6439" s="131" t="n">
        <v>0</v>
      </c>
      <c r="K6439" s="129" t="n">
        <v>2020</v>
      </c>
      <c r="L6439" s="120">
        <f>IF(VLOOKUP(H6439,'Cross-Page Data'!$D$4:$F$48,3,FALSE)="natural gas",VLOOKUP(G6439,'Cross-Page Data'!$I$4:$J$19,2,FALSE),IF(VLOOKUP(H6439,'Cross-Page Data'!$D$4:$F$48,3,FALSE)="solar",IF(G6439="PV","solar PV","solar thermal"),IF(VLOOKUP(H6439,'Cross-Page Data'!$D$4:$F$48,3,FALSE)="wind",VLOOKUP(G6439,'Cross-Page Data'!$I$4:$J$19,2,FALSE),IF(VLOOKUP(H6439,'Cross-Page Data'!$D$4:$F$48,3,FALSE)="hydro",VLOOKUP(G6439,'Cross-Page Data'!$I$4:$J$19,2,FALSE),VLOOKUP(H6439,'Cross-Page Data'!$D$4:$F$48,3,FALSE)))))</f>
        <v/>
      </c>
      <c r="M6439" s="120">
        <f>IF(AND($P$2=FALSE,OR(F6439="Commercial NAICS Cogen",F6439="Industrial NAICS Cogen",F6439="NAICS-22 Cogen")),FALSE,IF(AND($P$3=FALSE,OR(F6439="Commercial NAICS Cogen",F6439="Commercial NAICS Non-Cogen",F6439="Industrial NAICS Cogen", F6439="industrial NAICS non-Cogen")),FALSE, TRUE))</f>
        <v/>
      </c>
    </row>
    <row r="6440">
      <c r="A6440" s="129" t="n">
        <v>99999</v>
      </c>
      <c r="B6440" s="130" t="inlineStr">
        <is>
          <t>State-Fuel Level Increment</t>
        </is>
      </c>
      <c r="C6440" s="130" t="inlineStr">
        <is>
          <t>State-Fuel Level Increment</t>
        </is>
      </c>
      <c r="D6440" s="129" t="n">
        <v>99999</v>
      </c>
      <c r="E6440" s="130" t="inlineStr">
        <is>
          <t>MT</t>
        </is>
      </c>
      <c r="F6440" s="130" t="inlineStr">
        <is>
          <t>Industrial NAICS Cogen</t>
        </is>
      </c>
      <c r="G6440" s="130" t="inlineStr">
        <is>
          <t>ST</t>
        </is>
      </c>
      <c r="H6440" s="130" t="inlineStr">
        <is>
          <t>NG</t>
        </is>
      </c>
      <c r="I6440" s="130" t="inlineStr">
        <is>
          <t>NG</t>
        </is>
      </c>
      <c r="J6440" s="131" t="n">
        <v>517.473</v>
      </c>
      <c r="K6440" s="129" t="n">
        <v>2020</v>
      </c>
      <c r="L6440" s="120">
        <f>IF(VLOOKUP(H6440,'Cross-Page Data'!$D$4:$F$48,3,FALSE)="natural gas",VLOOKUP(G6440,'Cross-Page Data'!$I$4:$J$19,2,FALSE),IF(VLOOKUP(H6440,'Cross-Page Data'!$D$4:$F$48,3,FALSE)="solar",IF(G6440="PV","solar PV","solar thermal"),IF(VLOOKUP(H6440,'Cross-Page Data'!$D$4:$F$48,3,FALSE)="wind",VLOOKUP(G6440,'Cross-Page Data'!$I$4:$J$19,2,FALSE),IF(VLOOKUP(H6440,'Cross-Page Data'!$D$4:$F$48,3,FALSE)="hydro",VLOOKUP(G6440,'Cross-Page Data'!$I$4:$J$19,2,FALSE),VLOOKUP(H6440,'Cross-Page Data'!$D$4:$F$48,3,FALSE)))))</f>
        <v/>
      </c>
      <c r="M6440" s="120">
        <f>IF(AND($P$2=FALSE,OR(F6440="Commercial NAICS Cogen",F6440="Industrial NAICS Cogen",F6440="NAICS-22 Cogen")),FALSE,IF(AND($P$3=FALSE,OR(F6440="Commercial NAICS Cogen",F6440="Commercial NAICS Non-Cogen",F6440="Industrial NAICS Cogen", F6440="industrial NAICS non-Cogen")),FALSE, TRUE))</f>
        <v/>
      </c>
    </row>
    <row r="6441">
      <c r="A6441" s="129" t="n">
        <v>99999</v>
      </c>
      <c r="B6441" s="130" t="inlineStr">
        <is>
          <t>State-Fuel Level Increment</t>
        </is>
      </c>
      <c r="C6441" s="130" t="inlineStr">
        <is>
          <t>State-Fuel Level Increment</t>
        </is>
      </c>
      <c r="D6441" s="129" t="n">
        <v>99999</v>
      </c>
      <c r="E6441" s="130" t="inlineStr">
        <is>
          <t>NC</t>
        </is>
      </c>
      <c r="F6441" s="130" t="inlineStr">
        <is>
          <t>Commercial NAICS Cogen</t>
        </is>
      </c>
      <c r="G6441" s="130" t="inlineStr">
        <is>
          <t>ST</t>
        </is>
      </c>
      <c r="H6441" s="130" t="inlineStr">
        <is>
          <t>NG</t>
        </is>
      </c>
      <c r="I6441" s="130" t="inlineStr">
        <is>
          <t>NG</t>
        </is>
      </c>
      <c r="J6441" s="131" t="n">
        <v>0</v>
      </c>
      <c r="K6441" s="129" t="n">
        <v>2020</v>
      </c>
      <c r="L6441" s="120">
        <f>IF(VLOOKUP(H6441,'Cross-Page Data'!$D$4:$F$48,3,FALSE)="natural gas",VLOOKUP(G6441,'Cross-Page Data'!$I$4:$J$19,2,FALSE),IF(VLOOKUP(H6441,'Cross-Page Data'!$D$4:$F$48,3,FALSE)="solar",IF(G6441="PV","solar PV","solar thermal"),IF(VLOOKUP(H6441,'Cross-Page Data'!$D$4:$F$48,3,FALSE)="wind",VLOOKUP(G6441,'Cross-Page Data'!$I$4:$J$19,2,FALSE),IF(VLOOKUP(H6441,'Cross-Page Data'!$D$4:$F$48,3,FALSE)="hydro",VLOOKUP(G6441,'Cross-Page Data'!$I$4:$J$19,2,FALSE),VLOOKUP(H6441,'Cross-Page Data'!$D$4:$F$48,3,FALSE)))))</f>
        <v/>
      </c>
      <c r="M6441" s="120">
        <f>IF(AND($P$2=FALSE,OR(F6441="Commercial NAICS Cogen",F6441="Industrial NAICS Cogen",F6441="NAICS-22 Cogen")),FALSE,IF(AND($P$3=FALSE,OR(F6441="Commercial NAICS Cogen",F6441="Commercial NAICS Non-Cogen",F6441="Industrial NAICS Cogen", F6441="industrial NAICS non-Cogen")),FALSE, TRUE))</f>
        <v/>
      </c>
    </row>
    <row r="6442">
      <c r="A6442" s="129" t="n">
        <v>99999</v>
      </c>
      <c r="B6442" s="130" t="inlineStr">
        <is>
          <t>State-Fuel Level Increment</t>
        </is>
      </c>
      <c r="C6442" s="130" t="inlineStr">
        <is>
          <t>State-Fuel Level Increment</t>
        </is>
      </c>
      <c r="D6442" s="129" t="n">
        <v>99999</v>
      </c>
      <c r="E6442" s="130" t="inlineStr">
        <is>
          <t>NC</t>
        </is>
      </c>
      <c r="F6442" s="130" t="inlineStr">
        <is>
          <t>Industrial NAICS Cogen</t>
        </is>
      </c>
      <c r="G6442" s="130" t="inlineStr">
        <is>
          <t>ST</t>
        </is>
      </c>
      <c r="H6442" s="130" t="inlineStr">
        <is>
          <t>NG</t>
        </is>
      </c>
      <c r="I6442" s="130" t="inlineStr">
        <is>
          <t>NG</t>
        </is>
      </c>
      <c r="J6442" s="131" t="n">
        <v>39284.504</v>
      </c>
      <c r="K6442" s="129" t="n">
        <v>2020</v>
      </c>
      <c r="L6442" s="120">
        <f>IF(VLOOKUP(H6442,'Cross-Page Data'!$D$4:$F$48,3,FALSE)="natural gas",VLOOKUP(G6442,'Cross-Page Data'!$I$4:$J$19,2,FALSE),IF(VLOOKUP(H6442,'Cross-Page Data'!$D$4:$F$48,3,FALSE)="solar",IF(G6442="PV","solar PV","solar thermal"),IF(VLOOKUP(H6442,'Cross-Page Data'!$D$4:$F$48,3,FALSE)="wind",VLOOKUP(G6442,'Cross-Page Data'!$I$4:$J$19,2,FALSE),IF(VLOOKUP(H6442,'Cross-Page Data'!$D$4:$F$48,3,FALSE)="hydro",VLOOKUP(G6442,'Cross-Page Data'!$I$4:$J$19,2,FALSE),VLOOKUP(H6442,'Cross-Page Data'!$D$4:$F$48,3,FALSE)))))</f>
        <v/>
      </c>
      <c r="M6442" s="120">
        <f>IF(AND($P$2=FALSE,OR(F6442="Commercial NAICS Cogen",F6442="Industrial NAICS Cogen",F6442="NAICS-22 Cogen")),FALSE,IF(AND($P$3=FALSE,OR(F6442="Commercial NAICS Cogen",F6442="Commercial NAICS Non-Cogen",F6442="Industrial NAICS Cogen", F6442="industrial NAICS non-Cogen")),FALSE, TRUE))</f>
        <v/>
      </c>
    </row>
    <row r="6443">
      <c r="A6443" s="129" t="n">
        <v>99999</v>
      </c>
      <c r="B6443" s="130" t="inlineStr">
        <is>
          <t>State-Fuel Level Increment</t>
        </is>
      </c>
      <c r="C6443" s="130" t="inlineStr">
        <is>
          <t>State-Fuel Level Increment</t>
        </is>
      </c>
      <c r="D6443" s="129" t="n">
        <v>99999</v>
      </c>
      <c r="E6443" s="130" t="inlineStr">
        <is>
          <t>ND</t>
        </is>
      </c>
      <c r="F6443" s="130" t="inlineStr">
        <is>
          <t>Industrial NAICS Cogen</t>
        </is>
      </c>
      <c r="G6443" s="130" t="inlineStr">
        <is>
          <t>ST</t>
        </is>
      </c>
      <c r="H6443" s="130" t="inlineStr">
        <is>
          <t>NG</t>
        </is>
      </c>
      <c r="I6443" s="130" t="inlineStr">
        <is>
          <t>NG</t>
        </is>
      </c>
      <c r="J6443" s="131" t="n">
        <v>0</v>
      </c>
      <c r="K6443" s="129" t="n">
        <v>2020</v>
      </c>
      <c r="L6443" s="120">
        <f>IF(VLOOKUP(H6443,'Cross-Page Data'!$D$4:$F$48,3,FALSE)="natural gas",VLOOKUP(G6443,'Cross-Page Data'!$I$4:$J$19,2,FALSE),IF(VLOOKUP(H6443,'Cross-Page Data'!$D$4:$F$48,3,FALSE)="solar",IF(G6443="PV","solar PV","solar thermal"),IF(VLOOKUP(H6443,'Cross-Page Data'!$D$4:$F$48,3,FALSE)="wind",VLOOKUP(G6443,'Cross-Page Data'!$I$4:$J$19,2,FALSE),IF(VLOOKUP(H6443,'Cross-Page Data'!$D$4:$F$48,3,FALSE)="hydro",VLOOKUP(G6443,'Cross-Page Data'!$I$4:$J$19,2,FALSE),VLOOKUP(H6443,'Cross-Page Data'!$D$4:$F$48,3,FALSE)))))</f>
        <v/>
      </c>
      <c r="M6443" s="120">
        <f>IF(AND($P$2=FALSE,OR(F6443="Commercial NAICS Cogen",F6443="Industrial NAICS Cogen",F6443="NAICS-22 Cogen")),FALSE,IF(AND($P$3=FALSE,OR(F6443="Commercial NAICS Cogen",F6443="Commercial NAICS Non-Cogen",F6443="Industrial NAICS Cogen", F6443="industrial NAICS non-Cogen")),FALSE, TRUE))</f>
        <v/>
      </c>
    </row>
    <row r="6444">
      <c r="A6444" s="129" t="n">
        <v>99999</v>
      </c>
      <c r="B6444" s="130" t="inlineStr">
        <is>
          <t>State-Fuel Level Increment</t>
        </is>
      </c>
      <c r="C6444" s="130" t="inlineStr">
        <is>
          <t>State-Fuel Level Increment</t>
        </is>
      </c>
      <c r="D6444" s="129" t="n">
        <v>99999</v>
      </c>
      <c r="E6444" s="130" t="inlineStr">
        <is>
          <t>NE</t>
        </is>
      </c>
      <c r="F6444" s="130" t="inlineStr">
        <is>
          <t>Electric Utility</t>
        </is>
      </c>
      <c r="G6444" s="130" t="inlineStr">
        <is>
          <t>ST</t>
        </is>
      </c>
      <c r="H6444" s="130" t="inlineStr">
        <is>
          <t>NG</t>
        </is>
      </c>
      <c r="I6444" s="130" t="inlineStr">
        <is>
          <t>NG</t>
        </is>
      </c>
      <c r="J6444" s="131" t="n">
        <v>59739.301</v>
      </c>
      <c r="K6444" s="129" t="n">
        <v>2020</v>
      </c>
      <c r="L6444" s="120">
        <f>IF(VLOOKUP(H6444,'Cross-Page Data'!$D$4:$F$48,3,FALSE)="natural gas",VLOOKUP(G6444,'Cross-Page Data'!$I$4:$J$19,2,FALSE),IF(VLOOKUP(H6444,'Cross-Page Data'!$D$4:$F$48,3,FALSE)="solar",IF(G6444="PV","solar PV","solar thermal"),IF(VLOOKUP(H6444,'Cross-Page Data'!$D$4:$F$48,3,FALSE)="wind",VLOOKUP(G6444,'Cross-Page Data'!$I$4:$J$19,2,FALSE),IF(VLOOKUP(H6444,'Cross-Page Data'!$D$4:$F$48,3,FALSE)="hydro",VLOOKUP(G6444,'Cross-Page Data'!$I$4:$J$19,2,FALSE),VLOOKUP(H6444,'Cross-Page Data'!$D$4:$F$48,3,FALSE)))))</f>
        <v/>
      </c>
      <c r="M6444" s="120">
        <f>IF(AND($P$2=FALSE,OR(F6444="Commercial NAICS Cogen",F6444="Industrial NAICS Cogen",F6444="NAICS-22 Cogen")),FALSE,IF(AND($P$3=FALSE,OR(F6444="Commercial NAICS Cogen",F6444="Commercial NAICS Non-Cogen",F6444="Industrial NAICS Cogen", F6444="industrial NAICS non-Cogen")),FALSE, TRUE))</f>
        <v/>
      </c>
    </row>
    <row r="6445">
      <c r="A6445" s="129" t="n">
        <v>99999</v>
      </c>
      <c r="B6445" s="130" t="inlineStr">
        <is>
          <t>State-Fuel Level Increment</t>
        </is>
      </c>
      <c r="C6445" s="130" t="inlineStr">
        <is>
          <t>State-Fuel Level Increment</t>
        </is>
      </c>
      <c r="D6445" s="129" t="n">
        <v>99999</v>
      </c>
      <c r="E6445" s="130" t="inlineStr">
        <is>
          <t>NE</t>
        </is>
      </c>
      <c r="F6445" s="130" t="inlineStr">
        <is>
          <t>Industrial NAICS Cogen</t>
        </is>
      </c>
      <c r="G6445" s="130" t="inlineStr">
        <is>
          <t>ST</t>
        </is>
      </c>
      <c r="H6445" s="130" t="inlineStr">
        <is>
          <t>NG</t>
        </is>
      </c>
      <c r="I6445" s="130" t="inlineStr">
        <is>
          <t>NG</t>
        </is>
      </c>
      <c r="J6445" s="131" t="n">
        <v>0</v>
      </c>
      <c r="K6445" s="129" t="n">
        <v>2020</v>
      </c>
      <c r="L6445" s="120">
        <f>IF(VLOOKUP(H6445,'Cross-Page Data'!$D$4:$F$48,3,FALSE)="natural gas",VLOOKUP(G6445,'Cross-Page Data'!$I$4:$J$19,2,FALSE),IF(VLOOKUP(H6445,'Cross-Page Data'!$D$4:$F$48,3,FALSE)="solar",IF(G6445="PV","solar PV","solar thermal"),IF(VLOOKUP(H6445,'Cross-Page Data'!$D$4:$F$48,3,FALSE)="wind",VLOOKUP(G6445,'Cross-Page Data'!$I$4:$J$19,2,FALSE),IF(VLOOKUP(H6445,'Cross-Page Data'!$D$4:$F$48,3,FALSE)="hydro",VLOOKUP(G6445,'Cross-Page Data'!$I$4:$J$19,2,FALSE),VLOOKUP(H6445,'Cross-Page Data'!$D$4:$F$48,3,FALSE)))))</f>
        <v/>
      </c>
      <c r="M6445" s="120">
        <f>IF(AND($P$2=FALSE,OR(F6445="Commercial NAICS Cogen",F6445="Industrial NAICS Cogen",F6445="NAICS-22 Cogen")),FALSE,IF(AND($P$3=FALSE,OR(F6445="Commercial NAICS Cogen",F6445="Commercial NAICS Non-Cogen",F6445="Industrial NAICS Cogen", F6445="industrial NAICS non-Cogen")),FALSE, TRUE))</f>
        <v/>
      </c>
    </row>
    <row r="6446">
      <c r="A6446" s="129" t="n">
        <v>99999</v>
      </c>
      <c r="B6446" s="130" t="inlineStr">
        <is>
          <t>State-Fuel Level Increment</t>
        </is>
      </c>
      <c r="C6446" s="130" t="inlineStr">
        <is>
          <t>State-Fuel Level Increment</t>
        </is>
      </c>
      <c r="D6446" s="129" t="n">
        <v>99999</v>
      </c>
      <c r="E6446" s="130" t="inlineStr">
        <is>
          <t>NM</t>
        </is>
      </c>
      <c r="F6446" s="130" t="inlineStr">
        <is>
          <t>Electric Utility</t>
        </is>
      </c>
      <c r="G6446" s="130" t="inlineStr">
        <is>
          <t>ST</t>
        </is>
      </c>
      <c r="H6446" s="130" t="inlineStr">
        <is>
          <t>NG</t>
        </is>
      </c>
      <c r="I6446" s="130" t="inlineStr">
        <is>
          <t>NG</t>
        </is>
      </c>
      <c r="J6446" s="131" t="n">
        <v>42489.457</v>
      </c>
      <c r="K6446" s="129" t="n">
        <v>2020</v>
      </c>
      <c r="L6446" s="120">
        <f>IF(VLOOKUP(H6446,'Cross-Page Data'!$D$4:$F$48,3,FALSE)="natural gas",VLOOKUP(G6446,'Cross-Page Data'!$I$4:$J$19,2,FALSE),IF(VLOOKUP(H6446,'Cross-Page Data'!$D$4:$F$48,3,FALSE)="solar",IF(G6446="PV","solar PV","solar thermal"),IF(VLOOKUP(H6446,'Cross-Page Data'!$D$4:$F$48,3,FALSE)="wind",VLOOKUP(G6446,'Cross-Page Data'!$I$4:$J$19,2,FALSE),IF(VLOOKUP(H6446,'Cross-Page Data'!$D$4:$F$48,3,FALSE)="hydro",VLOOKUP(G6446,'Cross-Page Data'!$I$4:$J$19,2,FALSE),VLOOKUP(H6446,'Cross-Page Data'!$D$4:$F$48,3,FALSE)))))</f>
        <v/>
      </c>
      <c r="M6446" s="120">
        <f>IF(AND($P$2=FALSE,OR(F6446="Commercial NAICS Cogen",F6446="Industrial NAICS Cogen",F6446="NAICS-22 Cogen")),FALSE,IF(AND($P$3=FALSE,OR(F6446="Commercial NAICS Cogen",F6446="Commercial NAICS Non-Cogen",F6446="Industrial NAICS Cogen", F6446="industrial NAICS non-Cogen")),FALSE, TRUE))</f>
        <v/>
      </c>
    </row>
    <row r="6447">
      <c r="A6447" s="129" t="n">
        <v>99999</v>
      </c>
      <c r="B6447" s="130" t="inlineStr">
        <is>
          <t>State-Fuel Level Increment</t>
        </is>
      </c>
      <c r="C6447" s="130" t="inlineStr">
        <is>
          <t>State-Fuel Level Increment</t>
        </is>
      </c>
      <c r="D6447" s="129" t="n">
        <v>99999</v>
      </c>
      <c r="E6447" s="130" t="inlineStr">
        <is>
          <t>NM</t>
        </is>
      </c>
      <c r="F6447" s="130" t="inlineStr">
        <is>
          <t>Commercial NAICS Cogen</t>
        </is>
      </c>
      <c r="G6447" s="130" t="inlineStr">
        <is>
          <t>ST</t>
        </is>
      </c>
      <c r="H6447" s="130" t="inlineStr">
        <is>
          <t>NG</t>
        </is>
      </c>
      <c r="I6447" s="130" t="inlineStr">
        <is>
          <t>NG</t>
        </is>
      </c>
      <c r="J6447" s="131" t="n">
        <v>0</v>
      </c>
      <c r="K6447" s="129" t="n">
        <v>2020</v>
      </c>
      <c r="L6447" s="120">
        <f>IF(VLOOKUP(H6447,'Cross-Page Data'!$D$4:$F$48,3,FALSE)="natural gas",VLOOKUP(G6447,'Cross-Page Data'!$I$4:$J$19,2,FALSE),IF(VLOOKUP(H6447,'Cross-Page Data'!$D$4:$F$48,3,FALSE)="solar",IF(G6447="PV","solar PV","solar thermal"),IF(VLOOKUP(H6447,'Cross-Page Data'!$D$4:$F$48,3,FALSE)="wind",VLOOKUP(G6447,'Cross-Page Data'!$I$4:$J$19,2,FALSE),IF(VLOOKUP(H6447,'Cross-Page Data'!$D$4:$F$48,3,FALSE)="hydro",VLOOKUP(G6447,'Cross-Page Data'!$I$4:$J$19,2,FALSE),VLOOKUP(H6447,'Cross-Page Data'!$D$4:$F$48,3,FALSE)))))</f>
        <v/>
      </c>
      <c r="M6447" s="120">
        <f>IF(AND($P$2=FALSE,OR(F6447="Commercial NAICS Cogen",F6447="Industrial NAICS Cogen",F6447="NAICS-22 Cogen")),FALSE,IF(AND($P$3=FALSE,OR(F6447="Commercial NAICS Cogen",F6447="Commercial NAICS Non-Cogen",F6447="Industrial NAICS Cogen", F6447="industrial NAICS non-Cogen")),FALSE, TRUE))</f>
        <v/>
      </c>
    </row>
    <row r="6448">
      <c r="A6448" s="129" t="n">
        <v>99999</v>
      </c>
      <c r="B6448" s="130" t="inlineStr">
        <is>
          <t>State-Fuel Level Increment</t>
        </is>
      </c>
      <c r="C6448" s="130" t="inlineStr">
        <is>
          <t>State-Fuel Level Increment</t>
        </is>
      </c>
      <c r="D6448" s="129" t="n">
        <v>99999</v>
      </c>
      <c r="E6448" s="130" t="inlineStr">
        <is>
          <t>NY</t>
        </is>
      </c>
      <c r="F6448" s="130" t="inlineStr">
        <is>
          <t>Electric Utility</t>
        </is>
      </c>
      <c r="G6448" s="130" t="inlineStr">
        <is>
          <t>ST</t>
        </is>
      </c>
      <c r="H6448" s="130" t="inlineStr">
        <is>
          <t>NG</t>
        </is>
      </c>
      <c r="I6448" s="130" t="inlineStr">
        <is>
          <t>NG</t>
        </is>
      </c>
      <c r="J6448" s="131" t="n">
        <v>37425.401</v>
      </c>
      <c r="K6448" s="129" t="n">
        <v>2020</v>
      </c>
      <c r="L6448" s="120">
        <f>IF(VLOOKUP(H6448,'Cross-Page Data'!$D$4:$F$48,3,FALSE)="natural gas",VLOOKUP(G6448,'Cross-Page Data'!$I$4:$J$19,2,FALSE),IF(VLOOKUP(H6448,'Cross-Page Data'!$D$4:$F$48,3,FALSE)="solar",IF(G6448="PV","solar PV","solar thermal"),IF(VLOOKUP(H6448,'Cross-Page Data'!$D$4:$F$48,3,FALSE)="wind",VLOOKUP(G6448,'Cross-Page Data'!$I$4:$J$19,2,FALSE),IF(VLOOKUP(H6448,'Cross-Page Data'!$D$4:$F$48,3,FALSE)="hydro",VLOOKUP(G6448,'Cross-Page Data'!$I$4:$J$19,2,FALSE),VLOOKUP(H6448,'Cross-Page Data'!$D$4:$F$48,3,FALSE)))))</f>
        <v/>
      </c>
      <c r="M6448" s="120">
        <f>IF(AND($P$2=FALSE,OR(F6448="Commercial NAICS Cogen",F6448="Industrial NAICS Cogen",F6448="NAICS-22 Cogen")),FALSE,IF(AND($P$3=FALSE,OR(F6448="Commercial NAICS Cogen",F6448="Commercial NAICS Non-Cogen",F6448="Industrial NAICS Cogen", F6448="industrial NAICS non-Cogen")),FALSE, TRUE))</f>
        <v/>
      </c>
    </row>
    <row r="6449">
      <c r="A6449" s="129" t="n">
        <v>99999</v>
      </c>
      <c r="B6449" s="130" t="inlineStr">
        <is>
          <t>State-Fuel Level Increment</t>
        </is>
      </c>
      <c r="C6449" s="130" t="inlineStr">
        <is>
          <t>State-Fuel Level Increment</t>
        </is>
      </c>
      <c r="D6449" s="129" t="n">
        <v>99999</v>
      </c>
      <c r="E6449" s="130" t="inlineStr">
        <is>
          <t>NY</t>
        </is>
      </c>
      <c r="F6449" s="130" t="inlineStr">
        <is>
          <t>NAICS-22 Non-Cogen</t>
        </is>
      </c>
      <c r="G6449" s="130" t="inlineStr">
        <is>
          <t>ST</t>
        </is>
      </c>
      <c r="H6449" s="130" t="inlineStr">
        <is>
          <t>NG</t>
        </is>
      </c>
      <c r="I6449" s="130" t="inlineStr">
        <is>
          <t>NG</t>
        </is>
      </c>
      <c r="J6449" s="131" t="n">
        <v>926641.63</v>
      </c>
      <c r="K6449" s="129" t="n">
        <v>2020</v>
      </c>
      <c r="L6449" s="120">
        <f>IF(VLOOKUP(H6449,'Cross-Page Data'!$D$4:$F$48,3,FALSE)="natural gas",VLOOKUP(G6449,'Cross-Page Data'!$I$4:$J$19,2,FALSE),IF(VLOOKUP(H6449,'Cross-Page Data'!$D$4:$F$48,3,FALSE)="solar",IF(G6449="PV","solar PV","solar thermal"),IF(VLOOKUP(H6449,'Cross-Page Data'!$D$4:$F$48,3,FALSE)="wind",VLOOKUP(G6449,'Cross-Page Data'!$I$4:$J$19,2,FALSE),IF(VLOOKUP(H6449,'Cross-Page Data'!$D$4:$F$48,3,FALSE)="hydro",VLOOKUP(G6449,'Cross-Page Data'!$I$4:$J$19,2,FALSE),VLOOKUP(H6449,'Cross-Page Data'!$D$4:$F$48,3,FALSE)))))</f>
        <v/>
      </c>
      <c r="M6449" s="120">
        <f>IF(AND($P$2=FALSE,OR(F6449="Commercial NAICS Cogen",F6449="Industrial NAICS Cogen",F6449="NAICS-22 Cogen")),FALSE,IF(AND($P$3=FALSE,OR(F6449="Commercial NAICS Cogen",F6449="Commercial NAICS Non-Cogen",F6449="Industrial NAICS Cogen", F6449="industrial NAICS non-Cogen")),FALSE, TRUE))</f>
        <v/>
      </c>
    </row>
    <row r="6450">
      <c r="A6450" s="129" t="n">
        <v>99999</v>
      </c>
      <c r="B6450" s="130" t="inlineStr">
        <is>
          <t>State-Fuel Level Increment</t>
        </is>
      </c>
      <c r="C6450" s="130" t="inlineStr">
        <is>
          <t>State-Fuel Level Increment</t>
        </is>
      </c>
      <c r="D6450" s="129" t="n">
        <v>99999</v>
      </c>
      <c r="E6450" s="130" t="inlineStr">
        <is>
          <t>NY</t>
        </is>
      </c>
      <c r="F6450" s="130" t="inlineStr">
        <is>
          <t>Commercial NAICS Cogen</t>
        </is>
      </c>
      <c r="G6450" s="130" t="inlineStr">
        <is>
          <t>ST</t>
        </is>
      </c>
      <c r="H6450" s="130" t="inlineStr">
        <is>
          <t>NG</t>
        </is>
      </c>
      <c r="I6450" s="130" t="inlineStr">
        <is>
          <t>NG</t>
        </is>
      </c>
      <c r="J6450" s="131" t="n">
        <v>74655.072</v>
      </c>
      <c r="K6450" s="129" t="n">
        <v>2020</v>
      </c>
      <c r="L6450" s="120">
        <f>IF(VLOOKUP(H6450,'Cross-Page Data'!$D$4:$F$48,3,FALSE)="natural gas",VLOOKUP(G6450,'Cross-Page Data'!$I$4:$J$19,2,FALSE),IF(VLOOKUP(H6450,'Cross-Page Data'!$D$4:$F$48,3,FALSE)="solar",IF(G6450="PV","solar PV","solar thermal"),IF(VLOOKUP(H6450,'Cross-Page Data'!$D$4:$F$48,3,FALSE)="wind",VLOOKUP(G6450,'Cross-Page Data'!$I$4:$J$19,2,FALSE),IF(VLOOKUP(H6450,'Cross-Page Data'!$D$4:$F$48,3,FALSE)="hydro",VLOOKUP(G6450,'Cross-Page Data'!$I$4:$J$19,2,FALSE),VLOOKUP(H6450,'Cross-Page Data'!$D$4:$F$48,3,FALSE)))))</f>
        <v/>
      </c>
      <c r="M6450" s="120">
        <f>IF(AND($P$2=FALSE,OR(F6450="Commercial NAICS Cogen",F6450="Industrial NAICS Cogen",F6450="NAICS-22 Cogen")),FALSE,IF(AND($P$3=FALSE,OR(F6450="Commercial NAICS Cogen",F6450="Commercial NAICS Non-Cogen",F6450="Industrial NAICS Cogen", F6450="industrial NAICS non-Cogen")),FALSE, TRUE))</f>
        <v/>
      </c>
    </row>
    <row r="6451">
      <c r="A6451" s="129" t="n">
        <v>99999</v>
      </c>
      <c r="B6451" s="130" t="inlineStr">
        <is>
          <t>State-Fuel Level Increment</t>
        </is>
      </c>
      <c r="C6451" s="130" t="inlineStr">
        <is>
          <t>State-Fuel Level Increment</t>
        </is>
      </c>
      <c r="D6451" s="129" t="n">
        <v>99999</v>
      </c>
      <c r="E6451" s="130" t="inlineStr">
        <is>
          <t>NY</t>
        </is>
      </c>
      <c r="F6451" s="130" t="inlineStr">
        <is>
          <t>Industrial NAICS Cogen</t>
        </is>
      </c>
      <c r="G6451" s="130" t="inlineStr">
        <is>
          <t>ST</t>
        </is>
      </c>
      <c r="H6451" s="130" t="inlineStr">
        <is>
          <t>NG</t>
        </is>
      </c>
      <c r="I6451" s="130" t="inlineStr">
        <is>
          <t>NG</t>
        </is>
      </c>
      <c r="J6451" s="131" t="n">
        <v>39083.008</v>
      </c>
      <c r="K6451" s="129" t="n">
        <v>2020</v>
      </c>
      <c r="L6451" s="120">
        <f>IF(VLOOKUP(H6451,'Cross-Page Data'!$D$4:$F$48,3,FALSE)="natural gas",VLOOKUP(G6451,'Cross-Page Data'!$I$4:$J$19,2,FALSE),IF(VLOOKUP(H6451,'Cross-Page Data'!$D$4:$F$48,3,FALSE)="solar",IF(G6451="PV","solar PV","solar thermal"),IF(VLOOKUP(H6451,'Cross-Page Data'!$D$4:$F$48,3,FALSE)="wind",VLOOKUP(G6451,'Cross-Page Data'!$I$4:$J$19,2,FALSE),IF(VLOOKUP(H6451,'Cross-Page Data'!$D$4:$F$48,3,FALSE)="hydro",VLOOKUP(G6451,'Cross-Page Data'!$I$4:$J$19,2,FALSE),VLOOKUP(H6451,'Cross-Page Data'!$D$4:$F$48,3,FALSE)))))</f>
        <v/>
      </c>
      <c r="M6451" s="120">
        <f>IF(AND($P$2=FALSE,OR(F6451="Commercial NAICS Cogen",F6451="Industrial NAICS Cogen",F6451="NAICS-22 Cogen")),FALSE,IF(AND($P$3=FALSE,OR(F6451="Commercial NAICS Cogen",F6451="Commercial NAICS Non-Cogen",F6451="Industrial NAICS Cogen", F6451="industrial NAICS non-Cogen")),FALSE, TRUE))</f>
        <v/>
      </c>
    </row>
    <row r="6452">
      <c r="A6452" s="129" t="n">
        <v>99999</v>
      </c>
      <c r="B6452" s="130" t="inlineStr">
        <is>
          <t>State-Fuel Level Increment</t>
        </is>
      </c>
      <c r="C6452" s="130" t="inlineStr">
        <is>
          <t>State-Fuel Level Increment</t>
        </is>
      </c>
      <c r="D6452" s="129" t="n">
        <v>99999</v>
      </c>
      <c r="E6452" s="130" t="inlineStr">
        <is>
          <t>OH</t>
        </is>
      </c>
      <c r="F6452" s="130" t="inlineStr">
        <is>
          <t>Electric Utility</t>
        </is>
      </c>
      <c r="G6452" s="130" t="inlineStr">
        <is>
          <t>ST</t>
        </is>
      </c>
      <c r="H6452" s="130" t="inlineStr">
        <is>
          <t>NG</t>
        </is>
      </c>
      <c r="I6452" s="130" t="inlineStr">
        <is>
          <t>NG</t>
        </is>
      </c>
      <c r="J6452" s="131" t="n">
        <v>9723.014999999999</v>
      </c>
      <c r="K6452" s="129" t="n">
        <v>2020</v>
      </c>
      <c r="L6452" s="120">
        <f>IF(VLOOKUP(H6452,'Cross-Page Data'!$D$4:$F$48,3,FALSE)="natural gas",VLOOKUP(G6452,'Cross-Page Data'!$I$4:$J$19,2,FALSE),IF(VLOOKUP(H6452,'Cross-Page Data'!$D$4:$F$48,3,FALSE)="solar",IF(G6452="PV","solar PV","solar thermal"),IF(VLOOKUP(H6452,'Cross-Page Data'!$D$4:$F$48,3,FALSE)="wind",VLOOKUP(G6452,'Cross-Page Data'!$I$4:$J$19,2,FALSE),IF(VLOOKUP(H6452,'Cross-Page Data'!$D$4:$F$48,3,FALSE)="hydro",VLOOKUP(G6452,'Cross-Page Data'!$I$4:$J$19,2,FALSE),VLOOKUP(H6452,'Cross-Page Data'!$D$4:$F$48,3,FALSE)))))</f>
        <v/>
      </c>
      <c r="M6452" s="120">
        <f>IF(AND($P$2=FALSE,OR(F6452="Commercial NAICS Cogen",F6452="Industrial NAICS Cogen",F6452="NAICS-22 Cogen")),FALSE,IF(AND($P$3=FALSE,OR(F6452="Commercial NAICS Cogen",F6452="Commercial NAICS Non-Cogen",F6452="Industrial NAICS Cogen", F6452="industrial NAICS non-Cogen")),FALSE, TRUE))</f>
        <v/>
      </c>
    </row>
    <row r="6453">
      <c r="A6453" s="129" t="n">
        <v>99999</v>
      </c>
      <c r="B6453" s="130" t="inlineStr">
        <is>
          <t>State-Fuel Level Increment</t>
        </is>
      </c>
      <c r="C6453" s="130" t="inlineStr">
        <is>
          <t>State-Fuel Level Increment</t>
        </is>
      </c>
      <c r="D6453" s="129" t="n">
        <v>99999</v>
      </c>
      <c r="E6453" s="130" t="inlineStr">
        <is>
          <t>OH</t>
        </is>
      </c>
      <c r="F6453" s="130" t="inlineStr">
        <is>
          <t>NAICS-22 Cogen</t>
        </is>
      </c>
      <c r="G6453" s="130" t="inlineStr">
        <is>
          <t>ST</t>
        </is>
      </c>
      <c r="H6453" s="130" t="inlineStr">
        <is>
          <t>NG</t>
        </is>
      </c>
      <c r="I6453" s="130" t="inlineStr">
        <is>
          <t>NG</t>
        </is>
      </c>
      <c r="J6453" s="131" t="n">
        <v>11734.695</v>
      </c>
      <c r="K6453" s="129" t="n">
        <v>2020</v>
      </c>
      <c r="L6453" s="120">
        <f>IF(VLOOKUP(H6453,'Cross-Page Data'!$D$4:$F$48,3,FALSE)="natural gas",VLOOKUP(G6453,'Cross-Page Data'!$I$4:$J$19,2,FALSE),IF(VLOOKUP(H6453,'Cross-Page Data'!$D$4:$F$48,3,FALSE)="solar",IF(G6453="PV","solar PV","solar thermal"),IF(VLOOKUP(H6453,'Cross-Page Data'!$D$4:$F$48,3,FALSE)="wind",VLOOKUP(G6453,'Cross-Page Data'!$I$4:$J$19,2,FALSE),IF(VLOOKUP(H6453,'Cross-Page Data'!$D$4:$F$48,3,FALSE)="hydro",VLOOKUP(G6453,'Cross-Page Data'!$I$4:$J$19,2,FALSE),VLOOKUP(H6453,'Cross-Page Data'!$D$4:$F$48,3,FALSE)))))</f>
        <v/>
      </c>
      <c r="M6453" s="120">
        <f>IF(AND($P$2=FALSE,OR(F6453="Commercial NAICS Cogen",F6453="Industrial NAICS Cogen",F6453="NAICS-22 Cogen")),FALSE,IF(AND($P$3=FALSE,OR(F6453="Commercial NAICS Cogen",F6453="Commercial NAICS Non-Cogen",F6453="Industrial NAICS Cogen", F6453="industrial NAICS non-Cogen")),FALSE, TRUE))</f>
        <v/>
      </c>
    </row>
    <row r="6454">
      <c r="A6454" s="129" t="n">
        <v>99999</v>
      </c>
      <c r="B6454" s="130" t="inlineStr">
        <is>
          <t>State-Fuel Level Increment</t>
        </is>
      </c>
      <c r="C6454" s="130" t="inlineStr">
        <is>
          <t>State-Fuel Level Increment</t>
        </is>
      </c>
      <c r="D6454" s="129" t="n">
        <v>99999</v>
      </c>
      <c r="E6454" s="130" t="inlineStr">
        <is>
          <t>OH</t>
        </is>
      </c>
      <c r="F6454" s="130" t="inlineStr">
        <is>
          <t>Commercial NAICS Cogen</t>
        </is>
      </c>
      <c r="G6454" s="130" t="inlineStr">
        <is>
          <t>ST</t>
        </is>
      </c>
      <c r="H6454" s="130" t="inlineStr">
        <is>
          <t>NG</t>
        </is>
      </c>
      <c r="I6454" s="130" t="inlineStr">
        <is>
          <t>NG</t>
        </is>
      </c>
      <c r="J6454" s="131" t="n">
        <v>4199.075</v>
      </c>
      <c r="K6454" s="129" t="n">
        <v>2020</v>
      </c>
      <c r="L6454" s="120">
        <f>IF(VLOOKUP(H6454,'Cross-Page Data'!$D$4:$F$48,3,FALSE)="natural gas",VLOOKUP(G6454,'Cross-Page Data'!$I$4:$J$19,2,FALSE),IF(VLOOKUP(H6454,'Cross-Page Data'!$D$4:$F$48,3,FALSE)="solar",IF(G6454="PV","solar PV","solar thermal"),IF(VLOOKUP(H6454,'Cross-Page Data'!$D$4:$F$48,3,FALSE)="wind",VLOOKUP(G6454,'Cross-Page Data'!$I$4:$J$19,2,FALSE),IF(VLOOKUP(H6454,'Cross-Page Data'!$D$4:$F$48,3,FALSE)="hydro",VLOOKUP(G6454,'Cross-Page Data'!$I$4:$J$19,2,FALSE),VLOOKUP(H6454,'Cross-Page Data'!$D$4:$F$48,3,FALSE)))))</f>
        <v/>
      </c>
      <c r="M6454" s="120">
        <f>IF(AND($P$2=FALSE,OR(F6454="Commercial NAICS Cogen",F6454="Industrial NAICS Cogen",F6454="NAICS-22 Cogen")),FALSE,IF(AND($P$3=FALSE,OR(F6454="Commercial NAICS Cogen",F6454="Commercial NAICS Non-Cogen",F6454="Industrial NAICS Cogen", F6454="industrial NAICS non-Cogen")),FALSE, TRUE))</f>
        <v/>
      </c>
    </row>
    <row r="6455">
      <c r="A6455" s="129" t="n">
        <v>99999</v>
      </c>
      <c r="B6455" s="130" t="inlineStr">
        <is>
          <t>State-Fuel Level Increment</t>
        </is>
      </c>
      <c r="C6455" s="130" t="inlineStr">
        <is>
          <t>State-Fuel Level Increment</t>
        </is>
      </c>
      <c r="D6455" s="129" t="n">
        <v>99999</v>
      </c>
      <c r="E6455" s="130" t="inlineStr">
        <is>
          <t>OH</t>
        </is>
      </c>
      <c r="F6455" s="130" t="inlineStr">
        <is>
          <t>Industrial NAICS Cogen</t>
        </is>
      </c>
      <c r="G6455" s="130" t="inlineStr">
        <is>
          <t>ST</t>
        </is>
      </c>
      <c r="H6455" s="130" t="inlineStr">
        <is>
          <t>NG</t>
        </is>
      </c>
      <c r="I6455" s="130" t="inlineStr">
        <is>
          <t>NG</t>
        </is>
      </c>
      <c r="J6455" s="131" t="n">
        <v>67395.01700000001</v>
      </c>
      <c r="K6455" s="129" t="n">
        <v>2020</v>
      </c>
      <c r="L6455" s="120">
        <f>IF(VLOOKUP(H6455,'Cross-Page Data'!$D$4:$F$48,3,FALSE)="natural gas",VLOOKUP(G6455,'Cross-Page Data'!$I$4:$J$19,2,FALSE),IF(VLOOKUP(H6455,'Cross-Page Data'!$D$4:$F$48,3,FALSE)="solar",IF(G6455="PV","solar PV","solar thermal"),IF(VLOOKUP(H6455,'Cross-Page Data'!$D$4:$F$48,3,FALSE)="wind",VLOOKUP(G6455,'Cross-Page Data'!$I$4:$J$19,2,FALSE),IF(VLOOKUP(H6455,'Cross-Page Data'!$D$4:$F$48,3,FALSE)="hydro",VLOOKUP(G6455,'Cross-Page Data'!$I$4:$J$19,2,FALSE),VLOOKUP(H6455,'Cross-Page Data'!$D$4:$F$48,3,FALSE)))))</f>
        <v/>
      </c>
      <c r="M6455" s="120">
        <f>IF(AND($P$2=FALSE,OR(F6455="Commercial NAICS Cogen",F6455="Industrial NAICS Cogen",F6455="NAICS-22 Cogen")),FALSE,IF(AND($P$3=FALSE,OR(F6455="Commercial NAICS Cogen",F6455="Commercial NAICS Non-Cogen",F6455="Industrial NAICS Cogen", F6455="industrial NAICS non-Cogen")),FALSE, TRUE))</f>
        <v/>
      </c>
    </row>
    <row r="6456">
      <c r="A6456" s="129" t="n">
        <v>99999</v>
      </c>
      <c r="B6456" s="130" t="inlineStr">
        <is>
          <t>State-Fuel Level Increment</t>
        </is>
      </c>
      <c r="C6456" s="130" t="inlineStr">
        <is>
          <t>State-Fuel Level Increment</t>
        </is>
      </c>
      <c r="D6456" s="129" t="n">
        <v>99999</v>
      </c>
      <c r="E6456" s="130" t="inlineStr">
        <is>
          <t>OK</t>
        </is>
      </c>
      <c r="F6456" s="130" t="inlineStr">
        <is>
          <t>Electric Utility</t>
        </is>
      </c>
      <c r="G6456" s="130" t="inlineStr">
        <is>
          <t>ST</t>
        </is>
      </c>
      <c r="H6456" s="130" t="inlineStr">
        <is>
          <t>NG</t>
        </is>
      </c>
      <c r="I6456" s="130" t="inlineStr">
        <is>
          <t>NG</t>
        </is>
      </c>
      <c r="J6456" s="131" t="n">
        <v>1436088.4</v>
      </c>
      <c r="K6456" s="129" t="n">
        <v>2020</v>
      </c>
      <c r="L6456" s="120">
        <f>IF(VLOOKUP(H6456,'Cross-Page Data'!$D$4:$F$48,3,FALSE)="natural gas",VLOOKUP(G6456,'Cross-Page Data'!$I$4:$J$19,2,FALSE),IF(VLOOKUP(H6456,'Cross-Page Data'!$D$4:$F$48,3,FALSE)="solar",IF(G6456="PV","solar PV","solar thermal"),IF(VLOOKUP(H6456,'Cross-Page Data'!$D$4:$F$48,3,FALSE)="wind",VLOOKUP(G6456,'Cross-Page Data'!$I$4:$J$19,2,FALSE),IF(VLOOKUP(H6456,'Cross-Page Data'!$D$4:$F$48,3,FALSE)="hydro",VLOOKUP(G6456,'Cross-Page Data'!$I$4:$J$19,2,FALSE),VLOOKUP(H6456,'Cross-Page Data'!$D$4:$F$48,3,FALSE)))))</f>
        <v/>
      </c>
      <c r="M6456" s="120">
        <f>IF(AND($P$2=FALSE,OR(F6456="Commercial NAICS Cogen",F6456="Industrial NAICS Cogen",F6456="NAICS-22 Cogen")),FALSE,IF(AND($P$3=FALSE,OR(F6456="Commercial NAICS Cogen",F6456="Commercial NAICS Non-Cogen",F6456="Industrial NAICS Cogen", F6456="industrial NAICS non-Cogen")),FALSE, TRUE))</f>
        <v/>
      </c>
    </row>
    <row r="6457">
      <c r="A6457" s="129" t="n">
        <v>99999</v>
      </c>
      <c r="B6457" s="130" t="inlineStr">
        <is>
          <t>State-Fuel Level Increment</t>
        </is>
      </c>
      <c r="C6457" s="130" t="inlineStr">
        <is>
          <t>State-Fuel Level Increment</t>
        </is>
      </c>
      <c r="D6457" s="129" t="n">
        <v>99999</v>
      </c>
      <c r="E6457" s="130" t="inlineStr">
        <is>
          <t>OR</t>
        </is>
      </c>
      <c r="F6457" s="130" t="inlineStr">
        <is>
          <t>NAICS-22 Cogen</t>
        </is>
      </c>
      <c r="G6457" s="130" t="inlineStr">
        <is>
          <t>ST</t>
        </is>
      </c>
      <c r="H6457" s="130" t="inlineStr">
        <is>
          <t>NG</t>
        </is>
      </c>
      <c r="I6457" s="130" t="inlineStr">
        <is>
          <t>NG</t>
        </is>
      </c>
      <c r="J6457" s="131" t="n">
        <v>0</v>
      </c>
      <c r="K6457" s="129" t="n">
        <v>2020</v>
      </c>
      <c r="L6457" s="120">
        <f>IF(VLOOKUP(H6457,'Cross-Page Data'!$D$4:$F$48,3,FALSE)="natural gas",VLOOKUP(G6457,'Cross-Page Data'!$I$4:$J$19,2,FALSE),IF(VLOOKUP(H6457,'Cross-Page Data'!$D$4:$F$48,3,FALSE)="solar",IF(G6457="PV","solar PV","solar thermal"),IF(VLOOKUP(H6457,'Cross-Page Data'!$D$4:$F$48,3,FALSE)="wind",VLOOKUP(G6457,'Cross-Page Data'!$I$4:$J$19,2,FALSE),IF(VLOOKUP(H6457,'Cross-Page Data'!$D$4:$F$48,3,FALSE)="hydro",VLOOKUP(G6457,'Cross-Page Data'!$I$4:$J$19,2,FALSE),VLOOKUP(H6457,'Cross-Page Data'!$D$4:$F$48,3,FALSE)))))</f>
        <v/>
      </c>
      <c r="M6457" s="120">
        <f>IF(AND($P$2=FALSE,OR(F6457="Commercial NAICS Cogen",F6457="Industrial NAICS Cogen",F6457="NAICS-22 Cogen")),FALSE,IF(AND($P$3=FALSE,OR(F6457="Commercial NAICS Cogen",F6457="Commercial NAICS Non-Cogen",F6457="Industrial NAICS Cogen", F6457="industrial NAICS non-Cogen")),FALSE, TRUE))</f>
        <v/>
      </c>
    </row>
    <row r="6458">
      <c r="A6458" s="129" t="n">
        <v>99999</v>
      </c>
      <c r="B6458" s="130" t="inlineStr">
        <is>
          <t>State-Fuel Level Increment</t>
        </is>
      </c>
      <c r="C6458" s="130" t="inlineStr">
        <is>
          <t>State-Fuel Level Increment</t>
        </is>
      </c>
      <c r="D6458" s="129" t="n">
        <v>99999</v>
      </c>
      <c r="E6458" s="130" t="inlineStr">
        <is>
          <t>OR</t>
        </is>
      </c>
      <c r="F6458" s="130" t="inlineStr">
        <is>
          <t>Industrial NAICS Cogen</t>
        </is>
      </c>
      <c r="G6458" s="130" t="inlineStr">
        <is>
          <t>ST</t>
        </is>
      </c>
      <c r="H6458" s="130" t="inlineStr">
        <is>
          <t>NG</t>
        </is>
      </c>
      <c r="I6458" s="130" t="inlineStr">
        <is>
          <t>NG</t>
        </is>
      </c>
      <c r="J6458" s="131" t="n">
        <v>78272.859</v>
      </c>
      <c r="K6458" s="129" t="n">
        <v>2020</v>
      </c>
      <c r="L6458" s="120">
        <f>IF(VLOOKUP(H6458,'Cross-Page Data'!$D$4:$F$48,3,FALSE)="natural gas",VLOOKUP(G6458,'Cross-Page Data'!$I$4:$J$19,2,FALSE),IF(VLOOKUP(H6458,'Cross-Page Data'!$D$4:$F$48,3,FALSE)="solar",IF(G6458="PV","solar PV","solar thermal"),IF(VLOOKUP(H6458,'Cross-Page Data'!$D$4:$F$48,3,FALSE)="wind",VLOOKUP(G6458,'Cross-Page Data'!$I$4:$J$19,2,FALSE),IF(VLOOKUP(H6458,'Cross-Page Data'!$D$4:$F$48,3,FALSE)="hydro",VLOOKUP(G6458,'Cross-Page Data'!$I$4:$J$19,2,FALSE),VLOOKUP(H6458,'Cross-Page Data'!$D$4:$F$48,3,FALSE)))))</f>
        <v/>
      </c>
      <c r="M6458" s="120">
        <f>IF(AND($P$2=FALSE,OR(F6458="Commercial NAICS Cogen",F6458="Industrial NAICS Cogen",F6458="NAICS-22 Cogen")),FALSE,IF(AND($P$3=FALSE,OR(F6458="Commercial NAICS Cogen",F6458="Commercial NAICS Non-Cogen",F6458="Industrial NAICS Cogen", F6458="industrial NAICS non-Cogen")),FALSE, TRUE))</f>
        <v/>
      </c>
    </row>
    <row r="6459">
      <c r="A6459" s="129" t="n">
        <v>99999</v>
      </c>
      <c r="B6459" s="130" t="inlineStr">
        <is>
          <t>State-Fuel Level Increment</t>
        </is>
      </c>
      <c r="C6459" s="130" t="inlineStr">
        <is>
          <t>State-Fuel Level Increment</t>
        </is>
      </c>
      <c r="D6459" s="129" t="n">
        <v>99999</v>
      </c>
      <c r="E6459" s="130" t="inlineStr">
        <is>
          <t>PA</t>
        </is>
      </c>
      <c r="F6459" s="130" t="inlineStr">
        <is>
          <t>NAICS-22 Non-Cogen</t>
        </is>
      </c>
      <c r="G6459" s="130" t="inlineStr">
        <is>
          <t>ST</t>
        </is>
      </c>
      <c r="H6459" s="130" t="inlineStr">
        <is>
          <t>NG</t>
        </is>
      </c>
      <c r="I6459" s="130" t="inlineStr">
        <is>
          <t>NG</t>
        </is>
      </c>
      <c r="J6459" s="131" t="n">
        <v>517588.91</v>
      </c>
      <c r="K6459" s="129" t="n">
        <v>2020</v>
      </c>
      <c r="L6459" s="120">
        <f>IF(VLOOKUP(H6459,'Cross-Page Data'!$D$4:$F$48,3,FALSE)="natural gas",VLOOKUP(G6459,'Cross-Page Data'!$I$4:$J$19,2,FALSE),IF(VLOOKUP(H6459,'Cross-Page Data'!$D$4:$F$48,3,FALSE)="solar",IF(G6459="PV","solar PV","solar thermal"),IF(VLOOKUP(H6459,'Cross-Page Data'!$D$4:$F$48,3,FALSE)="wind",VLOOKUP(G6459,'Cross-Page Data'!$I$4:$J$19,2,FALSE),IF(VLOOKUP(H6459,'Cross-Page Data'!$D$4:$F$48,3,FALSE)="hydro",VLOOKUP(G6459,'Cross-Page Data'!$I$4:$J$19,2,FALSE),VLOOKUP(H6459,'Cross-Page Data'!$D$4:$F$48,3,FALSE)))))</f>
        <v/>
      </c>
      <c r="M6459" s="120">
        <f>IF(AND($P$2=FALSE,OR(F6459="Commercial NAICS Cogen",F6459="Industrial NAICS Cogen",F6459="NAICS-22 Cogen")),FALSE,IF(AND($P$3=FALSE,OR(F6459="Commercial NAICS Cogen",F6459="Commercial NAICS Non-Cogen",F6459="Industrial NAICS Cogen", F6459="industrial NAICS non-Cogen")),FALSE, TRUE))</f>
        <v/>
      </c>
    </row>
    <row r="6460">
      <c r="A6460" s="129" t="n">
        <v>99999</v>
      </c>
      <c r="B6460" s="130" t="inlineStr">
        <is>
          <t>State-Fuel Level Increment</t>
        </is>
      </c>
      <c r="C6460" s="130" t="inlineStr">
        <is>
          <t>State-Fuel Level Increment</t>
        </is>
      </c>
      <c r="D6460" s="129" t="n">
        <v>99999</v>
      </c>
      <c r="E6460" s="130" t="inlineStr">
        <is>
          <t>PA</t>
        </is>
      </c>
      <c r="F6460" s="130" t="inlineStr">
        <is>
          <t>NAICS-22 Cogen</t>
        </is>
      </c>
      <c r="G6460" s="130" t="inlineStr">
        <is>
          <t>ST</t>
        </is>
      </c>
      <c r="H6460" s="130" t="inlineStr">
        <is>
          <t>NG</t>
        </is>
      </c>
      <c r="I6460" s="130" t="inlineStr">
        <is>
          <t>NG</t>
        </is>
      </c>
      <c r="J6460" s="131" t="n">
        <v>244577.7</v>
      </c>
      <c r="K6460" s="129" t="n">
        <v>2020</v>
      </c>
      <c r="L6460" s="120">
        <f>IF(VLOOKUP(H6460,'Cross-Page Data'!$D$4:$F$48,3,FALSE)="natural gas",VLOOKUP(G6460,'Cross-Page Data'!$I$4:$J$19,2,FALSE),IF(VLOOKUP(H6460,'Cross-Page Data'!$D$4:$F$48,3,FALSE)="solar",IF(G6460="PV","solar PV","solar thermal"),IF(VLOOKUP(H6460,'Cross-Page Data'!$D$4:$F$48,3,FALSE)="wind",VLOOKUP(G6460,'Cross-Page Data'!$I$4:$J$19,2,FALSE),IF(VLOOKUP(H6460,'Cross-Page Data'!$D$4:$F$48,3,FALSE)="hydro",VLOOKUP(G6460,'Cross-Page Data'!$I$4:$J$19,2,FALSE),VLOOKUP(H6460,'Cross-Page Data'!$D$4:$F$48,3,FALSE)))))</f>
        <v/>
      </c>
      <c r="M6460" s="120">
        <f>IF(AND($P$2=FALSE,OR(F6460="Commercial NAICS Cogen",F6460="Industrial NAICS Cogen",F6460="NAICS-22 Cogen")),FALSE,IF(AND($P$3=FALSE,OR(F6460="Commercial NAICS Cogen",F6460="Commercial NAICS Non-Cogen",F6460="Industrial NAICS Cogen", F6460="industrial NAICS non-Cogen")),FALSE, TRUE))</f>
        <v/>
      </c>
    </row>
    <row r="6461">
      <c r="A6461" s="129" t="n">
        <v>99999</v>
      </c>
      <c r="B6461" s="130" t="inlineStr">
        <is>
          <t>State-Fuel Level Increment</t>
        </is>
      </c>
      <c r="C6461" s="130" t="inlineStr">
        <is>
          <t>State-Fuel Level Increment</t>
        </is>
      </c>
      <c r="D6461" s="129" t="n">
        <v>99999</v>
      </c>
      <c r="E6461" s="130" t="inlineStr">
        <is>
          <t>PA</t>
        </is>
      </c>
      <c r="F6461" s="130" t="inlineStr">
        <is>
          <t>Industrial NAICS Cogen</t>
        </is>
      </c>
      <c r="G6461" s="130" t="inlineStr">
        <is>
          <t>ST</t>
        </is>
      </c>
      <c r="H6461" s="130" t="inlineStr">
        <is>
          <t>NG</t>
        </is>
      </c>
      <c r="I6461" s="130" t="inlineStr">
        <is>
          <t>NG</t>
        </is>
      </c>
      <c r="J6461" s="131" t="n">
        <v>103749.95</v>
      </c>
      <c r="K6461" s="129" t="n">
        <v>2020</v>
      </c>
      <c r="L6461" s="120">
        <f>IF(VLOOKUP(H6461,'Cross-Page Data'!$D$4:$F$48,3,FALSE)="natural gas",VLOOKUP(G6461,'Cross-Page Data'!$I$4:$J$19,2,FALSE),IF(VLOOKUP(H6461,'Cross-Page Data'!$D$4:$F$48,3,FALSE)="solar",IF(G6461="PV","solar PV","solar thermal"),IF(VLOOKUP(H6461,'Cross-Page Data'!$D$4:$F$48,3,FALSE)="wind",VLOOKUP(G6461,'Cross-Page Data'!$I$4:$J$19,2,FALSE),IF(VLOOKUP(H6461,'Cross-Page Data'!$D$4:$F$48,3,FALSE)="hydro",VLOOKUP(G6461,'Cross-Page Data'!$I$4:$J$19,2,FALSE),VLOOKUP(H6461,'Cross-Page Data'!$D$4:$F$48,3,FALSE)))))</f>
        <v/>
      </c>
      <c r="M6461" s="120">
        <f>IF(AND($P$2=FALSE,OR(F6461="Commercial NAICS Cogen",F6461="Industrial NAICS Cogen",F6461="NAICS-22 Cogen")),FALSE,IF(AND($P$3=FALSE,OR(F6461="Commercial NAICS Cogen",F6461="Commercial NAICS Non-Cogen",F6461="Industrial NAICS Cogen", F6461="industrial NAICS non-Cogen")),FALSE, TRUE))</f>
        <v/>
      </c>
    </row>
    <row r="6462">
      <c r="A6462" s="129" t="n">
        <v>99999</v>
      </c>
      <c r="B6462" s="130" t="inlineStr">
        <is>
          <t>State-Fuel Level Increment</t>
        </is>
      </c>
      <c r="C6462" s="130" t="inlineStr">
        <is>
          <t>State-Fuel Level Increment</t>
        </is>
      </c>
      <c r="D6462" s="129" t="n">
        <v>99999</v>
      </c>
      <c r="E6462" s="130" t="inlineStr">
        <is>
          <t>SC</t>
        </is>
      </c>
      <c r="F6462" s="130" t="inlineStr">
        <is>
          <t>Electric Utility</t>
        </is>
      </c>
      <c r="G6462" s="130" t="inlineStr">
        <is>
          <t>ST</t>
        </is>
      </c>
      <c r="H6462" s="130" t="inlineStr">
        <is>
          <t>NG</t>
        </is>
      </c>
      <c r="I6462" s="130" t="inlineStr">
        <is>
          <t>NG</t>
        </is>
      </c>
      <c r="J6462" s="131" t="n">
        <v>0</v>
      </c>
      <c r="K6462" s="129" t="n">
        <v>2020</v>
      </c>
      <c r="L6462" s="120">
        <f>IF(VLOOKUP(H6462,'Cross-Page Data'!$D$4:$F$48,3,FALSE)="natural gas",VLOOKUP(G6462,'Cross-Page Data'!$I$4:$J$19,2,FALSE),IF(VLOOKUP(H6462,'Cross-Page Data'!$D$4:$F$48,3,FALSE)="solar",IF(G6462="PV","solar PV","solar thermal"),IF(VLOOKUP(H6462,'Cross-Page Data'!$D$4:$F$48,3,FALSE)="wind",VLOOKUP(G6462,'Cross-Page Data'!$I$4:$J$19,2,FALSE),IF(VLOOKUP(H6462,'Cross-Page Data'!$D$4:$F$48,3,FALSE)="hydro",VLOOKUP(G6462,'Cross-Page Data'!$I$4:$J$19,2,FALSE),VLOOKUP(H6462,'Cross-Page Data'!$D$4:$F$48,3,FALSE)))))</f>
        <v/>
      </c>
      <c r="M6462" s="120">
        <f>IF(AND($P$2=FALSE,OR(F6462="Commercial NAICS Cogen",F6462="Industrial NAICS Cogen",F6462="NAICS-22 Cogen")),FALSE,IF(AND($P$3=FALSE,OR(F6462="Commercial NAICS Cogen",F6462="Commercial NAICS Non-Cogen",F6462="Industrial NAICS Cogen", F6462="industrial NAICS non-Cogen")),FALSE, TRUE))</f>
        <v/>
      </c>
    </row>
    <row r="6463">
      <c r="A6463" s="129" t="n">
        <v>99999</v>
      </c>
      <c r="B6463" s="130" t="inlineStr">
        <is>
          <t>State-Fuel Level Increment</t>
        </is>
      </c>
      <c r="C6463" s="130" t="inlineStr">
        <is>
          <t>State-Fuel Level Increment</t>
        </is>
      </c>
      <c r="D6463" s="129" t="n">
        <v>99999</v>
      </c>
      <c r="E6463" s="130" t="inlineStr">
        <is>
          <t>SC</t>
        </is>
      </c>
      <c r="F6463" s="130" t="inlineStr">
        <is>
          <t>Industrial NAICS Cogen</t>
        </is>
      </c>
      <c r="G6463" s="130" t="inlineStr">
        <is>
          <t>ST</t>
        </is>
      </c>
      <c r="H6463" s="130" t="inlineStr">
        <is>
          <t>NG</t>
        </is>
      </c>
      <c r="I6463" s="130" t="inlineStr">
        <is>
          <t>NG</t>
        </is>
      </c>
      <c r="J6463" s="131" t="n">
        <v>4698.533</v>
      </c>
      <c r="K6463" s="129" t="n">
        <v>2020</v>
      </c>
      <c r="L6463" s="120">
        <f>IF(VLOOKUP(H6463,'Cross-Page Data'!$D$4:$F$48,3,FALSE)="natural gas",VLOOKUP(G6463,'Cross-Page Data'!$I$4:$J$19,2,FALSE),IF(VLOOKUP(H6463,'Cross-Page Data'!$D$4:$F$48,3,FALSE)="solar",IF(G6463="PV","solar PV","solar thermal"),IF(VLOOKUP(H6463,'Cross-Page Data'!$D$4:$F$48,3,FALSE)="wind",VLOOKUP(G6463,'Cross-Page Data'!$I$4:$J$19,2,FALSE),IF(VLOOKUP(H6463,'Cross-Page Data'!$D$4:$F$48,3,FALSE)="hydro",VLOOKUP(G6463,'Cross-Page Data'!$I$4:$J$19,2,FALSE),VLOOKUP(H6463,'Cross-Page Data'!$D$4:$F$48,3,FALSE)))))</f>
        <v/>
      </c>
      <c r="M6463" s="120">
        <f>IF(AND($P$2=FALSE,OR(F6463="Commercial NAICS Cogen",F6463="Industrial NAICS Cogen",F6463="NAICS-22 Cogen")),FALSE,IF(AND($P$3=FALSE,OR(F6463="Commercial NAICS Cogen",F6463="Commercial NAICS Non-Cogen",F6463="Industrial NAICS Cogen", F6463="industrial NAICS non-Cogen")),FALSE, TRUE))</f>
        <v/>
      </c>
    </row>
    <row r="6464">
      <c r="A6464" s="129" t="n">
        <v>99999</v>
      </c>
      <c r="B6464" s="130" t="inlineStr">
        <is>
          <t>State-Fuel Level Increment</t>
        </is>
      </c>
      <c r="C6464" s="130" t="inlineStr">
        <is>
          <t>State-Fuel Level Increment</t>
        </is>
      </c>
      <c r="D6464" s="129" t="n">
        <v>99999</v>
      </c>
      <c r="E6464" s="130" t="inlineStr">
        <is>
          <t>SD</t>
        </is>
      </c>
      <c r="F6464" s="130" t="inlineStr">
        <is>
          <t>Industrial NAICS Cogen</t>
        </is>
      </c>
      <c r="G6464" s="130" t="inlineStr">
        <is>
          <t>ST</t>
        </is>
      </c>
      <c r="H6464" s="130" t="inlineStr">
        <is>
          <t>NG</t>
        </is>
      </c>
      <c r="I6464" s="130" t="inlineStr">
        <is>
          <t>NG</t>
        </is>
      </c>
      <c r="J6464" s="131" t="n">
        <v>0</v>
      </c>
      <c r="K6464" s="129" t="n">
        <v>2020</v>
      </c>
      <c r="L6464" s="120">
        <f>IF(VLOOKUP(H6464,'Cross-Page Data'!$D$4:$F$48,3,FALSE)="natural gas",VLOOKUP(G6464,'Cross-Page Data'!$I$4:$J$19,2,FALSE),IF(VLOOKUP(H6464,'Cross-Page Data'!$D$4:$F$48,3,FALSE)="solar",IF(G6464="PV","solar PV","solar thermal"),IF(VLOOKUP(H6464,'Cross-Page Data'!$D$4:$F$48,3,FALSE)="wind",VLOOKUP(G6464,'Cross-Page Data'!$I$4:$J$19,2,FALSE),IF(VLOOKUP(H6464,'Cross-Page Data'!$D$4:$F$48,3,FALSE)="hydro",VLOOKUP(G6464,'Cross-Page Data'!$I$4:$J$19,2,FALSE),VLOOKUP(H6464,'Cross-Page Data'!$D$4:$F$48,3,FALSE)))))</f>
        <v/>
      </c>
      <c r="M6464" s="120">
        <f>IF(AND($P$2=FALSE,OR(F6464="Commercial NAICS Cogen",F6464="Industrial NAICS Cogen",F6464="NAICS-22 Cogen")),FALSE,IF(AND($P$3=FALSE,OR(F6464="Commercial NAICS Cogen",F6464="Commercial NAICS Non-Cogen",F6464="Industrial NAICS Cogen", F6464="industrial NAICS non-Cogen")),FALSE, TRUE))</f>
        <v/>
      </c>
    </row>
    <row r="6465">
      <c r="A6465" s="129" t="n">
        <v>99999</v>
      </c>
      <c r="B6465" s="130" t="inlineStr">
        <is>
          <t>State-Fuel Level Increment</t>
        </is>
      </c>
      <c r="C6465" s="130" t="inlineStr">
        <is>
          <t>State-Fuel Level Increment</t>
        </is>
      </c>
      <c r="D6465" s="129" t="n">
        <v>99999</v>
      </c>
      <c r="E6465" s="130" t="inlineStr">
        <is>
          <t>TN</t>
        </is>
      </c>
      <c r="F6465" s="130" t="inlineStr">
        <is>
          <t>Industrial NAICS Cogen</t>
        </is>
      </c>
      <c r="G6465" s="130" t="inlineStr">
        <is>
          <t>ST</t>
        </is>
      </c>
      <c r="H6465" s="130" t="inlineStr">
        <is>
          <t>NG</t>
        </is>
      </c>
      <c r="I6465" s="130" t="inlineStr">
        <is>
          <t>NG</t>
        </is>
      </c>
      <c r="J6465" s="131" t="n">
        <v>54056.936</v>
      </c>
      <c r="K6465" s="129" t="n">
        <v>2020</v>
      </c>
      <c r="L6465" s="120">
        <f>IF(VLOOKUP(H6465,'Cross-Page Data'!$D$4:$F$48,3,FALSE)="natural gas",VLOOKUP(G6465,'Cross-Page Data'!$I$4:$J$19,2,FALSE),IF(VLOOKUP(H6465,'Cross-Page Data'!$D$4:$F$48,3,FALSE)="solar",IF(G6465="PV","solar PV","solar thermal"),IF(VLOOKUP(H6465,'Cross-Page Data'!$D$4:$F$48,3,FALSE)="wind",VLOOKUP(G6465,'Cross-Page Data'!$I$4:$J$19,2,FALSE),IF(VLOOKUP(H6465,'Cross-Page Data'!$D$4:$F$48,3,FALSE)="hydro",VLOOKUP(G6465,'Cross-Page Data'!$I$4:$J$19,2,FALSE),VLOOKUP(H6465,'Cross-Page Data'!$D$4:$F$48,3,FALSE)))))</f>
        <v/>
      </c>
      <c r="M6465" s="120">
        <f>IF(AND($P$2=FALSE,OR(F6465="Commercial NAICS Cogen",F6465="Industrial NAICS Cogen",F6465="NAICS-22 Cogen")),FALSE,IF(AND($P$3=FALSE,OR(F6465="Commercial NAICS Cogen",F6465="Commercial NAICS Non-Cogen",F6465="Industrial NAICS Cogen", F6465="industrial NAICS non-Cogen")),FALSE, TRUE))</f>
        <v/>
      </c>
    </row>
    <row r="6466">
      <c r="A6466" s="129" t="n">
        <v>99999</v>
      </c>
      <c r="B6466" s="130" t="inlineStr">
        <is>
          <t>State-Fuel Level Increment</t>
        </is>
      </c>
      <c r="C6466" s="130" t="inlineStr">
        <is>
          <t>State-Fuel Level Increment</t>
        </is>
      </c>
      <c r="D6466" s="129" t="n">
        <v>99999</v>
      </c>
      <c r="E6466" s="130" t="inlineStr">
        <is>
          <t>TX</t>
        </is>
      </c>
      <c r="F6466" s="130" t="inlineStr">
        <is>
          <t>Electric Utility</t>
        </is>
      </c>
      <c r="G6466" s="130" t="inlineStr">
        <is>
          <t>ST</t>
        </is>
      </c>
      <c r="H6466" s="130" t="inlineStr">
        <is>
          <t>NG</t>
        </is>
      </c>
      <c r="I6466" s="130" t="inlineStr">
        <is>
          <t>NG</t>
        </is>
      </c>
      <c r="J6466" s="131" t="n">
        <v>5017876.4</v>
      </c>
      <c r="K6466" s="129" t="n">
        <v>2020</v>
      </c>
      <c r="L6466" s="120">
        <f>IF(VLOOKUP(H6466,'Cross-Page Data'!$D$4:$F$48,3,FALSE)="natural gas",VLOOKUP(G6466,'Cross-Page Data'!$I$4:$J$19,2,FALSE),IF(VLOOKUP(H6466,'Cross-Page Data'!$D$4:$F$48,3,FALSE)="solar",IF(G6466="PV","solar PV","solar thermal"),IF(VLOOKUP(H6466,'Cross-Page Data'!$D$4:$F$48,3,FALSE)="wind",VLOOKUP(G6466,'Cross-Page Data'!$I$4:$J$19,2,FALSE),IF(VLOOKUP(H6466,'Cross-Page Data'!$D$4:$F$48,3,FALSE)="hydro",VLOOKUP(G6466,'Cross-Page Data'!$I$4:$J$19,2,FALSE),VLOOKUP(H6466,'Cross-Page Data'!$D$4:$F$48,3,FALSE)))))</f>
        <v/>
      </c>
      <c r="M6466" s="120">
        <f>IF(AND($P$2=FALSE,OR(F6466="Commercial NAICS Cogen",F6466="Industrial NAICS Cogen",F6466="NAICS-22 Cogen")),FALSE,IF(AND($P$3=FALSE,OR(F6466="Commercial NAICS Cogen",F6466="Commercial NAICS Non-Cogen",F6466="Industrial NAICS Cogen", F6466="industrial NAICS non-Cogen")),FALSE, TRUE))</f>
        <v/>
      </c>
    </row>
    <row r="6467">
      <c r="A6467" s="129" t="n">
        <v>99999</v>
      </c>
      <c r="B6467" s="130" t="inlineStr">
        <is>
          <t>State-Fuel Level Increment</t>
        </is>
      </c>
      <c r="C6467" s="130" t="inlineStr">
        <is>
          <t>State-Fuel Level Increment</t>
        </is>
      </c>
      <c r="D6467" s="129" t="n">
        <v>99999</v>
      </c>
      <c r="E6467" s="130" t="inlineStr">
        <is>
          <t>TX</t>
        </is>
      </c>
      <c r="F6467" s="130" t="inlineStr">
        <is>
          <t>NAICS-22 Non-Cogen</t>
        </is>
      </c>
      <c r="G6467" s="130" t="inlineStr">
        <is>
          <t>ST</t>
        </is>
      </c>
      <c r="H6467" s="130" t="inlineStr">
        <is>
          <t>NG</t>
        </is>
      </c>
      <c r="I6467" s="130" t="inlineStr">
        <is>
          <t>NG</t>
        </is>
      </c>
      <c r="J6467" s="131" t="n">
        <v>1125794.2</v>
      </c>
      <c r="K6467" s="129" t="n">
        <v>2020</v>
      </c>
      <c r="L6467" s="120">
        <f>IF(VLOOKUP(H6467,'Cross-Page Data'!$D$4:$F$48,3,FALSE)="natural gas",VLOOKUP(G6467,'Cross-Page Data'!$I$4:$J$19,2,FALSE),IF(VLOOKUP(H6467,'Cross-Page Data'!$D$4:$F$48,3,FALSE)="solar",IF(G6467="PV","solar PV","solar thermal"),IF(VLOOKUP(H6467,'Cross-Page Data'!$D$4:$F$48,3,FALSE)="wind",VLOOKUP(G6467,'Cross-Page Data'!$I$4:$J$19,2,FALSE),IF(VLOOKUP(H6467,'Cross-Page Data'!$D$4:$F$48,3,FALSE)="hydro",VLOOKUP(G6467,'Cross-Page Data'!$I$4:$J$19,2,FALSE),VLOOKUP(H6467,'Cross-Page Data'!$D$4:$F$48,3,FALSE)))))</f>
        <v/>
      </c>
      <c r="M6467" s="120">
        <f>IF(AND($P$2=FALSE,OR(F6467="Commercial NAICS Cogen",F6467="Industrial NAICS Cogen",F6467="NAICS-22 Cogen")),FALSE,IF(AND($P$3=FALSE,OR(F6467="Commercial NAICS Cogen",F6467="Commercial NAICS Non-Cogen",F6467="Industrial NAICS Cogen", F6467="industrial NAICS non-Cogen")),FALSE, TRUE))</f>
        <v/>
      </c>
    </row>
    <row r="6468">
      <c r="A6468" s="129" t="n">
        <v>99999</v>
      </c>
      <c r="B6468" s="130" t="inlineStr">
        <is>
          <t>State-Fuel Level Increment</t>
        </is>
      </c>
      <c r="C6468" s="130" t="inlineStr">
        <is>
          <t>State-Fuel Level Increment</t>
        </is>
      </c>
      <c r="D6468" s="129" t="n">
        <v>99999</v>
      </c>
      <c r="E6468" s="130" t="inlineStr">
        <is>
          <t>TX</t>
        </is>
      </c>
      <c r="F6468" s="130" t="inlineStr">
        <is>
          <t>Industrial NAICS Non-Cogen</t>
        </is>
      </c>
      <c r="G6468" s="130" t="inlineStr">
        <is>
          <t>ST</t>
        </is>
      </c>
      <c r="H6468" s="130" t="inlineStr">
        <is>
          <t>NG</t>
        </is>
      </c>
      <c r="I6468" s="130" t="inlineStr">
        <is>
          <t>NG</t>
        </is>
      </c>
      <c r="J6468" s="131" t="n">
        <v>1082678.3</v>
      </c>
      <c r="K6468" s="129" t="n">
        <v>2020</v>
      </c>
      <c r="L6468" s="120">
        <f>IF(VLOOKUP(H6468,'Cross-Page Data'!$D$4:$F$48,3,FALSE)="natural gas",VLOOKUP(G6468,'Cross-Page Data'!$I$4:$J$19,2,FALSE),IF(VLOOKUP(H6468,'Cross-Page Data'!$D$4:$F$48,3,FALSE)="solar",IF(G6468="PV","solar PV","solar thermal"),IF(VLOOKUP(H6468,'Cross-Page Data'!$D$4:$F$48,3,FALSE)="wind",VLOOKUP(G6468,'Cross-Page Data'!$I$4:$J$19,2,FALSE),IF(VLOOKUP(H6468,'Cross-Page Data'!$D$4:$F$48,3,FALSE)="hydro",VLOOKUP(G6468,'Cross-Page Data'!$I$4:$J$19,2,FALSE),VLOOKUP(H6468,'Cross-Page Data'!$D$4:$F$48,3,FALSE)))))</f>
        <v/>
      </c>
      <c r="M6468" s="120">
        <f>IF(AND($P$2=FALSE,OR(F6468="Commercial NAICS Cogen",F6468="Industrial NAICS Cogen",F6468="NAICS-22 Cogen")),FALSE,IF(AND($P$3=FALSE,OR(F6468="Commercial NAICS Cogen",F6468="Commercial NAICS Non-Cogen",F6468="Industrial NAICS Cogen", F6468="industrial NAICS non-Cogen")),FALSE, TRUE))</f>
        <v/>
      </c>
    </row>
    <row r="6469">
      <c r="A6469" s="129" t="n">
        <v>99999</v>
      </c>
      <c r="B6469" s="130" t="inlineStr">
        <is>
          <t>State-Fuel Level Increment</t>
        </is>
      </c>
      <c r="C6469" s="130" t="inlineStr">
        <is>
          <t>State-Fuel Level Increment</t>
        </is>
      </c>
      <c r="D6469" s="129" t="n">
        <v>99999</v>
      </c>
      <c r="E6469" s="130" t="inlineStr">
        <is>
          <t>TX</t>
        </is>
      </c>
      <c r="F6469" s="130" t="inlineStr">
        <is>
          <t>Industrial NAICS Cogen</t>
        </is>
      </c>
      <c r="G6469" s="130" t="inlineStr">
        <is>
          <t>ST</t>
        </is>
      </c>
      <c r="H6469" s="130" t="inlineStr">
        <is>
          <t>NG</t>
        </is>
      </c>
      <c r="I6469" s="130" t="inlineStr">
        <is>
          <t>NG</t>
        </is>
      </c>
      <c r="J6469" s="131" t="n">
        <v>704999.12</v>
      </c>
      <c r="K6469" s="129" t="n">
        <v>2020</v>
      </c>
      <c r="L6469" s="120">
        <f>IF(VLOOKUP(H6469,'Cross-Page Data'!$D$4:$F$48,3,FALSE)="natural gas",VLOOKUP(G6469,'Cross-Page Data'!$I$4:$J$19,2,FALSE),IF(VLOOKUP(H6469,'Cross-Page Data'!$D$4:$F$48,3,FALSE)="solar",IF(G6469="PV","solar PV","solar thermal"),IF(VLOOKUP(H6469,'Cross-Page Data'!$D$4:$F$48,3,FALSE)="wind",VLOOKUP(G6469,'Cross-Page Data'!$I$4:$J$19,2,FALSE),IF(VLOOKUP(H6469,'Cross-Page Data'!$D$4:$F$48,3,FALSE)="hydro",VLOOKUP(G6469,'Cross-Page Data'!$I$4:$J$19,2,FALSE),VLOOKUP(H6469,'Cross-Page Data'!$D$4:$F$48,3,FALSE)))))</f>
        <v/>
      </c>
      <c r="M6469" s="120">
        <f>IF(AND($P$2=FALSE,OR(F6469="Commercial NAICS Cogen",F6469="Industrial NAICS Cogen",F6469="NAICS-22 Cogen")),FALSE,IF(AND($P$3=FALSE,OR(F6469="Commercial NAICS Cogen",F6469="Commercial NAICS Non-Cogen",F6469="Industrial NAICS Cogen", F6469="industrial NAICS non-Cogen")),FALSE, TRUE))</f>
        <v/>
      </c>
    </row>
    <row r="6470">
      <c r="A6470" s="129" t="n">
        <v>99999</v>
      </c>
      <c r="B6470" s="130" t="inlineStr">
        <is>
          <t>State-Fuel Level Increment</t>
        </is>
      </c>
      <c r="C6470" s="130" t="inlineStr">
        <is>
          <t>State-Fuel Level Increment</t>
        </is>
      </c>
      <c r="D6470" s="129" t="n">
        <v>99999</v>
      </c>
      <c r="E6470" s="130" t="inlineStr">
        <is>
          <t>VA</t>
        </is>
      </c>
      <c r="F6470" s="130" t="inlineStr">
        <is>
          <t>Electric Utility</t>
        </is>
      </c>
      <c r="G6470" s="130" t="inlineStr">
        <is>
          <t>ST</t>
        </is>
      </c>
      <c r="H6470" s="130" t="inlineStr">
        <is>
          <t>NG</t>
        </is>
      </c>
      <c r="I6470" s="130" t="inlineStr">
        <is>
          <t>NG</t>
        </is>
      </c>
      <c r="J6470" s="131" t="n">
        <v>3571.924</v>
      </c>
      <c r="K6470" s="129" t="n">
        <v>2020</v>
      </c>
      <c r="L6470" s="120">
        <f>IF(VLOOKUP(H6470,'Cross-Page Data'!$D$4:$F$48,3,FALSE)="natural gas",VLOOKUP(G6470,'Cross-Page Data'!$I$4:$J$19,2,FALSE),IF(VLOOKUP(H6470,'Cross-Page Data'!$D$4:$F$48,3,FALSE)="solar",IF(G6470="PV","solar PV","solar thermal"),IF(VLOOKUP(H6470,'Cross-Page Data'!$D$4:$F$48,3,FALSE)="wind",VLOOKUP(G6470,'Cross-Page Data'!$I$4:$J$19,2,FALSE),IF(VLOOKUP(H6470,'Cross-Page Data'!$D$4:$F$48,3,FALSE)="hydro",VLOOKUP(G6470,'Cross-Page Data'!$I$4:$J$19,2,FALSE),VLOOKUP(H6470,'Cross-Page Data'!$D$4:$F$48,3,FALSE)))))</f>
        <v/>
      </c>
      <c r="M6470" s="120">
        <f>IF(AND($P$2=FALSE,OR(F6470="Commercial NAICS Cogen",F6470="Industrial NAICS Cogen",F6470="NAICS-22 Cogen")),FALSE,IF(AND($P$3=FALSE,OR(F6470="Commercial NAICS Cogen",F6470="Commercial NAICS Non-Cogen",F6470="Industrial NAICS Cogen", F6470="industrial NAICS non-Cogen")),FALSE, TRUE))</f>
        <v/>
      </c>
    </row>
    <row r="6471">
      <c r="A6471" s="129" t="n">
        <v>99999</v>
      </c>
      <c r="B6471" s="130" t="inlineStr">
        <is>
          <t>State-Fuel Level Increment</t>
        </is>
      </c>
      <c r="C6471" s="130" t="inlineStr">
        <is>
          <t>State-Fuel Level Increment</t>
        </is>
      </c>
      <c r="D6471" s="129" t="n">
        <v>99999</v>
      </c>
      <c r="E6471" s="130" t="inlineStr">
        <is>
          <t>VA</t>
        </is>
      </c>
      <c r="F6471" s="130" t="inlineStr">
        <is>
          <t>Industrial NAICS Non-Cogen</t>
        </is>
      </c>
      <c r="G6471" s="130" t="inlineStr">
        <is>
          <t>ST</t>
        </is>
      </c>
      <c r="H6471" s="130" t="inlineStr">
        <is>
          <t>NG</t>
        </is>
      </c>
      <c r="I6471" s="130" t="inlineStr">
        <is>
          <t>NG</t>
        </is>
      </c>
      <c r="J6471" s="131" t="n">
        <v>40714.954</v>
      </c>
      <c r="K6471" s="129" t="n">
        <v>2020</v>
      </c>
      <c r="L6471" s="120">
        <f>IF(VLOOKUP(H6471,'Cross-Page Data'!$D$4:$F$48,3,FALSE)="natural gas",VLOOKUP(G6471,'Cross-Page Data'!$I$4:$J$19,2,FALSE),IF(VLOOKUP(H6471,'Cross-Page Data'!$D$4:$F$48,3,FALSE)="solar",IF(G6471="PV","solar PV","solar thermal"),IF(VLOOKUP(H6471,'Cross-Page Data'!$D$4:$F$48,3,FALSE)="wind",VLOOKUP(G6471,'Cross-Page Data'!$I$4:$J$19,2,FALSE),IF(VLOOKUP(H6471,'Cross-Page Data'!$D$4:$F$48,3,FALSE)="hydro",VLOOKUP(G6471,'Cross-Page Data'!$I$4:$J$19,2,FALSE),VLOOKUP(H6471,'Cross-Page Data'!$D$4:$F$48,3,FALSE)))))</f>
        <v/>
      </c>
      <c r="M6471" s="120">
        <f>IF(AND($P$2=FALSE,OR(F6471="Commercial NAICS Cogen",F6471="Industrial NAICS Cogen",F6471="NAICS-22 Cogen")),FALSE,IF(AND($P$3=FALSE,OR(F6471="Commercial NAICS Cogen",F6471="Commercial NAICS Non-Cogen",F6471="Industrial NAICS Cogen", F6471="industrial NAICS non-Cogen")),FALSE, TRUE))</f>
        <v/>
      </c>
    </row>
    <row r="6472">
      <c r="A6472" s="129" t="n">
        <v>99999</v>
      </c>
      <c r="B6472" s="130" t="inlineStr">
        <is>
          <t>State-Fuel Level Increment</t>
        </is>
      </c>
      <c r="C6472" s="130" t="inlineStr">
        <is>
          <t>State-Fuel Level Increment</t>
        </is>
      </c>
      <c r="D6472" s="129" t="n">
        <v>99999</v>
      </c>
      <c r="E6472" s="130" t="inlineStr">
        <is>
          <t>VA</t>
        </is>
      </c>
      <c r="F6472" s="130" t="inlineStr">
        <is>
          <t>Industrial NAICS Cogen</t>
        </is>
      </c>
      <c r="G6472" s="130" t="inlineStr">
        <is>
          <t>ST</t>
        </is>
      </c>
      <c r="H6472" s="130" t="inlineStr">
        <is>
          <t>NG</t>
        </is>
      </c>
      <c r="I6472" s="130" t="inlineStr">
        <is>
          <t>NG</t>
        </is>
      </c>
      <c r="J6472" s="131" t="n">
        <v>43172.161</v>
      </c>
      <c r="K6472" s="129" t="n">
        <v>2020</v>
      </c>
      <c r="L6472" s="120">
        <f>IF(VLOOKUP(H6472,'Cross-Page Data'!$D$4:$F$48,3,FALSE)="natural gas",VLOOKUP(G6472,'Cross-Page Data'!$I$4:$J$19,2,FALSE),IF(VLOOKUP(H6472,'Cross-Page Data'!$D$4:$F$48,3,FALSE)="solar",IF(G6472="PV","solar PV","solar thermal"),IF(VLOOKUP(H6472,'Cross-Page Data'!$D$4:$F$48,3,FALSE)="wind",VLOOKUP(G6472,'Cross-Page Data'!$I$4:$J$19,2,FALSE),IF(VLOOKUP(H6472,'Cross-Page Data'!$D$4:$F$48,3,FALSE)="hydro",VLOOKUP(G6472,'Cross-Page Data'!$I$4:$J$19,2,FALSE),VLOOKUP(H6472,'Cross-Page Data'!$D$4:$F$48,3,FALSE)))))</f>
        <v/>
      </c>
      <c r="M6472" s="120">
        <f>IF(AND($P$2=FALSE,OR(F6472="Commercial NAICS Cogen",F6472="Industrial NAICS Cogen",F6472="NAICS-22 Cogen")),FALSE,IF(AND($P$3=FALSE,OR(F6472="Commercial NAICS Cogen",F6472="Commercial NAICS Non-Cogen",F6472="Industrial NAICS Cogen", F6472="industrial NAICS non-Cogen")),FALSE, TRUE))</f>
        <v/>
      </c>
    </row>
    <row r="6473">
      <c r="A6473" s="129" t="n">
        <v>99999</v>
      </c>
      <c r="B6473" s="130" t="inlineStr">
        <is>
          <t>State-Fuel Level Increment</t>
        </is>
      </c>
      <c r="C6473" s="130" t="inlineStr">
        <is>
          <t>State-Fuel Level Increment</t>
        </is>
      </c>
      <c r="D6473" s="129" t="n">
        <v>99999</v>
      </c>
      <c r="E6473" s="130" t="inlineStr">
        <is>
          <t>WA</t>
        </is>
      </c>
      <c r="F6473" s="130" t="inlineStr">
        <is>
          <t>Electric Utility</t>
        </is>
      </c>
      <c r="G6473" s="130" t="inlineStr">
        <is>
          <t>ST</t>
        </is>
      </c>
      <c r="H6473" s="130" t="inlineStr">
        <is>
          <t>NG</t>
        </is>
      </c>
      <c r="I6473" s="130" t="inlineStr">
        <is>
          <t>NG</t>
        </is>
      </c>
      <c r="J6473" s="131" t="n">
        <v>1185.162</v>
      </c>
      <c r="K6473" s="129" t="n">
        <v>2020</v>
      </c>
      <c r="L6473" s="120">
        <f>IF(VLOOKUP(H6473,'Cross-Page Data'!$D$4:$F$48,3,FALSE)="natural gas",VLOOKUP(G6473,'Cross-Page Data'!$I$4:$J$19,2,FALSE),IF(VLOOKUP(H6473,'Cross-Page Data'!$D$4:$F$48,3,FALSE)="solar",IF(G6473="PV","solar PV","solar thermal"),IF(VLOOKUP(H6473,'Cross-Page Data'!$D$4:$F$48,3,FALSE)="wind",VLOOKUP(G6473,'Cross-Page Data'!$I$4:$J$19,2,FALSE),IF(VLOOKUP(H6473,'Cross-Page Data'!$D$4:$F$48,3,FALSE)="hydro",VLOOKUP(G6473,'Cross-Page Data'!$I$4:$J$19,2,FALSE),VLOOKUP(H6473,'Cross-Page Data'!$D$4:$F$48,3,FALSE)))))</f>
        <v/>
      </c>
      <c r="M6473" s="120">
        <f>IF(AND($P$2=FALSE,OR(F6473="Commercial NAICS Cogen",F6473="Industrial NAICS Cogen",F6473="NAICS-22 Cogen")),FALSE,IF(AND($P$3=FALSE,OR(F6473="Commercial NAICS Cogen",F6473="Commercial NAICS Non-Cogen",F6473="Industrial NAICS Cogen", F6473="industrial NAICS non-Cogen")),FALSE, TRUE))</f>
        <v/>
      </c>
    </row>
    <row r="6474">
      <c r="A6474" s="129" t="n">
        <v>99999</v>
      </c>
      <c r="B6474" s="130" t="inlineStr">
        <is>
          <t>State-Fuel Level Increment</t>
        </is>
      </c>
      <c r="C6474" s="130" t="inlineStr">
        <is>
          <t>State-Fuel Level Increment</t>
        </is>
      </c>
      <c r="D6474" s="129" t="n">
        <v>99999</v>
      </c>
      <c r="E6474" s="130" t="inlineStr">
        <is>
          <t>WA</t>
        </is>
      </c>
      <c r="F6474" s="130" t="inlineStr">
        <is>
          <t>Industrial NAICS Cogen</t>
        </is>
      </c>
      <c r="G6474" s="130" t="inlineStr">
        <is>
          <t>ST</t>
        </is>
      </c>
      <c r="H6474" s="130" t="inlineStr">
        <is>
          <t>NG</t>
        </is>
      </c>
      <c r="I6474" s="130" t="inlineStr">
        <is>
          <t>NG</t>
        </is>
      </c>
      <c r="J6474" s="131" t="n">
        <v>86705.643</v>
      </c>
      <c r="K6474" s="129" t="n">
        <v>2020</v>
      </c>
      <c r="L6474" s="120">
        <f>IF(VLOOKUP(H6474,'Cross-Page Data'!$D$4:$F$48,3,FALSE)="natural gas",VLOOKUP(G6474,'Cross-Page Data'!$I$4:$J$19,2,FALSE),IF(VLOOKUP(H6474,'Cross-Page Data'!$D$4:$F$48,3,FALSE)="solar",IF(G6474="PV","solar PV","solar thermal"),IF(VLOOKUP(H6474,'Cross-Page Data'!$D$4:$F$48,3,FALSE)="wind",VLOOKUP(G6474,'Cross-Page Data'!$I$4:$J$19,2,FALSE),IF(VLOOKUP(H6474,'Cross-Page Data'!$D$4:$F$48,3,FALSE)="hydro",VLOOKUP(G6474,'Cross-Page Data'!$I$4:$J$19,2,FALSE),VLOOKUP(H6474,'Cross-Page Data'!$D$4:$F$48,3,FALSE)))))</f>
        <v/>
      </c>
      <c r="M6474" s="120">
        <f>IF(AND($P$2=FALSE,OR(F6474="Commercial NAICS Cogen",F6474="Industrial NAICS Cogen",F6474="NAICS-22 Cogen")),FALSE,IF(AND($P$3=FALSE,OR(F6474="Commercial NAICS Cogen",F6474="Commercial NAICS Non-Cogen",F6474="Industrial NAICS Cogen", F6474="industrial NAICS non-Cogen")),FALSE, TRUE))</f>
        <v/>
      </c>
    </row>
    <row r="6475">
      <c r="A6475" s="129" t="n">
        <v>99999</v>
      </c>
      <c r="B6475" s="130" t="inlineStr">
        <is>
          <t>State-Fuel Level Increment</t>
        </is>
      </c>
      <c r="C6475" s="130" t="inlineStr">
        <is>
          <t>State-Fuel Level Increment</t>
        </is>
      </c>
      <c r="D6475" s="129" t="n">
        <v>99999</v>
      </c>
      <c r="E6475" s="130" t="inlineStr">
        <is>
          <t>WI</t>
        </is>
      </c>
      <c r="F6475" s="130" t="inlineStr">
        <is>
          <t>Electric Utility</t>
        </is>
      </c>
      <c r="G6475" s="130" t="inlineStr">
        <is>
          <t>ST</t>
        </is>
      </c>
      <c r="H6475" s="130" t="inlineStr">
        <is>
          <t>NG</t>
        </is>
      </c>
      <c r="I6475" s="130" t="inlineStr">
        <is>
          <t>NG</t>
        </is>
      </c>
      <c r="J6475" s="131" t="n">
        <v>66941.77899999999</v>
      </c>
      <c r="K6475" s="129" t="n">
        <v>2020</v>
      </c>
      <c r="L6475" s="120">
        <f>IF(VLOOKUP(H6475,'Cross-Page Data'!$D$4:$F$48,3,FALSE)="natural gas",VLOOKUP(G6475,'Cross-Page Data'!$I$4:$J$19,2,FALSE),IF(VLOOKUP(H6475,'Cross-Page Data'!$D$4:$F$48,3,FALSE)="solar",IF(G6475="PV","solar PV","solar thermal"),IF(VLOOKUP(H6475,'Cross-Page Data'!$D$4:$F$48,3,FALSE)="wind",VLOOKUP(G6475,'Cross-Page Data'!$I$4:$J$19,2,FALSE),IF(VLOOKUP(H6475,'Cross-Page Data'!$D$4:$F$48,3,FALSE)="hydro",VLOOKUP(G6475,'Cross-Page Data'!$I$4:$J$19,2,FALSE),VLOOKUP(H6475,'Cross-Page Data'!$D$4:$F$48,3,FALSE)))))</f>
        <v/>
      </c>
      <c r="M6475" s="120">
        <f>IF(AND($P$2=FALSE,OR(F6475="Commercial NAICS Cogen",F6475="Industrial NAICS Cogen",F6475="NAICS-22 Cogen")),FALSE,IF(AND($P$3=FALSE,OR(F6475="Commercial NAICS Cogen",F6475="Commercial NAICS Non-Cogen",F6475="Industrial NAICS Cogen", F6475="industrial NAICS non-Cogen")),FALSE, TRUE))</f>
        <v/>
      </c>
    </row>
    <row r="6476">
      <c r="A6476" s="129" t="n">
        <v>99999</v>
      </c>
      <c r="B6476" s="130" t="inlineStr">
        <is>
          <t>State-Fuel Level Increment</t>
        </is>
      </c>
      <c r="C6476" s="130" t="inlineStr">
        <is>
          <t>State-Fuel Level Increment</t>
        </is>
      </c>
      <c r="D6476" s="129" t="n">
        <v>99999</v>
      </c>
      <c r="E6476" s="130" t="inlineStr">
        <is>
          <t>WI</t>
        </is>
      </c>
      <c r="F6476" s="130" t="inlineStr">
        <is>
          <t>Electric Utility</t>
        </is>
      </c>
      <c r="G6476" s="130" t="inlineStr">
        <is>
          <t>ST</t>
        </is>
      </c>
      <c r="H6476" s="130" t="inlineStr">
        <is>
          <t>NG</t>
        </is>
      </c>
      <c r="I6476" s="130" t="inlineStr">
        <is>
          <t>NG</t>
        </is>
      </c>
      <c r="J6476" s="131" t="n">
        <v>2061.553</v>
      </c>
      <c r="K6476" s="129" t="n">
        <v>2020</v>
      </c>
      <c r="L6476" s="120">
        <f>IF(VLOOKUP(H6476,'Cross-Page Data'!$D$4:$F$48,3,FALSE)="natural gas",VLOOKUP(G6476,'Cross-Page Data'!$I$4:$J$19,2,FALSE),IF(VLOOKUP(H6476,'Cross-Page Data'!$D$4:$F$48,3,FALSE)="solar",IF(G6476="PV","solar PV","solar thermal"),IF(VLOOKUP(H6476,'Cross-Page Data'!$D$4:$F$48,3,FALSE)="wind",VLOOKUP(G6476,'Cross-Page Data'!$I$4:$J$19,2,FALSE),IF(VLOOKUP(H6476,'Cross-Page Data'!$D$4:$F$48,3,FALSE)="hydro",VLOOKUP(G6476,'Cross-Page Data'!$I$4:$J$19,2,FALSE),VLOOKUP(H6476,'Cross-Page Data'!$D$4:$F$48,3,FALSE)))))</f>
        <v/>
      </c>
      <c r="M6476" s="120">
        <f>IF(AND($P$2=FALSE,OR(F6476="Commercial NAICS Cogen",F6476="Industrial NAICS Cogen",F6476="NAICS-22 Cogen")),FALSE,IF(AND($P$3=FALSE,OR(F6476="Commercial NAICS Cogen",F6476="Commercial NAICS Non-Cogen",F6476="Industrial NAICS Cogen", F6476="industrial NAICS non-Cogen")),FALSE, TRUE))</f>
        <v/>
      </c>
    </row>
    <row r="6477">
      <c r="A6477" s="129" t="n">
        <v>99999</v>
      </c>
      <c r="B6477" s="130" t="inlineStr">
        <is>
          <t>State-Fuel Level Increment</t>
        </is>
      </c>
      <c r="C6477" s="130" t="inlineStr">
        <is>
          <t>State-Fuel Level Increment</t>
        </is>
      </c>
      <c r="D6477" s="129" t="n">
        <v>99999</v>
      </c>
      <c r="E6477" s="130" t="inlineStr">
        <is>
          <t>WI</t>
        </is>
      </c>
      <c r="F6477" s="130" t="inlineStr">
        <is>
          <t>Industrial NAICS Non-Cogen</t>
        </is>
      </c>
      <c r="G6477" s="130" t="inlineStr">
        <is>
          <t>ST</t>
        </is>
      </c>
      <c r="H6477" s="130" t="inlineStr">
        <is>
          <t>NG</t>
        </is>
      </c>
      <c r="I6477" s="130" t="inlineStr">
        <is>
          <t>NG</t>
        </is>
      </c>
      <c r="J6477" s="131" t="n">
        <v>0</v>
      </c>
      <c r="K6477" s="129" t="n">
        <v>2020</v>
      </c>
      <c r="L6477" s="120">
        <f>IF(VLOOKUP(H6477,'Cross-Page Data'!$D$4:$F$48,3,FALSE)="natural gas",VLOOKUP(G6477,'Cross-Page Data'!$I$4:$J$19,2,FALSE),IF(VLOOKUP(H6477,'Cross-Page Data'!$D$4:$F$48,3,FALSE)="solar",IF(G6477="PV","solar PV","solar thermal"),IF(VLOOKUP(H6477,'Cross-Page Data'!$D$4:$F$48,3,FALSE)="wind",VLOOKUP(G6477,'Cross-Page Data'!$I$4:$J$19,2,FALSE),IF(VLOOKUP(H6477,'Cross-Page Data'!$D$4:$F$48,3,FALSE)="hydro",VLOOKUP(G6477,'Cross-Page Data'!$I$4:$J$19,2,FALSE),VLOOKUP(H6477,'Cross-Page Data'!$D$4:$F$48,3,FALSE)))))</f>
        <v/>
      </c>
      <c r="M6477" s="120">
        <f>IF(AND($P$2=FALSE,OR(F6477="Commercial NAICS Cogen",F6477="Industrial NAICS Cogen",F6477="NAICS-22 Cogen")),FALSE,IF(AND($P$3=FALSE,OR(F6477="Commercial NAICS Cogen",F6477="Commercial NAICS Non-Cogen",F6477="Industrial NAICS Cogen", F6477="industrial NAICS non-Cogen")),FALSE, TRUE))</f>
        <v/>
      </c>
    </row>
    <row r="6478">
      <c r="A6478" s="129" t="n">
        <v>99999</v>
      </c>
      <c r="B6478" s="130" t="inlineStr">
        <is>
          <t>State-Fuel Level Increment</t>
        </is>
      </c>
      <c r="C6478" s="130" t="inlineStr">
        <is>
          <t>State-Fuel Level Increment</t>
        </is>
      </c>
      <c r="D6478" s="129" t="n">
        <v>99999</v>
      </c>
      <c r="E6478" s="130" t="inlineStr">
        <is>
          <t>WI</t>
        </is>
      </c>
      <c r="F6478" s="130" t="inlineStr">
        <is>
          <t>Industrial NAICS Cogen</t>
        </is>
      </c>
      <c r="G6478" s="130" t="inlineStr">
        <is>
          <t>ST</t>
        </is>
      </c>
      <c r="H6478" s="130" t="inlineStr">
        <is>
          <t>NG</t>
        </is>
      </c>
      <c r="I6478" s="130" t="inlineStr">
        <is>
          <t>NG</t>
        </is>
      </c>
      <c r="J6478" s="131" t="n">
        <v>230240.12</v>
      </c>
      <c r="K6478" s="129" t="n">
        <v>2020</v>
      </c>
      <c r="L6478" s="120">
        <f>IF(VLOOKUP(H6478,'Cross-Page Data'!$D$4:$F$48,3,FALSE)="natural gas",VLOOKUP(G6478,'Cross-Page Data'!$I$4:$J$19,2,FALSE),IF(VLOOKUP(H6478,'Cross-Page Data'!$D$4:$F$48,3,FALSE)="solar",IF(G6478="PV","solar PV","solar thermal"),IF(VLOOKUP(H6478,'Cross-Page Data'!$D$4:$F$48,3,FALSE)="wind",VLOOKUP(G6478,'Cross-Page Data'!$I$4:$J$19,2,FALSE),IF(VLOOKUP(H6478,'Cross-Page Data'!$D$4:$F$48,3,FALSE)="hydro",VLOOKUP(G6478,'Cross-Page Data'!$I$4:$J$19,2,FALSE),VLOOKUP(H6478,'Cross-Page Data'!$D$4:$F$48,3,FALSE)))))</f>
        <v/>
      </c>
      <c r="M6478" s="120">
        <f>IF(AND($P$2=FALSE,OR(F6478="Commercial NAICS Cogen",F6478="Industrial NAICS Cogen",F6478="NAICS-22 Cogen")),FALSE,IF(AND($P$3=FALSE,OR(F6478="Commercial NAICS Cogen",F6478="Commercial NAICS Non-Cogen",F6478="Industrial NAICS Cogen", F6478="industrial NAICS non-Cogen")),FALSE, TRUE))</f>
        <v/>
      </c>
    </row>
    <row r="6479">
      <c r="A6479" s="129" t="n">
        <v>99999</v>
      </c>
      <c r="B6479" s="130" t="inlineStr">
        <is>
          <t>State-Fuel Level Increment</t>
        </is>
      </c>
      <c r="C6479" s="130" t="inlineStr">
        <is>
          <t>State-Fuel Level Increment</t>
        </is>
      </c>
      <c r="D6479" s="129" t="n">
        <v>99999</v>
      </c>
      <c r="E6479" s="130" t="inlineStr">
        <is>
          <t>WV</t>
        </is>
      </c>
      <c r="F6479" s="130" t="inlineStr">
        <is>
          <t>NAICS-22 Non-Cogen</t>
        </is>
      </c>
      <c r="G6479" s="130" t="inlineStr">
        <is>
          <t>ST</t>
        </is>
      </c>
      <c r="H6479" s="130" t="inlineStr">
        <is>
          <t>NG</t>
        </is>
      </c>
      <c r="I6479" s="130" t="inlineStr">
        <is>
          <t>NG</t>
        </is>
      </c>
      <c r="J6479" s="131" t="n">
        <v>30831.117</v>
      </c>
      <c r="K6479" s="129" t="n">
        <v>2020</v>
      </c>
      <c r="L6479" s="120">
        <f>IF(VLOOKUP(H6479,'Cross-Page Data'!$D$4:$F$48,3,FALSE)="natural gas",VLOOKUP(G6479,'Cross-Page Data'!$I$4:$J$19,2,FALSE),IF(VLOOKUP(H6479,'Cross-Page Data'!$D$4:$F$48,3,FALSE)="solar",IF(G6479="PV","solar PV","solar thermal"),IF(VLOOKUP(H6479,'Cross-Page Data'!$D$4:$F$48,3,FALSE)="wind",VLOOKUP(G6479,'Cross-Page Data'!$I$4:$J$19,2,FALSE),IF(VLOOKUP(H6479,'Cross-Page Data'!$D$4:$F$48,3,FALSE)="hydro",VLOOKUP(G6479,'Cross-Page Data'!$I$4:$J$19,2,FALSE),VLOOKUP(H6479,'Cross-Page Data'!$D$4:$F$48,3,FALSE)))))</f>
        <v/>
      </c>
      <c r="M6479" s="120">
        <f>IF(AND($P$2=FALSE,OR(F6479="Commercial NAICS Cogen",F6479="Industrial NAICS Cogen",F6479="NAICS-22 Cogen")),FALSE,IF(AND($P$3=FALSE,OR(F6479="Commercial NAICS Cogen",F6479="Commercial NAICS Non-Cogen",F6479="Industrial NAICS Cogen", F6479="industrial NAICS non-Cogen")),FALSE, TRUE))</f>
        <v/>
      </c>
    </row>
    <row r="6480">
      <c r="A6480" s="129" t="n">
        <v>99999</v>
      </c>
      <c r="B6480" s="130" t="inlineStr">
        <is>
          <t>State-Fuel Level Increment</t>
        </is>
      </c>
      <c r="C6480" s="130" t="inlineStr">
        <is>
          <t>State-Fuel Level Increment</t>
        </is>
      </c>
      <c r="D6480" s="129" t="n">
        <v>99999</v>
      </c>
      <c r="E6480" s="130" t="inlineStr">
        <is>
          <t>WY</t>
        </is>
      </c>
      <c r="F6480" s="130" t="inlineStr">
        <is>
          <t>Electric Utility</t>
        </is>
      </c>
      <c r="G6480" s="130" t="inlineStr">
        <is>
          <t>ST</t>
        </is>
      </c>
      <c r="H6480" s="130" t="inlineStr">
        <is>
          <t>NG</t>
        </is>
      </c>
      <c r="I6480" s="130" t="inlineStr">
        <is>
          <t>NG</t>
        </is>
      </c>
      <c r="J6480" s="131" t="n">
        <v>7495.39</v>
      </c>
      <c r="K6480" s="129" t="n">
        <v>2020</v>
      </c>
      <c r="L6480" s="120">
        <f>IF(VLOOKUP(H6480,'Cross-Page Data'!$D$4:$F$48,3,FALSE)="natural gas",VLOOKUP(G6480,'Cross-Page Data'!$I$4:$J$19,2,FALSE),IF(VLOOKUP(H6480,'Cross-Page Data'!$D$4:$F$48,3,FALSE)="solar",IF(G6480="PV","solar PV","solar thermal"),IF(VLOOKUP(H6480,'Cross-Page Data'!$D$4:$F$48,3,FALSE)="wind",VLOOKUP(G6480,'Cross-Page Data'!$I$4:$J$19,2,FALSE),IF(VLOOKUP(H6480,'Cross-Page Data'!$D$4:$F$48,3,FALSE)="hydro",VLOOKUP(G6480,'Cross-Page Data'!$I$4:$J$19,2,FALSE),VLOOKUP(H6480,'Cross-Page Data'!$D$4:$F$48,3,FALSE)))))</f>
        <v/>
      </c>
      <c r="M6480" s="120">
        <f>IF(AND($P$2=FALSE,OR(F6480="Commercial NAICS Cogen",F6480="Industrial NAICS Cogen",F6480="NAICS-22 Cogen")),FALSE,IF(AND($P$3=FALSE,OR(F6480="Commercial NAICS Cogen",F6480="Commercial NAICS Non-Cogen",F6480="Industrial NAICS Cogen", F6480="industrial NAICS non-Cogen")),FALSE, TRUE))</f>
        <v/>
      </c>
    </row>
    <row r="6481">
      <c r="A6481" s="129" t="n">
        <v>99999</v>
      </c>
      <c r="B6481" s="130" t="inlineStr">
        <is>
          <t>State-Fuel Level Increment</t>
        </is>
      </c>
      <c r="C6481" s="130" t="inlineStr">
        <is>
          <t>State-Fuel Level Increment</t>
        </is>
      </c>
      <c r="D6481" s="129" t="n">
        <v>99999</v>
      </c>
      <c r="E6481" s="130" t="inlineStr">
        <is>
          <t>WY</t>
        </is>
      </c>
      <c r="F6481" s="130" t="inlineStr">
        <is>
          <t>Industrial NAICS Cogen</t>
        </is>
      </c>
      <c r="G6481" s="130" t="inlineStr">
        <is>
          <t>ST</t>
        </is>
      </c>
      <c r="H6481" s="130" t="inlineStr">
        <is>
          <t>NG</t>
        </is>
      </c>
      <c r="I6481" s="130" t="inlineStr">
        <is>
          <t>NG</t>
        </is>
      </c>
      <c r="J6481" s="131" t="n">
        <v>90071.54700000001</v>
      </c>
      <c r="K6481" s="129" t="n">
        <v>2020</v>
      </c>
      <c r="L6481" s="120">
        <f>IF(VLOOKUP(H6481,'Cross-Page Data'!$D$4:$F$48,3,FALSE)="natural gas",VLOOKUP(G6481,'Cross-Page Data'!$I$4:$J$19,2,FALSE),IF(VLOOKUP(H6481,'Cross-Page Data'!$D$4:$F$48,3,FALSE)="solar",IF(G6481="PV","solar PV","solar thermal"),IF(VLOOKUP(H6481,'Cross-Page Data'!$D$4:$F$48,3,FALSE)="wind",VLOOKUP(G6481,'Cross-Page Data'!$I$4:$J$19,2,FALSE),IF(VLOOKUP(H6481,'Cross-Page Data'!$D$4:$F$48,3,FALSE)="hydro",VLOOKUP(G6481,'Cross-Page Data'!$I$4:$J$19,2,FALSE),VLOOKUP(H6481,'Cross-Page Data'!$D$4:$F$48,3,FALSE)))))</f>
        <v/>
      </c>
      <c r="M6481" s="120">
        <f>IF(AND($P$2=FALSE,OR(F6481="Commercial NAICS Cogen",F6481="Industrial NAICS Cogen",F6481="NAICS-22 Cogen")),FALSE,IF(AND($P$3=FALSE,OR(F6481="Commercial NAICS Cogen",F6481="Commercial NAICS Non-Cogen",F6481="Industrial NAICS Cogen", F6481="industrial NAICS non-Cogen")),FALSE, TRUE))</f>
        <v/>
      </c>
    </row>
    <row r="6482">
      <c r="A6482" s="129" t="n">
        <v>99999</v>
      </c>
      <c r="B6482" s="130" t="inlineStr">
        <is>
          <t>State-Fuel Level Increment</t>
        </is>
      </c>
      <c r="C6482" s="130" t="inlineStr">
        <is>
          <t>State-Fuel Level Increment</t>
        </is>
      </c>
      <c r="D6482" s="129" t="n">
        <v>99999</v>
      </c>
      <c r="E6482" s="130" t="inlineStr">
        <is>
          <t>CA</t>
        </is>
      </c>
      <c r="F6482" s="130" t="inlineStr">
        <is>
          <t>Commercial NAICS Cogen</t>
        </is>
      </c>
      <c r="G6482" s="130" t="inlineStr">
        <is>
          <t>ST</t>
        </is>
      </c>
      <c r="H6482" s="130" t="inlineStr">
        <is>
          <t>OBG</t>
        </is>
      </c>
      <c r="I6482" s="130" t="inlineStr">
        <is>
          <t>ORW</t>
        </is>
      </c>
      <c r="J6482" s="131" t="n">
        <v>0</v>
      </c>
      <c r="K6482" s="129" t="n">
        <v>2020</v>
      </c>
      <c r="L6482" s="120">
        <f>IF(VLOOKUP(H6482,'Cross-Page Data'!$D$4:$F$48,3,FALSE)="natural gas",VLOOKUP(G6482,'Cross-Page Data'!$I$4:$J$19,2,FALSE),IF(VLOOKUP(H6482,'Cross-Page Data'!$D$4:$F$48,3,FALSE)="solar",IF(G6482="PV","solar PV","solar thermal"),IF(VLOOKUP(H6482,'Cross-Page Data'!$D$4:$F$48,3,FALSE)="wind",VLOOKUP(G6482,'Cross-Page Data'!$I$4:$J$19,2,FALSE),IF(VLOOKUP(H6482,'Cross-Page Data'!$D$4:$F$48,3,FALSE)="hydro",VLOOKUP(G6482,'Cross-Page Data'!$I$4:$J$19,2,FALSE),VLOOKUP(H6482,'Cross-Page Data'!$D$4:$F$48,3,FALSE)))))</f>
        <v/>
      </c>
      <c r="M6482" s="120">
        <f>IF(AND($P$2=FALSE,OR(F6482="Commercial NAICS Cogen",F6482="Industrial NAICS Cogen",F6482="NAICS-22 Cogen")),FALSE,IF(AND($P$3=FALSE,OR(F6482="Commercial NAICS Cogen",F6482="Commercial NAICS Non-Cogen",F6482="Industrial NAICS Cogen", F6482="industrial NAICS non-Cogen")),FALSE, TRUE))</f>
        <v/>
      </c>
    </row>
    <row r="6483">
      <c r="A6483" s="129" t="n">
        <v>99999</v>
      </c>
      <c r="B6483" s="130" t="inlineStr">
        <is>
          <t>State-Fuel Level Increment</t>
        </is>
      </c>
      <c r="C6483" s="130" t="inlineStr">
        <is>
          <t>State-Fuel Level Increment</t>
        </is>
      </c>
      <c r="D6483" s="129" t="n">
        <v>99999</v>
      </c>
      <c r="E6483" s="130" t="inlineStr">
        <is>
          <t>FL</t>
        </is>
      </c>
      <c r="F6483" s="130" t="inlineStr">
        <is>
          <t>Industrial NAICS Cogen</t>
        </is>
      </c>
      <c r="G6483" s="130" t="inlineStr">
        <is>
          <t>ST</t>
        </is>
      </c>
      <c r="H6483" s="130" t="inlineStr">
        <is>
          <t>OBG</t>
        </is>
      </c>
      <c r="I6483" s="130" t="inlineStr">
        <is>
          <t>ORW</t>
        </is>
      </c>
      <c r="J6483" s="131" t="n">
        <v>0</v>
      </c>
      <c r="K6483" s="129" t="n">
        <v>2020</v>
      </c>
      <c r="L6483" s="120">
        <f>IF(VLOOKUP(H6483,'Cross-Page Data'!$D$4:$F$48,3,FALSE)="natural gas",VLOOKUP(G6483,'Cross-Page Data'!$I$4:$J$19,2,FALSE),IF(VLOOKUP(H6483,'Cross-Page Data'!$D$4:$F$48,3,FALSE)="solar",IF(G6483="PV","solar PV","solar thermal"),IF(VLOOKUP(H6483,'Cross-Page Data'!$D$4:$F$48,3,FALSE)="wind",VLOOKUP(G6483,'Cross-Page Data'!$I$4:$J$19,2,FALSE),IF(VLOOKUP(H6483,'Cross-Page Data'!$D$4:$F$48,3,FALSE)="hydro",VLOOKUP(G6483,'Cross-Page Data'!$I$4:$J$19,2,FALSE),VLOOKUP(H6483,'Cross-Page Data'!$D$4:$F$48,3,FALSE)))))</f>
        <v/>
      </c>
      <c r="M6483" s="120">
        <f>IF(AND($P$2=FALSE,OR(F6483="Commercial NAICS Cogen",F6483="Industrial NAICS Cogen",F6483="NAICS-22 Cogen")),FALSE,IF(AND($P$3=FALSE,OR(F6483="Commercial NAICS Cogen",F6483="Commercial NAICS Non-Cogen",F6483="Industrial NAICS Cogen", F6483="industrial NAICS non-Cogen")),FALSE, TRUE))</f>
        <v/>
      </c>
    </row>
    <row r="6484">
      <c r="A6484" s="129" t="n">
        <v>99999</v>
      </c>
      <c r="B6484" s="130" t="inlineStr">
        <is>
          <t>State-Fuel Level Increment</t>
        </is>
      </c>
      <c r="C6484" s="130" t="inlineStr">
        <is>
          <t>State-Fuel Level Increment</t>
        </is>
      </c>
      <c r="D6484" s="129" t="n">
        <v>99999</v>
      </c>
      <c r="E6484" s="130" t="inlineStr">
        <is>
          <t>GA</t>
        </is>
      </c>
      <c r="F6484" s="130" t="inlineStr">
        <is>
          <t>Industrial NAICS Cogen</t>
        </is>
      </c>
      <c r="G6484" s="130" t="inlineStr">
        <is>
          <t>ST</t>
        </is>
      </c>
      <c r="H6484" s="130" t="inlineStr">
        <is>
          <t>OBG</t>
        </is>
      </c>
      <c r="I6484" s="130" t="inlineStr">
        <is>
          <t>ORW</t>
        </is>
      </c>
      <c r="J6484" s="131" t="n">
        <v>5112.41</v>
      </c>
      <c r="K6484" s="129" t="n">
        <v>2020</v>
      </c>
      <c r="L6484" s="120">
        <f>IF(VLOOKUP(H6484,'Cross-Page Data'!$D$4:$F$48,3,FALSE)="natural gas",VLOOKUP(G6484,'Cross-Page Data'!$I$4:$J$19,2,FALSE),IF(VLOOKUP(H6484,'Cross-Page Data'!$D$4:$F$48,3,FALSE)="solar",IF(G6484="PV","solar PV","solar thermal"),IF(VLOOKUP(H6484,'Cross-Page Data'!$D$4:$F$48,3,FALSE)="wind",VLOOKUP(G6484,'Cross-Page Data'!$I$4:$J$19,2,FALSE),IF(VLOOKUP(H6484,'Cross-Page Data'!$D$4:$F$48,3,FALSE)="hydro",VLOOKUP(G6484,'Cross-Page Data'!$I$4:$J$19,2,FALSE),VLOOKUP(H6484,'Cross-Page Data'!$D$4:$F$48,3,FALSE)))))</f>
        <v/>
      </c>
      <c r="M6484" s="120">
        <f>IF(AND($P$2=FALSE,OR(F6484="Commercial NAICS Cogen",F6484="Industrial NAICS Cogen",F6484="NAICS-22 Cogen")),FALSE,IF(AND($P$3=FALSE,OR(F6484="Commercial NAICS Cogen",F6484="Commercial NAICS Non-Cogen",F6484="Industrial NAICS Cogen", F6484="industrial NAICS non-Cogen")),FALSE, TRUE))</f>
        <v/>
      </c>
    </row>
    <row r="6485">
      <c r="A6485" s="129" t="n">
        <v>99999</v>
      </c>
      <c r="B6485" s="130" t="inlineStr">
        <is>
          <t>State-Fuel Level Increment</t>
        </is>
      </c>
      <c r="C6485" s="130" t="inlineStr">
        <is>
          <t>State-Fuel Level Increment</t>
        </is>
      </c>
      <c r="D6485" s="129" t="n">
        <v>99999</v>
      </c>
      <c r="E6485" s="130" t="inlineStr">
        <is>
          <t>WI</t>
        </is>
      </c>
      <c r="F6485" s="130" t="inlineStr">
        <is>
          <t>Industrial NAICS Cogen</t>
        </is>
      </c>
      <c r="G6485" s="130" t="inlineStr">
        <is>
          <t>ST</t>
        </is>
      </c>
      <c r="H6485" s="130" t="inlineStr">
        <is>
          <t>OBG</t>
        </is>
      </c>
      <c r="I6485" s="130" t="inlineStr">
        <is>
          <t>ORW</t>
        </is>
      </c>
      <c r="J6485" s="131" t="n">
        <v>2292.531</v>
      </c>
      <c r="K6485" s="129" t="n">
        <v>2020</v>
      </c>
      <c r="L6485" s="120">
        <f>IF(VLOOKUP(H6485,'Cross-Page Data'!$D$4:$F$48,3,FALSE)="natural gas",VLOOKUP(G6485,'Cross-Page Data'!$I$4:$J$19,2,FALSE),IF(VLOOKUP(H6485,'Cross-Page Data'!$D$4:$F$48,3,FALSE)="solar",IF(G6485="PV","solar PV","solar thermal"),IF(VLOOKUP(H6485,'Cross-Page Data'!$D$4:$F$48,3,FALSE)="wind",VLOOKUP(G6485,'Cross-Page Data'!$I$4:$J$19,2,FALSE),IF(VLOOKUP(H6485,'Cross-Page Data'!$D$4:$F$48,3,FALSE)="hydro",VLOOKUP(G6485,'Cross-Page Data'!$I$4:$J$19,2,FALSE),VLOOKUP(H6485,'Cross-Page Data'!$D$4:$F$48,3,FALSE)))))</f>
        <v/>
      </c>
      <c r="M6485" s="120">
        <f>IF(AND($P$2=FALSE,OR(F6485="Commercial NAICS Cogen",F6485="Industrial NAICS Cogen",F6485="NAICS-22 Cogen")),FALSE,IF(AND($P$3=FALSE,OR(F6485="Commercial NAICS Cogen",F6485="Commercial NAICS Non-Cogen",F6485="Industrial NAICS Cogen", F6485="industrial NAICS non-Cogen")),FALSE, TRUE))</f>
        <v/>
      </c>
    </row>
    <row r="6486">
      <c r="A6486" s="129" t="n">
        <v>99999</v>
      </c>
      <c r="B6486" s="130" t="inlineStr">
        <is>
          <t>State-Fuel Level Increment</t>
        </is>
      </c>
      <c r="C6486" s="130" t="inlineStr">
        <is>
          <t>State-Fuel Level Increment</t>
        </is>
      </c>
      <c r="D6486" s="129" t="n">
        <v>99999</v>
      </c>
      <c r="E6486" s="130" t="inlineStr">
        <is>
          <t>CT</t>
        </is>
      </c>
      <c r="F6486" s="130" t="inlineStr">
        <is>
          <t>NAICS-22 Non-Cogen</t>
        </is>
      </c>
      <c r="G6486" s="130" t="inlineStr">
        <is>
          <t>ST</t>
        </is>
      </c>
      <c r="H6486" s="130" t="inlineStr">
        <is>
          <t>OBL</t>
        </is>
      </c>
      <c r="I6486" s="130" t="inlineStr">
        <is>
          <t>ORW</t>
        </is>
      </c>
      <c r="J6486" s="131" t="n">
        <v>2162.649</v>
      </c>
      <c r="K6486" s="129" t="n">
        <v>2020</v>
      </c>
      <c r="L6486" s="120">
        <f>IF(VLOOKUP(H6486,'Cross-Page Data'!$D$4:$F$48,3,FALSE)="natural gas",VLOOKUP(G6486,'Cross-Page Data'!$I$4:$J$19,2,FALSE),IF(VLOOKUP(H6486,'Cross-Page Data'!$D$4:$F$48,3,FALSE)="solar",IF(G6486="PV","solar PV","solar thermal"),IF(VLOOKUP(H6486,'Cross-Page Data'!$D$4:$F$48,3,FALSE)="wind",VLOOKUP(G6486,'Cross-Page Data'!$I$4:$J$19,2,FALSE),IF(VLOOKUP(H6486,'Cross-Page Data'!$D$4:$F$48,3,FALSE)="hydro",VLOOKUP(G6486,'Cross-Page Data'!$I$4:$J$19,2,FALSE),VLOOKUP(H6486,'Cross-Page Data'!$D$4:$F$48,3,FALSE)))))</f>
        <v/>
      </c>
      <c r="M6486" s="120">
        <f>IF(AND($P$2=FALSE,OR(F6486="Commercial NAICS Cogen",F6486="Industrial NAICS Cogen",F6486="NAICS-22 Cogen")),FALSE,IF(AND($P$3=FALSE,OR(F6486="Commercial NAICS Cogen",F6486="Commercial NAICS Non-Cogen",F6486="Industrial NAICS Cogen", F6486="industrial NAICS non-Cogen")),FALSE, TRUE))</f>
        <v/>
      </c>
    </row>
    <row r="6487">
      <c r="A6487" s="129" t="n">
        <v>99999</v>
      </c>
      <c r="B6487" s="130" t="inlineStr">
        <is>
          <t>State-Fuel Level Increment</t>
        </is>
      </c>
      <c r="C6487" s="130" t="inlineStr">
        <is>
          <t>State-Fuel Level Increment</t>
        </is>
      </c>
      <c r="D6487" s="129" t="n">
        <v>99999</v>
      </c>
      <c r="E6487" s="130" t="inlineStr">
        <is>
          <t>GA</t>
        </is>
      </c>
      <c r="F6487" s="130" t="inlineStr">
        <is>
          <t>Industrial NAICS Cogen</t>
        </is>
      </c>
      <c r="G6487" s="130" t="inlineStr">
        <is>
          <t>ST</t>
        </is>
      </c>
      <c r="H6487" s="130" t="inlineStr">
        <is>
          <t>OBL</t>
        </is>
      </c>
      <c r="I6487" s="130" t="inlineStr">
        <is>
          <t>ORW</t>
        </is>
      </c>
      <c r="J6487" s="131" t="n">
        <v>7045.366</v>
      </c>
      <c r="K6487" s="129" t="n">
        <v>2020</v>
      </c>
      <c r="L6487" s="120">
        <f>IF(VLOOKUP(H6487,'Cross-Page Data'!$D$4:$F$48,3,FALSE)="natural gas",VLOOKUP(G6487,'Cross-Page Data'!$I$4:$J$19,2,FALSE),IF(VLOOKUP(H6487,'Cross-Page Data'!$D$4:$F$48,3,FALSE)="solar",IF(G6487="PV","solar PV","solar thermal"),IF(VLOOKUP(H6487,'Cross-Page Data'!$D$4:$F$48,3,FALSE)="wind",VLOOKUP(G6487,'Cross-Page Data'!$I$4:$J$19,2,FALSE),IF(VLOOKUP(H6487,'Cross-Page Data'!$D$4:$F$48,3,FALSE)="hydro",VLOOKUP(G6487,'Cross-Page Data'!$I$4:$J$19,2,FALSE),VLOOKUP(H6487,'Cross-Page Data'!$D$4:$F$48,3,FALSE)))))</f>
        <v/>
      </c>
      <c r="M6487" s="120">
        <f>IF(AND($P$2=FALSE,OR(F6487="Commercial NAICS Cogen",F6487="Industrial NAICS Cogen",F6487="NAICS-22 Cogen")),FALSE,IF(AND($P$3=FALSE,OR(F6487="Commercial NAICS Cogen",F6487="Commercial NAICS Non-Cogen",F6487="Industrial NAICS Cogen", F6487="industrial NAICS non-Cogen")),FALSE, TRUE))</f>
        <v/>
      </c>
    </row>
    <row r="6488">
      <c r="A6488" s="129" t="n">
        <v>99999</v>
      </c>
      <c r="B6488" s="130" t="inlineStr">
        <is>
          <t>State-Fuel Level Increment</t>
        </is>
      </c>
      <c r="C6488" s="130" t="inlineStr">
        <is>
          <t>State-Fuel Level Increment</t>
        </is>
      </c>
      <c r="D6488" s="129" t="n">
        <v>99999</v>
      </c>
      <c r="E6488" s="130" t="inlineStr">
        <is>
          <t>VA</t>
        </is>
      </c>
      <c r="F6488" s="130" t="inlineStr">
        <is>
          <t>NAICS-22 Non-Cogen</t>
        </is>
      </c>
      <c r="G6488" s="130" t="inlineStr">
        <is>
          <t>ST</t>
        </is>
      </c>
      <c r="H6488" s="130" t="inlineStr">
        <is>
          <t>OBL</t>
        </is>
      </c>
      <c r="I6488" s="130" t="inlineStr">
        <is>
          <t>ORW</t>
        </is>
      </c>
      <c r="J6488" s="131" t="n">
        <v>1094.386</v>
      </c>
      <c r="K6488" s="129" t="n">
        <v>2020</v>
      </c>
      <c r="L6488" s="120">
        <f>IF(VLOOKUP(H6488,'Cross-Page Data'!$D$4:$F$48,3,FALSE)="natural gas",VLOOKUP(G6488,'Cross-Page Data'!$I$4:$J$19,2,FALSE),IF(VLOOKUP(H6488,'Cross-Page Data'!$D$4:$F$48,3,FALSE)="solar",IF(G6488="PV","solar PV","solar thermal"),IF(VLOOKUP(H6488,'Cross-Page Data'!$D$4:$F$48,3,FALSE)="wind",VLOOKUP(G6488,'Cross-Page Data'!$I$4:$J$19,2,FALSE),IF(VLOOKUP(H6488,'Cross-Page Data'!$D$4:$F$48,3,FALSE)="hydro",VLOOKUP(G6488,'Cross-Page Data'!$I$4:$J$19,2,FALSE),VLOOKUP(H6488,'Cross-Page Data'!$D$4:$F$48,3,FALSE)))))</f>
        <v/>
      </c>
      <c r="M6488" s="120">
        <f>IF(AND($P$2=FALSE,OR(F6488="Commercial NAICS Cogen",F6488="Industrial NAICS Cogen",F6488="NAICS-22 Cogen")),FALSE,IF(AND($P$3=FALSE,OR(F6488="Commercial NAICS Cogen",F6488="Commercial NAICS Non-Cogen",F6488="Industrial NAICS Cogen", F6488="industrial NAICS non-Cogen")),FALSE, TRUE))</f>
        <v/>
      </c>
    </row>
    <row r="6489">
      <c r="A6489" s="129" t="n">
        <v>99999</v>
      </c>
      <c r="B6489" s="130" t="inlineStr">
        <is>
          <t>State-Fuel Level Increment</t>
        </is>
      </c>
      <c r="C6489" s="130" t="inlineStr">
        <is>
          <t>State-Fuel Level Increment</t>
        </is>
      </c>
      <c r="D6489" s="129" t="n">
        <v>99999</v>
      </c>
      <c r="E6489" s="130" t="inlineStr">
        <is>
          <t>AL</t>
        </is>
      </c>
      <c r="F6489" s="130" t="inlineStr">
        <is>
          <t>Industrial NAICS Cogen</t>
        </is>
      </c>
      <c r="G6489" s="130" t="inlineStr">
        <is>
          <t>ST</t>
        </is>
      </c>
      <c r="H6489" s="130" t="inlineStr">
        <is>
          <t>OBS</t>
        </is>
      </c>
      <c r="I6489" s="130" t="inlineStr">
        <is>
          <t>ORW</t>
        </is>
      </c>
      <c r="J6489" s="131" t="n">
        <v>0</v>
      </c>
      <c r="K6489" s="129" t="n">
        <v>2020</v>
      </c>
      <c r="L6489" s="120">
        <f>IF(VLOOKUP(H6489,'Cross-Page Data'!$D$4:$F$48,3,FALSE)="natural gas",VLOOKUP(G6489,'Cross-Page Data'!$I$4:$J$19,2,FALSE),IF(VLOOKUP(H6489,'Cross-Page Data'!$D$4:$F$48,3,FALSE)="solar",IF(G6489="PV","solar PV","solar thermal"),IF(VLOOKUP(H6489,'Cross-Page Data'!$D$4:$F$48,3,FALSE)="wind",VLOOKUP(G6489,'Cross-Page Data'!$I$4:$J$19,2,FALSE),IF(VLOOKUP(H6489,'Cross-Page Data'!$D$4:$F$48,3,FALSE)="hydro",VLOOKUP(G6489,'Cross-Page Data'!$I$4:$J$19,2,FALSE),VLOOKUP(H6489,'Cross-Page Data'!$D$4:$F$48,3,FALSE)))))</f>
        <v/>
      </c>
      <c r="M6489" s="120">
        <f>IF(AND($P$2=FALSE,OR(F6489="Commercial NAICS Cogen",F6489="Industrial NAICS Cogen",F6489="NAICS-22 Cogen")),FALSE,IF(AND($P$3=FALSE,OR(F6489="Commercial NAICS Cogen",F6489="Commercial NAICS Non-Cogen",F6489="Industrial NAICS Cogen", F6489="industrial NAICS non-Cogen")),FALSE, TRUE))</f>
        <v/>
      </c>
    </row>
    <row r="6490">
      <c r="A6490" s="129" t="n">
        <v>99999</v>
      </c>
      <c r="B6490" s="130" t="inlineStr">
        <is>
          <t>State-Fuel Level Increment</t>
        </is>
      </c>
      <c r="C6490" s="130" t="inlineStr">
        <is>
          <t>State-Fuel Level Increment</t>
        </is>
      </c>
      <c r="D6490" s="129" t="n">
        <v>99999</v>
      </c>
      <c r="E6490" s="130" t="inlineStr">
        <is>
          <t>AR</t>
        </is>
      </c>
      <c r="F6490" s="130" t="inlineStr">
        <is>
          <t>NAICS-22 Cogen</t>
        </is>
      </c>
      <c r="G6490" s="130" t="inlineStr">
        <is>
          <t>ST</t>
        </is>
      </c>
      <c r="H6490" s="130" t="inlineStr">
        <is>
          <t>OBS</t>
        </is>
      </c>
      <c r="I6490" s="130" t="inlineStr">
        <is>
          <t>ORW</t>
        </is>
      </c>
      <c r="J6490" s="131" t="n">
        <v>32438.383</v>
      </c>
      <c r="K6490" s="129" t="n">
        <v>2020</v>
      </c>
      <c r="L6490" s="120">
        <f>IF(VLOOKUP(H6490,'Cross-Page Data'!$D$4:$F$48,3,FALSE)="natural gas",VLOOKUP(G6490,'Cross-Page Data'!$I$4:$J$19,2,FALSE),IF(VLOOKUP(H6490,'Cross-Page Data'!$D$4:$F$48,3,FALSE)="solar",IF(G6490="PV","solar PV","solar thermal"),IF(VLOOKUP(H6490,'Cross-Page Data'!$D$4:$F$48,3,FALSE)="wind",VLOOKUP(G6490,'Cross-Page Data'!$I$4:$J$19,2,FALSE),IF(VLOOKUP(H6490,'Cross-Page Data'!$D$4:$F$48,3,FALSE)="hydro",VLOOKUP(G6490,'Cross-Page Data'!$I$4:$J$19,2,FALSE),VLOOKUP(H6490,'Cross-Page Data'!$D$4:$F$48,3,FALSE)))))</f>
        <v/>
      </c>
      <c r="M6490" s="120">
        <f>IF(AND($P$2=FALSE,OR(F6490="Commercial NAICS Cogen",F6490="Industrial NAICS Cogen",F6490="NAICS-22 Cogen")),FALSE,IF(AND($P$3=FALSE,OR(F6490="Commercial NAICS Cogen",F6490="Commercial NAICS Non-Cogen",F6490="Industrial NAICS Cogen", F6490="industrial NAICS non-Cogen")),FALSE, TRUE))</f>
        <v/>
      </c>
    </row>
    <row r="6491">
      <c r="A6491" s="129" t="n">
        <v>99999</v>
      </c>
      <c r="B6491" s="130" t="inlineStr">
        <is>
          <t>State-Fuel Level Increment</t>
        </is>
      </c>
      <c r="C6491" s="130" t="inlineStr">
        <is>
          <t>State-Fuel Level Increment</t>
        </is>
      </c>
      <c r="D6491" s="129" t="n">
        <v>99999</v>
      </c>
      <c r="E6491" s="130" t="inlineStr">
        <is>
          <t>FL</t>
        </is>
      </c>
      <c r="F6491" s="130" t="inlineStr">
        <is>
          <t>Industrial NAICS Cogen</t>
        </is>
      </c>
      <c r="G6491" s="130" t="inlineStr">
        <is>
          <t>ST</t>
        </is>
      </c>
      <c r="H6491" s="130" t="inlineStr">
        <is>
          <t>OBS</t>
        </is>
      </c>
      <c r="I6491" s="130" t="inlineStr">
        <is>
          <t>ORW</t>
        </is>
      </c>
      <c r="J6491" s="131" t="n">
        <v>11934.921</v>
      </c>
      <c r="K6491" s="129" t="n">
        <v>2020</v>
      </c>
      <c r="L6491" s="120">
        <f>IF(VLOOKUP(H6491,'Cross-Page Data'!$D$4:$F$48,3,FALSE)="natural gas",VLOOKUP(G6491,'Cross-Page Data'!$I$4:$J$19,2,FALSE),IF(VLOOKUP(H6491,'Cross-Page Data'!$D$4:$F$48,3,FALSE)="solar",IF(G6491="PV","solar PV","solar thermal"),IF(VLOOKUP(H6491,'Cross-Page Data'!$D$4:$F$48,3,FALSE)="wind",VLOOKUP(G6491,'Cross-Page Data'!$I$4:$J$19,2,FALSE),IF(VLOOKUP(H6491,'Cross-Page Data'!$D$4:$F$48,3,FALSE)="hydro",VLOOKUP(G6491,'Cross-Page Data'!$I$4:$J$19,2,FALSE),VLOOKUP(H6491,'Cross-Page Data'!$D$4:$F$48,3,FALSE)))))</f>
        <v/>
      </c>
      <c r="M6491" s="120">
        <f>IF(AND($P$2=FALSE,OR(F6491="Commercial NAICS Cogen",F6491="Industrial NAICS Cogen",F6491="NAICS-22 Cogen")),FALSE,IF(AND($P$3=FALSE,OR(F6491="Commercial NAICS Cogen",F6491="Commercial NAICS Non-Cogen",F6491="Industrial NAICS Cogen", F6491="industrial NAICS non-Cogen")),FALSE, TRUE))</f>
        <v/>
      </c>
    </row>
    <row r="6492">
      <c r="A6492" s="129" t="n">
        <v>99999</v>
      </c>
      <c r="B6492" s="130" t="inlineStr">
        <is>
          <t>State-Fuel Level Increment</t>
        </is>
      </c>
      <c r="C6492" s="130" t="inlineStr">
        <is>
          <t>State-Fuel Level Increment</t>
        </is>
      </c>
      <c r="D6492" s="129" t="n">
        <v>99999</v>
      </c>
      <c r="E6492" s="130" t="inlineStr">
        <is>
          <t>IA</t>
        </is>
      </c>
      <c r="F6492" s="130" t="inlineStr">
        <is>
          <t>Electric Utility</t>
        </is>
      </c>
      <c r="G6492" s="130" t="inlineStr">
        <is>
          <t>ST</t>
        </is>
      </c>
      <c r="H6492" s="130" t="inlineStr">
        <is>
          <t>OBS</t>
        </is>
      </c>
      <c r="I6492" s="130" t="inlineStr">
        <is>
          <t>ORW</t>
        </is>
      </c>
      <c r="J6492" s="131" t="n">
        <v>10816.679</v>
      </c>
      <c r="K6492" s="129" t="n">
        <v>2020</v>
      </c>
      <c r="L6492" s="120">
        <f>IF(VLOOKUP(H6492,'Cross-Page Data'!$D$4:$F$48,3,FALSE)="natural gas",VLOOKUP(G6492,'Cross-Page Data'!$I$4:$J$19,2,FALSE),IF(VLOOKUP(H6492,'Cross-Page Data'!$D$4:$F$48,3,FALSE)="solar",IF(G6492="PV","solar PV","solar thermal"),IF(VLOOKUP(H6492,'Cross-Page Data'!$D$4:$F$48,3,FALSE)="wind",VLOOKUP(G6492,'Cross-Page Data'!$I$4:$J$19,2,FALSE),IF(VLOOKUP(H6492,'Cross-Page Data'!$D$4:$F$48,3,FALSE)="hydro",VLOOKUP(G6492,'Cross-Page Data'!$I$4:$J$19,2,FALSE),VLOOKUP(H6492,'Cross-Page Data'!$D$4:$F$48,3,FALSE)))))</f>
        <v/>
      </c>
      <c r="M6492" s="120">
        <f>IF(AND($P$2=FALSE,OR(F6492="Commercial NAICS Cogen",F6492="Industrial NAICS Cogen",F6492="NAICS-22 Cogen")),FALSE,IF(AND($P$3=FALSE,OR(F6492="Commercial NAICS Cogen",F6492="Commercial NAICS Non-Cogen",F6492="Industrial NAICS Cogen", F6492="industrial NAICS non-Cogen")),FALSE, TRUE))</f>
        <v/>
      </c>
    </row>
    <row r="6493">
      <c r="A6493" s="129" t="n">
        <v>99999</v>
      </c>
      <c r="B6493" s="130" t="inlineStr">
        <is>
          <t>State-Fuel Level Increment</t>
        </is>
      </c>
      <c r="C6493" s="130" t="inlineStr">
        <is>
          <t>State-Fuel Level Increment</t>
        </is>
      </c>
      <c r="D6493" s="129" t="n">
        <v>99999</v>
      </c>
      <c r="E6493" s="130" t="inlineStr">
        <is>
          <t>ME</t>
        </is>
      </c>
      <c r="F6493" s="130" t="inlineStr">
        <is>
          <t>Industrial NAICS Cogen</t>
        </is>
      </c>
      <c r="G6493" s="130" t="inlineStr">
        <is>
          <t>ST</t>
        </is>
      </c>
      <c r="H6493" s="130" t="inlineStr">
        <is>
          <t>OBS</t>
        </is>
      </c>
      <c r="I6493" s="130" t="inlineStr">
        <is>
          <t>ORW</t>
        </is>
      </c>
      <c r="J6493" s="131" t="n">
        <v>0</v>
      </c>
      <c r="K6493" s="129" t="n">
        <v>2020</v>
      </c>
      <c r="L6493" s="120">
        <f>IF(VLOOKUP(H6493,'Cross-Page Data'!$D$4:$F$48,3,FALSE)="natural gas",VLOOKUP(G6493,'Cross-Page Data'!$I$4:$J$19,2,FALSE),IF(VLOOKUP(H6493,'Cross-Page Data'!$D$4:$F$48,3,FALSE)="solar",IF(G6493="PV","solar PV","solar thermal"),IF(VLOOKUP(H6493,'Cross-Page Data'!$D$4:$F$48,3,FALSE)="wind",VLOOKUP(G6493,'Cross-Page Data'!$I$4:$J$19,2,FALSE),IF(VLOOKUP(H6493,'Cross-Page Data'!$D$4:$F$48,3,FALSE)="hydro",VLOOKUP(G6493,'Cross-Page Data'!$I$4:$J$19,2,FALSE),VLOOKUP(H6493,'Cross-Page Data'!$D$4:$F$48,3,FALSE)))))</f>
        <v/>
      </c>
      <c r="M6493" s="120">
        <f>IF(AND($P$2=FALSE,OR(F6493="Commercial NAICS Cogen",F6493="Industrial NAICS Cogen",F6493="NAICS-22 Cogen")),FALSE,IF(AND($P$3=FALSE,OR(F6493="Commercial NAICS Cogen",F6493="Commercial NAICS Non-Cogen",F6493="Industrial NAICS Cogen", F6493="industrial NAICS non-Cogen")),FALSE, TRUE))</f>
        <v/>
      </c>
    </row>
    <row r="6494">
      <c r="A6494" s="129" t="n">
        <v>99999</v>
      </c>
      <c r="B6494" s="130" t="inlineStr">
        <is>
          <t>State-Fuel Level Increment</t>
        </is>
      </c>
      <c r="C6494" s="130" t="inlineStr">
        <is>
          <t>State-Fuel Level Increment</t>
        </is>
      </c>
      <c r="D6494" s="129" t="n">
        <v>99999</v>
      </c>
      <c r="E6494" s="130" t="inlineStr">
        <is>
          <t>NC</t>
        </is>
      </c>
      <c r="F6494" s="130" t="inlineStr">
        <is>
          <t>NAICS-22 Cogen</t>
        </is>
      </c>
      <c r="G6494" s="130" t="inlineStr">
        <is>
          <t>ST</t>
        </is>
      </c>
      <c r="H6494" s="130" t="inlineStr">
        <is>
          <t>OBS</t>
        </is>
      </c>
      <c r="I6494" s="130" t="inlineStr">
        <is>
          <t>ORW</t>
        </is>
      </c>
      <c r="J6494" s="131" t="n">
        <v>50608.298</v>
      </c>
      <c r="K6494" s="129" t="n">
        <v>2020</v>
      </c>
      <c r="L6494" s="120">
        <f>IF(VLOOKUP(H6494,'Cross-Page Data'!$D$4:$F$48,3,FALSE)="natural gas",VLOOKUP(G6494,'Cross-Page Data'!$I$4:$J$19,2,FALSE),IF(VLOOKUP(H6494,'Cross-Page Data'!$D$4:$F$48,3,FALSE)="solar",IF(G6494="PV","solar PV","solar thermal"),IF(VLOOKUP(H6494,'Cross-Page Data'!$D$4:$F$48,3,FALSE)="wind",VLOOKUP(G6494,'Cross-Page Data'!$I$4:$J$19,2,FALSE),IF(VLOOKUP(H6494,'Cross-Page Data'!$D$4:$F$48,3,FALSE)="hydro",VLOOKUP(G6494,'Cross-Page Data'!$I$4:$J$19,2,FALSE),VLOOKUP(H6494,'Cross-Page Data'!$D$4:$F$48,3,FALSE)))))</f>
        <v/>
      </c>
      <c r="M6494" s="120">
        <f>IF(AND($P$2=FALSE,OR(F6494="Commercial NAICS Cogen",F6494="Industrial NAICS Cogen",F6494="NAICS-22 Cogen")),FALSE,IF(AND($P$3=FALSE,OR(F6494="Commercial NAICS Cogen",F6494="Commercial NAICS Non-Cogen",F6494="Industrial NAICS Cogen", F6494="industrial NAICS non-Cogen")),FALSE, TRUE))</f>
        <v/>
      </c>
    </row>
    <row r="6495">
      <c r="A6495" s="129" t="n">
        <v>99999</v>
      </c>
      <c r="B6495" s="130" t="inlineStr">
        <is>
          <t>State-Fuel Level Increment</t>
        </is>
      </c>
      <c r="C6495" s="130" t="inlineStr">
        <is>
          <t>State-Fuel Level Increment</t>
        </is>
      </c>
      <c r="D6495" s="129" t="n">
        <v>99999</v>
      </c>
      <c r="E6495" s="130" t="inlineStr">
        <is>
          <t>PA</t>
        </is>
      </c>
      <c r="F6495" s="130" t="inlineStr">
        <is>
          <t>NAICS-22 Cogen</t>
        </is>
      </c>
      <c r="G6495" s="130" t="inlineStr">
        <is>
          <t>ST</t>
        </is>
      </c>
      <c r="H6495" s="130" t="inlineStr">
        <is>
          <t>OBS</t>
        </is>
      </c>
      <c r="I6495" s="130" t="inlineStr">
        <is>
          <t>ORW</t>
        </is>
      </c>
      <c r="J6495" s="131" t="n">
        <v>0</v>
      </c>
      <c r="K6495" s="129" t="n">
        <v>2020</v>
      </c>
      <c r="L6495" s="120">
        <f>IF(VLOOKUP(H6495,'Cross-Page Data'!$D$4:$F$48,3,FALSE)="natural gas",VLOOKUP(G6495,'Cross-Page Data'!$I$4:$J$19,2,FALSE),IF(VLOOKUP(H6495,'Cross-Page Data'!$D$4:$F$48,3,FALSE)="solar",IF(G6495="PV","solar PV","solar thermal"),IF(VLOOKUP(H6495,'Cross-Page Data'!$D$4:$F$48,3,FALSE)="wind",VLOOKUP(G6495,'Cross-Page Data'!$I$4:$J$19,2,FALSE),IF(VLOOKUP(H6495,'Cross-Page Data'!$D$4:$F$48,3,FALSE)="hydro",VLOOKUP(G6495,'Cross-Page Data'!$I$4:$J$19,2,FALSE),VLOOKUP(H6495,'Cross-Page Data'!$D$4:$F$48,3,FALSE)))))</f>
        <v/>
      </c>
      <c r="M6495" s="120">
        <f>IF(AND($P$2=FALSE,OR(F6495="Commercial NAICS Cogen",F6495="Industrial NAICS Cogen",F6495="NAICS-22 Cogen")),FALSE,IF(AND($P$3=FALSE,OR(F6495="Commercial NAICS Cogen",F6495="Commercial NAICS Non-Cogen",F6495="Industrial NAICS Cogen", F6495="industrial NAICS non-Cogen")),FALSE, TRUE))</f>
        <v/>
      </c>
    </row>
    <row r="6496">
      <c r="A6496" s="129" t="n">
        <v>99999</v>
      </c>
      <c r="B6496" s="130" t="inlineStr">
        <is>
          <t>State-Fuel Level Increment</t>
        </is>
      </c>
      <c r="C6496" s="130" t="inlineStr">
        <is>
          <t>State-Fuel Level Increment</t>
        </is>
      </c>
      <c r="D6496" s="129" t="n">
        <v>99999</v>
      </c>
      <c r="E6496" s="130" t="inlineStr">
        <is>
          <t>TX</t>
        </is>
      </c>
      <c r="F6496" s="130" t="inlineStr">
        <is>
          <t>Industrial NAICS Cogen</t>
        </is>
      </c>
      <c r="G6496" s="130" t="inlineStr">
        <is>
          <t>ST</t>
        </is>
      </c>
      <c r="H6496" s="130" t="inlineStr">
        <is>
          <t>OBS</t>
        </is>
      </c>
      <c r="I6496" s="130" t="inlineStr">
        <is>
          <t>ORW</t>
        </is>
      </c>
      <c r="J6496" s="131" t="n">
        <v>0</v>
      </c>
      <c r="K6496" s="129" t="n">
        <v>2020</v>
      </c>
      <c r="L6496" s="120">
        <f>IF(VLOOKUP(H6496,'Cross-Page Data'!$D$4:$F$48,3,FALSE)="natural gas",VLOOKUP(G6496,'Cross-Page Data'!$I$4:$J$19,2,FALSE),IF(VLOOKUP(H6496,'Cross-Page Data'!$D$4:$F$48,3,FALSE)="solar",IF(G6496="PV","solar PV","solar thermal"),IF(VLOOKUP(H6496,'Cross-Page Data'!$D$4:$F$48,3,FALSE)="wind",VLOOKUP(G6496,'Cross-Page Data'!$I$4:$J$19,2,FALSE),IF(VLOOKUP(H6496,'Cross-Page Data'!$D$4:$F$48,3,FALSE)="hydro",VLOOKUP(G6496,'Cross-Page Data'!$I$4:$J$19,2,FALSE),VLOOKUP(H6496,'Cross-Page Data'!$D$4:$F$48,3,FALSE)))))</f>
        <v/>
      </c>
      <c r="M6496" s="120">
        <f>IF(AND($P$2=FALSE,OR(F6496="Commercial NAICS Cogen",F6496="Industrial NAICS Cogen",F6496="NAICS-22 Cogen")),FALSE,IF(AND($P$3=FALSE,OR(F6496="Commercial NAICS Cogen",F6496="Commercial NAICS Non-Cogen",F6496="Industrial NAICS Cogen", F6496="industrial NAICS non-Cogen")),FALSE, TRUE))</f>
        <v/>
      </c>
    </row>
    <row r="6497">
      <c r="A6497" s="129" t="n">
        <v>99999</v>
      </c>
      <c r="B6497" s="130" t="inlineStr">
        <is>
          <t>State-Fuel Level Increment</t>
        </is>
      </c>
      <c r="C6497" s="130" t="inlineStr">
        <is>
          <t>State-Fuel Level Increment</t>
        </is>
      </c>
      <c r="D6497" s="129" t="n">
        <v>99999</v>
      </c>
      <c r="E6497" s="130" t="inlineStr">
        <is>
          <t>WI</t>
        </is>
      </c>
      <c r="F6497" s="130" t="inlineStr">
        <is>
          <t>Industrial NAICS Cogen</t>
        </is>
      </c>
      <c r="G6497" s="130" t="inlineStr">
        <is>
          <t>ST</t>
        </is>
      </c>
      <c r="H6497" s="130" t="inlineStr">
        <is>
          <t>OBS</t>
        </is>
      </c>
      <c r="I6497" s="130" t="inlineStr">
        <is>
          <t>ORW</t>
        </is>
      </c>
      <c r="J6497" s="131" t="n">
        <v>210.728</v>
      </c>
      <c r="K6497" s="129" t="n">
        <v>2020</v>
      </c>
      <c r="L6497" s="120">
        <f>IF(VLOOKUP(H6497,'Cross-Page Data'!$D$4:$F$48,3,FALSE)="natural gas",VLOOKUP(G6497,'Cross-Page Data'!$I$4:$J$19,2,FALSE),IF(VLOOKUP(H6497,'Cross-Page Data'!$D$4:$F$48,3,FALSE)="solar",IF(G6497="PV","solar PV","solar thermal"),IF(VLOOKUP(H6497,'Cross-Page Data'!$D$4:$F$48,3,FALSE)="wind",VLOOKUP(G6497,'Cross-Page Data'!$I$4:$J$19,2,FALSE),IF(VLOOKUP(H6497,'Cross-Page Data'!$D$4:$F$48,3,FALSE)="hydro",VLOOKUP(G6497,'Cross-Page Data'!$I$4:$J$19,2,FALSE),VLOOKUP(H6497,'Cross-Page Data'!$D$4:$F$48,3,FALSE)))))</f>
        <v/>
      </c>
      <c r="M6497" s="120">
        <f>IF(AND($P$2=FALSE,OR(F6497="Commercial NAICS Cogen",F6497="Industrial NAICS Cogen",F6497="NAICS-22 Cogen")),FALSE,IF(AND($P$3=FALSE,OR(F6497="Commercial NAICS Cogen",F6497="Commercial NAICS Non-Cogen",F6497="Industrial NAICS Cogen", F6497="industrial NAICS non-Cogen")),FALSE, TRUE))</f>
        <v/>
      </c>
    </row>
    <row r="6498">
      <c r="A6498" s="129" t="n">
        <v>99999</v>
      </c>
      <c r="B6498" s="130" t="inlineStr">
        <is>
          <t>State-Fuel Level Increment</t>
        </is>
      </c>
      <c r="C6498" s="130" t="inlineStr">
        <is>
          <t>State-Fuel Level Increment</t>
        </is>
      </c>
      <c r="D6498" s="129" t="n">
        <v>99999</v>
      </c>
      <c r="E6498" s="130" t="inlineStr">
        <is>
          <t>AL</t>
        </is>
      </c>
      <c r="F6498" s="130" t="inlineStr">
        <is>
          <t>Industrial NAICS Cogen</t>
        </is>
      </c>
      <c r="G6498" s="130" t="inlineStr">
        <is>
          <t>ST</t>
        </is>
      </c>
      <c r="H6498" s="130" t="inlineStr">
        <is>
          <t>OG</t>
        </is>
      </c>
      <c r="I6498" s="130" t="inlineStr">
        <is>
          <t>OOG</t>
        </is>
      </c>
      <c r="J6498" s="131" t="n">
        <v>3168.61</v>
      </c>
      <c r="K6498" s="129" t="n">
        <v>2020</v>
      </c>
      <c r="L6498" s="120">
        <f>IF(VLOOKUP(H6498,'Cross-Page Data'!$D$4:$F$48,3,FALSE)="natural gas",VLOOKUP(G6498,'Cross-Page Data'!$I$4:$J$19,2,FALSE),IF(VLOOKUP(H6498,'Cross-Page Data'!$D$4:$F$48,3,FALSE)="solar",IF(G6498="PV","solar PV","solar thermal"),IF(VLOOKUP(H6498,'Cross-Page Data'!$D$4:$F$48,3,FALSE)="wind",VLOOKUP(G6498,'Cross-Page Data'!$I$4:$J$19,2,FALSE),IF(VLOOKUP(H6498,'Cross-Page Data'!$D$4:$F$48,3,FALSE)="hydro",VLOOKUP(G6498,'Cross-Page Data'!$I$4:$J$19,2,FALSE),VLOOKUP(H6498,'Cross-Page Data'!$D$4:$F$48,3,FALSE)))))</f>
        <v/>
      </c>
      <c r="M6498" s="120">
        <f>IF(AND($P$2=FALSE,OR(F6498="Commercial NAICS Cogen",F6498="Industrial NAICS Cogen",F6498="NAICS-22 Cogen")),FALSE,IF(AND($P$3=FALSE,OR(F6498="Commercial NAICS Cogen",F6498="Commercial NAICS Non-Cogen",F6498="Industrial NAICS Cogen", F6498="industrial NAICS non-Cogen")),FALSE, TRUE))</f>
        <v/>
      </c>
    </row>
    <row r="6499">
      <c r="A6499" s="129" t="n">
        <v>99999</v>
      </c>
      <c r="B6499" s="130" t="inlineStr">
        <is>
          <t>State-Fuel Level Increment</t>
        </is>
      </c>
      <c r="C6499" s="130" t="inlineStr">
        <is>
          <t>State-Fuel Level Increment</t>
        </is>
      </c>
      <c r="D6499" s="129" t="n">
        <v>99999</v>
      </c>
      <c r="E6499" s="130" t="inlineStr">
        <is>
          <t>CA</t>
        </is>
      </c>
      <c r="F6499" s="130" t="inlineStr">
        <is>
          <t>Industrial NAICS Non-Cogen</t>
        </is>
      </c>
      <c r="G6499" s="130" t="inlineStr">
        <is>
          <t>ST</t>
        </is>
      </c>
      <c r="H6499" s="130" t="inlineStr">
        <is>
          <t>OG</t>
        </is>
      </c>
      <c r="I6499" s="130" t="inlineStr">
        <is>
          <t>OOG</t>
        </is>
      </c>
      <c r="J6499" s="131" t="n">
        <v>4270.425</v>
      </c>
      <c r="K6499" s="129" t="n">
        <v>2020</v>
      </c>
      <c r="L6499" s="120">
        <f>IF(VLOOKUP(H6499,'Cross-Page Data'!$D$4:$F$48,3,FALSE)="natural gas",VLOOKUP(G6499,'Cross-Page Data'!$I$4:$J$19,2,FALSE),IF(VLOOKUP(H6499,'Cross-Page Data'!$D$4:$F$48,3,FALSE)="solar",IF(G6499="PV","solar PV","solar thermal"),IF(VLOOKUP(H6499,'Cross-Page Data'!$D$4:$F$48,3,FALSE)="wind",VLOOKUP(G6499,'Cross-Page Data'!$I$4:$J$19,2,FALSE),IF(VLOOKUP(H6499,'Cross-Page Data'!$D$4:$F$48,3,FALSE)="hydro",VLOOKUP(G6499,'Cross-Page Data'!$I$4:$J$19,2,FALSE),VLOOKUP(H6499,'Cross-Page Data'!$D$4:$F$48,3,FALSE)))))</f>
        <v/>
      </c>
      <c r="M6499" s="120">
        <f>IF(AND($P$2=FALSE,OR(F6499="Commercial NAICS Cogen",F6499="Industrial NAICS Cogen",F6499="NAICS-22 Cogen")),FALSE,IF(AND($P$3=FALSE,OR(F6499="Commercial NAICS Cogen",F6499="Commercial NAICS Non-Cogen",F6499="Industrial NAICS Cogen", F6499="industrial NAICS non-Cogen")),FALSE, TRUE))</f>
        <v/>
      </c>
    </row>
    <row r="6500">
      <c r="A6500" s="129" t="n">
        <v>99999</v>
      </c>
      <c r="B6500" s="130" t="inlineStr">
        <is>
          <t>State-Fuel Level Increment</t>
        </is>
      </c>
      <c r="C6500" s="130" t="inlineStr">
        <is>
          <t>State-Fuel Level Increment</t>
        </is>
      </c>
      <c r="D6500" s="129" t="n">
        <v>99999</v>
      </c>
      <c r="E6500" s="130" t="inlineStr">
        <is>
          <t>CA</t>
        </is>
      </c>
      <c r="F6500" s="130" t="inlineStr">
        <is>
          <t>Industrial NAICS Cogen</t>
        </is>
      </c>
      <c r="G6500" s="130" t="inlineStr">
        <is>
          <t>ST</t>
        </is>
      </c>
      <c r="H6500" s="130" t="inlineStr">
        <is>
          <t>OG</t>
        </is>
      </c>
      <c r="I6500" s="130" t="inlineStr">
        <is>
          <t>OOG</t>
        </is>
      </c>
      <c r="J6500" s="131" t="n">
        <v>1021.228</v>
      </c>
      <c r="K6500" s="129" t="n">
        <v>2020</v>
      </c>
      <c r="L6500" s="120">
        <f>IF(VLOOKUP(H6500,'Cross-Page Data'!$D$4:$F$48,3,FALSE)="natural gas",VLOOKUP(G6500,'Cross-Page Data'!$I$4:$J$19,2,FALSE),IF(VLOOKUP(H6500,'Cross-Page Data'!$D$4:$F$48,3,FALSE)="solar",IF(G6500="PV","solar PV","solar thermal"),IF(VLOOKUP(H6500,'Cross-Page Data'!$D$4:$F$48,3,FALSE)="wind",VLOOKUP(G6500,'Cross-Page Data'!$I$4:$J$19,2,FALSE),IF(VLOOKUP(H6500,'Cross-Page Data'!$D$4:$F$48,3,FALSE)="hydro",VLOOKUP(G6500,'Cross-Page Data'!$I$4:$J$19,2,FALSE),VLOOKUP(H6500,'Cross-Page Data'!$D$4:$F$48,3,FALSE)))))</f>
        <v/>
      </c>
      <c r="M6500" s="120">
        <f>IF(AND($P$2=FALSE,OR(F6500="Commercial NAICS Cogen",F6500="Industrial NAICS Cogen",F6500="NAICS-22 Cogen")),FALSE,IF(AND($P$3=FALSE,OR(F6500="Commercial NAICS Cogen",F6500="Commercial NAICS Non-Cogen",F6500="Industrial NAICS Cogen", F6500="industrial NAICS non-Cogen")),FALSE, TRUE))</f>
        <v/>
      </c>
    </row>
    <row r="6501">
      <c r="A6501" s="129" t="n">
        <v>99999</v>
      </c>
      <c r="B6501" s="130" t="inlineStr">
        <is>
          <t>State-Fuel Level Increment</t>
        </is>
      </c>
      <c r="C6501" s="130" t="inlineStr">
        <is>
          <t>State-Fuel Level Increment</t>
        </is>
      </c>
      <c r="D6501" s="129" t="n">
        <v>99999</v>
      </c>
      <c r="E6501" s="130" t="inlineStr">
        <is>
          <t>IN</t>
        </is>
      </c>
      <c r="F6501" s="130" t="inlineStr">
        <is>
          <t>Industrial NAICS Cogen</t>
        </is>
      </c>
      <c r="G6501" s="130" t="inlineStr">
        <is>
          <t>ST</t>
        </is>
      </c>
      <c r="H6501" s="130" t="inlineStr">
        <is>
          <t>OG</t>
        </is>
      </c>
      <c r="I6501" s="130" t="inlineStr">
        <is>
          <t>OOG</t>
        </is>
      </c>
      <c r="J6501" s="131" t="n">
        <v>271295.95</v>
      </c>
      <c r="K6501" s="129" t="n">
        <v>2020</v>
      </c>
      <c r="L6501" s="120">
        <f>IF(VLOOKUP(H6501,'Cross-Page Data'!$D$4:$F$48,3,FALSE)="natural gas",VLOOKUP(G6501,'Cross-Page Data'!$I$4:$J$19,2,FALSE),IF(VLOOKUP(H6501,'Cross-Page Data'!$D$4:$F$48,3,FALSE)="solar",IF(G6501="PV","solar PV","solar thermal"),IF(VLOOKUP(H6501,'Cross-Page Data'!$D$4:$F$48,3,FALSE)="wind",VLOOKUP(G6501,'Cross-Page Data'!$I$4:$J$19,2,FALSE),IF(VLOOKUP(H6501,'Cross-Page Data'!$D$4:$F$48,3,FALSE)="hydro",VLOOKUP(G6501,'Cross-Page Data'!$I$4:$J$19,2,FALSE),VLOOKUP(H6501,'Cross-Page Data'!$D$4:$F$48,3,FALSE)))))</f>
        <v/>
      </c>
      <c r="M6501" s="120">
        <f>IF(AND($P$2=FALSE,OR(F6501="Commercial NAICS Cogen",F6501="Industrial NAICS Cogen",F6501="NAICS-22 Cogen")),FALSE,IF(AND($P$3=FALSE,OR(F6501="Commercial NAICS Cogen",F6501="Commercial NAICS Non-Cogen",F6501="Industrial NAICS Cogen", F6501="industrial NAICS non-Cogen")),FALSE, TRUE))</f>
        <v/>
      </c>
    </row>
    <row r="6502">
      <c r="A6502" s="129" t="n">
        <v>99999</v>
      </c>
      <c r="B6502" s="130" t="inlineStr">
        <is>
          <t>State-Fuel Level Increment</t>
        </is>
      </c>
      <c r="C6502" s="130" t="inlineStr">
        <is>
          <t>State-Fuel Level Increment</t>
        </is>
      </c>
      <c r="D6502" s="129" t="n">
        <v>99999</v>
      </c>
      <c r="E6502" s="130" t="inlineStr">
        <is>
          <t>LA</t>
        </is>
      </c>
      <c r="F6502" s="130" t="inlineStr">
        <is>
          <t>Industrial NAICS Cogen</t>
        </is>
      </c>
      <c r="G6502" s="130" t="inlineStr">
        <is>
          <t>ST</t>
        </is>
      </c>
      <c r="H6502" s="130" t="inlineStr">
        <is>
          <t>OG</t>
        </is>
      </c>
      <c r="I6502" s="130" t="inlineStr">
        <is>
          <t>OOG</t>
        </is>
      </c>
      <c r="J6502" s="131" t="n">
        <v>222413.54</v>
      </c>
      <c r="K6502" s="129" t="n">
        <v>2020</v>
      </c>
      <c r="L6502" s="120">
        <f>IF(VLOOKUP(H6502,'Cross-Page Data'!$D$4:$F$48,3,FALSE)="natural gas",VLOOKUP(G6502,'Cross-Page Data'!$I$4:$J$19,2,FALSE),IF(VLOOKUP(H6502,'Cross-Page Data'!$D$4:$F$48,3,FALSE)="solar",IF(G6502="PV","solar PV","solar thermal"),IF(VLOOKUP(H6502,'Cross-Page Data'!$D$4:$F$48,3,FALSE)="wind",VLOOKUP(G6502,'Cross-Page Data'!$I$4:$J$19,2,FALSE),IF(VLOOKUP(H6502,'Cross-Page Data'!$D$4:$F$48,3,FALSE)="hydro",VLOOKUP(G6502,'Cross-Page Data'!$I$4:$J$19,2,FALSE),VLOOKUP(H6502,'Cross-Page Data'!$D$4:$F$48,3,FALSE)))))</f>
        <v/>
      </c>
      <c r="M6502" s="120">
        <f>IF(AND($P$2=FALSE,OR(F6502="Commercial NAICS Cogen",F6502="Industrial NAICS Cogen",F6502="NAICS-22 Cogen")),FALSE,IF(AND($P$3=FALSE,OR(F6502="Commercial NAICS Cogen",F6502="Commercial NAICS Non-Cogen",F6502="Industrial NAICS Cogen", F6502="industrial NAICS non-Cogen")),FALSE, TRUE))</f>
        <v/>
      </c>
    </row>
    <row r="6503">
      <c r="A6503" s="129" t="n">
        <v>99999</v>
      </c>
      <c r="B6503" s="130" t="inlineStr">
        <is>
          <t>State-Fuel Level Increment</t>
        </is>
      </c>
      <c r="C6503" s="130" t="inlineStr">
        <is>
          <t>State-Fuel Level Increment</t>
        </is>
      </c>
      <c r="D6503" s="129" t="n">
        <v>99999</v>
      </c>
      <c r="E6503" s="130" t="inlineStr">
        <is>
          <t>MT</t>
        </is>
      </c>
      <c r="F6503" s="130" t="inlineStr">
        <is>
          <t>Industrial NAICS Non-Cogen</t>
        </is>
      </c>
      <c r="G6503" s="130" t="inlineStr">
        <is>
          <t>ST</t>
        </is>
      </c>
      <c r="H6503" s="130" t="inlineStr">
        <is>
          <t>OG</t>
        </is>
      </c>
      <c r="I6503" s="130" t="inlineStr">
        <is>
          <t>OOG</t>
        </is>
      </c>
      <c r="J6503" s="131" t="n">
        <v>0</v>
      </c>
      <c r="K6503" s="129" t="n">
        <v>2020</v>
      </c>
      <c r="L6503" s="120">
        <f>IF(VLOOKUP(H6503,'Cross-Page Data'!$D$4:$F$48,3,FALSE)="natural gas",VLOOKUP(G6503,'Cross-Page Data'!$I$4:$J$19,2,FALSE),IF(VLOOKUP(H6503,'Cross-Page Data'!$D$4:$F$48,3,FALSE)="solar",IF(G6503="PV","solar PV","solar thermal"),IF(VLOOKUP(H6503,'Cross-Page Data'!$D$4:$F$48,3,FALSE)="wind",VLOOKUP(G6503,'Cross-Page Data'!$I$4:$J$19,2,FALSE),IF(VLOOKUP(H6503,'Cross-Page Data'!$D$4:$F$48,3,FALSE)="hydro",VLOOKUP(G6503,'Cross-Page Data'!$I$4:$J$19,2,FALSE),VLOOKUP(H6503,'Cross-Page Data'!$D$4:$F$48,3,FALSE)))))</f>
        <v/>
      </c>
      <c r="M6503" s="120">
        <f>IF(AND($P$2=FALSE,OR(F6503="Commercial NAICS Cogen",F6503="Industrial NAICS Cogen",F6503="NAICS-22 Cogen")),FALSE,IF(AND($P$3=FALSE,OR(F6503="Commercial NAICS Cogen",F6503="Commercial NAICS Non-Cogen",F6503="Industrial NAICS Cogen", F6503="industrial NAICS non-Cogen")),FALSE, TRUE))</f>
        <v/>
      </c>
    </row>
    <row r="6504">
      <c r="A6504" s="129" t="n">
        <v>99999</v>
      </c>
      <c r="B6504" s="130" t="inlineStr">
        <is>
          <t>State-Fuel Level Increment</t>
        </is>
      </c>
      <c r="C6504" s="130" t="inlineStr">
        <is>
          <t>State-Fuel Level Increment</t>
        </is>
      </c>
      <c r="D6504" s="129" t="n">
        <v>99999</v>
      </c>
      <c r="E6504" s="130" t="inlineStr">
        <is>
          <t>OH</t>
        </is>
      </c>
      <c r="F6504" s="130" t="inlineStr">
        <is>
          <t>NAICS-22 Cogen</t>
        </is>
      </c>
      <c r="G6504" s="130" t="inlineStr">
        <is>
          <t>ST</t>
        </is>
      </c>
      <c r="H6504" s="130" t="inlineStr">
        <is>
          <t>OG</t>
        </is>
      </c>
      <c r="I6504" s="130" t="inlineStr">
        <is>
          <t>OOG</t>
        </is>
      </c>
      <c r="J6504" s="131" t="n">
        <v>498554.29</v>
      </c>
      <c r="K6504" s="129" t="n">
        <v>2020</v>
      </c>
      <c r="L6504" s="120">
        <f>IF(VLOOKUP(H6504,'Cross-Page Data'!$D$4:$F$48,3,FALSE)="natural gas",VLOOKUP(G6504,'Cross-Page Data'!$I$4:$J$19,2,FALSE),IF(VLOOKUP(H6504,'Cross-Page Data'!$D$4:$F$48,3,FALSE)="solar",IF(G6504="PV","solar PV","solar thermal"),IF(VLOOKUP(H6504,'Cross-Page Data'!$D$4:$F$48,3,FALSE)="wind",VLOOKUP(G6504,'Cross-Page Data'!$I$4:$J$19,2,FALSE),IF(VLOOKUP(H6504,'Cross-Page Data'!$D$4:$F$48,3,FALSE)="hydro",VLOOKUP(G6504,'Cross-Page Data'!$I$4:$J$19,2,FALSE),VLOOKUP(H6504,'Cross-Page Data'!$D$4:$F$48,3,FALSE)))))</f>
        <v/>
      </c>
      <c r="M6504" s="120">
        <f>IF(AND($P$2=FALSE,OR(F6504="Commercial NAICS Cogen",F6504="Industrial NAICS Cogen",F6504="NAICS-22 Cogen")),FALSE,IF(AND($P$3=FALSE,OR(F6504="Commercial NAICS Cogen",F6504="Commercial NAICS Non-Cogen",F6504="Industrial NAICS Cogen", F6504="industrial NAICS non-Cogen")),FALSE, TRUE))</f>
        <v/>
      </c>
    </row>
    <row r="6505">
      <c r="A6505" s="129" t="n">
        <v>99999</v>
      </c>
      <c r="B6505" s="130" t="inlineStr">
        <is>
          <t>State-Fuel Level Increment</t>
        </is>
      </c>
      <c r="C6505" s="130" t="inlineStr">
        <is>
          <t>State-Fuel Level Increment</t>
        </is>
      </c>
      <c r="D6505" s="129" t="n">
        <v>99999</v>
      </c>
      <c r="E6505" s="130" t="inlineStr">
        <is>
          <t>PA</t>
        </is>
      </c>
      <c r="F6505" s="130" t="inlineStr">
        <is>
          <t>Industrial NAICS Cogen</t>
        </is>
      </c>
      <c r="G6505" s="130" t="inlineStr">
        <is>
          <t>ST</t>
        </is>
      </c>
      <c r="H6505" s="130" t="inlineStr">
        <is>
          <t>OG</t>
        </is>
      </c>
      <c r="I6505" s="130" t="inlineStr">
        <is>
          <t>OOG</t>
        </is>
      </c>
      <c r="J6505" s="131" t="n">
        <v>131973.42</v>
      </c>
      <c r="K6505" s="129" t="n">
        <v>2020</v>
      </c>
      <c r="L6505" s="120">
        <f>IF(VLOOKUP(H6505,'Cross-Page Data'!$D$4:$F$48,3,FALSE)="natural gas",VLOOKUP(G6505,'Cross-Page Data'!$I$4:$J$19,2,FALSE),IF(VLOOKUP(H6505,'Cross-Page Data'!$D$4:$F$48,3,FALSE)="solar",IF(G6505="PV","solar PV","solar thermal"),IF(VLOOKUP(H6505,'Cross-Page Data'!$D$4:$F$48,3,FALSE)="wind",VLOOKUP(G6505,'Cross-Page Data'!$I$4:$J$19,2,FALSE),IF(VLOOKUP(H6505,'Cross-Page Data'!$D$4:$F$48,3,FALSE)="hydro",VLOOKUP(G6505,'Cross-Page Data'!$I$4:$J$19,2,FALSE),VLOOKUP(H6505,'Cross-Page Data'!$D$4:$F$48,3,FALSE)))))</f>
        <v/>
      </c>
      <c r="M6505" s="120">
        <f>IF(AND($P$2=FALSE,OR(F6505="Commercial NAICS Cogen",F6505="Industrial NAICS Cogen",F6505="NAICS-22 Cogen")),FALSE,IF(AND($P$3=FALSE,OR(F6505="Commercial NAICS Cogen",F6505="Commercial NAICS Non-Cogen",F6505="Industrial NAICS Cogen", F6505="industrial NAICS non-Cogen")),FALSE, TRUE))</f>
        <v/>
      </c>
    </row>
    <row r="6506">
      <c r="A6506" s="129" t="n">
        <v>99999</v>
      </c>
      <c r="B6506" s="130" t="inlineStr">
        <is>
          <t>State-Fuel Level Increment</t>
        </is>
      </c>
      <c r="C6506" s="130" t="inlineStr">
        <is>
          <t>State-Fuel Level Increment</t>
        </is>
      </c>
      <c r="D6506" s="129" t="n">
        <v>99999</v>
      </c>
      <c r="E6506" s="130" t="inlineStr">
        <is>
          <t>TX</t>
        </is>
      </c>
      <c r="F6506" s="130" t="inlineStr">
        <is>
          <t>Industrial NAICS Non-Cogen</t>
        </is>
      </c>
      <c r="G6506" s="130" t="inlineStr">
        <is>
          <t>ST</t>
        </is>
      </c>
      <c r="H6506" s="130" t="inlineStr">
        <is>
          <t>OG</t>
        </is>
      </c>
      <c r="I6506" s="130" t="inlineStr">
        <is>
          <t>OOG</t>
        </is>
      </c>
      <c r="J6506" s="131" t="n">
        <v>106862.66</v>
      </c>
      <c r="K6506" s="129" t="n">
        <v>2020</v>
      </c>
      <c r="L6506" s="120">
        <f>IF(VLOOKUP(H6506,'Cross-Page Data'!$D$4:$F$48,3,FALSE)="natural gas",VLOOKUP(G6506,'Cross-Page Data'!$I$4:$J$19,2,FALSE),IF(VLOOKUP(H6506,'Cross-Page Data'!$D$4:$F$48,3,FALSE)="solar",IF(G6506="PV","solar PV","solar thermal"),IF(VLOOKUP(H6506,'Cross-Page Data'!$D$4:$F$48,3,FALSE)="wind",VLOOKUP(G6506,'Cross-Page Data'!$I$4:$J$19,2,FALSE),IF(VLOOKUP(H6506,'Cross-Page Data'!$D$4:$F$48,3,FALSE)="hydro",VLOOKUP(G6506,'Cross-Page Data'!$I$4:$J$19,2,FALSE),VLOOKUP(H6506,'Cross-Page Data'!$D$4:$F$48,3,FALSE)))))</f>
        <v/>
      </c>
      <c r="M6506" s="120">
        <f>IF(AND($P$2=FALSE,OR(F6506="Commercial NAICS Cogen",F6506="Industrial NAICS Cogen",F6506="NAICS-22 Cogen")),FALSE,IF(AND($P$3=FALSE,OR(F6506="Commercial NAICS Cogen",F6506="Commercial NAICS Non-Cogen",F6506="Industrial NAICS Cogen", F6506="industrial NAICS non-Cogen")),FALSE, TRUE))</f>
        <v/>
      </c>
    </row>
    <row r="6507">
      <c r="A6507" s="129" t="n">
        <v>99999</v>
      </c>
      <c r="B6507" s="130" t="inlineStr">
        <is>
          <t>State-Fuel Level Increment</t>
        </is>
      </c>
      <c r="C6507" s="130" t="inlineStr">
        <is>
          <t>State-Fuel Level Increment</t>
        </is>
      </c>
      <c r="D6507" s="129" t="n">
        <v>99999</v>
      </c>
      <c r="E6507" s="130" t="inlineStr">
        <is>
          <t>TX</t>
        </is>
      </c>
      <c r="F6507" s="130" t="inlineStr">
        <is>
          <t>Industrial NAICS Cogen</t>
        </is>
      </c>
      <c r="G6507" s="130" t="inlineStr">
        <is>
          <t>ST</t>
        </is>
      </c>
      <c r="H6507" s="130" t="inlineStr">
        <is>
          <t>OG</t>
        </is>
      </c>
      <c r="I6507" s="130" t="inlineStr">
        <is>
          <t>OOG</t>
        </is>
      </c>
      <c r="J6507" s="131" t="n">
        <v>71625.06600000001</v>
      </c>
      <c r="K6507" s="129" t="n">
        <v>2020</v>
      </c>
      <c r="L6507" s="120">
        <f>IF(VLOOKUP(H6507,'Cross-Page Data'!$D$4:$F$48,3,FALSE)="natural gas",VLOOKUP(G6507,'Cross-Page Data'!$I$4:$J$19,2,FALSE),IF(VLOOKUP(H6507,'Cross-Page Data'!$D$4:$F$48,3,FALSE)="solar",IF(G6507="PV","solar PV","solar thermal"),IF(VLOOKUP(H6507,'Cross-Page Data'!$D$4:$F$48,3,FALSE)="wind",VLOOKUP(G6507,'Cross-Page Data'!$I$4:$J$19,2,FALSE),IF(VLOOKUP(H6507,'Cross-Page Data'!$D$4:$F$48,3,FALSE)="hydro",VLOOKUP(G6507,'Cross-Page Data'!$I$4:$J$19,2,FALSE),VLOOKUP(H6507,'Cross-Page Data'!$D$4:$F$48,3,FALSE)))))</f>
        <v/>
      </c>
      <c r="M6507" s="120">
        <f>IF(AND($P$2=FALSE,OR(F6507="Commercial NAICS Cogen",F6507="Industrial NAICS Cogen",F6507="NAICS-22 Cogen")),FALSE,IF(AND($P$3=FALSE,OR(F6507="Commercial NAICS Cogen",F6507="Commercial NAICS Non-Cogen",F6507="Industrial NAICS Cogen", F6507="industrial NAICS non-Cogen")),FALSE, TRUE))</f>
        <v/>
      </c>
    </row>
    <row r="6508">
      <c r="A6508" s="129" t="n">
        <v>99999</v>
      </c>
      <c r="B6508" s="130" t="inlineStr">
        <is>
          <t>State-Fuel Level Increment</t>
        </is>
      </c>
      <c r="C6508" s="130" t="inlineStr">
        <is>
          <t>State-Fuel Level Increment</t>
        </is>
      </c>
      <c r="D6508" s="129" t="n">
        <v>99999</v>
      </c>
      <c r="E6508" s="130" t="inlineStr">
        <is>
          <t>WY</t>
        </is>
      </c>
      <c r="F6508" s="130" t="inlineStr">
        <is>
          <t>Industrial NAICS Cogen</t>
        </is>
      </c>
      <c r="G6508" s="130" t="inlineStr">
        <is>
          <t>ST</t>
        </is>
      </c>
      <c r="H6508" s="130" t="inlineStr">
        <is>
          <t>OG</t>
        </is>
      </c>
      <c r="I6508" s="130" t="inlineStr">
        <is>
          <t>OOG</t>
        </is>
      </c>
      <c r="J6508" s="131" t="n">
        <v>7550.496</v>
      </c>
      <c r="K6508" s="129" t="n">
        <v>2020</v>
      </c>
      <c r="L6508" s="120">
        <f>IF(VLOOKUP(H6508,'Cross-Page Data'!$D$4:$F$48,3,FALSE)="natural gas",VLOOKUP(G6508,'Cross-Page Data'!$I$4:$J$19,2,FALSE),IF(VLOOKUP(H6508,'Cross-Page Data'!$D$4:$F$48,3,FALSE)="solar",IF(G6508="PV","solar PV","solar thermal"),IF(VLOOKUP(H6508,'Cross-Page Data'!$D$4:$F$48,3,FALSE)="wind",VLOOKUP(G6508,'Cross-Page Data'!$I$4:$J$19,2,FALSE),IF(VLOOKUP(H6508,'Cross-Page Data'!$D$4:$F$48,3,FALSE)="hydro",VLOOKUP(G6508,'Cross-Page Data'!$I$4:$J$19,2,FALSE),VLOOKUP(H6508,'Cross-Page Data'!$D$4:$F$48,3,FALSE)))))</f>
        <v/>
      </c>
      <c r="M6508" s="120">
        <f>IF(AND($P$2=FALSE,OR(F6508="Commercial NAICS Cogen",F6508="Industrial NAICS Cogen",F6508="NAICS-22 Cogen")),FALSE,IF(AND($P$3=FALSE,OR(F6508="Commercial NAICS Cogen",F6508="Commercial NAICS Non-Cogen",F6508="Industrial NAICS Cogen", F6508="industrial NAICS non-Cogen")),FALSE, TRUE))</f>
        <v/>
      </c>
    </row>
    <row r="6509">
      <c r="A6509" s="129" t="n">
        <v>99999</v>
      </c>
      <c r="B6509" s="130" t="inlineStr">
        <is>
          <t>State-Fuel Level Increment</t>
        </is>
      </c>
      <c r="C6509" s="130" t="inlineStr">
        <is>
          <t>State-Fuel Level Increment</t>
        </is>
      </c>
      <c r="D6509" s="129" t="n">
        <v>99999</v>
      </c>
      <c r="E6509" s="130" t="inlineStr">
        <is>
          <t>AL</t>
        </is>
      </c>
      <c r="F6509" s="130" t="inlineStr">
        <is>
          <t>Industrial NAICS Cogen</t>
        </is>
      </c>
      <c r="G6509" s="130" t="inlineStr">
        <is>
          <t>ST</t>
        </is>
      </c>
      <c r="H6509" s="130" t="inlineStr">
        <is>
          <t>OTH</t>
        </is>
      </c>
      <c r="I6509" s="130" t="inlineStr">
        <is>
          <t>OTH</t>
        </is>
      </c>
      <c r="J6509" s="131" t="n">
        <v>0</v>
      </c>
      <c r="K6509" s="129" t="n">
        <v>2020</v>
      </c>
      <c r="L6509" s="120">
        <f>IF(VLOOKUP(H6509,'Cross-Page Data'!$D$4:$F$48,3,FALSE)="natural gas",VLOOKUP(G6509,'Cross-Page Data'!$I$4:$J$19,2,FALSE),IF(VLOOKUP(H6509,'Cross-Page Data'!$D$4:$F$48,3,FALSE)="solar",IF(G6509="PV","solar PV","solar thermal"),IF(VLOOKUP(H6509,'Cross-Page Data'!$D$4:$F$48,3,FALSE)="wind",VLOOKUP(G6509,'Cross-Page Data'!$I$4:$J$19,2,FALSE),IF(VLOOKUP(H6509,'Cross-Page Data'!$D$4:$F$48,3,FALSE)="hydro",VLOOKUP(G6509,'Cross-Page Data'!$I$4:$J$19,2,FALSE),VLOOKUP(H6509,'Cross-Page Data'!$D$4:$F$48,3,FALSE)))))</f>
        <v/>
      </c>
      <c r="M6509" s="120">
        <f>IF(AND($P$2=FALSE,OR(F6509="Commercial NAICS Cogen",F6509="Industrial NAICS Cogen",F6509="NAICS-22 Cogen")),FALSE,IF(AND($P$3=FALSE,OR(F6509="Commercial NAICS Cogen",F6509="Commercial NAICS Non-Cogen",F6509="Industrial NAICS Cogen", F6509="industrial NAICS non-Cogen")),FALSE, TRUE))</f>
        <v/>
      </c>
    </row>
    <row r="6510">
      <c r="A6510" s="129" t="n">
        <v>99999</v>
      </c>
      <c r="B6510" s="130" t="inlineStr">
        <is>
          <t>State-Fuel Level Increment</t>
        </is>
      </c>
      <c r="C6510" s="130" t="inlineStr">
        <is>
          <t>State-Fuel Level Increment</t>
        </is>
      </c>
      <c r="D6510" s="129" t="n">
        <v>99999</v>
      </c>
      <c r="E6510" s="130" t="inlineStr">
        <is>
          <t>GA</t>
        </is>
      </c>
      <c r="F6510" s="130" t="inlineStr">
        <is>
          <t>Industrial NAICS Cogen</t>
        </is>
      </c>
      <c r="G6510" s="130" t="inlineStr">
        <is>
          <t>ST</t>
        </is>
      </c>
      <c r="H6510" s="130" t="inlineStr">
        <is>
          <t>OTH</t>
        </is>
      </c>
      <c r="I6510" s="130" t="inlineStr">
        <is>
          <t>OTH</t>
        </is>
      </c>
      <c r="J6510" s="131" t="n">
        <v>0</v>
      </c>
      <c r="K6510" s="129" t="n">
        <v>2020</v>
      </c>
      <c r="L6510" s="120">
        <f>IF(VLOOKUP(H6510,'Cross-Page Data'!$D$4:$F$48,3,FALSE)="natural gas",VLOOKUP(G6510,'Cross-Page Data'!$I$4:$J$19,2,FALSE),IF(VLOOKUP(H6510,'Cross-Page Data'!$D$4:$F$48,3,FALSE)="solar",IF(G6510="PV","solar PV","solar thermal"),IF(VLOOKUP(H6510,'Cross-Page Data'!$D$4:$F$48,3,FALSE)="wind",VLOOKUP(G6510,'Cross-Page Data'!$I$4:$J$19,2,FALSE),IF(VLOOKUP(H6510,'Cross-Page Data'!$D$4:$F$48,3,FALSE)="hydro",VLOOKUP(G6510,'Cross-Page Data'!$I$4:$J$19,2,FALSE),VLOOKUP(H6510,'Cross-Page Data'!$D$4:$F$48,3,FALSE)))))</f>
        <v/>
      </c>
      <c r="M6510" s="120">
        <f>IF(AND($P$2=FALSE,OR(F6510="Commercial NAICS Cogen",F6510="Industrial NAICS Cogen",F6510="NAICS-22 Cogen")),FALSE,IF(AND($P$3=FALSE,OR(F6510="Commercial NAICS Cogen",F6510="Commercial NAICS Non-Cogen",F6510="Industrial NAICS Cogen", F6510="industrial NAICS non-Cogen")),FALSE, TRUE))</f>
        <v/>
      </c>
    </row>
    <row r="6511">
      <c r="A6511" s="129" t="n">
        <v>99999</v>
      </c>
      <c r="B6511" s="130" t="inlineStr">
        <is>
          <t>State-Fuel Level Increment</t>
        </is>
      </c>
      <c r="C6511" s="130" t="inlineStr">
        <is>
          <t>State-Fuel Level Increment</t>
        </is>
      </c>
      <c r="D6511" s="129" t="n">
        <v>99999</v>
      </c>
      <c r="E6511" s="130" t="inlineStr">
        <is>
          <t>MA</t>
        </is>
      </c>
      <c r="F6511" s="130" t="inlineStr">
        <is>
          <t>Industrial NAICS Cogen</t>
        </is>
      </c>
      <c r="G6511" s="130" t="inlineStr">
        <is>
          <t>ST</t>
        </is>
      </c>
      <c r="H6511" s="130" t="inlineStr">
        <is>
          <t>OTH</t>
        </is>
      </c>
      <c r="I6511" s="130" t="inlineStr">
        <is>
          <t>OTH</t>
        </is>
      </c>
      <c r="J6511" s="131" t="n">
        <v>0</v>
      </c>
      <c r="K6511" s="129" t="n">
        <v>2020</v>
      </c>
      <c r="L6511" s="120">
        <f>IF(VLOOKUP(H6511,'Cross-Page Data'!$D$4:$F$48,3,FALSE)="natural gas",VLOOKUP(G6511,'Cross-Page Data'!$I$4:$J$19,2,FALSE),IF(VLOOKUP(H6511,'Cross-Page Data'!$D$4:$F$48,3,FALSE)="solar",IF(G6511="PV","solar PV","solar thermal"),IF(VLOOKUP(H6511,'Cross-Page Data'!$D$4:$F$48,3,FALSE)="wind",VLOOKUP(G6511,'Cross-Page Data'!$I$4:$J$19,2,FALSE),IF(VLOOKUP(H6511,'Cross-Page Data'!$D$4:$F$48,3,FALSE)="hydro",VLOOKUP(G6511,'Cross-Page Data'!$I$4:$J$19,2,FALSE),VLOOKUP(H6511,'Cross-Page Data'!$D$4:$F$48,3,FALSE)))))</f>
        <v/>
      </c>
      <c r="M6511" s="120">
        <f>IF(AND($P$2=FALSE,OR(F6511="Commercial NAICS Cogen",F6511="Industrial NAICS Cogen",F6511="NAICS-22 Cogen")),FALSE,IF(AND($P$3=FALSE,OR(F6511="Commercial NAICS Cogen",F6511="Commercial NAICS Non-Cogen",F6511="Industrial NAICS Cogen", F6511="industrial NAICS non-Cogen")),FALSE, TRUE))</f>
        <v/>
      </c>
    </row>
    <row r="6512">
      <c r="A6512" s="129" t="n">
        <v>99999</v>
      </c>
      <c r="B6512" s="130" t="inlineStr">
        <is>
          <t>State-Fuel Level Increment</t>
        </is>
      </c>
      <c r="C6512" s="130" t="inlineStr">
        <is>
          <t>State-Fuel Level Increment</t>
        </is>
      </c>
      <c r="D6512" s="129" t="n">
        <v>99999</v>
      </c>
      <c r="E6512" s="130" t="inlineStr">
        <is>
          <t>AR</t>
        </is>
      </c>
      <c r="F6512" s="130" t="inlineStr">
        <is>
          <t>Industrial NAICS Cogen</t>
        </is>
      </c>
      <c r="G6512" s="130" t="inlineStr">
        <is>
          <t>ST</t>
        </is>
      </c>
      <c r="H6512" s="130" t="inlineStr">
        <is>
          <t>PC</t>
        </is>
      </c>
      <c r="I6512" s="130" t="inlineStr">
        <is>
          <t>PC</t>
        </is>
      </c>
      <c r="J6512" s="131" t="n">
        <v>0</v>
      </c>
      <c r="K6512" s="129" t="n">
        <v>2020</v>
      </c>
      <c r="L6512" s="120">
        <f>IF(VLOOKUP(H6512,'Cross-Page Data'!$D$4:$F$48,3,FALSE)="natural gas",VLOOKUP(G6512,'Cross-Page Data'!$I$4:$J$19,2,FALSE),IF(VLOOKUP(H6512,'Cross-Page Data'!$D$4:$F$48,3,FALSE)="solar",IF(G6512="PV","solar PV","solar thermal"),IF(VLOOKUP(H6512,'Cross-Page Data'!$D$4:$F$48,3,FALSE)="wind",VLOOKUP(G6512,'Cross-Page Data'!$I$4:$J$19,2,FALSE),IF(VLOOKUP(H6512,'Cross-Page Data'!$D$4:$F$48,3,FALSE)="hydro",VLOOKUP(G6512,'Cross-Page Data'!$I$4:$J$19,2,FALSE),VLOOKUP(H6512,'Cross-Page Data'!$D$4:$F$48,3,FALSE)))))</f>
        <v/>
      </c>
      <c r="M6512" s="120">
        <f>IF(AND($P$2=FALSE,OR(F6512="Commercial NAICS Cogen",F6512="Industrial NAICS Cogen",F6512="NAICS-22 Cogen")),FALSE,IF(AND($P$3=FALSE,OR(F6512="Commercial NAICS Cogen",F6512="Commercial NAICS Non-Cogen",F6512="Industrial NAICS Cogen", F6512="industrial NAICS non-Cogen")),FALSE, TRUE))</f>
        <v/>
      </c>
    </row>
    <row r="6513">
      <c r="A6513" s="129" t="n">
        <v>99999</v>
      </c>
      <c r="B6513" s="130" t="inlineStr">
        <is>
          <t>State-Fuel Level Increment</t>
        </is>
      </c>
      <c r="C6513" s="130" t="inlineStr">
        <is>
          <t>State-Fuel Level Increment</t>
        </is>
      </c>
      <c r="D6513" s="129" t="n">
        <v>99999</v>
      </c>
      <c r="E6513" s="130" t="inlineStr">
        <is>
          <t>CA</t>
        </is>
      </c>
      <c r="F6513" s="130" t="inlineStr">
        <is>
          <t>NAICS-22 Cogen</t>
        </is>
      </c>
      <c r="G6513" s="130" t="inlineStr">
        <is>
          <t>ST</t>
        </is>
      </c>
      <c r="H6513" s="130" t="inlineStr">
        <is>
          <t>PC</t>
        </is>
      </c>
      <c r="I6513" s="130" t="inlineStr">
        <is>
          <t>PC</t>
        </is>
      </c>
      <c r="J6513" s="131" t="n">
        <v>0</v>
      </c>
      <c r="K6513" s="129" t="n">
        <v>2020</v>
      </c>
      <c r="L6513" s="120">
        <f>IF(VLOOKUP(H6513,'Cross-Page Data'!$D$4:$F$48,3,FALSE)="natural gas",VLOOKUP(G6513,'Cross-Page Data'!$I$4:$J$19,2,FALSE),IF(VLOOKUP(H6513,'Cross-Page Data'!$D$4:$F$48,3,FALSE)="solar",IF(G6513="PV","solar PV","solar thermal"),IF(VLOOKUP(H6513,'Cross-Page Data'!$D$4:$F$48,3,FALSE)="wind",VLOOKUP(G6513,'Cross-Page Data'!$I$4:$J$19,2,FALSE),IF(VLOOKUP(H6513,'Cross-Page Data'!$D$4:$F$48,3,FALSE)="hydro",VLOOKUP(G6513,'Cross-Page Data'!$I$4:$J$19,2,FALSE),VLOOKUP(H6513,'Cross-Page Data'!$D$4:$F$48,3,FALSE)))))</f>
        <v/>
      </c>
      <c r="M6513" s="120">
        <f>IF(AND($P$2=FALSE,OR(F6513="Commercial NAICS Cogen",F6513="Industrial NAICS Cogen",F6513="NAICS-22 Cogen")),FALSE,IF(AND($P$3=FALSE,OR(F6513="Commercial NAICS Cogen",F6513="Commercial NAICS Non-Cogen",F6513="Industrial NAICS Cogen", F6513="industrial NAICS non-Cogen")),FALSE, TRUE))</f>
        <v/>
      </c>
    </row>
    <row r="6514">
      <c r="A6514" s="129" t="n">
        <v>99999</v>
      </c>
      <c r="B6514" s="130" t="inlineStr">
        <is>
          <t>State-Fuel Level Increment</t>
        </is>
      </c>
      <c r="C6514" s="130" t="inlineStr">
        <is>
          <t>State-Fuel Level Increment</t>
        </is>
      </c>
      <c r="D6514" s="129" t="n">
        <v>99999</v>
      </c>
      <c r="E6514" s="130" t="inlineStr">
        <is>
          <t>GA</t>
        </is>
      </c>
      <c r="F6514" s="130" t="inlineStr">
        <is>
          <t>Industrial NAICS Cogen</t>
        </is>
      </c>
      <c r="G6514" s="130" t="inlineStr">
        <is>
          <t>ST</t>
        </is>
      </c>
      <c r="H6514" s="130" t="inlineStr">
        <is>
          <t>PC</t>
        </is>
      </c>
      <c r="I6514" s="130" t="inlineStr">
        <is>
          <t>PC</t>
        </is>
      </c>
      <c r="J6514" s="131" t="n">
        <v>212570.11</v>
      </c>
      <c r="K6514" s="129" t="n">
        <v>2020</v>
      </c>
      <c r="L6514" s="120">
        <f>IF(VLOOKUP(H6514,'Cross-Page Data'!$D$4:$F$48,3,FALSE)="natural gas",VLOOKUP(G6514,'Cross-Page Data'!$I$4:$J$19,2,FALSE),IF(VLOOKUP(H6514,'Cross-Page Data'!$D$4:$F$48,3,FALSE)="solar",IF(G6514="PV","solar PV","solar thermal"),IF(VLOOKUP(H6514,'Cross-Page Data'!$D$4:$F$48,3,FALSE)="wind",VLOOKUP(G6514,'Cross-Page Data'!$I$4:$J$19,2,FALSE),IF(VLOOKUP(H6514,'Cross-Page Data'!$D$4:$F$48,3,FALSE)="hydro",VLOOKUP(G6514,'Cross-Page Data'!$I$4:$J$19,2,FALSE),VLOOKUP(H6514,'Cross-Page Data'!$D$4:$F$48,3,FALSE)))))</f>
        <v/>
      </c>
      <c r="M6514" s="120">
        <f>IF(AND($P$2=FALSE,OR(F6514="Commercial NAICS Cogen",F6514="Industrial NAICS Cogen",F6514="NAICS-22 Cogen")),FALSE,IF(AND($P$3=FALSE,OR(F6514="Commercial NAICS Cogen",F6514="Commercial NAICS Non-Cogen",F6514="Industrial NAICS Cogen", F6514="industrial NAICS non-Cogen")),FALSE, TRUE))</f>
        <v/>
      </c>
    </row>
    <row r="6515">
      <c r="A6515" s="129" t="n">
        <v>99999</v>
      </c>
      <c r="B6515" s="130" t="inlineStr">
        <is>
          <t>State-Fuel Level Increment</t>
        </is>
      </c>
      <c r="C6515" s="130" t="inlineStr">
        <is>
          <t>State-Fuel Level Increment</t>
        </is>
      </c>
      <c r="D6515" s="129" t="n">
        <v>99999</v>
      </c>
      <c r="E6515" s="130" t="inlineStr">
        <is>
          <t>OH</t>
        </is>
      </c>
      <c r="F6515" s="130" t="inlineStr">
        <is>
          <t>NAICS-22 Non-Cogen</t>
        </is>
      </c>
      <c r="G6515" s="130" t="inlineStr">
        <is>
          <t>ST</t>
        </is>
      </c>
      <c r="H6515" s="130" t="inlineStr">
        <is>
          <t>PC</t>
        </is>
      </c>
      <c r="I6515" s="130" t="inlineStr">
        <is>
          <t>PC</t>
        </is>
      </c>
      <c r="J6515" s="131" t="n">
        <v>920701.35</v>
      </c>
      <c r="K6515" s="129" t="n">
        <v>2020</v>
      </c>
      <c r="L6515" s="120">
        <f>IF(VLOOKUP(H6515,'Cross-Page Data'!$D$4:$F$48,3,FALSE)="natural gas",VLOOKUP(G6515,'Cross-Page Data'!$I$4:$J$19,2,FALSE),IF(VLOOKUP(H6515,'Cross-Page Data'!$D$4:$F$48,3,FALSE)="solar",IF(G6515="PV","solar PV","solar thermal"),IF(VLOOKUP(H6515,'Cross-Page Data'!$D$4:$F$48,3,FALSE)="wind",VLOOKUP(G6515,'Cross-Page Data'!$I$4:$J$19,2,FALSE),IF(VLOOKUP(H6515,'Cross-Page Data'!$D$4:$F$48,3,FALSE)="hydro",VLOOKUP(G6515,'Cross-Page Data'!$I$4:$J$19,2,FALSE),VLOOKUP(H6515,'Cross-Page Data'!$D$4:$F$48,3,FALSE)))))</f>
        <v/>
      </c>
      <c r="M6515" s="120">
        <f>IF(AND($P$2=FALSE,OR(F6515="Commercial NAICS Cogen",F6515="Industrial NAICS Cogen",F6515="NAICS-22 Cogen")),FALSE,IF(AND($P$3=FALSE,OR(F6515="Commercial NAICS Cogen",F6515="Commercial NAICS Non-Cogen",F6515="Industrial NAICS Cogen", F6515="industrial NAICS non-Cogen")),FALSE, TRUE))</f>
        <v/>
      </c>
    </row>
    <row r="6516">
      <c r="A6516" s="129" t="n">
        <v>99999</v>
      </c>
      <c r="B6516" s="130" t="inlineStr">
        <is>
          <t>State-Fuel Level Increment</t>
        </is>
      </c>
      <c r="C6516" s="130" t="inlineStr">
        <is>
          <t>State-Fuel Level Increment</t>
        </is>
      </c>
      <c r="D6516" s="129" t="n">
        <v>99999</v>
      </c>
      <c r="E6516" s="130" t="inlineStr">
        <is>
          <t>TX</t>
        </is>
      </c>
      <c r="F6516" s="130" t="inlineStr">
        <is>
          <t>Industrial NAICS Non-Cogen</t>
        </is>
      </c>
      <c r="G6516" s="130" t="inlineStr">
        <is>
          <t>ST</t>
        </is>
      </c>
      <c r="H6516" s="130" t="inlineStr">
        <is>
          <t>PC</t>
        </is>
      </c>
      <c r="I6516" s="130" t="inlineStr">
        <is>
          <t>PC</t>
        </is>
      </c>
      <c r="J6516" s="131" t="n">
        <v>5512.013</v>
      </c>
      <c r="K6516" s="129" t="n">
        <v>2020</v>
      </c>
      <c r="L6516" s="120">
        <f>IF(VLOOKUP(H6516,'Cross-Page Data'!$D$4:$F$48,3,FALSE)="natural gas",VLOOKUP(G6516,'Cross-Page Data'!$I$4:$J$19,2,FALSE),IF(VLOOKUP(H6516,'Cross-Page Data'!$D$4:$F$48,3,FALSE)="solar",IF(G6516="PV","solar PV","solar thermal"),IF(VLOOKUP(H6516,'Cross-Page Data'!$D$4:$F$48,3,FALSE)="wind",VLOOKUP(G6516,'Cross-Page Data'!$I$4:$J$19,2,FALSE),IF(VLOOKUP(H6516,'Cross-Page Data'!$D$4:$F$48,3,FALSE)="hydro",VLOOKUP(G6516,'Cross-Page Data'!$I$4:$J$19,2,FALSE),VLOOKUP(H6516,'Cross-Page Data'!$D$4:$F$48,3,FALSE)))))</f>
        <v/>
      </c>
      <c r="M6516" s="120">
        <f>IF(AND($P$2=FALSE,OR(F6516="Commercial NAICS Cogen",F6516="Industrial NAICS Cogen",F6516="NAICS-22 Cogen")),FALSE,IF(AND($P$3=FALSE,OR(F6516="Commercial NAICS Cogen",F6516="Commercial NAICS Non-Cogen",F6516="Industrial NAICS Cogen", F6516="industrial NAICS non-Cogen")),FALSE, TRUE))</f>
        <v/>
      </c>
    </row>
    <row r="6517">
      <c r="A6517" s="129" t="n">
        <v>99999</v>
      </c>
      <c r="B6517" s="130" t="inlineStr">
        <is>
          <t>State-Fuel Level Increment</t>
        </is>
      </c>
      <c r="C6517" s="130" t="inlineStr">
        <is>
          <t>State-Fuel Level Increment</t>
        </is>
      </c>
      <c r="D6517" s="129" t="n">
        <v>99999</v>
      </c>
      <c r="E6517" s="130" t="inlineStr">
        <is>
          <t>TX</t>
        </is>
      </c>
      <c r="F6517" s="130" t="inlineStr">
        <is>
          <t>Industrial NAICS Cogen</t>
        </is>
      </c>
      <c r="G6517" s="130" t="inlineStr">
        <is>
          <t>ST</t>
        </is>
      </c>
      <c r="H6517" s="130" t="inlineStr">
        <is>
          <t>PC</t>
        </is>
      </c>
      <c r="I6517" s="130" t="inlineStr">
        <is>
          <t>PC</t>
        </is>
      </c>
      <c r="J6517" s="131" t="n">
        <v>1999.832</v>
      </c>
      <c r="K6517" s="129" t="n">
        <v>2020</v>
      </c>
      <c r="L6517" s="120">
        <f>IF(VLOOKUP(H6517,'Cross-Page Data'!$D$4:$F$48,3,FALSE)="natural gas",VLOOKUP(G6517,'Cross-Page Data'!$I$4:$J$19,2,FALSE),IF(VLOOKUP(H6517,'Cross-Page Data'!$D$4:$F$48,3,FALSE)="solar",IF(G6517="PV","solar PV","solar thermal"),IF(VLOOKUP(H6517,'Cross-Page Data'!$D$4:$F$48,3,FALSE)="wind",VLOOKUP(G6517,'Cross-Page Data'!$I$4:$J$19,2,FALSE),IF(VLOOKUP(H6517,'Cross-Page Data'!$D$4:$F$48,3,FALSE)="hydro",VLOOKUP(G6517,'Cross-Page Data'!$I$4:$J$19,2,FALSE),VLOOKUP(H6517,'Cross-Page Data'!$D$4:$F$48,3,FALSE)))))</f>
        <v/>
      </c>
      <c r="M6517" s="120">
        <f>IF(AND($P$2=FALSE,OR(F6517="Commercial NAICS Cogen",F6517="Industrial NAICS Cogen",F6517="NAICS-22 Cogen")),FALSE,IF(AND($P$3=FALSE,OR(F6517="Commercial NAICS Cogen",F6517="Commercial NAICS Non-Cogen",F6517="Industrial NAICS Cogen", F6517="industrial NAICS non-Cogen")),FALSE, TRUE))</f>
        <v/>
      </c>
    </row>
    <row r="6518">
      <c r="A6518" s="129" t="n">
        <v>99999</v>
      </c>
      <c r="B6518" s="130" t="inlineStr">
        <is>
          <t>State-Fuel Level Increment</t>
        </is>
      </c>
      <c r="C6518" s="130" t="inlineStr">
        <is>
          <t>State-Fuel Level Increment</t>
        </is>
      </c>
      <c r="D6518" s="129" t="n">
        <v>99999</v>
      </c>
      <c r="E6518" s="130" t="inlineStr">
        <is>
          <t>WA</t>
        </is>
      </c>
      <c r="F6518" s="130" t="inlineStr">
        <is>
          <t>Industrial NAICS Cogen</t>
        </is>
      </c>
      <c r="G6518" s="130" t="inlineStr">
        <is>
          <t>ST</t>
        </is>
      </c>
      <c r="H6518" s="130" t="inlineStr">
        <is>
          <t>PC</t>
        </is>
      </c>
      <c r="I6518" s="130" t="inlineStr">
        <is>
          <t>PC</t>
        </is>
      </c>
      <c r="J6518" s="131" t="n">
        <v>0</v>
      </c>
      <c r="K6518" s="129" t="n">
        <v>2020</v>
      </c>
      <c r="L6518" s="120">
        <f>IF(VLOOKUP(H6518,'Cross-Page Data'!$D$4:$F$48,3,FALSE)="natural gas",VLOOKUP(G6518,'Cross-Page Data'!$I$4:$J$19,2,FALSE),IF(VLOOKUP(H6518,'Cross-Page Data'!$D$4:$F$48,3,FALSE)="solar",IF(G6518="PV","solar PV","solar thermal"),IF(VLOOKUP(H6518,'Cross-Page Data'!$D$4:$F$48,3,FALSE)="wind",VLOOKUP(G6518,'Cross-Page Data'!$I$4:$J$19,2,FALSE),IF(VLOOKUP(H6518,'Cross-Page Data'!$D$4:$F$48,3,FALSE)="hydro",VLOOKUP(G6518,'Cross-Page Data'!$I$4:$J$19,2,FALSE),VLOOKUP(H6518,'Cross-Page Data'!$D$4:$F$48,3,FALSE)))))</f>
        <v/>
      </c>
      <c r="M6518" s="120">
        <f>IF(AND($P$2=FALSE,OR(F6518="Commercial NAICS Cogen",F6518="Industrial NAICS Cogen",F6518="NAICS-22 Cogen")),FALSE,IF(AND($P$3=FALSE,OR(F6518="Commercial NAICS Cogen",F6518="Commercial NAICS Non-Cogen",F6518="Industrial NAICS Cogen", F6518="industrial NAICS non-Cogen")),FALSE, TRUE))</f>
        <v/>
      </c>
    </row>
    <row r="6519">
      <c r="A6519" s="129" t="n">
        <v>99999</v>
      </c>
      <c r="B6519" s="130" t="inlineStr">
        <is>
          <t>State-Fuel Level Increment</t>
        </is>
      </c>
      <c r="C6519" s="130" t="inlineStr">
        <is>
          <t>State-Fuel Level Increment</t>
        </is>
      </c>
      <c r="D6519" s="129" t="n">
        <v>99999</v>
      </c>
      <c r="E6519" s="130" t="inlineStr">
        <is>
          <t>WI</t>
        </is>
      </c>
      <c r="F6519" s="130" t="inlineStr">
        <is>
          <t>Electric Utility</t>
        </is>
      </c>
      <c r="G6519" s="130" t="inlineStr">
        <is>
          <t>ST</t>
        </is>
      </c>
      <c r="H6519" s="130" t="inlineStr">
        <is>
          <t>PC</t>
        </is>
      </c>
      <c r="I6519" s="130" t="inlineStr">
        <is>
          <t>PC</t>
        </is>
      </c>
      <c r="J6519" s="131" t="n">
        <v>0</v>
      </c>
      <c r="K6519" s="129" t="n">
        <v>2020</v>
      </c>
      <c r="L6519" s="120">
        <f>IF(VLOOKUP(H6519,'Cross-Page Data'!$D$4:$F$48,3,FALSE)="natural gas",VLOOKUP(G6519,'Cross-Page Data'!$I$4:$J$19,2,FALSE),IF(VLOOKUP(H6519,'Cross-Page Data'!$D$4:$F$48,3,FALSE)="solar",IF(G6519="PV","solar PV","solar thermal"),IF(VLOOKUP(H6519,'Cross-Page Data'!$D$4:$F$48,3,FALSE)="wind",VLOOKUP(G6519,'Cross-Page Data'!$I$4:$J$19,2,FALSE),IF(VLOOKUP(H6519,'Cross-Page Data'!$D$4:$F$48,3,FALSE)="hydro",VLOOKUP(G6519,'Cross-Page Data'!$I$4:$J$19,2,FALSE),VLOOKUP(H6519,'Cross-Page Data'!$D$4:$F$48,3,FALSE)))))</f>
        <v/>
      </c>
      <c r="M6519" s="120">
        <f>IF(AND($P$2=FALSE,OR(F6519="Commercial NAICS Cogen",F6519="Industrial NAICS Cogen",F6519="NAICS-22 Cogen")),FALSE,IF(AND($P$3=FALSE,OR(F6519="Commercial NAICS Cogen",F6519="Commercial NAICS Non-Cogen",F6519="Industrial NAICS Cogen", F6519="industrial NAICS non-Cogen")),FALSE, TRUE))</f>
        <v/>
      </c>
    </row>
    <row r="6520">
      <c r="A6520" s="129" t="n">
        <v>99999</v>
      </c>
      <c r="B6520" s="130" t="inlineStr">
        <is>
          <t>State-Fuel Level Increment</t>
        </is>
      </c>
      <c r="C6520" s="130" t="inlineStr">
        <is>
          <t>State-Fuel Level Increment</t>
        </is>
      </c>
      <c r="D6520" s="129" t="n">
        <v>99999</v>
      </c>
      <c r="E6520" s="130" t="inlineStr">
        <is>
          <t>HI</t>
        </is>
      </c>
      <c r="F6520" s="130" t="inlineStr">
        <is>
          <t>Electric Utility</t>
        </is>
      </c>
      <c r="G6520" s="130" t="inlineStr">
        <is>
          <t>ST</t>
        </is>
      </c>
      <c r="H6520" s="130" t="inlineStr">
        <is>
          <t>PG</t>
        </is>
      </c>
      <c r="I6520" s="130" t="inlineStr">
        <is>
          <t>WOO</t>
        </is>
      </c>
      <c r="J6520" s="131" t="n">
        <v>0</v>
      </c>
      <c r="K6520" s="129" t="n">
        <v>2020</v>
      </c>
      <c r="L6520" s="120">
        <f>IF(VLOOKUP(H6520,'Cross-Page Data'!$D$4:$F$48,3,FALSE)="natural gas",VLOOKUP(G6520,'Cross-Page Data'!$I$4:$J$19,2,FALSE),IF(VLOOKUP(H6520,'Cross-Page Data'!$D$4:$F$48,3,FALSE)="solar",IF(G6520="PV","solar PV","solar thermal"),IF(VLOOKUP(H6520,'Cross-Page Data'!$D$4:$F$48,3,FALSE)="wind",VLOOKUP(G6520,'Cross-Page Data'!$I$4:$J$19,2,FALSE),IF(VLOOKUP(H6520,'Cross-Page Data'!$D$4:$F$48,3,FALSE)="hydro",VLOOKUP(G6520,'Cross-Page Data'!$I$4:$J$19,2,FALSE),VLOOKUP(H6520,'Cross-Page Data'!$D$4:$F$48,3,FALSE)))))</f>
        <v/>
      </c>
      <c r="M6520" s="120">
        <f>IF(AND($P$2=FALSE,OR(F6520="Commercial NAICS Cogen",F6520="Industrial NAICS Cogen",F6520="NAICS-22 Cogen")),FALSE,IF(AND($P$3=FALSE,OR(F6520="Commercial NAICS Cogen",F6520="Commercial NAICS Non-Cogen",F6520="Industrial NAICS Cogen", F6520="industrial NAICS non-Cogen")),FALSE, TRUE))</f>
        <v/>
      </c>
    </row>
    <row r="6521">
      <c r="A6521" s="129" t="n">
        <v>99999</v>
      </c>
      <c r="B6521" s="130" t="inlineStr">
        <is>
          <t>State-Fuel Level Increment</t>
        </is>
      </c>
      <c r="C6521" s="130" t="inlineStr">
        <is>
          <t>State-Fuel Level Increment</t>
        </is>
      </c>
      <c r="D6521" s="129" t="n">
        <v>99999</v>
      </c>
      <c r="E6521" s="130" t="inlineStr">
        <is>
          <t>LA</t>
        </is>
      </c>
      <c r="F6521" s="130" t="inlineStr">
        <is>
          <t>Electric Utility</t>
        </is>
      </c>
      <c r="G6521" s="130" t="inlineStr">
        <is>
          <t>ST</t>
        </is>
      </c>
      <c r="H6521" s="130" t="inlineStr">
        <is>
          <t>PG</t>
        </is>
      </c>
      <c r="I6521" s="130" t="inlineStr">
        <is>
          <t>WOO</t>
        </is>
      </c>
      <c r="J6521" s="131" t="n">
        <v>0</v>
      </c>
      <c r="K6521" s="129" t="n">
        <v>2020</v>
      </c>
      <c r="L6521" s="120">
        <f>IF(VLOOKUP(H6521,'Cross-Page Data'!$D$4:$F$48,3,FALSE)="natural gas",VLOOKUP(G6521,'Cross-Page Data'!$I$4:$J$19,2,FALSE),IF(VLOOKUP(H6521,'Cross-Page Data'!$D$4:$F$48,3,FALSE)="solar",IF(G6521="PV","solar PV","solar thermal"),IF(VLOOKUP(H6521,'Cross-Page Data'!$D$4:$F$48,3,FALSE)="wind",VLOOKUP(G6521,'Cross-Page Data'!$I$4:$J$19,2,FALSE),IF(VLOOKUP(H6521,'Cross-Page Data'!$D$4:$F$48,3,FALSE)="hydro",VLOOKUP(G6521,'Cross-Page Data'!$I$4:$J$19,2,FALSE),VLOOKUP(H6521,'Cross-Page Data'!$D$4:$F$48,3,FALSE)))))</f>
        <v/>
      </c>
      <c r="M6521" s="120">
        <f>IF(AND($P$2=FALSE,OR(F6521="Commercial NAICS Cogen",F6521="Industrial NAICS Cogen",F6521="NAICS-22 Cogen")),FALSE,IF(AND($P$3=FALSE,OR(F6521="Commercial NAICS Cogen",F6521="Commercial NAICS Non-Cogen",F6521="Industrial NAICS Cogen", F6521="industrial NAICS non-Cogen")),FALSE, TRUE))</f>
        <v/>
      </c>
    </row>
    <row r="6522">
      <c r="A6522" s="129" t="n">
        <v>99999</v>
      </c>
      <c r="B6522" s="130" t="inlineStr">
        <is>
          <t>State-Fuel Level Increment</t>
        </is>
      </c>
      <c r="C6522" s="130" t="inlineStr">
        <is>
          <t>State-Fuel Level Increment</t>
        </is>
      </c>
      <c r="D6522" s="129" t="n">
        <v>99999</v>
      </c>
      <c r="E6522" s="130" t="inlineStr">
        <is>
          <t>ME</t>
        </is>
      </c>
      <c r="F6522" s="130" t="inlineStr">
        <is>
          <t>NAICS-22 Non-Cogen</t>
        </is>
      </c>
      <c r="G6522" s="130" t="inlineStr">
        <is>
          <t>ST</t>
        </is>
      </c>
      <c r="H6522" s="130" t="inlineStr">
        <is>
          <t>PG</t>
        </is>
      </c>
      <c r="I6522" s="130" t="inlineStr">
        <is>
          <t>WOO</t>
        </is>
      </c>
      <c r="J6522" s="131" t="n">
        <v>301.272</v>
      </c>
      <c r="K6522" s="129" t="n">
        <v>2020</v>
      </c>
      <c r="L6522" s="120">
        <f>IF(VLOOKUP(H6522,'Cross-Page Data'!$D$4:$F$48,3,FALSE)="natural gas",VLOOKUP(G6522,'Cross-Page Data'!$I$4:$J$19,2,FALSE),IF(VLOOKUP(H6522,'Cross-Page Data'!$D$4:$F$48,3,FALSE)="solar",IF(G6522="PV","solar PV","solar thermal"),IF(VLOOKUP(H6522,'Cross-Page Data'!$D$4:$F$48,3,FALSE)="wind",VLOOKUP(G6522,'Cross-Page Data'!$I$4:$J$19,2,FALSE),IF(VLOOKUP(H6522,'Cross-Page Data'!$D$4:$F$48,3,FALSE)="hydro",VLOOKUP(G6522,'Cross-Page Data'!$I$4:$J$19,2,FALSE),VLOOKUP(H6522,'Cross-Page Data'!$D$4:$F$48,3,FALSE)))))</f>
        <v/>
      </c>
      <c r="M6522" s="120">
        <f>IF(AND($P$2=FALSE,OR(F6522="Commercial NAICS Cogen",F6522="Industrial NAICS Cogen",F6522="NAICS-22 Cogen")),FALSE,IF(AND($P$3=FALSE,OR(F6522="Commercial NAICS Cogen",F6522="Commercial NAICS Non-Cogen",F6522="Industrial NAICS Cogen", F6522="industrial NAICS non-Cogen")),FALSE, TRUE))</f>
        <v/>
      </c>
    </row>
    <row r="6523">
      <c r="A6523" s="129" t="n">
        <v>99999</v>
      </c>
      <c r="B6523" s="130" t="inlineStr">
        <is>
          <t>State-Fuel Level Increment</t>
        </is>
      </c>
      <c r="C6523" s="130" t="inlineStr">
        <is>
          <t>State-Fuel Level Increment</t>
        </is>
      </c>
      <c r="D6523" s="129" t="n">
        <v>99999</v>
      </c>
      <c r="E6523" s="130" t="inlineStr">
        <is>
          <t>PA</t>
        </is>
      </c>
      <c r="F6523" s="130" t="inlineStr">
        <is>
          <t>NAICS-22 Non-Cogen</t>
        </is>
      </c>
      <c r="G6523" s="130" t="inlineStr">
        <is>
          <t>ST</t>
        </is>
      </c>
      <c r="H6523" s="130" t="inlineStr">
        <is>
          <t>PG</t>
        </is>
      </c>
      <c r="I6523" s="130" t="inlineStr">
        <is>
          <t>WOO</t>
        </is>
      </c>
      <c r="J6523" s="131" t="n">
        <v>8164.56</v>
      </c>
      <c r="K6523" s="129" t="n">
        <v>2020</v>
      </c>
      <c r="L6523" s="120">
        <f>IF(VLOOKUP(H6523,'Cross-Page Data'!$D$4:$F$48,3,FALSE)="natural gas",VLOOKUP(G6523,'Cross-Page Data'!$I$4:$J$19,2,FALSE),IF(VLOOKUP(H6523,'Cross-Page Data'!$D$4:$F$48,3,FALSE)="solar",IF(G6523="PV","solar PV","solar thermal"),IF(VLOOKUP(H6523,'Cross-Page Data'!$D$4:$F$48,3,FALSE)="wind",VLOOKUP(G6523,'Cross-Page Data'!$I$4:$J$19,2,FALSE),IF(VLOOKUP(H6523,'Cross-Page Data'!$D$4:$F$48,3,FALSE)="hydro",VLOOKUP(G6523,'Cross-Page Data'!$I$4:$J$19,2,FALSE),VLOOKUP(H6523,'Cross-Page Data'!$D$4:$F$48,3,FALSE)))))</f>
        <v/>
      </c>
      <c r="M6523" s="120">
        <f>IF(AND($P$2=FALSE,OR(F6523="Commercial NAICS Cogen",F6523="Industrial NAICS Cogen",F6523="NAICS-22 Cogen")),FALSE,IF(AND($P$3=FALSE,OR(F6523="Commercial NAICS Cogen",F6523="Commercial NAICS Non-Cogen",F6523="Industrial NAICS Cogen", F6523="industrial NAICS non-Cogen")),FALSE, TRUE))</f>
        <v/>
      </c>
    </row>
    <row r="6524">
      <c r="A6524" s="129" t="n">
        <v>99999</v>
      </c>
      <c r="B6524" s="130" t="inlineStr">
        <is>
          <t>State-Fuel Level Increment</t>
        </is>
      </c>
      <c r="C6524" s="130" t="inlineStr">
        <is>
          <t>State-Fuel Level Increment</t>
        </is>
      </c>
      <c r="D6524" s="129" t="n">
        <v>99999</v>
      </c>
      <c r="E6524" s="130" t="inlineStr">
        <is>
          <t>PA</t>
        </is>
      </c>
      <c r="F6524" s="130" t="inlineStr">
        <is>
          <t>NAICS-22 Cogen</t>
        </is>
      </c>
      <c r="G6524" s="130" t="inlineStr">
        <is>
          <t>ST</t>
        </is>
      </c>
      <c r="H6524" s="130" t="inlineStr">
        <is>
          <t>PG</t>
        </is>
      </c>
      <c r="I6524" s="130" t="inlineStr">
        <is>
          <t>WOO</t>
        </is>
      </c>
      <c r="J6524" s="131" t="n">
        <v>0</v>
      </c>
      <c r="K6524" s="129" t="n">
        <v>2020</v>
      </c>
      <c r="L6524" s="120">
        <f>IF(VLOOKUP(H6524,'Cross-Page Data'!$D$4:$F$48,3,FALSE)="natural gas",VLOOKUP(G6524,'Cross-Page Data'!$I$4:$J$19,2,FALSE),IF(VLOOKUP(H6524,'Cross-Page Data'!$D$4:$F$48,3,FALSE)="solar",IF(G6524="PV","solar PV","solar thermal"),IF(VLOOKUP(H6524,'Cross-Page Data'!$D$4:$F$48,3,FALSE)="wind",VLOOKUP(G6524,'Cross-Page Data'!$I$4:$J$19,2,FALSE),IF(VLOOKUP(H6524,'Cross-Page Data'!$D$4:$F$48,3,FALSE)="hydro",VLOOKUP(G6524,'Cross-Page Data'!$I$4:$J$19,2,FALSE),VLOOKUP(H6524,'Cross-Page Data'!$D$4:$F$48,3,FALSE)))))</f>
        <v/>
      </c>
      <c r="M6524" s="120">
        <f>IF(AND($P$2=FALSE,OR(F6524="Commercial NAICS Cogen",F6524="Industrial NAICS Cogen",F6524="NAICS-22 Cogen")),FALSE,IF(AND($P$3=FALSE,OR(F6524="Commercial NAICS Cogen",F6524="Commercial NAICS Non-Cogen",F6524="Industrial NAICS Cogen", F6524="industrial NAICS non-Cogen")),FALSE, TRUE))</f>
        <v/>
      </c>
    </row>
    <row r="6525">
      <c r="A6525" s="129" t="n">
        <v>99999</v>
      </c>
      <c r="B6525" s="130" t="inlineStr">
        <is>
          <t>State-Fuel Level Increment</t>
        </is>
      </c>
      <c r="C6525" s="130" t="inlineStr">
        <is>
          <t>State-Fuel Level Increment</t>
        </is>
      </c>
      <c r="D6525" s="129" t="n">
        <v>99999</v>
      </c>
      <c r="E6525" s="130" t="inlineStr">
        <is>
          <t>WA</t>
        </is>
      </c>
      <c r="F6525" s="130" t="inlineStr">
        <is>
          <t>Industrial NAICS Cogen</t>
        </is>
      </c>
      <c r="G6525" s="130" t="inlineStr">
        <is>
          <t>ST</t>
        </is>
      </c>
      <c r="H6525" s="130" t="inlineStr">
        <is>
          <t>PG</t>
        </is>
      </c>
      <c r="I6525" s="130" t="inlineStr">
        <is>
          <t>WOO</t>
        </is>
      </c>
      <c r="J6525" s="131" t="n">
        <v>446.522</v>
      </c>
      <c r="K6525" s="129" t="n">
        <v>2020</v>
      </c>
      <c r="L6525" s="120">
        <f>IF(VLOOKUP(H6525,'Cross-Page Data'!$D$4:$F$48,3,FALSE)="natural gas",VLOOKUP(G6525,'Cross-Page Data'!$I$4:$J$19,2,FALSE),IF(VLOOKUP(H6525,'Cross-Page Data'!$D$4:$F$48,3,FALSE)="solar",IF(G6525="PV","solar PV","solar thermal"),IF(VLOOKUP(H6525,'Cross-Page Data'!$D$4:$F$48,3,FALSE)="wind",VLOOKUP(G6525,'Cross-Page Data'!$I$4:$J$19,2,FALSE),IF(VLOOKUP(H6525,'Cross-Page Data'!$D$4:$F$48,3,FALSE)="hydro",VLOOKUP(G6525,'Cross-Page Data'!$I$4:$J$19,2,FALSE),VLOOKUP(H6525,'Cross-Page Data'!$D$4:$F$48,3,FALSE)))))</f>
        <v/>
      </c>
      <c r="M6525" s="120">
        <f>IF(AND($P$2=FALSE,OR(F6525="Commercial NAICS Cogen",F6525="Industrial NAICS Cogen",F6525="NAICS-22 Cogen")),FALSE,IF(AND($P$3=FALSE,OR(F6525="Commercial NAICS Cogen",F6525="Commercial NAICS Non-Cogen",F6525="Industrial NAICS Cogen", F6525="industrial NAICS non-Cogen")),FALSE, TRUE))</f>
        <v/>
      </c>
    </row>
    <row r="6526">
      <c r="A6526" s="129" t="n">
        <v>99999</v>
      </c>
      <c r="B6526" s="130" t="inlineStr">
        <is>
          <t>State-Fuel Level Increment</t>
        </is>
      </c>
      <c r="C6526" s="130" t="inlineStr">
        <is>
          <t>State-Fuel Level Increment</t>
        </is>
      </c>
      <c r="D6526" s="129" t="n">
        <v>99999</v>
      </c>
      <c r="E6526" s="130" t="inlineStr">
        <is>
          <t>AR</t>
        </is>
      </c>
      <c r="F6526" s="130" t="inlineStr">
        <is>
          <t>Industrial NAICS Cogen</t>
        </is>
      </c>
      <c r="G6526" s="130" t="inlineStr">
        <is>
          <t>ST</t>
        </is>
      </c>
      <c r="H6526" s="130" t="inlineStr">
        <is>
          <t>PUR</t>
        </is>
      </c>
      <c r="I6526" s="130" t="inlineStr">
        <is>
          <t>OTH</t>
        </is>
      </c>
      <c r="J6526" s="131" t="n">
        <v>0</v>
      </c>
      <c r="K6526" s="129" t="n">
        <v>2020</v>
      </c>
      <c r="L6526" s="120">
        <f>IF(VLOOKUP(H6526,'Cross-Page Data'!$D$4:$F$48,3,FALSE)="natural gas",VLOOKUP(G6526,'Cross-Page Data'!$I$4:$J$19,2,FALSE),IF(VLOOKUP(H6526,'Cross-Page Data'!$D$4:$F$48,3,FALSE)="solar",IF(G6526="PV","solar PV","solar thermal"),IF(VLOOKUP(H6526,'Cross-Page Data'!$D$4:$F$48,3,FALSE)="wind",VLOOKUP(G6526,'Cross-Page Data'!$I$4:$J$19,2,FALSE),IF(VLOOKUP(H6526,'Cross-Page Data'!$D$4:$F$48,3,FALSE)="hydro",VLOOKUP(G6526,'Cross-Page Data'!$I$4:$J$19,2,FALSE),VLOOKUP(H6526,'Cross-Page Data'!$D$4:$F$48,3,FALSE)))))</f>
        <v/>
      </c>
      <c r="M6526" s="120">
        <f>IF(AND($P$2=FALSE,OR(F6526="Commercial NAICS Cogen",F6526="Industrial NAICS Cogen",F6526="NAICS-22 Cogen")),FALSE,IF(AND($P$3=FALSE,OR(F6526="Commercial NAICS Cogen",F6526="Commercial NAICS Non-Cogen",F6526="Industrial NAICS Cogen", F6526="industrial NAICS non-Cogen")),FALSE, TRUE))</f>
        <v/>
      </c>
    </row>
    <row r="6527">
      <c r="A6527" s="129" t="n">
        <v>99999</v>
      </c>
      <c r="B6527" s="130" t="inlineStr">
        <is>
          <t>State-Fuel Level Increment</t>
        </is>
      </c>
      <c r="C6527" s="130" t="inlineStr">
        <is>
          <t>State-Fuel Level Increment</t>
        </is>
      </c>
      <c r="D6527" s="129" t="n">
        <v>99999</v>
      </c>
      <c r="E6527" s="130" t="inlineStr">
        <is>
          <t>IN</t>
        </is>
      </c>
      <c r="F6527" s="130" t="inlineStr">
        <is>
          <t>Industrial NAICS Cogen</t>
        </is>
      </c>
      <c r="G6527" s="130" t="inlineStr">
        <is>
          <t>ST</t>
        </is>
      </c>
      <c r="H6527" s="130" t="inlineStr">
        <is>
          <t>PUR</t>
        </is>
      </c>
      <c r="I6527" s="130" t="inlineStr">
        <is>
          <t>OTH</t>
        </is>
      </c>
      <c r="J6527" s="131" t="n">
        <v>0</v>
      </c>
      <c r="K6527" s="129" t="n">
        <v>2020</v>
      </c>
      <c r="L6527" s="120">
        <f>IF(VLOOKUP(H6527,'Cross-Page Data'!$D$4:$F$48,3,FALSE)="natural gas",VLOOKUP(G6527,'Cross-Page Data'!$I$4:$J$19,2,FALSE),IF(VLOOKUP(H6527,'Cross-Page Data'!$D$4:$F$48,3,FALSE)="solar",IF(G6527="PV","solar PV","solar thermal"),IF(VLOOKUP(H6527,'Cross-Page Data'!$D$4:$F$48,3,FALSE)="wind",VLOOKUP(G6527,'Cross-Page Data'!$I$4:$J$19,2,FALSE),IF(VLOOKUP(H6527,'Cross-Page Data'!$D$4:$F$48,3,FALSE)="hydro",VLOOKUP(G6527,'Cross-Page Data'!$I$4:$J$19,2,FALSE),VLOOKUP(H6527,'Cross-Page Data'!$D$4:$F$48,3,FALSE)))))</f>
        <v/>
      </c>
      <c r="M6527" s="120">
        <f>IF(AND($P$2=FALSE,OR(F6527="Commercial NAICS Cogen",F6527="Industrial NAICS Cogen",F6527="NAICS-22 Cogen")),FALSE,IF(AND($P$3=FALSE,OR(F6527="Commercial NAICS Cogen",F6527="Commercial NAICS Non-Cogen",F6527="Industrial NAICS Cogen", F6527="industrial NAICS non-Cogen")),FALSE, TRUE))</f>
        <v/>
      </c>
    </row>
    <row r="6528">
      <c r="A6528" s="129" t="n">
        <v>99999</v>
      </c>
      <c r="B6528" s="130" t="inlineStr">
        <is>
          <t>State-Fuel Level Increment</t>
        </is>
      </c>
      <c r="C6528" s="130" t="inlineStr">
        <is>
          <t>State-Fuel Level Increment</t>
        </is>
      </c>
      <c r="D6528" s="129" t="n">
        <v>99999</v>
      </c>
      <c r="E6528" s="130" t="inlineStr">
        <is>
          <t>WI</t>
        </is>
      </c>
      <c r="F6528" s="130" t="inlineStr">
        <is>
          <t>Industrial NAICS Cogen</t>
        </is>
      </c>
      <c r="G6528" s="130" t="inlineStr">
        <is>
          <t>ST</t>
        </is>
      </c>
      <c r="H6528" s="130" t="inlineStr">
        <is>
          <t>PUR</t>
        </is>
      </c>
      <c r="I6528" s="130" t="inlineStr">
        <is>
          <t>OTH</t>
        </is>
      </c>
      <c r="J6528" s="131" t="n">
        <v>15889.367</v>
      </c>
      <c r="K6528" s="129" t="n">
        <v>2020</v>
      </c>
      <c r="L6528" s="120">
        <f>IF(VLOOKUP(H6528,'Cross-Page Data'!$D$4:$F$48,3,FALSE)="natural gas",VLOOKUP(G6528,'Cross-Page Data'!$I$4:$J$19,2,FALSE),IF(VLOOKUP(H6528,'Cross-Page Data'!$D$4:$F$48,3,FALSE)="solar",IF(G6528="PV","solar PV","solar thermal"),IF(VLOOKUP(H6528,'Cross-Page Data'!$D$4:$F$48,3,FALSE)="wind",VLOOKUP(G6528,'Cross-Page Data'!$I$4:$J$19,2,FALSE),IF(VLOOKUP(H6528,'Cross-Page Data'!$D$4:$F$48,3,FALSE)="hydro",VLOOKUP(G6528,'Cross-Page Data'!$I$4:$J$19,2,FALSE),VLOOKUP(H6528,'Cross-Page Data'!$D$4:$F$48,3,FALSE)))))</f>
        <v/>
      </c>
      <c r="M6528" s="120">
        <f>IF(AND($P$2=FALSE,OR(F6528="Commercial NAICS Cogen",F6528="Industrial NAICS Cogen",F6528="NAICS-22 Cogen")),FALSE,IF(AND($P$3=FALSE,OR(F6528="Commercial NAICS Cogen",F6528="Commercial NAICS Non-Cogen",F6528="Industrial NAICS Cogen", F6528="industrial NAICS non-Cogen")),FALSE, TRUE))</f>
        <v/>
      </c>
    </row>
    <row r="6529">
      <c r="A6529" s="129" t="n">
        <v>99999</v>
      </c>
      <c r="B6529" s="130" t="inlineStr">
        <is>
          <t>State-Fuel Level Increment</t>
        </is>
      </c>
      <c r="C6529" s="130" t="inlineStr">
        <is>
          <t>State-Fuel Level Increment</t>
        </is>
      </c>
      <c r="D6529" s="129" t="n">
        <v>99999</v>
      </c>
      <c r="E6529" s="130" t="inlineStr">
        <is>
          <t>MO</t>
        </is>
      </c>
      <c r="F6529" s="130" t="inlineStr">
        <is>
          <t>Electric Utility</t>
        </is>
      </c>
      <c r="G6529" s="130" t="inlineStr">
        <is>
          <t>ST</t>
        </is>
      </c>
      <c r="H6529" s="130" t="inlineStr">
        <is>
          <t>RC</t>
        </is>
      </c>
      <c r="I6529" s="130" t="inlineStr">
        <is>
          <t>COL</t>
        </is>
      </c>
      <c r="J6529" s="131" t="n">
        <v>559745.51</v>
      </c>
      <c r="K6529" s="129" t="n">
        <v>2020</v>
      </c>
      <c r="L6529" s="120">
        <f>IF(VLOOKUP(H6529,'Cross-Page Data'!$D$4:$F$48,3,FALSE)="natural gas",VLOOKUP(G6529,'Cross-Page Data'!$I$4:$J$19,2,FALSE),IF(VLOOKUP(H6529,'Cross-Page Data'!$D$4:$F$48,3,FALSE)="solar",IF(G6529="PV","solar PV","solar thermal"),IF(VLOOKUP(H6529,'Cross-Page Data'!$D$4:$F$48,3,FALSE)="wind",VLOOKUP(G6529,'Cross-Page Data'!$I$4:$J$19,2,FALSE),IF(VLOOKUP(H6529,'Cross-Page Data'!$D$4:$F$48,3,FALSE)="hydro",VLOOKUP(G6529,'Cross-Page Data'!$I$4:$J$19,2,FALSE),VLOOKUP(H6529,'Cross-Page Data'!$D$4:$F$48,3,FALSE)))))</f>
        <v/>
      </c>
      <c r="M6529" s="120">
        <f>IF(AND($P$2=FALSE,OR(F6529="Commercial NAICS Cogen",F6529="Industrial NAICS Cogen",F6529="NAICS-22 Cogen")),FALSE,IF(AND($P$3=FALSE,OR(F6529="Commercial NAICS Cogen",F6529="Commercial NAICS Non-Cogen",F6529="Industrial NAICS Cogen", F6529="industrial NAICS non-Cogen")),FALSE, TRUE))</f>
        <v/>
      </c>
    </row>
    <row r="6530">
      <c r="A6530" s="129" t="n">
        <v>99999</v>
      </c>
      <c r="B6530" s="130" t="inlineStr">
        <is>
          <t>State-Fuel Level Increment</t>
        </is>
      </c>
      <c r="C6530" s="130" t="inlineStr">
        <is>
          <t>State-Fuel Level Increment</t>
        </is>
      </c>
      <c r="D6530" s="129" t="n">
        <v>99999</v>
      </c>
      <c r="E6530" s="130" t="inlineStr">
        <is>
          <t>NE</t>
        </is>
      </c>
      <c r="F6530" s="130" t="inlineStr">
        <is>
          <t>Electric Utility</t>
        </is>
      </c>
      <c r="G6530" s="130" t="inlineStr">
        <is>
          <t>ST</t>
        </is>
      </c>
      <c r="H6530" s="130" t="inlineStr">
        <is>
          <t>RC</t>
        </is>
      </c>
      <c r="I6530" s="130" t="inlineStr">
        <is>
          <t>COL</t>
        </is>
      </c>
      <c r="J6530" s="131" t="n">
        <v>42089.08</v>
      </c>
      <c r="K6530" s="129" t="n">
        <v>2020</v>
      </c>
      <c r="L6530" s="120">
        <f>IF(VLOOKUP(H6530,'Cross-Page Data'!$D$4:$F$48,3,FALSE)="natural gas",VLOOKUP(G6530,'Cross-Page Data'!$I$4:$J$19,2,FALSE),IF(VLOOKUP(H6530,'Cross-Page Data'!$D$4:$F$48,3,FALSE)="solar",IF(G6530="PV","solar PV","solar thermal"),IF(VLOOKUP(H6530,'Cross-Page Data'!$D$4:$F$48,3,FALSE)="wind",VLOOKUP(G6530,'Cross-Page Data'!$I$4:$J$19,2,FALSE),IF(VLOOKUP(H6530,'Cross-Page Data'!$D$4:$F$48,3,FALSE)="hydro",VLOOKUP(G6530,'Cross-Page Data'!$I$4:$J$19,2,FALSE),VLOOKUP(H6530,'Cross-Page Data'!$D$4:$F$48,3,FALSE)))))</f>
        <v/>
      </c>
      <c r="M6530" s="120">
        <f>IF(AND($P$2=FALSE,OR(F6530="Commercial NAICS Cogen",F6530="Industrial NAICS Cogen",F6530="NAICS-22 Cogen")),FALSE,IF(AND($P$3=FALSE,OR(F6530="Commercial NAICS Cogen",F6530="Commercial NAICS Non-Cogen",F6530="Industrial NAICS Cogen", F6530="industrial NAICS non-Cogen")),FALSE, TRUE))</f>
        <v/>
      </c>
    </row>
    <row r="6531">
      <c r="A6531" s="129" t="n">
        <v>99999</v>
      </c>
      <c r="B6531" s="130" t="inlineStr">
        <is>
          <t>State-Fuel Level Increment</t>
        </is>
      </c>
      <c r="C6531" s="130" t="inlineStr">
        <is>
          <t>State-Fuel Level Increment</t>
        </is>
      </c>
      <c r="D6531" s="129" t="n">
        <v>99999</v>
      </c>
      <c r="E6531" s="130" t="inlineStr">
        <is>
          <t>AL</t>
        </is>
      </c>
      <c r="F6531" s="130" t="inlineStr">
        <is>
          <t>Industrial NAICS Cogen</t>
        </is>
      </c>
      <c r="G6531" s="130" t="inlineStr">
        <is>
          <t>ST</t>
        </is>
      </c>
      <c r="H6531" s="130" t="inlineStr">
        <is>
          <t>RFO</t>
        </is>
      </c>
      <c r="I6531" s="130" t="inlineStr">
        <is>
          <t>RFO</t>
        </is>
      </c>
      <c r="J6531" s="131" t="n">
        <v>842.932</v>
      </c>
      <c r="K6531" s="129" t="n">
        <v>2020</v>
      </c>
      <c r="L6531" s="120">
        <f>IF(VLOOKUP(H6531,'Cross-Page Data'!$D$4:$F$48,3,FALSE)="natural gas",VLOOKUP(G6531,'Cross-Page Data'!$I$4:$J$19,2,FALSE),IF(VLOOKUP(H6531,'Cross-Page Data'!$D$4:$F$48,3,FALSE)="solar",IF(G6531="PV","solar PV","solar thermal"),IF(VLOOKUP(H6531,'Cross-Page Data'!$D$4:$F$48,3,FALSE)="wind",VLOOKUP(G6531,'Cross-Page Data'!$I$4:$J$19,2,FALSE),IF(VLOOKUP(H6531,'Cross-Page Data'!$D$4:$F$48,3,FALSE)="hydro",VLOOKUP(G6531,'Cross-Page Data'!$I$4:$J$19,2,FALSE),VLOOKUP(H6531,'Cross-Page Data'!$D$4:$F$48,3,FALSE)))))</f>
        <v/>
      </c>
      <c r="M6531" s="120">
        <f>IF(AND($P$2=FALSE,OR(F6531="Commercial NAICS Cogen",F6531="Industrial NAICS Cogen",F6531="NAICS-22 Cogen")),FALSE,IF(AND($P$3=FALSE,OR(F6531="Commercial NAICS Cogen",F6531="Commercial NAICS Non-Cogen",F6531="Industrial NAICS Cogen", F6531="industrial NAICS non-Cogen")),FALSE, TRUE))</f>
        <v/>
      </c>
    </row>
    <row r="6532">
      <c r="A6532" s="129" t="n">
        <v>99999</v>
      </c>
      <c r="B6532" s="130" t="inlineStr">
        <is>
          <t>State-Fuel Level Increment</t>
        </is>
      </c>
      <c r="C6532" s="130" t="inlineStr">
        <is>
          <t>State-Fuel Level Increment</t>
        </is>
      </c>
      <c r="D6532" s="129" t="n">
        <v>99999</v>
      </c>
      <c r="E6532" s="130" t="inlineStr">
        <is>
          <t>AR</t>
        </is>
      </c>
      <c r="F6532" s="130" t="inlineStr">
        <is>
          <t>Electric Utility</t>
        </is>
      </c>
      <c r="G6532" s="130" t="inlineStr">
        <is>
          <t>ST</t>
        </is>
      </c>
      <c r="H6532" s="130" t="inlineStr">
        <is>
          <t>RFO</t>
        </is>
      </c>
      <c r="I6532" s="130" t="inlineStr">
        <is>
          <t>RFO</t>
        </is>
      </c>
      <c r="J6532" s="131" t="n">
        <v>0</v>
      </c>
      <c r="K6532" s="129" t="n">
        <v>2020</v>
      </c>
      <c r="L6532" s="120">
        <f>IF(VLOOKUP(H6532,'Cross-Page Data'!$D$4:$F$48,3,FALSE)="natural gas",VLOOKUP(G6532,'Cross-Page Data'!$I$4:$J$19,2,FALSE),IF(VLOOKUP(H6532,'Cross-Page Data'!$D$4:$F$48,3,FALSE)="solar",IF(G6532="PV","solar PV","solar thermal"),IF(VLOOKUP(H6532,'Cross-Page Data'!$D$4:$F$48,3,FALSE)="wind",VLOOKUP(G6532,'Cross-Page Data'!$I$4:$J$19,2,FALSE),IF(VLOOKUP(H6532,'Cross-Page Data'!$D$4:$F$48,3,FALSE)="hydro",VLOOKUP(G6532,'Cross-Page Data'!$I$4:$J$19,2,FALSE),VLOOKUP(H6532,'Cross-Page Data'!$D$4:$F$48,3,FALSE)))))</f>
        <v/>
      </c>
      <c r="M6532" s="120">
        <f>IF(AND($P$2=FALSE,OR(F6532="Commercial NAICS Cogen",F6532="Industrial NAICS Cogen",F6532="NAICS-22 Cogen")),FALSE,IF(AND($P$3=FALSE,OR(F6532="Commercial NAICS Cogen",F6532="Commercial NAICS Non-Cogen",F6532="Industrial NAICS Cogen", F6532="industrial NAICS non-Cogen")),FALSE, TRUE))</f>
        <v/>
      </c>
    </row>
    <row r="6533">
      <c r="A6533" s="129" t="n">
        <v>99999</v>
      </c>
      <c r="B6533" s="130" t="inlineStr">
        <is>
          <t>State-Fuel Level Increment</t>
        </is>
      </c>
      <c r="C6533" s="130" t="inlineStr">
        <is>
          <t>State-Fuel Level Increment</t>
        </is>
      </c>
      <c r="D6533" s="129" t="n">
        <v>99999</v>
      </c>
      <c r="E6533" s="130" t="inlineStr">
        <is>
          <t>AR</t>
        </is>
      </c>
      <c r="F6533" s="130" t="inlineStr">
        <is>
          <t>Industrial NAICS Cogen</t>
        </is>
      </c>
      <c r="G6533" s="130" t="inlineStr">
        <is>
          <t>ST</t>
        </is>
      </c>
      <c r="H6533" s="130" t="inlineStr">
        <is>
          <t>RFO</t>
        </is>
      </c>
      <c r="I6533" s="130" t="inlineStr">
        <is>
          <t>RFO</t>
        </is>
      </c>
      <c r="J6533" s="131" t="n">
        <v>0</v>
      </c>
      <c r="K6533" s="129" t="n">
        <v>2020</v>
      </c>
      <c r="L6533" s="120">
        <f>IF(VLOOKUP(H6533,'Cross-Page Data'!$D$4:$F$48,3,FALSE)="natural gas",VLOOKUP(G6533,'Cross-Page Data'!$I$4:$J$19,2,FALSE),IF(VLOOKUP(H6533,'Cross-Page Data'!$D$4:$F$48,3,FALSE)="solar",IF(G6533="PV","solar PV","solar thermal"),IF(VLOOKUP(H6533,'Cross-Page Data'!$D$4:$F$48,3,FALSE)="wind",VLOOKUP(G6533,'Cross-Page Data'!$I$4:$J$19,2,FALSE),IF(VLOOKUP(H6533,'Cross-Page Data'!$D$4:$F$48,3,FALSE)="hydro",VLOOKUP(G6533,'Cross-Page Data'!$I$4:$J$19,2,FALSE),VLOOKUP(H6533,'Cross-Page Data'!$D$4:$F$48,3,FALSE)))))</f>
        <v/>
      </c>
      <c r="M6533" s="120">
        <f>IF(AND($P$2=FALSE,OR(F6533="Commercial NAICS Cogen",F6533="Industrial NAICS Cogen",F6533="NAICS-22 Cogen")),FALSE,IF(AND($P$3=FALSE,OR(F6533="Commercial NAICS Cogen",F6533="Commercial NAICS Non-Cogen",F6533="Industrial NAICS Cogen", F6533="industrial NAICS non-Cogen")),FALSE, TRUE))</f>
        <v/>
      </c>
    </row>
    <row r="6534">
      <c r="A6534" s="129" t="n">
        <v>99999</v>
      </c>
      <c r="B6534" s="130" t="inlineStr">
        <is>
          <t>State-Fuel Level Increment</t>
        </is>
      </c>
      <c r="C6534" s="130" t="inlineStr">
        <is>
          <t>State-Fuel Level Increment</t>
        </is>
      </c>
      <c r="D6534" s="129" t="n">
        <v>99999</v>
      </c>
      <c r="E6534" s="130" t="inlineStr">
        <is>
          <t>CA</t>
        </is>
      </c>
      <c r="F6534" s="130" t="inlineStr">
        <is>
          <t>Industrial NAICS Cogen</t>
        </is>
      </c>
      <c r="G6534" s="130" t="inlineStr">
        <is>
          <t>ST</t>
        </is>
      </c>
      <c r="H6534" s="130" t="inlineStr">
        <is>
          <t>RFO</t>
        </is>
      </c>
      <c r="I6534" s="130" t="inlineStr">
        <is>
          <t>RFO</t>
        </is>
      </c>
      <c r="J6534" s="131" t="n">
        <v>0</v>
      </c>
      <c r="K6534" s="129" t="n">
        <v>2020</v>
      </c>
      <c r="L6534" s="120">
        <f>IF(VLOOKUP(H6534,'Cross-Page Data'!$D$4:$F$48,3,FALSE)="natural gas",VLOOKUP(G6534,'Cross-Page Data'!$I$4:$J$19,2,FALSE),IF(VLOOKUP(H6534,'Cross-Page Data'!$D$4:$F$48,3,FALSE)="solar",IF(G6534="PV","solar PV","solar thermal"),IF(VLOOKUP(H6534,'Cross-Page Data'!$D$4:$F$48,3,FALSE)="wind",VLOOKUP(G6534,'Cross-Page Data'!$I$4:$J$19,2,FALSE),IF(VLOOKUP(H6534,'Cross-Page Data'!$D$4:$F$48,3,FALSE)="hydro",VLOOKUP(G6534,'Cross-Page Data'!$I$4:$J$19,2,FALSE),VLOOKUP(H6534,'Cross-Page Data'!$D$4:$F$48,3,FALSE)))))</f>
        <v/>
      </c>
      <c r="M6534" s="120">
        <f>IF(AND($P$2=FALSE,OR(F6534="Commercial NAICS Cogen",F6534="Industrial NAICS Cogen",F6534="NAICS-22 Cogen")),FALSE,IF(AND($P$3=FALSE,OR(F6534="Commercial NAICS Cogen",F6534="Commercial NAICS Non-Cogen",F6534="Industrial NAICS Cogen", F6534="industrial NAICS non-Cogen")),FALSE, TRUE))</f>
        <v/>
      </c>
    </row>
    <row r="6535">
      <c r="A6535" s="129" t="n">
        <v>99999</v>
      </c>
      <c r="B6535" s="130" t="inlineStr">
        <is>
          <t>State-Fuel Level Increment</t>
        </is>
      </c>
      <c r="C6535" s="130" t="inlineStr">
        <is>
          <t>State-Fuel Level Increment</t>
        </is>
      </c>
      <c r="D6535" s="129" t="n">
        <v>99999</v>
      </c>
      <c r="E6535" s="130" t="inlineStr">
        <is>
          <t>CT</t>
        </is>
      </c>
      <c r="F6535" s="130" t="inlineStr">
        <is>
          <t>NAICS-22 Non-Cogen</t>
        </is>
      </c>
      <c r="G6535" s="130" t="inlineStr">
        <is>
          <t>ST</t>
        </is>
      </c>
      <c r="H6535" s="130" t="inlineStr">
        <is>
          <t>RFO</t>
        </is>
      </c>
      <c r="I6535" s="130" t="inlineStr">
        <is>
          <t>RFO</t>
        </is>
      </c>
      <c r="J6535" s="131" t="n">
        <v>5559.487</v>
      </c>
      <c r="K6535" s="129" t="n">
        <v>2020</v>
      </c>
      <c r="L6535" s="120">
        <f>IF(VLOOKUP(H6535,'Cross-Page Data'!$D$4:$F$48,3,FALSE)="natural gas",VLOOKUP(G6535,'Cross-Page Data'!$I$4:$J$19,2,FALSE),IF(VLOOKUP(H6535,'Cross-Page Data'!$D$4:$F$48,3,FALSE)="solar",IF(G6535="PV","solar PV","solar thermal"),IF(VLOOKUP(H6535,'Cross-Page Data'!$D$4:$F$48,3,FALSE)="wind",VLOOKUP(G6535,'Cross-Page Data'!$I$4:$J$19,2,FALSE),IF(VLOOKUP(H6535,'Cross-Page Data'!$D$4:$F$48,3,FALSE)="hydro",VLOOKUP(G6535,'Cross-Page Data'!$I$4:$J$19,2,FALSE),VLOOKUP(H6535,'Cross-Page Data'!$D$4:$F$48,3,FALSE)))))</f>
        <v/>
      </c>
      <c r="M6535" s="120">
        <f>IF(AND($P$2=FALSE,OR(F6535="Commercial NAICS Cogen",F6535="Industrial NAICS Cogen",F6535="NAICS-22 Cogen")),FALSE,IF(AND($P$3=FALSE,OR(F6535="Commercial NAICS Cogen",F6535="Commercial NAICS Non-Cogen",F6535="Industrial NAICS Cogen", F6535="industrial NAICS non-Cogen")),FALSE, TRUE))</f>
        <v/>
      </c>
    </row>
    <row r="6536">
      <c r="A6536" s="129" t="n">
        <v>99999</v>
      </c>
      <c r="B6536" s="130" t="inlineStr">
        <is>
          <t>State-Fuel Level Increment</t>
        </is>
      </c>
      <c r="C6536" s="130" t="inlineStr">
        <is>
          <t>State-Fuel Level Increment</t>
        </is>
      </c>
      <c r="D6536" s="129" t="n">
        <v>99999</v>
      </c>
      <c r="E6536" s="130" t="inlineStr">
        <is>
          <t>DE</t>
        </is>
      </c>
      <c r="F6536" s="130" t="inlineStr">
        <is>
          <t>NAICS-22 Non-Cogen</t>
        </is>
      </c>
      <c r="G6536" s="130" t="inlineStr">
        <is>
          <t>ST</t>
        </is>
      </c>
      <c r="H6536" s="130" t="inlineStr">
        <is>
          <t>RFO</t>
        </is>
      </c>
      <c r="I6536" s="130" t="inlineStr">
        <is>
          <t>RFO</t>
        </is>
      </c>
      <c r="J6536" s="131" t="n">
        <v>6082.687</v>
      </c>
      <c r="K6536" s="129" t="n">
        <v>2020</v>
      </c>
      <c r="L6536" s="120">
        <f>IF(VLOOKUP(H6536,'Cross-Page Data'!$D$4:$F$48,3,FALSE)="natural gas",VLOOKUP(G6536,'Cross-Page Data'!$I$4:$J$19,2,FALSE),IF(VLOOKUP(H6536,'Cross-Page Data'!$D$4:$F$48,3,FALSE)="solar",IF(G6536="PV","solar PV","solar thermal"),IF(VLOOKUP(H6536,'Cross-Page Data'!$D$4:$F$48,3,FALSE)="wind",VLOOKUP(G6536,'Cross-Page Data'!$I$4:$J$19,2,FALSE),IF(VLOOKUP(H6536,'Cross-Page Data'!$D$4:$F$48,3,FALSE)="hydro",VLOOKUP(G6536,'Cross-Page Data'!$I$4:$J$19,2,FALSE),VLOOKUP(H6536,'Cross-Page Data'!$D$4:$F$48,3,FALSE)))))</f>
        <v/>
      </c>
      <c r="M6536" s="120">
        <f>IF(AND($P$2=FALSE,OR(F6536="Commercial NAICS Cogen",F6536="Industrial NAICS Cogen",F6536="NAICS-22 Cogen")),FALSE,IF(AND($P$3=FALSE,OR(F6536="Commercial NAICS Cogen",F6536="Commercial NAICS Non-Cogen",F6536="Industrial NAICS Cogen", F6536="industrial NAICS non-Cogen")),FALSE, TRUE))</f>
        <v/>
      </c>
    </row>
    <row r="6537">
      <c r="A6537" s="129" t="n">
        <v>99999</v>
      </c>
      <c r="B6537" s="130" t="inlineStr">
        <is>
          <t>State-Fuel Level Increment</t>
        </is>
      </c>
      <c r="C6537" s="130" t="inlineStr">
        <is>
          <t>State-Fuel Level Increment</t>
        </is>
      </c>
      <c r="D6537" s="129" t="n">
        <v>99999</v>
      </c>
      <c r="E6537" s="130" t="inlineStr">
        <is>
          <t>FL</t>
        </is>
      </c>
      <c r="F6537" s="130" t="inlineStr">
        <is>
          <t>Electric Utility</t>
        </is>
      </c>
      <c r="G6537" s="130" t="inlineStr">
        <is>
          <t>ST</t>
        </is>
      </c>
      <c r="H6537" s="130" t="inlineStr">
        <is>
          <t>RFO</t>
        </is>
      </c>
      <c r="I6537" s="130" t="inlineStr">
        <is>
          <t>RFO</t>
        </is>
      </c>
      <c r="J6537" s="131" t="n">
        <v>0</v>
      </c>
      <c r="K6537" s="129" t="n">
        <v>2020</v>
      </c>
      <c r="L6537" s="120">
        <f>IF(VLOOKUP(H6537,'Cross-Page Data'!$D$4:$F$48,3,FALSE)="natural gas",VLOOKUP(G6537,'Cross-Page Data'!$I$4:$J$19,2,FALSE),IF(VLOOKUP(H6537,'Cross-Page Data'!$D$4:$F$48,3,FALSE)="solar",IF(G6537="PV","solar PV","solar thermal"),IF(VLOOKUP(H6537,'Cross-Page Data'!$D$4:$F$48,3,FALSE)="wind",VLOOKUP(G6537,'Cross-Page Data'!$I$4:$J$19,2,FALSE),IF(VLOOKUP(H6537,'Cross-Page Data'!$D$4:$F$48,3,FALSE)="hydro",VLOOKUP(G6537,'Cross-Page Data'!$I$4:$J$19,2,FALSE),VLOOKUP(H6537,'Cross-Page Data'!$D$4:$F$48,3,FALSE)))))</f>
        <v/>
      </c>
      <c r="M6537" s="120">
        <f>IF(AND($P$2=FALSE,OR(F6537="Commercial NAICS Cogen",F6537="Industrial NAICS Cogen",F6537="NAICS-22 Cogen")),FALSE,IF(AND($P$3=FALSE,OR(F6537="Commercial NAICS Cogen",F6537="Commercial NAICS Non-Cogen",F6537="Industrial NAICS Cogen", F6537="industrial NAICS non-Cogen")),FALSE, TRUE))</f>
        <v/>
      </c>
    </row>
    <row r="6538">
      <c r="A6538" s="129" t="n">
        <v>99999</v>
      </c>
      <c r="B6538" s="130" t="inlineStr">
        <is>
          <t>State-Fuel Level Increment</t>
        </is>
      </c>
      <c r="C6538" s="130" t="inlineStr">
        <is>
          <t>State-Fuel Level Increment</t>
        </is>
      </c>
      <c r="D6538" s="129" t="n">
        <v>99999</v>
      </c>
      <c r="E6538" s="130" t="inlineStr">
        <is>
          <t>FL</t>
        </is>
      </c>
      <c r="F6538" s="130" t="inlineStr">
        <is>
          <t>Industrial NAICS Cogen</t>
        </is>
      </c>
      <c r="G6538" s="130" t="inlineStr">
        <is>
          <t>ST</t>
        </is>
      </c>
      <c r="H6538" s="130" t="inlineStr">
        <is>
          <t>RFO</t>
        </is>
      </c>
      <c r="I6538" s="130" t="inlineStr">
        <is>
          <t>RFO</t>
        </is>
      </c>
      <c r="J6538" s="131" t="n">
        <v>7264.827</v>
      </c>
      <c r="K6538" s="129" t="n">
        <v>2020</v>
      </c>
      <c r="L6538" s="120">
        <f>IF(VLOOKUP(H6538,'Cross-Page Data'!$D$4:$F$48,3,FALSE)="natural gas",VLOOKUP(G6538,'Cross-Page Data'!$I$4:$J$19,2,FALSE),IF(VLOOKUP(H6538,'Cross-Page Data'!$D$4:$F$48,3,FALSE)="solar",IF(G6538="PV","solar PV","solar thermal"),IF(VLOOKUP(H6538,'Cross-Page Data'!$D$4:$F$48,3,FALSE)="wind",VLOOKUP(G6538,'Cross-Page Data'!$I$4:$J$19,2,FALSE),IF(VLOOKUP(H6538,'Cross-Page Data'!$D$4:$F$48,3,FALSE)="hydro",VLOOKUP(G6538,'Cross-Page Data'!$I$4:$J$19,2,FALSE),VLOOKUP(H6538,'Cross-Page Data'!$D$4:$F$48,3,FALSE)))))</f>
        <v/>
      </c>
      <c r="M6538" s="120">
        <f>IF(AND($P$2=FALSE,OR(F6538="Commercial NAICS Cogen",F6538="Industrial NAICS Cogen",F6538="NAICS-22 Cogen")),FALSE,IF(AND($P$3=FALSE,OR(F6538="Commercial NAICS Cogen",F6538="Commercial NAICS Non-Cogen",F6538="Industrial NAICS Cogen", F6538="industrial NAICS non-Cogen")),FALSE, TRUE))</f>
        <v/>
      </c>
    </row>
    <row r="6539">
      <c r="A6539" s="129" t="n">
        <v>99999</v>
      </c>
      <c r="B6539" s="130" t="inlineStr">
        <is>
          <t>State-Fuel Level Increment</t>
        </is>
      </c>
      <c r="C6539" s="130" t="inlineStr">
        <is>
          <t>State-Fuel Level Increment</t>
        </is>
      </c>
      <c r="D6539" s="129" t="n">
        <v>99999</v>
      </c>
      <c r="E6539" s="130" t="inlineStr">
        <is>
          <t>GA</t>
        </is>
      </c>
      <c r="F6539" s="130" t="inlineStr">
        <is>
          <t>Industrial NAICS Cogen</t>
        </is>
      </c>
      <c r="G6539" s="130" t="inlineStr">
        <is>
          <t>ST</t>
        </is>
      </c>
      <c r="H6539" s="130" t="inlineStr">
        <is>
          <t>RFO</t>
        </is>
      </c>
      <c r="I6539" s="130" t="inlineStr">
        <is>
          <t>RFO</t>
        </is>
      </c>
      <c r="J6539" s="131" t="n">
        <v>9929.596</v>
      </c>
      <c r="K6539" s="129" t="n">
        <v>2020</v>
      </c>
      <c r="L6539" s="120">
        <f>IF(VLOOKUP(H6539,'Cross-Page Data'!$D$4:$F$48,3,FALSE)="natural gas",VLOOKUP(G6539,'Cross-Page Data'!$I$4:$J$19,2,FALSE),IF(VLOOKUP(H6539,'Cross-Page Data'!$D$4:$F$48,3,FALSE)="solar",IF(G6539="PV","solar PV","solar thermal"),IF(VLOOKUP(H6539,'Cross-Page Data'!$D$4:$F$48,3,FALSE)="wind",VLOOKUP(G6539,'Cross-Page Data'!$I$4:$J$19,2,FALSE),IF(VLOOKUP(H6539,'Cross-Page Data'!$D$4:$F$48,3,FALSE)="hydro",VLOOKUP(G6539,'Cross-Page Data'!$I$4:$J$19,2,FALSE),VLOOKUP(H6539,'Cross-Page Data'!$D$4:$F$48,3,FALSE)))))</f>
        <v/>
      </c>
      <c r="M6539" s="120">
        <f>IF(AND($P$2=FALSE,OR(F6539="Commercial NAICS Cogen",F6539="Industrial NAICS Cogen",F6539="NAICS-22 Cogen")),FALSE,IF(AND($P$3=FALSE,OR(F6539="Commercial NAICS Cogen",F6539="Commercial NAICS Non-Cogen",F6539="Industrial NAICS Cogen", F6539="industrial NAICS non-Cogen")),FALSE, TRUE))</f>
        <v/>
      </c>
    </row>
    <row r="6540">
      <c r="A6540" s="129" t="n">
        <v>99999</v>
      </c>
      <c r="B6540" s="130" t="inlineStr">
        <is>
          <t>State-Fuel Level Increment</t>
        </is>
      </c>
      <c r="C6540" s="130" t="inlineStr">
        <is>
          <t>State-Fuel Level Increment</t>
        </is>
      </c>
      <c r="D6540" s="129" t="n">
        <v>99999</v>
      </c>
      <c r="E6540" s="130" t="inlineStr">
        <is>
          <t>HI</t>
        </is>
      </c>
      <c r="F6540" s="130" t="inlineStr">
        <is>
          <t>Electric Utility</t>
        </is>
      </c>
      <c r="G6540" s="130" t="inlineStr">
        <is>
          <t>ST</t>
        </is>
      </c>
      <c r="H6540" s="130" t="inlineStr">
        <is>
          <t>RFO</t>
        </is>
      </c>
      <c r="I6540" s="130" t="inlineStr">
        <is>
          <t>RFO</t>
        </is>
      </c>
      <c r="J6540" s="131" t="n">
        <v>359745.46</v>
      </c>
      <c r="K6540" s="129" t="n">
        <v>2020</v>
      </c>
      <c r="L6540" s="120">
        <f>IF(VLOOKUP(H6540,'Cross-Page Data'!$D$4:$F$48,3,FALSE)="natural gas",VLOOKUP(G6540,'Cross-Page Data'!$I$4:$J$19,2,FALSE),IF(VLOOKUP(H6540,'Cross-Page Data'!$D$4:$F$48,3,FALSE)="solar",IF(G6540="PV","solar PV","solar thermal"),IF(VLOOKUP(H6540,'Cross-Page Data'!$D$4:$F$48,3,FALSE)="wind",VLOOKUP(G6540,'Cross-Page Data'!$I$4:$J$19,2,FALSE),IF(VLOOKUP(H6540,'Cross-Page Data'!$D$4:$F$48,3,FALSE)="hydro",VLOOKUP(G6540,'Cross-Page Data'!$I$4:$J$19,2,FALSE),VLOOKUP(H6540,'Cross-Page Data'!$D$4:$F$48,3,FALSE)))))</f>
        <v/>
      </c>
      <c r="M6540" s="120">
        <f>IF(AND($P$2=FALSE,OR(F6540="Commercial NAICS Cogen",F6540="Industrial NAICS Cogen",F6540="NAICS-22 Cogen")),FALSE,IF(AND($P$3=FALSE,OR(F6540="Commercial NAICS Cogen",F6540="Commercial NAICS Non-Cogen",F6540="Industrial NAICS Cogen", F6540="industrial NAICS non-Cogen")),FALSE, TRUE))</f>
        <v/>
      </c>
    </row>
    <row r="6541">
      <c r="A6541" s="129" t="n">
        <v>99999</v>
      </c>
      <c r="B6541" s="130" t="inlineStr">
        <is>
          <t>State-Fuel Level Increment</t>
        </is>
      </c>
      <c r="C6541" s="130" t="inlineStr">
        <is>
          <t>State-Fuel Level Increment</t>
        </is>
      </c>
      <c r="D6541" s="129" t="n">
        <v>99999</v>
      </c>
      <c r="E6541" s="130" t="inlineStr">
        <is>
          <t>KS</t>
        </is>
      </c>
      <c r="F6541" s="130" t="inlineStr">
        <is>
          <t>Electric Utility</t>
        </is>
      </c>
      <c r="G6541" s="130" t="inlineStr">
        <is>
          <t>ST</t>
        </is>
      </c>
      <c r="H6541" s="130" t="inlineStr">
        <is>
          <t>RFO</t>
        </is>
      </c>
      <c r="I6541" s="130" t="inlineStr">
        <is>
          <t>RFO</t>
        </is>
      </c>
      <c r="J6541" s="131" t="n">
        <v>0</v>
      </c>
      <c r="K6541" s="129" t="n">
        <v>2020</v>
      </c>
      <c r="L6541" s="120">
        <f>IF(VLOOKUP(H6541,'Cross-Page Data'!$D$4:$F$48,3,FALSE)="natural gas",VLOOKUP(G6541,'Cross-Page Data'!$I$4:$J$19,2,FALSE),IF(VLOOKUP(H6541,'Cross-Page Data'!$D$4:$F$48,3,FALSE)="solar",IF(G6541="PV","solar PV","solar thermal"),IF(VLOOKUP(H6541,'Cross-Page Data'!$D$4:$F$48,3,FALSE)="wind",VLOOKUP(G6541,'Cross-Page Data'!$I$4:$J$19,2,FALSE),IF(VLOOKUP(H6541,'Cross-Page Data'!$D$4:$F$48,3,FALSE)="hydro",VLOOKUP(G6541,'Cross-Page Data'!$I$4:$J$19,2,FALSE),VLOOKUP(H6541,'Cross-Page Data'!$D$4:$F$48,3,FALSE)))))</f>
        <v/>
      </c>
      <c r="M6541" s="120">
        <f>IF(AND($P$2=FALSE,OR(F6541="Commercial NAICS Cogen",F6541="Industrial NAICS Cogen",F6541="NAICS-22 Cogen")),FALSE,IF(AND($P$3=FALSE,OR(F6541="Commercial NAICS Cogen",F6541="Commercial NAICS Non-Cogen",F6541="Industrial NAICS Cogen", F6541="industrial NAICS non-Cogen")),FALSE, TRUE))</f>
        <v/>
      </c>
    </row>
    <row r="6542">
      <c r="A6542" s="129" t="n">
        <v>99999</v>
      </c>
      <c r="B6542" s="130" t="inlineStr">
        <is>
          <t>State-Fuel Level Increment</t>
        </is>
      </c>
      <c r="C6542" s="130" t="inlineStr">
        <is>
          <t>State-Fuel Level Increment</t>
        </is>
      </c>
      <c r="D6542" s="129" t="n">
        <v>99999</v>
      </c>
      <c r="E6542" s="130" t="inlineStr">
        <is>
          <t>LA</t>
        </is>
      </c>
      <c r="F6542" s="130" t="inlineStr">
        <is>
          <t>Electric Utility</t>
        </is>
      </c>
      <c r="G6542" s="130" t="inlineStr">
        <is>
          <t>ST</t>
        </is>
      </c>
      <c r="H6542" s="130" t="inlineStr">
        <is>
          <t>RFO</t>
        </is>
      </c>
      <c r="I6542" s="130" t="inlineStr">
        <is>
          <t>RFO</t>
        </is>
      </c>
      <c r="J6542" s="131" t="n">
        <v>0</v>
      </c>
      <c r="K6542" s="129" t="n">
        <v>2020</v>
      </c>
      <c r="L6542" s="120">
        <f>IF(VLOOKUP(H6542,'Cross-Page Data'!$D$4:$F$48,3,FALSE)="natural gas",VLOOKUP(G6542,'Cross-Page Data'!$I$4:$J$19,2,FALSE),IF(VLOOKUP(H6542,'Cross-Page Data'!$D$4:$F$48,3,FALSE)="solar",IF(G6542="PV","solar PV","solar thermal"),IF(VLOOKUP(H6542,'Cross-Page Data'!$D$4:$F$48,3,FALSE)="wind",VLOOKUP(G6542,'Cross-Page Data'!$I$4:$J$19,2,FALSE),IF(VLOOKUP(H6542,'Cross-Page Data'!$D$4:$F$48,3,FALSE)="hydro",VLOOKUP(G6542,'Cross-Page Data'!$I$4:$J$19,2,FALSE),VLOOKUP(H6542,'Cross-Page Data'!$D$4:$F$48,3,FALSE)))))</f>
        <v/>
      </c>
      <c r="M6542" s="120">
        <f>IF(AND($P$2=FALSE,OR(F6542="Commercial NAICS Cogen",F6542="Industrial NAICS Cogen",F6542="NAICS-22 Cogen")),FALSE,IF(AND($P$3=FALSE,OR(F6542="Commercial NAICS Cogen",F6542="Commercial NAICS Non-Cogen",F6542="Industrial NAICS Cogen", F6542="industrial NAICS non-Cogen")),FALSE, TRUE))</f>
        <v/>
      </c>
    </row>
    <row r="6543">
      <c r="A6543" s="129" t="n">
        <v>99999</v>
      </c>
      <c r="B6543" s="130" t="inlineStr">
        <is>
          <t>State-Fuel Level Increment</t>
        </is>
      </c>
      <c r="C6543" s="130" t="inlineStr">
        <is>
          <t>State-Fuel Level Increment</t>
        </is>
      </c>
      <c r="D6543" s="129" t="n">
        <v>99999</v>
      </c>
      <c r="E6543" s="130" t="inlineStr">
        <is>
          <t>MA</t>
        </is>
      </c>
      <c r="F6543" s="130" t="inlineStr">
        <is>
          <t>Electric Utility</t>
        </is>
      </c>
      <c r="G6543" s="130" t="inlineStr">
        <is>
          <t>ST</t>
        </is>
      </c>
      <c r="H6543" s="130" t="inlineStr">
        <is>
          <t>RFO</t>
        </is>
      </c>
      <c r="I6543" s="130" t="inlineStr">
        <is>
          <t>RFO</t>
        </is>
      </c>
      <c r="J6543" s="131" t="n">
        <v>195.473</v>
      </c>
      <c r="K6543" s="129" t="n">
        <v>2020</v>
      </c>
      <c r="L6543" s="120">
        <f>IF(VLOOKUP(H6543,'Cross-Page Data'!$D$4:$F$48,3,FALSE)="natural gas",VLOOKUP(G6543,'Cross-Page Data'!$I$4:$J$19,2,FALSE),IF(VLOOKUP(H6543,'Cross-Page Data'!$D$4:$F$48,3,FALSE)="solar",IF(G6543="PV","solar PV","solar thermal"),IF(VLOOKUP(H6543,'Cross-Page Data'!$D$4:$F$48,3,FALSE)="wind",VLOOKUP(G6543,'Cross-Page Data'!$I$4:$J$19,2,FALSE),IF(VLOOKUP(H6543,'Cross-Page Data'!$D$4:$F$48,3,FALSE)="hydro",VLOOKUP(G6543,'Cross-Page Data'!$I$4:$J$19,2,FALSE),VLOOKUP(H6543,'Cross-Page Data'!$D$4:$F$48,3,FALSE)))))</f>
        <v/>
      </c>
      <c r="M6543" s="120">
        <f>IF(AND($P$2=FALSE,OR(F6543="Commercial NAICS Cogen",F6543="Industrial NAICS Cogen",F6543="NAICS-22 Cogen")),FALSE,IF(AND($P$3=FALSE,OR(F6543="Commercial NAICS Cogen",F6543="Commercial NAICS Non-Cogen",F6543="Industrial NAICS Cogen", F6543="industrial NAICS non-Cogen")),FALSE, TRUE))</f>
        <v/>
      </c>
    </row>
    <row r="6544">
      <c r="A6544" s="129" t="n">
        <v>99999</v>
      </c>
      <c r="B6544" s="130" t="inlineStr">
        <is>
          <t>State-Fuel Level Increment</t>
        </is>
      </c>
      <c r="C6544" s="130" t="inlineStr">
        <is>
          <t>State-Fuel Level Increment</t>
        </is>
      </c>
      <c r="D6544" s="129" t="n">
        <v>99999</v>
      </c>
      <c r="E6544" s="130" t="inlineStr">
        <is>
          <t>MA</t>
        </is>
      </c>
      <c r="F6544" s="130" t="inlineStr">
        <is>
          <t>NAICS-22 Non-Cogen</t>
        </is>
      </c>
      <c r="G6544" s="130" t="inlineStr">
        <is>
          <t>ST</t>
        </is>
      </c>
      <c r="H6544" s="130" t="inlineStr">
        <is>
          <t>RFO</t>
        </is>
      </c>
      <c r="I6544" s="130" t="inlineStr">
        <is>
          <t>RFO</t>
        </is>
      </c>
      <c r="J6544" s="131" t="n">
        <v>3867.452</v>
      </c>
      <c r="K6544" s="129" t="n">
        <v>2020</v>
      </c>
      <c r="L6544" s="120">
        <f>IF(VLOOKUP(H6544,'Cross-Page Data'!$D$4:$F$48,3,FALSE)="natural gas",VLOOKUP(G6544,'Cross-Page Data'!$I$4:$J$19,2,FALSE),IF(VLOOKUP(H6544,'Cross-Page Data'!$D$4:$F$48,3,FALSE)="solar",IF(G6544="PV","solar PV","solar thermal"),IF(VLOOKUP(H6544,'Cross-Page Data'!$D$4:$F$48,3,FALSE)="wind",VLOOKUP(G6544,'Cross-Page Data'!$I$4:$J$19,2,FALSE),IF(VLOOKUP(H6544,'Cross-Page Data'!$D$4:$F$48,3,FALSE)="hydro",VLOOKUP(G6544,'Cross-Page Data'!$I$4:$J$19,2,FALSE),VLOOKUP(H6544,'Cross-Page Data'!$D$4:$F$48,3,FALSE)))))</f>
        <v/>
      </c>
      <c r="M6544" s="120">
        <f>IF(AND($P$2=FALSE,OR(F6544="Commercial NAICS Cogen",F6544="Industrial NAICS Cogen",F6544="NAICS-22 Cogen")),FALSE,IF(AND($P$3=FALSE,OR(F6544="Commercial NAICS Cogen",F6544="Commercial NAICS Non-Cogen",F6544="Industrial NAICS Cogen", F6544="industrial NAICS non-Cogen")),FALSE, TRUE))</f>
        <v/>
      </c>
    </row>
    <row r="6545">
      <c r="A6545" s="129" t="n">
        <v>99999</v>
      </c>
      <c r="B6545" s="130" t="inlineStr">
        <is>
          <t>State-Fuel Level Increment</t>
        </is>
      </c>
      <c r="C6545" s="130" t="inlineStr">
        <is>
          <t>State-Fuel Level Increment</t>
        </is>
      </c>
      <c r="D6545" s="129" t="n">
        <v>99999</v>
      </c>
      <c r="E6545" s="130" t="inlineStr">
        <is>
          <t>MA</t>
        </is>
      </c>
      <c r="F6545" s="130" t="inlineStr">
        <is>
          <t>Commercial NAICS Cogen</t>
        </is>
      </c>
      <c r="G6545" s="130" t="inlineStr">
        <is>
          <t>ST</t>
        </is>
      </c>
      <c r="H6545" s="130" t="inlineStr">
        <is>
          <t>RFO</t>
        </is>
      </c>
      <c r="I6545" s="130" t="inlineStr">
        <is>
          <t>RFO</t>
        </is>
      </c>
      <c r="J6545" s="131" t="n">
        <v>75.72799999999999</v>
      </c>
      <c r="K6545" s="129" t="n">
        <v>2020</v>
      </c>
      <c r="L6545" s="120">
        <f>IF(VLOOKUP(H6545,'Cross-Page Data'!$D$4:$F$48,3,FALSE)="natural gas",VLOOKUP(G6545,'Cross-Page Data'!$I$4:$J$19,2,FALSE),IF(VLOOKUP(H6545,'Cross-Page Data'!$D$4:$F$48,3,FALSE)="solar",IF(G6545="PV","solar PV","solar thermal"),IF(VLOOKUP(H6545,'Cross-Page Data'!$D$4:$F$48,3,FALSE)="wind",VLOOKUP(G6545,'Cross-Page Data'!$I$4:$J$19,2,FALSE),IF(VLOOKUP(H6545,'Cross-Page Data'!$D$4:$F$48,3,FALSE)="hydro",VLOOKUP(G6545,'Cross-Page Data'!$I$4:$J$19,2,FALSE),VLOOKUP(H6545,'Cross-Page Data'!$D$4:$F$48,3,FALSE)))))</f>
        <v/>
      </c>
      <c r="M6545" s="120">
        <f>IF(AND($P$2=FALSE,OR(F6545="Commercial NAICS Cogen",F6545="Industrial NAICS Cogen",F6545="NAICS-22 Cogen")),FALSE,IF(AND($P$3=FALSE,OR(F6545="Commercial NAICS Cogen",F6545="Commercial NAICS Non-Cogen",F6545="Industrial NAICS Cogen", F6545="industrial NAICS non-Cogen")),FALSE, TRUE))</f>
        <v/>
      </c>
    </row>
    <row r="6546">
      <c r="A6546" s="129" t="n">
        <v>99999</v>
      </c>
      <c r="B6546" s="130" t="inlineStr">
        <is>
          <t>State-Fuel Level Increment</t>
        </is>
      </c>
      <c r="C6546" s="130" t="inlineStr">
        <is>
          <t>State-Fuel Level Increment</t>
        </is>
      </c>
      <c r="D6546" s="129" t="n">
        <v>99999</v>
      </c>
      <c r="E6546" s="130" t="inlineStr">
        <is>
          <t>MD</t>
        </is>
      </c>
      <c r="F6546" s="130" t="inlineStr">
        <is>
          <t>NAICS-22 Non-Cogen</t>
        </is>
      </c>
      <c r="G6546" s="130" t="inlineStr">
        <is>
          <t>ST</t>
        </is>
      </c>
      <c r="H6546" s="130" t="inlineStr">
        <is>
          <t>RFO</t>
        </is>
      </c>
      <c r="I6546" s="130" t="inlineStr">
        <is>
          <t>RFO</t>
        </is>
      </c>
      <c r="J6546" s="131" t="n">
        <v>2305.499</v>
      </c>
      <c r="K6546" s="129" t="n">
        <v>2020</v>
      </c>
      <c r="L6546" s="120">
        <f>IF(VLOOKUP(H6546,'Cross-Page Data'!$D$4:$F$48,3,FALSE)="natural gas",VLOOKUP(G6546,'Cross-Page Data'!$I$4:$J$19,2,FALSE),IF(VLOOKUP(H6546,'Cross-Page Data'!$D$4:$F$48,3,FALSE)="solar",IF(G6546="PV","solar PV","solar thermal"),IF(VLOOKUP(H6546,'Cross-Page Data'!$D$4:$F$48,3,FALSE)="wind",VLOOKUP(G6546,'Cross-Page Data'!$I$4:$J$19,2,FALSE),IF(VLOOKUP(H6546,'Cross-Page Data'!$D$4:$F$48,3,FALSE)="hydro",VLOOKUP(G6546,'Cross-Page Data'!$I$4:$J$19,2,FALSE),VLOOKUP(H6546,'Cross-Page Data'!$D$4:$F$48,3,FALSE)))))</f>
        <v/>
      </c>
      <c r="M6546" s="120">
        <f>IF(AND($P$2=FALSE,OR(F6546="Commercial NAICS Cogen",F6546="Industrial NAICS Cogen",F6546="NAICS-22 Cogen")),FALSE,IF(AND($P$3=FALSE,OR(F6546="Commercial NAICS Cogen",F6546="Commercial NAICS Non-Cogen",F6546="Industrial NAICS Cogen", F6546="industrial NAICS non-Cogen")),FALSE, TRUE))</f>
        <v/>
      </c>
    </row>
    <row r="6547">
      <c r="A6547" s="129" t="n">
        <v>99999</v>
      </c>
      <c r="B6547" s="130" t="inlineStr">
        <is>
          <t>State-Fuel Level Increment</t>
        </is>
      </c>
      <c r="C6547" s="130" t="inlineStr">
        <is>
          <t>State-Fuel Level Increment</t>
        </is>
      </c>
      <c r="D6547" s="129" t="n">
        <v>99999</v>
      </c>
      <c r="E6547" s="130" t="inlineStr">
        <is>
          <t>ME</t>
        </is>
      </c>
      <c r="F6547" s="130" t="inlineStr">
        <is>
          <t>NAICS-22 Non-Cogen</t>
        </is>
      </c>
      <c r="G6547" s="130" t="inlineStr">
        <is>
          <t>ST</t>
        </is>
      </c>
      <c r="H6547" s="130" t="inlineStr">
        <is>
          <t>RFO</t>
        </is>
      </c>
      <c r="I6547" s="130" t="inlineStr">
        <is>
          <t>RFO</t>
        </is>
      </c>
      <c r="J6547" s="131" t="n">
        <v>0</v>
      </c>
      <c r="K6547" s="129" t="n">
        <v>2020</v>
      </c>
      <c r="L6547" s="120">
        <f>IF(VLOOKUP(H6547,'Cross-Page Data'!$D$4:$F$48,3,FALSE)="natural gas",VLOOKUP(G6547,'Cross-Page Data'!$I$4:$J$19,2,FALSE),IF(VLOOKUP(H6547,'Cross-Page Data'!$D$4:$F$48,3,FALSE)="solar",IF(G6547="PV","solar PV","solar thermal"),IF(VLOOKUP(H6547,'Cross-Page Data'!$D$4:$F$48,3,FALSE)="wind",VLOOKUP(G6547,'Cross-Page Data'!$I$4:$J$19,2,FALSE),IF(VLOOKUP(H6547,'Cross-Page Data'!$D$4:$F$48,3,FALSE)="hydro",VLOOKUP(G6547,'Cross-Page Data'!$I$4:$J$19,2,FALSE),VLOOKUP(H6547,'Cross-Page Data'!$D$4:$F$48,3,FALSE)))))</f>
        <v/>
      </c>
      <c r="M6547" s="120">
        <f>IF(AND($P$2=FALSE,OR(F6547="Commercial NAICS Cogen",F6547="Industrial NAICS Cogen",F6547="NAICS-22 Cogen")),FALSE,IF(AND($P$3=FALSE,OR(F6547="Commercial NAICS Cogen",F6547="Commercial NAICS Non-Cogen",F6547="Industrial NAICS Cogen", F6547="industrial NAICS non-Cogen")),FALSE, TRUE))</f>
        <v/>
      </c>
    </row>
    <row r="6548">
      <c r="A6548" s="129" t="n">
        <v>99999</v>
      </c>
      <c r="B6548" s="130" t="inlineStr">
        <is>
          <t>State-Fuel Level Increment</t>
        </is>
      </c>
      <c r="C6548" s="130" t="inlineStr">
        <is>
          <t>State-Fuel Level Increment</t>
        </is>
      </c>
      <c r="D6548" s="129" t="n">
        <v>99999</v>
      </c>
      <c r="E6548" s="130" t="inlineStr">
        <is>
          <t>ME</t>
        </is>
      </c>
      <c r="F6548" s="130" t="inlineStr">
        <is>
          <t>Industrial NAICS Cogen</t>
        </is>
      </c>
      <c r="G6548" s="130" t="inlineStr">
        <is>
          <t>ST</t>
        </is>
      </c>
      <c r="H6548" s="130" t="inlineStr">
        <is>
          <t>RFO</t>
        </is>
      </c>
      <c r="I6548" s="130" t="inlineStr">
        <is>
          <t>RFO</t>
        </is>
      </c>
      <c r="J6548" s="131" t="n">
        <v>792.385</v>
      </c>
      <c r="K6548" s="129" t="n">
        <v>2020</v>
      </c>
      <c r="L6548" s="120">
        <f>IF(VLOOKUP(H6548,'Cross-Page Data'!$D$4:$F$48,3,FALSE)="natural gas",VLOOKUP(G6548,'Cross-Page Data'!$I$4:$J$19,2,FALSE),IF(VLOOKUP(H6548,'Cross-Page Data'!$D$4:$F$48,3,FALSE)="solar",IF(G6548="PV","solar PV","solar thermal"),IF(VLOOKUP(H6548,'Cross-Page Data'!$D$4:$F$48,3,FALSE)="wind",VLOOKUP(G6548,'Cross-Page Data'!$I$4:$J$19,2,FALSE),IF(VLOOKUP(H6548,'Cross-Page Data'!$D$4:$F$48,3,FALSE)="hydro",VLOOKUP(G6548,'Cross-Page Data'!$I$4:$J$19,2,FALSE),VLOOKUP(H6548,'Cross-Page Data'!$D$4:$F$48,3,FALSE)))))</f>
        <v/>
      </c>
      <c r="M6548" s="120">
        <f>IF(AND($P$2=FALSE,OR(F6548="Commercial NAICS Cogen",F6548="Industrial NAICS Cogen",F6548="NAICS-22 Cogen")),FALSE,IF(AND($P$3=FALSE,OR(F6548="Commercial NAICS Cogen",F6548="Commercial NAICS Non-Cogen",F6548="Industrial NAICS Cogen", F6548="industrial NAICS non-Cogen")),FALSE, TRUE))</f>
        <v/>
      </c>
    </row>
    <row r="6549">
      <c r="A6549" s="129" t="n">
        <v>99999</v>
      </c>
      <c r="B6549" s="130" t="inlineStr">
        <is>
          <t>State-Fuel Level Increment</t>
        </is>
      </c>
      <c r="C6549" s="130" t="inlineStr">
        <is>
          <t>State-Fuel Level Increment</t>
        </is>
      </c>
      <c r="D6549" s="129" t="n">
        <v>99999</v>
      </c>
      <c r="E6549" s="130" t="inlineStr">
        <is>
          <t>MI</t>
        </is>
      </c>
      <c r="F6549" s="130" t="inlineStr">
        <is>
          <t>Industrial NAICS Cogen</t>
        </is>
      </c>
      <c r="G6549" s="130" t="inlineStr">
        <is>
          <t>ST</t>
        </is>
      </c>
      <c r="H6549" s="130" t="inlineStr">
        <is>
          <t>RFO</t>
        </is>
      </c>
      <c r="I6549" s="130" t="inlineStr">
        <is>
          <t>RFO</t>
        </is>
      </c>
      <c r="J6549" s="131" t="n">
        <v>0</v>
      </c>
      <c r="K6549" s="129" t="n">
        <v>2020</v>
      </c>
      <c r="L6549" s="120">
        <f>IF(VLOOKUP(H6549,'Cross-Page Data'!$D$4:$F$48,3,FALSE)="natural gas",VLOOKUP(G6549,'Cross-Page Data'!$I$4:$J$19,2,FALSE),IF(VLOOKUP(H6549,'Cross-Page Data'!$D$4:$F$48,3,FALSE)="solar",IF(G6549="PV","solar PV","solar thermal"),IF(VLOOKUP(H6549,'Cross-Page Data'!$D$4:$F$48,3,FALSE)="wind",VLOOKUP(G6549,'Cross-Page Data'!$I$4:$J$19,2,FALSE),IF(VLOOKUP(H6549,'Cross-Page Data'!$D$4:$F$48,3,FALSE)="hydro",VLOOKUP(G6549,'Cross-Page Data'!$I$4:$J$19,2,FALSE),VLOOKUP(H6549,'Cross-Page Data'!$D$4:$F$48,3,FALSE)))))</f>
        <v/>
      </c>
      <c r="M6549" s="120">
        <f>IF(AND($P$2=FALSE,OR(F6549="Commercial NAICS Cogen",F6549="Industrial NAICS Cogen",F6549="NAICS-22 Cogen")),FALSE,IF(AND($P$3=FALSE,OR(F6549="Commercial NAICS Cogen",F6549="Commercial NAICS Non-Cogen",F6549="Industrial NAICS Cogen", F6549="industrial NAICS non-Cogen")),FALSE, TRUE))</f>
        <v/>
      </c>
    </row>
    <row r="6550">
      <c r="A6550" s="129" t="n">
        <v>99999</v>
      </c>
      <c r="B6550" s="130" t="inlineStr">
        <is>
          <t>State-Fuel Level Increment</t>
        </is>
      </c>
      <c r="C6550" s="130" t="inlineStr">
        <is>
          <t>State-Fuel Level Increment</t>
        </is>
      </c>
      <c r="D6550" s="129" t="n">
        <v>99999</v>
      </c>
      <c r="E6550" s="130" t="inlineStr">
        <is>
          <t>MS</t>
        </is>
      </c>
      <c r="F6550" s="130" t="inlineStr">
        <is>
          <t>Electric Utility</t>
        </is>
      </c>
      <c r="G6550" s="130" t="inlineStr">
        <is>
          <t>ST</t>
        </is>
      </c>
      <c r="H6550" s="130" t="inlineStr">
        <is>
          <t>RFO</t>
        </is>
      </c>
      <c r="I6550" s="130" t="inlineStr">
        <is>
          <t>RFO</t>
        </is>
      </c>
      <c r="J6550" s="131" t="n">
        <v>0</v>
      </c>
      <c r="K6550" s="129" t="n">
        <v>2020</v>
      </c>
      <c r="L6550" s="120">
        <f>IF(VLOOKUP(H6550,'Cross-Page Data'!$D$4:$F$48,3,FALSE)="natural gas",VLOOKUP(G6550,'Cross-Page Data'!$I$4:$J$19,2,FALSE),IF(VLOOKUP(H6550,'Cross-Page Data'!$D$4:$F$48,3,FALSE)="solar",IF(G6550="PV","solar PV","solar thermal"),IF(VLOOKUP(H6550,'Cross-Page Data'!$D$4:$F$48,3,FALSE)="wind",VLOOKUP(G6550,'Cross-Page Data'!$I$4:$J$19,2,FALSE),IF(VLOOKUP(H6550,'Cross-Page Data'!$D$4:$F$48,3,FALSE)="hydro",VLOOKUP(G6550,'Cross-Page Data'!$I$4:$J$19,2,FALSE),VLOOKUP(H6550,'Cross-Page Data'!$D$4:$F$48,3,FALSE)))))</f>
        <v/>
      </c>
      <c r="M6550" s="120">
        <f>IF(AND($P$2=FALSE,OR(F6550="Commercial NAICS Cogen",F6550="Industrial NAICS Cogen",F6550="NAICS-22 Cogen")),FALSE,IF(AND($P$3=FALSE,OR(F6550="Commercial NAICS Cogen",F6550="Commercial NAICS Non-Cogen",F6550="Industrial NAICS Cogen", F6550="industrial NAICS non-Cogen")),FALSE, TRUE))</f>
        <v/>
      </c>
    </row>
    <row r="6551">
      <c r="A6551" s="129" t="n">
        <v>99999</v>
      </c>
      <c r="B6551" s="130" t="inlineStr">
        <is>
          <t>State-Fuel Level Increment</t>
        </is>
      </c>
      <c r="C6551" s="130" t="inlineStr">
        <is>
          <t>State-Fuel Level Increment</t>
        </is>
      </c>
      <c r="D6551" s="129" t="n">
        <v>99999</v>
      </c>
      <c r="E6551" s="130" t="inlineStr">
        <is>
          <t>MT</t>
        </is>
      </c>
      <c r="F6551" s="130" t="inlineStr">
        <is>
          <t>Industrial NAICS Non-Cogen</t>
        </is>
      </c>
      <c r="G6551" s="130" t="inlineStr">
        <is>
          <t>ST</t>
        </is>
      </c>
      <c r="H6551" s="130" t="inlineStr">
        <is>
          <t>RFO</t>
        </is>
      </c>
      <c r="I6551" s="130" t="inlineStr">
        <is>
          <t>RFO</t>
        </is>
      </c>
      <c r="J6551" s="131" t="n">
        <v>0</v>
      </c>
      <c r="K6551" s="129" t="n">
        <v>2020</v>
      </c>
      <c r="L6551" s="120">
        <f>IF(VLOOKUP(H6551,'Cross-Page Data'!$D$4:$F$48,3,FALSE)="natural gas",VLOOKUP(G6551,'Cross-Page Data'!$I$4:$J$19,2,FALSE),IF(VLOOKUP(H6551,'Cross-Page Data'!$D$4:$F$48,3,FALSE)="solar",IF(G6551="PV","solar PV","solar thermal"),IF(VLOOKUP(H6551,'Cross-Page Data'!$D$4:$F$48,3,FALSE)="wind",VLOOKUP(G6551,'Cross-Page Data'!$I$4:$J$19,2,FALSE),IF(VLOOKUP(H6551,'Cross-Page Data'!$D$4:$F$48,3,FALSE)="hydro",VLOOKUP(G6551,'Cross-Page Data'!$I$4:$J$19,2,FALSE),VLOOKUP(H6551,'Cross-Page Data'!$D$4:$F$48,3,FALSE)))))</f>
        <v/>
      </c>
      <c r="M6551" s="120">
        <f>IF(AND($P$2=FALSE,OR(F6551="Commercial NAICS Cogen",F6551="Industrial NAICS Cogen",F6551="NAICS-22 Cogen")),FALSE,IF(AND($P$3=FALSE,OR(F6551="Commercial NAICS Cogen",F6551="Commercial NAICS Non-Cogen",F6551="Industrial NAICS Cogen", F6551="industrial NAICS non-Cogen")),FALSE, TRUE))</f>
        <v/>
      </c>
    </row>
    <row r="6552">
      <c r="A6552" s="129" t="n">
        <v>99999</v>
      </c>
      <c r="B6552" s="130" t="inlineStr">
        <is>
          <t>State-Fuel Level Increment</t>
        </is>
      </c>
      <c r="C6552" s="130" t="inlineStr">
        <is>
          <t>State-Fuel Level Increment</t>
        </is>
      </c>
      <c r="D6552" s="129" t="n">
        <v>99999</v>
      </c>
      <c r="E6552" s="130" t="inlineStr">
        <is>
          <t>NC</t>
        </is>
      </c>
      <c r="F6552" s="130" t="inlineStr">
        <is>
          <t>Industrial NAICS Cogen</t>
        </is>
      </c>
      <c r="G6552" s="130" t="inlineStr">
        <is>
          <t>ST</t>
        </is>
      </c>
      <c r="H6552" s="130" t="inlineStr">
        <is>
          <t>RFO</t>
        </is>
      </c>
      <c r="I6552" s="130" t="inlineStr">
        <is>
          <t>RFO</t>
        </is>
      </c>
      <c r="J6552" s="131" t="n">
        <v>0</v>
      </c>
      <c r="K6552" s="129" t="n">
        <v>2020</v>
      </c>
      <c r="L6552" s="120">
        <f>IF(VLOOKUP(H6552,'Cross-Page Data'!$D$4:$F$48,3,FALSE)="natural gas",VLOOKUP(G6552,'Cross-Page Data'!$I$4:$J$19,2,FALSE),IF(VLOOKUP(H6552,'Cross-Page Data'!$D$4:$F$48,3,FALSE)="solar",IF(G6552="PV","solar PV","solar thermal"),IF(VLOOKUP(H6552,'Cross-Page Data'!$D$4:$F$48,3,FALSE)="wind",VLOOKUP(G6552,'Cross-Page Data'!$I$4:$J$19,2,FALSE),IF(VLOOKUP(H6552,'Cross-Page Data'!$D$4:$F$48,3,FALSE)="hydro",VLOOKUP(G6552,'Cross-Page Data'!$I$4:$J$19,2,FALSE),VLOOKUP(H6552,'Cross-Page Data'!$D$4:$F$48,3,FALSE)))))</f>
        <v/>
      </c>
      <c r="M6552" s="120">
        <f>IF(AND($P$2=FALSE,OR(F6552="Commercial NAICS Cogen",F6552="Industrial NAICS Cogen",F6552="NAICS-22 Cogen")),FALSE,IF(AND($P$3=FALSE,OR(F6552="Commercial NAICS Cogen",F6552="Commercial NAICS Non-Cogen",F6552="Industrial NAICS Cogen", F6552="industrial NAICS non-Cogen")),FALSE, TRUE))</f>
        <v/>
      </c>
    </row>
    <row r="6553">
      <c r="A6553" s="129" t="n">
        <v>99999</v>
      </c>
      <c r="B6553" s="130" t="inlineStr">
        <is>
          <t>State-Fuel Level Increment</t>
        </is>
      </c>
      <c r="C6553" s="130" t="inlineStr">
        <is>
          <t>State-Fuel Level Increment</t>
        </is>
      </c>
      <c r="D6553" s="129" t="n">
        <v>99999</v>
      </c>
      <c r="E6553" s="130" t="inlineStr">
        <is>
          <t>NE</t>
        </is>
      </c>
      <c r="F6553" s="130" t="inlineStr">
        <is>
          <t>Electric Utility</t>
        </is>
      </c>
      <c r="G6553" s="130" t="inlineStr">
        <is>
          <t>ST</t>
        </is>
      </c>
      <c r="H6553" s="130" t="inlineStr">
        <is>
          <t>RFO</t>
        </is>
      </c>
      <c r="I6553" s="130" t="inlineStr">
        <is>
          <t>RFO</t>
        </is>
      </c>
      <c r="J6553" s="131" t="n">
        <v>0</v>
      </c>
      <c r="K6553" s="129" t="n">
        <v>2020</v>
      </c>
      <c r="L6553" s="120">
        <f>IF(VLOOKUP(H6553,'Cross-Page Data'!$D$4:$F$48,3,FALSE)="natural gas",VLOOKUP(G6553,'Cross-Page Data'!$I$4:$J$19,2,FALSE),IF(VLOOKUP(H6553,'Cross-Page Data'!$D$4:$F$48,3,FALSE)="solar",IF(G6553="PV","solar PV","solar thermal"),IF(VLOOKUP(H6553,'Cross-Page Data'!$D$4:$F$48,3,FALSE)="wind",VLOOKUP(G6553,'Cross-Page Data'!$I$4:$J$19,2,FALSE),IF(VLOOKUP(H6553,'Cross-Page Data'!$D$4:$F$48,3,FALSE)="hydro",VLOOKUP(G6553,'Cross-Page Data'!$I$4:$J$19,2,FALSE),VLOOKUP(H6553,'Cross-Page Data'!$D$4:$F$48,3,FALSE)))))</f>
        <v/>
      </c>
      <c r="M6553" s="120">
        <f>IF(AND($P$2=FALSE,OR(F6553="Commercial NAICS Cogen",F6553="Industrial NAICS Cogen",F6553="NAICS-22 Cogen")),FALSE,IF(AND($P$3=FALSE,OR(F6553="Commercial NAICS Cogen",F6553="Commercial NAICS Non-Cogen",F6553="Industrial NAICS Cogen", F6553="industrial NAICS non-Cogen")),FALSE, TRUE))</f>
        <v/>
      </c>
    </row>
    <row r="6554">
      <c r="A6554" s="129" t="n">
        <v>99999</v>
      </c>
      <c r="B6554" s="130" t="inlineStr">
        <is>
          <t>State-Fuel Level Increment</t>
        </is>
      </c>
      <c r="C6554" s="130" t="inlineStr">
        <is>
          <t>State-Fuel Level Increment</t>
        </is>
      </c>
      <c r="D6554" s="129" t="n">
        <v>99999</v>
      </c>
      <c r="E6554" s="130" t="inlineStr">
        <is>
          <t>NY</t>
        </is>
      </c>
      <c r="F6554" s="130" t="inlineStr">
        <is>
          <t>NAICS-22 Non-Cogen</t>
        </is>
      </c>
      <c r="G6554" s="130" t="inlineStr">
        <is>
          <t>ST</t>
        </is>
      </c>
      <c r="H6554" s="130" t="inlineStr">
        <is>
          <t>RFO</t>
        </is>
      </c>
      <c r="I6554" s="130" t="inlineStr">
        <is>
          <t>RFO</t>
        </is>
      </c>
      <c r="J6554" s="131" t="n">
        <v>9219.516</v>
      </c>
      <c r="K6554" s="129" t="n">
        <v>2020</v>
      </c>
      <c r="L6554" s="120">
        <f>IF(VLOOKUP(H6554,'Cross-Page Data'!$D$4:$F$48,3,FALSE)="natural gas",VLOOKUP(G6554,'Cross-Page Data'!$I$4:$J$19,2,FALSE),IF(VLOOKUP(H6554,'Cross-Page Data'!$D$4:$F$48,3,FALSE)="solar",IF(G6554="PV","solar PV","solar thermal"),IF(VLOOKUP(H6554,'Cross-Page Data'!$D$4:$F$48,3,FALSE)="wind",VLOOKUP(G6554,'Cross-Page Data'!$I$4:$J$19,2,FALSE),IF(VLOOKUP(H6554,'Cross-Page Data'!$D$4:$F$48,3,FALSE)="hydro",VLOOKUP(G6554,'Cross-Page Data'!$I$4:$J$19,2,FALSE),VLOOKUP(H6554,'Cross-Page Data'!$D$4:$F$48,3,FALSE)))))</f>
        <v/>
      </c>
      <c r="M6554" s="120">
        <f>IF(AND($P$2=FALSE,OR(F6554="Commercial NAICS Cogen",F6554="Industrial NAICS Cogen",F6554="NAICS-22 Cogen")),FALSE,IF(AND($P$3=FALSE,OR(F6554="Commercial NAICS Cogen",F6554="Commercial NAICS Non-Cogen",F6554="Industrial NAICS Cogen", F6554="industrial NAICS non-Cogen")),FALSE, TRUE))</f>
        <v/>
      </c>
    </row>
    <row r="6555">
      <c r="A6555" s="129" t="n">
        <v>99999</v>
      </c>
      <c r="B6555" s="130" t="inlineStr">
        <is>
          <t>State-Fuel Level Increment</t>
        </is>
      </c>
      <c r="C6555" s="130" t="inlineStr">
        <is>
          <t>State-Fuel Level Increment</t>
        </is>
      </c>
      <c r="D6555" s="129" t="n">
        <v>99999</v>
      </c>
      <c r="E6555" s="130" t="inlineStr">
        <is>
          <t>NY</t>
        </is>
      </c>
      <c r="F6555" s="130" t="inlineStr">
        <is>
          <t>Commercial NAICS Cogen</t>
        </is>
      </c>
      <c r="G6555" s="130" t="inlineStr">
        <is>
          <t>ST</t>
        </is>
      </c>
      <c r="H6555" s="130" t="inlineStr">
        <is>
          <t>RFO</t>
        </is>
      </c>
      <c r="I6555" s="130" t="inlineStr">
        <is>
          <t>RFO</t>
        </is>
      </c>
      <c r="J6555" s="131" t="n">
        <v>0</v>
      </c>
      <c r="K6555" s="129" t="n">
        <v>2020</v>
      </c>
      <c r="L6555" s="120">
        <f>IF(VLOOKUP(H6555,'Cross-Page Data'!$D$4:$F$48,3,FALSE)="natural gas",VLOOKUP(G6555,'Cross-Page Data'!$I$4:$J$19,2,FALSE),IF(VLOOKUP(H6555,'Cross-Page Data'!$D$4:$F$48,3,FALSE)="solar",IF(G6555="PV","solar PV","solar thermal"),IF(VLOOKUP(H6555,'Cross-Page Data'!$D$4:$F$48,3,FALSE)="wind",VLOOKUP(G6555,'Cross-Page Data'!$I$4:$J$19,2,FALSE),IF(VLOOKUP(H6555,'Cross-Page Data'!$D$4:$F$48,3,FALSE)="hydro",VLOOKUP(G6555,'Cross-Page Data'!$I$4:$J$19,2,FALSE),VLOOKUP(H6555,'Cross-Page Data'!$D$4:$F$48,3,FALSE)))))</f>
        <v/>
      </c>
      <c r="M6555" s="120">
        <f>IF(AND($P$2=FALSE,OR(F6555="Commercial NAICS Cogen",F6555="Industrial NAICS Cogen",F6555="NAICS-22 Cogen")),FALSE,IF(AND($P$3=FALSE,OR(F6555="Commercial NAICS Cogen",F6555="Commercial NAICS Non-Cogen",F6555="Industrial NAICS Cogen", F6555="industrial NAICS non-Cogen")),FALSE, TRUE))</f>
        <v/>
      </c>
    </row>
    <row r="6556">
      <c r="A6556" s="129" t="n">
        <v>99999</v>
      </c>
      <c r="B6556" s="130" t="inlineStr">
        <is>
          <t>State-Fuel Level Increment</t>
        </is>
      </c>
      <c r="C6556" s="130" t="inlineStr">
        <is>
          <t>State-Fuel Level Increment</t>
        </is>
      </c>
      <c r="D6556" s="129" t="n">
        <v>99999</v>
      </c>
      <c r="E6556" s="130" t="inlineStr">
        <is>
          <t>NY</t>
        </is>
      </c>
      <c r="F6556" s="130" t="inlineStr">
        <is>
          <t>Industrial NAICS Cogen</t>
        </is>
      </c>
      <c r="G6556" s="130" t="inlineStr">
        <is>
          <t>ST</t>
        </is>
      </c>
      <c r="H6556" s="130" t="inlineStr">
        <is>
          <t>RFO</t>
        </is>
      </c>
      <c r="I6556" s="130" t="inlineStr">
        <is>
          <t>RFO</t>
        </is>
      </c>
      <c r="J6556" s="131" t="n">
        <v>0</v>
      </c>
      <c r="K6556" s="129" t="n">
        <v>2020</v>
      </c>
      <c r="L6556" s="120">
        <f>IF(VLOOKUP(H6556,'Cross-Page Data'!$D$4:$F$48,3,FALSE)="natural gas",VLOOKUP(G6556,'Cross-Page Data'!$I$4:$J$19,2,FALSE),IF(VLOOKUP(H6556,'Cross-Page Data'!$D$4:$F$48,3,FALSE)="solar",IF(G6556="PV","solar PV","solar thermal"),IF(VLOOKUP(H6556,'Cross-Page Data'!$D$4:$F$48,3,FALSE)="wind",VLOOKUP(G6556,'Cross-Page Data'!$I$4:$J$19,2,FALSE),IF(VLOOKUP(H6556,'Cross-Page Data'!$D$4:$F$48,3,FALSE)="hydro",VLOOKUP(G6556,'Cross-Page Data'!$I$4:$J$19,2,FALSE),VLOOKUP(H6556,'Cross-Page Data'!$D$4:$F$48,3,FALSE)))))</f>
        <v/>
      </c>
      <c r="M6556" s="120">
        <f>IF(AND($P$2=FALSE,OR(F6556="Commercial NAICS Cogen",F6556="Industrial NAICS Cogen",F6556="NAICS-22 Cogen")),FALSE,IF(AND($P$3=FALSE,OR(F6556="Commercial NAICS Cogen",F6556="Commercial NAICS Non-Cogen",F6556="Industrial NAICS Cogen", F6556="industrial NAICS non-Cogen")),FALSE, TRUE))</f>
        <v/>
      </c>
    </row>
    <row r="6557">
      <c r="A6557" s="129" t="n">
        <v>99999</v>
      </c>
      <c r="B6557" s="130" t="inlineStr">
        <is>
          <t>State-Fuel Level Increment</t>
        </is>
      </c>
      <c r="C6557" s="130" t="inlineStr">
        <is>
          <t>State-Fuel Level Increment</t>
        </is>
      </c>
      <c r="D6557" s="129" t="n">
        <v>99999</v>
      </c>
      <c r="E6557" s="130" t="inlineStr">
        <is>
          <t>OK</t>
        </is>
      </c>
      <c r="F6557" s="130" t="inlineStr">
        <is>
          <t>Electric Utility</t>
        </is>
      </c>
      <c r="G6557" s="130" t="inlineStr">
        <is>
          <t>ST</t>
        </is>
      </c>
      <c r="H6557" s="130" t="inlineStr">
        <is>
          <t>RFO</t>
        </is>
      </c>
      <c r="I6557" s="130" t="inlineStr">
        <is>
          <t>RFO</t>
        </is>
      </c>
      <c r="J6557" s="131" t="n">
        <v>0</v>
      </c>
      <c r="K6557" s="129" t="n">
        <v>2020</v>
      </c>
      <c r="L6557" s="120">
        <f>IF(VLOOKUP(H6557,'Cross-Page Data'!$D$4:$F$48,3,FALSE)="natural gas",VLOOKUP(G6557,'Cross-Page Data'!$I$4:$J$19,2,FALSE),IF(VLOOKUP(H6557,'Cross-Page Data'!$D$4:$F$48,3,FALSE)="solar",IF(G6557="PV","solar PV","solar thermal"),IF(VLOOKUP(H6557,'Cross-Page Data'!$D$4:$F$48,3,FALSE)="wind",VLOOKUP(G6557,'Cross-Page Data'!$I$4:$J$19,2,FALSE),IF(VLOOKUP(H6557,'Cross-Page Data'!$D$4:$F$48,3,FALSE)="hydro",VLOOKUP(G6557,'Cross-Page Data'!$I$4:$J$19,2,FALSE),VLOOKUP(H6557,'Cross-Page Data'!$D$4:$F$48,3,FALSE)))))</f>
        <v/>
      </c>
      <c r="M6557" s="120">
        <f>IF(AND($P$2=FALSE,OR(F6557="Commercial NAICS Cogen",F6557="Industrial NAICS Cogen",F6557="NAICS-22 Cogen")),FALSE,IF(AND($P$3=FALSE,OR(F6557="Commercial NAICS Cogen",F6557="Commercial NAICS Non-Cogen",F6557="Industrial NAICS Cogen", F6557="industrial NAICS non-Cogen")),FALSE, TRUE))</f>
        <v/>
      </c>
    </row>
    <row r="6558">
      <c r="A6558" s="129" t="n">
        <v>99999</v>
      </c>
      <c r="B6558" s="130" t="inlineStr">
        <is>
          <t>State-Fuel Level Increment</t>
        </is>
      </c>
      <c r="C6558" s="130" t="inlineStr">
        <is>
          <t>State-Fuel Level Increment</t>
        </is>
      </c>
      <c r="D6558" s="129" t="n">
        <v>99999</v>
      </c>
      <c r="E6558" s="130" t="inlineStr">
        <is>
          <t>OR</t>
        </is>
      </c>
      <c r="F6558" s="130" t="inlineStr">
        <is>
          <t>Industrial NAICS Cogen</t>
        </is>
      </c>
      <c r="G6558" s="130" t="inlineStr">
        <is>
          <t>ST</t>
        </is>
      </c>
      <c r="H6558" s="130" t="inlineStr">
        <is>
          <t>RFO</t>
        </is>
      </c>
      <c r="I6558" s="130" t="inlineStr">
        <is>
          <t>RFO</t>
        </is>
      </c>
      <c r="J6558" s="131" t="n">
        <v>0</v>
      </c>
      <c r="K6558" s="129" t="n">
        <v>2020</v>
      </c>
      <c r="L6558" s="120">
        <f>IF(VLOOKUP(H6558,'Cross-Page Data'!$D$4:$F$48,3,FALSE)="natural gas",VLOOKUP(G6558,'Cross-Page Data'!$I$4:$J$19,2,FALSE),IF(VLOOKUP(H6558,'Cross-Page Data'!$D$4:$F$48,3,FALSE)="solar",IF(G6558="PV","solar PV","solar thermal"),IF(VLOOKUP(H6558,'Cross-Page Data'!$D$4:$F$48,3,FALSE)="wind",VLOOKUP(G6558,'Cross-Page Data'!$I$4:$J$19,2,FALSE),IF(VLOOKUP(H6558,'Cross-Page Data'!$D$4:$F$48,3,FALSE)="hydro",VLOOKUP(G6558,'Cross-Page Data'!$I$4:$J$19,2,FALSE),VLOOKUP(H6558,'Cross-Page Data'!$D$4:$F$48,3,FALSE)))))</f>
        <v/>
      </c>
      <c r="M6558" s="120">
        <f>IF(AND($P$2=FALSE,OR(F6558="Commercial NAICS Cogen",F6558="Industrial NAICS Cogen",F6558="NAICS-22 Cogen")),FALSE,IF(AND($P$3=FALSE,OR(F6558="Commercial NAICS Cogen",F6558="Commercial NAICS Non-Cogen",F6558="Industrial NAICS Cogen", F6558="industrial NAICS non-Cogen")),FALSE, TRUE))</f>
        <v/>
      </c>
    </row>
    <row r="6559">
      <c r="A6559" s="129" t="n">
        <v>99999</v>
      </c>
      <c r="B6559" s="130" t="inlineStr">
        <is>
          <t>State-Fuel Level Increment</t>
        </is>
      </c>
      <c r="C6559" s="130" t="inlineStr">
        <is>
          <t>State-Fuel Level Increment</t>
        </is>
      </c>
      <c r="D6559" s="129" t="n">
        <v>99999</v>
      </c>
      <c r="E6559" s="130" t="inlineStr">
        <is>
          <t>PA</t>
        </is>
      </c>
      <c r="F6559" s="130" t="inlineStr">
        <is>
          <t>Industrial NAICS Cogen</t>
        </is>
      </c>
      <c r="G6559" s="130" t="inlineStr">
        <is>
          <t>ST</t>
        </is>
      </c>
      <c r="H6559" s="130" t="inlineStr">
        <is>
          <t>RFO</t>
        </is>
      </c>
      <c r="I6559" s="130" t="inlineStr">
        <is>
          <t>RFO</t>
        </is>
      </c>
      <c r="J6559" s="131" t="n">
        <v>2.712</v>
      </c>
      <c r="K6559" s="129" t="n">
        <v>2020</v>
      </c>
      <c r="L6559" s="120">
        <f>IF(VLOOKUP(H6559,'Cross-Page Data'!$D$4:$F$48,3,FALSE)="natural gas",VLOOKUP(G6559,'Cross-Page Data'!$I$4:$J$19,2,FALSE),IF(VLOOKUP(H6559,'Cross-Page Data'!$D$4:$F$48,3,FALSE)="solar",IF(G6559="PV","solar PV","solar thermal"),IF(VLOOKUP(H6559,'Cross-Page Data'!$D$4:$F$48,3,FALSE)="wind",VLOOKUP(G6559,'Cross-Page Data'!$I$4:$J$19,2,FALSE),IF(VLOOKUP(H6559,'Cross-Page Data'!$D$4:$F$48,3,FALSE)="hydro",VLOOKUP(G6559,'Cross-Page Data'!$I$4:$J$19,2,FALSE),VLOOKUP(H6559,'Cross-Page Data'!$D$4:$F$48,3,FALSE)))))</f>
        <v/>
      </c>
      <c r="M6559" s="120">
        <f>IF(AND($P$2=FALSE,OR(F6559="Commercial NAICS Cogen",F6559="Industrial NAICS Cogen",F6559="NAICS-22 Cogen")),FALSE,IF(AND($P$3=FALSE,OR(F6559="Commercial NAICS Cogen",F6559="Commercial NAICS Non-Cogen",F6559="Industrial NAICS Cogen", F6559="industrial NAICS non-Cogen")),FALSE, TRUE))</f>
        <v/>
      </c>
    </row>
    <row r="6560">
      <c r="A6560" s="129" t="n">
        <v>99999</v>
      </c>
      <c r="B6560" s="130" t="inlineStr">
        <is>
          <t>State-Fuel Level Increment</t>
        </is>
      </c>
      <c r="C6560" s="130" t="inlineStr">
        <is>
          <t>State-Fuel Level Increment</t>
        </is>
      </c>
      <c r="D6560" s="129" t="n">
        <v>99999</v>
      </c>
      <c r="E6560" s="130" t="inlineStr">
        <is>
          <t>SC</t>
        </is>
      </c>
      <c r="F6560" s="130" t="inlineStr">
        <is>
          <t>Electric Utility</t>
        </is>
      </c>
      <c r="G6560" s="130" t="inlineStr">
        <is>
          <t>ST</t>
        </is>
      </c>
      <c r="H6560" s="130" t="inlineStr">
        <is>
          <t>RFO</t>
        </is>
      </c>
      <c r="I6560" s="130" t="inlineStr">
        <is>
          <t>RFO</t>
        </is>
      </c>
      <c r="J6560" s="131" t="n">
        <v>0</v>
      </c>
      <c r="K6560" s="129" t="n">
        <v>2020</v>
      </c>
      <c r="L6560" s="120">
        <f>IF(VLOOKUP(H6560,'Cross-Page Data'!$D$4:$F$48,3,FALSE)="natural gas",VLOOKUP(G6560,'Cross-Page Data'!$I$4:$J$19,2,FALSE),IF(VLOOKUP(H6560,'Cross-Page Data'!$D$4:$F$48,3,FALSE)="solar",IF(G6560="PV","solar PV","solar thermal"),IF(VLOOKUP(H6560,'Cross-Page Data'!$D$4:$F$48,3,FALSE)="wind",VLOOKUP(G6560,'Cross-Page Data'!$I$4:$J$19,2,FALSE),IF(VLOOKUP(H6560,'Cross-Page Data'!$D$4:$F$48,3,FALSE)="hydro",VLOOKUP(G6560,'Cross-Page Data'!$I$4:$J$19,2,FALSE),VLOOKUP(H6560,'Cross-Page Data'!$D$4:$F$48,3,FALSE)))))</f>
        <v/>
      </c>
      <c r="M6560" s="120">
        <f>IF(AND($P$2=FALSE,OR(F6560="Commercial NAICS Cogen",F6560="Industrial NAICS Cogen",F6560="NAICS-22 Cogen")),FALSE,IF(AND($P$3=FALSE,OR(F6560="Commercial NAICS Cogen",F6560="Commercial NAICS Non-Cogen",F6560="Industrial NAICS Cogen", F6560="industrial NAICS non-Cogen")),FALSE, TRUE))</f>
        <v/>
      </c>
    </row>
    <row r="6561">
      <c r="A6561" s="129" t="n">
        <v>99999</v>
      </c>
      <c r="B6561" s="130" t="inlineStr">
        <is>
          <t>State-Fuel Level Increment</t>
        </is>
      </c>
      <c r="C6561" s="130" t="inlineStr">
        <is>
          <t>State-Fuel Level Increment</t>
        </is>
      </c>
      <c r="D6561" s="129" t="n">
        <v>99999</v>
      </c>
      <c r="E6561" s="130" t="inlineStr">
        <is>
          <t>TX</t>
        </is>
      </c>
      <c r="F6561" s="130" t="inlineStr">
        <is>
          <t>Electric Utility</t>
        </is>
      </c>
      <c r="G6561" s="130" t="inlineStr">
        <is>
          <t>ST</t>
        </is>
      </c>
      <c r="H6561" s="130" t="inlineStr">
        <is>
          <t>RFO</t>
        </is>
      </c>
      <c r="I6561" s="130" t="inlineStr">
        <is>
          <t>RFO</t>
        </is>
      </c>
      <c r="J6561" s="131" t="n">
        <v>0</v>
      </c>
      <c r="K6561" s="129" t="n">
        <v>2020</v>
      </c>
      <c r="L6561" s="120">
        <f>IF(VLOOKUP(H6561,'Cross-Page Data'!$D$4:$F$48,3,FALSE)="natural gas",VLOOKUP(G6561,'Cross-Page Data'!$I$4:$J$19,2,FALSE),IF(VLOOKUP(H6561,'Cross-Page Data'!$D$4:$F$48,3,FALSE)="solar",IF(G6561="PV","solar PV","solar thermal"),IF(VLOOKUP(H6561,'Cross-Page Data'!$D$4:$F$48,3,FALSE)="wind",VLOOKUP(G6561,'Cross-Page Data'!$I$4:$J$19,2,FALSE),IF(VLOOKUP(H6561,'Cross-Page Data'!$D$4:$F$48,3,FALSE)="hydro",VLOOKUP(G6561,'Cross-Page Data'!$I$4:$J$19,2,FALSE),VLOOKUP(H6561,'Cross-Page Data'!$D$4:$F$48,3,FALSE)))))</f>
        <v/>
      </c>
      <c r="M6561" s="120">
        <f>IF(AND($P$2=FALSE,OR(F6561="Commercial NAICS Cogen",F6561="Industrial NAICS Cogen",F6561="NAICS-22 Cogen")),FALSE,IF(AND($P$3=FALSE,OR(F6561="Commercial NAICS Cogen",F6561="Commercial NAICS Non-Cogen",F6561="Industrial NAICS Cogen", F6561="industrial NAICS non-Cogen")),FALSE, TRUE))</f>
        <v/>
      </c>
    </row>
    <row r="6562">
      <c r="A6562" s="129" t="n">
        <v>99999</v>
      </c>
      <c r="B6562" s="130" t="inlineStr">
        <is>
          <t>State-Fuel Level Increment</t>
        </is>
      </c>
      <c r="C6562" s="130" t="inlineStr">
        <is>
          <t>State-Fuel Level Increment</t>
        </is>
      </c>
      <c r="D6562" s="129" t="n">
        <v>99999</v>
      </c>
      <c r="E6562" s="130" t="inlineStr">
        <is>
          <t>TX</t>
        </is>
      </c>
      <c r="F6562" s="130" t="inlineStr">
        <is>
          <t>NAICS-22 Non-Cogen</t>
        </is>
      </c>
      <c r="G6562" s="130" t="inlineStr">
        <is>
          <t>ST</t>
        </is>
      </c>
      <c r="H6562" s="130" t="inlineStr">
        <is>
          <t>RFO</t>
        </is>
      </c>
      <c r="I6562" s="130" t="inlineStr">
        <is>
          <t>RFO</t>
        </is>
      </c>
      <c r="J6562" s="131" t="n">
        <v>0</v>
      </c>
      <c r="K6562" s="129" t="n">
        <v>2020</v>
      </c>
      <c r="L6562" s="120">
        <f>IF(VLOOKUP(H6562,'Cross-Page Data'!$D$4:$F$48,3,FALSE)="natural gas",VLOOKUP(G6562,'Cross-Page Data'!$I$4:$J$19,2,FALSE),IF(VLOOKUP(H6562,'Cross-Page Data'!$D$4:$F$48,3,FALSE)="solar",IF(G6562="PV","solar PV","solar thermal"),IF(VLOOKUP(H6562,'Cross-Page Data'!$D$4:$F$48,3,FALSE)="wind",VLOOKUP(G6562,'Cross-Page Data'!$I$4:$J$19,2,FALSE),IF(VLOOKUP(H6562,'Cross-Page Data'!$D$4:$F$48,3,FALSE)="hydro",VLOOKUP(G6562,'Cross-Page Data'!$I$4:$J$19,2,FALSE),VLOOKUP(H6562,'Cross-Page Data'!$D$4:$F$48,3,FALSE)))))</f>
        <v/>
      </c>
      <c r="M6562" s="120">
        <f>IF(AND($P$2=FALSE,OR(F6562="Commercial NAICS Cogen",F6562="Industrial NAICS Cogen",F6562="NAICS-22 Cogen")),FALSE,IF(AND($P$3=FALSE,OR(F6562="Commercial NAICS Cogen",F6562="Commercial NAICS Non-Cogen",F6562="Industrial NAICS Cogen", F6562="industrial NAICS non-Cogen")),FALSE, TRUE))</f>
        <v/>
      </c>
    </row>
    <row r="6563">
      <c r="A6563" s="129" t="n">
        <v>99999</v>
      </c>
      <c r="B6563" s="130" t="inlineStr">
        <is>
          <t>State-Fuel Level Increment</t>
        </is>
      </c>
      <c r="C6563" s="130" t="inlineStr">
        <is>
          <t>State-Fuel Level Increment</t>
        </is>
      </c>
      <c r="D6563" s="129" t="n">
        <v>99999</v>
      </c>
      <c r="E6563" s="130" t="inlineStr">
        <is>
          <t>TX</t>
        </is>
      </c>
      <c r="F6563" s="130" t="inlineStr">
        <is>
          <t>Industrial NAICS Cogen</t>
        </is>
      </c>
      <c r="G6563" s="130" t="inlineStr">
        <is>
          <t>ST</t>
        </is>
      </c>
      <c r="H6563" s="130" t="inlineStr">
        <is>
          <t>RFO</t>
        </is>
      </c>
      <c r="I6563" s="130" t="inlineStr">
        <is>
          <t>RFO</t>
        </is>
      </c>
      <c r="J6563" s="131" t="n">
        <v>0</v>
      </c>
      <c r="K6563" s="129" t="n">
        <v>2020</v>
      </c>
      <c r="L6563" s="120">
        <f>IF(VLOOKUP(H6563,'Cross-Page Data'!$D$4:$F$48,3,FALSE)="natural gas",VLOOKUP(G6563,'Cross-Page Data'!$I$4:$J$19,2,FALSE),IF(VLOOKUP(H6563,'Cross-Page Data'!$D$4:$F$48,3,FALSE)="solar",IF(G6563="PV","solar PV","solar thermal"),IF(VLOOKUP(H6563,'Cross-Page Data'!$D$4:$F$48,3,FALSE)="wind",VLOOKUP(G6563,'Cross-Page Data'!$I$4:$J$19,2,FALSE),IF(VLOOKUP(H6563,'Cross-Page Data'!$D$4:$F$48,3,FALSE)="hydro",VLOOKUP(G6563,'Cross-Page Data'!$I$4:$J$19,2,FALSE),VLOOKUP(H6563,'Cross-Page Data'!$D$4:$F$48,3,FALSE)))))</f>
        <v/>
      </c>
      <c r="M6563" s="120">
        <f>IF(AND($P$2=FALSE,OR(F6563="Commercial NAICS Cogen",F6563="Industrial NAICS Cogen",F6563="NAICS-22 Cogen")),FALSE,IF(AND($P$3=FALSE,OR(F6563="Commercial NAICS Cogen",F6563="Commercial NAICS Non-Cogen",F6563="Industrial NAICS Cogen", F6563="industrial NAICS non-Cogen")),FALSE, TRUE))</f>
        <v/>
      </c>
    </row>
    <row r="6564">
      <c r="A6564" s="129" t="n">
        <v>99999</v>
      </c>
      <c r="B6564" s="130" t="inlineStr">
        <is>
          <t>State-Fuel Level Increment</t>
        </is>
      </c>
      <c r="C6564" s="130" t="inlineStr">
        <is>
          <t>State-Fuel Level Increment</t>
        </is>
      </c>
      <c r="D6564" s="129" t="n">
        <v>99999</v>
      </c>
      <c r="E6564" s="130" t="inlineStr">
        <is>
          <t>VA</t>
        </is>
      </c>
      <c r="F6564" s="130" t="inlineStr">
        <is>
          <t>Electric Utility</t>
        </is>
      </c>
      <c r="G6564" s="130" t="inlineStr">
        <is>
          <t>ST</t>
        </is>
      </c>
      <c r="H6564" s="130" t="inlineStr">
        <is>
          <t>RFO</t>
        </is>
      </c>
      <c r="I6564" s="130" t="inlineStr">
        <is>
          <t>RFO</t>
        </is>
      </c>
      <c r="J6564" s="131" t="n">
        <v>3089.139</v>
      </c>
      <c r="K6564" s="129" t="n">
        <v>2020</v>
      </c>
      <c r="L6564" s="120">
        <f>IF(VLOOKUP(H6564,'Cross-Page Data'!$D$4:$F$48,3,FALSE)="natural gas",VLOOKUP(G6564,'Cross-Page Data'!$I$4:$J$19,2,FALSE),IF(VLOOKUP(H6564,'Cross-Page Data'!$D$4:$F$48,3,FALSE)="solar",IF(G6564="PV","solar PV","solar thermal"),IF(VLOOKUP(H6564,'Cross-Page Data'!$D$4:$F$48,3,FALSE)="wind",VLOOKUP(G6564,'Cross-Page Data'!$I$4:$J$19,2,FALSE),IF(VLOOKUP(H6564,'Cross-Page Data'!$D$4:$F$48,3,FALSE)="hydro",VLOOKUP(G6564,'Cross-Page Data'!$I$4:$J$19,2,FALSE),VLOOKUP(H6564,'Cross-Page Data'!$D$4:$F$48,3,FALSE)))))</f>
        <v/>
      </c>
      <c r="M6564" s="120">
        <f>IF(AND($P$2=FALSE,OR(F6564="Commercial NAICS Cogen",F6564="Industrial NAICS Cogen",F6564="NAICS-22 Cogen")),FALSE,IF(AND($P$3=FALSE,OR(F6564="Commercial NAICS Cogen",F6564="Commercial NAICS Non-Cogen",F6564="Industrial NAICS Cogen", F6564="industrial NAICS non-Cogen")),FALSE, TRUE))</f>
        <v/>
      </c>
    </row>
    <row r="6565">
      <c r="A6565" s="129" t="n">
        <v>99999</v>
      </c>
      <c r="B6565" s="130" t="inlineStr">
        <is>
          <t>State-Fuel Level Increment</t>
        </is>
      </c>
      <c r="C6565" s="130" t="inlineStr">
        <is>
          <t>State-Fuel Level Increment</t>
        </is>
      </c>
      <c r="D6565" s="129" t="n">
        <v>99999</v>
      </c>
      <c r="E6565" s="130" t="inlineStr">
        <is>
          <t>WA</t>
        </is>
      </c>
      <c r="F6565" s="130" t="inlineStr">
        <is>
          <t>Industrial NAICS Cogen</t>
        </is>
      </c>
      <c r="G6565" s="130" t="inlineStr">
        <is>
          <t>ST</t>
        </is>
      </c>
      <c r="H6565" s="130" t="inlineStr">
        <is>
          <t>RFO</t>
        </is>
      </c>
      <c r="I6565" s="130" t="inlineStr">
        <is>
          <t>RFO</t>
        </is>
      </c>
      <c r="J6565" s="131" t="n">
        <v>5531.616</v>
      </c>
      <c r="K6565" s="129" t="n">
        <v>2020</v>
      </c>
      <c r="L6565" s="120">
        <f>IF(VLOOKUP(H6565,'Cross-Page Data'!$D$4:$F$48,3,FALSE)="natural gas",VLOOKUP(G6565,'Cross-Page Data'!$I$4:$J$19,2,FALSE),IF(VLOOKUP(H6565,'Cross-Page Data'!$D$4:$F$48,3,FALSE)="solar",IF(G6565="PV","solar PV","solar thermal"),IF(VLOOKUP(H6565,'Cross-Page Data'!$D$4:$F$48,3,FALSE)="wind",VLOOKUP(G6565,'Cross-Page Data'!$I$4:$J$19,2,FALSE),IF(VLOOKUP(H6565,'Cross-Page Data'!$D$4:$F$48,3,FALSE)="hydro",VLOOKUP(G6565,'Cross-Page Data'!$I$4:$J$19,2,FALSE),VLOOKUP(H6565,'Cross-Page Data'!$D$4:$F$48,3,FALSE)))))</f>
        <v/>
      </c>
      <c r="M6565" s="120">
        <f>IF(AND($P$2=FALSE,OR(F6565="Commercial NAICS Cogen",F6565="Industrial NAICS Cogen",F6565="NAICS-22 Cogen")),FALSE,IF(AND($P$3=FALSE,OR(F6565="Commercial NAICS Cogen",F6565="Commercial NAICS Non-Cogen",F6565="Industrial NAICS Cogen", F6565="industrial NAICS non-Cogen")),FALSE, TRUE))</f>
        <v/>
      </c>
    </row>
    <row r="6566">
      <c r="A6566" s="129" t="n">
        <v>99999</v>
      </c>
      <c r="B6566" s="130" t="inlineStr">
        <is>
          <t>State-Fuel Level Increment</t>
        </is>
      </c>
      <c r="C6566" s="130" t="inlineStr">
        <is>
          <t>State-Fuel Level Increment</t>
        </is>
      </c>
      <c r="D6566" s="129" t="n">
        <v>99999</v>
      </c>
      <c r="E6566" s="130" t="inlineStr">
        <is>
          <t>WI</t>
        </is>
      </c>
      <c r="F6566" s="130" t="inlineStr">
        <is>
          <t>Industrial NAICS Cogen</t>
        </is>
      </c>
      <c r="G6566" s="130" t="inlineStr">
        <is>
          <t>ST</t>
        </is>
      </c>
      <c r="H6566" s="130" t="inlineStr">
        <is>
          <t>RFO</t>
        </is>
      </c>
      <c r="I6566" s="130" t="inlineStr">
        <is>
          <t>RFO</t>
        </is>
      </c>
      <c r="J6566" s="131" t="n">
        <v>0</v>
      </c>
      <c r="K6566" s="129" t="n">
        <v>2020</v>
      </c>
      <c r="L6566" s="120">
        <f>IF(VLOOKUP(H6566,'Cross-Page Data'!$D$4:$F$48,3,FALSE)="natural gas",VLOOKUP(G6566,'Cross-Page Data'!$I$4:$J$19,2,FALSE),IF(VLOOKUP(H6566,'Cross-Page Data'!$D$4:$F$48,3,FALSE)="solar",IF(G6566="PV","solar PV","solar thermal"),IF(VLOOKUP(H6566,'Cross-Page Data'!$D$4:$F$48,3,FALSE)="wind",VLOOKUP(G6566,'Cross-Page Data'!$I$4:$J$19,2,FALSE),IF(VLOOKUP(H6566,'Cross-Page Data'!$D$4:$F$48,3,FALSE)="hydro",VLOOKUP(G6566,'Cross-Page Data'!$I$4:$J$19,2,FALSE),VLOOKUP(H6566,'Cross-Page Data'!$D$4:$F$48,3,FALSE)))))</f>
        <v/>
      </c>
      <c r="M6566" s="120">
        <f>IF(AND($P$2=FALSE,OR(F6566="Commercial NAICS Cogen",F6566="Industrial NAICS Cogen",F6566="NAICS-22 Cogen")),FALSE,IF(AND($P$3=FALSE,OR(F6566="Commercial NAICS Cogen",F6566="Commercial NAICS Non-Cogen",F6566="Industrial NAICS Cogen", F6566="industrial NAICS non-Cogen")),FALSE, TRUE))</f>
        <v/>
      </c>
    </row>
    <row r="6567">
      <c r="A6567" s="129" t="n">
        <v>99999</v>
      </c>
      <c r="B6567" s="130" t="inlineStr">
        <is>
          <t>State-Fuel Level Increment</t>
        </is>
      </c>
      <c r="C6567" s="130" t="inlineStr">
        <is>
          <t>State-Fuel Level Increment</t>
        </is>
      </c>
      <c r="D6567" s="129" t="n">
        <v>99999</v>
      </c>
      <c r="E6567" s="130" t="inlineStr">
        <is>
          <t>PA</t>
        </is>
      </c>
      <c r="F6567" s="130" t="inlineStr">
        <is>
          <t>Industrial NAICS Cogen</t>
        </is>
      </c>
      <c r="G6567" s="130" t="inlineStr">
        <is>
          <t>ST</t>
        </is>
      </c>
      <c r="H6567" s="130" t="inlineStr">
        <is>
          <t>SC</t>
        </is>
      </c>
      <c r="I6567" s="130" t="inlineStr">
        <is>
          <t>COL</t>
        </is>
      </c>
      <c r="J6567" s="131" t="n">
        <v>0</v>
      </c>
      <c r="K6567" s="129" t="n">
        <v>2020</v>
      </c>
      <c r="L6567" s="120">
        <f>IF(VLOOKUP(H6567,'Cross-Page Data'!$D$4:$F$48,3,FALSE)="natural gas",VLOOKUP(G6567,'Cross-Page Data'!$I$4:$J$19,2,FALSE),IF(VLOOKUP(H6567,'Cross-Page Data'!$D$4:$F$48,3,FALSE)="solar",IF(G6567="PV","solar PV","solar thermal"),IF(VLOOKUP(H6567,'Cross-Page Data'!$D$4:$F$48,3,FALSE)="wind",VLOOKUP(G6567,'Cross-Page Data'!$I$4:$J$19,2,FALSE),IF(VLOOKUP(H6567,'Cross-Page Data'!$D$4:$F$48,3,FALSE)="hydro",VLOOKUP(G6567,'Cross-Page Data'!$I$4:$J$19,2,FALSE),VLOOKUP(H6567,'Cross-Page Data'!$D$4:$F$48,3,FALSE)))))</f>
        <v/>
      </c>
      <c r="M6567" s="120">
        <f>IF(AND($P$2=FALSE,OR(F6567="Commercial NAICS Cogen",F6567="Industrial NAICS Cogen",F6567="NAICS-22 Cogen")),FALSE,IF(AND($P$3=FALSE,OR(F6567="Commercial NAICS Cogen",F6567="Commercial NAICS Non-Cogen",F6567="Industrial NAICS Cogen", F6567="industrial NAICS non-Cogen")),FALSE, TRUE))</f>
        <v/>
      </c>
    </row>
    <row r="6568">
      <c r="A6568" s="129" t="n">
        <v>99999</v>
      </c>
      <c r="B6568" s="130" t="inlineStr">
        <is>
          <t>State-Fuel Level Increment</t>
        </is>
      </c>
      <c r="C6568" s="130" t="inlineStr">
        <is>
          <t>State-Fuel Level Increment</t>
        </is>
      </c>
      <c r="D6568" s="129" t="n">
        <v>99999</v>
      </c>
      <c r="E6568" s="130" t="inlineStr">
        <is>
          <t>AL</t>
        </is>
      </c>
      <c r="F6568" s="130" t="inlineStr">
        <is>
          <t>Industrial NAICS Cogen</t>
        </is>
      </c>
      <c r="G6568" s="130" t="inlineStr">
        <is>
          <t>ST</t>
        </is>
      </c>
      <c r="H6568" s="130" t="inlineStr">
        <is>
          <t>SLW</t>
        </is>
      </c>
      <c r="I6568" s="130" t="inlineStr">
        <is>
          <t>ORW</t>
        </is>
      </c>
      <c r="J6568" s="131" t="n">
        <v>0</v>
      </c>
      <c r="K6568" s="129" t="n">
        <v>2020</v>
      </c>
      <c r="L6568" s="120">
        <f>IF(VLOOKUP(H6568,'Cross-Page Data'!$D$4:$F$48,3,FALSE)="natural gas",VLOOKUP(G6568,'Cross-Page Data'!$I$4:$J$19,2,FALSE),IF(VLOOKUP(H6568,'Cross-Page Data'!$D$4:$F$48,3,FALSE)="solar",IF(G6568="PV","solar PV","solar thermal"),IF(VLOOKUP(H6568,'Cross-Page Data'!$D$4:$F$48,3,FALSE)="wind",VLOOKUP(G6568,'Cross-Page Data'!$I$4:$J$19,2,FALSE),IF(VLOOKUP(H6568,'Cross-Page Data'!$D$4:$F$48,3,FALSE)="hydro",VLOOKUP(G6568,'Cross-Page Data'!$I$4:$J$19,2,FALSE),VLOOKUP(H6568,'Cross-Page Data'!$D$4:$F$48,3,FALSE)))))</f>
        <v/>
      </c>
      <c r="M6568" s="120">
        <f>IF(AND($P$2=FALSE,OR(F6568="Commercial NAICS Cogen",F6568="Industrial NAICS Cogen",F6568="NAICS-22 Cogen")),FALSE,IF(AND($P$3=FALSE,OR(F6568="Commercial NAICS Cogen",F6568="Commercial NAICS Non-Cogen",F6568="Industrial NAICS Cogen", F6568="industrial NAICS non-Cogen")),FALSE, TRUE))</f>
        <v/>
      </c>
    </row>
    <row r="6569">
      <c r="A6569" s="129" t="n">
        <v>99999</v>
      </c>
      <c r="B6569" s="130" t="inlineStr">
        <is>
          <t>State-Fuel Level Increment</t>
        </is>
      </c>
      <c r="C6569" s="130" t="inlineStr">
        <is>
          <t>State-Fuel Level Increment</t>
        </is>
      </c>
      <c r="D6569" s="129" t="n">
        <v>99999</v>
      </c>
      <c r="E6569" s="130" t="inlineStr">
        <is>
          <t>GA</t>
        </is>
      </c>
      <c r="F6569" s="130" t="inlineStr">
        <is>
          <t>Industrial NAICS Cogen</t>
        </is>
      </c>
      <c r="G6569" s="130" t="inlineStr">
        <is>
          <t>ST</t>
        </is>
      </c>
      <c r="H6569" s="130" t="inlineStr">
        <is>
          <t>SLW</t>
        </is>
      </c>
      <c r="I6569" s="130" t="inlineStr">
        <is>
          <t>ORW</t>
        </is>
      </c>
      <c r="J6569" s="131" t="n">
        <v>5772.325</v>
      </c>
      <c r="K6569" s="129" t="n">
        <v>2020</v>
      </c>
      <c r="L6569" s="120">
        <f>IF(VLOOKUP(H6569,'Cross-Page Data'!$D$4:$F$48,3,FALSE)="natural gas",VLOOKUP(G6569,'Cross-Page Data'!$I$4:$J$19,2,FALSE),IF(VLOOKUP(H6569,'Cross-Page Data'!$D$4:$F$48,3,FALSE)="solar",IF(G6569="PV","solar PV","solar thermal"),IF(VLOOKUP(H6569,'Cross-Page Data'!$D$4:$F$48,3,FALSE)="wind",VLOOKUP(G6569,'Cross-Page Data'!$I$4:$J$19,2,FALSE),IF(VLOOKUP(H6569,'Cross-Page Data'!$D$4:$F$48,3,FALSE)="hydro",VLOOKUP(G6569,'Cross-Page Data'!$I$4:$J$19,2,FALSE),VLOOKUP(H6569,'Cross-Page Data'!$D$4:$F$48,3,FALSE)))))</f>
        <v/>
      </c>
      <c r="M6569" s="120">
        <f>IF(AND($P$2=FALSE,OR(F6569="Commercial NAICS Cogen",F6569="Industrial NAICS Cogen",F6569="NAICS-22 Cogen")),FALSE,IF(AND($P$3=FALSE,OR(F6569="Commercial NAICS Cogen",F6569="Commercial NAICS Non-Cogen",F6569="Industrial NAICS Cogen", F6569="industrial NAICS non-Cogen")),FALSE, TRUE))</f>
        <v/>
      </c>
    </row>
    <row r="6570">
      <c r="A6570" s="129" t="n">
        <v>99999</v>
      </c>
      <c r="B6570" s="130" t="inlineStr">
        <is>
          <t>State-Fuel Level Increment</t>
        </is>
      </c>
      <c r="C6570" s="130" t="inlineStr">
        <is>
          <t>State-Fuel Level Increment</t>
        </is>
      </c>
      <c r="D6570" s="129" t="n">
        <v>99999</v>
      </c>
      <c r="E6570" s="130" t="inlineStr">
        <is>
          <t>ME</t>
        </is>
      </c>
      <c r="F6570" s="130" t="inlineStr">
        <is>
          <t>Industrial NAICS Cogen</t>
        </is>
      </c>
      <c r="G6570" s="130" t="inlineStr">
        <is>
          <t>ST</t>
        </is>
      </c>
      <c r="H6570" s="130" t="inlineStr">
        <is>
          <t>SLW</t>
        </is>
      </c>
      <c r="I6570" s="130" t="inlineStr">
        <is>
          <t>ORW</t>
        </is>
      </c>
      <c r="J6570" s="131" t="n">
        <v>0</v>
      </c>
      <c r="K6570" s="129" t="n">
        <v>2020</v>
      </c>
      <c r="L6570" s="120">
        <f>IF(VLOOKUP(H6570,'Cross-Page Data'!$D$4:$F$48,3,FALSE)="natural gas",VLOOKUP(G6570,'Cross-Page Data'!$I$4:$J$19,2,FALSE),IF(VLOOKUP(H6570,'Cross-Page Data'!$D$4:$F$48,3,FALSE)="solar",IF(G6570="PV","solar PV","solar thermal"),IF(VLOOKUP(H6570,'Cross-Page Data'!$D$4:$F$48,3,FALSE)="wind",VLOOKUP(G6570,'Cross-Page Data'!$I$4:$J$19,2,FALSE),IF(VLOOKUP(H6570,'Cross-Page Data'!$D$4:$F$48,3,FALSE)="hydro",VLOOKUP(G6570,'Cross-Page Data'!$I$4:$J$19,2,FALSE),VLOOKUP(H6570,'Cross-Page Data'!$D$4:$F$48,3,FALSE)))))</f>
        <v/>
      </c>
      <c r="M6570" s="120">
        <f>IF(AND($P$2=FALSE,OR(F6570="Commercial NAICS Cogen",F6570="Industrial NAICS Cogen",F6570="NAICS-22 Cogen")),FALSE,IF(AND($P$3=FALSE,OR(F6570="Commercial NAICS Cogen",F6570="Commercial NAICS Non-Cogen",F6570="Industrial NAICS Cogen", F6570="industrial NAICS non-Cogen")),FALSE, TRUE))</f>
        <v/>
      </c>
    </row>
    <row r="6571">
      <c r="A6571" s="129" t="n">
        <v>99999</v>
      </c>
      <c r="B6571" s="130" t="inlineStr">
        <is>
          <t>State-Fuel Level Increment</t>
        </is>
      </c>
      <c r="C6571" s="130" t="inlineStr">
        <is>
          <t>State-Fuel Level Increment</t>
        </is>
      </c>
      <c r="D6571" s="129" t="n">
        <v>99999</v>
      </c>
      <c r="E6571" s="130" t="inlineStr">
        <is>
          <t>TN</t>
        </is>
      </c>
      <c r="F6571" s="130" t="inlineStr">
        <is>
          <t>Industrial NAICS Cogen</t>
        </is>
      </c>
      <c r="G6571" s="130" t="inlineStr">
        <is>
          <t>ST</t>
        </is>
      </c>
      <c r="H6571" s="130" t="inlineStr">
        <is>
          <t>SLW</t>
        </is>
      </c>
      <c r="I6571" s="130" t="inlineStr">
        <is>
          <t>ORW</t>
        </is>
      </c>
      <c r="J6571" s="131" t="n">
        <v>1645.008</v>
      </c>
      <c r="K6571" s="129" t="n">
        <v>2020</v>
      </c>
      <c r="L6571" s="120">
        <f>IF(VLOOKUP(H6571,'Cross-Page Data'!$D$4:$F$48,3,FALSE)="natural gas",VLOOKUP(G6571,'Cross-Page Data'!$I$4:$J$19,2,FALSE),IF(VLOOKUP(H6571,'Cross-Page Data'!$D$4:$F$48,3,FALSE)="solar",IF(G6571="PV","solar PV","solar thermal"),IF(VLOOKUP(H6571,'Cross-Page Data'!$D$4:$F$48,3,FALSE)="wind",VLOOKUP(G6571,'Cross-Page Data'!$I$4:$J$19,2,FALSE),IF(VLOOKUP(H6571,'Cross-Page Data'!$D$4:$F$48,3,FALSE)="hydro",VLOOKUP(G6571,'Cross-Page Data'!$I$4:$J$19,2,FALSE),VLOOKUP(H6571,'Cross-Page Data'!$D$4:$F$48,3,FALSE)))))</f>
        <v/>
      </c>
      <c r="M6571" s="120">
        <f>IF(AND($P$2=FALSE,OR(F6571="Commercial NAICS Cogen",F6571="Industrial NAICS Cogen",F6571="NAICS-22 Cogen")),FALSE,IF(AND($P$3=FALSE,OR(F6571="Commercial NAICS Cogen",F6571="Commercial NAICS Non-Cogen",F6571="Industrial NAICS Cogen", F6571="industrial NAICS non-Cogen")),FALSE, TRUE))</f>
        <v/>
      </c>
    </row>
    <row r="6572">
      <c r="A6572" s="129" t="n">
        <v>99999</v>
      </c>
      <c r="B6572" s="130" t="inlineStr">
        <is>
          <t>State-Fuel Level Increment</t>
        </is>
      </c>
      <c r="C6572" s="130" t="inlineStr">
        <is>
          <t>State-Fuel Level Increment</t>
        </is>
      </c>
      <c r="D6572" s="129" t="n">
        <v>99999</v>
      </c>
      <c r="E6572" s="130" t="inlineStr">
        <is>
          <t>WA</t>
        </is>
      </c>
      <c r="F6572" s="130" t="inlineStr">
        <is>
          <t>Industrial NAICS Cogen</t>
        </is>
      </c>
      <c r="G6572" s="130" t="inlineStr">
        <is>
          <t>ST</t>
        </is>
      </c>
      <c r="H6572" s="130" t="inlineStr">
        <is>
          <t>SLW</t>
        </is>
      </c>
      <c r="I6572" s="130" t="inlineStr">
        <is>
          <t>ORW</t>
        </is>
      </c>
      <c r="J6572" s="131" t="n">
        <v>0</v>
      </c>
      <c r="K6572" s="129" t="n">
        <v>2020</v>
      </c>
      <c r="L6572" s="120">
        <f>IF(VLOOKUP(H6572,'Cross-Page Data'!$D$4:$F$48,3,FALSE)="natural gas",VLOOKUP(G6572,'Cross-Page Data'!$I$4:$J$19,2,FALSE),IF(VLOOKUP(H6572,'Cross-Page Data'!$D$4:$F$48,3,FALSE)="solar",IF(G6572="PV","solar PV","solar thermal"),IF(VLOOKUP(H6572,'Cross-Page Data'!$D$4:$F$48,3,FALSE)="wind",VLOOKUP(G6572,'Cross-Page Data'!$I$4:$J$19,2,FALSE),IF(VLOOKUP(H6572,'Cross-Page Data'!$D$4:$F$48,3,FALSE)="hydro",VLOOKUP(G6572,'Cross-Page Data'!$I$4:$J$19,2,FALSE),VLOOKUP(H6572,'Cross-Page Data'!$D$4:$F$48,3,FALSE)))))</f>
        <v/>
      </c>
      <c r="M6572" s="120">
        <f>IF(AND($P$2=FALSE,OR(F6572="Commercial NAICS Cogen",F6572="Industrial NAICS Cogen",F6572="NAICS-22 Cogen")),FALSE,IF(AND($P$3=FALSE,OR(F6572="Commercial NAICS Cogen",F6572="Commercial NAICS Non-Cogen",F6572="Industrial NAICS Cogen", F6572="industrial NAICS non-Cogen")),FALSE, TRUE))</f>
        <v/>
      </c>
    </row>
    <row r="6573">
      <c r="A6573" s="129" t="n">
        <v>99999</v>
      </c>
      <c r="B6573" s="130" t="inlineStr">
        <is>
          <t>State-Fuel Level Increment</t>
        </is>
      </c>
      <c r="C6573" s="130" t="inlineStr">
        <is>
          <t>State-Fuel Level Increment</t>
        </is>
      </c>
      <c r="D6573" s="129" t="n">
        <v>99999</v>
      </c>
      <c r="E6573" s="130" t="inlineStr">
        <is>
          <t>AK</t>
        </is>
      </c>
      <c r="F6573" s="130" t="inlineStr">
        <is>
          <t>Electric Utility</t>
        </is>
      </c>
      <c r="G6573" s="130" t="inlineStr">
        <is>
          <t>ST</t>
        </is>
      </c>
      <c r="H6573" s="130" t="inlineStr">
        <is>
          <t>SUB</t>
        </is>
      </c>
      <c r="I6573" s="130" t="inlineStr">
        <is>
          <t>COL</t>
        </is>
      </c>
      <c r="J6573" s="131" t="n">
        <v>74019.969</v>
      </c>
      <c r="K6573" s="129" t="n">
        <v>2020</v>
      </c>
      <c r="L6573" s="120">
        <f>IF(VLOOKUP(H6573,'Cross-Page Data'!$D$4:$F$48,3,FALSE)="natural gas",VLOOKUP(G6573,'Cross-Page Data'!$I$4:$J$19,2,FALSE),IF(VLOOKUP(H6573,'Cross-Page Data'!$D$4:$F$48,3,FALSE)="solar",IF(G6573="PV","solar PV","solar thermal"),IF(VLOOKUP(H6573,'Cross-Page Data'!$D$4:$F$48,3,FALSE)="wind",VLOOKUP(G6573,'Cross-Page Data'!$I$4:$J$19,2,FALSE),IF(VLOOKUP(H6573,'Cross-Page Data'!$D$4:$F$48,3,FALSE)="hydro",VLOOKUP(G6573,'Cross-Page Data'!$I$4:$J$19,2,FALSE),VLOOKUP(H6573,'Cross-Page Data'!$D$4:$F$48,3,FALSE)))))</f>
        <v/>
      </c>
      <c r="M6573" s="120">
        <f>IF(AND($P$2=FALSE,OR(F6573="Commercial NAICS Cogen",F6573="Industrial NAICS Cogen",F6573="NAICS-22 Cogen")),FALSE,IF(AND($P$3=FALSE,OR(F6573="Commercial NAICS Cogen",F6573="Commercial NAICS Non-Cogen",F6573="Industrial NAICS Cogen", F6573="industrial NAICS non-Cogen")),FALSE, TRUE))</f>
        <v/>
      </c>
    </row>
    <row r="6574">
      <c r="A6574" s="129" t="n">
        <v>99999</v>
      </c>
      <c r="B6574" s="130" t="inlineStr">
        <is>
          <t>State-Fuel Level Increment</t>
        </is>
      </c>
      <c r="C6574" s="130" t="inlineStr">
        <is>
          <t>State-Fuel Level Increment</t>
        </is>
      </c>
      <c r="D6574" s="129" t="n">
        <v>99999</v>
      </c>
      <c r="E6574" s="130" t="inlineStr">
        <is>
          <t>AK</t>
        </is>
      </c>
      <c r="F6574" s="130" t="inlineStr">
        <is>
          <t>NAICS-22 Cogen</t>
        </is>
      </c>
      <c r="G6574" s="130" t="inlineStr">
        <is>
          <t>ST</t>
        </is>
      </c>
      <c r="H6574" s="130" t="inlineStr">
        <is>
          <t>SUB</t>
        </is>
      </c>
      <c r="I6574" s="130" t="inlineStr">
        <is>
          <t>COL</t>
        </is>
      </c>
      <c r="J6574" s="131" t="n">
        <v>206203.51</v>
      </c>
      <c r="K6574" s="129" t="n">
        <v>2020</v>
      </c>
      <c r="L6574" s="120">
        <f>IF(VLOOKUP(H6574,'Cross-Page Data'!$D$4:$F$48,3,FALSE)="natural gas",VLOOKUP(G6574,'Cross-Page Data'!$I$4:$J$19,2,FALSE),IF(VLOOKUP(H6574,'Cross-Page Data'!$D$4:$F$48,3,FALSE)="solar",IF(G6574="PV","solar PV","solar thermal"),IF(VLOOKUP(H6574,'Cross-Page Data'!$D$4:$F$48,3,FALSE)="wind",VLOOKUP(G6574,'Cross-Page Data'!$I$4:$J$19,2,FALSE),IF(VLOOKUP(H6574,'Cross-Page Data'!$D$4:$F$48,3,FALSE)="hydro",VLOOKUP(G6574,'Cross-Page Data'!$I$4:$J$19,2,FALSE),VLOOKUP(H6574,'Cross-Page Data'!$D$4:$F$48,3,FALSE)))))</f>
        <v/>
      </c>
      <c r="M6574" s="120">
        <f>IF(AND($P$2=FALSE,OR(F6574="Commercial NAICS Cogen",F6574="Industrial NAICS Cogen",F6574="NAICS-22 Cogen")),FALSE,IF(AND($P$3=FALSE,OR(F6574="Commercial NAICS Cogen",F6574="Commercial NAICS Non-Cogen",F6574="Industrial NAICS Cogen", F6574="industrial NAICS non-Cogen")),FALSE, TRUE))</f>
        <v/>
      </c>
    </row>
    <row r="6575">
      <c r="A6575" s="129" t="n">
        <v>99999</v>
      </c>
      <c r="B6575" s="130" t="inlineStr">
        <is>
          <t>State-Fuel Level Increment</t>
        </is>
      </c>
      <c r="C6575" s="130" t="inlineStr">
        <is>
          <t>State-Fuel Level Increment</t>
        </is>
      </c>
      <c r="D6575" s="129" t="n">
        <v>99999</v>
      </c>
      <c r="E6575" s="130" t="inlineStr">
        <is>
          <t>AK</t>
        </is>
      </c>
      <c r="F6575" s="130" t="inlineStr">
        <is>
          <t>Commercial NAICS Cogen</t>
        </is>
      </c>
      <c r="G6575" s="130" t="inlineStr">
        <is>
          <t>ST</t>
        </is>
      </c>
      <c r="H6575" s="130" t="inlineStr">
        <is>
          <t>SUB</t>
        </is>
      </c>
      <c r="I6575" s="130" t="inlineStr">
        <is>
          <t>COL</t>
        </is>
      </c>
      <c r="J6575" s="131" t="n">
        <v>71908.071</v>
      </c>
      <c r="K6575" s="129" t="n">
        <v>2020</v>
      </c>
      <c r="L6575" s="120">
        <f>IF(VLOOKUP(H6575,'Cross-Page Data'!$D$4:$F$48,3,FALSE)="natural gas",VLOOKUP(G6575,'Cross-Page Data'!$I$4:$J$19,2,FALSE),IF(VLOOKUP(H6575,'Cross-Page Data'!$D$4:$F$48,3,FALSE)="solar",IF(G6575="PV","solar PV","solar thermal"),IF(VLOOKUP(H6575,'Cross-Page Data'!$D$4:$F$48,3,FALSE)="wind",VLOOKUP(G6575,'Cross-Page Data'!$I$4:$J$19,2,FALSE),IF(VLOOKUP(H6575,'Cross-Page Data'!$D$4:$F$48,3,FALSE)="hydro",VLOOKUP(G6575,'Cross-Page Data'!$I$4:$J$19,2,FALSE),VLOOKUP(H6575,'Cross-Page Data'!$D$4:$F$48,3,FALSE)))))</f>
        <v/>
      </c>
      <c r="M6575" s="120">
        <f>IF(AND($P$2=FALSE,OR(F6575="Commercial NAICS Cogen",F6575="Industrial NAICS Cogen",F6575="NAICS-22 Cogen")),FALSE,IF(AND($P$3=FALSE,OR(F6575="Commercial NAICS Cogen",F6575="Commercial NAICS Non-Cogen",F6575="Industrial NAICS Cogen", F6575="industrial NAICS non-Cogen")),FALSE, TRUE))</f>
        <v/>
      </c>
    </row>
    <row r="6576">
      <c r="A6576" s="129" t="n">
        <v>99999</v>
      </c>
      <c r="B6576" s="130" t="inlineStr">
        <is>
          <t>State-Fuel Level Increment</t>
        </is>
      </c>
      <c r="C6576" s="130" t="inlineStr">
        <is>
          <t>State-Fuel Level Increment</t>
        </is>
      </c>
      <c r="D6576" s="129" t="n">
        <v>99999</v>
      </c>
      <c r="E6576" s="130" t="inlineStr">
        <is>
          <t>AL</t>
        </is>
      </c>
      <c r="F6576" s="130" t="inlineStr">
        <is>
          <t>Electric Utility</t>
        </is>
      </c>
      <c r="G6576" s="130" t="inlineStr">
        <is>
          <t>ST</t>
        </is>
      </c>
      <c r="H6576" s="130" t="inlineStr">
        <is>
          <t>SUB</t>
        </is>
      </c>
      <c r="I6576" s="130" t="inlineStr">
        <is>
          <t>COL</t>
        </is>
      </c>
      <c r="J6576" s="131" t="n">
        <v>0</v>
      </c>
      <c r="K6576" s="129" t="n">
        <v>2020</v>
      </c>
      <c r="L6576" s="120">
        <f>IF(VLOOKUP(H6576,'Cross-Page Data'!$D$4:$F$48,3,FALSE)="natural gas",VLOOKUP(G6576,'Cross-Page Data'!$I$4:$J$19,2,FALSE),IF(VLOOKUP(H6576,'Cross-Page Data'!$D$4:$F$48,3,FALSE)="solar",IF(G6576="PV","solar PV","solar thermal"),IF(VLOOKUP(H6576,'Cross-Page Data'!$D$4:$F$48,3,FALSE)="wind",VLOOKUP(G6576,'Cross-Page Data'!$I$4:$J$19,2,FALSE),IF(VLOOKUP(H6576,'Cross-Page Data'!$D$4:$F$48,3,FALSE)="hydro",VLOOKUP(G6576,'Cross-Page Data'!$I$4:$J$19,2,FALSE),VLOOKUP(H6576,'Cross-Page Data'!$D$4:$F$48,3,FALSE)))))</f>
        <v/>
      </c>
      <c r="M6576" s="120">
        <f>IF(AND($P$2=FALSE,OR(F6576="Commercial NAICS Cogen",F6576="Industrial NAICS Cogen",F6576="NAICS-22 Cogen")),FALSE,IF(AND($P$3=FALSE,OR(F6576="Commercial NAICS Cogen",F6576="Commercial NAICS Non-Cogen",F6576="Industrial NAICS Cogen", F6576="industrial NAICS non-Cogen")),FALSE, TRUE))</f>
        <v/>
      </c>
    </row>
    <row r="6577">
      <c r="A6577" s="129" t="n">
        <v>99999</v>
      </c>
      <c r="B6577" s="130" t="inlineStr">
        <is>
          <t>State-Fuel Level Increment</t>
        </is>
      </c>
      <c r="C6577" s="130" t="inlineStr">
        <is>
          <t>State-Fuel Level Increment</t>
        </is>
      </c>
      <c r="D6577" s="129" t="n">
        <v>99999</v>
      </c>
      <c r="E6577" s="130" t="inlineStr">
        <is>
          <t>CO</t>
        </is>
      </c>
      <c r="F6577" s="130" t="inlineStr">
        <is>
          <t>Electric Utility</t>
        </is>
      </c>
      <c r="G6577" s="130" t="inlineStr">
        <is>
          <t>ST</t>
        </is>
      </c>
      <c r="H6577" s="130" t="inlineStr">
        <is>
          <t>SUB</t>
        </is>
      </c>
      <c r="I6577" s="130" t="inlineStr">
        <is>
          <t>COL</t>
        </is>
      </c>
      <c r="J6577" s="131" t="n">
        <v>0</v>
      </c>
      <c r="K6577" s="129" t="n">
        <v>2020</v>
      </c>
      <c r="L6577" s="120">
        <f>IF(VLOOKUP(H6577,'Cross-Page Data'!$D$4:$F$48,3,FALSE)="natural gas",VLOOKUP(G6577,'Cross-Page Data'!$I$4:$J$19,2,FALSE),IF(VLOOKUP(H6577,'Cross-Page Data'!$D$4:$F$48,3,FALSE)="solar",IF(G6577="PV","solar PV","solar thermal"),IF(VLOOKUP(H6577,'Cross-Page Data'!$D$4:$F$48,3,FALSE)="wind",VLOOKUP(G6577,'Cross-Page Data'!$I$4:$J$19,2,FALSE),IF(VLOOKUP(H6577,'Cross-Page Data'!$D$4:$F$48,3,FALSE)="hydro",VLOOKUP(G6577,'Cross-Page Data'!$I$4:$J$19,2,FALSE),VLOOKUP(H6577,'Cross-Page Data'!$D$4:$F$48,3,FALSE)))))</f>
        <v/>
      </c>
      <c r="M6577" s="120">
        <f>IF(AND($P$2=FALSE,OR(F6577="Commercial NAICS Cogen",F6577="Industrial NAICS Cogen",F6577="NAICS-22 Cogen")),FALSE,IF(AND($P$3=FALSE,OR(F6577="Commercial NAICS Cogen",F6577="Commercial NAICS Non-Cogen",F6577="Industrial NAICS Cogen", F6577="industrial NAICS non-Cogen")),FALSE, TRUE))</f>
        <v/>
      </c>
    </row>
    <row r="6578">
      <c r="A6578" s="129" t="n">
        <v>99999</v>
      </c>
      <c r="B6578" s="130" t="inlineStr">
        <is>
          <t>State-Fuel Level Increment</t>
        </is>
      </c>
      <c r="C6578" s="130" t="inlineStr">
        <is>
          <t>State-Fuel Level Increment</t>
        </is>
      </c>
      <c r="D6578" s="129" t="n">
        <v>99999</v>
      </c>
      <c r="E6578" s="130" t="inlineStr">
        <is>
          <t>IA</t>
        </is>
      </c>
      <c r="F6578" s="130" t="inlineStr">
        <is>
          <t>Electric Utility</t>
        </is>
      </c>
      <c r="G6578" s="130" t="inlineStr">
        <is>
          <t>ST</t>
        </is>
      </c>
      <c r="H6578" s="130" t="inlineStr">
        <is>
          <t>SUB</t>
        </is>
      </c>
      <c r="I6578" s="130" t="inlineStr">
        <is>
          <t>COL</t>
        </is>
      </c>
      <c r="J6578" s="131" t="n">
        <v>0</v>
      </c>
      <c r="K6578" s="129" t="n">
        <v>2020</v>
      </c>
      <c r="L6578" s="120">
        <f>IF(VLOOKUP(H6578,'Cross-Page Data'!$D$4:$F$48,3,FALSE)="natural gas",VLOOKUP(G6578,'Cross-Page Data'!$I$4:$J$19,2,FALSE),IF(VLOOKUP(H6578,'Cross-Page Data'!$D$4:$F$48,3,FALSE)="solar",IF(G6578="PV","solar PV","solar thermal"),IF(VLOOKUP(H6578,'Cross-Page Data'!$D$4:$F$48,3,FALSE)="wind",VLOOKUP(G6578,'Cross-Page Data'!$I$4:$J$19,2,FALSE),IF(VLOOKUP(H6578,'Cross-Page Data'!$D$4:$F$48,3,FALSE)="hydro",VLOOKUP(G6578,'Cross-Page Data'!$I$4:$J$19,2,FALSE),VLOOKUP(H6578,'Cross-Page Data'!$D$4:$F$48,3,FALSE)))))</f>
        <v/>
      </c>
      <c r="M6578" s="120">
        <f>IF(AND($P$2=FALSE,OR(F6578="Commercial NAICS Cogen",F6578="Industrial NAICS Cogen",F6578="NAICS-22 Cogen")),FALSE,IF(AND($P$3=FALSE,OR(F6578="Commercial NAICS Cogen",F6578="Commercial NAICS Non-Cogen",F6578="Industrial NAICS Cogen", F6578="industrial NAICS non-Cogen")),FALSE, TRUE))</f>
        <v/>
      </c>
    </row>
    <row r="6579">
      <c r="A6579" s="129" t="n">
        <v>99999</v>
      </c>
      <c r="B6579" s="130" t="inlineStr">
        <is>
          <t>State-Fuel Level Increment</t>
        </is>
      </c>
      <c r="C6579" s="130" t="inlineStr">
        <is>
          <t>State-Fuel Level Increment</t>
        </is>
      </c>
      <c r="D6579" s="129" t="n">
        <v>99999</v>
      </c>
      <c r="E6579" s="130" t="inlineStr">
        <is>
          <t>IA</t>
        </is>
      </c>
      <c r="F6579" s="130" t="inlineStr">
        <is>
          <t>Industrial NAICS Cogen</t>
        </is>
      </c>
      <c r="G6579" s="130" t="inlineStr">
        <is>
          <t>ST</t>
        </is>
      </c>
      <c r="H6579" s="130" t="inlineStr">
        <is>
          <t>SUB</t>
        </is>
      </c>
      <c r="I6579" s="130" t="inlineStr">
        <is>
          <t>COL</t>
        </is>
      </c>
      <c r="J6579" s="131" t="n">
        <v>36656.508</v>
      </c>
      <c r="K6579" s="129" t="n">
        <v>2020</v>
      </c>
      <c r="L6579" s="120">
        <f>IF(VLOOKUP(H6579,'Cross-Page Data'!$D$4:$F$48,3,FALSE)="natural gas",VLOOKUP(G6579,'Cross-Page Data'!$I$4:$J$19,2,FALSE),IF(VLOOKUP(H6579,'Cross-Page Data'!$D$4:$F$48,3,FALSE)="solar",IF(G6579="PV","solar PV","solar thermal"),IF(VLOOKUP(H6579,'Cross-Page Data'!$D$4:$F$48,3,FALSE)="wind",VLOOKUP(G6579,'Cross-Page Data'!$I$4:$J$19,2,FALSE),IF(VLOOKUP(H6579,'Cross-Page Data'!$D$4:$F$48,3,FALSE)="hydro",VLOOKUP(G6579,'Cross-Page Data'!$I$4:$J$19,2,FALSE),VLOOKUP(H6579,'Cross-Page Data'!$D$4:$F$48,3,FALSE)))))</f>
        <v/>
      </c>
      <c r="M6579" s="120">
        <f>IF(AND($P$2=FALSE,OR(F6579="Commercial NAICS Cogen",F6579="Industrial NAICS Cogen",F6579="NAICS-22 Cogen")),FALSE,IF(AND($P$3=FALSE,OR(F6579="Commercial NAICS Cogen",F6579="Commercial NAICS Non-Cogen",F6579="Industrial NAICS Cogen", F6579="industrial NAICS non-Cogen")),FALSE, TRUE))</f>
        <v/>
      </c>
    </row>
    <row r="6580">
      <c r="A6580" s="129" t="n">
        <v>99999</v>
      </c>
      <c r="B6580" s="130" t="inlineStr">
        <is>
          <t>State-Fuel Level Increment</t>
        </is>
      </c>
      <c r="C6580" s="130" t="inlineStr">
        <is>
          <t>State-Fuel Level Increment</t>
        </is>
      </c>
      <c r="D6580" s="129" t="n">
        <v>99999</v>
      </c>
      <c r="E6580" s="130" t="inlineStr">
        <is>
          <t>ID</t>
        </is>
      </c>
      <c r="F6580" s="130" t="inlineStr">
        <is>
          <t>Industrial NAICS Cogen</t>
        </is>
      </c>
      <c r="G6580" s="130" t="inlineStr">
        <is>
          <t>ST</t>
        </is>
      </c>
      <c r="H6580" s="130" t="inlineStr">
        <is>
          <t>SUB</t>
        </is>
      </c>
      <c r="I6580" s="130" t="inlineStr">
        <is>
          <t>COL</t>
        </is>
      </c>
      <c r="J6580" s="131" t="n">
        <v>0</v>
      </c>
      <c r="K6580" s="129" t="n">
        <v>2020</v>
      </c>
      <c r="L6580" s="120">
        <f>IF(VLOOKUP(H6580,'Cross-Page Data'!$D$4:$F$48,3,FALSE)="natural gas",VLOOKUP(G6580,'Cross-Page Data'!$I$4:$J$19,2,FALSE),IF(VLOOKUP(H6580,'Cross-Page Data'!$D$4:$F$48,3,FALSE)="solar",IF(G6580="PV","solar PV","solar thermal"),IF(VLOOKUP(H6580,'Cross-Page Data'!$D$4:$F$48,3,FALSE)="wind",VLOOKUP(G6580,'Cross-Page Data'!$I$4:$J$19,2,FALSE),IF(VLOOKUP(H6580,'Cross-Page Data'!$D$4:$F$48,3,FALSE)="hydro",VLOOKUP(G6580,'Cross-Page Data'!$I$4:$J$19,2,FALSE),VLOOKUP(H6580,'Cross-Page Data'!$D$4:$F$48,3,FALSE)))))</f>
        <v/>
      </c>
      <c r="M6580" s="120">
        <f>IF(AND($P$2=FALSE,OR(F6580="Commercial NAICS Cogen",F6580="Industrial NAICS Cogen",F6580="NAICS-22 Cogen")),FALSE,IF(AND($P$3=FALSE,OR(F6580="Commercial NAICS Cogen",F6580="Commercial NAICS Non-Cogen",F6580="Industrial NAICS Cogen", F6580="industrial NAICS non-Cogen")),FALSE, TRUE))</f>
        <v/>
      </c>
    </row>
    <row r="6581">
      <c r="A6581" s="129" t="n">
        <v>99999</v>
      </c>
      <c r="B6581" s="130" t="inlineStr">
        <is>
          <t>State-Fuel Level Increment</t>
        </is>
      </c>
      <c r="C6581" s="130" t="inlineStr">
        <is>
          <t>State-Fuel Level Increment</t>
        </is>
      </c>
      <c r="D6581" s="129" t="n">
        <v>99999</v>
      </c>
      <c r="E6581" s="130" t="inlineStr">
        <is>
          <t>IL</t>
        </is>
      </c>
      <c r="F6581" s="130" t="inlineStr">
        <is>
          <t>NAICS-22 Non-Cogen</t>
        </is>
      </c>
      <c r="G6581" s="130" t="inlineStr">
        <is>
          <t>ST</t>
        </is>
      </c>
      <c r="H6581" s="130" t="inlineStr">
        <is>
          <t>SUB</t>
        </is>
      </c>
      <c r="I6581" s="130" t="inlineStr">
        <is>
          <t>COL</t>
        </is>
      </c>
      <c r="J6581" s="131" t="n">
        <v>39690.528</v>
      </c>
      <c r="K6581" s="129" t="n">
        <v>2020</v>
      </c>
      <c r="L6581" s="120">
        <f>IF(VLOOKUP(H6581,'Cross-Page Data'!$D$4:$F$48,3,FALSE)="natural gas",VLOOKUP(G6581,'Cross-Page Data'!$I$4:$J$19,2,FALSE),IF(VLOOKUP(H6581,'Cross-Page Data'!$D$4:$F$48,3,FALSE)="solar",IF(G6581="PV","solar PV","solar thermal"),IF(VLOOKUP(H6581,'Cross-Page Data'!$D$4:$F$48,3,FALSE)="wind",VLOOKUP(G6581,'Cross-Page Data'!$I$4:$J$19,2,FALSE),IF(VLOOKUP(H6581,'Cross-Page Data'!$D$4:$F$48,3,FALSE)="hydro",VLOOKUP(G6581,'Cross-Page Data'!$I$4:$J$19,2,FALSE),VLOOKUP(H6581,'Cross-Page Data'!$D$4:$F$48,3,FALSE)))))</f>
        <v/>
      </c>
      <c r="M6581" s="120">
        <f>IF(AND($P$2=FALSE,OR(F6581="Commercial NAICS Cogen",F6581="Industrial NAICS Cogen",F6581="NAICS-22 Cogen")),FALSE,IF(AND($P$3=FALSE,OR(F6581="Commercial NAICS Cogen",F6581="Commercial NAICS Non-Cogen",F6581="Industrial NAICS Cogen", F6581="industrial NAICS non-Cogen")),FALSE, TRUE))</f>
        <v/>
      </c>
    </row>
    <row r="6582">
      <c r="A6582" s="129" t="n">
        <v>99999</v>
      </c>
      <c r="B6582" s="130" t="inlineStr">
        <is>
          <t>State-Fuel Level Increment</t>
        </is>
      </c>
      <c r="C6582" s="130" t="inlineStr">
        <is>
          <t>State-Fuel Level Increment</t>
        </is>
      </c>
      <c r="D6582" s="129" t="n">
        <v>99999</v>
      </c>
      <c r="E6582" s="130" t="inlineStr">
        <is>
          <t>MI</t>
        </is>
      </c>
      <c r="F6582" s="130" t="inlineStr">
        <is>
          <t>Electric Utility</t>
        </is>
      </c>
      <c r="G6582" s="130" t="inlineStr">
        <is>
          <t>ST</t>
        </is>
      </c>
      <c r="H6582" s="130" t="inlineStr">
        <is>
          <t>SUB</t>
        </is>
      </c>
      <c r="I6582" s="130" t="inlineStr">
        <is>
          <t>COL</t>
        </is>
      </c>
      <c r="J6582" s="131" t="n">
        <v>621478.51</v>
      </c>
      <c r="K6582" s="129" t="n">
        <v>2020</v>
      </c>
      <c r="L6582" s="120">
        <f>IF(VLOOKUP(H6582,'Cross-Page Data'!$D$4:$F$48,3,FALSE)="natural gas",VLOOKUP(G6582,'Cross-Page Data'!$I$4:$J$19,2,FALSE),IF(VLOOKUP(H6582,'Cross-Page Data'!$D$4:$F$48,3,FALSE)="solar",IF(G6582="PV","solar PV","solar thermal"),IF(VLOOKUP(H6582,'Cross-Page Data'!$D$4:$F$48,3,FALSE)="wind",VLOOKUP(G6582,'Cross-Page Data'!$I$4:$J$19,2,FALSE),IF(VLOOKUP(H6582,'Cross-Page Data'!$D$4:$F$48,3,FALSE)="hydro",VLOOKUP(G6582,'Cross-Page Data'!$I$4:$J$19,2,FALSE),VLOOKUP(H6582,'Cross-Page Data'!$D$4:$F$48,3,FALSE)))))</f>
        <v/>
      </c>
      <c r="M6582" s="120">
        <f>IF(AND($P$2=FALSE,OR(F6582="Commercial NAICS Cogen",F6582="Industrial NAICS Cogen",F6582="NAICS-22 Cogen")),FALSE,IF(AND($P$3=FALSE,OR(F6582="Commercial NAICS Cogen",F6582="Commercial NAICS Non-Cogen",F6582="Industrial NAICS Cogen", F6582="industrial NAICS non-Cogen")),FALSE, TRUE))</f>
        <v/>
      </c>
    </row>
    <row r="6583">
      <c r="A6583" s="129" t="n">
        <v>99999</v>
      </c>
      <c r="B6583" s="130" t="inlineStr">
        <is>
          <t>State-Fuel Level Increment</t>
        </is>
      </c>
      <c r="C6583" s="130" t="inlineStr">
        <is>
          <t>State-Fuel Level Increment</t>
        </is>
      </c>
      <c r="D6583" s="129" t="n">
        <v>99999</v>
      </c>
      <c r="E6583" s="130" t="inlineStr">
        <is>
          <t>MN</t>
        </is>
      </c>
      <c r="F6583" s="130" t="inlineStr">
        <is>
          <t>Electric Utility</t>
        </is>
      </c>
      <c r="G6583" s="130" t="inlineStr">
        <is>
          <t>ST</t>
        </is>
      </c>
      <c r="H6583" s="130" t="inlineStr">
        <is>
          <t>SUB</t>
        </is>
      </c>
      <c r="I6583" s="130" t="inlineStr">
        <is>
          <t>COL</t>
        </is>
      </c>
      <c r="J6583" s="131" t="n">
        <v>203600.6</v>
      </c>
      <c r="K6583" s="129" t="n">
        <v>2020</v>
      </c>
      <c r="L6583" s="120">
        <f>IF(VLOOKUP(H6583,'Cross-Page Data'!$D$4:$F$48,3,FALSE)="natural gas",VLOOKUP(G6583,'Cross-Page Data'!$I$4:$J$19,2,FALSE),IF(VLOOKUP(H6583,'Cross-Page Data'!$D$4:$F$48,3,FALSE)="solar",IF(G6583="PV","solar PV","solar thermal"),IF(VLOOKUP(H6583,'Cross-Page Data'!$D$4:$F$48,3,FALSE)="wind",VLOOKUP(G6583,'Cross-Page Data'!$I$4:$J$19,2,FALSE),IF(VLOOKUP(H6583,'Cross-Page Data'!$D$4:$F$48,3,FALSE)="hydro",VLOOKUP(G6583,'Cross-Page Data'!$I$4:$J$19,2,FALSE),VLOOKUP(H6583,'Cross-Page Data'!$D$4:$F$48,3,FALSE)))))</f>
        <v/>
      </c>
      <c r="M6583" s="120">
        <f>IF(AND($P$2=FALSE,OR(F6583="Commercial NAICS Cogen",F6583="Industrial NAICS Cogen",F6583="NAICS-22 Cogen")),FALSE,IF(AND($P$3=FALSE,OR(F6583="Commercial NAICS Cogen",F6583="Commercial NAICS Non-Cogen",F6583="Industrial NAICS Cogen", F6583="industrial NAICS non-Cogen")),FALSE, TRUE))</f>
        <v/>
      </c>
    </row>
    <row r="6584">
      <c r="A6584" s="129" t="n">
        <v>99999</v>
      </c>
      <c r="B6584" s="130" t="inlineStr">
        <is>
          <t>State-Fuel Level Increment</t>
        </is>
      </c>
      <c r="C6584" s="130" t="inlineStr">
        <is>
          <t>State-Fuel Level Increment</t>
        </is>
      </c>
      <c r="D6584" s="129" t="n">
        <v>99999</v>
      </c>
      <c r="E6584" s="130" t="inlineStr">
        <is>
          <t>MN</t>
        </is>
      </c>
      <c r="F6584" s="130" t="inlineStr">
        <is>
          <t>Electric Utility</t>
        </is>
      </c>
      <c r="G6584" s="130" t="inlineStr">
        <is>
          <t>ST</t>
        </is>
      </c>
      <c r="H6584" s="130" t="inlineStr">
        <is>
          <t>SUB</t>
        </is>
      </c>
      <c r="I6584" s="130" t="inlineStr">
        <is>
          <t>COL</t>
        </is>
      </c>
      <c r="J6584" s="131" t="n">
        <v>4259.383</v>
      </c>
      <c r="K6584" s="129" t="n">
        <v>2020</v>
      </c>
      <c r="L6584" s="120">
        <f>IF(VLOOKUP(H6584,'Cross-Page Data'!$D$4:$F$48,3,FALSE)="natural gas",VLOOKUP(G6584,'Cross-Page Data'!$I$4:$J$19,2,FALSE),IF(VLOOKUP(H6584,'Cross-Page Data'!$D$4:$F$48,3,FALSE)="solar",IF(G6584="PV","solar PV","solar thermal"),IF(VLOOKUP(H6584,'Cross-Page Data'!$D$4:$F$48,3,FALSE)="wind",VLOOKUP(G6584,'Cross-Page Data'!$I$4:$J$19,2,FALSE),IF(VLOOKUP(H6584,'Cross-Page Data'!$D$4:$F$48,3,FALSE)="hydro",VLOOKUP(G6584,'Cross-Page Data'!$I$4:$J$19,2,FALSE),VLOOKUP(H6584,'Cross-Page Data'!$D$4:$F$48,3,FALSE)))))</f>
        <v/>
      </c>
      <c r="M6584" s="120">
        <f>IF(AND($P$2=FALSE,OR(F6584="Commercial NAICS Cogen",F6584="Industrial NAICS Cogen",F6584="NAICS-22 Cogen")),FALSE,IF(AND($P$3=FALSE,OR(F6584="Commercial NAICS Cogen",F6584="Commercial NAICS Non-Cogen",F6584="Industrial NAICS Cogen", F6584="industrial NAICS non-Cogen")),FALSE, TRUE))</f>
        <v/>
      </c>
    </row>
    <row r="6585">
      <c r="A6585" s="129" t="n">
        <v>99999</v>
      </c>
      <c r="B6585" s="130" t="inlineStr">
        <is>
          <t>State-Fuel Level Increment</t>
        </is>
      </c>
      <c r="C6585" s="130" t="inlineStr">
        <is>
          <t>State-Fuel Level Increment</t>
        </is>
      </c>
      <c r="D6585" s="129" t="n">
        <v>99999</v>
      </c>
      <c r="E6585" s="130" t="inlineStr">
        <is>
          <t>MN</t>
        </is>
      </c>
      <c r="F6585" s="130" t="inlineStr">
        <is>
          <t>Industrial NAICS Cogen</t>
        </is>
      </c>
      <c r="G6585" s="130" t="inlineStr">
        <is>
          <t>ST</t>
        </is>
      </c>
      <c r="H6585" s="130" t="inlineStr">
        <is>
          <t>SUB</t>
        </is>
      </c>
      <c r="I6585" s="130" t="inlineStr">
        <is>
          <t>COL</t>
        </is>
      </c>
      <c r="J6585" s="131" t="n">
        <v>128276.27</v>
      </c>
      <c r="K6585" s="129" t="n">
        <v>2020</v>
      </c>
      <c r="L6585" s="120">
        <f>IF(VLOOKUP(H6585,'Cross-Page Data'!$D$4:$F$48,3,FALSE)="natural gas",VLOOKUP(G6585,'Cross-Page Data'!$I$4:$J$19,2,FALSE),IF(VLOOKUP(H6585,'Cross-Page Data'!$D$4:$F$48,3,FALSE)="solar",IF(G6585="PV","solar PV","solar thermal"),IF(VLOOKUP(H6585,'Cross-Page Data'!$D$4:$F$48,3,FALSE)="wind",VLOOKUP(G6585,'Cross-Page Data'!$I$4:$J$19,2,FALSE),IF(VLOOKUP(H6585,'Cross-Page Data'!$D$4:$F$48,3,FALSE)="hydro",VLOOKUP(G6585,'Cross-Page Data'!$I$4:$J$19,2,FALSE),VLOOKUP(H6585,'Cross-Page Data'!$D$4:$F$48,3,FALSE)))))</f>
        <v/>
      </c>
      <c r="M6585" s="120">
        <f>IF(AND($P$2=FALSE,OR(F6585="Commercial NAICS Cogen",F6585="Industrial NAICS Cogen",F6585="NAICS-22 Cogen")),FALSE,IF(AND($P$3=FALSE,OR(F6585="Commercial NAICS Cogen",F6585="Commercial NAICS Non-Cogen",F6585="Industrial NAICS Cogen", F6585="industrial NAICS non-Cogen")),FALSE, TRUE))</f>
        <v/>
      </c>
    </row>
    <row r="6586">
      <c r="A6586" s="129" t="n">
        <v>99999</v>
      </c>
      <c r="B6586" s="130" t="inlineStr">
        <is>
          <t>State-Fuel Level Increment</t>
        </is>
      </c>
      <c r="C6586" s="130" t="inlineStr">
        <is>
          <t>State-Fuel Level Increment</t>
        </is>
      </c>
      <c r="D6586" s="129" t="n">
        <v>99999</v>
      </c>
      <c r="E6586" s="130" t="inlineStr">
        <is>
          <t>MO</t>
        </is>
      </c>
      <c r="F6586" s="130" t="inlineStr">
        <is>
          <t>Electric Utility</t>
        </is>
      </c>
      <c r="G6586" s="130" t="inlineStr">
        <is>
          <t>ST</t>
        </is>
      </c>
      <c r="H6586" s="130" t="inlineStr">
        <is>
          <t>SUB</t>
        </is>
      </c>
      <c r="I6586" s="130" t="inlineStr">
        <is>
          <t>COL</t>
        </is>
      </c>
      <c r="J6586" s="131" t="n">
        <v>0</v>
      </c>
      <c r="K6586" s="129" t="n">
        <v>2020</v>
      </c>
      <c r="L6586" s="120">
        <f>IF(VLOOKUP(H6586,'Cross-Page Data'!$D$4:$F$48,3,FALSE)="natural gas",VLOOKUP(G6586,'Cross-Page Data'!$I$4:$J$19,2,FALSE),IF(VLOOKUP(H6586,'Cross-Page Data'!$D$4:$F$48,3,FALSE)="solar",IF(G6586="PV","solar PV","solar thermal"),IF(VLOOKUP(H6586,'Cross-Page Data'!$D$4:$F$48,3,FALSE)="wind",VLOOKUP(G6586,'Cross-Page Data'!$I$4:$J$19,2,FALSE),IF(VLOOKUP(H6586,'Cross-Page Data'!$D$4:$F$48,3,FALSE)="hydro",VLOOKUP(G6586,'Cross-Page Data'!$I$4:$J$19,2,FALSE),VLOOKUP(H6586,'Cross-Page Data'!$D$4:$F$48,3,FALSE)))))</f>
        <v/>
      </c>
      <c r="M6586" s="120">
        <f>IF(AND($P$2=FALSE,OR(F6586="Commercial NAICS Cogen",F6586="Industrial NAICS Cogen",F6586="NAICS-22 Cogen")),FALSE,IF(AND($P$3=FALSE,OR(F6586="Commercial NAICS Cogen",F6586="Commercial NAICS Non-Cogen",F6586="Industrial NAICS Cogen", F6586="industrial NAICS non-Cogen")),FALSE, TRUE))</f>
        <v/>
      </c>
    </row>
    <row r="6587">
      <c r="A6587" s="129" t="n">
        <v>99999</v>
      </c>
      <c r="B6587" s="130" t="inlineStr">
        <is>
          <t>State-Fuel Level Increment</t>
        </is>
      </c>
      <c r="C6587" s="130" t="inlineStr">
        <is>
          <t>State-Fuel Level Increment</t>
        </is>
      </c>
      <c r="D6587" s="129" t="n">
        <v>99999</v>
      </c>
      <c r="E6587" s="130" t="inlineStr">
        <is>
          <t>MT</t>
        </is>
      </c>
      <c r="F6587" s="130" t="inlineStr">
        <is>
          <t>NAICS-22 Non-Cogen</t>
        </is>
      </c>
      <c r="G6587" s="130" t="inlineStr">
        <is>
          <t>ST</t>
        </is>
      </c>
      <c r="H6587" s="130" t="inlineStr">
        <is>
          <t>SUB</t>
        </is>
      </c>
      <c r="I6587" s="130" t="inlineStr">
        <is>
          <t>COL</t>
        </is>
      </c>
      <c r="J6587" s="131" t="n">
        <v>69599.496</v>
      </c>
      <c r="K6587" s="129" t="n">
        <v>2020</v>
      </c>
      <c r="L6587" s="120">
        <f>IF(VLOOKUP(H6587,'Cross-Page Data'!$D$4:$F$48,3,FALSE)="natural gas",VLOOKUP(G6587,'Cross-Page Data'!$I$4:$J$19,2,FALSE),IF(VLOOKUP(H6587,'Cross-Page Data'!$D$4:$F$48,3,FALSE)="solar",IF(G6587="PV","solar PV","solar thermal"),IF(VLOOKUP(H6587,'Cross-Page Data'!$D$4:$F$48,3,FALSE)="wind",VLOOKUP(G6587,'Cross-Page Data'!$I$4:$J$19,2,FALSE),IF(VLOOKUP(H6587,'Cross-Page Data'!$D$4:$F$48,3,FALSE)="hydro",VLOOKUP(G6587,'Cross-Page Data'!$I$4:$J$19,2,FALSE),VLOOKUP(H6587,'Cross-Page Data'!$D$4:$F$48,3,FALSE)))))</f>
        <v/>
      </c>
      <c r="M6587" s="120">
        <f>IF(AND($P$2=FALSE,OR(F6587="Commercial NAICS Cogen",F6587="Industrial NAICS Cogen",F6587="NAICS-22 Cogen")),FALSE,IF(AND($P$3=FALSE,OR(F6587="Commercial NAICS Cogen",F6587="Commercial NAICS Non-Cogen",F6587="Industrial NAICS Cogen", F6587="industrial NAICS non-Cogen")),FALSE, TRUE))</f>
        <v/>
      </c>
    </row>
    <row r="6588">
      <c r="A6588" s="129" t="n">
        <v>99999</v>
      </c>
      <c r="B6588" s="130" t="inlineStr">
        <is>
          <t>State-Fuel Level Increment</t>
        </is>
      </c>
      <c r="C6588" s="130" t="inlineStr">
        <is>
          <t>State-Fuel Level Increment</t>
        </is>
      </c>
      <c r="D6588" s="129" t="n">
        <v>99999</v>
      </c>
      <c r="E6588" s="130" t="inlineStr">
        <is>
          <t>ND</t>
        </is>
      </c>
      <c r="F6588" s="130" t="inlineStr">
        <is>
          <t>Industrial NAICS Cogen</t>
        </is>
      </c>
      <c r="G6588" s="130" t="inlineStr">
        <is>
          <t>ST</t>
        </is>
      </c>
      <c r="H6588" s="130" t="inlineStr">
        <is>
          <t>SUB</t>
        </is>
      </c>
      <c r="I6588" s="130" t="inlineStr">
        <is>
          <t>COL</t>
        </is>
      </c>
      <c r="J6588" s="131" t="n">
        <v>122285.88</v>
      </c>
      <c r="K6588" s="129" t="n">
        <v>2020</v>
      </c>
      <c r="L6588" s="120">
        <f>IF(VLOOKUP(H6588,'Cross-Page Data'!$D$4:$F$48,3,FALSE)="natural gas",VLOOKUP(G6588,'Cross-Page Data'!$I$4:$J$19,2,FALSE),IF(VLOOKUP(H6588,'Cross-Page Data'!$D$4:$F$48,3,FALSE)="solar",IF(G6588="PV","solar PV","solar thermal"),IF(VLOOKUP(H6588,'Cross-Page Data'!$D$4:$F$48,3,FALSE)="wind",VLOOKUP(G6588,'Cross-Page Data'!$I$4:$J$19,2,FALSE),IF(VLOOKUP(H6588,'Cross-Page Data'!$D$4:$F$48,3,FALSE)="hydro",VLOOKUP(G6588,'Cross-Page Data'!$I$4:$J$19,2,FALSE),VLOOKUP(H6588,'Cross-Page Data'!$D$4:$F$48,3,FALSE)))))</f>
        <v/>
      </c>
      <c r="M6588" s="120">
        <f>IF(AND($P$2=FALSE,OR(F6588="Commercial NAICS Cogen",F6588="Industrial NAICS Cogen",F6588="NAICS-22 Cogen")),FALSE,IF(AND($P$3=FALSE,OR(F6588="Commercial NAICS Cogen",F6588="Commercial NAICS Non-Cogen",F6588="Industrial NAICS Cogen", F6588="industrial NAICS non-Cogen")),FALSE, TRUE))</f>
        <v/>
      </c>
    </row>
    <row r="6589">
      <c r="A6589" s="129" t="n">
        <v>99999</v>
      </c>
      <c r="B6589" s="130" t="inlineStr">
        <is>
          <t>State-Fuel Level Increment</t>
        </is>
      </c>
      <c r="C6589" s="130" t="inlineStr">
        <is>
          <t>State-Fuel Level Increment</t>
        </is>
      </c>
      <c r="D6589" s="129" t="n">
        <v>99999</v>
      </c>
      <c r="E6589" s="130" t="inlineStr">
        <is>
          <t>NE</t>
        </is>
      </c>
      <c r="F6589" s="130" t="inlineStr">
        <is>
          <t>Electric Utility</t>
        </is>
      </c>
      <c r="G6589" s="130" t="inlineStr">
        <is>
          <t>ST</t>
        </is>
      </c>
      <c r="H6589" s="130" t="inlineStr">
        <is>
          <t>SUB</t>
        </is>
      </c>
      <c r="I6589" s="130" t="inlineStr">
        <is>
          <t>COL</t>
        </is>
      </c>
      <c r="J6589" s="131" t="n">
        <v>862005.3199999999</v>
      </c>
      <c r="K6589" s="129" t="n">
        <v>2020</v>
      </c>
      <c r="L6589" s="120">
        <f>IF(VLOOKUP(H6589,'Cross-Page Data'!$D$4:$F$48,3,FALSE)="natural gas",VLOOKUP(G6589,'Cross-Page Data'!$I$4:$J$19,2,FALSE),IF(VLOOKUP(H6589,'Cross-Page Data'!$D$4:$F$48,3,FALSE)="solar",IF(G6589="PV","solar PV","solar thermal"),IF(VLOOKUP(H6589,'Cross-Page Data'!$D$4:$F$48,3,FALSE)="wind",VLOOKUP(G6589,'Cross-Page Data'!$I$4:$J$19,2,FALSE),IF(VLOOKUP(H6589,'Cross-Page Data'!$D$4:$F$48,3,FALSE)="hydro",VLOOKUP(G6589,'Cross-Page Data'!$I$4:$J$19,2,FALSE),VLOOKUP(H6589,'Cross-Page Data'!$D$4:$F$48,3,FALSE)))))</f>
        <v/>
      </c>
      <c r="M6589" s="120">
        <f>IF(AND($P$2=FALSE,OR(F6589="Commercial NAICS Cogen",F6589="Industrial NAICS Cogen",F6589="NAICS-22 Cogen")),FALSE,IF(AND($P$3=FALSE,OR(F6589="Commercial NAICS Cogen",F6589="Commercial NAICS Non-Cogen",F6589="Industrial NAICS Cogen", F6589="industrial NAICS non-Cogen")),FALSE, TRUE))</f>
        <v/>
      </c>
    </row>
    <row r="6590">
      <c r="A6590" s="129" t="n">
        <v>99999</v>
      </c>
      <c r="B6590" s="130" t="inlineStr">
        <is>
          <t>State-Fuel Level Increment</t>
        </is>
      </c>
      <c r="C6590" s="130" t="inlineStr">
        <is>
          <t>State-Fuel Level Increment</t>
        </is>
      </c>
      <c r="D6590" s="129" t="n">
        <v>99999</v>
      </c>
      <c r="E6590" s="130" t="inlineStr">
        <is>
          <t>NE</t>
        </is>
      </c>
      <c r="F6590" s="130" t="inlineStr">
        <is>
          <t>Industrial NAICS Cogen</t>
        </is>
      </c>
      <c r="G6590" s="130" t="inlineStr">
        <is>
          <t>ST</t>
        </is>
      </c>
      <c r="H6590" s="130" t="inlineStr">
        <is>
          <t>SUB</t>
        </is>
      </c>
      <c r="I6590" s="130" t="inlineStr">
        <is>
          <t>COL</t>
        </is>
      </c>
      <c r="J6590" s="131" t="n">
        <v>38459.389</v>
      </c>
      <c r="K6590" s="129" t="n">
        <v>2020</v>
      </c>
      <c r="L6590" s="120">
        <f>IF(VLOOKUP(H6590,'Cross-Page Data'!$D$4:$F$48,3,FALSE)="natural gas",VLOOKUP(G6590,'Cross-Page Data'!$I$4:$J$19,2,FALSE),IF(VLOOKUP(H6590,'Cross-Page Data'!$D$4:$F$48,3,FALSE)="solar",IF(G6590="PV","solar PV","solar thermal"),IF(VLOOKUP(H6590,'Cross-Page Data'!$D$4:$F$48,3,FALSE)="wind",VLOOKUP(G6590,'Cross-Page Data'!$I$4:$J$19,2,FALSE),IF(VLOOKUP(H6590,'Cross-Page Data'!$D$4:$F$48,3,FALSE)="hydro",VLOOKUP(G6590,'Cross-Page Data'!$I$4:$J$19,2,FALSE),VLOOKUP(H6590,'Cross-Page Data'!$D$4:$F$48,3,FALSE)))))</f>
        <v/>
      </c>
      <c r="M6590" s="120">
        <f>IF(AND($P$2=FALSE,OR(F6590="Commercial NAICS Cogen",F6590="Industrial NAICS Cogen",F6590="NAICS-22 Cogen")),FALSE,IF(AND($P$3=FALSE,OR(F6590="Commercial NAICS Cogen",F6590="Commercial NAICS Non-Cogen",F6590="Industrial NAICS Cogen", F6590="industrial NAICS non-Cogen")),FALSE, TRUE))</f>
        <v/>
      </c>
    </row>
    <row r="6591">
      <c r="A6591" s="129" t="n">
        <v>99999</v>
      </c>
      <c r="B6591" s="130" t="inlineStr">
        <is>
          <t>State-Fuel Level Increment</t>
        </is>
      </c>
      <c r="C6591" s="130" t="inlineStr">
        <is>
          <t>State-Fuel Level Increment</t>
        </is>
      </c>
      <c r="D6591" s="129" t="n">
        <v>99999</v>
      </c>
      <c r="E6591" s="130" t="inlineStr">
        <is>
          <t>NY</t>
        </is>
      </c>
      <c r="F6591" s="130" t="inlineStr">
        <is>
          <t>NAICS-22 Non-Cogen</t>
        </is>
      </c>
      <c r="G6591" s="130" t="inlineStr">
        <is>
          <t>ST</t>
        </is>
      </c>
      <c r="H6591" s="130" t="inlineStr">
        <is>
          <t>SUB</t>
        </is>
      </c>
      <c r="I6591" s="130" t="inlineStr">
        <is>
          <t>COL</t>
        </is>
      </c>
      <c r="J6591" s="131" t="n">
        <v>0</v>
      </c>
      <c r="K6591" s="129" t="n">
        <v>2020</v>
      </c>
      <c r="L6591" s="120">
        <f>IF(VLOOKUP(H6591,'Cross-Page Data'!$D$4:$F$48,3,FALSE)="natural gas",VLOOKUP(G6591,'Cross-Page Data'!$I$4:$J$19,2,FALSE),IF(VLOOKUP(H6591,'Cross-Page Data'!$D$4:$F$48,3,FALSE)="solar",IF(G6591="PV","solar PV","solar thermal"),IF(VLOOKUP(H6591,'Cross-Page Data'!$D$4:$F$48,3,FALSE)="wind",VLOOKUP(G6591,'Cross-Page Data'!$I$4:$J$19,2,FALSE),IF(VLOOKUP(H6591,'Cross-Page Data'!$D$4:$F$48,3,FALSE)="hydro",VLOOKUP(G6591,'Cross-Page Data'!$I$4:$J$19,2,FALSE),VLOOKUP(H6591,'Cross-Page Data'!$D$4:$F$48,3,FALSE)))))</f>
        <v/>
      </c>
      <c r="M6591" s="120">
        <f>IF(AND($P$2=FALSE,OR(F6591="Commercial NAICS Cogen",F6591="Industrial NAICS Cogen",F6591="NAICS-22 Cogen")),FALSE,IF(AND($P$3=FALSE,OR(F6591="Commercial NAICS Cogen",F6591="Commercial NAICS Non-Cogen",F6591="Industrial NAICS Cogen", F6591="industrial NAICS non-Cogen")),FALSE, TRUE))</f>
        <v/>
      </c>
    </row>
    <row r="6592">
      <c r="A6592" s="129" t="n">
        <v>99999</v>
      </c>
      <c r="B6592" s="130" t="inlineStr">
        <is>
          <t>State-Fuel Level Increment</t>
        </is>
      </c>
      <c r="C6592" s="130" t="inlineStr">
        <is>
          <t>State-Fuel Level Increment</t>
        </is>
      </c>
      <c r="D6592" s="129" t="n">
        <v>99999</v>
      </c>
      <c r="E6592" s="130" t="inlineStr">
        <is>
          <t>OH</t>
        </is>
      </c>
      <c r="F6592" s="130" t="inlineStr">
        <is>
          <t>NAICS-22 Non-Cogen</t>
        </is>
      </c>
      <c r="G6592" s="130" t="inlineStr">
        <is>
          <t>ST</t>
        </is>
      </c>
      <c r="H6592" s="130" t="inlineStr">
        <is>
          <t>SUB</t>
        </is>
      </c>
      <c r="I6592" s="130" t="inlineStr">
        <is>
          <t>COL</t>
        </is>
      </c>
      <c r="J6592" s="131" t="n">
        <v>0</v>
      </c>
      <c r="K6592" s="129" t="n">
        <v>2020</v>
      </c>
      <c r="L6592" s="120">
        <f>IF(VLOOKUP(H6592,'Cross-Page Data'!$D$4:$F$48,3,FALSE)="natural gas",VLOOKUP(G6592,'Cross-Page Data'!$I$4:$J$19,2,FALSE),IF(VLOOKUP(H6592,'Cross-Page Data'!$D$4:$F$48,3,FALSE)="solar",IF(G6592="PV","solar PV","solar thermal"),IF(VLOOKUP(H6592,'Cross-Page Data'!$D$4:$F$48,3,FALSE)="wind",VLOOKUP(G6592,'Cross-Page Data'!$I$4:$J$19,2,FALSE),IF(VLOOKUP(H6592,'Cross-Page Data'!$D$4:$F$48,3,FALSE)="hydro",VLOOKUP(G6592,'Cross-Page Data'!$I$4:$J$19,2,FALSE),VLOOKUP(H6592,'Cross-Page Data'!$D$4:$F$48,3,FALSE)))))</f>
        <v/>
      </c>
      <c r="M6592" s="120">
        <f>IF(AND($P$2=FALSE,OR(F6592="Commercial NAICS Cogen",F6592="Industrial NAICS Cogen",F6592="NAICS-22 Cogen")),FALSE,IF(AND($P$3=FALSE,OR(F6592="Commercial NAICS Cogen",F6592="Commercial NAICS Non-Cogen",F6592="Industrial NAICS Cogen", F6592="industrial NAICS non-Cogen")),FALSE, TRUE))</f>
        <v/>
      </c>
    </row>
    <row r="6593">
      <c r="A6593" s="129" t="n">
        <v>99999</v>
      </c>
      <c r="B6593" s="130" t="inlineStr">
        <is>
          <t>State-Fuel Level Increment</t>
        </is>
      </c>
      <c r="C6593" s="130" t="inlineStr">
        <is>
          <t>State-Fuel Level Increment</t>
        </is>
      </c>
      <c r="D6593" s="129" t="n">
        <v>99999</v>
      </c>
      <c r="E6593" s="130" t="inlineStr">
        <is>
          <t>PA</t>
        </is>
      </c>
      <c r="F6593" s="130" t="inlineStr">
        <is>
          <t>NAICS-22 Non-Cogen</t>
        </is>
      </c>
      <c r="G6593" s="130" t="inlineStr">
        <is>
          <t>ST</t>
        </is>
      </c>
      <c r="H6593" s="130" t="inlineStr">
        <is>
          <t>SUB</t>
        </is>
      </c>
      <c r="I6593" s="130" t="inlineStr">
        <is>
          <t>COL</t>
        </is>
      </c>
      <c r="J6593" s="131" t="n">
        <v>0</v>
      </c>
      <c r="K6593" s="129" t="n">
        <v>2020</v>
      </c>
      <c r="L6593" s="120">
        <f>IF(VLOOKUP(H6593,'Cross-Page Data'!$D$4:$F$48,3,FALSE)="natural gas",VLOOKUP(G6593,'Cross-Page Data'!$I$4:$J$19,2,FALSE),IF(VLOOKUP(H6593,'Cross-Page Data'!$D$4:$F$48,3,FALSE)="solar",IF(G6593="PV","solar PV","solar thermal"),IF(VLOOKUP(H6593,'Cross-Page Data'!$D$4:$F$48,3,FALSE)="wind",VLOOKUP(G6593,'Cross-Page Data'!$I$4:$J$19,2,FALSE),IF(VLOOKUP(H6593,'Cross-Page Data'!$D$4:$F$48,3,FALSE)="hydro",VLOOKUP(G6593,'Cross-Page Data'!$I$4:$J$19,2,FALSE),VLOOKUP(H6593,'Cross-Page Data'!$D$4:$F$48,3,FALSE)))))</f>
        <v/>
      </c>
      <c r="M6593" s="120">
        <f>IF(AND($P$2=FALSE,OR(F6593="Commercial NAICS Cogen",F6593="Industrial NAICS Cogen",F6593="NAICS-22 Cogen")),FALSE,IF(AND($P$3=FALSE,OR(F6593="Commercial NAICS Cogen",F6593="Commercial NAICS Non-Cogen",F6593="Industrial NAICS Cogen", F6593="industrial NAICS non-Cogen")),FALSE, TRUE))</f>
        <v/>
      </c>
    </row>
    <row r="6594">
      <c r="A6594" s="129" t="n">
        <v>99999</v>
      </c>
      <c r="B6594" s="130" t="inlineStr">
        <is>
          <t>State-Fuel Level Increment</t>
        </is>
      </c>
      <c r="C6594" s="130" t="inlineStr">
        <is>
          <t>State-Fuel Level Increment</t>
        </is>
      </c>
      <c r="D6594" s="129" t="n">
        <v>99999</v>
      </c>
      <c r="E6594" s="130" t="inlineStr">
        <is>
          <t>WA</t>
        </is>
      </c>
      <c r="F6594" s="130" t="inlineStr">
        <is>
          <t>Industrial NAICS Cogen</t>
        </is>
      </c>
      <c r="G6594" s="130" t="inlineStr">
        <is>
          <t>ST</t>
        </is>
      </c>
      <c r="H6594" s="130" t="inlineStr">
        <is>
          <t>SUB</t>
        </is>
      </c>
      <c r="I6594" s="130" t="inlineStr">
        <is>
          <t>COL</t>
        </is>
      </c>
      <c r="J6594" s="131" t="n">
        <v>0</v>
      </c>
      <c r="K6594" s="129" t="n">
        <v>2020</v>
      </c>
      <c r="L6594" s="120">
        <f>IF(VLOOKUP(H6594,'Cross-Page Data'!$D$4:$F$48,3,FALSE)="natural gas",VLOOKUP(G6594,'Cross-Page Data'!$I$4:$J$19,2,FALSE),IF(VLOOKUP(H6594,'Cross-Page Data'!$D$4:$F$48,3,FALSE)="solar",IF(G6594="PV","solar PV","solar thermal"),IF(VLOOKUP(H6594,'Cross-Page Data'!$D$4:$F$48,3,FALSE)="wind",VLOOKUP(G6594,'Cross-Page Data'!$I$4:$J$19,2,FALSE),IF(VLOOKUP(H6594,'Cross-Page Data'!$D$4:$F$48,3,FALSE)="hydro",VLOOKUP(G6594,'Cross-Page Data'!$I$4:$J$19,2,FALSE),VLOOKUP(H6594,'Cross-Page Data'!$D$4:$F$48,3,FALSE)))))</f>
        <v/>
      </c>
      <c r="M6594" s="120">
        <f>IF(AND($P$2=FALSE,OR(F6594="Commercial NAICS Cogen",F6594="Industrial NAICS Cogen",F6594="NAICS-22 Cogen")),FALSE,IF(AND($P$3=FALSE,OR(F6594="Commercial NAICS Cogen",F6594="Commercial NAICS Non-Cogen",F6594="Industrial NAICS Cogen", F6594="industrial NAICS non-Cogen")),FALSE, TRUE))</f>
        <v/>
      </c>
    </row>
    <row r="6595">
      <c r="A6595" s="129" t="n">
        <v>99999</v>
      </c>
      <c r="B6595" s="130" t="inlineStr">
        <is>
          <t>State-Fuel Level Increment</t>
        </is>
      </c>
      <c r="C6595" s="130" t="inlineStr">
        <is>
          <t>State-Fuel Level Increment</t>
        </is>
      </c>
      <c r="D6595" s="129" t="n">
        <v>99999</v>
      </c>
      <c r="E6595" s="130" t="inlineStr">
        <is>
          <t>WI</t>
        </is>
      </c>
      <c r="F6595" s="130" t="inlineStr">
        <is>
          <t>Electric Utility</t>
        </is>
      </c>
      <c r="G6595" s="130" t="inlineStr">
        <is>
          <t>ST</t>
        </is>
      </c>
      <c r="H6595" s="130" t="inlineStr">
        <is>
          <t>SUB</t>
        </is>
      </c>
      <c r="I6595" s="130" t="inlineStr">
        <is>
          <t>COL</t>
        </is>
      </c>
      <c r="J6595" s="131" t="n">
        <v>730.288</v>
      </c>
      <c r="K6595" s="129" t="n">
        <v>2020</v>
      </c>
      <c r="L6595" s="120">
        <f>IF(VLOOKUP(H6595,'Cross-Page Data'!$D$4:$F$48,3,FALSE)="natural gas",VLOOKUP(G6595,'Cross-Page Data'!$I$4:$J$19,2,FALSE),IF(VLOOKUP(H6595,'Cross-Page Data'!$D$4:$F$48,3,FALSE)="solar",IF(G6595="PV","solar PV","solar thermal"),IF(VLOOKUP(H6595,'Cross-Page Data'!$D$4:$F$48,3,FALSE)="wind",VLOOKUP(G6595,'Cross-Page Data'!$I$4:$J$19,2,FALSE),IF(VLOOKUP(H6595,'Cross-Page Data'!$D$4:$F$48,3,FALSE)="hydro",VLOOKUP(G6595,'Cross-Page Data'!$I$4:$J$19,2,FALSE),VLOOKUP(H6595,'Cross-Page Data'!$D$4:$F$48,3,FALSE)))))</f>
        <v/>
      </c>
      <c r="M6595" s="120">
        <f>IF(AND($P$2=FALSE,OR(F6595="Commercial NAICS Cogen",F6595="Industrial NAICS Cogen",F6595="NAICS-22 Cogen")),FALSE,IF(AND($P$3=FALSE,OR(F6595="Commercial NAICS Cogen",F6595="Commercial NAICS Non-Cogen",F6595="Industrial NAICS Cogen", F6595="industrial NAICS non-Cogen")),FALSE, TRUE))</f>
        <v/>
      </c>
    </row>
    <row r="6596">
      <c r="A6596" s="129" t="n">
        <v>99999</v>
      </c>
      <c r="B6596" s="130" t="inlineStr">
        <is>
          <t>State-Fuel Level Increment</t>
        </is>
      </c>
      <c r="C6596" s="130" t="inlineStr">
        <is>
          <t>State-Fuel Level Increment</t>
        </is>
      </c>
      <c r="D6596" s="129" t="n">
        <v>99999</v>
      </c>
      <c r="E6596" s="130" t="inlineStr">
        <is>
          <t>WI</t>
        </is>
      </c>
      <c r="F6596" s="130" t="inlineStr">
        <is>
          <t>Industrial NAICS Cogen</t>
        </is>
      </c>
      <c r="G6596" s="130" t="inlineStr">
        <is>
          <t>ST</t>
        </is>
      </c>
      <c r="H6596" s="130" t="inlineStr">
        <is>
          <t>SUB</t>
        </is>
      </c>
      <c r="I6596" s="130" t="inlineStr">
        <is>
          <t>COL</t>
        </is>
      </c>
      <c r="J6596" s="131" t="n">
        <v>128793.24</v>
      </c>
      <c r="K6596" s="129" t="n">
        <v>2020</v>
      </c>
      <c r="L6596" s="120">
        <f>IF(VLOOKUP(H6596,'Cross-Page Data'!$D$4:$F$48,3,FALSE)="natural gas",VLOOKUP(G6596,'Cross-Page Data'!$I$4:$J$19,2,FALSE),IF(VLOOKUP(H6596,'Cross-Page Data'!$D$4:$F$48,3,FALSE)="solar",IF(G6596="PV","solar PV","solar thermal"),IF(VLOOKUP(H6596,'Cross-Page Data'!$D$4:$F$48,3,FALSE)="wind",VLOOKUP(G6596,'Cross-Page Data'!$I$4:$J$19,2,FALSE),IF(VLOOKUP(H6596,'Cross-Page Data'!$D$4:$F$48,3,FALSE)="hydro",VLOOKUP(G6596,'Cross-Page Data'!$I$4:$J$19,2,FALSE),VLOOKUP(H6596,'Cross-Page Data'!$D$4:$F$48,3,FALSE)))))</f>
        <v/>
      </c>
      <c r="M6596" s="120">
        <f>IF(AND($P$2=FALSE,OR(F6596="Commercial NAICS Cogen",F6596="Industrial NAICS Cogen",F6596="NAICS-22 Cogen")),FALSE,IF(AND($P$3=FALSE,OR(F6596="Commercial NAICS Cogen",F6596="Commercial NAICS Non-Cogen",F6596="Industrial NAICS Cogen", F6596="industrial NAICS non-Cogen")),FALSE, TRUE))</f>
        <v/>
      </c>
    </row>
    <row r="6597">
      <c r="A6597" s="129" t="n">
        <v>99999</v>
      </c>
      <c r="B6597" s="130" t="inlineStr">
        <is>
          <t>State-Fuel Level Increment</t>
        </is>
      </c>
      <c r="C6597" s="130" t="inlineStr">
        <is>
          <t>State-Fuel Level Increment</t>
        </is>
      </c>
      <c r="D6597" s="129" t="n">
        <v>99999</v>
      </c>
      <c r="E6597" s="130" t="inlineStr">
        <is>
          <t>WY</t>
        </is>
      </c>
      <c r="F6597" s="130" t="inlineStr">
        <is>
          <t>Electric Utility</t>
        </is>
      </c>
      <c r="G6597" s="130" t="inlineStr">
        <is>
          <t>ST</t>
        </is>
      </c>
      <c r="H6597" s="130" t="inlineStr">
        <is>
          <t>SUB</t>
        </is>
      </c>
      <c r="I6597" s="130" t="inlineStr">
        <is>
          <t>COL</t>
        </is>
      </c>
      <c r="J6597" s="131" t="n">
        <v>2120315.9</v>
      </c>
      <c r="K6597" s="129" t="n">
        <v>2020</v>
      </c>
      <c r="L6597" s="120">
        <f>IF(VLOOKUP(H6597,'Cross-Page Data'!$D$4:$F$48,3,FALSE)="natural gas",VLOOKUP(G6597,'Cross-Page Data'!$I$4:$J$19,2,FALSE),IF(VLOOKUP(H6597,'Cross-Page Data'!$D$4:$F$48,3,FALSE)="solar",IF(G6597="PV","solar PV","solar thermal"),IF(VLOOKUP(H6597,'Cross-Page Data'!$D$4:$F$48,3,FALSE)="wind",VLOOKUP(G6597,'Cross-Page Data'!$I$4:$J$19,2,FALSE),IF(VLOOKUP(H6597,'Cross-Page Data'!$D$4:$F$48,3,FALSE)="hydro",VLOOKUP(G6597,'Cross-Page Data'!$I$4:$J$19,2,FALSE),VLOOKUP(H6597,'Cross-Page Data'!$D$4:$F$48,3,FALSE)))))</f>
        <v/>
      </c>
      <c r="M6597" s="120">
        <f>IF(AND($P$2=FALSE,OR(F6597="Commercial NAICS Cogen",F6597="Industrial NAICS Cogen",F6597="NAICS-22 Cogen")),FALSE,IF(AND($P$3=FALSE,OR(F6597="Commercial NAICS Cogen",F6597="Commercial NAICS Non-Cogen",F6597="Industrial NAICS Cogen", F6597="industrial NAICS non-Cogen")),FALSE, TRUE))</f>
        <v/>
      </c>
    </row>
    <row r="6598">
      <c r="A6598" s="129" t="n">
        <v>99999</v>
      </c>
      <c r="B6598" s="130" t="inlineStr">
        <is>
          <t>State-Fuel Level Increment</t>
        </is>
      </c>
      <c r="C6598" s="130" t="inlineStr">
        <is>
          <t>State-Fuel Level Increment</t>
        </is>
      </c>
      <c r="D6598" s="129" t="n">
        <v>99999</v>
      </c>
      <c r="E6598" s="130" t="inlineStr">
        <is>
          <t>WY</t>
        </is>
      </c>
      <c r="F6598" s="130" t="inlineStr">
        <is>
          <t>Industrial NAICS Cogen</t>
        </is>
      </c>
      <c r="G6598" s="130" t="inlineStr">
        <is>
          <t>ST</t>
        </is>
      </c>
      <c r="H6598" s="130" t="inlineStr">
        <is>
          <t>SUB</t>
        </is>
      </c>
      <c r="I6598" s="130" t="inlineStr">
        <is>
          <t>COL</t>
        </is>
      </c>
      <c r="J6598" s="131" t="n">
        <v>195893.88</v>
      </c>
      <c r="K6598" s="129" t="n">
        <v>2020</v>
      </c>
      <c r="L6598" s="120">
        <f>IF(VLOOKUP(H6598,'Cross-Page Data'!$D$4:$F$48,3,FALSE)="natural gas",VLOOKUP(G6598,'Cross-Page Data'!$I$4:$J$19,2,FALSE),IF(VLOOKUP(H6598,'Cross-Page Data'!$D$4:$F$48,3,FALSE)="solar",IF(G6598="PV","solar PV","solar thermal"),IF(VLOOKUP(H6598,'Cross-Page Data'!$D$4:$F$48,3,FALSE)="wind",VLOOKUP(G6598,'Cross-Page Data'!$I$4:$J$19,2,FALSE),IF(VLOOKUP(H6598,'Cross-Page Data'!$D$4:$F$48,3,FALSE)="hydro",VLOOKUP(G6598,'Cross-Page Data'!$I$4:$J$19,2,FALSE),VLOOKUP(H6598,'Cross-Page Data'!$D$4:$F$48,3,FALSE)))))</f>
        <v/>
      </c>
      <c r="M6598" s="120">
        <f>IF(AND($P$2=FALSE,OR(F6598="Commercial NAICS Cogen",F6598="Industrial NAICS Cogen",F6598="NAICS-22 Cogen")),FALSE,IF(AND($P$3=FALSE,OR(F6598="Commercial NAICS Cogen",F6598="Commercial NAICS Non-Cogen",F6598="Industrial NAICS Cogen", F6598="industrial NAICS non-Cogen")),FALSE, TRUE))</f>
        <v/>
      </c>
    </row>
    <row r="6599">
      <c r="A6599" s="129" t="n">
        <v>99999</v>
      </c>
      <c r="B6599" s="130" t="inlineStr">
        <is>
          <t>State-Fuel Level Increment</t>
        </is>
      </c>
      <c r="C6599" s="130" t="inlineStr">
        <is>
          <t>State-Fuel Level Increment</t>
        </is>
      </c>
      <c r="D6599" s="129" t="n">
        <v>99999</v>
      </c>
      <c r="E6599" s="130" t="inlineStr">
        <is>
          <t>FL</t>
        </is>
      </c>
      <c r="F6599" s="130" t="inlineStr">
        <is>
          <t>Industrial NAICS Cogen</t>
        </is>
      </c>
      <c r="G6599" s="130" t="inlineStr">
        <is>
          <t>ST</t>
        </is>
      </c>
      <c r="H6599" s="130" t="inlineStr">
        <is>
          <t>TDF</t>
        </is>
      </c>
      <c r="I6599" s="130" t="inlineStr">
        <is>
          <t>OTH</t>
        </is>
      </c>
      <c r="J6599" s="131" t="n">
        <v>2303.537</v>
      </c>
      <c r="K6599" s="129" t="n">
        <v>2020</v>
      </c>
      <c r="L6599" s="120">
        <f>IF(VLOOKUP(H6599,'Cross-Page Data'!$D$4:$F$48,3,FALSE)="natural gas",VLOOKUP(G6599,'Cross-Page Data'!$I$4:$J$19,2,FALSE),IF(VLOOKUP(H6599,'Cross-Page Data'!$D$4:$F$48,3,FALSE)="solar",IF(G6599="PV","solar PV","solar thermal"),IF(VLOOKUP(H6599,'Cross-Page Data'!$D$4:$F$48,3,FALSE)="wind",VLOOKUP(G6599,'Cross-Page Data'!$I$4:$J$19,2,FALSE),IF(VLOOKUP(H6599,'Cross-Page Data'!$D$4:$F$48,3,FALSE)="hydro",VLOOKUP(G6599,'Cross-Page Data'!$I$4:$J$19,2,FALSE),VLOOKUP(H6599,'Cross-Page Data'!$D$4:$F$48,3,FALSE)))))</f>
        <v/>
      </c>
      <c r="M6599" s="120">
        <f>IF(AND($P$2=FALSE,OR(F6599="Commercial NAICS Cogen",F6599="Industrial NAICS Cogen",F6599="NAICS-22 Cogen")),FALSE,IF(AND($P$3=FALSE,OR(F6599="Commercial NAICS Cogen",F6599="Commercial NAICS Non-Cogen",F6599="Industrial NAICS Cogen", F6599="industrial NAICS non-Cogen")),FALSE, TRUE))</f>
        <v/>
      </c>
    </row>
    <row r="6600">
      <c r="A6600" s="129" t="n">
        <v>99999</v>
      </c>
      <c r="B6600" s="130" t="inlineStr">
        <is>
          <t>State-Fuel Level Increment</t>
        </is>
      </c>
      <c r="C6600" s="130" t="inlineStr">
        <is>
          <t>State-Fuel Level Increment</t>
        </is>
      </c>
      <c r="D6600" s="129" t="n">
        <v>99999</v>
      </c>
      <c r="E6600" s="130" t="inlineStr">
        <is>
          <t>GA</t>
        </is>
      </c>
      <c r="F6600" s="130" t="inlineStr">
        <is>
          <t>Industrial NAICS Cogen</t>
        </is>
      </c>
      <c r="G6600" s="130" t="inlineStr">
        <is>
          <t>ST</t>
        </is>
      </c>
      <c r="H6600" s="130" t="inlineStr">
        <is>
          <t>TDF</t>
        </is>
      </c>
      <c r="I6600" s="130" t="inlineStr">
        <is>
          <t>OTH</t>
        </is>
      </c>
      <c r="J6600" s="131" t="n">
        <v>0</v>
      </c>
      <c r="K6600" s="129" t="n">
        <v>2020</v>
      </c>
      <c r="L6600" s="120">
        <f>IF(VLOOKUP(H6600,'Cross-Page Data'!$D$4:$F$48,3,FALSE)="natural gas",VLOOKUP(G6600,'Cross-Page Data'!$I$4:$J$19,2,FALSE),IF(VLOOKUP(H6600,'Cross-Page Data'!$D$4:$F$48,3,FALSE)="solar",IF(G6600="PV","solar PV","solar thermal"),IF(VLOOKUP(H6600,'Cross-Page Data'!$D$4:$F$48,3,FALSE)="wind",VLOOKUP(G6600,'Cross-Page Data'!$I$4:$J$19,2,FALSE),IF(VLOOKUP(H6600,'Cross-Page Data'!$D$4:$F$48,3,FALSE)="hydro",VLOOKUP(G6600,'Cross-Page Data'!$I$4:$J$19,2,FALSE),VLOOKUP(H6600,'Cross-Page Data'!$D$4:$F$48,3,FALSE)))))</f>
        <v/>
      </c>
      <c r="M6600" s="120">
        <f>IF(AND($P$2=FALSE,OR(F6600="Commercial NAICS Cogen",F6600="Industrial NAICS Cogen",F6600="NAICS-22 Cogen")),FALSE,IF(AND($P$3=FALSE,OR(F6600="Commercial NAICS Cogen",F6600="Commercial NAICS Non-Cogen",F6600="Industrial NAICS Cogen", F6600="industrial NAICS non-Cogen")),FALSE, TRUE))</f>
        <v/>
      </c>
    </row>
    <row r="6601">
      <c r="A6601" s="129" t="n">
        <v>99999</v>
      </c>
      <c r="B6601" s="130" t="inlineStr">
        <is>
          <t>State-Fuel Level Increment</t>
        </is>
      </c>
      <c r="C6601" s="130" t="inlineStr">
        <is>
          <t>State-Fuel Level Increment</t>
        </is>
      </c>
      <c r="D6601" s="129" t="n">
        <v>99999</v>
      </c>
      <c r="E6601" s="130" t="inlineStr">
        <is>
          <t>LA</t>
        </is>
      </c>
      <c r="F6601" s="130" t="inlineStr">
        <is>
          <t>Industrial NAICS Cogen</t>
        </is>
      </c>
      <c r="G6601" s="130" t="inlineStr">
        <is>
          <t>ST</t>
        </is>
      </c>
      <c r="H6601" s="130" t="inlineStr">
        <is>
          <t>TDF</t>
        </is>
      </c>
      <c r="I6601" s="130" t="inlineStr">
        <is>
          <t>OTH</t>
        </is>
      </c>
      <c r="J6601" s="131" t="n">
        <v>0</v>
      </c>
      <c r="K6601" s="129" t="n">
        <v>2020</v>
      </c>
      <c r="L6601" s="120">
        <f>IF(VLOOKUP(H6601,'Cross-Page Data'!$D$4:$F$48,3,FALSE)="natural gas",VLOOKUP(G6601,'Cross-Page Data'!$I$4:$J$19,2,FALSE),IF(VLOOKUP(H6601,'Cross-Page Data'!$D$4:$F$48,3,FALSE)="solar",IF(G6601="PV","solar PV","solar thermal"),IF(VLOOKUP(H6601,'Cross-Page Data'!$D$4:$F$48,3,FALSE)="wind",VLOOKUP(G6601,'Cross-Page Data'!$I$4:$J$19,2,FALSE),IF(VLOOKUP(H6601,'Cross-Page Data'!$D$4:$F$48,3,FALSE)="hydro",VLOOKUP(G6601,'Cross-Page Data'!$I$4:$J$19,2,FALSE),VLOOKUP(H6601,'Cross-Page Data'!$D$4:$F$48,3,FALSE)))))</f>
        <v/>
      </c>
      <c r="M6601" s="120">
        <f>IF(AND($P$2=FALSE,OR(F6601="Commercial NAICS Cogen",F6601="Industrial NAICS Cogen",F6601="NAICS-22 Cogen")),FALSE,IF(AND($P$3=FALSE,OR(F6601="Commercial NAICS Cogen",F6601="Commercial NAICS Non-Cogen",F6601="Industrial NAICS Cogen", F6601="industrial NAICS non-Cogen")),FALSE, TRUE))</f>
        <v/>
      </c>
    </row>
    <row r="6602">
      <c r="A6602" s="129" t="n">
        <v>99999</v>
      </c>
      <c r="B6602" s="130" t="inlineStr">
        <is>
          <t>State-Fuel Level Increment</t>
        </is>
      </c>
      <c r="C6602" s="130" t="inlineStr">
        <is>
          <t>State-Fuel Level Increment</t>
        </is>
      </c>
      <c r="D6602" s="129" t="n">
        <v>99999</v>
      </c>
      <c r="E6602" s="130" t="inlineStr">
        <is>
          <t>MA</t>
        </is>
      </c>
      <c r="F6602" s="130" t="inlineStr">
        <is>
          <t>NAICS-22 Non-Cogen</t>
        </is>
      </c>
      <c r="G6602" s="130" t="inlineStr">
        <is>
          <t>ST</t>
        </is>
      </c>
      <c r="H6602" s="130" t="inlineStr">
        <is>
          <t>TDF</t>
        </is>
      </c>
      <c r="I6602" s="130" t="inlineStr">
        <is>
          <t>OTH</t>
        </is>
      </c>
      <c r="J6602" s="131" t="n">
        <v>255.02</v>
      </c>
      <c r="K6602" s="129" t="n">
        <v>2020</v>
      </c>
      <c r="L6602" s="120">
        <f>IF(VLOOKUP(H6602,'Cross-Page Data'!$D$4:$F$48,3,FALSE)="natural gas",VLOOKUP(G6602,'Cross-Page Data'!$I$4:$J$19,2,FALSE),IF(VLOOKUP(H6602,'Cross-Page Data'!$D$4:$F$48,3,FALSE)="solar",IF(G6602="PV","solar PV","solar thermal"),IF(VLOOKUP(H6602,'Cross-Page Data'!$D$4:$F$48,3,FALSE)="wind",VLOOKUP(G6602,'Cross-Page Data'!$I$4:$J$19,2,FALSE),IF(VLOOKUP(H6602,'Cross-Page Data'!$D$4:$F$48,3,FALSE)="hydro",VLOOKUP(G6602,'Cross-Page Data'!$I$4:$J$19,2,FALSE),VLOOKUP(H6602,'Cross-Page Data'!$D$4:$F$48,3,FALSE)))))</f>
        <v/>
      </c>
      <c r="M6602" s="120">
        <f>IF(AND($P$2=FALSE,OR(F6602="Commercial NAICS Cogen",F6602="Industrial NAICS Cogen",F6602="NAICS-22 Cogen")),FALSE,IF(AND($P$3=FALSE,OR(F6602="Commercial NAICS Cogen",F6602="Commercial NAICS Non-Cogen",F6602="Industrial NAICS Cogen", F6602="industrial NAICS non-Cogen")),FALSE, TRUE))</f>
        <v/>
      </c>
    </row>
    <row r="6603">
      <c r="A6603" s="129" t="n">
        <v>99999</v>
      </c>
      <c r="B6603" s="130" t="inlineStr">
        <is>
          <t>State-Fuel Level Increment</t>
        </is>
      </c>
      <c r="C6603" s="130" t="inlineStr">
        <is>
          <t>State-Fuel Level Increment</t>
        </is>
      </c>
      <c r="D6603" s="129" t="n">
        <v>99999</v>
      </c>
      <c r="E6603" s="130" t="inlineStr">
        <is>
          <t>MI</t>
        </is>
      </c>
      <c r="F6603" s="130" t="inlineStr">
        <is>
          <t>NAICS-22 Non-Cogen</t>
        </is>
      </c>
      <c r="G6603" s="130" t="inlineStr">
        <is>
          <t>ST</t>
        </is>
      </c>
      <c r="H6603" s="130" t="inlineStr">
        <is>
          <t>TDF</t>
        </is>
      </c>
      <c r="I6603" s="130" t="inlineStr">
        <is>
          <t>OTH</t>
        </is>
      </c>
      <c r="J6603" s="131" t="n">
        <v>79927.80899999999</v>
      </c>
      <c r="K6603" s="129" t="n">
        <v>2020</v>
      </c>
      <c r="L6603" s="120">
        <f>IF(VLOOKUP(H6603,'Cross-Page Data'!$D$4:$F$48,3,FALSE)="natural gas",VLOOKUP(G6603,'Cross-Page Data'!$I$4:$J$19,2,FALSE),IF(VLOOKUP(H6603,'Cross-Page Data'!$D$4:$F$48,3,FALSE)="solar",IF(G6603="PV","solar PV","solar thermal"),IF(VLOOKUP(H6603,'Cross-Page Data'!$D$4:$F$48,3,FALSE)="wind",VLOOKUP(G6603,'Cross-Page Data'!$I$4:$J$19,2,FALSE),IF(VLOOKUP(H6603,'Cross-Page Data'!$D$4:$F$48,3,FALSE)="hydro",VLOOKUP(G6603,'Cross-Page Data'!$I$4:$J$19,2,FALSE),VLOOKUP(H6603,'Cross-Page Data'!$D$4:$F$48,3,FALSE)))))</f>
        <v/>
      </c>
      <c r="M6603" s="120">
        <f>IF(AND($P$2=FALSE,OR(F6603="Commercial NAICS Cogen",F6603="Industrial NAICS Cogen",F6603="NAICS-22 Cogen")),FALSE,IF(AND($P$3=FALSE,OR(F6603="Commercial NAICS Cogen",F6603="Commercial NAICS Non-Cogen",F6603="Industrial NAICS Cogen", F6603="industrial NAICS non-Cogen")),FALSE, TRUE))</f>
        <v/>
      </c>
    </row>
    <row r="6604">
      <c r="A6604" s="129" t="n">
        <v>99999</v>
      </c>
      <c r="B6604" s="130" t="inlineStr">
        <is>
          <t>State-Fuel Level Increment</t>
        </is>
      </c>
      <c r="C6604" s="130" t="inlineStr">
        <is>
          <t>State-Fuel Level Increment</t>
        </is>
      </c>
      <c r="D6604" s="129" t="n">
        <v>99999</v>
      </c>
      <c r="E6604" s="130" t="inlineStr">
        <is>
          <t>TN</t>
        </is>
      </c>
      <c r="F6604" s="130" t="inlineStr">
        <is>
          <t>Industrial NAICS Cogen</t>
        </is>
      </c>
      <c r="G6604" s="130" t="inlineStr">
        <is>
          <t>ST</t>
        </is>
      </c>
      <c r="H6604" s="130" t="inlineStr">
        <is>
          <t>TDF</t>
        </is>
      </c>
      <c r="I6604" s="130" t="inlineStr">
        <is>
          <t>OTH</t>
        </is>
      </c>
      <c r="J6604" s="131" t="n">
        <v>5225.37</v>
      </c>
      <c r="K6604" s="129" t="n">
        <v>2020</v>
      </c>
      <c r="L6604" s="120">
        <f>IF(VLOOKUP(H6604,'Cross-Page Data'!$D$4:$F$48,3,FALSE)="natural gas",VLOOKUP(G6604,'Cross-Page Data'!$I$4:$J$19,2,FALSE),IF(VLOOKUP(H6604,'Cross-Page Data'!$D$4:$F$48,3,FALSE)="solar",IF(G6604="PV","solar PV","solar thermal"),IF(VLOOKUP(H6604,'Cross-Page Data'!$D$4:$F$48,3,FALSE)="wind",VLOOKUP(G6604,'Cross-Page Data'!$I$4:$J$19,2,FALSE),IF(VLOOKUP(H6604,'Cross-Page Data'!$D$4:$F$48,3,FALSE)="hydro",VLOOKUP(G6604,'Cross-Page Data'!$I$4:$J$19,2,FALSE),VLOOKUP(H6604,'Cross-Page Data'!$D$4:$F$48,3,FALSE)))))</f>
        <v/>
      </c>
      <c r="M6604" s="120">
        <f>IF(AND($P$2=FALSE,OR(F6604="Commercial NAICS Cogen",F6604="Industrial NAICS Cogen",F6604="NAICS-22 Cogen")),FALSE,IF(AND($P$3=FALSE,OR(F6604="Commercial NAICS Cogen",F6604="Commercial NAICS Non-Cogen",F6604="Industrial NAICS Cogen", F6604="industrial NAICS non-Cogen")),FALSE, TRUE))</f>
        <v/>
      </c>
    </row>
    <row r="6605">
      <c r="A6605" s="129" t="n">
        <v>99999</v>
      </c>
      <c r="B6605" s="130" t="inlineStr">
        <is>
          <t>State-Fuel Level Increment</t>
        </is>
      </c>
      <c r="C6605" s="130" t="inlineStr">
        <is>
          <t>State-Fuel Level Increment</t>
        </is>
      </c>
      <c r="D6605" s="129" t="n">
        <v>99999</v>
      </c>
      <c r="E6605" s="130" t="inlineStr">
        <is>
          <t>TX</t>
        </is>
      </c>
      <c r="F6605" s="130" t="inlineStr">
        <is>
          <t>Industrial NAICS Cogen</t>
        </is>
      </c>
      <c r="G6605" s="130" t="inlineStr">
        <is>
          <t>ST</t>
        </is>
      </c>
      <c r="H6605" s="130" t="inlineStr">
        <is>
          <t>TDF</t>
        </is>
      </c>
      <c r="I6605" s="130" t="inlineStr">
        <is>
          <t>OTH</t>
        </is>
      </c>
      <c r="J6605" s="131" t="n">
        <v>1314.961</v>
      </c>
      <c r="K6605" s="129" t="n">
        <v>2020</v>
      </c>
      <c r="L6605" s="120">
        <f>IF(VLOOKUP(H6605,'Cross-Page Data'!$D$4:$F$48,3,FALSE)="natural gas",VLOOKUP(G6605,'Cross-Page Data'!$I$4:$J$19,2,FALSE),IF(VLOOKUP(H6605,'Cross-Page Data'!$D$4:$F$48,3,FALSE)="solar",IF(G6605="PV","solar PV","solar thermal"),IF(VLOOKUP(H6605,'Cross-Page Data'!$D$4:$F$48,3,FALSE)="wind",VLOOKUP(G6605,'Cross-Page Data'!$I$4:$J$19,2,FALSE),IF(VLOOKUP(H6605,'Cross-Page Data'!$D$4:$F$48,3,FALSE)="hydro",VLOOKUP(G6605,'Cross-Page Data'!$I$4:$J$19,2,FALSE),VLOOKUP(H6605,'Cross-Page Data'!$D$4:$F$48,3,FALSE)))))</f>
        <v/>
      </c>
      <c r="M6605" s="120">
        <f>IF(AND($P$2=FALSE,OR(F6605="Commercial NAICS Cogen",F6605="Industrial NAICS Cogen",F6605="NAICS-22 Cogen")),FALSE,IF(AND($P$3=FALSE,OR(F6605="Commercial NAICS Cogen",F6605="Commercial NAICS Non-Cogen",F6605="Industrial NAICS Cogen", F6605="industrial NAICS non-Cogen")),FALSE, TRUE))</f>
        <v/>
      </c>
    </row>
    <row r="6606">
      <c r="A6606" s="129" t="n">
        <v>99999</v>
      </c>
      <c r="B6606" s="130" t="inlineStr">
        <is>
          <t>State-Fuel Level Increment</t>
        </is>
      </c>
      <c r="C6606" s="130" t="inlineStr">
        <is>
          <t>State-Fuel Level Increment</t>
        </is>
      </c>
      <c r="D6606" s="129" t="n">
        <v>99999</v>
      </c>
      <c r="E6606" s="130" t="inlineStr">
        <is>
          <t>WI</t>
        </is>
      </c>
      <c r="F6606" s="130" t="inlineStr">
        <is>
          <t>Electric Utility</t>
        </is>
      </c>
      <c r="G6606" s="130" t="inlineStr">
        <is>
          <t>ST</t>
        </is>
      </c>
      <c r="H6606" s="130" t="inlineStr">
        <is>
          <t>TDF</t>
        </is>
      </c>
      <c r="I6606" s="130" t="inlineStr">
        <is>
          <t>OTH</t>
        </is>
      </c>
      <c r="J6606" s="131" t="n">
        <v>6975.753</v>
      </c>
      <c r="K6606" s="129" t="n">
        <v>2020</v>
      </c>
      <c r="L6606" s="120">
        <f>IF(VLOOKUP(H6606,'Cross-Page Data'!$D$4:$F$48,3,FALSE)="natural gas",VLOOKUP(G6606,'Cross-Page Data'!$I$4:$J$19,2,FALSE),IF(VLOOKUP(H6606,'Cross-Page Data'!$D$4:$F$48,3,FALSE)="solar",IF(G6606="PV","solar PV","solar thermal"),IF(VLOOKUP(H6606,'Cross-Page Data'!$D$4:$F$48,3,FALSE)="wind",VLOOKUP(G6606,'Cross-Page Data'!$I$4:$J$19,2,FALSE),IF(VLOOKUP(H6606,'Cross-Page Data'!$D$4:$F$48,3,FALSE)="hydro",VLOOKUP(G6606,'Cross-Page Data'!$I$4:$J$19,2,FALSE),VLOOKUP(H6606,'Cross-Page Data'!$D$4:$F$48,3,FALSE)))))</f>
        <v/>
      </c>
      <c r="M6606" s="120">
        <f>IF(AND($P$2=FALSE,OR(F6606="Commercial NAICS Cogen",F6606="Industrial NAICS Cogen",F6606="NAICS-22 Cogen")),FALSE,IF(AND($P$3=FALSE,OR(F6606="Commercial NAICS Cogen",F6606="Commercial NAICS Non-Cogen",F6606="Industrial NAICS Cogen", F6606="industrial NAICS non-Cogen")),FALSE, TRUE))</f>
        <v/>
      </c>
    </row>
    <row r="6607">
      <c r="A6607" s="129" t="n">
        <v>99999</v>
      </c>
      <c r="B6607" s="130" t="inlineStr">
        <is>
          <t>State-Fuel Level Increment</t>
        </is>
      </c>
      <c r="C6607" s="130" t="inlineStr">
        <is>
          <t>State-Fuel Level Increment</t>
        </is>
      </c>
      <c r="D6607" s="129" t="n">
        <v>99999</v>
      </c>
      <c r="E6607" s="130" t="inlineStr">
        <is>
          <t>MT</t>
        </is>
      </c>
      <c r="F6607" s="130" t="inlineStr">
        <is>
          <t>NAICS-22 Non-Cogen</t>
        </is>
      </c>
      <c r="G6607" s="130" t="inlineStr">
        <is>
          <t>ST</t>
        </is>
      </c>
      <c r="H6607" s="130" t="inlineStr">
        <is>
          <t>WC</t>
        </is>
      </c>
      <c r="I6607" s="130" t="inlineStr">
        <is>
          <t>WOC</t>
        </is>
      </c>
      <c r="J6607" s="131" t="n">
        <v>302124.32</v>
      </c>
      <c r="K6607" s="129" t="n">
        <v>2020</v>
      </c>
      <c r="L6607" s="120">
        <f>IF(VLOOKUP(H6607,'Cross-Page Data'!$D$4:$F$48,3,FALSE)="natural gas",VLOOKUP(G6607,'Cross-Page Data'!$I$4:$J$19,2,FALSE),IF(VLOOKUP(H6607,'Cross-Page Data'!$D$4:$F$48,3,FALSE)="solar",IF(G6607="PV","solar PV","solar thermal"),IF(VLOOKUP(H6607,'Cross-Page Data'!$D$4:$F$48,3,FALSE)="wind",VLOOKUP(G6607,'Cross-Page Data'!$I$4:$J$19,2,FALSE),IF(VLOOKUP(H6607,'Cross-Page Data'!$D$4:$F$48,3,FALSE)="hydro",VLOOKUP(G6607,'Cross-Page Data'!$I$4:$J$19,2,FALSE),VLOOKUP(H6607,'Cross-Page Data'!$D$4:$F$48,3,FALSE)))))</f>
        <v/>
      </c>
      <c r="M6607" s="120">
        <f>IF(AND($P$2=FALSE,OR(F6607="Commercial NAICS Cogen",F6607="Industrial NAICS Cogen",F6607="NAICS-22 Cogen")),FALSE,IF(AND($P$3=FALSE,OR(F6607="Commercial NAICS Cogen",F6607="Commercial NAICS Non-Cogen",F6607="Industrial NAICS Cogen", F6607="industrial NAICS non-Cogen")),FALSE, TRUE))</f>
        <v/>
      </c>
    </row>
    <row r="6608">
      <c r="A6608" s="129" t="n">
        <v>99999</v>
      </c>
      <c r="B6608" s="130" t="inlineStr">
        <is>
          <t>State-Fuel Level Increment</t>
        </is>
      </c>
      <c r="C6608" s="130" t="inlineStr">
        <is>
          <t>State-Fuel Level Increment</t>
        </is>
      </c>
      <c r="D6608" s="129" t="n">
        <v>99999</v>
      </c>
      <c r="E6608" s="130" t="inlineStr">
        <is>
          <t>PA</t>
        </is>
      </c>
      <c r="F6608" s="130" t="inlineStr">
        <is>
          <t>NAICS-22 Non-Cogen</t>
        </is>
      </c>
      <c r="G6608" s="130" t="inlineStr">
        <is>
          <t>ST</t>
        </is>
      </c>
      <c r="H6608" s="130" t="inlineStr">
        <is>
          <t>WC</t>
        </is>
      </c>
      <c r="I6608" s="130" t="inlineStr">
        <is>
          <t>WOC</t>
        </is>
      </c>
      <c r="J6608" s="131" t="n">
        <v>1048261.8</v>
      </c>
      <c r="K6608" s="129" t="n">
        <v>2020</v>
      </c>
      <c r="L6608" s="120">
        <f>IF(VLOOKUP(H6608,'Cross-Page Data'!$D$4:$F$48,3,FALSE)="natural gas",VLOOKUP(G6608,'Cross-Page Data'!$I$4:$J$19,2,FALSE),IF(VLOOKUP(H6608,'Cross-Page Data'!$D$4:$F$48,3,FALSE)="solar",IF(G6608="PV","solar PV","solar thermal"),IF(VLOOKUP(H6608,'Cross-Page Data'!$D$4:$F$48,3,FALSE)="wind",VLOOKUP(G6608,'Cross-Page Data'!$I$4:$J$19,2,FALSE),IF(VLOOKUP(H6608,'Cross-Page Data'!$D$4:$F$48,3,FALSE)="hydro",VLOOKUP(G6608,'Cross-Page Data'!$I$4:$J$19,2,FALSE),VLOOKUP(H6608,'Cross-Page Data'!$D$4:$F$48,3,FALSE)))))</f>
        <v/>
      </c>
      <c r="M6608" s="120">
        <f>IF(AND($P$2=FALSE,OR(F6608="Commercial NAICS Cogen",F6608="Industrial NAICS Cogen",F6608="NAICS-22 Cogen")),FALSE,IF(AND($P$3=FALSE,OR(F6608="Commercial NAICS Cogen",F6608="Commercial NAICS Non-Cogen",F6608="Industrial NAICS Cogen", F6608="industrial NAICS non-Cogen")),FALSE, TRUE))</f>
        <v/>
      </c>
    </row>
    <row r="6609">
      <c r="A6609" s="129" t="n">
        <v>99999</v>
      </c>
      <c r="B6609" s="130" t="inlineStr">
        <is>
          <t>State-Fuel Level Increment</t>
        </is>
      </c>
      <c r="C6609" s="130" t="inlineStr">
        <is>
          <t>State-Fuel Level Increment</t>
        </is>
      </c>
      <c r="D6609" s="129" t="n">
        <v>99999</v>
      </c>
      <c r="E6609" s="130" t="inlineStr">
        <is>
          <t>PA</t>
        </is>
      </c>
      <c r="F6609" s="130" t="inlineStr">
        <is>
          <t>NAICS-22 Cogen</t>
        </is>
      </c>
      <c r="G6609" s="130" t="inlineStr">
        <is>
          <t>ST</t>
        </is>
      </c>
      <c r="H6609" s="130" t="inlineStr">
        <is>
          <t>WC</t>
        </is>
      </c>
      <c r="I6609" s="130" t="inlineStr">
        <is>
          <t>WOC</t>
        </is>
      </c>
      <c r="J6609" s="131" t="n">
        <v>1063845</v>
      </c>
      <c r="K6609" s="129" t="n">
        <v>2020</v>
      </c>
      <c r="L6609" s="120">
        <f>IF(VLOOKUP(H6609,'Cross-Page Data'!$D$4:$F$48,3,FALSE)="natural gas",VLOOKUP(G6609,'Cross-Page Data'!$I$4:$J$19,2,FALSE),IF(VLOOKUP(H6609,'Cross-Page Data'!$D$4:$F$48,3,FALSE)="solar",IF(G6609="PV","solar PV","solar thermal"),IF(VLOOKUP(H6609,'Cross-Page Data'!$D$4:$F$48,3,FALSE)="wind",VLOOKUP(G6609,'Cross-Page Data'!$I$4:$J$19,2,FALSE),IF(VLOOKUP(H6609,'Cross-Page Data'!$D$4:$F$48,3,FALSE)="hydro",VLOOKUP(G6609,'Cross-Page Data'!$I$4:$J$19,2,FALSE),VLOOKUP(H6609,'Cross-Page Data'!$D$4:$F$48,3,FALSE)))))</f>
        <v/>
      </c>
      <c r="M6609" s="120">
        <f>IF(AND($P$2=FALSE,OR(F6609="Commercial NAICS Cogen",F6609="Industrial NAICS Cogen",F6609="NAICS-22 Cogen")),FALSE,IF(AND($P$3=FALSE,OR(F6609="Commercial NAICS Cogen",F6609="Commercial NAICS Non-Cogen",F6609="Industrial NAICS Cogen", F6609="industrial NAICS non-Cogen")),FALSE, TRUE))</f>
        <v/>
      </c>
    </row>
    <row r="6610">
      <c r="A6610" s="129" t="n">
        <v>99999</v>
      </c>
      <c r="B6610" s="130" t="inlineStr">
        <is>
          <t>State-Fuel Level Increment</t>
        </is>
      </c>
      <c r="C6610" s="130" t="inlineStr">
        <is>
          <t>State-Fuel Level Increment</t>
        </is>
      </c>
      <c r="D6610" s="129" t="n">
        <v>99999</v>
      </c>
      <c r="E6610" s="130" t="inlineStr">
        <is>
          <t>WV</t>
        </is>
      </c>
      <c r="F6610" s="130" t="inlineStr">
        <is>
          <t>NAICS-22 Non-Cogen</t>
        </is>
      </c>
      <c r="G6610" s="130" t="inlineStr">
        <is>
          <t>ST</t>
        </is>
      </c>
      <c r="H6610" s="130" t="inlineStr">
        <is>
          <t>WC</t>
        </is>
      </c>
      <c r="I6610" s="130" t="inlineStr">
        <is>
          <t>WOC</t>
        </is>
      </c>
      <c r="J6610" s="131" t="n">
        <v>520651.31</v>
      </c>
      <c r="K6610" s="129" t="n">
        <v>2020</v>
      </c>
      <c r="L6610" s="120">
        <f>IF(VLOOKUP(H6610,'Cross-Page Data'!$D$4:$F$48,3,FALSE)="natural gas",VLOOKUP(G6610,'Cross-Page Data'!$I$4:$J$19,2,FALSE),IF(VLOOKUP(H6610,'Cross-Page Data'!$D$4:$F$48,3,FALSE)="solar",IF(G6610="PV","solar PV","solar thermal"),IF(VLOOKUP(H6610,'Cross-Page Data'!$D$4:$F$48,3,FALSE)="wind",VLOOKUP(G6610,'Cross-Page Data'!$I$4:$J$19,2,FALSE),IF(VLOOKUP(H6610,'Cross-Page Data'!$D$4:$F$48,3,FALSE)="hydro",VLOOKUP(G6610,'Cross-Page Data'!$I$4:$J$19,2,FALSE),VLOOKUP(H6610,'Cross-Page Data'!$D$4:$F$48,3,FALSE)))))</f>
        <v/>
      </c>
      <c r="M6610" s="120">
        <f>IF(AND($P$2=FALSE,OR(F6610="Commercial NAICS Cogen",F6610="Industrial NAICS Cogen",F6610="NAICS-22 Cogen")),FALSE,IF(AND($P$3=FALSE,OR(F6610="Commercial NAICS Cogen",F6610="Commercial NAICS Non-Cogen",F6610="Industrial NAICS Cogen", F6610="industrial NAICS non-Cogen")),FALSE, TRUE))</f>
        <v/>
      </c>
    </row>
    <row r="6611">
      <c r="A6611" s="129" t="n">
        <v>99999</v>
      </c>
      <c r="B6611" s="130" t="inlineStr">
        <is>
          <t>State-Fuel Level Increment</t>
        </is>
      </c>
      <c r="C6611" s="130" t="inlineStr">
        <is>
          <t>State-Fuel Level Increment</t>
        </is>
      </c>
      <c r="D6611" s="129" t="n">
        <v>99999</v>
      </c>
      <c r="E6611" s="130" t="inlineStr">
        <is>
          <t>FL</t>
        </is>
      </c>
      <c r="F6611" s="130" t="inlineStr">
        <is>
          <t>Industrial NAICS Cogen</t>
        </is>
      </c>
      <c r="G6611" s="130" t="inlineStr">
        <is>
          <t>ST</t>
        </is>
      </c>
      <c r="H6611" s="130" t="inlineStr">
        <is>
          <t>WDL</t>
        </is>
      </c>
      <c r="I6611" s="130" t="inlineStr">
        <is>
          <t>WWW</t>
        </is>
      </c>
      <c r="J6611" s="131" t="n">
        <v>112157.91</v>
      </c>
      <c r="K6611" s="129" t="n">
        <v>2020</v>
      </c>
      <c r="L6611" s="120">
        <f>IF(VLOOKUP(H6611,'Cross-Page Data'!$D$4:$F$48,3,FALSE)="natural gas",VLOOKUP(G6611,'Cross-Page Data'!$I$4:$J$19,2,FALSE),IF(VLOOKUP(H6611,'Cross-Page Data'!$D$4:$F$48,3,FALSE)="solar",IF(G6611="PV","solar PV","solar thermal"),IF(VLOOKUP(H6611,'Cross-Page Data'!$D$4:$F$48,3,FALSE)="wind",VLOOKUP(G6611,'Cross-Page Data'!$I$4:$J$19,2,FALSE),IF(VLOOKUP(H6611,'Cross-Page Data'!$D$4:$F$48,3,FALSE)="hydro",VLOOKUP(G6611,'Cross-Page Data'!$I$4:$J$19,2,FALSE),VLOOKUP(H6611,'Cross-Page Data'!$D$4:$F$48,3,FALSE)))))</f>
        <v/>
      </c>
      <c r="M6611" s="120">
        <f>IF(AND($P$2=FALSE,OR(F6611="Commercial NAICS Cogen",F6611="Industrial NAICS Cogen",F6611="NAICS-22 Cogen")),FALSE,IF(AND($P$3=FALSE,OR(F6611="Commercial NAICS Cogen",F6611="Commercial NAICS Non-Cogen",F6611="Industrial NAICS Cogen", F6611="industrial NAICS non-Cogen")),FALSE, TRUE))</f>
        <v/>
      </c>
    </row>
    <row r="6612">
      <c r="A6612" s="129" t="n">
        <v>99999</v>
      </c>
      <c r="B6612" s="130" t="inlineStr">
        <is>
          <t>State-Fuel Level Increment</t>
        </is>
      </c>
      <c r="C6612" s="130" t="inlineStr">
        <is>
          <t>State-Fuel Level Increment</t>
        </is>
      </c>
      <c r="D6612" s="129" t="n">
        <v>99999</v>
      </c>
      <c r="E6612" s="130" t="inlineStr">
        <is>
          <t>NY</t>
        </is>
      </c>
      <c r="F6612" s="130" t="inlineStr">
        <is>
          <t>Industrial NAICS Cogen</t>
        </is>
      </c>
      <c r="G6612" s="130" t="inlineStr">
        <is>
          <t>ST</t>
        </is>
      </c>
      <c r="H6612" s="130" t="inlineStr">
        <is>
          <t>WDL</t>
        </is>
      </c>
      <c r="I6612" s="130" t="inlineStr">
        <is>
          <t>WWW</t>
        </is>
      </c>
      <c r="J6612" s="131" t="n">
        <v>65460.003</v>
      </c>
      <c r="K6612" s="129" t="n">
        <v>2020</v>
      </c>
      <c r="L6612" s="120">
        <f>IF(VLOOKUP(H6612,'Cross-Page Data'!$D$4:$F$48,3,FALSE)="natural gas",VLOOKUP(G6612,'Cross-Page Data'!$I$4:$J$19,2,FALSE),IF(VLOOKUP(H6612,'Cross-Page Data'!$D$4:$F$48,3,FALSE)="solar",IF(G6612="PV","solar PV","solar thermal"),IF(VLOOKUP(H6612,'Cross-Page Data'!$D$4:$F$48,3,FALSE)="wind",VLOOKUP(G6612,'Cross-Page Data'!$I$4:$J$19,2,FALSE),IF(VLOOKUP(H6612,'Cross-Page Data'!$D$4:$F$48,3,FALSE)="hydro",VLOOKUP(G6612,'Cross-Page Data'!$I$4:$J$19,2,FALSE),VLOOKUP(H6612,'Cross-Page Data'!$D$4:$F$48,3,FALSE)))))</f>
        <v/>
      </c>
      <c r="M6612" s="120">
        <f>IF(AND($P$2=FALSE,OR(F6612="Commercial NAICS Cogen",F6612="Industrial NAICS Cogen",F6612="NAICS-22 Cogen")),FALSE,IF(AND($P$3=FALSE,OR(F6612="Commercial NAICS Cogen",F6612="Commercial NAICS Non-Cogen",F6612="Industrial NAICS Cogen", F6612="industrial NAICS non-Cogen")),FALSE, TRUE))</f>
        <v/>
      </c>
    </row>
    <row r="6613">
      <c r="A6613" s="129" t="n">
        <v>99999</v>
      </c>
      <c r="B6613" s="130" t="inlineStr">
        <is>
          <t>State-Fuel Level Increment</t>
        </is>
      </c>
      <c r="C6613" s="130" t="inlineStr">
        <is>
          <t>State-Fuel Level Increment</t>
        </is>
      </c>
      <c r="D6613" s="129" t="n">
        <v>99999</v>
      </c>
      <c r="E6613" s="130" t="inlineStr">
        <is>
          <t>WA</t>
        </is>
      </c>
      <c r="F6613" s="130" t="inlineStr">
        <is>
          <t>Industrial NAICS Cogen</t>
        </is>
      </c>
      <c r="G6613" s="130" t="inlineStr">
        <is>
          <t>ST</t>
        </is>
      </c>
      <c r="H6613" s="130" t="inlineStr">
        <is>
          <t>WDL</t>
        </is>
      </c>
      <c r="I6613" s="130" t="inlineStr">
        <is>
          <t>WWW</t>
        </is>
      </c>
      <c r="J6613" s="131" t="n">
        <v>80554.833</v>
      </c>
      <c r="K6613" s="129" t="n">
        <v>2020</v>
      </c>
      <c r="L6613" s="120">
        <f>IF(VLOOKUP(H6613,'Cross-Page Data'!$D$4:$F$48,3,FALSE)="natural gas",VLOOKUP(G6613,'Cross-Page Data'!$I$4:$J$19,2,FALSE),IF(VLOOKUP(H6613,'Cross-Page Data'!$D$4:$F$48,3,FALSE)="solar",IF(G6613="PV","solar PV","solar thermal"),IF(VLOOKUP(H6613,'Cross-Page Data'!$D$4:$F$48,3,FALSE)="wind",VLOOKUP(G6613,'Cross-Page Data'!$I$4:$J$19,2,FALSE),IF(VLOOKUP(H6613,'Cross-Page Data'!$D$4:$F$48,3,FALSE)="hydro",VLOOKUP(G6613,'Cross-Page Data'!$I$4:$J$19,2,FALSE),VLOOKUP(H6613,'Cross-Page Data'!$D$4:$F$48,3,FALSE)))))</f>
        <v/>
      </c>
      <c r="M6613" s="120">
        <f>IF(AND($P$2=FALSE,OR(F6613="Commercial NAICS Cogen",F6613="Industrial NAICS Cogen",F6613="NAICS-22 Cogen")),FALSE,IF(AND($P$3=FALSE,OR(F6613="Commercial NAICS Cogen",F6613="Commercial NAICS Non-Cogen",F6613="Industrial NAICS Cogen", F6613="industrial NAICS non-Cogen")),FALSE, TRUE))</f>
        <v/>
      </c>
    </row>
    <row r="6614">
      <c r="A6614" s="129" t="n">
        <v>99999</v>
      </c>
      <c r="B6614" s="130" t="inlineStr">
        <is>
          <t>State-Fuel Level Increment</t>
        </is>
      </c>
      <c r="C6614" s="130" t="inlineStr">
        <is>
          <t>State-Fuel Level Increment</t>
        </is>
      </c>
      <c r="D6614" s="129" t="n">
        <v>99999</v>
      </c>
      <c r="E6614" s="130" t="inlineStr">
        <is>
          <t>AK</t>
        </is>
      </c>
      <c r="F6614" s="130" t="inlineStr">
        <is>
          <t>NAICS-22 Cogen</t>
        </is>
      </c>
      <c r="G6614" s="130" t="inlineStr">
        <is>
          <t>ST</t>
        </is>
      </c>
      <c r="H6614" s="130" t="inlineStr">
        <is>
          <t>WDS</t>
        </is>
      </c>
      <c r="I6614" s="130" t="inlineStr">
        <is>
          <t>WWW</t>
        </is>
      </c>
      <c r="J6614" s="131" t="n">
        <v>0</v>
      </c>
      <c r="K6614" s="129" t="n">
        <v>2020</v>
      </c>
      <c r="L6614" s="120">
        <f>IF(VLOOKUP(H6614,'Cross-Page Data'!$D$4:$F$48,3,FALSE)="natural gas",VLOOKUP(G6614,'Cross-Page Data'!$I$4:$J$19,2,FALSE),IF(VLOOKUP(H6614,'Cross-Page Data'!$D$4:$F$48,3,FALSE)="solar",IF(G6614="PV","solar PV","solar thermal"),IF(VLOOKUP(H6614,'Cross-Page Data'!$D$4:$F$48,3,FALSE)="wind",VLOOKUP(G6614,'Cross-Page Data'!$I$4:$J$19,2,FALSE),IF(VLOOKUP(H6614,'Cross-Page Data'!$D$4:$F$48,3,FALSE)="hydro",VLOOKUP(G6614,'Cross-Page Data'!$I$4:$J$19,2,FALSE),VLOOKUP(H6614,'Cross-Page Data'!$D$4:$F$48,3,FALSE)))))</f>
        <v/>
      </c>
      <c r="M6614" s="120">
        <f>IF(AND($P$2=FALSE,OR(F6614="Commercial NAICS Cogen",F6614="Industrial NAICS Cogen",F6614="NAICS-22 Cogen")),FALSE,IF(AND($P$3=FALSE,OR(F6614="Commercial NAICS Cogen",F6614="Commercial NAICS Non-Cogen",F6614="Industrial NAICS Cogen", F6614="industrial NAICS non-Cogen")),FALSE, TRUE))</f>
        <v/>
      </c>
    </row>
    <row r="6615">
      <c r="A6615" s="129" t="n">
        <v>99999</v>
      </c>
      <c r="B6615" s="130" t="inlineStr">
        <is>
          <t>State-Fuel Level Increment</t>
        </is>
      </c>
      <c r="C6615" s="130" t="inlineStr">
        <is>
          <t>State-Fuel Level Increment</t>
        </is>
      </c>
      <c r="D6615" s="129" t="n">
        <v>99999</v>
      </c>
      <c r="E6615" s="130" t="inlineStr">
        <is>
          <t>AL</t>
        </is>
      </c>
      <c r="F6615" s="130" t="inlineStr">
        <is>
          <t>Industrial NAICS Cogen</t>
        </is>
      </c>
      <c r="G6615" s="130" t="inlineStr">
        <is>
          <t>ST</t>
        </is>
      </c>
      <c r="H6615" s="130" t="inlineStr">
        <is>
          <t>WDS</t>
        </is>
      </c>
      <c r="I6615" s="130" t="inlineStr">
        <is>
          <t>WWW</t>
        </is>
      </c>
      <c r="J6615" s="131" t="n">
        <v>361786.06</v>
      </c>
      <c r="K6615" s="129" t="n">
        <v>2020</v>
      </c>
      <c r="L6615" s="120">
        <f>IF(VLOOKUP(H6615,'Cross-Page Data'!$D$4:$F$48,3,FALSE)="natural gas",VLOOKUP(G6615,'Cross-Page Data'!$I$4:$J$19,2,FALSE),IF(VLOOKUP(H6615,'Cross-Page Data'!$D$4:$F$48,3,FALSE)="solar",IF(G6615="PV","solar PV","solar thermal"),IF(VLOOKUP(H6615,'Cross-Page Data'!$D$4:$F$48,3,FALSE)="wind",VLOOKUP(G6615,'Cross-Page Data'!$I$4:$J$19,2,FALSE),IF(VLOOKUP(H6615,'Cross-Page Data'!$D$4:$F$48,3,FALSE)="hydro",VLOOKUP(G6615,'Cross-Page Data'!$I$4:$J$19,2,FALSE),VLOOKUP(H6615,'Cross-Page Data'!$D$4:$F$48,3,FALSE)))))</f>
        <v/>
      </c>
      <c r="M6615" s="120">
        <f>IF(AND($P$2=FALSE,OR(F6615="Commercial NAICS Cogen",F6615="Industrial NAICS Cogen",F6615="NAICS-22 Cogen")),FALSE,IF(AND($P$3=FALSE,OR(F6615="Commercial NAICS Cogen",F6615="Commercial NAICS Non-Cogen",F6615="Industrial NAICS Cogen", F6615="industrial NAICS non-Cogen")),FALSE, TRUE))</f>
        <v/>
      </c>
    </row>
    <row r="6616">
      <c r="A6616" s="129" t="n">
        <v>99999</v>
      </c>
      <c r="B6616" s="130" t="inlineStr">
        <is>
          <t>State-Fuel Level Increment</t>
        </is>
      </c>
      <c r="C6616" s="130" t="inlineStr">
        <is>
          <t>State-Fuel Level Increment</t>
        </is>
      </c>
      <c r="D6616" s="129" t="n">
        <v>99999</v>
      </c>
      <c r="E6616" s="130" t="inlineStr">
        <is>
          <t>AR</t>
        </is>
      </c>
      <c r="F6616" s="130" t="inlineStr">
        <is>
          <t>Industrial NAICS Cogen</t>
        </is>
      </c>
      <c r="G6616" s="130" t="inlineStr">
        <is>
          <t>ST</t>
        </is>
      </c>
      <c r="H6616" s="130" t="inlineStr">
        <is>
          <t>WDS</t>
        </is>
      </c>
      <c r="I6616" s="130" t="inlineStr">
        <is>
          <t>WWW</t>
        </is>
      </c>
      <c r="J6616" s="131" t="n">
        <v>0</v>
      </c>
      <c r="K6616" s="129" t="n">
        <v>2020</v>
      </c>
      <c r="L6616" s="120">
        <f>IF(VLOOKUP(H6616,'Cross-Page Data'!$D$4:$F$48,3,FALSE)="natural gas",VLOOKUP(G6616,'Cross-Page Data'!$I$4:$J$19,2,FALSE),IF(VLOOKUP(H6616,'Cross-Page Data'!$D$4:$F$48,3,FALSE)="solar",IF(G6616="PV","solar PV","solar thermal"),IF(VLOOKUP(H6616,'Cross-Page Data'!$D$4:$F$48,3,FALSE)="wind",VLOOKUP(G6616,'Cross-Page Data'!$I$4:$J$19,2,FALSE),IF(VLOOKUP(H6616,'Cross-Page Data'!$D$4:$F$48,3,FALSE)="hydro",VLOOKUP(G6616,'Cross-Page Data'!$I$4:$J$19,2,FALSE),VLOOKUP(H6616,'Cross-Page Data'!$D$4:$F$48,3,FALSE)))))</f>
        <v/>
      </c>
      <c r="M6616" s="120">
        <f>IF(AND($P$2=FALSE,OR(F6616="Commercial NAICS Cogen",F6616="Industrial NAICS Cogen",F6616="NAICS-22 Cogen")),FALSE,IF(AND($P$3=FALSE,OR(F6616="Commercial NAICS Cogen",F6616="Commercial NAICS Non-Cogen",F6616="Industrial NAICS Cogen", F6616="industrial NAICS non-Cogen")),FALSE, TRUE))</f>
        <v/>
      </c>
    </row>
    <row r="6617">
      <c r="A6617" s="129" t="n">
        <v>99999</v>
      </c>
      <c r="B6617" s="130" t="inlineStr">
        <is>
          <t>State-Fuel Level Increment</t>
        </is>
      </c>
      <c r="C6617" s="130" t="inlineStr">
        <is>
          <t>State-Fuel Level Increment</t>
        </is>
      </c>
      <c r="D6617" s="129" t="n">
        <v>99999</v>
      </c>
      <c r="E6617" s="130" t="inlineStr">
        <is>
          <t>AZ</t>
        </is>
      </c>
      <c r="F6617" s="130" t="inlineStr">
        <is>
          <t>NAICS-22 Non-Cogen</t>
        </is>
      </c>
      <c r="G6617" s="130" t="inlineStr">
        <is>
          <t>ST</t>
        </is>
      </c>
      <c r="H6617" s="130" t="inlineStr">
        <is>
          <t>WDS</t>
        </is>
      </c>
      <c r="I6617" s="130" t="inlineStr">
        <is>
          <t>WWW</t>
        </is>
      </c>
      <c r="J6617" s="131" t="n">
        <v>194785.04</v>
      </c>
      <c r="K6617" s="129" t="n">
        <v>2020</v>
      </c>
      <c r="L6617" s="120">
        <f>IF(VLOOKUP(H6617,'Cross-Page Data'!$D$4:$F$48,3,FALSE)="natural gas",VLOOKUP(G6617,'Cross-Page Data'!$I$4:$J$19,2,FALSE),IF(VLOOKUP(H6617,'Cross-Page Data'!$D$4:$F$48,3,FALSE)="solar",IF(G6617="PV","solar PV","solar thermal"),IF(VLOOKUP(H6617,'Cross-Page Data'!$D$4:$F$48,3,FALSE)="wind",VLOOKUP(G6617,'Cross-Page Data'!$I$4:$J$19,2,FALSE),IF(VLOOKUP(H6617,'Cross-Page Data'!$D$4:$F$48,3,FALSE)="hydro",VLOOKUP(G6617,'Cross-Page Data'!$I$4:$J$19,2,FALSE),VLOOKUP(H6617,'Cross-Page Data'!$D$4:$F$48,3,FALSE)))))</f>
        <v/>
      </c>
      <c r="M6617" s="120">
        <f>IF(AND($P$2=FALSE,OR(F6617="Commercial NAICS Cogen",F6617="Industrial NAICS Cogen",F6617="NAICS-22 Cogen")),FALSE,IF(AND($P$3=FALSE,OR(F6617="Commercial NAICS Cogen",F6617="Commercial NAICS Non-Cogen",F6617="Industrial NAICS Cogen", F6617="industrial NAICS non-Cogen")),FALSE, TRUE))</f>
        <v/>
      </c>
    </row>
    <row r="6618">
      <c r="A6618" s="129" t="n">
        <v>99999</v>
      </c>
      <c r="B6618" s="130" t="inlineStr">
        <is>
          <t>State-Fuel Level Increment</t>
        </is>
      </c>
      <c r="C6618" s="130" t="inlineStr">
        <is>
          <t>State-Fuel Level Increment</t>
        </is>
      </c>
      <c r="D6618" s="129" t="n">
        <v>99999</v>
      </c>
      <c r="E6618" s="130" t="inlineStr">
        <is>
          <t>CA</t>
        </is>
      </c>
      <c r="F6618" s="130" t="inlineStr">
        <is>
          <t>NAICS-22 Non-Cogen</t>
        </is>
      </c>
      <c r="G6618" s="130" t="inlineStr">
        <is>
          <t>ST</t>
        </is>
      </c>
      <c r="H6618" s="130" t="inlineStr">
        <is>
          <t>WDS</t>
        </is>
      </c>
      <c r="I6618" s="130" t="inlineStr">
        <is>
          <t>WWW</t>
        </is>
      </c>
      <c r="J6618" s="131" t="n">
        <v>833954.42</v>
      </c>
      <c r="K6618" s="129" t="n">
        <v>2020</v>
      </c>
      <c r="L6618" s="120">
        <f>IF(VLOOKUP(H6618,'Cross-Page Data'!$D$4:$F$48,3,FALSE)="natural gas",VLOOKUP(G6618,'Cross-Page Data'!$I$4:$J$19,2,FALSE),IF(VLOOKUP(H6618,'Cross-Page Data'!$D$4:$F$48,3,FALSE)="solar",IF(G6618="PV","solar PV","solar thermal"),IF(VLOOKUP(H6618,'Cross-Page Data'!$D$4:$F$48,3,FALSE)="wind",VLOOKUP(G6618,'Cross-Page Data'!$I$4:$J$19,2,FALSE),IF(VLOOKUP(H6618,'Cross-Page Data'!$D$4:$F$48,3,FALSE)="hydro",VLOOKUP(G6618,'Cross-Page Data'!$I$4:$J$19,2,FALSE),VLOOKUP(H6618,'Cross-Page Data'!$D$4:$F$48,3,FALSE)))))</f>
        <v/>
      </c>
      <c r="M6618" s="120">
        <f>IF(AND($P$2=FALSE,OR(F6618="Commercial NAICS Cogen",F6618="Industrial NAICS Cogen",F6618="NAICS-22 Cogen")),FALSE,IF(AND($P$3=FALSE,OR(F6618="Commercial NAICS Cogen",F6618="Commercial NAICS Non-Cogen",F6618="Industrial NAICS Cogen", F6618="industrial NAICS non-Cogen")),FALSE, TRUE))</f>
        <v/>
      </c>
    </row>
    <row r="6619">
      <c r="A6619" s="129" t="n">
        <v>99999</v>
      </c>
      <c r="B6619" s="130" t="inlineStr">
        <is>
          <t>State-Fuel Level Increment</t>
        </is>
      </c>
      <c r="C6619" s="130" t="inlineStr">
        <is>
          <t>State-Fuel Level Increment</t>
        </is>
      </c>
      <c r="D6619" s="129" t="n">
        <v>99999</v>
      </c>
      <c r="E6619" s="130" t="inlineStr">
        <is>
          <t>CA</t>
        </is>
      </c>
      <c r="F6619" s="130" t="inlineStr">
        <is>
          <t>NAICS-22 Cogen</t>
        </is>
      </c>
      <c r="G6619" s="130" t="inlineStr">
        <is>
          <t>ST</t>
        </is>
      </c>
      <c r="H6619" s="130" t="inlineStr">
        <is>
          <t>WDS</t>
        </is>
      </c>
      <c r="I6619" s="130" t="inlineStr">
        <is>
          <t>WWW</t>
        </is>
      </c>
      <c r="J6619" s="131" t="n">
        <v>866005.35</v>
      </c>
      <c r="K6619" s="129" t="n">
        <v>2020</v>
      </c>
      <c r="L6619" s="120">
        <f>IF(VLOOKUP(H6619,'Cross-Page Data'!$D$4:$F$48,3,FALSE)="natural gas",VLOOKUP(G6619,'Cross-Page Data'!$I$4:$J$19,2,FALSE),IF(VLOOKUP(H6619,'Cross-Page Data'!$D$4:$F$48,3,FALSE)="solar",IF(G6619="PV","solar PV","solar thermal"),IF(VLOOKUP(H6619,'Cross-Page Data'!$D$4:$F$48,3,FALSE)="wind",VLOOKUP(G6619,'Cross-Page Data'!$I$4:$J$19,2,FALSE),IF(VLOOKUP(H6619,'Cross-Page Data'!$D$4:$F$48,3,FALSE)="hydro",VLOOKUP(G6619,'Cross-Page Data'!$I$4:$J$19,2,FALSE),VLOOKUP(H6619,'Cross-Page Data'!$D$4:$F$48,3,FALSE)))))</f>
        <v/>
      </c>
      <c r="M6619" s="120">
        <f>IF(AND($P$2=FALSE,OR(F6619="Commercial NAICS Cogen",F6619="Industrial NAICS Cogen",F6619="NAICS-22 Cogen")),FALSE,IF(AND($P$3=FALSE,OR(F6619="Commercial NAICS Cogen",F6619="Commercial NAICS Non-Cogen",F6619="Industrial NAICS Cogen", F6619="industrial NAICS non-Cogen")),FALSE, TRUE))</f>
        <v/>
      </c>
    </row>
    <row r="6620">
      <c r="A6620" s="129" t="n">
        <v>99999</v>
      </c>
      <c r="B6620" s="130" t="inlineStr">
        <is>
          <t>State-Fuel Level Increment</t>
        </is>
      </c>
      <c r="C6620" s="130" t="inlineStr">
        <is>
          <t>State-Fuel Level Increment</t>
        </is>
      </c>
      <c r="D6620" s="129" t="n">
        <v>99999</v>
      </c>
      <c r="E6620" s="130" t="inlineStr">
        <is>
          <t>CA</t>
        </is>
      </c>
      <c r="F6620" s="130" t="inlineStr">
        <is>
          <t>Industrial NAICS Non-Cogen</t>
        </is>
      </c>
      <c r="G6620" s="130" t="inlineStr">
        <is>
          <t>ST</t>
        </is>
      </c>
      <c r="H6620" s="130" t="inlineStr">
        <is>
          <t>WDS</t>
        </is>
      </c>
      <c r="I6620" s="130" t="inlineStr">
        <is>
          <t>WWW</t>
        </is>
      </c>
      <c r="J6620" s="131" t="n">
        <v>199698.28</v>
      </c>
      <c r="K6620" s="129" t="n">
        <v>2020</v>
      </c>
      <c r="L6620" s="120">
        <f>IF(VLOOKUP(H6620,'Cross-Page Data'!$D$4:$F$48,3,FALSE)="natural gas",VLOOKUP(G6620,'Cross-Page Data'!$I$4:$J$19,2,FALSE),IF(VLOOKUP(H6620,'Cross-Page Data'!$D$4:$F$48,3,FALSE)="solar",IF(G6620="PV","solar PV","solar thermal"),IF(VLOOKUP(H6620,'Cross-Page Data'!$D$4:$F$48,3,FALSE)="wind",VLOOKUP(G6620,'Cross-Page Data'!$I$4:$J$19,2,FALSE),IF(VLOOKUP(H6620,'Cross-Page Data'!$D$4:$F$48,3,FALSE)="hydro",VLOOKUP(G6620,'Cross-Page Data'!$I$4:$J$19,2,FALSE),VLOOKUP(H6620,'Cross-Page Data'!$D$4:$F$48,3,FALSE)))))</f>
        <v/>
      </c>
      <c r="M6620" s="120">
        <f>IF(AND($P$2=FALSE,OR(F6620="Commercial NAICS Cogen",F6620="Industrial NAICS Cogen",F6620="NAICS-22 Cogen")),FALSE,IF(AND($P$3=FALSE,OR(F6620="Commercial NAICS Cogen",F6620="Commercial NAICS Non-Cogen",F6620="Industrial NAICS Cogen", F6620="industrial NAICS non-Cogen")),FALSE, TRUE))</f>
        <v/>
      </c>
    </row>
    <row r="6621">
      <c r="A6621" s="129" t="n">
        <v>99999</v>
      </c>
      <c r="B6621" s="130" t="inlineStr">
        <is>
          <t>State-Fuel Level Increment</t>
        </is>
      </c>
      <c r="C6621" s="130" t="inlineStr">
        <is>
          <t>State-Fuel Level Increment</t>
        </is>
      </c>
      <c r="D6621" s="129" t="n">
        <v>99999</v>
      </c>
      <c r="E6621" s="130" t="inlineStr">
        <is>
          <t>CA</t>
        </is>
      </c>
      <c r="F6621" s="130" t="inlineStr">
        <is>
          <t>Industrial NAICS Cogen</t>
        </is>
      </c>
      <c r="G6621" s="130" t="inlineStr">
        <is>
          <t>ST</t>
        </is>
      </c>
      <c r="H6621" s="130" t="inlineStr">
        <is>
          <t>WDS</t>
        </is>
      </c>
      <c r="I6621" s="130" t="inlineStr">
        <is>
          <t>WWW</t>
        </is>
      </c>
      <c r="J6621" s="131" t="n">
        <v>410084.3</v>
      </c>
      <c r="K6621" s="129" t="n">
        <v>2020</v>
      </c>
      <c r="L6621" s="120">
        <f>IF(VLOOKUP(H6621,'Cross-Page Data'!$D$4:$F$48,3,FALSE)="natural gas",VLOOKUP(G6621,'Cross-Page Data'!$I$4:$J$19,2,FALSE),IF(VLOOKUP(H6621,'Cross-Page Data'!$D$4:$F$48,3,FALSE)="solar",IF(G6621="PV","solar PV","solar thermal"),IF(VLOOKUP(H6621,'Cross-Page Data'!$D$4:$F$48,3,FALSE)="wind",VLOOKUP(G6621,'Cross-Page Data'!$I$4:$J$19,2,FALSE),IF(VLOOKUP(H6621,'Cross-Page Data'!$D$4:$F$48,3,FALSE)="hydro",VLOOKUP(G6621,'Cross-Page Data'!$I$4:$J$19,2,FALSE),VLOOKUP(H6621,'Cross-Page Data'!$D$4:$F$48,3,FALSE)))))</f>
        <v/>
      </c>
      <c r="M6621" s="120">
        <f>IF(AND($P$2=FALSE,OR(F6621="Commercial NAICS Cogen",F6621="Industrial NAICS Cogen",F6621="NAICS-22 Cogen")),FALSE,IF(AND($P$3=FALSE,OR(F6621="Commercial NAICS Cogen",F6621="Commercial NAICS Non-Cogen",F6621="Industrial NAICS Cogen", F6621="industrial NAICS non-Cogen")),FALSE, TRUE))</f>
        <v/>
      </c>
    </row>
    <row r="6622">
      <c r="A6622" s="129" t="n">
        <v>99999</v>
      </c>
      <c r="B6622" s="130" t="inlineStr">
        <is>
          <t>State-Fuel Level Increment</t>
        </is>
      </c>
      <c r="C6622" s="130" t="inlineStr">
        <is>
          <t>State-Fuel Level Increment</t>
        </is>
      </c>
      <c r="D6622" s="129" t="n">
        <v>99999</v>
      </c>
      <c r="E6622" s="130" t="inlineStr">
        <is>
          <t>CT</t>
        </is>
      </c>
      <c r="F6622" s="130" t="inlineStr">
        <is>
          <t>NAICS-22 Non-Cogen</t>
        </is>
      </c>
      <c r="G6622" s="130" t="inlineStr">
        <is>
          <t>ST</t>
        </is>
      </c>
      <c r="H6622" s="130" t="inlineStr">
        <is>
          <t>WDS</t>
        </is>
      </c>
      <c r="I6622" s="130" t="inlineStr">
        <is>
          <t>WWW</t>
        </is>
      </c>
      <c r="J6622" s="131" t="n">
        <v>257025.7</v>
      </c>
      <c r="K6622" s="129" t="n">
        <v>2020</v>
      </c>
      <c r="L6622" s="120">
        <f>IF(VLOOKUP(H6622,'Cross-Page Data'!$D$4:$F$48,3,FALSE)="natural gas",VLOOKUP(G6622,'Cross-Page Data'!$I$4:$J$19,2,FALSE),IF(VLOOKUP(H6622,'Cross-Page Data'!$D$4:$F$48,3,FALSE)="solar",IF(G6622="PV","solar PV","solar thermal"),IF(VLOOKUP(H6622,'Cross-Page Data'!$D$4:$F$48,3,FALSE)="wind",VLOOKUP(G6622,'Cross-Page Data'!$I$4:$J$19,2,FALSE),IF(VLOOKUP(H6622,'Cross-Page Data'!$D$4:$F$48,3,FALSE)="hydro",VLOOKUP(G6622,'Cross-Page Data'!$I$4:$J$19,2,FALSE),VLOOKUP(H6622,'Cross-Page Data'!$D$4:$F$48,3,FALSE)))))</f>
        <v/>
      </c>
      <c r="M6622" s="120">
        <f>IF(AND($P$2=FALSE,OR(F6622="Commercial NAICS Cogen",F6622="Industrial NAICS Cogen",F6622="NAICS-22 Cogen")),FALSE,IF(AND($P$3=FALSE,OR(F6622="Commercial NAICS Cogen",F6622="Commercial NAICS Non-Cogen",F6622="Industrial NAICS Cogen", F6622="industrial NAICS non-Cogen")),FALSE, TRUE))</f>
        <v/>
      </c>
    </row>
    <row r="6623">
      <c r="A6623" s="129" t="n">
        <v>99999</v>
      </c>
      <c r="B6623" s="130" t="inlineStr">
        <is>
          <t>State-Fuel Level Increment</t>
        </is>
      </c>
      <c r="C6623" s="130" t="inlineStr">
        <is>
          <t>State-Fuel Level Increment</t>
        </is>
      </c>
      <c r="D6623" s="129" t="n">
        <v>99999</v>
      </c>
      <c r="E6623" s="130" t="inlineStr">
        <is>
          <t>FL</t>
        </is>
      </c>
      <c r="F6623" s="130" t="inlineStr">
        <is>
          <t>Electric Utility</t>
        </is>
      </c>
      <c r="G6623" s="130" t="inlineStr">
        <is>
          <t>ST</t>
        </is>
      </c>
      <c r="H6623" s="130" t="inlineStr">
        <is>
          <t>WDS</t>
        </is>
      </c>
      <c r="I6623" s="130" t="inlineStr">
        <is>
          <t>WWW</t>
        </is>
      </c>
      <c r="J6623" s="131" t="n">
        <v>44738.971</v>
      </c>
      <c r="K6623" s="129" t="n">
        <v>2020</v>
      </c>
      <c r="L6623" s="120">
        <f>IF(VLOOKUP(H6623,'Cross-Page Data'!$D$4:$F$48,3,FALSE)="natural gas",VLOOKUP(G6623,'Cross-Page Data'!$I$4:$J$19,2,FALSE),IF(VLOOKUP(H6623,'Cross-Page Data'!$D$4:$F$48,3,FALSE)="solar",IF(G6623="PV","solar PV","solar thermal"),IF(VLOOKUP(H6623,'Cross-Page Data'!$D$4:$F$48,3,FALSE)="wind",VLOOKUP(G6623,'Cross-Page Data'!$I$4:$J$19,2,FALSE),IF(VLOOKUP(H6623,'Cross-Page Data'!$D$4:$F$48,3,FALSE)="hydro",VLOOKUP(G6623,'Cross-Page Data'!$I$4:$J$19,2,FALSE),VLOOKUP(H6623,'Cross-Page Data'!$D$4:$F$48,3,FALSE)))))</f>
        <v/>
      </c>
      <c r="M6623" s="120">
        <f>IF(AND($P$2=FALSE,OR(F6623="Commercial NAICS Cogen",F6623="Industrial NAICS Cogen",F6623="NAICS-22 Cogen")),FALSE,IF(AND($P$3=FALSE,OR(F6623="Commercial NAICS Cogen",F6623="Commercial NAICS Non-Cogen",F6623="Industrial NAICS Cogen", F6623="industrial NAICS non-Cogen")),FALSE, TRUE))</f>
        <v/>
      </c>
    </row>
    <row r="6624">
      <c r="A6624" s="129" t="n">
        <v>99999</v>
      </c>
      <c r="B6624" s="130" t="inlineStr">
        <is>
          <t>State-Fuel Level Increment</t>
        </is>
      </c>
      <c r="C6624" s="130" t="inlineStr">
        <is>
          <t>State-Fuel Level Increment</t>
        </is>
      </c>
      <c r="D6624" s="129" t="n">
        <v>99999</v>
      </c>
      <c r="E6624" s="130" t="inlineStr">
        <is>
          <t>FL</t>
        </is>
      </c>
      <c r="F6624" s="130" t="inlineStr">
        <is>
          <t>NAICS-22 Non-Cogen</t>
        </is>
      </c>
      <c r="G6624" s="130" t="inlineStr">
        <is>
          <t>ST</t>
        </is>
      </c>
      <c r="H6624" s="130" t="inlineStr">
        <is>
          <t>WDS</t>
        </is>
      </c>
      <c r="I6624" s="130" t="inlineStr">
        <is>
          <t>WWW</t>
        </is>
      </c>
      <c r="J6624" s="131" t="n">
        <v>84721.67600000001</v>
      </c>
      <c r="K6624" s="129" t="n">
        <v>2020</v>
      </c>
      <c r="L6624" s="120">
        <f>IF(VLOOKUP(H6624,'Cross-Page Data'!$D$4:$F$48,3,FALSE)="natural gas",VLOOKUP(G6624,'Cross-Page Data'!$I$4:$J$19,2,FALSE),IF(VLOOKUP(H6624,'Cross-Page Data'!$D$4:$F$48,3,FALSE)="solar",IF(G6624="PV","solar PV","solar thermal"),IF(VLOOKUP(H6624,'Cross-Page Data'!$D$4:$F$48,3,FALSE)="wind",VLOOKUP(G6624,'Cross-Page Data'!$I$4:$J$19,2,FALSE),IF(VLOOKUP(H6624,'Cross-Page Data'!$D$4:$F$48,3,FALSE)="hydro",VLOOKUP(G6624,'Cross-Page Data'!$I$4:$J$19,2,FALSE),VLOOKUP(H6624,'Cross-Page Data'!$D$4:$F$48,3,FALSE)))))</f>
        <v/>
      </c>
      <c r="M6624" s="120">
        <f>IF(AND($P$2=FALSE,OR(F6624="Commercial NAICS Cogen",F6624="Industrial NAICS Cogen",F6624="NAICS-22 Cogen")),FALSE,IF(AND($P$3=FALSE,OR(F6624="Commercial NAICS Cogen",F6624="Commercial NAICS Non-Cogen",F6624="Industrial NAICS Cogen", F6624="industrial NAICS non-Cogen")),FALSE, TRUE))</f>
        <v/>
      </c>
    </row>
    <row r="6625">
      <c r="A6625" s="129" t="n">
        <v>99999</v>
      </c>
      <c r="B6625" s="130" t="inlineStr">
        <is>
          <t>State-Fuel Level Increment</t>
        </is>
      </c>
      <c r="C6625" s="130" t="inlineStr">
        <is>
          <t>State-Fuel Level Increment</t>
        </is>
      </c>
      <c r="D6625" s="129" t="n">
        <v>99999</v>
      </c>
      <c r="E6625" s="130" t="inlineStr">
        <is>
          <t>FL</t>
        </is>
      </c>
      <c r="F6625" s="130" t="inlineStr">
        <is>
          <t>Industrial NAICS Cogen</t>
        </is>
      </c>
      <c r="G6625" s="130" t="inlineStr">
        <is>
          <t>ST</t>
        </is>
      </c>
      <c r="H6625" s="130" t="inlineStr">
        <is>
          <t>WDS</t>
        </is>
      </c>
      <c r="I6625" s="130" t="inlineStr">
        <is>
          <t>WWW</t>
        </is>
      </c>
      <c r="J6625" s="131" t="n">
        <v>272661.92</v>
      </c>
      <c r="K6625" s="129" t="n">
        <v>2020</v>
      </c>
      <c r="L6625" s="120">
        <f>IF(VLOOKUP(H6625,'Cross-Page Data'!$D$4:$F$48,3,FALSE)="natural gas",VLOOKUP(G6625,'Cross-Page Data'!$I$4:$J$19,2,FALSE),IF(VLOOKUP(H6625,'Cross-Page Data'!$D$4:$F$48,3,FALSE)="solar",IF(G6625="PV","solar PV","solar thermal"),IF(VLOOKUP(H6625,'Cross-Page Data'!$D$4:$F$48,3,FALSE)="wind",VLOOKUP(G6625,'Cross-Page Data'!$I$4:$J$19,2,FALSE),IF(VLOOKUP(H6625,'Cross-Page Data'!$D$4:$F$48,3,FALSE)="hydro",VLOOKUP(G6625,'Cross-Page Data'!$I$4:$J$19,2,FALSE),VLOOKUP(H6625,'Cross-Page Data'!$D$4:$F$48,3,FALSE)))))</f>
        <v/>
      </c>
      <c r="M6625" s="120">
        <f>IF(AND($P$2=FALSE,OR(F6625="Commercial NAICS Cogen",F6625="Industrial NAICS Cogen",F6625="NAICS-22 Cogen")),FALSE,IF(AND($P$3=FALSE,OR(F6625="Commercial NAICS Cogen",F6625="Commercial NAICS Non-Cogen",F6625="Industrial NAICS Cogen", F6625="industrial NAICS non-Cogen")),FALSE, TRUE))</f>
        <v/>
      </c>
    </row>
    <row r="6626">
      <c r="A6626" s="129" t="n">
        <v>99999</v>
      </c>
      <c r="B6626" s="130" t="inlineStr">
        <is>
          <t>State-Fuel Level Increment</t>
        </is>
      </c>
      <c r="C6626" s="130" t="inlineStr">
        <is>
          <t>State-Fuel Level Increment</t>
        </is>
      </c>
      <c r="D6626" s="129" t="n">
        <v>99999</v>
      </c>
      <c r="E6626" s="130" t="inlineStr">
        <is>
          <t>GA</t>
        </is>
      </c>
      <c r="F6626" s="130" t="inlineStr">
        <is>
          <t>NAICS-22 Non-Cogen</t>
        </is>
      </c>
      <c r="G6626" s="130" t="inlineStr">
        <is>
          <t>ST</t>
        </is>
      </c>
      <c r="H6626" s="130" t="inlineStr">
        <is>
          <t>WDS</t>
        </is>
      </c>
      <c r="I6626" s="130" t="inlineStr">
        <is>
          <t>WWW</t>
        </is>
      </c>
      <c r="J6626" s="131" t="n">
        <v>100222.69</v>
      </c>
      <c r="K6626" s="129" t="n">
        <v>2020</v>
      </c>
      <c r="L6626" s="120">
        <f>IF(VLOOKUP(H6626,'Cross-Page Data'!$D$4:$F$48,3,FALSE)="natural gas",VLOOKUP(G6626,'Cross-Page Data'!$I$4:$J$19,2,FALSE),IF(VLOOKUP(H6626,'Cross-Page Data'!$D$4:$F$48,3,FALSE)="solar",IF(G6626="PV","solar PV","solar thermal"),IF(VLOOKUP(H6626,'Cross-Page Data'!$D$4:$F$48,3,FALSE)="wind",VLOOKUP(G6626,'Cross-Page Data'!$I$4:$J$19,2,FALSE),IF(VLOOKUP(H6626,'Cross-Page Data'!$D$4:$F$48,3,FALSE)="hydro",VLOOKUP(G6626,'Cross-Page Data'!$I$4:$J$19,2,FALSE),VLOOKUP(H6626,'Cross-Page Data'!$D$4:$F$48,3,FALSE)))))</f>
        <v/>
      </c>
      <c r="M6626" s="120">
        <f>IF(AND($P$2=FALSE,OR(F6626="Commercial NAICS Cogen",F6626="Industrial NAICS Cogen",F6626="NAICS-22 Cogen")),FALSE,IF(AND($P$3=FALSE,OR(F6626="Commercial NAICS Cogen",F6626="Commercial NAICS Non-Cogen",F6626="Industrial NAICS Cogen", F6626="industrial NAICS non-Cogen")),FALSE, TRUE))</f>
        <v/>
      </c>
    </row>
    <row r="6627">
      <c r="A6627" s="129" t="n">
        <v>99999</v>
      </c>
      <c r="B6627" s="130" t="inlineStr">
        <is>
          <t>State-Fuel Level Increment</t>
        </is>
      </c>
      <c r="C6627" s="130" t="inlineStr">
        <is>
          <t>State-Fuel Level Increment</t>
        </is>
      </c>
      <c r="D6627" s="129" t="n">
        <v>99999</v>
      </c>
      <c r="E6627" s="130" t="inlineStr">
        <is>
          <t>GA</t>
        </is>
      </c>
      <c r="F6627" s="130" t="inlineStr">
        <is>
          <t>Industrial NAICS Cogen</t>
        </is>
      </c>
      <c r="G6627" s="130" t="inlineStr">
        <is>
          <t>ST</t>
        </is>
      </c>
      <c r="H6627" s="130" t="inlineStr">
        <is>
          <t>WDS</t>
        </is>
      </c>
      <c r="I6627" s="130" t="inlineStr">
        <is>
          <t>WWW</t>
        </is>
      </c>
      <c r="J6627" s="131" t="n">
        <v>875543.86</v>
      </c>
      <c r="K6627" s="129" t="n">
        <v>2020</v>
      </c>
      <c r="L6627" s="120">
        <f>IF(VLOOKUP(H6627,'Cross-Page Data'!$D$4:$F$48,3,FALSE)="natural gas",VLOOKUP(G6627,'Cross-Page Data'!$I$4:$J$19,2,FALSE),IF(VLOOKUP(H6627,'Cross-Page Data'!$D$4:$F$48,3,FALSE)="solar",IF(G6627="PV","solar PV","solar thermal"),IF(VLOOKUP(H6627,'Cross-Page Data'!$D$4:$F$48,3,FALSE)="wind",VLOOKUP(G6627,'Cross-Page Data'!$I$4:$J$19,2,FALSE),IF(VLOOKUP(H6627,'Cross-Page Data'!$D$4:$F$48,3,FALSE)="hydro",VLOOKUP(G6627,'Cross-Page Data'!$I$4:$J$19,2,FALSE),VLOOKUP(H6627,'Cross-Page Data'!$D$4:$F$48,3,FALSE)))))</f>
        <v/>
      </c>
      <c r="M6627" s="120">
        <f>IF(AND($P$2=FALSE,OR(F6627="Commercial NAICS Cogen",F6627="Industrial NAICS Cogen",F6627="NAICS-22 Cogen")),FALSE,IF(AND($P$3=FALSE,OR(F6627="Commercial NAICS Cogen",F6627="Commercial NAICS Non-Cogen",F6627="Industrial NAICS Cogen", F6627="industrial NAICS non-Cogen")),FALSE, TRUE))</f>
        <v/>
      </c>
    </row>
    <row r="6628">
      <c r="A6628" s="129" t="n">
        <v>99999</v>
      </c>
      <c r="B6628" s="130" t="inlineStr">
        <is>
          <t>State-Fuel Level Increment</t>
        </is>
      </c>
      <c r="C6628" s="130" t="inlineStr">
        <is>
          <t>State-Fuel Level Increment</t>
        </is>
      </c>
      <c r="D6628" s="129" t="n">
        <v>99999</v>
      </c>
      <c r="E6628" s="130" t="inlineStr">
        <is>
          <t>HI</t>
        </is>
      </c>
      <c r="F6628" s="130" t="inlineStr">
        <is>
          <t>NAICS-22 Non-Cogen</t>
        </is>
      </c>
      <c r="G6628" s="130" t="inlineStr">
        <is>
          <t>ST</t>
        </is>
      </c>
      <c r="H6628" s="130" t="inlineStr">
        <is>
          <t>WDS</t>
        </is>
      </c>
      <c r="I6628" s="130" t="inlineStr">
        <is>
          <t>WWW</t>
        </is>
      </c>
      <c r="J6628" s="131" t="n">
        <v>0</v>
      </c>
      <c r="K6628" s="129" t="n">
        <v>2020</v>
      </c>
      <c r="L6628" s="120">
        <f>IF(VLOOKUP(H6628,'Cross-Page Data'!$D$4:$F$48,3,FALSE)="natural gas",VLOOKUP(G6628,'Cross-Page Data'!$I$4:$J$19,2,FALSE),IF(VLOOKUP(H6628,'Cross-Page Data'!$D$4:$F$48,3,FALSE)="solar",IF(G6628="PV","solar PV","solar thermal"),IF(VLOOKUP(H6628,'Cross-Page Data'!$D$4:$F$48,3,FALSE)="wind",VLOOKUP(G6628,'Cross-Page Data'!$I$4:$J$19,2,FALSE),IF(VLOOKUP(H6628,'Cross-Page Data'!$D$4:$F$48,3,FALSE)="hydro",VLOOKUP(G6628,'Cross-Page Data'!$I$4:$J$19,2,FALSE),VLOOKUP(H6628,'Cross-Page Data'!$D$4:$F$48,3,FALSE)))))</f>
        <v/>
      </c>
      <c r="M6628" s="120">
        <f>IF(AND($P$2=FALSE,OR(F6628="Commercial NAICS Cogen",F6628="Industrial NAICS Cogen",F6628="NAICS-22 Cogen")),FALSE,IF(AND($P$3=FALSE,OR(F6628="Commercial NAICS Cogen",F6628="Commercial NAICS Non-Cogen",F6628="Industrial NAICS Cogen", F6628="industrial NAICS non-Cogen")),FALSE, TRUE))</f>
        <v/>
      </c>
    </row>
    <row r="6629">
      <c r="A6629" s="129" t="n">
        <v>99999</v>
      </c>
      <c r="B6629" s="130" t="inlineStr">
        <is>
          <t>State-Fuel Level Increment</t>
        </is>
      </c>
      <c r="C6629" s="130" t="inlineStr">
        <is>
          <t>State-Fuel Level Increment</t>
        </is>
      </c>
      <c r="D6629" s="129" t="n">
        <v>99999</v>
      </c>
      <c r="E6629" s="130" t="inlineStr">
        <is>
          <t>IA</t>
        </is>
      </c>
      <c r="F6629" s="130" t="inlineStr">
        <is>
          <t>Electric Utility</t>
        </is>
      </c>
      <c r="G6629" s="130" t="inlineStr">
        <is>
          <t>ST</t>
        </is>
      </c>
      <c r="H6629" s="130" t="inlineStr">
        <is>
          <t>WDS</t>
        </is>
      </c>
      <c r="I6629" s="130" t="inlineStr">
        <is>
          <t>WWW</t>
        </is>
      </c>
      <c r="J6629" s="131" t="n">
        <v>0</v>
      </c>
      <c r="K6629" s="129" t="n">
        <v>2020</v>
      </c>
      <c r="L6629" s="120">
        <f>IF(VLOOKUP(H6629,'Cross-Page Data'!$D$4:$F$48,3,FALSE)="natural gas",VLOOKUP(G6629,'Cross-Page Data'!$I$4:$J$19,2,FALSE),IF(VLOOKUP(H6629,'Cross-Page Data'!$D$4:$F$48,3,FALSE)="solar",IF(G6629="PV","solar PV","solar thermal"),IF(VLOOKUP(H6629,'Cross-Page Data'!$D$4:$F$48,3,FALSE)="wind",VLOOKUP(G6629,'Cross-Page Data'!$I$4:$J$19,2,FALSE),IF(VLOOKUP(H6629,'Cross-Page Data'!$D$4:$F$48,3,FALSE)="hydro",VLOOKUP(G6629,'Cross-Page Data'!$I$4:$J$19,2,FALSE),VLOOKUP(H6629,'Cross-Page Data'!$D$4:$F$48,3,FALSE)))))</f>
        <v/>
      </c>
      <c r="M6629" s="120">
        <f>IF(AND($P$2=FALSE,OR(F6629="Commercial NAICS Cogen",F6629="Industrial NAICS Cogen",F6629="NAICS-22 Cogen")),FALSE,IF(AND($P$3=FALSE,OR(F6629="Commercial NAICS Cogen",F6629="Commercial NAICS Non-Cogen",F6629="Industrial NAICS Cogen", F6629="industrial NAICS non-Cogen")),FALSE, TRUE))</f>
        <v/>
      </c>
    </row>
    <row r="6630">
      <c r="A6630" s="129" t="n">
        <v>99999</v>
      </c>
      <c r="B6630" s="130" t="inlineStr">
        <is>
          <t>State-Fuel Level Increment</t>
        </is>
      </c>
      <c r="C6630" s="130" t="inlineStr">
        <is>
          <t>State-Fuel Level Increment</t>
        </is>
      </c>
      <c r="D6630" s="129" t="n">
        <v>99999</v>
      </c>
      <c r="E6630" s="130" t="inlineStr">
        <is>
          <t>KY</t>
        </is>
      </c>
      <c r="F6630" s="130" t="inlineStr">
        <is>
          <t>Industrial NAICS Cogen</t>
        </is>
      </c>
      <c r="G6630" s="130" t="inlineStr">
        <is>
          <t>ST</t>
        </is>
      </c>
      <c r="H6630" s="130" t="inlineStr">
        <is>
          <t>WDS</t>
        </is>
      </c>
      <c r="I6630" s="130" t="inlineStr">
        <is>
          <t>WWW</t>
        </is>
      </c>
      <c r="J6630" s="131" t="n">
        <v>70733.90300000001</v>
      </c>
      <c r="K6630" s="129" t="n">
        <v>2020</v>
      </c>
      <c r="L6630" s="120">
        <f>IF(VLOOKUP(H6630,'Cross-Page Data'!$D$4:$F$48,3,FALSE)="natural gas",VLOOKUP(G6630,'Cross-Page Data'!$I$4:$J$19,2,FALSE),IF(VLOOKUP(H6630,'Cross-Page Data'!$D$4:$F$48,3,FALSE)="solar",IF(G6630="PV","solar PV","solar thermal"),IF(VLOOKUP(H6630,'Cross-Page Data'!$D$4:$F$48,3,FALSE)="wind",VLOOKUP(G6630,'Cross-Page Data'!$I$4:$J$19,2,FALSE),IF(VLOOKUP(H6630,'Cross-Page Data'!$D$4:$F$48,3,FALSE)="hydro",VLOOKUP(G6630,'Cross-Page Data'!$I$4:$J$19,2,FALSE),VLOOKUP(H6630,'Cross-Page Data'!$D$4:$F$48,3,FALSE)))))</f>
        <v/>
      </c>
      <c r="M6630" s="120">
        <f>IF(AND($P$2=FALSE,OR(F6630="Commercial NAICS Cogen",F6630="Industrial NAICS Cogen",F6630="NAICS-22 Cogen")),FALSE,IF(AND($P$3=FALSE,OR(F6630="Commercial NAICS Cogen",F6630="Commercial NAICS Non-Cogen",F6630="Industrial NAICS Cogen", F6630="industrial NAICS non-Cogen")),FALSE, TRUE))</f>
        <v/>
      </c>
    </row>
    <row r="6631">
      <c r="A6631" s="129" t="n">
        <v>99999</v>
      </c>
      <c r="B6631" s="130" t="inlineStr">
        <is>
          <t>State-Fuel Level Increment</t>
        </is>
      </c>
      <c r="C6631" s="130" t="inlineStr">
        <is>
          <t>State-Fuel Level Increment</t>
        </is>
      </c>
      <c r="D6631" s="129" t="n">
        <v>99999</v>
      </c>
      <c r="E6631" s="130" t="inlineStr">
        <is>
          <t>LA</t>
        </is>
      </c>
      <c r="F6631" s="130" t="inlineStr">
        <is>
          <t>Industrial NAICS Cogen</t>
        </is>
      </c>
      <c r="G6631" s="130" t="inlineStr">
        <is>
          <t>ST</t>
        </is>
      </c>
      <c r="H6631" s="130" t="inlineStr">
        <is>
          <t>WDS</t>
        </is>
      </c>
      <c r="I6631" s="130" t="inlineStr">
        <is>
          <t>WWW</t>
        </is>
      </c>
      <c r="J6631" s="131" t="n">
        <v>366664.88</v>
      </c>
      <c r="K6631" s="129" t="n">
        <v>2020</v>
      </c>
      <c r="L6631" s="120">
        <f>IF(VLOOKUP(H6631,'Cross-Page Data'!$D$4:$F$48,3,FALSE)="natural gas",VLOOKUP(G6631,'Cross-Page Data'!$I$4:$J$19,2,FALSE),IF(VLOOKUP(H6631,'Cross-Page Data'!$D$4:$F$48,3,FALSE)="solar",IF(G6631="PV","solar PV","solar thermal"),IF(VLOOKUP(H6631,'Cross-Page Data'!$D$4:$F$48,3,FALSE)="wind",VLOOKUP(G6631,'Cross-Page Data'!$I$4:$J$19,2,FALSE),IF(VLOOKUP(H6631,'Cross-Page Data'!$D$4:$F$48,3,FALSE)="hydro",VLOOKUP(G6631,'Cross-Page Data'!$I$4:$J$19,2,FALSE),VLOOKUP(H6631,'Cross-Page Data'!$D$4:$F$48,3,FALSE)))))</f>
        <v/>
      </c>
      <c r="M6631" s="120">
        <f>IF(AND($P$2=FALSE,OR(F6631="Commercial NAICS Cogen",F6631="Industrial NAICS Cogen",F6631="NAICS-22 Cogen")),FALSE,IF(AND($P$3=FALSE,OR(F6631="Commercial NAICS Cogen",F6631="Commercial NAICS Non-Cogen",F6631="Industrial NAICS Cogen", F6631="industrial NAICS non-Cogen")),FALSE, TRUE))</f>
        <v/>
      </c>
    </row>
    <row r="6632">
      <c r="A6632" s="129" t="n">
        <v>99999</v>
      </c>
      <c r="B6632" s="130" t="inlineStr">
        <is>
          <t>State-Fuel Level Increment</t>
        </is>
      </c>
      <c r="C6632" s="130" t="inlineStr">
        <is>
          <t>State-Fuel Level Increment</t>
        </is>
      </c>
      <c r="D6632" s="129" t="n">
        <v>99999</v>
      </c>
      <c r="E6632" s="130" t="inlineStr">
        <is>
          <t>MA</t>
        </is>
      </c>
      <c r="F6632" s="130" t="inlineStr">
        <is>
          <t>NAICS-22 Non-Cogen</t>
        </is>
      </c>
      <c r="G6632" s="130" t="inlineStr">
        <is>
          <t>ST</t>
        </is>
      </c>
      <c r="H6632" s="130" t="inlineStr">
        <is>
          <t>WDS</t>
        </is>
      </c>
      <c r="I6632" s="130" t="inlineStr">
        <is>
          <t>WWW</t>
        </is>
      </c>
      <c r="J6632" s="131" t="n">
        <v>95214.96799999999</v>
      </c>
      <c r="K6632" s="129" t="n">
        <v>2020</v>
      </c>
      <c r="L6632" s="120">
        <f>IF(VLOOKUP(H6632,'Cross-Page Data'!$D$4:$F$48,3,FALSE)="natural gas",VLOOKUP(G6632,'Cross-Page Data'!$I$4:$J$19,2,FALSE),IF(VLOOKUP(H6632,'Cross-Page Data'!$D$4:$F$48,3,FALSE)="solar",IF(G6632="PV","solar PV","solar thermal"),IF(VLOOKUP(H6632,'Cross-Page Data'!$D$4:$F$48,3,FALSE)="wind",VLOOKUP(G6632,'Cross-Page Data'!$I$4:$J$19,2,FALSE),IF(VLOOKUP(H6632,'Cross-Page Data'!$D$4:$F$48,3,FALSE)="hydro",VLOOKUP(G6632,'Cross-Page Data'!$I$4:$J$19,2,FALSE),VLOOKUP(H6632,'Cross-Page Data'!$D$4:$F$48,3,FALSE)))))</f>
        <v/>
      </c>
      <c r="M6632" s="120">
        <f>IF(AND($P$2=FALSE,OR(F6632="Commercial NAICS Cogen",F6632="Industrial NAICS Cogen",F6632="NAICS-22 Cogen")),FALSE,IF(AND($P$3=FALSE,OR(F6632="Commercial NAICS Cogen",F6632="Commercial NAICS Non-Cogen",F6632="Industrial NAICS Cogen", F6632="industrial NAICS non-Cogen")),FALSE, TRUE))</f>
        <v/>
      </c>
    </row>
    <row r="6633">
      <c r="A6633" s="129" t="n">
        <v>99999</v>
      </c>
      <c r="B6633" s="130" t="inlineStr">
        <is>
          <t>State-Fuel Level Increment</t>
        </is>
      </c>
      <c r="C6633" s="130" t="inlineStr">
        <is>
          <t>State-Fuel Level Increment</t>
        </is>
      </c>
      <c r="D6633" s="129" t="n">
        <v>99999</v>
      </c>
      <c r="E6633" s="130" t="inlineStr">
        <is>
          <t>ME</t>
        </is>
      </c>
      <c r="F6633" s="130" t="inlineStr">
        <is>
          <t>NAICS-22 Non-Cogen</t>
        </is>
      </c>
      <c r="G6633" s="130" t="inlineStr">
        <is>
          <t>ST</t>
        </is>
      </c>
      <c r="H6633" s="130" t="inlineStr">
        <is>
          <t>WDS</t>
        </is>
      </c>
      <c r="I6633" s="130" t="inlineStr">
        <is>
          <t>WWW</t>
        </is>
      </c>
      <c r="J6633" s="131" t="n">
        <v>411127.86</v>
      </c>
      <c r="K6633" s="129" t="n">
        <v>2020</v>
      </c>
      <c r="L6633" s="120">
        <f>IF(VLOOKUP(H6633,'Cross-Page Data'!$D$4:$F$48,3,FALSE)="natural gas",VLOOKUP(G6633,'Cross-Page Data'!$I$4:$J$19,2,FALSE),IF(VLOOKUP(H6633,'Cross-Page Data'!$D$4:$F$48,3,FALSE)="solar",IF(G6633="PV","solar PV","solar thermal"),IF(VLOOKUP(H6633,'Cross-Page Data'!$D$4:$F$48,3,FALSE)="wind",VLOOKUP(G6633,'Cross-Page Data'!$I$4:$J$19,2,FALSE),IF(VLOOKUP(H6633,'Cross-Page Data'!$D$4:$F$48,3,FALSE)="hydro",VLOOKUP(G6633,'Cross-Page Data'!$I$4:$J$19,2,FALSE),VLOOKUP(H6633,'Cross-Page Data'!$D$4:$F$48,3,FALSE)))))</f>
        <v/>
      </c>
      <c r="M6633" s="120">
        <f>IF(AND($P$2=FALSE,OR(F6633="Commercial NAICS Cogen",F6633="Industrial NAICS Cogen",F6633="NAICS-22 Cogen")),FALSE,IF(AND($P$3=FALSE,OR(F6633="Commercial NAICS Cogen",F6633="Commercial NAICS Non-Cogen",F6633="Industrial NAICS Cogen", F6633="industrial NAICS non-Cogen")),FALSE, TRUE))</f>
        <v/>
      </c>
    </row>
    <row r="6634">
      <c r="A6634" s="129" t="n">
        <v>99999</v>
      </c>
      <c r="B6634" s="130" t="inlineStr">
        <is>
          <t>State-Fuel Level Increment</t>
        </is>
      </c>
      <c r="C6634" s="130" t="inlineStr">
        <is>
          <t>State-Fuel Level Increment</t>
        </is>
      </c>
      <c r="D6634" s="129" t="n">
        <v>99999</v>
      </c>
      <c r="E6634" s="130" t="inlineStr">
        <is>
          <t>ME</t>
        </is>
      </c>
      <c r="F6634" s="130" t="inlineStr">
        <is>
          <t>Industrial NAICS Cogen</t>
        </is>
      </c>
      <c r="G6634" s="130" t="inlineStr">
        <is>
          <t>ST</t>
        </is>
      </c>
      <c r="H6634" s="130" t="inlineStr">
        <is>
          <t>WDS</t>
        </is>
      </c>
      <c r="I6634" s="130" t="inlineStr">
        <is>
          <t>WWW</t>
        </is>
      </c>
      <c r="J6634" s="131" t="n">
        <v>237130.77</v>
      </c>
      <c r="K6634" s="129" t="n">
        <v>2020</v>
      </c>
      <c r="L6634" s="120">
        <f>IF(VLOOKUP(H6634,'Cross-Page Data'!$D$4:$F$48,3,FALSE)="natural gas",VLOOKUP(G6634,'Cross-Page Data'!$I$4:$J$19,2,FALSE),IF(VLOOKUP(H6634,'Cross-Page Data'!$D$4:$F$48,3,FALSE)="solar",IF(G6634="PV","solar PV","solar thermal"),IF(VLOOKUP(H6634,'Cross-Page Data'!$D$4:$F$48,3,FALSE)="wind",VLOOKUP(G6634,'Cross-Page Data'!$I$4:$J$19,2,FALSE),IF(VLOOKUP(H6634,'Cross-Page Data'!$D$4:$F$48,3,FALSE)="hydro",VLOOKUP(G6634,'Cross-Page Data'!$I$4:$J$19,2,FALSE),VLOOKUP(H6634,'Cross-Page Data'!$D$4:$F$48,3,FALSE)))))</f>
        <v/>
      </c>
      <c r="M6634" s="120">
        <f>IF(AND($P$2=FALSE,OR(F6634="Commercial NAICS Cogen",F6634="Industrial NAICS Cogen",F6634="NAICS-22 Cogen")),FALSE,IF(AND($P$3=FALSE,OR(F6634="Commercial NAICS Cogen",F6634="Commercial NAICS Non-Cogen",F6634="Industrial NAICS Cogen", F6634="industrial NAICS non-Cogen")),FALSE, TRUE))</f>
        <v/>
      </c>
    </row>
    <row r="6635">
      <c r="A6635" s="129" t="n">
        <v>99999</v>
      </c>
      <c r="B6635" s="130" t="inlineStr">
        <is>
          <t>State-Fuel Level Increment</t>
        </is>
      </c>
      <c r="C6635" s="130" t="inlineStr">
        <is>
          <t>State-Fuel Level Increment</t>
        </is>
      </c>
      <c r="D6635" s="129" t="n">
        <v>99999</v>
      </c>
      <c r="E6635" s="130" t="inlineStr">
        <is>
          <t>MI</t>
        </is>
      </c>
      <c r="F6635" s="130" t="inlineStr">
        <is>
          <t>NAICS-22 Non-Cogen</t>
        </is>
      </c>
      <c r="G6635" s="130" t="inlineStr">
        <is>
          <t>ST</t>
        </is>
      </c>
      <c r="H6635" s="130" t="inlineStr">
        <is>
          <t>WDS</t>
        </is>
      </c>
      <c r="I6635" s="130" t="inlineStr">
        <is>
          <t>WWW</t>
        </is>
      </c>
      <c r="J6635" s="131" t="n">
        <v>676506.21</v>
      </c>
      <c r="K6635" s="129" t="n">
        <v>2020</v>
      </c>
      <c r="L6635" s="120">
        <f>IF(VLOOKUP(H6635,'Cross-Page Data'!$D$4:$F$48,3,FALSE)="natural gas",VLOOKUP(G6635,'Cross-Page Data'!$I$4:$J$19,2,FALSE),IF(VLOOKUP(H6635,'Cross-Page Data'!$D$4:$F$48,3,FALSE)="solar",IF(G6635="PV","solar PV","solar thermal"),IF(VLOOKUP(H6635,'Cross-Page Data'!$D$4:$F$48,3,FALSE)="wind",VLOOKUP(G6635,'Cross-Page Data'!$I$4:$J$19,2,FALSE),IF(VLOOKUP(H6635,'Cross-Page Data'!$D$4:$F$48,3,FALSE)="hydro",VLOOKUP(G6635,'Cross-Page Data'!$I$4:$J$19,2,FALSE),VLOOKUP(H6635,'Cross-Page Data'!$D$4:$F$48,3,FALSE)))))</f>
        <v/>
      </c>
      <c r="M6635" s="120">
        <f>IF(AND($P$2=FALSE,OR(F6635="Commercial NAICS Cogen",F6635="Industrial NAICS Cogen",F6635="NAICS-22 Cogen")),FALSE,IF(AND($P$3=FALSE,OR(F6635="Commercial NAICS Cogen",F6635="Commercial NAICS Non-Cogen",F6635="Industrial NAICS Cogen", F6635="industrial NAICS non-Cogen")),FALSE, TRUE))</f>
        <v/>
      </c>
    </row>
    <row r="6636">
      <c r="A6636" s="129" t="n">
        <v>99999</v>
      </c>
      <c r="B6636" s="130" t="inlineStr">
        <is>
          <t>State-Fuel Level Increment</t>
        </is>
      </c>
      <c r="C6636" s="130" t="inlineStr">
        <is>
          <t>State-Fuel Level Increment</t>
        </is>
      </c>
      <c r="D6636" s="129" t="n">
        <v>99999</v>
      </c>
      <c r="E6636" s="130" t="inlineStr">
        <is>
          <t>MI</t>
        </is>
      </c>
      <c r="F6636" s="130" t="inlineStr">
        <is>
          <t>Industrial NAICS Cogen</t>
        </is>
      </c>
      <c r="G6636" s="130" t="inlineStr">
        <is>
          <t>ST</t>
        </is>
      </c>
      <c r="H6636" s="130" t="inlineStr">
        <is>
          <t>WDS</t>
        </is>
      </c>
      <c r="I6636" s="130" t="inlineStr">
        <is>
          <t>WWW</t>
        </is>
      </c>
      <c r="J6636" s="131" t="n">
        <v>91934.22199999999</v>
      </c>
      <c r="K6636" s="129" t="n">
        <v>2020</v>
      </c>
      <c r="L6636" s="120">
        <f>IF(VLOOKUP(H6636,'Cross-Page Data'!$D$4:$F$48,3,FALSE)="natural gas",VLOOKUP(G6636,'Cross-Page Data'!$I$4:$J$19,2,FALSE),IF(VLOOKUP(H6636,'Cross-Page Data'!$D$4:$F$48,3,FALSE)="solar",IF(G6636="PV","solar PV","solar thermal"),IF(VLOOKUP(H6636,'Cross-Page Data'!$D$4:$F$48,3,FALSE)="wind",VLOOKUP(G6636,'Cross-Page Data'!$I$4:$J$19,2,FALSE),IF(VLOOKUP(H6636,'Cross-Page Data'!$D$4:$F$48,3,FALSE)="hydro",VLOOKUP(G6636,'Cross-Page Data'!$I$4:$J$19,2,FALSE),VLOOKUP(H6636,'Cross-Page Data'!$D$4:$F$48,3,FALSE)))))</f>
        <v/>
      </c>
      <c r="M6636" s="120">
        <f>IF(AND($P$2=FALSE,OR(F6636="Commercial NAICS Cogen",F6636="Industrial NAICS Cogen",F6636="NAICS-22 Cogen")),FALSE,IF(AND($P$3=FALSE,OR(F6636="Commercial NAICS Cogen",F6636="Commercial NAICS Non-Cogen",F6636="Industrial NAICS Cogen", F6636="industrial NAICS non-Cogen")),FALSE, TRUE))</f>
        <v/>
      </c>
    </row>
    <row r="6637">
      <c r="A6637" s="129" t="n">
        <v>99999</v>
      </c>
      <c r="B6637" s="130" t="inlineStr">
        <is>
          <t>State-Fuel Level Increment</t>
        </is>
      </c>
      <c r="C6637" s="130" t="inlineStr">
        <is>
          <t>State-Fuel Level Increment</t>
        </is>
      </c>
      <c r="D6637" s="129" t="n">
        <v>99999</v>
      </c>
      <c r="E6637" s="130" t="inlineStr">
        <is>
          <t>MN</t>
        </is>
      </c>
      <c r="F6637" s="130" t="inlineStr">
        <is>
          <t>Electric Utility</t>
        </is>
      </c>
      <c r="G6637" s="130" t="inlineStr">
        <is>
          <t>ST</t>
        </is>
      </c>
      <c r="H6637" s="130" t="inlineStr">
        <is>
          <t>WDS</t>
        </is>
      </c>
      <c r="I6637" s="130" t="inlineStr">
        <is>
          <t>WWW</t>
        </is>
      </c>
      <c r="J6637" s="131" t="n">
        <v>7190.933</v>
      </c>
      <c r="K6637" s="129" t="n">
        <v>2020</v>
      </c>
      <c r="L6637" s="120">
        <f>IF(VLOOKUP(H6637,'Cross-Page Data'!$D$4:$F$48,3,FALSE)="natural gas",VLOOKUP(G6637,'Cross-Page Data'!$I$4:$J$19,2,FALSE),IF(VLOOKUP(H6637,'Cross-Page Data'!$D$4:$F$48,3,FALSE)="solar",IF(G6637="PV","solar PV","solar thermal"),IF(VLOOKUP(H6637,'Cross-Page Data'!$D$4:$F$48,3,FALSE)="wind",VLOOKUP(G6637,'Cross-Page Data'!$I$4:$J$19,2,FALSE),IF(VLOOKUP(H6637,'Cross-Page Data'!$D$4:$F$48,3,FALSE)="hydro",VLOOKUP(G6637,'Cross-Page Data'!$I$4:$J$19,2,FALSE),VLOOKUP(H6637,'Cross-Page Data'!$D$4:$F$48,3,FALSE)))))</f>
        <v/>
      </c>
      <c r="M6637" s="120">
        <f>IF(AND($P$2=FALSE,OR(F6637="Commercial NAICS Cogen",F6637="Industrial NAICS Cogen",F6637="NAICS-22 Cogen")),FALSE,IF(AND($P$3=FALSE,OR(F6637="Commercial NAICS Cogen",F6637="Commercial NAICS Non-Cogen",F6637="Industrial NAICS Cogen", F6637="industrial NAICS non-Cogen")),FALSE, TRUE))</f>
        <v/>
      </c>
    </row>
    <row r="6638">
      <c r="A6638" s="129" t="n">
        <v>99999</v>
      </c>
      <c r="B6638" s="130" t="inlineStr">
        <is>
          <t>State-Fuel Level Increment</t>
        </is>
      </c>
      <c r="C6638" s="130" t="inlineStr">
        <is>
          <t>State-Fuel Level Increment</t>
        </is>
      </c>
      <c r="D6638" s="129" t="n">
        <v>99999</v>
      </c>
      <c r="E6638" s="130" t="inlineStr">
        <is>
          <t>MN</t>
        </is>
      </c>
      <c r="F6638" s="130" t="inlineStr">
        <is>
          <t>Electric Utility</t>
        </is>
      </c>
      <c r="G6638" s="130" t="inlineStr">
        <is>
          <t>ST</t>
        </is>
      </c>
      <c r="H6638" s="130" t="inlineStr">
        <is>
          <t>WDS</t>
        </is>
      </c>
      <c r="I6638" s="130" t="inlineStr">
        <is>
          <t>WWW</t>
        </is>
      </c>
      <c r="J6638" s="131" t="n">
        <v>3026.296</v>
      </c>
      <c r="K6638" s="129" t="n">
        <v>2020</v>
      </c>
      <c r="L6638" s="120">
        <f>IF(VLOOKUP(H6638,'Cross-Page Data'!$D$4:$F$48,3,FALSE)="natural gas",VLOOKUP(G6638,'Cross-Page Data'!$I$4:$J$19,2,FALSE),IF(VLOOKUP(H6638,'Cross-Page Data'!$D$4:$F$48,3,FALSE)="solar",IF(G6638="PV","solar PV","solar thermal"),IF(VLOOKUP(H6638,'Cross-Page Data'!$D$4:$F$48,3,FALSE)="wind",VLOOKUP(G6638,'Cross-Page Data'!$I$4:$J$19,2,FALSE),IF(VLOOKUP(H6638,'Cross-Page Data'!$D$4:$F$48,3,FALSE)="hydro",VLOOKUP(G6638,'Cross-Page Data'!$I$4:$J$19,2,FALSE),VLOOKUP(H6638,'Cross-Page Data'!$D$4:$F$48,3,FALSE)))))</f>
        <v/>
      </c>
      <c r="M6638" s="120">
        <f>IF(AND($P$2=FALSE,OR(F6638="Commercial NAICS Cogen",F6638="Industrial NAICS Cogen",F6638="NAICS-22 Cogen")),FALSE,IF(AND($P$3=FALSE,OR(F6638="Commercial NAICS Cogen",F6638="Commercial NAICS Non-Cogen",F6638="Industrial NAICS Cogen", F6638="industrial NAICS non-Cogen")),FALSE, TRUE))</f>
        <v/>
      </c>
    </row>
    <row r="6639">
      <c r="A6639" s="129" t="n">
        <v>99999</v>
      </c>
      <c r="B6639" s="130" t="inlineStr">
        <is>
          <t>State-Fuel Level Increment</t>
        </is>
      </c>
      <c r="C6639" s="130" t="inlineStr">
        <is>
          <t>State-Fuel Level Increment</t>
        </is>
      </c>
      <c r="D6639" s="129" t="n">
        <v>99999</v>
      </c>
      <c r="E6639" s="130" t="inlineStr">
        <is>
          <t>MN</t>
        </is>
      </c>
      <c r="F6639" s="130" t="inlineStr">
        <is>
          <t>NAICS-22 Cogen</t>
        </is>
      </c>
      <c r="G6639" s="130" t="inlineStr">
        <is>
          <t>ST</t>
        </is>
      </c>
      <c r="H6639" s="130" t="inlineStr">
        <is>
          <t>WDS</t>
        </is>
      </c>
      <c r="I6639" s="130" t="inlineStr">
        <is>
          <t>WWW</t>
        </is>
      </c>
      <c r="J6639" s="131" t="n">
        <v>153759.04</v>
      </c>
      <c r="K6639" s="129" t="n">
        <v>2020</v>
      </c>
      <c r="L6639" s="120">
        <f>IF(VLOOKUP(H6639,'Cross-Page Data'!$D$4:$F$48,3,FALSE)="natural gas",VLOOKUP(G6639,'Cross-Page Data'!$I$4:$J$19,2,FALSE),IF(VLOOKUP(H6639,'Cross-Page Data'!$D$4:$F$48,3,FALSE)="solar",IF(G6639="PV","solar PV","solar thermal"),IF(VLOOKUP(H6639,'Cross-Page Data'!$D$4:$F$48,3,FALSE)="wind",VLOOKUP(G6639,'Cross-Page Data'!$I$4:$J$19,2,FALSE),IF(VLOOKUP(H6639,'Cross-Page Data'!$D$4:$F$48,3,FALSE)="hydro",VLOOKUP(G6639,'Cross-Page Data'!$I$4:$J$19,2,FALSE),VLOOKUP(H6639,'Cross-Page Data'!$D$4:$F$48,3,FALSE)))))</f>
        <v/>
      </c>
      <c r="M6639" s="120">
        <f>IF(AND($P$2=FALSE,OR(F6639="Commercial NAICS Cogen",F6639="Industrial NAICS Cogen",F6639="NAICS-22 Cogen")),FALSE,IF(AND($P$3=FALSE,OR(F6639="Commercial NAICS Cogen",F6639="Commercial NAICS Non-Cogen",F6639="Industrial NAICS Cogen", F6639="industrial NAICS non-Cogen")),FALSE, TRUE))</f>
        <v/>
      </c>
    </row>
    <row r="6640">
      <c r="A6640" s="129" t="n">
        <v>99999</v>
      </c>
      <c r="B6640" s="130" t="inlineStr">
        <is>
          <t>State-Fuel Level Increment</t>
        </is>
      </c>
      <c r="C6640" s="130" t="inlineStr">
        <is>
          <t>State-Fuel Level Increment</t>
        </is>
      </c>
      <c r="D6640" s="129" t="n">
        <v>99999</v>
      </c>
      <c r="E6640" s="130" t="inlineStr">
        <is>
          <t>MS</t>
        </is>
      </c>
      <c r="F6640" s="130" t="inlineStr">
        <is>
          <t>Industrial NAICS Cogen</t>
        </is>
      </c>
      <c r="G6640" s="130" t="inlineStr">
        <is>
          <t>ST</t>
        </is>
      </c>
      <c r="H6640" s="130" t="inlineStr">
        <is>
          <t>WDS</t>
        </is>
      </c>
      <c r="I6640" s="130" t="inlineStr">
        <is>
          <t>WWW</t>
        </is>
      </c>
      <c r="J6640" s="131" t="n">
        <v>82536.798</v>
      </c>
      <c r="K6640" s="129" t="n">
        <v>2020</v>
      </c>
      <c r="L6640" s="120">
        <f>IF(VLOOKUP(H6640,'Cross-Page Data'!$D$4:$F$48,3,FALSE)="natural gas",VLOOKUP(G6640,'Cross-Page Data'!$I$4:$J$19,2,FALSE),IF(VLOOKUP(H6640,'Cross-Page Data'!$D$4:$F$48,3,FALSE)="solar",IF(G6640="PV","solar PV","solar thermal"),IF(VLOOKUP(H6640,'Cross-Page Data'!$D$4:$F$48,3,FALSE)="wind",VLOOKUP(G6640,'Cross-Page Data'!$I$4:$J$19,2,FALSE),IF(VLOOKUP(H6640,'Cross-Page Data'!$D$4:$F$48,3,FALSE)="hydro",VLOOKUP(G6640,'Cross-Page Data'!$I$4:$J$19,2,FALSE),VLOOKUP(H6640,'Cross-Page Data'!$D$4:$F$48,3,FALSE)))))</f>
        <v/>
      </c>
      <c r="M6640" s="120">
        <f>IF(AND($P$2=FALSE,OR(F6640="Commercial NAICS Cogen",F6640="Industrial NAICS Cogen",F6640="NAICS-22 Cogen")),FALSE,IF(AND($P$3=FALSE,OR(F6640="Commercial NAICS Cogen",F6640="Commercial NAICS Non-Cogen",F6640="Industrial NAICS Cogen", F6640="industrial NAICS non-Cogen")),FALSE, TRUE))</f>
        <v/>
      </c>
    </row>
    <row r="6641">
      <c r="A6641" s="129" t="n">
        <v>99999</v>
      </c>
      <c r="B6641" s="130" t="inlineStr">
        <is>
          <t>State-Fuel Level Increment</t>
        </is>
      </c>
      <c r="C6641" s="130" t="inlineStr">
        <is>
          <t>State-Fuel Level Increment</t>
        </is>
      </c>
      <c r="D6641" s="129" t="n">
        <v>99999</v>
      </c>
      <c r="E6641" s="130" t="inlineStr">
        <is>
          <t>NC</t>
        </is>
      </c>
      <c r="F6641" s="130" t="inlineStr">
        <is>
          <t>NAICS-22 Cogen</t>
        </is>
      </c>
      <c r="G6641" s="130" t="inlineStr">
        <is>
          <t>ST</t>
        </is>
      </c>
      <c r="H6641" s="130" t="inlineStr">
        <is>
          <t>WDS</t>
        </is>
      </c>
      <c r="I6641" s="130" t="inlineStr">
        <is>
          <t>WWW</t>
        </is>
      </c>
      <c r="J6641" s="131" t="n">
        <v>93001.349</v>
      </c>
      <c r="K6641" s="129" t="n">
        <v>2020</v>
      </c>
      <c r="L6641" s="120">
        <f>IF(VLOOKUP(H6641,'Cross-Page Data'!$D$4:$F$48,3,FALSE)="natural gas",VLOOKUP(G6641,'Cross-Page Data'!$I$4:$J$19,2,FALSE),IF(VLOOKUP(H6641,'Cross-Page Data'!$D$4:$F$48,3,FALSE)="solar",IF(G6641="PV","solar PV","solar thermal"),IF(VLOOKUP(H6641,'Cross-Page Data'!$D$4:$F$48,3,FALSE)="wind",VLOOKUP(G6641,'Cross-Page Data'!$I$4:$J$19,2,FALSE),IF(VLOOKUP(H6641,'Cross-Page Data'!$D$4:$F$48,3,FALSE)="hydro",VLOOKUP(G6641,'Cross-Page Data'!$I$4:$J$19,2,FALSE),VLOOKUP(H6641,'Cross-Page Data'!$D$4:$F$48,3,FALSE)))))</f>
        <v/>
      </c>
      <c r="M6641" s="120">
        <f>IF(AND($P$2=FALSE,OR(F6641="Commercial NAICS Cogen",F6641="Industrial NAICS Cogen",F6641="NAICS-22 Cogen")),FALSE,IF(AND($P$3=FALSE,OR(F6641="Commercial NAICS Cogen",F6641="Commercial NAICS Non-Cogen",F6641="Industrial NAICS Cogen", F6641="industrial NAICS non-Cogen")),FALSE, TRUE))</f>
        <v/>
      </c>
    </row>
    <row r="6642">
      <c r="A6642" s="129" t="n">
        <v>99999</v>
      </c>
      <c r="B6642" s="130" t="inlineStr">
        <is>
          <t>State-Fuel Level Increment</t>
        </is>
      </c>
      <c r="C6642" s="130" t="inlineStr">
        <is>
          <t>State-Fuel Level Increment</t>
        </is>
      </c>
      <c r="D6642" s="129" t="n">
        <v>99999</v>
      </c>
      <c r="E6642" s="130" t="inlineStr">
        <is>
          <t>NC</t>
        </is>
      </c>
      <c r="F6642" s="130" t="inlineStr">
        <is>
          <t>Industrial NAICS Cogen</t>
        </is>
      </c>
      <c r="G6642" s="130" t="inlineStr">
        <is>
          <t>ST</t>
        </is>
      </c>
      <c r="H6642" s="130" t="inlineStr">
        <is>
          <t>WDS</t>
        </is>
      </c>
      <c r="I6642" s="130" t="inlineStr">
        <is>
          <t>WWW</t>
        </is>
      </c>
      <c r="J6642" s="131" t="n">
        <v>168903.36</v>
      </c>
      <c r="K6642" s="129" t="n">
        <v>2020</v>
      </c>
      <c r="L6642" s="120">
        <f>IF(VLOOKUP(H6642,'Cross-Page Data'!$D$4:$F$48,3,FALSE)="natural gas",VLOOKUP(G6642,'Cross-Page Data'!$I$4:$J$19,2,FALSE),IF(VLOOKUP(H6642,'Cross-Page Data'!$D$4:$F$48,3,FALSE)="solar",IF(G6642="PV","solar PV","solar thermal"),IF(VLOOKUP(H6642,'Cross-Page Data'!$D$4:$F$48,3,FALSE)="wind",VLOOKUP(G6642,'Cross-Page Data'!$I$4:$J$19,2,FALSE),IF(VLOOKUP(H6642,'Cross-Page Data'!$D$4:$F$48,3,FALSE)="hydro",VLOOKUP(G6642,'Cross-Page Data'!$I$4:$J$19,2,FALSE),VLOOKUP(H6642,'Cross-Page Data'!$D$4:$F$48,3,FALSE)))))</f>
        <v/>
      </c>
      <c r="M6642" s="120">
        <f>IF(AND($P$2=FALSE,OR(F6642="Commercial NAICS Cogen",F6642="Industrial NAICS Cogen",F6642="NAICS-22 Cogen")),FALSE,IF(AND($P$3=FALSE,OR(F6642="Commercial NAICS Cogen",F6642="Commercial NAICS Non-Cogen",F6642="Industrial NAICS Cogen", F6642="industrial NAICS non-Cogen")),FALSE, TRUE))</f>
        <v/>
      </c>
    </row>
    <row r="6643">
      <c r="A6643" s="129" t="n">
        <v>99999</v>
      </c>
      <c r="B6643" s="130" t="inlineStr">
        <is>
          <t>State-Fuel Level Increment</t>
        </is>
      </c>
      <c r="C6643" s="130" t="inlineStr">
        <is>
          <t>State-Fuel Level Increment</t>
        </is>
      </c>
      <c r="D6643" s="129" t="n">
        <v>99999</v>
      </c>
      <c r="E6643" s="130" t="inlineStr">
        <is>
          <t>NH</t>
        </is>
      </c>
      <c r="F6643" s="130" t="inlineStr">
        <is>
          <t>NAICS-22 Non-Cogen</t>
        </is>
      </c>
      <c r="G6643" s="130" t="inlineStr">
        <is>
          <t>ST</t>
        </is>
      </c>
      <c r="H6643" s="130" t="inlineStr">
        <is>
          <t>WDS</t>
        </is>
      </c>
      <c r="I6643" s="130" t="inlineStr">
        <is>
          <t>WWW</t>
        </is>
      </c>
      <c r="J6643" s="131" t="n">
        <v>801974.21</v>
      </c>
      <c r="K6643" s="129" t="n">
        <v>2020</v>
      </c>
      <c r="L6643" s="120">
        <f>IF(VLOOKUP(H6643,'Cross-Page Data'!$D$4:$F$48,3,FALSE)="natural gas",VLOOKUP(G6643,'Cross-Page Data'!$I$4:$J$19,2,FALSE),IF(VLOOKUP(H6643,'Cross-Page Data'!$D$4:$F$48,3,FALSE)="solar",IF(G6643="PV","solar PV","solar thermal"),IF(VLOOKUP(H6643,'Cross-Page Data'!$D$4:$F$48,3,FALSE)="wind",VLOOKUP(G6643,'Cross-Page Data'!$I$4:$J$19,2,FALSE),IF(VLOOKUP(H6643,'Cross-Page Data'!$D$4:$F$48,3,FALSE)="hydro",VLOOKUP(G6643,'Cross-Page Data'!$I$4:$J$19,2,FALSE),VLOOKUP(H6643,'Cross-Page Data'!$D$4:$F$48,3,FALSE)))))</f>
        <v/>
      </c>
      <c r="M6643" s="120">
        <f>IF(AND($P$2=FALSE,OR(F6643="Commercial NAICS Cogen",F6643="Industrial NAICS Cogen",F6643="NAICS-22 Cogen")),FALSE,IF(AND($P$3=FALSE,OR(F6643="Commercial NAICS Cogen",F6643="Commercial NAICS Non-Cogen",F6643="Industrial NAICS Cogen", F6643="industrial NAICS non-Cogen")),FALSE, TRUE))</f>
        <v/>
      </c>
    </row>
    <row r="6644">
      <c r="A6644" s="129" t="n">
        <v>99999</v>
      </c>
      <c r="B6644" s="130" t="inlineStr">
        <is>
          <t>State-Fuel Level Increment</t>
        </is>
      </c>
      <c r="C6644" s="130" t="inlineStr">
        <is>
          <t>State-Fuel Level Increment</t>
        </is>
      </c>
      <c r="D6644" s="129" t="n">
        <v>99999</v>
      </c>
      <c r="E6644" s="130" t="inlineStr">
        <is>
          <t>NY</t>
        </is>
      </c>
      <c r="F6644" s="130" t="inlineStr">
        <is>
          <t>NAICS-22 Non-Cogen</t>
        </is>
      </c>
      <c r="G6644" s="130" t="inlineStr">
        <is>
          <t>ST</t>
        </is>
      </c>
      <c r="H6644" s="130" t="inlineStr">
        <is>
          <t>WDS</t>
        </is>
      </c>
      <c r="I6644" s="130" t="inlineStr">
        <is>
          <t>WWW</t>
        </is>
      </c>
      <c r="J6644" s="131" t="n">
        <v>0</v>
      </c>
      <c r="K6644" s="129" t="n">
        <v>2020</v>
      </c>
      <c r="L6644" s="120">
        <f>IF(VLOOKUP(H6644,'Cross-Page Data'!$D$4:$F$48,3,FALSE)="natural gas",VLOOKUP(G6644,'Cross-Page Data'!$I$4:$J$19,2,FALSE),IF(VLOOKUP(H6644,'Cross-Page Data'!$D$4:$F$48,3,FALSE)="solar",IF(G6644="PV","solar PV","solar thermal"),IF(VLOOKUP(H6644,'Cross-Page Data'!$D$4:$F$48,3,FALSE)="wind",VLOOKUP(G6644,'Cross-Page Data'!$I$4:$J$19,2,FALSE),IF(VLOOKUP(H6644,'Cross-Page Data'!$D$4:$F$48,3,FALSE)="hydro",VLOOKUP(G6644,'Cross-Page Data'!$I$4:$J$19,2,FALSE),VLOOKUP(H6644,'Cross-Page Data'!$D$4:$F$48,3,FALSE)))))</f>
        <v/>
      </c>
      <c r="M6644" s="120">
        <f>IF(AND($P$2=FALSE,OR(F6644="Commercial NAICS Cogen",F6644="Industrial NAICS Cogen",F6644="NAICS-22 Cogen")),FALSE,IF(AND($P$3=FALSE,OR(F6644="Commercial NAICS Cogen",F6644="Commercial NAICS Non-Cogen",F6644="Industrial NAICS Cogen", F6644="industrial NAICS non-Cogen")),FALSE, TRUE))</f>
        <v/>
      </c>
    </row>
    <row r="6645">
      <c r="A6645" s="129" t="n">
        <v>99999</v>
      </c>
      <c r="B6645" s="130" t="inlineStr">
        <is>
          <t>State-Fuel Level Increment</t>
        </is>
      </c>
      <c r="C6645" s="130" t="inlineStr">
        <is>
          <t>State-Fuel Level Increment</t>
        </is>
      </c>
      <c r="D6645" s="129" t="n">
        <v>99999</v>
      </c>
      <c r="E6645" s="130" t="inlineStr">
        <is>
          <t>NY</t>
        </is>
      </c>
      <c r="F6645" s="130" t="inlineStr">
        <is>
          <t>Industrial NAICS Cogen</t>
        </is>
      </c>
      <c r="G6645" s="130" t="inlineStr">
        <is>
          <t>ST</t>
        </is>
      </c>
      <c r="H6645" s="130" t="inlineStr">
        <is>
          <t>WDS</t>
        </is>
      </c>
      <c r="I6645" s="130" t="inlineStr">
        <is>
          <t>WWW</t>
        </is>
      </c>
      <c r="J6645" s="131" t="n">
        <v>23640.923</v>
      </c>
      <c r="K6645" s="129" t="n">
        <v>2020</v>
      </c>
      <c r="L6645" s="120">
        <f>IF(VLOOKUP(H6645,'Cross-Page Data'!$D$4:$F$48,3,FALSE)="natural gas",VLOOKUP(G6645,'Cross-Page Data'!$I$4:$J$19,2,FALSE),IF(VLOOKUP(H6645,'Cross-Page Data'!$D$4:$F$48,3,FALSE)="solar",IF(G6645="PV","solar PV","solar thermal"),IF(VLOOKUP(H6645,'Cross-Page Data'!$D$4:$F$48,3,FALSE)="wind",VLOOKUP(G6645,'Cross-Page Data'!$I$4:$J$19,2,FALSE),IF(VLOOKUP(H6645,'Cross-Page Data'!$D$4:$F$48,3,FALSE)="hydro",VLOOKUP(G6645,'Cross-Page Data'!$I$4:$J$19,2,FALSE),VLOOKUP(H6645,'Cross-Page Data'!$D$4:$F$48,3,FALSE)))))</f>
        <v/>
      </c>
      <c r="M6645" s="120">
        <f>IF(AND($P$2=FALSE,OR(F6645="Commercial NAICS Cogen",F6645="Industrial NAICS Cogen",F6645="NAICS-22 Cogen")),FALSE,IF(AND($P$3=FALSE,OR(F6645="Commercial NAICS Cogen",F6645="Commercial NAICS Non-Cogen",F6645="Industrial NAICS Cogen", F6645="industrial NAICS non-Cogen")),FALSE, TRUE))</f>
        <v/>
      </c>
    </row>
    <row r="6646">
      <c r="A6646" s="129" t="n">
        <v>99999</v>
      </c>
      <c r="B6646" s="130" t="inlineStr">
        <is>
          <t>State-Fuel Level Increment</t>
        </is>
      </c>
      <c r="C6646" s="130" t="inlineStr">
        <is>
          <t>State-Fuel Level Increment</t>
        </is>
      </c>
      <c r="D6646" s="129" t="n">
        <v>99999</v>
      </c>
      <c r="E6646" s="130" t="inlineStr">
        <is>
          <t>OR</t>
        </is>
      </c>
      <c r="F6646" s="130" t="inlineStr">
        <is>
          <t>NAICS-22 Non-Cogen</t>
        </is>
      </c>
      <c r="G6646" s="130" t="inlineStr">
        <is>
          <t>ST</t>
        </is>
      </c>
      <c r="H6646" s="130" t="inlineStr">
        <is>
          <t>WDS</t>
        </is>
      </c>
      <c r="I6646" s="130" t="inlineStr">
        <is>
          <t>WWW</t>
        </is>
      </c>
      <c r="J6646" s="131" t="n">
        <v>147427.45</v>
      </c>
      <c r="K6646" s="129" t="n">
        <v>2020</v>
      </c>
      <c r="L6646" s="120">
        <f>IF(VLOOKUP(H6646,'Cross-Page Data'!$D$4:$F$48,3,FALSE)="natural gas",VLOOKUP(G6646,'Cross-Page Data'!$I$4:$J$19,2,FALSE),IF(VLOOKUP(H6646,'Cross-Page Data'!$D$4:$F$48,3,FALSE)="solar",IF(G6646="PV","solar PV","solar thermal"),IF(VLOOKUP(H6646,'Cross-Page Data'!$D$4:$F$48,3,FALSE)="wind",VLOOKUP(G6646,'Cross-Page Data'!$I$4:$J$19,2,FALSE),IF(VLOOKUP(H6646,'Cross-Page Data'!$D$4:$F$48,3,FALSE)="hydro",VLOOKUP(G6646,'Cross-Page Data'!$I$4:$J$19,2,FALSE),VLOOKUP(H6646,'Cross-Page Data'!$D$4:$F$48,3,FALSE)))))</f>
        <v/>
      </c>
      <c r="M6646" s="120">
        <f>IF(AND($P$2=FALSE,OR(F6646="Commercial NAICS Cogen",F6646="Industrial NAICS Cogen",F6646="NAICS-22 Cogen")),FALSE,IF(AND($P$3=FALSE,OR(F6646="Commercial NAICS Cogen",F6646="Commercial NAICS Non-Cogen",F6646="Industrial NAICS Cogen", F6646="industrial NAICS non-Cogen")),FALSE, TRUE))</f>
        <v/>
      </c>
    </row>
    <row r="6647">
      <c r="A6647" s="129" t="n">
        <v>99999</v>
      </c>
      <c r="B6647" s="130" t="inlineStr">
        <is>
          <t>State-Fuel Level Increment</t>
        </is>
      </c>
      <c r="C6647" s="130" t="inlineStr">
        <is>
          <t>State-Fuel Level Increment</t>
        </is>
      </c>
      <c r="D6647" s="129" t="n">
        <v>99999</v>
      </c>
      <c r="E6647" s="130" t="inlineStr">
        <is>
          <t>OR</t>
        </is>
      </c>
      <c r="F6647" s="130" t="inlineStr">
        <is>
          <t>NAICS-22 Cogen</t>
        </is>
      </c>
      <c r="G6647" s="130" t="inlineStr">
        <is>
          <t>ST</t>
        </is>
      </c>
      <c r="H6647" s="130" t="inlineStr">
        <is>
          <t>WDS</t>
        </is>
      </c>
      <c r="I6647" s="130" t="inlineStr">
        <is>
          <t>WWW</t>
        </is>
      </c>
      <c r="J6647" s="131" t="n">
        <v>0</v>
      </c>
      <c r="K6647" s="129" t="n">
        <v>2020</v>
      </c>
      <c r="L6647" s="120">
        <f>IF(VLOOKUP(H6647,'Cross-Page Data'!$D$4:$F$48,3,FALSE)="natural gas",VLOOKUP(G6647,'Cross-Page Data'!$I$4:$J$19,2,FALSE),IF(VLOOKUP(H6647,'Cross-Page Data'!$D$4:$F$48,3,FALSE)="solar",IF(G6647="PV","solar PV","solar thermal"),IF(VLOOKUP(H6647,'Cross-Page Data'!$D$4:$F$48,3,FALSE)="wind",VLOOKUP(G6647,'Cross-Page Data'!$I$4:$J$19,2,FALSE),IF(VLOOKUP(H6647,'Cross-Page Data'!$D$4:$F$48,3,FALSE)="hydro",VLOOKUP(G6647,'Cross-Page Data'!$I$4:$J$19,2,FALSE),VLOOKUP(H6647,'Cross-Page Data'!$D$4:$F$48,3,FALSE)))))</f>
        <v/>
      </c>
      <c r="M6647" s="120">
        <f>IF(AND($P$2=FALSE,OR(F6647="Commercial NAICS Cogen",F6647="Industrial NAICS Cogen",F6647="NAICS-22 Cogen")),FALSE,IF(AND($P$3=FALSE,OR(F6647="Commercial NAICS Cogen",F6647="Commercial NAICS Non-Cogen",F6647="Industrial NAICS Cogen", F6647="industrial NAICS non-Cogen")),FALSE, TRUE))</f>
        <v/>
      </c>
    </row>
    <row r="6648">
      <c r="A6648" s="129" t="n">
        <v>99999</v>
      </c>
      <c r="B6648" s="130" t="inlineStr">
        <is>
          <t>State-Fuel Level Increment</t>
        </is>
      </c>
      <c r="C6648" s="130" t="inlineStr">
        <is>
          <t>State-Fuel Level Increment</t>
        </is>
      </c>
      <c r="D6648" s="129" t="n">
        <v>99999</v>
      </c>
      <c r="E6648" s="130" t="inlineStr">
        <is>
          <t>OR</t>
        </is>
      </c>
      <c r="F6648" s="130" t="inlineStr">
        <is>
          <t>Industrial NAICS Cogen</t>
        </is>
      </c>
      <c r="G6648" s="130" t="inlineStr">
        <is>
          <t>ST</t>
        </is>
      </c>
      <c r="H6648" s="130" t="inlineStr">
        <is>
          <t>WDS</t>
        </is>
      </c>
      <c r="I6648" s="130" t="inlineStr">
        <is>
          <t>WWW</t>
        </is>
      </c>
      <c r="J6648" s="131" t="n">
        <v>331845.51</v>
      </c>
      <c r="K6648" s="129" t="n">
        <v>2020</v>
      </c>
      <c r="L6648" s="120">
        <f>IF(VLOOKUP(H6648,'Cross-Page Data'!$D$4:$F$48,3,FALSE)="natural gas",VLOOKUP(G6648,'Cross-Page Data'!$I$4:$J$19,2,FALSE),IF(VLOOKUP(H6648,'Cross-Page Data'!$D$4:$F$48,3,FALSE)="solar",IF(G6648="PV","solar PV","solar thermal"),IF(VLOOKUP(H6648,'Cross-Page Data'!$D$4:$F$48,3,FALSE)="wind",VLOOKUP(G6648,'Cross-Page Data'!$I$4:$J$19,2,FALSE),IF(VLOOKUP(H6648,'Cross-Page Data'!$D$4:$F$48,3,FALSE)="hydro",VLOOKUP(G6648,'Cross-Page Data'!$I$4:$J$19,2,FALSE),VLOOKUP(H6648,'Cross-Page Data'!$D$4:$F$48,3,FALSE)))))</f>
        <v/>
      </c>
      <c r="M6648" s="120">
        <f>IF(AND($P$2=FALSE,OR(F6648="Commercial NAICS Cogen",F6648="Industrial NAICS Cogen",F6648="NAICS-22 Cogen")),FALSE,IF(AND($P$3=FALSE,OR(F6648="Commercial NAICS Cogen",F6648="Commercial NAICS Non-Cogen",F6648="Industrial NAICS Cogen", F6648="industrial NAICS non-Cogen")),FALSE, TRUE))</f>
        <v/>
      </c>
    </row>
    <row r="6649">
      <c r="A6649" s="129" t="n">
        <v>99999</v>
      </c>
      <c r="B6649" s="130" t="inlineStr">
        <is>
          <t>State-Fuel Level Increment</t>
        </is>
      </c>
      <c r="C6649" s="130" t="inlineStr">
        <is>
          <t>State-Fuel Level Increment</t>
        </is>
      </c>
      <c r="D6649" s="129" t="n">
        <v>99999</v>
      </c>
      <c r="E6649" s="130" t="inlineStr">
        <is>
          <t>SC</t>
        </is>
      </c>
      <c r="F6649" s="130" t="inlineStr">
        <is>
          <t>NAICS-22 Non-Cogen</t>
        </is>
      </c>
      <c r="G6649" s="130" t="inlineStr">
        <is>
          <t>ST</t>
        </is>
      </c>
      <c r="H6649" s="130" t="inlineStr">
        <is>
          <t>WDS</t>
        </is>
      </c>
      <c r="I6649" s="130" t="inlineStr">
        <is>
          <t>WWW</t>
        </is>
      </c>
      <c r="J6649" s="131" t="n">
        <v>302748.93</v>
      </c>
      <c r="K6649" s="129" t="n">
        <v>2020</v>
      </c>
      <c r="L6649" s="120">
        <f>IF(VLOOKUP(H6649,'Cross-Page Data'!$D$4:$F$48,3,FALSE)="natural gas",VLOOKUP(G6649,'Cross-Page Data'!$I$4:$J$19,2,FALSE),IF(VLOOKUP(H6649,'Cross-Page Data'!$D$4:$F$48,3,FALSE)="solar",IF(G6649="PV","solar PV","solar thermal"),IF(VLOOKUP(H6649,'Cross-Page Data'!$D$4:$F$48,3,FALSE)="wind",VLOOKUP(G6649,'Cross-Page Data'!$I$4:$J$19,2,FALSE),IF(VLOOKUP(H6649,'Cross-Page Data'!$D$4:$F$48,3,FALSE)="hydro",VLOOKUP(G6649,'Cross-Page Data'!$I$4:$J$19,2,FALSE),VLOOKUP(H6649,'Cross-Page Data'!$D$4:$F$48,3,FALSE)))))</f>
        <v/>
      </c>
      <c r="M6649" s="120">
        <f>IF(AND($P$2=FALSE,OR(F6649="Commercial NAICS Cogen",F6649="Industrial NAICS Cogen",F6649="NAICS-22 Cogen")),FALSE,IF(AND($P$3=FALSE,OR(F6649="Commercial NAICS Cogen",F6649="Commercial NAICS Non-Cogen",F6649="Industrial NAICS Cogen", F6649="industrial NAICS non-Cogen")),FALSE, TRUE))</f>
        <v/>
      </c>
    </row>
    <row r="6650">
      <c r="A6650" s="129" t="n">
        <v>99999</v>
      </c>
      <c r="B6650" s="130" t="inlineStr">
        <is>
          <t>State-Fuel Level Increment</t>
        </is>
      </c>
      <c r="C6650" s="130" t="inlineStr">
        <is>
          <t>State-Fuel Level Increment</t>
        </is>
      </c>
      <c r="D6650" s="129" t="n">
        <v>99999</v>
      </c>
      <c r="E6650" s="130" t="inlineStr">
        <is>
          <t>SC</t>
        </is>
      </c>
      <c r="F6650" s="130" t="inlineStr">
        <is>
          <t>Industrial NAICS Cogen</t>
        </is>
      </c>
      <c r="G6650" s="130" t="inlineStr">
        <is>
          <t>ST</t>
        </is>
      </c>
      <c r="H6650" s="130" t="inlineStr">
        <is>
          <t>WDS</t>
        </is>
      </c>
      <c r="I6650" s="130" t="inlineStr">
        <is>
          <t>WWW</t>
        </is>
      </c>
      <c r="J6650" s="131" t="n">
        <v>37170.563</v>
      </c>
      <c r="K6650" s="129" t="n">
        <v>2020</v>
      </c>
      <c r="L6650" s="120">
        <f>IF(VLOOKUP(H6650,'Cross-Page Data'!$D$4:$F$48,3,FALSE)="natural gas",VLOOKUP(G6650,'Cross-Page Data'!$I$4:$J$19,2,FALSE),IF(VLOOKUP(H6650,'Cross-Page Data'!$D$4:$F$48,3,FALSE)="solar",IF(G6650="PV","solar PV","solar thermal"),IF(VLOOKUP(H6650,'Cross-Page Data'!$D$4:$F$48,3,FALSE)="wind",VLOOKUP(G6650,'Cross-Page Data'!$I$4:$J$19,2,FALSE),IF(VLOOKUP(H6650,'Cross-Page Data'!$D$4:$F$48,3,FALSE)="hydro",VLOOKUP(G6650,'Cross-Page Data'!$I$4:$J$19,2,FALSE),VLOOKUP(H6650,'Cross-Page Data'!$D$4:$F$48,3,FALSE)))))</f>
        <v/>
      </c>
      <c r="M6650" s="120">
        <f>IF(AND($P$2=FALSE,OR(F6650="Commercial NAICS Cogen",F6650="Industrial NAICS Cogen",F6650="NAICS-22 Cogen")),FALSE,IF(AND($P$3=FALSE,OR(F6650="Commercial NAICS Cogen",F6650="Commercial NAICS Non-Cogen",F6650="Industrial NAICS Cogen", F6650="industrial NAICS non-Cogen")),FALSE, TRUE))</f>
        <v/>
      </c>
    </row>
    <row r="6651">
      <c r="A6651" s="129" t="n">
        <v>99999</v>
      </c>
      <c r="B6651" s="130" t="inlineStr">
        <is>
          <t>State-Fuel Level Increment</t>
        </is>
      </c>
      <c r="C6651" s="130" t="inlineStr">
        <is>
          <t>State-Fuel Level Increment</t>
        </is>
      </c>
      <c r="D6651" s="129" t="n">
        <v>99999</v>
      </c>
      <c r="E6651" s="130" t="inlineStr">
        <is>
          <t>SD</t>
        </is>
      </c>
      <c r="F6651" s="130" t="inlineStr">
        <is>
          <t>Industrial NAICS Cogen</t>
        </is>
      </c>
      <c r="G6651" s="130" t="inlineStr">
        <is>
          <t>ST</t>
        </is>
      </c>
      <c r="H6651" s="130" t="inlineStr">
        <is>
          <t>WDS</t>
        </is>
      </c>
      <c r="I6651" s="130" t="inlineStr">
        <is>
          <t>WWW</t>
        </is>
      </c>
      <c r="J6651" s="131" t="n">
        <v>0</v>
      </c>
      <c r="K6651" s="129" t="n">
        <v>2020</v>
      </c>
      <c r="L6651" s="120">
        <f>IF(VLOOKUP(H6651,'Cross-Page Data'!$D$4:$F$48,3,FALSE)="natural gas",VLOOKUP(G6651,'Cross-Page Data'!$I$4:$J$19,2,FALSE),IF(VLOOKUP(H6651,'Cross-Page Data'!$D$4:$F$48,3,FALSE)="solar",IF(G6651="PV","solar PV","solar thermal"),IF(VLOOKUP(H6651,'Cross-Page Data'!$D$4:$F$48,3,FALSE)="wind",VLOOKUP(G6651,'Cross-Page Data'!$I$4:$J$19,2,FALSE),IF(VLOOKUP(H6651,'Cross-Page Data'!$D$4:$F$48,3,FALSE)="hydro",VLOOKUP(G6651,'Cross-Page Data'!$I$4:$J$19,2,FALSE),VLOOKUP(H6651,'Cross-Page Data'!$D$4:$F$48,3,FALSE)))))</f>
        <v/>
      </c>
      <c r="M6651" s="120">
        <f>IF(AND($P$2=FALSE,OR(F6651="Commercial NAICS Cogen",F6651="Industrial NAICS Cogen",F6651="NAICS-22 Cogen")),FALSE,IF(AND($P$3=FALSE,OR(F6651="Commercial NAICS Cogen",F6651="Commercial NAICS Non-Cogen",F6651="Industrial NAICS Cogen", F6651="industrial NAICS non-Cogen")),FALSE, TRUE))</f>
        <v/>
      </c>
    </row>
    <row r="6652">
      <c r="A6652" s="129" t="n">
        <v>99999</v>
      </c>
      <c r="B6652" s="130" t="inlineStr">
        <is>
          <t>State-Fuel Level Increment</t>
        </is>
      </c>
      <c r="C6652" s="130" t="inlineStr">
        <is>
          <t>State-Fuel Level Increment</t>
        </is>
      </c>
      <c r="D6652" s="129" t="n">
        <v>99999</v>
      </c>
      <c r="E6652" s="130" t="inlineStr">
        <is>
          <t>TN</t>
        </is>
      </c>
      <c r="F6652" s="130" t="inlineStr">
        <is>
          <t>Industrial NAICS Cogen</t>
        </is>
      </c>
      <c r="G6652" s="130" t="inlineStr">
        <is>
          <t>ST</t>
        </is>
      </c>
      <c r="H6652" s="130" t="inlineStr">
        <is>
          <t>WDS</t>
        </is>
      </c>
      <c r="I6652" s="130" t="inlineStr">
        <is>
          <t>WWW</t>
        </is>
      </c>
      <c r="J6652" s="131" t="n">
        <v>73983.44</v>
      </c>
      <c r="K6652" s="129" t="n">
        <v>2020</v>
      </c>
      <c r="L6652" s="120">
        <f>IF(VLOOKUP(H6652,'Cross-Page Data'!$D$4:$F$48,3,FALSE)="natural gas",VLOOKUP(G6652,'Cross-Page Data'!$I$4:$J$19,2,FALSE),IF(VLOOKUP(H6652,'Cross-Page Data'!$D$4:$F$48,3,FALSE)="solar",IF(G6652="PV","solar PV","solar thermal"),IF(VLOOKUP(H6652,'Cross-Page Data'!$D$4:$F$48,3,FALSE)="wind",VLOOKUP(G6652,'Cross-Page Data'!$I$4:$J$19,2,FALSE),IF(VLOOKUP(H6652,'Cross-Page Data'!$D$4:$F$48,3,FALSE)="hydro",VLOOKUP(G6652,'Cross-Page Data'!$I$4:$J$19,2,FALSE),VLOOKUP(H6652,'Cross-Page Data'!$D$4:$F$48,3,FALSE)))))</f>
        <v/>
      </c>
      <c r="M6652" s="120">
        <f>IF(AND($P$2=FALSE,OR(F6652="Commercial NAICS Cogen",F6652="Industrial NAICS Cogen",F6652="NAICS-22 Cogen")),FALSE,IF(AND($P$3=FALSE,OR(F6652="Commercial NAICS Cogen",F6652="Commercial NAICS Non-Cogen",F6652="Industrial NAICS Cogen", F6652="industrial NAICS non-Cogen")),FALSE, TRUE))</f>
        <v/>
      </c>
    </row>
    <row r="6653">
      <c r="A6653" s="129" t="n">
        <v>99999</v>
      </c>
      <c r="B6653" s="130" t="inlineStr">
        <is>
          <t>State-Fuel Level Increment</t>
        </is>
      </c>
      <c r="C6653" s="130" t="inlineStr">
        <is>
          <t>State-Fuel Level Increment</t>
        </is>
      </c>
      <c r="D6653" s="129" t="n">
        <v>99999</v>
      </c>
      <c r="E6653" s="130" t="inlineStr">
        <is>
          <t>TX</t>
        </is>
      </c>
      <c r="F6653" s="130" t="inlineStr">
        <is>
          <t>Industrial NAICS Cogen</t>
        </is>
      </c>
      <c r="G6653" s="130" t="inlineStr">
        <is>
          <t>ST</t>
        </is>
      </c>
      <c r="H6653" s="130" t="inlineStr">
        <is>
          <t>WDS</t>
        </is>
      </c>
      <c r="I6653" s="130" t="inlineStr">
        <is>
          <t>WWW</t>
        </is>
      </c>
      <c r="J6653" s="131" t="n">
        <v>253731.61</v>
      </c>
      <c r="K6653" s="129" t="n">
        <v>2020</v>
      </c>
      <c r="L6653" s="120">
        <f>IF(VLOOKUP(H6653,'Cross-Page Data'!$D$4:$F$48,3,FALSE)="natural gas",VLOOKUP(G6653,'Cross-Page Data'!$I$4:$J$19,2,FALSE),IF(VLOOKUP(H6653,'Cross-Page Data'!$D$4:$F$48,3,FALSE)="solar",IF(G6653="PV","solar PV","solar thermal"),IF(VLOOKUP(H6653,'Cross-Page Data'!$D$4:$F$48,3,FALSE)="wind",VLOOKUP(G6653,'Cross-Page Data'!$I$4:$J$19,2,FALSE),IF(VLOOKUP(H6653,'Cross-Page Data'!$D$4:$F$48,3,FALSE)="hydro",VLOOKUP(G6653,'Cross-Page Data'!$I$4:$J$19,2,FALSE),VLOOKUP(H6653,'Cross-Page Data'!$D$4:$F$48,3,FALSE)))))</f>
        <v/>
      </c>
      <c r="M6653" s="120">
        <f>IF(AND($P$2=FALSE,OR(F6653="Commercial NAICS Cogen",F6653="Industrial NAICS Cogen",F6653="NAICS-22 Cogen")),FALSE,IF(AND($P$3=FALSE,OR(F6653="Commercial NAICS Cogen",F6653="Commercial NAICS Non-Cogen",F6653="Industrial NAICS Cogen", F6653="industrial NAICS non-Cogen")),FALSE, TRUE))</f>
        <v/>
      </c>
    </row>
    <row r="6654">
      <c r="A6654" s="129" t="n">
        <v>99999</v>
      </c>
      <c r="B6654" s="130" t="inlineStr">
        <is>
          <t>State-Fuel Level Increment</t>
        </is>
      </c>
      <c r="C6654" s="130" t="inlineStr">
        <is>
          <t>State-Fuel Level Increment</t>
        </is>
      </c>
      <c r="D6654" s="129" t="n">
        <v>99999</v>
      </c>
      <c r="E6654" s="130" t="inlineStr">
        <is>
          <t>VA</t>
        </is>
      </c>
      <c r="F6654" s="130" t="inlineStr">
        <is>
          <t>Electric Utility</t>
        </is>
      </c>
      <c r="G6654" s="130" t="inlineStr">
        <is>
          <t>ST</t>
        </is>
      </c>
      <c r="H6654" s="130" t="inlineStr">
        <is>
          <t>WDS</t>
        </is>
      </c>
      <c r="I6654" s="130" t="inlineStr">
        <is>
          <t>WWW</t>
        </is>
      </c>
      <c r="J6654" s="131" t="n">
        <v>673244.75</v>
      </c>
      <c r="K6654" s="129" t="n">
        <v>2020</v>
      </c>
      <c r="L6654" s="120">
        <f>IF(VLOOKUP(H6654,'Cross-Page Data'!$D$4:$F$48,3,FALSE)="natural gas",VLOOKUP(G6654,'Cross-Page Data'!$I$4:$J$19,2,FALSE),IF(VLOOKUP(H6654,'Cross-Page Data'!$D$4:$F$48,3,FALSE)="solar",IF(G6654="PV","solar PV","solar thermal"),IF(VLOOKUP(H6654,'Cross-Page Data'!$D$4:$F$48,3,FALSE)="wind",VLOOKUP(G6654,'Cross-Page Data'!$I$4:$J$19,2,FALSE),IF(VLOOKUP(H6654,'Cross-Page Data'!$D$4:$F$48,3,FALSE)="hydro",VLOOKUP(G6654,'Cross-Page Data'!$I$4:$J$19,2,FALSE),VLOOKUP(H6654,'Cross-Page Data'!$D$4:$F$48,3,FALSE)))))</f>
        <v/>
      </c>
      <c r="M6654" s="120">
        <f>IF(AND($P$2=FALSE,OR(F6654="Commercial NAICS Cogen",F6654="Industrial NAICS Cogen",F6654="NAICS-22 Cogen")),FALSE,IF(AND($P$3=FALSE,OR(F6654="Commercial NAICS Cogen",F6654="Commercial NAICS Non-Cogen",F6654="Industrial NAICS Cogen", F6654="industrial NAICS non-Cogen")),FALSE, TRUE))</f>
        <v/>
      </c>
    </row>
    <row r="6655">
      <c r="A6655" s="129" t="n">
        <v>99999</v>
      </c>
      <c r="B6655" s="130" t="inlineStr">
        <is>
          <t>State-Fuel Level Increment</t>
        </is>
      </c>
      <c r="C6655" s="130" t="inlineStr">
        <is>
          <t>State-Fuel Level Increment</t>
        </is>
      </c>
      <c r="D6655" s="129" t="n">
        <v>99999</v>
      </c>
      <c r="E6655" s="130" t="inlineStr">
        <is>
          <t>VA</t>
        </is>
      </c>
      <c r="F6655" s="130" t="inlineStr">
        <is>
          <t>NAICS-22 Non-Cogen</t>
        </is>
      </c>
      <c r="G6655" s="130" t="inlineStr">
        <is>
          <t>ST</t>
        </is>
      </c>
      <c r="H6655" s="130" t="inlineStr">
        <is>
          <t>WDS</t>
        </is>
      </c>
      <c r="I6655" s="130" t="inlineStr">
        <is>
          <t>WWW</t>
        </is>
      </c>
      <c r="J6655" s="131" t="n">
        <v>177370.85</v>
      </c>
      <c r="K6655" s="129" t="n">
        <v>2020</v>
      </c>
      <c r="L6655" s="120">
        <f>IF(VLOOKUP(H6655,'Cross-Page Data'!$D$4:$F$48,3,FALSE)="natural gas",VLOOKUP(G6655,'Cross-Page Data'!$I$4:$J$19,2,FALSE),IF(VLOOKUP(H6655,'Cross-Page Data'!$D$4:$F$48,3,FALSE)="solar",IF(G6655="PV","solar PV","solar thermal"),IF(VLOOKUP(H6655,'Cross-Page Data'!$D$4:$F$48,3,FALSE)="wind",VLOOKUP(G6655,'Cross-Page Data'!$I$4:$J$19,2,FALSE),IF(VLOOKUP(H6655,'Cross-Page Data'!$D$4:$F$48,3,FALSE)="hydro",VLOOKUP(G6655,'Cross-Page Data'!$I$4:$J$19,2,FALSE),VLOOKUP(H6655,'Cross-Page Data'!$D$4:$F$48,3,FALSE)))))</f>
        <v/>
      </c>
      <c r="M6655" s="120">
        <f>IF(AND($P$2=FALSE,OR(F6655="Commercial NAICS Cogen",F6655="Industrial NAICS Cogen",F6655="NAICS-22 Cogen")),FALSE,IF(AND($P$3=FALSE,OR(F6655="Commercial NAICS Cogen",F6655="Commercial NAICS Non-Cogen",F6655="Industrial NAICS Cogen", F6655="industrial NAICS non-Cogen")),FALSE, TRUE))</f>
        <v/>
      </c>
    </row>
    <row r="6656">
      <c r="A6656" s="129" t="n">
        <v>99999</v>
      </c>
      <c r="B6656" s="130" t="inlineStr">
        <is>
          <t>State-Fuel Level Increment</t>
        </is>
      </c>
      <c r="C6656" s="130" t="inlineStr">
        <is>
          <t>State-Fuel Level Increment</t>
        </is>
      </c>
      <c r="D6656" s="129" t="n">
        <v>99999</v>
      </c>
      <c r="E6656" s="130" t="inlineStr">
        <is>
          <t>VT</t>
        </is>
      </c>
      <c r="F6656" s="130" t="inlineStr">
        <is>
          <t>NAICS-22 Non-Cogen</t>
        </is>
      </c>
      <c r="G6656" s="130" t="inlineStr">
        <is>
          <t>ST</t>
        </is>
      </c>
      <c r="H6656" s="130" t="inlineStr">
        <is>
          <t>WDS</t>
        </is>
      </c>
      <c r="I6656" s="130" t="inlineStr">
        <is>
          <t>WWW</t>
        </is>
      </c>
      <c r="J6656" s="131" t="n">
        <v>125312.81</v>
      </c>
      <c r="K6656" s="129" t="n">
        <v>2020</v>
      </c>
      <c r="L6656" s="120">
        <f>IF(VLOOKUP(H6656,'Cross-Page Data'!$D$4:$F$48,3,FALSE)="natural gas",VLOOKUP(G6656,'Cross-Page Data'!$I$4:$J$19,2,FALSE),IF(VLOOKUP(H6656,'Cross-Page Data'!$D$4:$F$48,3,FALSE)="solar",IF(G6656="PV","solar PV","solar thermal"),IF(VLOOKUP(H6656,'Cross-Page Data'!$D$4:$F$48,3,FALSE)="wind",VLOOKUP(G6656,'Cross-Page Data'!$I$4:$J$19,2,FALSE),IF(VLOOKUP(H6656,'Cross-Page Data'!$D$4:$F$48,3,FALSE)="hydro",VLOOKUP(G6656,'Cross-Page Data'!$I$4:$J$19,2,FALSE),VLOOKUP(H6656,'Cross-Page Data'!$D$4:$F$48,3,FALSE)))))</f>
        <v/>
      </c>
      <c r="M6656" s="120">
        <f>IF(AND($P$2=FALSE,OR(F6656="Commercial NAICS Cogen",F6656="Industrial NAICS Cogen",F6656="NAICS-22 Cogen")),FALSE,IF(AND($P$3=FALSE,OR(F6656="Commercial NAICS Cogen",F6656="Commercial NAICS Non-Cogen",F6656="Industrial NAICS Cogen", F6656="industrial NAICS non-Cogen")),FALSE, TRUE))</f>
        <v/>
      </c>
    </row>
    <row r="6657">
      <c r="A6657" s="129" t="n">
        <v>99999</v>
      </c>
      <c r="B6657" s="130" t="inlineStr">
        <is>
          <t>State-Fuel Level Increment</t>
        </is>
      </c>
      <c r="C6657" s="130" t="inlineStr">
        <is>
          <t>State-Fuel Level Increment</t>
        </is>
      </c>
      <c r="D6657" s="129" t="n">
        <v>99999</v>
      </c>
      <c r="E6657" s="130" t="inlineStr">
        <is>
          <t>WA</t>
        </is>
      </c>
      <c r="F6657" s="130" t="inlineStr">
        <is>
          <t>Electric Utility</t>
        </is>
      </c>
      <c r="G6657" s="130" t="inlineStr">
        <is>
          <t>ST</t>
        </is>
      </c>
      <c r="H6657" s="130" t="inlineStr">
        <is>
          <t>WDS</t>
        </is>
      </c>
      <c r="I6657" s="130" t="inlineStr">
        <is>
          <t>WWW</t>
        </is>
      </c>
      <c r="J6657" s="131" t="n">
        <v>288759.6</v>
      </c>
      <c r="K6657" s="129" t="n">
        <v>2020</v>
      </c>
      <c r="L6657" s="120">
        <f>IF(VLOOKUP(H6657,'Cross-Page Data'!$D$4:$F$48,3,FALSE)="natural gas",VLOOKUP(G6657,'Cross-Page Data'!$I$4:$J$19,2,FALSE),IF(VLOOKUP(H6657,'Cross-Page Data'!$D$4:$F$48,3,FALSE)="solar",IF(G6657="PV","solar PV","solar thermal"),IF(VLOOKUP(H6657,'Cross-Page Data'!$D$4:$F$48,3,FALSE)="wind",VLOOKUP(G6657,'Cross-Page Data'!$I$4:$J$19,2,FALSE),IF(VLOOKUP(H6657,'Cross-Page Data'!$D$4:$F$48,3,FALSE)="hydro",VLOOKUP(G6657,'Cross-Page Data'!$I$4:$J$19,2,FALSE),VLOOKUP(H6657,'Cross-Page Data'!$D$4:$F$48,3,FALSE)))))</f>
        <v/>
      </c>
      <c r="M6657" s="120">
        <f>IF(AND($P$2=FALSE,OR(F6657="Commercial NAICS Cogen",F6657="Industrial NAICS Cogen",F6657="NAICS-22 Cogen")),FALSE,IF(AND($P$3=FALSE,OR(F6657="Commercial NAICS Cogen",F6657="Commercial NAICS Non-Cogen",F6657="Industrial NAICS Cogen", F6657="industrial NAICS non-Cogen")),FALSE, TRUE))</f>
        <v/>
      </c>
    </row>
    <row r="6658">
      <c r="A6658" s="129" t="n">
        <v>99999</v>
      </c>
      <c r="B6658" s="130" t="inlineStr">
        <is>
          <t>State-Fuel Level Increment</t>
        </is>
      </c>
      <c r="C6658" s="130" t="inlineStr">
        <is>
          <t>State-Fuel Level Increment</t>
        </is>
      </c>
      <c r="D6658" s="129" t="n">
        <v>99999</v>
      </c>
      <c r="E6658" s="130" t="inlineStr">
        <is>
          <t>WA</t>
        </is>
      </c>
      <c r="F6658" s="130" t="inlineStr">
        <is>
          <t>Industrial NAICS Cogen</t>
        </is>
      </c>
      <c r="G6658" s="130" t="inlineStr">
        <is>
          <t>ST</t>
        </is>
      </c>
      <c r="H6658" s="130" t="inlineStr">
        <is>
          <t>WDS</t>
        </is>
      </c>
      <c r="I6658" s="130" t="inlineStr">
        <is>
          <t>WWW</t>
        </is>
      </c>
      <c r="J6658" s="131" t="n">
        <v>467813.23</v>
      </c>
      <c r="K6658" s="129" t="n">
        <v>2020</v>
      </c>
      <c r="L6658" s="120">
        <f>IF(VLOOKUP(H6658,'Cross-Page Data'!$D$4:$F$48,3,FALSE)="natural gas",VLOOKUP(G6658,'Cross-Page Data'!$I$4:$J$19,2,FALSE),IF(VLOOKUP(H6658,'Cross-Page Data'!$D$4:$F$48,3,FALSE)="solar",IF(G6658="PV","solar PV","solar thermal"),IF(VLOOKUP(H6658,'Cross-Page Data'!$D$4:$F$48,3,FALSE)="wind",VLOOKUP(G6658,'Cross-Page Data'!$I$4:$J$19,2,FALSE),IF(VLOOKUP(H6658,'Cross-Page Data'!$D$4:$F$48,3,FALSE)="hydro",VLOOKUP(G6658,'Cross-Page Data'!$I$4:$J$19,2,FALSE),VLOOKUP(H6658,'Cross-Page Data'!$D$4:$F$48,3,FALSE)))))</f>
        <v/>
      </c>
      <c r="M6658" s="120">
        <f>IF(AND($P$2=FALSE,OR(F6658="Commercial NAICS Cogen",F6658="Industrial NAICS Cogen",F6658="NAICS-22 Cogen")),FALSE,IF(AND($P$3=FALSE,OR(F6658="Commercial NAICS Cogen",F6658="Commercial NAICS Non-Cogen",F6658="Industrial NAICS Cogen", F6658="industrial NAICS non-Cogen")),FALSE, TRUE))</f>
        <v/>
      </c>
    </row>
    <row r="6659">
      <c r="A6659" s="129" t="n">
        <v>99999</v>
      </c>
      <c r="B6659" s="130" t="inlineStr">
        <is>
          <t>State-Fuel Level Increment</t>
        </is>
      </c>
      <c r="C6659" s="130" t="inlineStr">
        <is>
          <t>State-Fuel Level Increment</t>
        </is>
      </c>
      <c r="D6659" s="129" t="n">
        <v>99999</v>
      </c>
      <c r="E6659" s="130" t="inlineStr">
        <is>
          <t>WI</t>
        </is>
      </c>
      <c r="F6659" s="130" t="inlineStr">
        <is>
          <t>Electric Utility</t>
        </is>
      </c>
      <c r="G6659" s="130" t="inlineStr">
        <is>
          <t>ST</t>
        </is>
      </c>
      <c r="H6659" s="130" t="inlineStr">
        <is>
          <t>WDS</t>
        </is>
      </c>
      <c r="I6659" s="130" t="inlineStr">
        <is>
          <t>WWW</t>
        </is>
      </c>
      <c r="J6659" s="131" t="n">
        <v>156499.55</v>
      </c>
      <c r="K6659" s="129" t="n">
        <v>2020</v>
      </c>
      <c r="L6659" s="120">
        <f>IF(VLOOKUP(H6659,'Cross-Page Data'!$D$4:$F$48,3,FALSE)="natural gas",VLOOKUP(G6659,'Cross-Page Data'!$I$4:$J$19,2,FALSE),IF(VLOOKUP(H6659,'Cross-Page Data'!$D$4:$F$48,3,FALSE)="solar",IF(G6659="PV","solar PV","solar thermal"),IF(VLOOKUP(H6659,'Cross-Page Data'!$D$4:$F$48,3,FALSE)="wind",VLOOKUP(G6659,'Cross-Page Data'!$I$4:$J$19,2,FALSE),IF(VLOOKUP(H6659,'Cross-Page Data'!$D$4:$F$48,3,FALSE)="hydro",VLOOKUP(G6659,'Cross-Page Data'!$I$4:$J$19,2,FALSE),VLOOKUP(H6659,'Cross-Page Data'!$D$4:$F$48,3,FALSE)))))</f>
        <v/>
      </c>
      <c r="M6659" s="120">
        <f>IF(AND($P$2=FALSE,OR(F6659="Commercial NAICS Cogen",F6659="Industrial NAICS Cogen",F6659="NAICS-22 Cogen")),FALSE,IF(AND($P$3=FALSE,OR(F6659="Commercial NAICS Cogen",F6659="Commercial NAICS Non-Cogen",F6659="Industrial NAICS Cogen", F6659="industrial NAICS non-Cogen")),FALSE, TRUE))</f>
        <v/>
      </c>
    </row>
    <row r="6660">
      <c r="A6660" s="129" t="n">
        <v>99999</v>
      </c>
      <c r="B6660" s="130" t="inlineStr">
        <is>
          <t>State-Fuel Level Increment</t>
        </is>
      </c>
      <c r="C6660" s="130" t="inlineStr">
        <is>
          <t>State-Fuel Level Increment</t>
        </is>
      </c>
      <c r="D6660" s="129" t="n">
        <v>99999</v>
      </c>
      <c r="E6660" s="130" t="inlineStr">
        <is>
          <t>WI</t>
        </is>
      </c>
      <c r="F6660" s="130" t="inlineStr">
        <is>
          <t>Electric Utility</t>
        </is>
      </c>
      <c r="G6660" s="130" t="inlineStr">
        <is>
          <t>ST</t>
        </is>
      </c>
      <c r="H6660" s="130" t="inlineStr">
        <is>
          <t>WDS</t>
        </is>
      </c>
      <c r="I6660" s="130" t="inlineStr">
        <is>
          <t>WWW</t>
        </is>
      </c>
      <c r="J6660" s="131" t="n">
        <v>97025.156</v>
      </c>
      <c r="K6660" s="129" t="n">
        <v>2020</v>
      </c>
      <c r="L6660" s="120">
        <f>IF(VLOOKUP(H6660,'Cross-Page Data'!$D$4:$F$48,3,FALSE)="natural gas",VLOOKUP(G6660,'Cross-Page Data'!$I$4:$J$19,2,FALSE),IF(VLOOKUP(H6660,'Cross-Page Data'!$D$4:$F$48,3,FALSE)="solar",IF(G6660="PV","solar PV","solar thermal"),IF(VLOOKUP(H6660,'Cross-Page Data'!$D$4:$F$48,3,FALSE)="wind",VLOOKUP(G6660,'Cross-Page Data'!$I$4:$J$19,2,FALSE),IF(VLOOKUP(H6660,'Cross-Page Data'!$D$4:$F$48,3,FALSE)="hydro",VLOOKUP(G6660,'Cross-Page Data'!$I$4:$J$19,2,FALSE),VLOOKUP(H6660,'Cross-Page Data'!$D$4:$F$48,3,FALSE)))))</f>
        <v/>
      </c>
      <c r="M6660" s="120">
        <f>IF(AND($P$2=FALSE,OR(F6660="Commercial NAICS Cogen",F6660="Industrial NAICS Cogen",F6660="NAICS-22 Cogen")),FALSE,IF(AND($P$3=FALSE,OR(F6660="Commercial NAICS Cogen",F6660="Commercial NAICS Non-Cogen",F6660="Industrial NAICS Cogen", F6660="industrial NAICS non-Cogen")),FALSE, TRUE))</f>
        <v/>
      </c>
    </row>
    <row r="6661">
      <c r="A6661" s="129" t="n">
        <v>99999</v>
      </c>
      <c r="B6661" s="130" t="inlineStr">
        <is>
          <t>State-Fuel Level Increment</t>
        </is>
      </c>
      <c r="C6661" s="130" t="inlineStr">
        <is>
          <t>State-Fuel Level Increment</t>
        </is>
      </c>
      <c r="D6661" s="129" t="n">
        <v>99999</v>
      </c>
      <c r="E6661" s="130" t="inlineStr">
        <is>
          <t>WI</t>
        </is>
      </c>
      <c r="F6661" s="130" t="inlineStr">
        <is>
          <t>Industrial NAICS Cogen</t>
        </is>
      </c>
      <c r="G6661" s="130" t="inlineStr">
        <is>
          <t>ST</t>
        </is>
      </c>
      <c r="H6661" s="130" t="inlineStr">
        <is>
          <t>WDS</t>
        </is>
      </c>
      <c r="I6661" s="130" t="inlineStr">
        <is>
          <t>WWW</t>
        </is>
      </c>
      <c r="J6661" s="131" t="n">
        <v>63881.945</v>
      </c>
      <c r="K6661" s="129" t="n">
        <v>2020</v>
      </c>
      <c r="L6661" s="120">
        <f>IF(VLOOKUP(H6661,'Cross-Page Data'!$D$4:$F$48,3,FALSE)="natural gas",VLOOKUP(G6661,'Cross-Page Data'!$I$4:$J$19,2,FALSE),IF(VLOOKUP(H6661,'Cross-Page Data'!$D$4:$F$48,3,FALSE)="solar",IF(G6661="PV","solar PV","solar thermal"),IF(VLOOKUP(H6661,'Cross-Page Data'!$D$4:$F$48,3,FALSE)="wind",VLOOKUP(G6661,'Cross-Page Data'!$I$4:$J$19,2,FALSE),IF(VLOOKUP(H6661,'Cross-Page Data'!$D$4:$F$48,3,FALSE)="hydro",VLOOKUP(G6661,'Cross-Page Data'!$I$4:$J$19,2,FALSE),VLOOKUP(H6661,'Cross-Page Data'!$D$4:$F$48,3,FALSE)))))</f>
        <v/>
      </c>
      <c r="M6661" s="120">
        <f>IF(AND($P$2=FALSE,OR(F6661="Commercial NAICS Cogen",F6661="Industrial NAICS Cogen",F6661="NAICS-22 Cogen")),FALSE,IF(AND($P$3=FALSE,OR(F6661="Commercial NAICS Cogen",F6661="Commercial NAICS Non-Cogen",F6661="Industrial NAICS Cogen", F6661="industrial NAICS non-Cogen")),FALSE, TRUE))</f>
        <v/>
      </c>
    </row>
    <row r="6662">
      <c r="A6662" s="129" t="n">
        <v>99999</v>
      </c>
      <c r="B6662" s="130" t="inlineStr">
        <is>
          <t>State-Fuel Level Increment</t>
        </is>
      </c>
      <c r="C6662" s="130" t="inlineStr">
        <is>
          <t>State-Fuel Level Increment</t>
        </is>
      </c>
      <c r="D6662" s="129" t="n">
        <v>99999</v>
      </c>
      <c r="E6662" s="130" t="inlineStr">
        <is>
          <t>CA</t>
        </is>
      </c>
      <c r="F6662" s="130" t="inlineStr">
        <is>
          <t>Industrial NAICS Cogen</t>
        </is>
      </c>
      <c r="G6662" s="130" t="inlineStr">
        <is>
          <t>ST</t>
        </is>
      </c>
      <c r="H6662" s="130" t="inlineStr">
        <is>
          <t>WH</t>
        </is>
      </c>
      <c r="I6662" s="130" t="inlineStr">
        <is>
          <t>OTH</t>
        </is>
      </c>
      <c r="J6662" s="131" t="n">
        <v>23145.563</v>
      </c>
      <c r="K6662" s="129" t="n">
        <v>2020</v>
      </c>
      <c r="L6662" s="120">
        <f>IF(VLOOKUP(H6662,'Cross-Page Data'!$D$4:$F$48,3,FALSE)="natural gas",VLOOKUP(G6662,'Cross-Page Data'!$I$4:$J$19,2,FALSE),IF(VLOOKUP(H6662,'Cross-Page Data'!$D$4:$F$48,3,FALSE)="solar",IF(G6662="PV","solar PV","solar thermal"),IF(VLOOKUP(H6662,'Cross-Page Data'!$D$4:$F$48,3,FALSE)="wind",VLOOKUP(G6662,'Cross-Page Data'!$I$4:$J$19,2,FALSE),IF(VLOOKUP(H6662,'Cross-Page Data'!$D$4:$F$48,3,FALSE)="hydro",VLOOKUP(G6662,'Cross-Page Data'!$I$4:$J$19,2,FALSE),VLOOKUP(H6662,'Cross-Page Data'!$D$4:$F$48,3,FALSE)))))</f>
        <v/>
      </c>
      <c r="M6662" s="120">
        <f>IF(AND($P$2=FALSE,OR(F6662="Commercial NAICS Cogen",F6662="Industrial NAICS Cogen",F6662="NAICS-22 Cogen")),FALSE,IF(AND($P$3=FALSE,OR(F6662="Commercial NAICS Cogen",F6662="Commercial NAICS Non-Cogen",F6662="Industrial NAICS Cogen", F6662="industrial NAICS non-Cogen")),FALSE, TRUE))</f>
        <v/>
      </c>
    </row>
    <row r="6663">
      <c r="A6663" s="129" t="n">
        <v>99999</v>
      </c>
      <c r="B6663" s="130" t="inlineStr">
        <is>
          <t>State-Fuel Level Increment</t>
        </is>
      </c>
      <c r="C6663" s="130" t="inlineStr">
        <is>
          <t>State-Fuel Level Increment</t>
        </is>
      </c>
      <c r="D6663" s="129" t="n">
        <v>99999</v>
      </c>
      <c r="E6663" s="130" t="inlineStr">
        <is>
          <t>ND</t>
        </is>
      </c>
      <c r="F6663" s="130" t="inlineStr">
        <is>
          <t>Electric Utility</t>
        </is>
      </c>
      <c r="G6663" s="130" t="inlineStr">
        <is>
          <t>ST</t>
        </is>
      </c>
      <c r="H6663" s="130" t="inlineStr">
        <is>
          <t>WH</t>
        </is>
      </c>
      <c r="I6663" s="130" t="inlineStr">
        <is>
          <t>OTH</t>
        </is>
      </c>
      <c r="J6663" s="131" t="n">
        <v>41930.131</v>
      </c>
      <c r="K6663" s="129" t="n">
        <v>2020</v>
      </c>
      <c r="L6663" s="120">
        <f>IF(VLOOKUP(H6663,'Cross-Page Data'!$D$4:$F$48,3,FALSE)="natural gas",VLOOKUP(G6663,'Cross-Page Data'!$I$4:$J$19,2,FALSE),IF(VLOOKUP(H6663,'Cross-Page Data'!$D$4:$F$48,3,FALSE)="solar",IF(G6663="PV","solar PV","solar thermal"),IF(VLOOKUP(H6663,'Cross-Page Data'!$D$4:$F$48,3,FALSE)="wind",VLOOKUP(G6663,'Cross-Page Data'!$I$4:$J$19,2,FALSE),IF(VLOOKUP(H6663,'Cross-Page Data'!$D$4:$F$48,3,FALSE)="hydro",VLOOKUP(G6663,'Cross-Page Data'!$I$4:$J$19,2,FALSE),VLOOKUP(H6663,'Cross-Page Data'!$D$4:$F$48,3,FALSE)))))</f>
        <v/>
      </c>
      <c r="M6663" s="120">
        <f>IF(AND($P$2=FALSE,OR(F6663="Commercial NAICS Cogen",F6663="Industrial NAICS Cogen",F6663="NAICS-22 Cogen")),FALSE,IF(AND($P$3=FALSE,OR(F6663="Commercial NAICS Cogen",F6663="Commercial NAICS Non-Cogen",F6663="Industrial NAICS Cogen", F6663="industrial NAICS non-Cogen")),FALSE, TRUE))</f>
        <v/>
      </c>
    </row>
    <row r="6664">
      <c r="A6664" s="129" t="n">
        <v>99999</v>
      </c>
      <c r="B6664" s="130" t="inlineStr">
        <is>
          <t>State-Fuel Level Increment</t>
        </is>
      </c>
      <c r="C6664" s="130" t="inlineStr">
        <is>
          <t>State-Fuel Level Increment</t>
        </is>
      </c>
      <c r="D6664" s="129" t="n">
        <v>99999</v>
      </c>
      <c r="E6664" s="130" t="inlineStr">
        <is>
          <t>TX</t>
        </is>
      </c>
      <c r="F6664" s="130" t="inlineStr">
        <is>
          <t>Industrial NAICS Non-Cogen</t>
        </is>
      </c>
      <c r="G6664" s="130" t="inlineStr">
        <is>
          <t>ST</t>
        </is>
      </c>
      <c r="H6664" s="130" t="inlineStr">
        <is>
          <t>WH</t>
        </is>
      </c>
      <c r="I6664" s="130" t="inlineStr">
        <is>
          <t>OTH</t>
        </is>
      </c>
      <c r="J6664" s="131" t="n">
        <v>2.097</v>
      </c>
      <c r="K6664" s="129" t="n">
        <v>2020</v>
      </c>
      <c r="L6664" s="120">
        <f>IF(VLOOKUP(H6664,'Cross-Page Data'!$D$4:$F$48,3,FALSE)="natural gas",VLOOKUP(G6664,'Cross-Page Data'!$I$4:$J$19,2,FALSE),IF(VLOOKUP(H6664,'Cross-Page Data'!$D$4:$F$48,3,FALSE)="solar",IF(G6664="PV","solar PV","solar thermal"),IF(VLOOKUP(H6664,'Cross-Page Data'!$D$4:$F$48,3,FALSE)="wind",VLOOKUP(G6664,'Cross-Page Data'!$I$4:$J$19,2,FALSE),IF(VLOOKUP(H6664,'Cross-Page Data'!$D$4:$F$48,3,FALSE)="hydro",VLOOKUP(G6664,'Cross-Page Data'!$I$4:$J$19,2,FALSE),VLOOKUP(H6664,'Cross-Page Data'!$D$4:$F$48,3,FALSE)))))</f>
        <v/>
      </c>
      <c r="M6664" s="120">
        <f>IF(AND($P$2=FALSE,OR(F6664="Commercial NAICS Cogen",F6664="Industrial NAICS Cogen",F6664="NAICS-22 Cogen")),FALSE,IF(AND($P$3=FALSE,OR(F6664="Commercial NAICS Cogen",F6664="Commercial NAICS Non-Cogen",F6664="Industrial NAICS Cogen", F6664="industrial NAICS non-Cogen")),FALSE, TRUE))</f>
        <v/>
      </c>
    </row>
    <row r="6665">
      <c r="A6665" s="129" t="n">
        <v>99999</v>
      </c>
      <c r="B6665" s="130" t="inlineStr">
        <is>
          <t>State-Fuel Level Increment</t>
        </is>
      </c>
      <c r="C6665" s="130" t="inlineStr">
        <is>
          <t>State-Fuel Level Increment</t>
        </is>
      </c>
      <c r="D6665" s="129" t="n">
        <v>99999</v>
      </c>
      <c r="E6665" s="130" t="inlineStr">
        <is>
          <t>TX</t>
        </is>
      </c>
      <c r="F6665" s="130" t="inlineStr">
        <is>
          <t>Industrial NAICS Cogen</t>
        </is>
      </c>
      <c r="G6665" s="130" t="inlineStr">
        <is>
          <t>ST</t>
        </is>
      </c>
      <c r="H6665" s="130" t="inlineStr">
        <is>
          <t>WH</t>
        </is>
      </c>
      <c r="I6665" s="130" t="inlineStr">
        <is>
          <t>OTH</t>
        </is>
      </c>
      <c r="J6665" s="131" t="n">
        <v>62110.507</v>
      </c>
      <c r="K6665" s="129" t="n">
        <v>2020</v>
      </c>
      <c r="L6665" s="120">
        <f>IF(VLOOKUP(H6665,'Cross-Page Data'!$D$4:$F$48,3,FALSE)="natural gas",VLOOKUP(G6665,'Cross-Page Data'!$I$4:$J$19,2,FALSE),IF(VLOOKUP(H6665,'Cross-Page Data'!$D$4:$F$48,3,FALSE)="solar",IF(G6665="PV","solar PV","solar thermal"),IF(VLOOKUP(H6665,'Cross-Page Data'!$D$4:$F$48,3,FALSE)="wind",VLOOKUP(G6665,'Cross-Page Data'!$I$4:$J$19,2,FALSE),IF(VLOOKUP(H6665,'Cross-Page Data'!$D$4:$F$48,3,FALSE)="hydro",VLOOKUP(G6665,'Cross-Page Data'!$I$4:$J$19,2,FALSE),VLOOKUP(H6665,'Cross-Page Data'!$D$4:$F$48,3,FALSE)))))</f>
        <v/>
      </c>
      <c r="M6665" s="120">
        <f>IF(AND($P$2=FALSE,OR(F6665="Commercial NAICS Cogen",F6665="Industrial NAICS Cogen",F6665="NAICS-22 Cogen")),FALSE,IF(AND($P$3=FALSE,OR(F6665="Commercial NAICS Cogen",F6665="Commercial NAICS Non-Cogen",F6665="Industrial NAICS Cogen", F6665="industrial NAICS non-Cogen")),FALSE, TRUE))</f>
        <v/>
      </c>
    </row>
    <row r="6666">
      <c r="A6666" s="129" t="n">
        <v>99999</v>
      </c>
      <c r="B6666" s="130" t="inlineStr">
        <is>
          <t>State-Fuel Level Increment</t>
        </is>
      </c>
      <c r="C6666" s="130" t="inlineStr">
        <is>
          <t>State-Fuel Level Increment</t>
        </is>
      </c>
      <c r="D6666" s="129" t="n">
        <v>99999</v>
      </c>
      <c r="E6666" s="130" t="inlineStr">
        <is>
          <t>UT</t>
        </is>
      </c>
      <c r="F6666" s="130" t="inlineStr">
        <is>
          <t>Electric Utility</t>
        </is>
      </c>
      <c r="G6666" s="130" t="inlineStr">
        <is>
          <t>ST</t>
        </is>
      </c>
      <c r="H6666" s="130" t="inlineStr">
        <is>
          <t>WH</t>
        </is>
      </c>
      <c r="I6666" s="130" t="inlineStr">
        <is>
          <t>OTH</t>
        </is>
      </c>
      <c r="J6666" s="131" t="n">
        <v>51431.124</v>
      </c>
      <c r="K6666" s="129" t="n">
        <v>2020</v>
      </c>
      <c r="L6666" s="120">
        <f>IF(VLOOKUP(H6666,'Cross-Page Data'!$D$4:$F$48,3,FALSE)="natural gas",VLOOKUP(G6666,'Cross-Page Data'!$I$4:$J$19,2,FALSE),IF(VLOOKUP(H6666,'Cross-Page Data'!$D$4:$F$48,3,FALSE)="solar",IF(G6666="PV","solar PV","solar thermal"),IF(VLOOKUP(H6666,'Cross-Page Data'!$D$4:$F$48,3,FALSE)="wind",VLOOKUP(G6666,'Cross-Page Data'!$I$4:$J$19,2,FALSE),IF(VLOOKUP(H6666,'Cross-Page Data'!$D$4:$F$48,3,FALSE)="hydro",VLOOKUP(G6666,'Cross-Page Data'!$I$4:$J$19,2,FALSE),VLOOKUP(H6666,'Cross-Page Data'!$D$4:$F$48,3,FALSE)))))</f>
        <v/>
      </c>
      <c r="M6666" s="120">
        <f>IF(AND($P$2=FALSE,OR(F6666="Commercial NAICS Cogen",F6666="Industrial NAICS Cogen",F6666="NAICS-22 Cogen")),FALSE,IF(AND($P$3=FALSE,OR(F6666="Commercial NAICS Cogen",F6666="Commercial NAICS Non-Cogen",F6666="Industrial NAICS Cogen", F6666="industrial NAICS non-Cogen")),FALSE, TRUE))</f>
        <v/>
      </c>
    </row>
    <row r="6667">
      <c r="A6667" s="129" t="n">
        <v>99999</v>
      </c>
      <c r="B6667" s="130" t="inlineStr">
        <is>
          <t>State-Fuel Level Increment</t>
        </is>
      </c>
      <c r="C6667" s="130" t="inlineStr">
        <is>
          <t>State-Fuel Level Increment</t>
        </is>
      </c>
      <c r="D6667" s="129" t="n">
        <v>99999</v>
      </c>
      <c r="E6667" s="130" t="inlineStr">
        <is>
          <t>WY</t>
        </is>
      </c>
      <c r="F6667" s="130" t="inlineStr">
        <is>
          <t>Industrial NAICS Cogen</t>
        </is>
      </c>
      <c r="G6667" s="130" t="inlineStr">
        <is>
          <t>ST</t>
        </is>
      </c>
      <c r="H6667" s="130" t="inlineStr">
        <is>
          <t>WH</t>
        </is>
      </c>
      <c r="I6667" s="130" t="inlineStr">
        <is>
          <t>OTH</t>
        </is>
      </c>
      <c r="J6667" s="131" t="n">
        <v>0</v>
      </c>
      <c r="K6667" s="129" t="n">
        <v>2020</v>
      </c>
      <c r="L6667" s="120">
        <f>IF(VLOOKUP(H6667,'Cross-Page Data'!$D$4:$F$48,3,FALSE)="natural gas",VLOOKUP(G6667,'Cross-Page Data'!$I$4:$J$19,2,FALSE),IF(VLOOKUP(H6667,'Cross-Page Data'!$D$4:$F$48,3,FALSE)="solar",IF(G6667="PV","solar PV","solar thermal"),IF(VLOOKUP(H6667,'Cross-Page Data'!$D$4:$F$48,3,FALSE)="wind",VLOOKUP(G6667,'Cross-Page Data'!$I$4:$J$19,2,FALSE),IF(VLOOKUP(H6667,'Cross-Page Data'!$D$4:$F$48,3,FALSE)="hydro",VLOOKUP(G6667,'Cross-Page Data'!$I$4:$J$19,2,FALSE),VLOOKUP(H6667,'Cross-Page Data'!$D$4:$F$48,3,FALSE)))))</f>
        <v/>
      </c>
      <c r="M6667" s="120">
        <f>IF(AND($P$2=FALSE,OR(F6667="Commercial NAICS Cogen",F6667="Industrial NAICS Cogen",F6667="NAICS-22 Cogen")),FALSE,IF(AND($P$3=FALSE,OR(F6667="Commercial NAICS Cogen",F6667="Commercial NAICS Non-Cogen",F6667="Industrial NAICS Cogen", F6667="industrial NAICS non-Cogen")),FALSE, TRUE))</f>
        <v/>
      </c>
    </row>
    <row r="6668">
      <c r="A6668" s="129" t="n">
        <v>99999</v>
      </c>
      <c r="B6668" s="130" t="inlineStr">
        <is>
          <t>State-Fuel Level Increment</t>
        </is>
      </c>
      <c r="C6668" s="130" t="inlineStr">
        <is>
          <t>State-Fuel Level Increment</t>
        </is>
      </c>
      <c r="D6668" s="129" t="n">
        <v>99999</v>
      </c>
      <c r="E6668" s="130" t="inlineStr">
        <is>
          <t>AR</t>
        </is>
      </c>
      <c r="F6668" s="130" t="inlineStr">
        <is>
          <t>Industrial NAICS Cogen</t>
        </is>
      </c>
      <c r="G6668" s="130" t="inlineStr">
        <is>
          <t>ST</t>
        </is>
      </c>
      <c r="H6668" s="130" t="inlineStr">
        <is>
          <t>WO</t>
        </is>
      </c>
      <c r="I6668" s="130" t="inlineStr">
        <is>
          <t>WOO</t>
        </is>
      </c>
      <c r="J6668" s="131" t="n">
        <v>0</v>
      </c>
      <c r="K6668" s="129" t="n">
        <v>2020</v>
      </c>
      <c r="L6668" s="120">
        <f>IF(VLOOKUP(H6668,'Cross-Page Data'!$D$4:$F$48,3,FALSE)="natural gas",VLOOKUP(G6668,'Cross-Page Data'!$I$4:$J$19,2,FALSE),IF(VLOOKUP(H6668,'Cross-Page Data'!$D$4:$F$48,3,FALSE)="solar",IF(G6668="PV","solar PV","solar thermal"),IF(VLOOKUP(H6668,'Cross-Page Data'!$D$4:$F$48,3,FALSE)="wind",VLOOKUP(G6668,'Cross-Page Data'!$I$4:$J$19,2,FALSE),IF(VLOOKUP(H6668,'Cross-Page Data'!$D$4:$F$48,3,FALSE)="hydro",VLOOKUP(G6668,'Cross-Page Data'!$I$4:$J$19,2,FALSE),VLOOKUP(H6668,'Cross-Page Data'!$D$4:$F$48,3,FALSE)))))</f>
        <v/>
      </c>
      <c r="M6668" s="120">
        <f>IF(AND($P$2=FALSE,OR(F6668="Commercial NAICS Cogen",F6668="Industrial NAICS Cogen",F6668="NAICS-22 Cogen")),FALSE,IF(AND($P$3=FALSE,OR(F6668="Commercial NAICS Cogen",F6668="Commercial NAICS Non-Cogen",F6668="Industrial NAICS Cogen", F6668="industrial NAICS non-Cogen")),FALSE, TRUE))</f>
        <v/>
      </c>
    </row>
    <row r="6669">
      <c r="A6669" s="129" t="n">
        <v>99999</v>
      </c>
      <c r="B6669" s="130" t="inlineStr">
        <is>
          <t>State-Fuel Level Increment</t>
        </is>
      </c>
      <c r="C6669" s="130" t="inlineStr">
        <is>
          <t>State-Fuel Level Increment</t>
        </is>
      </c>
      <c r="D6669" s="129" t="n">
        <v>99999</v>
      </c>
      <c r="E6669" s="130" t="inlineStr">
        <is>
          <t>GA</t>
        </is>
      </c>
      <c r="F6669" s="130" t="inlineStr">
        <is>
          <t>Industrial NAICS Cogen</t>
        </is>
      </c>
      <c r="G6669" s="130" t="inlineStr">
        <is>
          <t>ST</t>
        </is>
      </c>
      <c r="H6669" s="130" t="inlineStr">
        <is>
          <t>WO</t>
        </is>
      </c>
      <c r="I6669" s="130" t="inlineStr">
        <is>
          <t>WOO</t>
        </is>
      </c>
      <c r="J6669" s="131" t="n">
        <v>1186.902</v>
      </c>
      <c r="K6669" s="129" t="n">
        <v>2020</v>
      </c>
      <c r="L6669" s="120">
        <f>IF(VLOOKUP(H6669,'Cross-Page Data'!$D$4:$F$48,3,FALSE)="natural gas",VLOOKUP(G6669,'Cross-Page Data'!$I$4:$J$19,2,FALSE),IF(VLOOKUP(H6669,'Cross-Page Data'!$D$4:$F$48,3,FALSE)="solar",IF(G6669="PV","solar PV","solar thermal"),IF(VLOOKUP(H6669,'Cross-Page Data'!$D$4:$F$48,3,FALSE)="wind",VLOOKUP(G6669,'Cross-Page Data'!$I$4:$J$19,2,FALSE),IF(VLOOKUP(H6669,'Cross-Page Data'!$D$4:$F$48,3,FALSE)="hydro",VLOOKUP(G6669,'Cross-Page Data'!$I$4:$J$19,2,FALSE),VLOOKUP(H6669,'Cross-Page Data'!$D$4:$F$48,3,FALSE)))))</f>
        <v/>
      </c>
      <c r="M6669" s="120">
        <f>IF(AND($P$2=FALSE,OR(F6669="Commercial NAICS Cogen",F6669="Industrial NAICS Cogen",F6669="NAICS-22 Cogen")),FALSE,IF(AND($P$3=FALSE,OR(F6669="Commercial NAICS Cogen",F6669="Commercial NAICS Non-Cogen",F6669="Industrial NAICS Cogen", F6669="industrial NAICS non-Cogen")),FALSE, TRUE))</f>
        <v/>
      </c>
    </row>
    <row r="6670">
      <c r="A6670" s="129" t="n">
        <v>99999</v>
      </c>
      <c r="B6670" s="130" t="inlineStr">
        <is>
          <t>State-Fuel Level Increment</t>
        </is>
      </c>
      <c r="C6670" s="130" t="inlineStr">
        <is>
          <t>State-Fuel Level Increment</t>
        </is>
      </c>
      <c r="D6670" s="129" t="n">
        <v>99999</v>
      </c>
      <c r="E6670" s="130" t="inlineStr">
        <is>
          <t>WA</t>
        </is>
      </c>
      <c r="F6670" s="130" t="inlineStr">
        <is>
          <t>Industrial NAICS Cogen</t>
        </is>
      </c>
      <c r="G6670" s="130" t="inlineStr">
        <is>
          <t>ST</t>
        </is>
      </c>
      <c r="H6670" s="130" t="inlineStr">
        <is>
          <t>WO</t>
        </is>
      </c>
      <c r="I6670" s="130" t="inlineStr">
        <is>
          <t>WOO</t>
        </is>
      </c>
      <c r="J6670" s="131" t="n">
        <v>2126.642</v>
      </c>
      <c r="K6670" s="129" t="n">
        <v>2020</v>
      </c>
      <c r="L6670" s="120">
        <f>IF(VLOOKUP(H6670,'Cross-Page Data'!$D$4:$F$48,3,FALSE)="natural gas",VLOOKUP(G6670,'Cross-Page Data'!$I$4:$J$19,2,FALSE),IF(VLOOKUP(H6670,'Cross-Page Data'!$D$4:$F$48,3,FALSE)="solar",IF(G6670="PV","solar PV","solar thermal"),IF(VLOOKUP(H6670,'Cross-Page Data'!$D$4:$F$48,3,FALSE)="wind",VLOOKUP(G6670,'Cross-Page Data'!$I$4:$J$19,2,FALSE),IF(VLOOKUP(H6670,'Cross-Page Data'!$D$4:$F$48,3,FALSE)="hydro",VLOOKUP(G6670,'Cross-Page Data'!$I$4:$J$19,2,FALSE),VLOOKUP(H6670,'Cross-Page Data'!$D$4:$F$48,3,FALSE)))))</f>
        <v/>
      </c>
      <c r="M6670" s="120">
        <f>IF(AND($P$2=FALSE,OR(F6670="Commercial NAICS Cogen",F6670="Industrial NAICS Cogen",F6670="NAICS-22 Cogen")),FALSE,IF(AND($P$3=FALSE,OR(F6670="Commercial NAICS Cogen",F6670="Commercial NAICS Non-Cogen",F6670="Industrial NAICS Cogen", F6670="industrial NAICS non-Cogen")),FALSE, TRUE))</f>
        <v/>
      </c>
    </row>
    <row r="6671">
      <c r="A6671" s="129" t="n">
        <v>99999</v>
      </c>
      <c r="B6671" s="130" t="inlineStr">
        <is>
          <t>State-Fuel Level Increment</t>
        </is>
      </c>
      <c r="C6671" s="130" t="inlineStr">
        <is>
          <t>State-Fuel Level Increment</t>
        </is>
      </c>
      <c r="D6671" s="129" t="n">
        <v>99999</v>
      </c>
      <c r="E6671" s="130" t="inlineStr">
        <is>
          <t>NE</t>
        </is>
      </c>
      <c r="F6671" s="130" t="inlineStr">
        <is>
          <t>NAICS-22 Non-Cogen</t>
        </is>
      </c>
      <c r="G6671" s="130" t="inlineStr">
        <is>
          <t>WT</t>
        </is>
      </c>
      <c r="H6671" s="130" t="inlineStr">
        <is>
          <t>SUN</t>
        </is>
      </c>
      <c r="I6671" s="130" t="inlineStr">
        <is>
          <t>SUN</t>
        </is>
      </c>
      <c r="J6671" s="131" t="n">
        <v>5538.594</v>
      </c>
      <c r="K6671" s="129" t="n">
        <v>2020</v>
      </c>
      <c r="L6671" s="120">
        <f>IF(VLOOKUP(H6671,'Cross-Page Data'!$D$4:$F$48,3,FALSE)="natural gas",VLOOKUP(G6671,'Cross-Page Data'!$I$4:$J$19,2,FALSE),IF(VLOOKUP(H6671,'Cross-Page Data'!$D$4:$F$48,3,FALSE)="solar",IF(G6671="PV","solar PV","solar thermal"),IF(VLOOKUP(H6671,'Cross-Page Data'!$D$4:$F$48,3,FALSE)="wind",VLOOKUP(G6671,'Cross-Page Data'!$I$4:$J$19,2,FALSE),IF(VLOOKUP(H6671,'Cross-Page Data'!$D$4:$F$48,3,FALSE)="hydro",VLOOKUP(G6671,'Cross-Page Data'!$I$4:$J$19,2,FALSE),VLOOKUP(H6671,'Cross-Page Data'!$D$4:$F$48,3,FALSE)))))</f>
        <v/>
      </c>
      <c r="M6671" s="120">
        <f>IF(AND($P$2=FALSE,OR(F6671="Commercial NAICS Cogen",F6671="Industrial NAICS Cogen",F6671="NAICS-22 Cogen")),FALSE,IF(AND($P$3=FALSE,OR(F6671="Commercial NAICS Cogen",F6671="Commercial NAICS Non-Cogen",F6671="Industrial NAICS Cogen", F6671="industrial NAICS non-Cogen")),FALSE, TRUE))</f>
        <v/>
      </c>
    </row>
    <row r="6672">
      <c r="A6672" s="129" t="n">
        <v>99999</v>
      </c>
      <c r="B6672" s="130" t="inlineStr">
        <is>
          <t>State-Fuel Level Increment</t>
        </is>
      </c>
      <c r="C6672" s="130" t="inlineStr">
        <is>
          <t>State-Fuel Level Increment</t>
        </is>
      </c>
      <c r="D6672" s="129" t="n">
        <v>99999</v>
      </c>
      <c r="E6672" s="130" t="inlineStr">
        <is>
          <t>AK</t>
        </is>
      </c>
      <c r="F6672" s="130" t="inlineStr">
        <is>
          <t>Electric Utility</t>
        </is>
      </c>
      <c r="G6672" s="130" t="inlineStr">
        <is>
          <t>WT</t>
        </is>
      </c>
      <c r="H6672" s="130" t="inlineStr">
        <is>
          <t>WND</t>
        </is>
      </c>
      <c r="I6672" s="130" t="inlineStr">
        <is>
          <t>WND</t>
        </is>
      </c>
      <c r="J6672" s="131" t="n">
        <v>104381.42</v>
      </c>
      <c r="K6672" s="129" t="n">
        <v>2020</v>
      </c>
      <c r="L6672" s="120">
        <f>IF(VLOOKUP(H6672,'Cross-Page Data'!$D$4:$F$48,3,FALSE)="natural gas",VLOOKUP(G6672,'Cross-Page Data'!$I$4:$J$19,2,FALSE),IF(VLOOKUP(H6672,'Cross-Page Data'!$D$4:$F$48,3,FALSE)="solar",IF(G6672="PV","solar PV","solar thermal"),IF(VLOOKUP(H6672,'Cross-Page Data'!$D$4:$F$48,3,FALSE)="wind",VLOOKUP(G6672,'Cross-Page Data'!$I$4:$J$19,2,FALSE),IF(VLOOKUP(H6672,'Cross-Page Data'!$D$4:$F$48,3,FALSE)="hydro",VLOOKUP(G6672,'Cross-Page Data'!$I$4:$J$19,2,FALSE),VLOOKUP(H6672,'Cross-Page Data'!$D$4:$F$48,3,FALSE)))))</f>
        <v/>
      </c>
      <c r="M6672" s="120">
        <f>IF(AND($P$2=FALSE,OR(F6672="Commercial NAICS Cogen",F6672="Industrial NAICS Cogen",F6672="NAICS-22 Cogen")),FALSE,IF(AND($P$3=FALSE,OR(F6672="Commercial NAICS Cogen",F6672="Commercial NAICS Non-Cogen",F6672="Industrial NAICS Cogen", F6672="industrial NAICS non-Cogen")),FALSE, TRUE))</f>
        <v/>
      </c>
    </row>
    <row r="6673">
      <c r="A6673" s="129" t="n">
        <v>99999</v>
      </c>
      <c r="B6673" s="130" t="inlineStr">
        <is>
          <t>State-Fuel Level Increment</t>
        </is>
      </c>
      <c r="C6673" s="130" t="inlineStr">
        <is>
          <t>State-Fuel Level Increment</t>
        </is>
      </c>
      <c r="D6673" s="129" t="n">
        <v>99999</v>
      </c>
      <c r="E6673" s="130" t="inlineStr">
        <is>
          <t>AK</t>
        </is>
      </c>
      <c r="F6673" s="130" t="inlineStr">
        <is>
          <t>NAICS-22 Non-Cogen</t>
        </is>
      </c>
      <c r="G6673" s="130" t="inlineStr">
        <is>
          <t>WT</t>
        </is>
      </c>
      <c r="H6673" s="130" t="inlineStr">
        <is>
          <t>WND</t>
        </is>
      </c>
      <c r="I6673" s="130" t="inlineStr">
        <is>
          <t>WND</t>
        </is>
      </c>
      <c r="J6673" s="131" t="n">
        <v>58794.051</v>
      </c>
      <c r="K6673" s="129" t="n">
        <v>2020</v>
      </c>
      <c r="L6673" s="120">
        <f>IF(VLOOKUP(H6673,'Cross-Page Data'!$D$4:$F$48,3,FALSE)="natural gas",VLOOKUP(G6673,'Cross-Page Data'!$I$4:$J$19,2,FALSE),IF(VLOOKUP(H6673,'Cross-Page Data'!$D$4:$F$48,3,FALSE)="solar",IF(G6673="PV","solar PV","solar thermal"),IF(VLOOKUP(H6673,'Cross-Page Data'!$D$4:$F$48,3,FALSE)="wind",VLOOKUP(G6673,'Cross-Page Data'!$I$4:$J$19,2,FALSE),IF(VLOOKUP(H6673,'Cross-Page Data'!$D$4:$F$48,3,FALSE)="hydro",VLOOKUP(G6673,'Cross-Page Data'!$I$4:$J$19,2,FALSE),VLOOKUP(H6673,'Cross-Page Data'!$D$4:$F$48,3,FALSE)))))</f>
        <v/>
      </c>
      <c r="M6673" s="120">
        <f>IF(AND($P$2=FALSE,OR(F6673="Commercial NAICS Cogen",F6673="Industrial NAICS Cogen",F6673="NAICS-22 Cogen")),FALSE,IF(AND($P$3=FALSE,OR(F6673="Commercial NAICS Cogen",F6673="Commercial NAICS Non-Cogen",F6673="Industrial NAICS Cogen", F6673="industrial NAICS non-Cogen")),FALSE, TRUE))</f>
        <v/>
      </c>
    </row>
    <row r="6674">
      <c r="A6674" s="129" t="n">
        <v>99999</v>
      </c>
      <c r="B6674" s="130" t="inlineStr">
        <is>
          <t>State-Fuel Level Increment</t>
        </is>
      </c>
      <c r="C6674" s="130" t="inlineStr">
        <is>
          <t>State-Fuel Level Increment</t>
        </is>
      </c>
      <c r="D6674" s="129" t="n">
        <v>99999</v>
      </c>
      <c r="E6674" s="130" t="inlineStr">
        <is>
          <t>AZ</t>
        </is>
      </c>
      <c r="F6674" s="130" t="inlineStr">
        <is>
          <t>NAICS-22 Non-Cogen</t>
        </is>
      </c>
      <c r="G6674" s="130" t="inlineStr">
        <is>
          <t>WT</t>
        </is>
      </c>
      <c r="H6674" s="130" t="inlineStr">
        <is>
          <t>WND</t>
        </is>
      </c>
      <c r="I6674" s="130" t="inlineStr">
        <is>
          <t>WND</t>
        </is>
      </c>
      <c r="J6674" s="131" t="n">
        <v>21833.261</v>
      </c>
      <c r="K6674" s="129" t="n">
        <v>2020</v>
      </c>
      <c r="L6674" s="120">
        <f>IF(VLOOKUP(H6674,'Cross-Page Data'!$D$4:$F$48,3,FALSE)="natural gas",VLOOKUP(G6674,'Cross-Page Data'!$I$4:$J$19,2,FALSE),IF(VLOOKUP(H6674,'Cross-Page Data'!$D$4:$F$48,3,FALSE)="solar",IF(G6674="PV","solar PV","solar thermal"),IF(VLOOKUP(H6674,'Cross-Page Data'!$D$4:$F$48,3,FALSE)="wind",VLOOKUP(G6674,'Cross-Page Data'!$I$4:$J$19,2,FALSE),IF(VLOOKUP(H6674,'Cross-Page Data'!$D$4:$F$48,3,FALSE)="hydro",VLOOKUP(G6674,'Cross-Page Data'!$I$4:$J$19,2,FALSE),VLOOKUP(H6674,'Cross-Page Data'!$D$4:$F$48,3,FALSE)))))</f>
        <v/>
      </c>
      <c r="M6674" s="120">
        <f>IF(AND($P$2=FALSE,OR(F6674="Commercial NAICS Cogen",F6674="Industrial NAICS Cogen",F6674="NAICS-22 Cogen")),FALSE,IF(AND($P$3=FALSE,OR(F6674="Commercial NAICS Cogen",F6674="Commercial NAICS Non-Cogen",F6674="Industrial NAICS Cogen", F6674="industrial NAICS non-Cogen")),FALSE, TRUE))</f>
        <v/>
      </c>
    </row>
    <row r="6675">
      <c r="A6675" s="129" t="n">
        <v>99999</v>
      </c>
      <c r="B6675" s="130" t="inlineStr">
        <is>
          <t>State-Fuel Level Increment</t>
        </is>
      </c>
      <c r="C6675" s="130" t="inlineStr">
        <is>
          <t>State-Fuel Level Increment</t>
        </is>
      </c>
      <c r="D6675" s="129" t="n">
        <v>99999</v>
      </c>
      <c r="E6675" s="130" t="inlineStr">
        <is>
          <t>CA</t>
        </is>
      </c>
      <c r="F6675" s="130" t="inlineStr">
        <is>
          <t>Electric Utility</t>
        </is>
      </c>
      <c r="G6675" s="130" t="inlineStr">
        <is>
          <t>WT</t>
        </is>
      </c>
      <c r="H6675" s="130" t="inlineStr">
        <is>
          <t>WND</t>
        </is>
      </c>
      <c r="I6675" s="130" t="inlineStr">
        <is>
          <t>WND</t>
        </is>
      </c>
      <c r="J6675" s="131" t="n">
        <v>247380.35</v>
      </c>
      <c r="K6675" s="129" t="n">
        <v>2020</v>
      </c>
      <c r="L6675" s="120">
        <f>IF(VLOOKUP(H6675,'Cross-Page Data'!$D$4:$F$48,3,FALSE)="natural gas",VLOOKUP(G6675,'Cross-Page Data'!$I$4:$J$19,2,FALSE),IF(VLOOKUP(H6675,'Cross-Page Data'!$D$4:$F$48,3,FALSE)="solar",IF(G6675="PV","solar PV","solar thermal"),IF(VLOOKUP(H6675,'Cross-Page Data'!$D$4:$F$48,3,FALSE)="wind",VLOOKUP(G6675,'Cross-Page Data'!$I$4:$J$19,2,FALSE),IF(VLOOKUP(H6675,'Cross-Page Data'!$D$4:$F$48,3,FALSE)="hydro",VLOOKUP(G6675,'Cross-Page Data'!$I$4:$J$19,2,FALSE),VLOOKUP(H6675,'Cross-Page Data'!$D$4:$F$48,3,FALSE)))))</f>
        <v/>
      </c>
      <c r="M6675" s="120">
        <f>IF(AND($P$2=FALSE,OR(F6675="Commercial NAICS Cogen",F6675="Industrial NAICS Cogen",F6675="NAICS-22 Cogen")),FALSE,IF(AND($P$3=FALSE,OR(F6675="Commercial NAICS Cogen",F6675="Commercial NAICS Non-Cogen",F6675="Industrial NAICS Cogen", F6675="industrial NAICS non-Cogen")),FALSE, TRUE))</f>
        <v/>
      </c>
    </row>
    <row r="6676">
      <c r="A6676" s="129" t="n">
        <v>99999</v>
      </c>
      <c r="B6676" s="130" t="inlineStr">
        <is>
          <t>State-Fuel Level Increment</t>
        </is>
      </c>
      <c r="C6676" s="130" t="inlineStr">
        <is>
          <t>State-Fuel Level Increment</t>
        </is>
      </c>
      <c r="D6676" s="129" t="n">
        <v>99999</v>
      </c>
      <c r="E6676" s="130" t="inlineStr">
        <is>
          <t>CA</t>
        </is>
      </c>
      <c r="F6676" s="130" t="inlineStr">
        <is>
          <t>NAICS-22 Non-Cogen</t>
        </is>
      </c>
      <c r="G6676" s="130" t="inlineStr">
        <is>
          <t>WT</t>
        </is>
      </c>
      <c r="H6676" s="130" t="inlineStr">
        <is>
          <t>WND</t>
        </is>
      </c>
      <c r="I6676" s="130" t="inlineStr">
        <is>
          <t>WND</t>
        </is>
      </c>
      <c r="J6676" s="131" t="n">
        <v>10799922</v>
      </c>
      <c r="K6676" s="129" t="n">
        <v>2020</v>
      </c>
      <c r="L6676" s="120">
        <f>IF(VLOOKUP(H6676,'Cross-Page Data'!$D$4:$F$48,3,FALSE)="natural gas",VLOOKUP(G6676,'Cross-Page Data'!$I$4:$J$19,2,FALSE),IF(VLOOKUP(H6676,'Cross-Page Data'!$D$4:$F$48,3,FALSE)="solar",IF(G6676="PV","solar PV","solar thermal"),IF(VLOOKUP(H6676,'Cross-Page Data'!$D$4:$F$48,3,FALSE)="wind",VLOOKUP(G6676,'Cross-Page Data'!$I$4:$J$19,2,FALSE),IF(VLOOKUP(H6676,'Cross-Page Data'!$D$4:$F$48,3,FALSE)="hydro",VLOOKUP(G6676,'Cross-Page Data'!$I$4:$J$19,2,FALSE),VLOOKUP(H6676,'Cross-Page Data'!$D$4:$F$48,3,FALSE)))))</f>
        <v/>
      </c>
      <c r="M6676" s="120">
        <f>IF(AND($P$2=FALSE,OR(F6676="Commercial NAICS Cogen",F6676="Industrial NAICS Cogen",F6676="NAICS-22 Cogen")),FALSE,IF(AND($P$3=FALSE,OR(F6676="Commercial NAICS Cogen",F6676="Commercial NAICS Non-Cogen",F6676="Industrial NAICS Cogen", F6676="industrial NAICS non-Cogen")),FALSE, TRUE))</f>
        <v/>
      </c>
    </row>
    <row r="6677">
      <c r="A6677" s="129" t="n">
        <v>99999</v>
      </c>
      <c r="B6677" s="130" t="inlineStr">
        <is>
          <t>State-Fuel Level Increment</t>
        </is>
      </c>
      <c r="C6677" s="130" t="inlineStr">
        <is>
          <t>State-Fuel Level Increment</t>
        </is>
      </c>
      <c r="D6677" s="129" t="n">
        <v>99999</v>
      </c>
      <c r="E6677" s="130" t="inlineStr">
        <is>
          <t>CO</t>
        </is>
      </c>
      <c r="F6677" s="130" t="inlineStr">
        <is>
          <t>Electric Utility</t>
        </is>
      </c>
      <c r="G6677" s="130" t="inlineStr">
        <is>
          <t>WT</t>
        </is>
      </c>
      <c r="H6677" s="130" t="inlineStr">
        <is>
          <t>WND</t>
        </is>
      </c>
      <c r="I6677" s="130" t="inlineStr">
        <is>
          <t>WND</t>
        </is>
      </c>
      <c r="J6677" s="131" t="n">
        <v>303810.97</v>
      </c>
      <c r="K6677" s="129" t="n">
        <v>2020</v>
      </c>
      <c r="L6677" s="120">
        <f>IF(VLOOKUP(H6677,'Cross-Page Data'!$D$4:$F$48,3,FALSE)="natural gas",VLOOKUP(G6677,'Cross-Page Data'!$I$4:$J$19,2,FALSE),IF(VLOOKUP(H6677,'Cross-Page Data'!$D$4:$F$48,3,FALSE)="solar",IF(G6677="PV","solar PV","solar thermal"),IF(VLOOKUP(H6677,'Cross-Page Data'!$D$4:$F$48,3,FALSE)="wind",VLOOKUP(G6677,'Cross-Page Data'!$I$4:$J$19,2,FALSE),IF(VLOOKUP(H6677,'Cross-Page Data'!$D$4:$F$48,3,FALSE)="hydro",VLOOKUP(G6677,'Cross-Page Data'!$I$4:$J$19,2,FALSE),VLOOKUP(H6677,'Cross-Page Data'!$D$4:$F$48,3,FALSE)))))</f>
        <v/>
      </c>
      <c r="M6677" s="120">
        <f>IF(AND($P$2=FALSE,OR(F6677="Commercial NAICS Cogen",F6677="Industrial NAICS Cogen",F6677="NAICS-22 Cogen")),FALSE,IF(AND($P$3=FALSE,OR(F6677="Commercial NAICS Cogen",F6677="Commercial NAICS Non-Cogen",F6677="Industrial NAICS Cogen", F6677="industrial NAICS non-Cogen")),FALSE, TRUE))</f>
        <v/>
      </c>
    </row>
    <row r="6678">
      <c r="A6678" s="129" t="n">
        <v>99999</v>
      </c>
      <c r="B6678" s="130" t="inlineStr">
        <is>
          <t>State-Fuel Level Increment</t>
        </is>
      </c>
      <c r="C6678" s="130" t="inlineStr">
        <is>
          <t>State-Fuel Level Increment</t>
        </is>
      </c>
      <c r="D6678" s="129" t="n">
        <v>99999</v>
      </c>
      <c r="E6678" s="130" t="inlineStr">
        <is>
          <t>CO</t>
        </is>
      </c>
      <c r="F6678" s="130" t="inlineStr">
        <is>
          <t>NAICS-22 Non-Cogen</t>
        </is>
      </c>
      <c r="G6678" s="130" t="inlineStr">
        <is>
          <t>WT</t>
        </is>
      </c>
      <c r="H6678" s="130" t="inlineStr">
        <is>
          <t>WND</t>
        </is>
      </c>
      <c r="I6678" s="130" t="inlineStr">
        <is>
          <t>WND</t>
        </is>
      </c>
      <c r="J6678" s="131" t="n">
        <v>3074168.5</v>
      </c>
      <c r="K6678" s="129" t="n">
        <v>2020</v>
      </c>
      <c r="L6678" s="120">
        <f>IF(VLOOKUP(H6678,'Cross-Page Data'!$D$4:$F$48,3,FALSE)="natural gas",VLOOKUP(G6678,'Cross-Page Data'!$I$4:$J$19,2,FALSE),IF(VLOOKUP(H6678,'Cross-Page Data'!$D$4:$F$48,3,FALSE)="solar",IF(G6678="PV","solar PV","solar thermal"),IF(VLOOKUP(H6678,'Cross-Page Data'!$D$4:$F$48,3,FALSE)="wind",VLOOKUP(G6678,'Cross-Page Data'!$I$4:$J$19,2,FALSE),IF(VLOOKUP(H6678,'Cross-Page Data'!$D$4:$F$48,3,FALSE)="hydro",VLOOKUP(G6678,'Cross-Page Data'!$I$4:$J$19,2,FALSE),VLOOKUP(H6678,'Cross-Page Data'!$D$4:$F$48,3,FALSE)))))</f>
        <v/>
      </c>
      <c r="M6678" s="120">
        <f>IF(AND($P$2=FALSE,OR(F6678="Commercial NAICS Cogen",F6678="Industrial NAICS Cogen",F6678="NAICS-22 Cogen")),FALSE,IF(AND($P$3=FALSE,OR(F6678="Commercial NAICS Cogen",F6678="Commercial NAICS Non-Cogen",F6678="Industrial NAICS Cogen", F6678="industrial NAICS non-Cogen")),FALSE, TRUE))</f>
        <v/>
      </c>
    </row>
    <row r="6679">
      <c r="A6679" s="129" t="n">
        <v>99999</v>
      </c>
      <c r="B6679" s="130" t="inlineStr">
        <is>
          <t>State-Fuel Level Increment</t>
        </is>
      </c>
      <c r="C6679" s="130" t="inlineStr">
        <is>
          <t>State-Fuel Level Increment</t>
        </is>
      </c>
      <c r="D6679" s="129" t="n">
        <v>99999</v>
      </c>
      <c r="E6679" s="130" t="inlineStr">
        <is>
          <t>CO</t>
        </is>
      </c>
      <c r="F6679" s="130" t="inlineStr">
        <is>
          <t>Commercial NAICS Non-Cogen</t>
        </is>
      </c>
      <c r="G6679" s="130" t="inlineStr">
        <is>
          <t>WT</t>
        </is>
      </c>
      <c r="H6679" s="130" t="inlineStr">
        <is>
          <t>WND</t>
        </is>
      </c>
      <c r="I6679" s="130" t="inlineStr">
        <is>
          <t>WND</t>
        </is>
      </c>
      <c r="J6679" s="131" t="n">
        <v>19582.057</v>
      </c>
      <c r="K6679" s="129" t="n">
        <v>2020</v>
      </c>
      <c r="L6679" s="120">
        <f>IF(VLOOKUP(H6679,'Cross-Page Data'!$D$4:$F$48,3,FALSE)="natural gas",VLOOKUP(G6679,'Cross-Page Data'!$I$4:$J$19,2,FALSE),IF(VLOOKUP(H6679,'Cross-Page Data'!$D$4:$F$48,3,FALSE)="solar",IF(G6679="PV","solar PV","solar thermal"),IF(VLOOKUP(H6679,'Cross-Page Data'!$D$4:$F$48,3,FALSE)="wind",VLOOKUP(G6679,'Cross-Page Data'!$I$4:$J$19,2,FALSE),IF(VLOOKUP(H6679,'Cross-Page Data'!$D$4:$F$48,3,FALSE)="hydro",VLOOKUP(G6679,'Cross-Page Data'!$I$4:$J$19,2,FALSE),VLOOKUP(H6679,'Cross-Page Data'!$D$4:$F$48,3,FALSE)))))</f>
        <v/>
      </c>
      <c r="M6679" s="120">
        <f>IF(AND($P$2=FALSE,OR(F6679="Commercial NAICS Cogen",F6679="Industrial NAICS Cogen",F6679="NAICS-22 Cogen")),FALSE,IF(AND($P$3=FALSE,OR(F6679="Commercial NAICS Cogen",F6679="Commercial NAICS Non-Cogen",F6679="Industrial NAICS Cogen", F6679="industrial NAICS non-Cogen")),FALSE, TRUE))</f>
        <v/>
      </c>
    </row>
    <row r="6680">
      <c r="A6680" s="129" t="n">
        <v>99999</v>
      </c>
      <c r="B6680" s="130" t="inlineStr">
        <is>
          <t>State-Fuel Level Increment</t>
        </is>
      </c>
      <c r="C6680" s="130" t="inlineStr">
        <is>
          <t>State-Fuel Level Increment</t>
        </is>
      </c>
      <c r="D6680" s="129" t="n">
        <v>99999</v>
      </c>
      <c r="E6680" s="130" t="inlineStr">
        <is>
          <t>HI</t>
        </is>
      </c>
      <c r="F6680" s="130" t="inlineStr">
        <is>
          <t>NAICS-22 Non-Cogen</t>
        </is>
      </c>
      <c r="G6680" s="130" t="inlineStr">
        <is>
          <t>WT</t>
        </is>
      </c>
      <c r="H6680" s="130" t="inlineStr">
        <is>
          <t>WND</t>
        </is>
      </c>
      <c r="I6680" s="130" t="inlineStr">
        <is>
          <t>WND</t>
        </is>
      </c>
      <c r="J6680" s="131" t="n">
        <v>123368.97</v>
      </c>
      <c r="K6680" s="129" t="n">
        <v>2020</v>
      </c>
      <c r="L6680" s="120">
        <f>IF(VLOOKUP(H6680,'Cross-Page Data'!$D$4:$F$48,3,FALSE)="natural gas",VLOOKUP(G6680,'Cross-Page Data'!$I$4:$J$19,2,FALSE),IF(VLOOKUP(H6680,'Cross-Page Data'!$D$4:$F$48,3,FALSE)="solar",IF(G6680="PV","solar PV","solar thermal"),IF(VLOOKUP(H6680,'Cross-Page Data'!$D$4:$F$48,3,FALSE)="wind",VLOOKUP(G6680,'Cross-Page Data'!$I$4:$J$19,2,FALSE),IF(VLOOKUP(H6680,'Cross-Page Data'!$D$4:$F$48,3,FALSE)="hydro",VLOOKUP(G6680,'Cross-Page Data'!$I$4:$J$19,2,FALSE),VLOOKUP(H6680,'Cross-Page Data'!$D$4:$F$48,3,FALSE)))))</f>
        <v/>
      </c>
      <c r="M6680" s="120">
        <f>IF(AND($P$2=FALSE,OR(F6680="Commercial NAICS Cogen",F6680="Industrial NAICS Cogen",F6680="NAICS-22 Cogen")),FALSE,IF(AND($P$3=FALSE,OR(F6680="Commercial NAICS Cogen",F6680="Commercial NAICS Non-Cogen",F6680="Industrial NAICS Cogen", F6680="industrial NAICS non-Cogen")),FALSE, TRUE))</f>
        <v/>
      </c>
    </row>
    <row r="6681">
      <c r="A6681" s="129" t="n">
        <v>99999</v>
      </c>
      <c r="B6681" s="130" t="inlineStr">
        <is>
          <t>State-Fuel Level Increment</t>
        </is>
      </c>
      <c r="C6681" s="130" t="inlineStr">
        <is>
          <t>State-Fuel Level Increment</t>
        </is>
      </c>
      <c r="D6681" s="129" t="n">
        <v>99999</v>
      </c>
      <c r="E6681" s="130" t="inlineStr">
        <is>
          <t>IA</t>
        </is>
      </c>
      <c r="F6681" s="130" t="inlineStr">
        <is>
          <t>Electric Utility</t>
        </is>
      </c>
      <c r="G6681" s="130" t="inlineStr">
        <is>
          <t>WT</t>
        </is>
      </c>
      <c r="H6681" s="130" t="inlineStr">
        <is>
          <t>WND</t>
        </is>
      </c>
      <c r="I6681" s="130" t="inlineStr">
        <is>
          <t>WND</t>
        </is>
      </c>
      <c r="J6681" s="131" t="n">
        <v>9328554.699999999</v>
      </c>
      <c r="K6681" s="129" t="n">
        <v>2020</v>
      </c>
      <c r="L6681" s="120">
        <f>IF(VLOOKUP(H6681,'Cross-Page Data'!$D$4:$F$48,3,FALSE)="natural gas",VLOOKUP(G6681,'Cross-Page Data'!$I$4:$J$19,2,FALSE),IF(VLOOKUP(H6681,'Cross-Page Data'!$D$4:$F$48,3,FALSE)="solar",IF(G6681="PV","solar PV","solar thermal"),IF(VLOOKUP(H6681,'Cross-Page Data'!$D$4:$F$48,3,FALSE)="wind",VLOOKUP(G6681,'Cross-Page Data'!$I$4:$J$19,2,FALSE),IF(VLOOKUP(H6681,'Cross-Page Data'!$D$4:$F$48,3,FALSE)="hydro",VLOOKUP(G6681,'Cross-Page Data'!$I$4:$J$19,2,FALSE),VLOOKUP(H6681,'Cross-Page Data'!$D$4:$F$48,3,FALSE)))))</f>
        <v/>
      </c>
      <c r="M6681" s="120">
        <f>IF(AND($P$2=FALSE,OR(F6681="Commercial NAICS Cogen",F6681="Industrial NAICS Cogen",F6681="NAICS-22 Cogen")),FALSE,IF(AND($P$3=FALSE,OR(F6681="Commercial NAICS Cogen",F6681="Commercial NAICS Non-Cogen",F6681="Industrial NAICS Cogen", F6681="industrial NAICS non-Cogen")),FALSE, TRUE))</f>
        <v/>
      </c>
    </row>
    <row r="6682">
      <c r="A6682" s="129" t="n">
        <v>99999</v>
      </c>
      <c r="B6682" s="130" t="inlineStr">
        <is>
          <t>State-Fuel Level Increment</t>
        </is>
      </c>
      <c r="C6682" s="130" t="inlineStr">
        <is>
          <t>State-Fuel Level Increment</t>
        </is>
      </c>
      <c r="D6682" s="129" t="n">
        <v>99999</v>
      </c>
      <c r="E6682" s="130" t="inlineStr">
        <is>
          <t>IA</t>
        </is>
      </c>
      <c r="F6682" s="130" t="inlineStr">
        <is>
          <t>NAICS-22 Non-Cogen</t>
        </is>
      </c>
      <c r="G6682" s="130" t="inlineStr">
        <is>
          <t>WT</t>
        </is>
      </c>
      <c r="H6682" s="130" t="inlineStr">
        <is>
          <t>WND</t>
        </is>
      </c>
      <c r="I6682" s="130" t="inlineStr">
        <is>
          <t>WND</t>
        </is>
      </c>
      <c r="J6682" s="131" t="n">
        <v>3221761.2</v>
      </c>
      <c r="K6682" s="129" t="n">
        <v>2020</v>
      </c>
      <c r="L6682" s="120">
        <f>IF(VLOOKUP(H6682,'Cross-Page Data'!$D$4:$F$48,3,FALSE)="natural gas",VLOOKUP(G6682,'Cross-Page Data'!$I$4:$J$19,2,FALSE),IF(VLOOKUP(H6682,'Cross-Page Data'!$D$4:$F$48,3,FALSE)="solar",IF(G6682="PV","solar PV","solar thermal"),IF(VLOOKUP(H6682,'Cross-Page Data'!$D$4:$F$48,3,FALSE)="wind",VLOOKUP(G6682,'Cross-Page Data'!$I$4:$J$19,2,FALSE),IF(VLOOKUP(H6682,'Cross-Page Data'!$D$4:$F$48,3,FALSE)="hydro",VLOOKUP(G6682,'Cross-Page Data'!$I$4:$J$19,2,FALSE),VLOOKUP(H6682,'Cross-Page Data'!$D$4:$F$48,3,FALSE)))))</f>
        <v/>
      </c>
      <c r="M6682" s="120">
        <f>IF(AND($P$2=FALSE,OR(F6682="Commercial NAICS Cogen",F6682="Industrial NAICS Cogen",F6682="NAICS-22 Cogen")),FALSE,IF(AND($P$3=FALSE,OR(F6682="Commercial NAICS Cogen",F6682="Commercial NAICS Non-Cogen",F6682="Industrial NAICS Cogen", F6682="industrial NAICS non-Cogen")),FALSE, TRUE))</f>
        <v/>
      </c>
    </row>
    <row r="6683">
      <c r="A6683" s="129" t="n">
        <v>99999</v>
      </c>
      <c r="B6683" s="130" t="inlineStr">
        <is>
          <t>State-Fuel Level Increment</t>
        </is>
      </c>
      <c r="C6683" s="130" t="inlineStr">
        <is>
          <t>State-Fuel Level Increment</t>
        </is>
      </c>
      <c r="D6683" s="129" t="n">
        <v>99999</v>
      </c>
      <c r="E6683" s="130" t="inlineStr">
        <is>
          <t>ID</t>
        </is>
      </c>
      <c r="F6683" s="130" t="inlineStr">
        <is>
          <t>Electric Utility</t>
        </is>
      </c>
      <c r="G6683" s="130" t="inlineStr">
        <is>
          <t>WT</t>
        </is>
      </c>
      <c r="H6683" s="130" t="inlineStr">
        <is>
          <t>WND</t>
        </is>
      </c>
      <c r="I6683" s="130" t="inlineStr">
        <is>
          <t>WND</t>
        </is>
      </c>
      <c r="J6683" s="131" t="n">
        <v>172831.01</v>
      </c>
      <c r="K6683" s="129" t="n">
        <v>2020</v>
      </c>
      <c r="L6683" s="120">
        <f>IF(VLOOKUP(H6683,'Cross-Page Data'!$D$4:$F$48,3,FALSE)="natural gas",VLOOKUP(G6683,'Cross-Page Data'!$I$4:$J$19,2,FALSE),IF(VLOOKUP(H6683,'Cross-Page Data'!$D$4:$F$48,3,FALSE)="solar",IF(G6683="PV","solar PV","solar thermal"),IF(VLOOKUP(H6683,'Cross-Page Data'!$D$4:$F$48,3,FALSE)="wind",VLOOKUP(G6683,'Cross-Page Data'!$I$4:$J$19,2,FALSE),IF(VLOOKUP(H6683,'Cross-Page Data'!$D$4:$F$48,3,FALSE)="hydro",VLOOKUP(G6683,'Cross-Page Data'!$I$4:$J$19,2,FALSE),VLOOKUP(H6683,'Cross-Page Data'!$D$4:$F$48,3,FALSE)))))</f>
        <v/>
      </c>
      <c r="M6683" s="120">
        <f>IF(AND($P$2=FALSE,OR(F6683="Commercial NAICS Cogen",F6683="Industrial NAICS Cogen",F6683="NAICS-22 Cogen")),FALSE,IF(AND($P$3=FALSE,OR(F6683="Commercial NAICS Cogen",F6683="Commercial NAICS Non-Cogen",F6683="Industrial NAICS Cogen", F6683="industrial NAICS non-Cogen")),FALSE, TRUE))</f>
        <v/>
      </c>
    </row>
    <row r="6684">
      <c r="A6684" s="129" t="n">
        <v>99999</v>
      </c>
      <c r="B6684" s="130" t="inlineStr">
        <is>
          <t>State-Fuel Level Increment</t>
        </is>
      </c>
      <c r="C6684" s="130" t="inlineStr">
        <is>
          <t>State-Fuel Level Increment</t>
        </is>
      </c>
      <c r="D6684" s="129" t="n">
        <v>99999</v>
      </c>
      <c r="E6684" s="130" t="inlineStr">
        <is>
          <t>ID</t>
        </is>
      </c>
      <c r="F6684" s="130" t="inlineStr">
        <is>
          <t>NAICS-22 Non-Cogen</t>
        </is>
      </c>
      <c r="G6684" s="130" t="inlineStr">
        <is>
          <t>WT</t>
        </is>
      </c>
      <c r="H6684" s="130" t="inlineStr">
        <is>
          <t>WND</t>
        </is>
      </c>
      <c r="I6684" s="130" t="inlineStr">
        <is>
          <t>WND</t>
        </is>
      </c>
      <c r="J6684" s="131" t="n">
        <v>2334451.3</v>
      </c>
      <c r="K6684" s="129" t="n">
        <v>2020</v>
      </c>
      <c r="L6684" s="120">
        <f>IF(VLOOKUP(H6684,'Cross-Page Data'!$D$4:$F$48,3,FALSE)="natural gas",VLOOKUP(G6684,'Cross-Page Data'!$I$4:$J$19,2,FALSE),IF(VLOOKUP(H6684,'Cross-Page Data'!$D$4:$F$48,3,FALSE)="solar",IF(G6684="PV","solar PV","solar thermal"),IF(VLOOKUP(H6684,'Cross-Page Data'!$D$4:$F$48,3,FALSE)="wind",VLOOKUP(G6684,'Cross-Page Data'!$I$4:$J$19,2,FALSE),IF(VLOOKUP(H6684,'Cross-Page Data'!$D$4:$F$48,3,FALSE)="hydro",VLOOKUP(G6684,'Cross-Page Data'!$I$4:$J$19,2,FALSE),VLOOKUP(H6684,'Cross-Page Data'!$D$4:$F$48,3,FALSE)))))</f>
        <v/>
      </c>
      <c r="M6684" s="120">
        <f>IF(AND($P$2=FALSE,OR(F6684="Commercial NAICS Cogen",F6684="Industrial NAICS Cogen",F6684="NAICS-22 Cogen")),FALSE,IF(AND($P$3=FALSE,OR(F6684="Commercial NAICS Cogen",F6684="Commercial NAICS Non-Cogen",F6684="Industrial NAICS Cogen", F6684="industrial NAICS non-Cogen")),FALSE, TRUE))</f>
        <v/>
      </c>
    </row>
    <row r="6685">
      <c r="A6685" s="129" t="n">
        <v>99999</v>
      </c>
      <c r="B6685" s="130" t="inlineStr">
        <is>
          <t>State-Fuel Level Increment</t>
        </is>
      </c>
      <c r="C6685" s="130" t="inlineStr">
        <is>
          <t>State-Fuel Level Increment</t>
        </is>
      </c>
      <c r="D6685" s="129" t="n">
        <v>99999</v>
      </c>
      <c r="E6685" s="130" t="inlineStr">
        <is>
          <t>IL</t>
        </is>
      </c>
      <c r="F6685" s="130" t="inlineStr">
        <is>
          <t>Electric Utility</t>
        </is>
      </c>
      <c r="G6685" s="130" t="inlineStr">
        <is>
          <t>WT</t>
        </is>
      </c>
      <c r="H6685" s="130" t="inlineStr">
        <is>
          <t>WND</t>
        </is>
      </c>
      <c r="I6685" s="130" t="inlineStr">
        <is>
          <t>WND</t>
        </is>
      </c>
      <c r="J6685" s="131" t="n">
        <v>7579.416</v>
      </c>
      <c r="K6685" s="129" t="n">
        <v>2020</v>
      </c>
      <c r="L6685" s="120">
        <f>IF(VLOOKUP(H6685,'Cross-Page Data'!$D$4:$F$48,3,FALSE)="natural gas",VLOOKUP(G6685,'Cross-Page Data'!$I$4:$J$19,2,FALSE),IF(VLOOKUP(H6685,'Cross-Page Data'!$D$4:$F$48,3,FALSE)="solar",IF(G6685="PV","solar PV","solar thermal"),IF(VLOOKUP(H6685,'Cross-Page Data'!$D$4:$F$48,3,FALSE)="wind",VLOOKUP(G6685,'Cross-Page Data'!$I$4:$J$19,2,FALSE),IF(VLOOKUP(H6685,'Cross-Page Data'!$D$4:$F$48,3,FALSE)="hydro",VLOOKUP(G6685,'Cross-Page Data'!$I$4:$J$19,2,FALSE),VLOOKUP(H6685,'Cross-Page Data'!$D$4:$F$48,3,FALSE)))))</f>
        <v/>
      </c>
      <c r="M6685" s="120">
        <f>IF(AND($P$2=FALSE,OR(F6685="Commercial NAICS Cogen",F6685="Industrial NAICS Cogen",F6685="NAICS-22 Cogen")),FALSE,IF(AND($P$3=FALSE,OR(F6685="Commercial NAICS Cogen",F6685="Commercial NAICS Non-Cogen",F6685="Industrial NAICS Cogen", F6685="industrial NAICS non-Cogen")),FALSE, TRUE))</f>
        <v/>
      </c>
    </row>
    <row r="6686">
      <c r="A6686" s="129" t="n">
        <v>99999</v>
      </c>
      <c r="B6686" s="130" t="inlineStr">
        <is>
          <t>State-Fuel Level Increment</t>
        </is>
      </c>
      <c r="C6686" s="130" t="inlineStr">
        <is>
          <t>State-Fuel Level Increment</t>
        </is>
      </c>
      <c r="D6686" s="129" t="n">
        <v>99999</v>
      </c>
      <c r="E6686" s="130" t="inlineStr">
        <is>
          <t>IL</t>
        </is>
      </c>
      <c r="F6686" s="130" t="inlineStr">
        <is>
          <t>NAICS-22 Non-Cogen</t>
        </is>
      </c>
      <c r="G6686" s="130" t="inlineStr">
        <is>
          <t>WT</t>
        </is>
      </c>
      <c r="H6686" s="130" t="inlineStr">
        <is>
          <t>WND</t>
        </is>
      </c>
      <c r="I6686" s="130" t="inlineStr">
        <is>
          <t>WND</t>
        </is>
      </c>
      <c r="J6686" s="131" t="n">
        <v>7918723.3</v>
      </c>
      <c r="K6686" s="129" t="n">
        <v>2020</v>
      </c>
      <c r="L6686" s="120">
        <f>IF(VLOOKUP(H6686,'Cross-Page Data'!$D$4:$F$48,3,FALSE)="natural gas",VLOOKUP(G6686,'Cross-Page Data'!$I$4:$J$19,2,FALSE),IF(VLOOKUP(H6686,'Cross-Page Data'!$D$4:$F$48,3,FALSE)="solar",IF(G6686="PV","solar PV","solar thermal"),IF(VLOOKUP(H6686,'Cross-Page Data'!$D$4:$F$48,3,FALSE)="wind",VLOOKUP(G6686,'Cross-Page Data'!$I$4:$J$19,2,FALSE),IF(VLOOKUP(H6686,'Cross-Page Data'!$D$4:$F$48,3,FALSE)="hydro",VLOOKUP(G6686,'Cross-Page Data'!$I$4:$J$19,2,FALSE),VLOOKUP(H6686,'Cross-Page Data'!$D$4:$F$48,3,FALSE)))))</f>
        <v/>
      </c>
      <c r="M6686" s="120">
        <f>IF(AND($P$2=FALSE,OR(F6686="Commercial NAICS Cogen",F6686="Industrial NAICS Cogen",F6686="NAICS-22 Cogen")),FALSE,IF(AND($P$3=FALSE,OR(F6686="Commercial NAICS Cogen",F6686="Commercial NAICS Non-Cogen",F6686="Industrial NAICS Cogen", F6686="industrial NAICS non-Cogen")),FALSE, TRUE))</f>
        <v/>
      </c>
    </row>
    <row r="6687">
      <c r="A6687" s="129" t="n">
        <v>99999</v>
      </c>
      <c r="B6687" s="130" t="inlineStr">
        <is>
          <t>State-Fuel Level Increment</t>
        </is>
      </c>
      <c r="C6687" s="130" t="inlineStr">
        <is>
          <t>State-Fuel Level Increment</t>
        </is>
      </c>
      <c r="D6687" s="129" t="n">
        <v>99999</v>
      </c>
      <c r="E6687" s="130" t="inlineStr">
        <is>
          <t>IL</t>
        </is>
      </c>
      <c r="F6687" s="130" t="inlineStr">
        <is>
          <t>Commercial NAICS Non-Cogen</t>
        </is>
      </c>
      <c r="G6687" s="130" t="inlineStr">
        <is>
          <t>WT</t>
        </is>
      </c>
      <c r="H6687" s="130" t="inlineStr">
        <is>
          <t>WND</t>
        </is>
      </c>
      <c r="I6687" s="130" t="inlineStr">
        <is>
          <t>WND</t>
        </is>
      </c>
      <c r="J6687" s="131" t="n">
        <v>5035.187</v>
      </c>
      <c r="K6687" s="129" t="n">
        <v>2020</v>
      </c>
      <c r="L6687" s="120">
        <f>IF(VLOOKUP(H6687,'Cross-Page Data'!$D$4:$F$48,3,FALSE)="natural gas",VLOOKUP(G6687,'Cross-Page Data'!$I$4:$J$19,2,FALSE),IF(VLOOKUP(H6687,'Cross-Page Data'!$D$4:$F$48,3,FALSE)="solar",IF(G6687="PV","solar PV","solar thermal"),IF(VLOOKUP(H6687,'Cross-Page Data'!$D$4:$F$48,3,FALSE)="wind",VLOOKUP(G6687,'Cross-Page Data'!$I$4:$J$19,2,FALSE),IF(VLOOKUP(H6687,'Cross-Page Data'!$D$4:$F$48,3,FALSE)="hydro",VLOOKUP(G6687,'Cross-Page Data'!$I$4:$J$19,2,FALSE),VLOOKUP(H6687,'Cross-Page Data'!$D$4:$F$48,3,FALSE)))))</f>
        <v/>
      </c>
      <c r="M6687" s="120">
        <f>IF(AND($P$2=FALSE,OR(F6687="Commercial NAICS Cogen",F6687="Industrial NAICS Cogen",F6687="NAICS-22 Cogen")),FALSE,IF(AND($P$3=FALSE,OR(F6687="Commercial NAICS Cogen",F6687="Commercial NAICS Non-Cogen",F6687="Industrial NAICS Cogen", F6687="industrial NAICS non-Cogen")),FALSE, TRUE))</f>
        <v/>
      </c>
    </row>
    <row r="6688">
      <c r="A6688" s="129" t="n">
        <v>99999</v>
      </c>
      <c r="B6688" s="130" t="inlineStr">
        <is>
          <t>State-Fuel Level Increment</t>
        </is>
      </c>
      <c r="C6688" s="130" t="inlineStr">
        <is>
          <t>State-Fuel Level Increment</t>
        </is>
      </c>
      <c r="D6688" s="129" t="n">
        <v>99999</v>
      </c>
      <c r="E6688" s="130" t="inlineStr">
        <is>
          <t>IN</t>
        </is>
      </c>
      <c r="F6688" s="130" t="inlineStr">
        <is>
          <t>NAICS-22 Non-Cogen</t>
        </is>
      </c>
      <c r="G6688" s="130" t="inlineStr">
        <is>
          <t>WT</t>
        </is>
      </c>
      <c r="H6688" s="130" t="inlineStr">
        <is>
          <t>WND</t>
        </is>
      </c>
      <c r="I6688" s="130" t="inlineStr">
        <is>
          <t>WND</t>
        </is>
      </c>
      <c r="J6688" s="131" t="n">
        <v>3190271.9</v>
      </c>
      <c r="K6688" s="129" t="n">
        <v>2020</v>
      </c>
      <c r="L6688" s="120">
        <f>IF(VLOOKUP(H6688,'Cross-Page Data'!$D$4:$F$48,3,FALSE)="natural gas",VLOOKUP(G6688,'Cross-Page Data'!$I$4:$J$19,2,FALSE),IF(VLOOKUP(H6688,'Cross-Page Data'!$D$4:$F$48,3,FALSE)="solar",IF(G6688="PV","solar PV","solar thermal"),IF(VLOOKUP(H6688,'Cross-Page Data'!$D$4:$F$48,3,FALSE)="wind",VLOOKUP(G6688,'Cross-Page Data'!$I$4:$J$19,2,FALSE),IF(VLOOKUP(H6688,'Cross-Page Data'!$D$4:$F$48,3,FALSE)="hydro",VLOOKUP(G6688,'Cross-Page Data'!$I$4:$J$19,2,FALSE),VLOOKUP(H6688,'Cross-Page Data'!$D$4:$F$48,3,FALSE)))))</f>
        <v/>
      </c>
      <c r="M6688" s="120">
        <f>IF(AND($P$2=FALSE,OR(F6688="Commercial NAICS Cogen",F6688="Industrial NAICS Cogen",F6688="NAICS-22 Cogen")),FALSE,IF(AND($P$3=FALSE,OR(F6688="Commercial NAICS Cogen",F6688="Commercial NAICS Non-Cogen",F6688="Industrial NAICS Cogen", F6688="industrial NAICS non-Cogen")),FALSE, TRUE))</f>
        <v/>
      </c>
    </row>
    <row r="6689">
      <c r="A6689" s="129" t="n">
        <v>99999</v>
      </c>
      <c r="B6689" s="130" t="inlineStr">
        <is>
          <t>State-Fuel Level Increment</t>
        </is>
      </c>
      <c r="C6689" s="130" t="inlineStr">
        <is>
          <t>State-Fuel Level Increment</t>
        </is>
      </c>
      <c r="D6689" s="129" t="n">
        <v>99999</v>
      </c>
      <c r="E6689" s="130" t="inlineStr">
        <is>
          <t>KS</t>
        </is>
      </c>
      <c r="F6689" s="130" t="inlineStr">
        <is>
          <t>Electric Utility</t>
        </is>
      </c>
      <c r="G6689" s="130" t="inlineStr">
        <is>
          <t>WT</t>
        </is>
      </c>
      <c r="H6689" s="130" t="inlineStr">
        <is>
          <t>WND</t>
        </is>
      </c>
      <c r="I6689" s="130" t="inlineStr">
        <is>
          <t>WND</t>
        </is>
      </c>
      <c r="J6689" s="131" t="n">
        <v>739951.79</v>
      </c>
      <c r="K6689" s="129" t="n">
        <v>2020</v>
      </c>
      <c r="L6689" s="120">
        <f>IF(VLOOKUP(H6689,'Cross-Page Data'!$D$4:$F$48,3,FALSE)="natural gas",VLOOKUP(G6689,'Cross-Page Data'!$I$4:$J$19,2,FALSE),IF(VLOOKUP(H6689,'Cross-Page Data'!$D$4:$F$48,3,FALSE)="solar",IF(G6689="PV","solar PV","solar thermal"),IF(VLOOKUP(H6689,'Cross-Page Data'!$D$4:$F$48,3,FALSE)="wind",VLOOKUP(G6689,'Cross-Page Data'!$I$4:$J$19,2,FALSE),IF(VLOOKUP(H6689,'Cross-Page Data'!$D$4:$F$48,3,FALSE)="hydro",VLOOKUP(G6689,'Cross-Page Data'!$I$4:$J$19,2,FALSE),VLOOKUP(H6689,'Cross-Page Data'!$D$4:$F$48,3,FALSE)))))</f>
        <v/>
      </c>
      <c r="M6689" s="120">
        <f>IF(AND($P$2=FALSE,OR(F6689="Commercial NAICS Cogen",F6689="Industrial NAICS Cogen",F6689="NAICS-22 Cogen")),FALSE,IF(AND($P$3=FALSE,OR(F6689="Commercial NAICS Cogen",F6689="Commercial NAICS Non-Cogen",F6689="Industrial NAICS Cogen", F6689="industrial NAICS non-Cogen")),FALSE, TRUE))</f>
        <v/>
      </c>
    </row>
    <row r="6690">
      <c r="A6690" s="129" t="n">
        <v>99999</v>
      </c>
      <c r="B6690" s="130" t="inlineStr">
        <is>
          <t>State-Fuel Level Increment</t>
        </is>
      </c>
      <c r="C6690" s="130" t="inlineStr">
        <is>
          <t>State-Fuel Level Increment</t>
        </is>
      </c>
      <c r="D6690" s="129" t="n">
        <v>99999</v>
      </c>
      <c r="E6690" s="130" t="inlineStr">
        <is>
          <t>KS</t>
        </is>
      </c>
      <c r="F6690" s="130" t="inlineStr">
        <is>
          <t>NAICS-22 Non-Cogen</t>
        </is>
      </c>
      <c r="G6690" s="130" t="inlineStr">
        <is>
          <t>WT</t>
        </is>
      </c>
      <c r="H6690" s="130" t="inlineStr">
        <is>
          <t>WND</t>
        </is>
      </c>
      <c r="I6690" s="130" t="inlineStr">
        <is>
          <t>WND</t>
        </is>
      </c>
      <c r="J6690" s="131" t="n">
        <v>6094141.2</v>
      </c>
      <c r="K6690" s="129" t="n">
        <v>2020</v>
      </c>
      <c r="L6690" s="120">
        <f>IF(VLOOKUP(H6690,'Cross-Page Data'!$D$4:$F$48,3,FALSE)="natural gas",VLOOKUP(G6690,'Cross-Page Data'!$I$4:$J$19,2,FALSE),IF(VLOOKUP(H6690,'Cross-Page Data'!$D$4:$F$48,3,FALSE)="solar",IF(G6690="PV","solar PV","solar thermal"),IF(VLOOKUP(H6690,'Cross-Page Data'!$D$4:$F$48,3,FALSE)="wind",VLOOKUP(G6690,'Cross-Page Data'!$I$4:$J$19,2,FALSE),IF(VLOOKUP(H6690,'Cross-Page Data'!$D$4:$F$48,3,FALSE)="hydro",VLOOKUP(G6690,'Cross-Page Data'!$I$4:$J$19,2,FALSE),VLOOKUP(H6690,'Cross-Page Data'!$D$4:$F$48,3,FALSE)))))</f>
        <v/>
      </c>
      <c r="M6690" s="120">
        <f>IF(AND($P$2=FALSE,OR(F6690="Commercial NAICS Cogen",F6690="Industrial NAICS Cogen",F6690="NAICS-22 Cogen")),FALSE,IF(AND($P$3=FALSE,OR(F6690="Commercial NAICS Cogen",F6690="Commercial NAICS Non-Cogen",F6690="Industrial NAICS Cogen", F6690="industrial NAICS non-Cogen")),FALSE, TRUE))</f>
        <v/>
      </c>
    </row>
    <row r="6691">
      <c r="A6691" s="129" t="n">
        <v>99999</v>
      </c>
      <c r="B6691" s="130" t="inlineStr">
        <is>
          <t>State-Fuel Level Increment</t>
        </is>
      </c>
      <c r="C6691" s="130" t="inlineStr">
        <is>
          <t>State-Fuel Level Increment</t>
        </is>
      </c>
      <c r="D6691" s="129" t="n">
        <v>99999</v>
      </c>
      <c r="E6691" s="130" t="inlineStr">
        <is>
          <t>KS</t>
        </is>
      </c>
      <c r="F6691" s="130" t="inlineStr">
        <is>
          <t>Commercial NAICS Non-Cogen</t>
        </is>
      </c>
      <c r="G6691" s="130" t="inlineStr">
        <is>
          <t>WT</t>
        </is>
      </c>
      <c r="H6691" s="130" t="inlineStr">
        <is>
          <t>WND</t>
        </is>
      </c>
      <c r="I6691" s="130" t="inlineStr">
        <is>
          <t>WND</t>
        </is>
      </c>
      <c r="J6691" s="131" t="n">
        <v>16616.572</v>
      </c>
      <c r="K6691" s="129" t="n">
        <v>2020</v>
      </c>
      <c r="L6691" s="120">
        <f>IF(VLOOKUP(H6691,'Cross-Page Data'!$D$4:$F$48,3,FALSE)="natural gas",VLOOKUP(G6691,'Cross-Page Data'!$I$4:$J$19,2,FALSE),IF(VLOOKUP(H6691,'Cross-Page Data'!$D$4:$F$48,3,FALSE)="solar",IF(G6691="PV","solar PV","solar thermal"),IF(VLOOKUP(H6691,'Cross-Page Data'!$D$4:$F$48,3,FALSE)="wind",VLOOKUP(G6691,'Cross-Page Data'!$I$4:$J$19,2,FALSE),IF(VLOOKUP(H6691,'Cross-Page Data'!$D$4:$F$48,3,FALSE)="hydro",VLOOKUP(G6691,'Cross-Page Data'!$I$4:$J$19,2,FALSE),VLOOKUP(H6691,'Cross-Page Data'!$D$4:$F$48,3,FALSE)))))</f>
        <v/>
      </c>
      <c r="M6691" s="120">
        <f>IF(AND($P$2=FALSE,OR(F6691="Commercial NAICS Cogen",F6691="Industrial NAICS Cogen",F6691="NAICS-22 Cogen")),FALSE,IF(AND($P$3=FALSE,OR(F6691="Commercial NAICS Cogen",F6691="Commercial NAICS Non-Cogen",F6691="Industrial NAICS Cogen", F6691="industrial NAICS non-Cogen")),FALSE, TRUE))</f>
        <v/>
      </c>
    </row>
    <row r="6692">
      <c r="A6692" s="129" t="n">
        <v>99999</v>
      </c>
      <c r="B6692" s="130" t="inlineStr">
        <is>
          <t>State-Fuel Level Increment</t>
        </is>
      </c>
      <c r="C6692" s="130" t="inlineStr">
        <is>
          <t>State-Fuel Level Increment</t>
        </is>
      </c>
      <c r="D6692" s="129" t="n">
        <v>99999</v>
      </c>
      <c r="E6692" s="130" t="inlineStr">
        <is>
          <t>MA</t>
        </is>
      </c>
      <c r="F6692" s="130" t="inlineStr">
        <is>
          <t>Electric Utility</t>
        </is>
      </c>
      <c r="G6692" s="130" t="inlineStr">
        <is>
          <t>WT</t>
        </is>
      </c>
      <c r="H6692" s="130" t="inlineStr">
        <is>
          <t>WND</t>
        </is>
      </c>
      <c r="I6692" s="130" t="inlineStr">
        <is>
          <t>WND</t>
        </is>
      </c>
      <c r="J6692" s="131" t="n">
        <v>14667.856</v>
      </c>
      <c r="K6692" s="129" t="n">
        <v>2020</v>
      </c>
      <c r="L6692" s="120">
        <f>IF(VLOOKUP(H6692,'Cross-Page Data'!$D$4:$F$48,3,FALSE)="natural gas",VLOOKUP(G6692,'Cross-Page Data'!$I$4:$J$19,2,FALSE),IF(VLOOKUP(H6692,'Cross-Page Data'!$D$4:$F$48,3,FALSE)="solar",IF(G6692="PV","solar PV","solar thermal"),IF(VLOOKUP(H6692,'Cross-Page Data'!$D$4:$F$48,3,FALSE)="wind",VLOOKUP(G6692,'Cross-Page Data'!$I$4:$J$19,2,FALSE),IF(VLOOKUP(H6692,'Cross-Page Data'!$D$4:$F$48,3,FALSE)="hydro",VLOOKUP(G6692,'Cross-Page Data'!$I$4:$J$19,2,FALSE),VLOOKUP(H6692,'Cross-Page Data'!$D$4:$F$48,3,FALSE)))))</f>
        <v/>
      </c>
      <c r="M6692" s="120">
        <f>IF(AND($P$2=FALSE,OR(F6692="Commercial NAICS Cogen",F6692="Industrial NAICS Cogen",F6692="NAICS-22 Cogen")),FALSE,IF(AND($P$3=FALSE,OR(F6692="Commercial NAICS Cogen",F6692="Commercial NAICS Non-Cogen",F6692="Industrial NAICS Cogen", F6692="industrial NAICS non-Cogen")),FALSE, TRUE))</f>
        <v/>
      </c>
    </row>
    <row r="6693">
      <c r="A6693" s="129" t="n">
        <v>99999</v>
      </c>
      <c r="B6693" s="130" t="inlineStr">
        <is>
          <t>State-Fuel Level Increment</t>
        </is>
      </c>
      <c r="C6693" s="130" t="inlineStr">
        <is>
          <t>State-Fuel Level Increment</t>
        </is>
      </c>
      <c r="D6693" s="129" t="n">
        <v>99999</v>
      </c>
      <c r="E6693" s="130" t="inlineStr">
        <is>
          <t>MA</t>
        </is>
      </c>
      <c r="F6693" s="130" t="inlineStr">
        <is>
          <t>NAICS-22 Non-Cogen</t>
        </is>
      </c>
      <c r="G6693" s="130" t="inlineStr">
        <is>
          <t>WT</t>
        </is>
      </c>
      <c r="H6693" s="130" t="inlineStr">
        <is>
          <t>WND</t>
        </is>
      </c>
      <c r="I6693" s="130" t="inlineStr">
        <is>
          <t>WND</t>
        </is>
      </c>
      <c r="J6693" s="131" t="n">
        <v>82503.143</v>
      </c>
      <c r="K6693" s="129" t="n">
        <v>2020</v>
      </c>
      <c r="L6693" s="120">
        <f>IF(VLOOKUP(H6693,'Cross-Page Data'!$D$4:$F$48,3,FALSE)="natural gas",VLOOKUP(G6693,'Cross-Page Data'!$I$4:$J$19,2,FALSE),IF(VLOOKUP(H6693,'Cross-Page Data'!$D$4:$F$48,3,FALSE)="solar",IF(G6693="PV","solar PV","solar thermal"),IF(VLOOKUP(H6693,'Cross-Page Data'!$D$4:$F$48,3,FALSE)="wind",VLOOKUP(G6693,'Cross-Page Data'!$I$4:$J$19,2,FALSE),IF(VLOOKUP(H6693,'Cross-Page Data'!$D$4:$F$48,3,FALSE)="hydro",VLOOKUP(G6693,'Cross-Page Data'!$I$4:$J$19,2,FALSE),VLOOKUP(H6693,'Cross-Page Data'!$D$4:$F$48,3,FALSE)))))</f>
        <v/>
      </c>
      <c r="M6693" s="120">
        <f>IF(AND($P$2=FALSE,OR(F6693="Commercial NAICS Cogen",F6693="Industrial NAICS Cogen",F6693="NAICS-22 Cogen")),FALSE,IF(AND($P$3=FALSE,OR(F6693="Commercial NAICS Cogen",F6693="Commercial NAICS Non-Cogen",F6693="Industrial NAICS Cogen", F6693="industrial NAICS non-Cogen")),FALSE, TRUE))</f>
        <v/>
      </c>
    </row>
    <row r="6694">
      <c r="A6694" s="129" t="n">
        <v>99999</v>
      </c>
      <c r="B6694" s="130" t="inlineStr">
        <is>
          <t>State-Fuel Level Increment</t>
        </is>
      </c>
      <c r="C6694" s="130" t="inlineStr">
        <is>
          <t>State-Fuel Level Increment</t>
        </is>
      </c>
      <c r="D6694" s="129" t="n">
        <v>99999</v>
      </c>
      <c r="E6694" s="130" t="inlineStr">
        <is>
          <t>MA</t>
        </is>
      </c>
      <c r="F6694" s="130" t="inlineStr">
        <is>
          <t>Commercial NAICS Non-Cogen</t>
        </is>
      </c>
      <c r="G6694" s="130" t="inlineStr">
        <is>
          <t>WT</t>
        </is>
      </c>
      <c r="H6694" s="130" t="inlineStr">
        <is>
          <t>WND</t>
        </is>
      </c>
      <c r="I6694" s="130" t="inlineStr">
        <is>
          <t>WND</t>
        </is>
      </c>
      <c r="J6694" s="131" t="n">
        <v>4313.509</v>
      </c>
      <c r="K6694" s="129" t="n">
        <v>2020</v>
      </c>
      <c r="L6694" s="120">
        <f>IF(VLOOKUP(H6694,'Cross-Page Data'!$D$4:$F$48,3,FALSE)="natural gas",VLOOKUP(G6694,'Cross-Page Data'!$I$4:$J$19,2,FALSE),IF(VLOOKUP(H6694,'Cross-Page Data'!$D$4:$F$48,3,FALSE)="solar",IF(G6694="PV","solar PV","solar thermal"),IF(VLOOKUP(H6694,'Cross-Page Data'!$D$4:$F$48,3,FALSE)="wind",VLOOKUP(G6694,'Cross-Page Data'!$I$4:$J$19,2,FALSE),IF(VLOOKUP(H6694,'Cross-Page Data'!$D$4:$F$48,3,FALSE)="hydro",VLOOKUP(G6694,'Cross-Page Data'!$I$4:$J$19,2,FALSE),VLOOKUP(H6694,'Cross-Page Data'!$D$4:$F$48,3,FALSE)))))</f>
        <v/>
      </c>
      <c r="M6694" s="120">
        <f>IF(AND($P$2=FALSE,OR(F6694="Commercial NAICS Cogen",F6694="Industrial NAICS Cogen",F6694="NAICS-22 Cogen")),FALSE,IF(AND($P$3=FALSE,OR(F6694="Commercial NAICS Cogen",F6694="Commercial NAICS Non-Cogen",F6694="Industrial NAICS Cogen", F6694="industrial NAICS non-Cogen")),FALSE, TRUE))</f>
        <v/>
      </c>
    </row>
    <row r="6695">
      <c r="A6695" s="129" t="n">
        <v>99999</v>
      </c>
      <c r="B6695" s="130" t="inlineStr">
        <is>
          <t>State-Fuel Level Increment</t>
        </is>
      </c>
      <c r="C6695" s="130" t="inlineStr">
        <is>
          <t>State-Fuel Level Increment</t>
        </is>
      </c>
      <c r="D6695" s="129" t="n">
        <v>99999</v>
      </c>
      <c r="E6695" s="130" t="inlineStr">
        <is>
          <t>MA</t>
        </is>
      </c>
      <c r="F6695" s="130" t="inlineStr">
        <is>
          <t>Industrial NAICS Non-Cogen</t>
        </is>
      </c>
      <c r="G6695" s="130" t="inlineStr">
        <is>
          <t>WT</t>
        </is>
      </c>
      <c r="H6695" s="130" t="inlineStr">
        <is>
          <t>WND</t>
        </is>
      </c>
      <c r="I6695" s="130" t="inlineStr">
        <is>
          <t>WND</t>
        </is>
      </c>
      <c r="J6695" s="131" t="n">
        <v>3441.84</v>
      </c>
      <c r="K6695" s="129" t="n">
        <v>2020</v>
      </c>
      <c r="L6695" s="120">
        <f>IF(VLOOKUP(H6695,'Cross-Page Data'!$D$4:$F$48,3,FALSE)="natural gas",VLOOKUP(G6695,'Cross-Page Data'!$I$4:$J$19,2,FALSE),IF(VLOOKUP(H6695,'Cross-Page Data'!$D$4:$F$48,3,FALSE)="solar",IF(G6695="PV","solar PV","solar thermal"),IF(VLOOKUP(H6695,'Cross-Page Data'!$D$4:$F$48,3,FALSE)="wind",VLOOKUP(G6695,'Cross-Page Data'!$I$4:$J$19,2,FALSE),IF(VLOOKUP(H6695,'Cross-Page Data'!$D$4:$F$48,3,FALSE)="hydro",VLOOKUP(G6695,'Cross-Page Data'!$I$4:$J$19,2,FALSE),VLOOKUP(H6695,'Cross-Page Data'!$D$4:$F$48,3,FALSE)))))</f>
        <v/>
      </c>
      <c r="M6695" s="120">
        <f>IF(AND($P$2=FALSE,OR(F6695="Commercial NAICS Cogen",F6695="Industrial NAICS Cogen",F6695="NAICS-22 Cogen")),FALSE,IF(AND($P$3=FALSE,OR(F6695="Commercial NAICS Cogen",F6695="Commercial NAICS Non-Cogen",F6695="Industrial NAICS Cogen", F6695="industrial NAICS non-Cogen")),FALSE, TRUE))</f>
        <v/>
      </c>
    </row>
    <row r="6696">
      <c r="A6696" s="129" t="n">
        <v>99999</v>
      </c>
      <c r="B6696" s="130" t="inlineStr">
        <is>
          <t>State-Fuel Level Increment</t>
        </is>
      </c>
      <c r="C6696" s="130" t="inlineStr">
        <is>
          <t>State-Fuel Level Increment</t>
        </is>
      </c>
      <c r="D6696" s="129" t="n">
        <v>99999</v>
      </c>
      <c r="E6696" s="130" t="inlineStr">
        <is>
          <t>MD</t>
        </is>
      </c>
      <c r="F6696" s="130" t="inlineStr">
        <is>
          <t>NAICS-22 Non-Cogen</t>
        </is>
      </c>
      <c r="G6696" s="130" t="inlineStr">
        <is>
          <t>WT</t>
        </is>
      </c>
      <c r="H6696" s="130" t="inlineStr">
        <is>
          <t>WND</t>
        </is>
      </c>
      <c r="I6696" s="130" t="inlineStr">
        <is>
          <t>WND</t>
        </is>
      </c>
      <c r="J6696" s="131" t="n">
        <v>9020.514999999999</v>
      </c>
      <c r="K6696" s="129" t="n">
        <v>2020</v>
      </c>
      <c r="L6696" s="120">
        <f>IF(VLOOKUP(H6696,'Cross-Page Data'!$D$4:$F$48,3,FALSE)="natural gas",VLOOKUP(G6696,'Cross-Page Data'!$I$4:$J$19,2,FALSE),IF(VLOOKUP(H6696,'Cross-Page Data'!$D$4:$F$48,3,FALSE)="solar",IF(G6696="PV","solar PV","solar thermal"),IF(VLOOKUP(H6696,'Cross-Page Data'!$D$4:$F$48,3,FALSE)="wind",VLOOKUP(G6696,'Cross-Page Data'!$I$4:$J$19,2,FALSE),IF(VLOOKUP(H6696,'Cross-Page Data'!$D$4:$F$48,3,FALSE)="hydro",VLOOKUP(G6696,'Cross-Page Data'!$I$4:$J$19,2,FALSE),VLOOKUP(H6696,'Cross-Page Data'!$D$4:$F$48,3,FALSE)))))</f>
        <v/>
      </c>
      <c r="M6696" s="120">
        <f>IF(AND($P$2=FALSE,OR(F6696="Commercial NAICS Cogen",F6696="Industrial NAICS Cogen",F6696="NAICS-22 Cogen")),FALSE,IF(AND($P$3=FALSE,OR(F6696="Commercial NAICS Cogen",F6696="Commercial NAICS Non-Cogen",F6696="Industrial NAICS Cogen", F6696="industrial NAICS non-Cogen")),FALSE, TRUE))</f>
        <v/>
      </c>
    </row>
    <row r="6697">
      <c r="A6697" s="129" t="n">
        <v>99999</v>
      </c>
      <c r="B6697" s="130" t="inlineStr">
        <is>
          <t>State-Fuel Level Increment</t>
        </is>
      </c>
      <c r="C6697" s="130" t="inlineStr">
        <is>
          <t>State-Fuel Level Increment</t>
        </is>
      </c>
      <c r="D6697" s="129" t="n">
        <v>99999</v>
      </c>
      <c r="E6697" s="130" t="inlineStr">
        <is>
          <t>ME</t>
        </is>
      </c>
      <c r="F6697" s="130" t="inlineStr">
        <is>
          <t>NAICS-22 Non-Cogen</t>
        </is>
      </c>
      <c r="G6697" s="130" t="inlineStr">
        <is>
          <t>WT</t>
        </is>
      </c>
      <c r="H6697" s="130" t="inlineStr">
        <is>
          <t>WND</t>
        </is>
      </c>
      <c r="I6697" s="130" t="inlineStr">
        <is>
          <t>WND</t>
        </is>
      </c>
      <c r="J6697" s="131" t="n">
        <v>1058914.6</v>
      </c>
      <c r="K6697" s="129" t="n">
        <v>2020</v>
      </c>
      <c r="L6697" s="120">
        <f>IF(VLOOKUP(H6697,'Cross-Page Data'!$D$4:$F$48,3,FALSE)="natural gas",VLOOKUP(G6697,'Cross-Page Data'!$I$4:$J$19,2,FALSE),IF(VLOOKUP(H6697,'Cross-Page Data'!$D$4:$F$48,3,FALSE)="solar",IF(G6697="PV","solar PV","solar thermal"),IF(VLOOKUP(H6697,'Cross-Page Data'!$D$4:$F$48,3,FALSE)="wind",VLOOKUP(G6697,'Cross-Page Data'!$I$4:$J$19,2,FALSE),IF(VLOOKUP(H6697,'Cross-Page Data'!$D$4:$F$48,3,FALSE)="hydro",VLOOKUP(G6697,'Cross-Page Data'!$I$4:$J$19,2,FALSE),VLOOKUP(H6697,'Cross-Page Data'!$D$4:$F$48,3,FALSE)))))</f>
        <v/>
      </c>
      <c r="M6697" s="120">
        <f>IF(AND($P$2=FALSE,OR(F6697="Commercial NAICS Cogen",F6697="Industrial NAICS Cogen",F6697="NAICS-22 Cogen")),FALSE,IF(AND($P$3=FALSE,OR(F6697="Commercial NAICS Cogen",F6697="Commercial NAICS Non-Cogen",F6697="Industrial NAICS Cogen", F6697="industrial NAICS non-Cogen")),FALSE, TRUE))</f>
        <v/>
      </c>
    </row>
    <row r="6698">
      <c r="A6698" s="129" t="n">
        <v>99999</v>
      </c>
      <c r="B6698" s="130" t="inlineStr">
        <is>
          <t>State-Fuel Level Increment</t>
        </is>
      </c>
      <c r="C6698" s="130" t="inlineStr">
        <is>
          <t>State-Fuel Level Increment</t>
        </is>
      </c>
      <c r="D6698" s="129" t="n">
        <v>99999</v>
      </c>
      <c r="E6698" s="130" t="inlineStr">
        <is>
          <t>MI</t>
        </is>
      </c>
      <c r="F6698" s="130" t="inlineStr">
        <is>
          <t>Electric Utility</t>
        </is>
      </c>
      <c r="G6698" s="130" t="inlineStr">
        <is>
          <t>WT</t>
        </is>
      </c>
      <c r="H6698" s="130" t="inlineStr">
        <is>
          <t>WND</t>
        </is>
      </c>
      <c r="I6698" s="130" t="inlineStr">
        <is>
          <t>WND</t>
        </is>
      </c>
      <c r="J6698" s="131" t="n">
        <v>855940.9300000001</v>
      </c>
      <c r="K6698" s="129" t="n">
        <v>2020</v>
      </c>
      <c r="L6698" s="120">
        <f>IF(VLOOKUP(H6698,'Cross-Page Data'!$D$4:$F$48,3,FALSE)="natural gas",VLOOKUP(G6698,'Cross-Page Data'!$I$4:$J$19,2,FALSE),IF(VLOOKUP(H6698,'Cross-Page Data'!$D$4:$F$48,3,FALSE)="solar",IF(G6698="PV","solar PV","solar thermal"),IF(VLOOKUP(H6698,'Cross-Page Data'!$D$4:$F$48,3,FALSE)="wind",VLOOKUP(G6698,'Cross-Page Data'!$I$4:$J$19,2,FALSE),IF(VLOOKUP(H6698,'Cross-Page Data'!$D$4:$F$48,3,FALSE)="hydro",VLOOKUP(G6698,'Cross-Page Data'!$I$4:$J$19,2,FALSE),VLOOKUP(H6698,'Cross-Page Data'!$D$4:$F$48,3,FALSE)))))</f>
        <v/>
      </c>
      <c r="M6698" s="120">
        <f>IF(AND($P$2=FALSE,OR(F6698="Commercial NAICS Cogen",F6698="Industrial NAICS Cogen",F6698="NAICS-22 Cogen")),FALSE,IF(AND($P$3=FALSE,OR(F6698="Commercial NAICS Cogen",F6698="Commercial NAICS Non-Cogen",F6698="Industrial NAICS Cogen", F6698="industrial NAICS non-Cogen")),FALSE, TRUE))</f>
        <v/>
      </c>
    </row>
    <row r="6699">
      <c r="A6699" s="129" t="n">
        <v>99999</v>
      </c>
      <c r="B6699" s="130" t="inlineStr">
        <is>
          <t>State-Fuel Level Increment</t>
        </is>
      </c>
      <c r="C6699" s="130" t="inlineStr">
        <is>
          <t>State-Fuel Level Increment</t>
        </is>
      </c>
      <c r="D6699" s="129" t="n">
        <v>99999</v>
      </c>
      <c r="E6699" s="130" t="inlineStr">
        <is>
          <t>MI</t>
        </is>
      </c>
      <c r="F6699" s="130" t="inlineStr">
        <is>
          <t>NAICS-22 Non-Cogen</t>
        </is>
      </c>
      <c r="G6699" s="130" t="inlineStr">
        <is>
          <t>WT</t>
        </is>
      </c>
      <c r="H6699" s="130" t="inlineStr">
        <is>
          <t>WND</t>
        </is>
      </c>
      <c r="I6699" s="130" t="inlineStr">
        <is>
          <t>WND</t>
        </is>
      </c>
      <c r="J6699" s="131" t="n">
        <v>1931464.3</v>
      </c>
      <c r="K6699" s="129" t="n">
        <v>2020</v>
      </c>
      <c r="L6699" s="120">
        <f>IF(VLOOKUP(H6699,'Cross-Page Data'!$D$4:$F$48,3,FALSE)="natural gas",VLOOKUP(G6699,'Cross-Page Data'!$I$4:$J$19,2,FALSE),IF(VLOOKUP(H6699,'Cross-Page Data'!$D$4:$F$48,3,FALSE)="solar",IF(G6699="PV","solar PV","solar thermal"),IF(VLOOKUP(H6699,'Cross-Page Data'!$D$4:$F$48,3,FALSE)="wind",VLOOKUP(G6699,'Cross-Page Data'!$I$4:$J$19,2,FALSE),IF(VLOOKUP(H6699,'Cross-Page Data'!$D$4:$F$48,3,FALSE)="hydro",VLOOKUP(G6699,'Cross-Page Data'!$I$4:$J$19,2,FALSE),VLOOKUP(H6699,'Cross-Page Data'!$D$4:$F$48,3,FALSE)))))</f>
        <v/>
      </c>
      <c r="M6699" s="120">
        <f>IF(AND($P$2=FALSE,OR(F6699="Commercial NAICS Cogen",F6699="Industrial NAICS Cogen",F6699="NAICS-22 Cogen")),FALSE,IF(AND($P$3=FALSE,OR(F6699="Commercial NAICS Cogen",F6699="Commercial NAICS Non-Cogen",F6699="Industrial NAICS Cogen", F6699="industrial NAICS non-Cogen")),FALSE, TRUE))</f>
        <v/>
      </c>
    </row>
    <row r="6700">
      <c r="A6700" s="129" t="n">
        <v>99999</v>
      </c>
      <c r="B6700" s="130" t="inlineStr">
        <is>
          <t>State-Fuel Level Increment</t>
        </is>
      </c>
      <c r="C6700" s="130" t="inlineStr">
        <is>
          <t>State-Fuel Level Increment</t>
        </is>
      </c>
      <c r="D6700" s="129" t="n">
        <v>99999</v>
      </c>
      <c r="E6700" s="130" t="inlineStr">
        <is>
          <t>MN</t>
        </is>
      </c>
      <c r="F6700" s="130" t="inlineStr">
        <is>
          <t>Electric Utility</t>
        </is>
      </c>
      <c r="G6700" s="130" t="inlineStr">
        <is>
          <t>WT</t>
        </is>
      </c>
      <c r="H6700" s="130" t="inlineStr">
        <is>
          <t>WND</t>
        </is>
      </c>
      <c r="I6700" s="130" t="inlineStr">
        <is>
          <t>WND</t>
        </is>
      </c>
      <c r="J6700" s="131" t="n">
        <v>1992104.9</v>
      </c>
      <c r="K6700" s="129" t="n">
        <v>2020</v>
      </c>
      <c r="L6700" s="120">
        <f>IF(VLOOKUP(H6700,'Cross-Page Data'!$D$4:$F$48,3,FALSE)="natural gas",VLOOKUP(G6700,'Cross-Page Data'!$I$4:$J$19,2,FALSE),IF(VLOOKUP(H6700,'Cross-Page Data'!$D$4:$F$48,3,FALSE)="solar",IF(G6700="PV","solar PV","solar thermal"),IF(VLOOKUP(H6700,'Cross-Page Data'!$D$4:$F$48,3,FALSE)="wind",VLOOKUP(G6700,'Cross-Page Data'!$I$4:$J$19,2,FALSE),IF(VLOOKUP(H6700,'Cross-Page Data'!$D$4:$F$48,3,FALSE)="hydro",VLOOKUP(G6700,'Cross-Page Data'!$I$4:$J$19,2,FALSE),VLOOKUP(H6700,'Cross-Page Data'!$D$4:$F$48,3,FALSE)))))</f>
        <v/>
      </c>
      <c r="M6700" s="120">
        <f>IF(AND($P$2=FALSE,OR(F6700="Commercial NAICS Cogen",F6700="Industrial NAICS Cogen",F6700="NAICS-22 Cogen")),FALSE,IF(AND($P$3=FALSE,OR(F6700="Commercial NAICS Cogen",F6700="Commercial NAICS Non-Cogen",F6700="Industrial NAICS Cogen", F6700="industrial NAICS non-Cogen")),FALSE, TRUE))</f>
        <v/>
      </c>
    </row>
    <row r="6701">
      <c r="A6701" s="129" t="n">
        <v>99999</v>
      </c>
      <c r="B6701" s="130" t="inlineStr">
        <is>
          <t>State-Fuel Level Increment</t>
        </is>
      </c>
      <c r="C6701" s="130" t="inlineStr">
        <is>
          <t>State-Fuel Level Increment</t>
        </is>
      </c>
      <c r="D6701" s="129" t="n">
        <v>99999</v>
      </c>
      <c r="E6701" s="130" t="inlineStr">
        <is>
          <t>MN</t>
        </is>
      </c>
      <c r="F6701" s="130" t="inlineStr">
        <is>
          <t>Electric Utility</t>
        </is>
      </c>
      <c r="G6701" s="130" t="inlineStr">
        <is>
          <t>WT</t>
        </is>
      </c>
      <c r="H6701" s="130" t="inlineStr">
        <is>
          <t>WND</t>
        </is>
      </c>
      <c r="I6701" s="130" t="inlineStr">
        <is>
          <t>WND</t>
        </is>
      </c>
      <c r="J6701" s="131" t="n">
        <v>4692.656</v>
      </c>
      <c r="K6701" s="129" t="n">
        <v>2020</v>
      </c>
      <c r="L6701" s="120">
        <f>IF(VLOOKUP(H6701,'Cross-Page Data'!$D$4:$F$48,3,FALSE)="natural gas",VLOOKUP(G6701,'Cross-Page Data'!$I$4:$J$19,2,FALSE),IF(VLOOKUP(H6701,'Cross-Page Data'!$D$4:$F$48,3,FALSE)="solar",IF(G6701="PV","solar PV","solar thermal"),IF(VLOOKUP(H6701,'Cross-Page Data'!$D$4:$F$48,3,FALSE)="wind",VLOOKUP(G6701,'Cross-Page Data'!$I$4:$J$19,2,FALSE),IF(VLOOKUP(H6701,'Cross-Page Data'!$D$4:$F$48,3,FALSE)="hydro",VLOOKUP(G6701,'Cross-Page Data'!$I$4:$J$19,2,FALSE),VLOOKUP(H6701,'Cross-Page Data'!$D$4:$F$48,3,FALSE)))))</f>
        <v/>
      </c>
      <c r="M6701" s="120">
        <f>IF(AND($P$2=FALSE,OR(F6701="Commercial NAICS Cogen",F6701="Industrial NAICS Cogen",F6701="NAICS-22 Cogen")),FALSE,IF(AND($P$3=FALSE,OR(F6701="Commercial NAICS Cogen",F6701="Commercial NAICS Non-Cogen",F6701="Industrial NAICS Cogen", F6701="industrial NAICS non-Cogen")),FALSE, TRUE))</f>
        <v/>
      </c>
    </row>
    <row r="6702">
      <c r="A6702" s="129" t="n">
        <v>99999</v>
      </c>
      <c r="B6702" s="130" t="inlineStr">
        <is>
          <t>State-Fuel Level Increment</t>
        </is>
      </c>
      <c r="C6702" s="130" t="inlineStr">
        <is>
          <t>State-Fuel Level Increment</t>
        </is>
      </c>
      <c r="D6702" s="129" t="n">
        <v>99999</v>
      </c>
      <c r="E6702" s="130" t="inlineStr">
        <is>
          <t>MN</t>
        </is>
      </c>
      <c r="F6702" s="130" t="inlineStr">
        <is>
          <t>NAICS-22 Non-Cogen</t>
        </is>
      </c>
      <c r="G6702" s="130" t="inlineStr">
        <is>
          <t>WT</t>
        </is>
      </c>
      <c r="H6702" s="130" t="inlineStr">
        <is>
          <t>WND</t>
        </is>
      </c>
      <c r="I6702" s="130" t="inlineStr">
        <is>
          <t>WND</t>
        </is>
      </c>
      <c r="J6702" s="131" t="n">
        <v>5619753.1</v>
      </c>
      <c r="K6702" s="129" t="n">
        <v>2020</v>
      </c>
      <c r="L6702" s="120">
        <f>IF(VLOOKUP(H6702,'Cross-Page Data'!$D$4:$F$48,3,FALSE)="natural gas",VLOOKUP(G6702,'Cross-Page Data'!$I$4:$J$19,2,FALSE),IF(VLOOKUP(H6702,'Cross-Page Data'!$D$4:$F$48,3,FALSE)="solar",IF(G6702="PV","solar PV","solar thermal"),IF(VLOOKUP(H6702,'Cross-Page Data'!$D$4:$F$48,3,FALSE)="wind",VLOOKUP(G6702,'Cross-Page Data'!$I$4:$J$19,2,FALSE),IF(VLOOKUP(H6702,'Cross-Page Data'!$D$4:$F$48,3,FALSE)="hydro",VLOOKUP(G6702,'Cross-Page Data'!$I$4:$J$19,2,FALSE),VLOOKUP(H6702,'Cross-Page Data'!$D$4:$F$48,3,FALSE)))))</f>
        <v/>
      </c>
      <c r="M6702" s="120">
        <f>IF(AND($P$2=FALSE,OR(F6702="Commercial NAICS Cogen",F6702="Industrial NAICS Cogen",F6702="NAICS-22 Cogen")),FALSE,IF(AND($P$3=FALSE,OR(F6702="Commercial NAICS Cogen",F6702="Commercial NAICS Non-Cogen",F6702="Industrial NAICS Cogen", F6702="industrial NAICS non-Cogen")),FALSE, TRUE))</f>
        <v/>
      </c>
    </row>
    <row r="6703">
      <c r="A6703" s="129" t="n">
        <v>99999</v>
      </c>
      <c r="B6703" s="130" t="inlineStr">
        <is>
          <t>State-Fuel Level Increment</t>
        </is>
      </c>
      <c r="C6703" s="130" t="inlineStr">
        <is>
          <t>State-Fuel Level Increment</t>
        </is>
      </c>
      <c r="D6703" s="129" t="n">
        <v>99999</v>
      </c>
      <c r="E6703" s="130" t="inlineStr">
        <is>
          <t>MN</t>
        </is>
      </c>
      <c r="F6703" s="130" t="inlineStr">
        <is>
          <t>Commercial NAICS Non-Cogen</t>
        </is>
      </c>
      <c r="G6703" s="130" t="inlineStr">
        <is>
          <t>WT</t>
        </is>
      </c>
      <c r="H6703" s="130" t="inlineStr">
        <is>
          <t>WND</t>
        </is>
      </c>
      <c r="I6703" s="130" t="inlineStr">
        <is>
          <t>WND</t>
        </is>
      </c>
      <c r="J6703" s="131" t="n">
        <v>26785.374</v>
      </c>
      <c r="K6703" s="129" t="n">
        <v>2020</v>
      </c>
      <c r="L6703" s="120">
        <f>IF(VLOOKUP(H6703,'Cross-Page Data'!$D$4:$F$48,3,FALSE)="natural gas",VLOOKUP(G6703,'Cross-Page Data'!$I$4:$J$19,2,FALSE),IF(VLOOKUP(H6703,'Cross-Page Data'!$D$4:$F$48,3,FALSE)="solar",IF(G6703="PV","solar PV","solar thermal"),IF(VLOOKUP(H6703,'Cross-Page Data'!$D$4:$F$48,3,FALSE)="wind",VLOOKUP(G6703,'Cross-Page Data'!$I$4:$J$19,2,FALSE),IF(VLOOKUP(H6703,'Cross-Page Data'!$D$4:$F$48,3,FALSE)="hydro",VLOOKUP(G6703,'Cross-Page Data'!$I$4:$J$19,2,FALSE),VLOOKUP(H6703,'Cross-Page Data'!$D$4:$F$48,3,FALSE)))))</f>
        <v/>
      </c>
      <c r="M6703" s="120">
        <f>IF(AND($P$2=FALSE,OR(F6703="Commercial NAICS Cogen",F6703="Industrial NAICS Cogen",F6703="NAICS-22 Cogen")),FALSE,IF(AND($P$3=FALSE,OR(F6703="Commercial NAICS Cogen",F6703="Commercial NAICS Non-Cogen",F6703="Industrial NAICS Cogen", F6703="industrial NAICS non-Cogen")),FALSE, TRUE))</f>
        <v/>
      </c>
    </row>
    <row r="6704">
      <c r="A6704" s="129" t="n">
        <v>99999</v>
      </c>
      <c r="B6704" s="130" t="inlineStr">
        <is>
          <t>State-Fuel Level Increment</t>
        </is>
      </c>
      <c r="C6704" s="130" t="inlineStr">
        <is>
          <t>State-Fuel Level Increment</t>
        </is>
      </c>
      <c r="D6704" s="129" t="n">
        <v>99999</v>
      </c>
      <c r="E6704" s="130" t="inlineStr">
        <is>
          <t>MO</t>
        </is>
      </c>
      <c r="F6704" s="130" t="inlineStr">
        <is>
          <t>NAICS-22 Non-Cogen</t>
        </is>
      </c>
      <c r="G6704" s="130" t="inlineStr">
        <is>
          <t>WT</t>
        </is>
      </c>
      <c r="H6704" s="130" t="inlineStr">
        <is>
          <t>WND</t>
        </is>
      </c>
      <c r="I6704" s="130" t="inlineStr">
        <is>
          <t>WND</t>
        </is>
      </c>
      <c r="J6704" s="131" t="n">
        <v>357570.73</v>
      </c>
      <c r="K6704" s="129" t="n">
        <v>2020</v>
      </c>
      <c r="L6704" s="120">
        <f>IF(VLOOKUP(H6704,'Cross-Page Data'!$D$4:$F$48,3,FALSE)="natural gas",VLOOKUP(G6704,'Cross-Page Data'!$I$4:$J$19,2,FALSE),IF(VLOOKUP(H6704,'Cross-Page Data'!$D$4:$F$48,3,FALSE)="solar",IF(G6704="PV","solar PV","solar thermal"),IF(VLOOKUP(H6704,'Cross-Page Data'!$D$4:$F$48,3,FALSE)="wind",VLOOKUP(G6704,'Cross-Page Data'!$I$4:$J$19,2,FALSE),IF(VLOOKUP(H6704,'Cross-Page Data'!$D$4:$F$48,3,FALSE)="hydro",VLOOKUP(G6704,'Cross-Page Data'!$I$4:$J$19,2,FALSE),VLOOKUP(H6704,'Cross-Page Data'!$D$4:$F$48,3,FALSE)))))</f>
        <v/>
      </c>
      <c r="M6704" s="120">
        <f>IF(AND($P$2=FALSE,OR(F6704="Commercial NAICS Cogen",F6704="Industrial NAICS Cogen",F6704="NAICS-22 Cogen")),FALSE,IF(AND($P$3=FALSE,OR(F6704="Commercial NAICS Cogen",F6704="Commercial NAICS Non-Cogen",F6704="Industrial NAICS Cogen", F6704="industrial NAICS non-Cogen")),FALSE, TRUE))</f>
        <v/>
      </c>
    </row>
    <row r="6705">
      <c r="A6705" s="129" t="n">
        <v>99999</v>
      </c>
      <c r="B6705" s="130" t="inlineStr">
        <is>
          <t>State-Fuel Level Increment</t>
        </is>
      </c>
      <c r="C6705" s="130" t="inlineStr">
        <is>
          <t>State-Fuel Level Increment</t>
        </is>
      </c>
      <c r="D6705" s="129" t="n">
        <v>99999</v>
      </c>
      <c r="E6705" s="130" t="inlineStr">
        <is>
          <t>MT</t>
        </is>
      </c>
      <c r="F6705" s="130" t="inlineStr">
        <is>
          <t>Electric Utility</t>
        </is>
      </c>
      <c r="G6705" s="130" t="inlineStr">
        <is>
          <t>WT</t>
        </is>
      </c>
      <c r="H6705" s="130" t="inlineStr">
        <is>
          <t>WND</t>
        </is>
      </c>
      <c r="I6705" s="130" t="inlineStr">
        <is>
          <t>WND</t>
        </is>
      </c>
      <c r="J6705" s="131" t="n">
        <v>256785.63</v>
      </c>
      <c r="K6705" s="129" t="n">
        <v>2020</v>
      </c>
      <c r="L6705" s="120">
        <f>IF(VLOOKUP(H6705,'Cross-Page Data'!$D$4:$F$48,3,FALSE)="natural gas",VLOOKUP(G6705,'Cross-Page Data'!$I$4:$J$19,2,FALSE),IF(VLOOKUP(H6705,'Cross-Page Data'!$D$4:$F$48,3,FALSE)="solar",IF(G6705="PV","solar PV","solar thermal"),IF(VLOOKUP(H6705,'Cross-Page Data'!$D$4:$F$48,3,FALSE)="wind",VLOOKUP(G6705,'Cross-Page Data'!$I$4:$J$19,2,FALSE),IF(VLOOKUP(H6705,'Cross-Page Data'!$D$4:$F$48,3,FALSE)="hydro",VLOOKUP(G6705,'Cross-Page Data'!$I$4:$J$19,2,FALSE),VLOOKUP(H6705,'Cross-Page Data'!$D$4:$F$48,3,FALSE)))))</f>
        <v/>
      </c>
      <c r="M6705" s="120">
        <f>IF(AND($P$2=FALSE,OR(F6705="Commercial NAICS Cogen",F6705="Industrial NAICS Cogen",F6705="NAICS-22 Cogen")),FALSE,IF(AND($P$3=FALSE,OR(F6705="Commercial NAICS Cogen",F6705="Commercial NAICS Non-Cogen",F6705="Industrial NAICS Cogen", F6705="industrial NAICS non-Cogen")),FALSE, TRUE))</f>
        <v/>
      </c>
    </row>
    <row r="6706">
      <c r="A6706" s="129" t="n">
        <v>99999</v>
      </c>
      <c r="B6706" s="130" t="inlineStr">
        <is>
          <t>State-Fuel Level Increment</t>
        </is>
      </c>
      <c r="C6706" s="130" t="inlineStr">
        <is>
          <t>State-Fuel Level Increment</t>
        </is>
      </c>
      <c r="D6706" s="129" t="n">
        <v>99999</v>
      </c>
      <c r="E6706" s="130" t="inlineStr">
        <is>
          <t>MT</t>
        </is>
      </c>
      <c r="F6706" s="130" t="inlineStr">
        <is>
          <t>NAICS-22 Non-Cogen</t>
        </is>
      </c>
      <c r="G6706" s="130" t="inlineStr">
        <is>
          <t>WT</t>
        </is>
      </c>
      <c r="H6706" s="130" t="inlineStr">
        <is>
          <t>WND</t>
        </is>
      </c>
      <c r="I6706" s="130" t="inlineStr">
        <is>
          <t>WND</t>
        </is>
      </c>
      <c r="J6706" s="131" t="n">
        <v>248805.61</v>
      </c>
      <c r="K6706" s="129" t="n">
        <v>2020</v>
      </c>
      <c r="L6706" s="120">
        <f>IF(VLOOKUP(H6706,'Cross-Page Data'!$D$4:$F$48,3,FALSE)="natural gas",VLOOKUP(G6706,'Cross-Page Data'!$I$4:$J$19,2,FALSE),IF(VLOOKUP(H6706,'Cross-Page Data'!$D$4:$F$48,3,FALSE)="solar",IF(G6706="PV","solar PV","solar thermal"),IF(VLOOKUP(H6706,'Cross-Page Data'!$D$4:$F$48,3,FALSE)="wind",VLOOKUP(G6706,'Cross-Page Data'!$I$4:$J$19,2,FALSE),IF(VLOOKUP(H6706,'Cross-Page Data'!$D$4:$F$48,3,FALSE)="hydro",VLOOKUP(G6706,'Cross-Page Data'!$I$4:$J$19,2,FALSE),VLOOKUP(H6706,'Cross-Page Data'!$D$4:$F$48,3,FALSE)))))</f>
        <v/>
      </c>
      <c r="M6706" s="120">
        <f>IF(AND($P$2=FALSE,OR(F6706="Commercial NAICS Cogen",F6706="Industrial NAICS Cogen",F6706="NAICS-22 Cogen")),FALSE,IF(AND($P$3=FALSE,OR(F6706="Commercial NAICS Cogen",F6706="Commercial NAICS Non-Cogen",F6706="Industrial NAICS Cogen", F6706="industrial NAICS non-Cogen")),FALSE, TRUE))</f>
        <v/>
      </c>
    </row>
    <row r="6707">
      <c r="A6707" s="129" t="n">
        <v>99999</v>
      </c>
      <c r="B6707" s="130" t="inlineStr">
        <is>
          <t>State-Fuel Level Increment</t>
        </is>
      </c>
      <c r="C6707" s="130" t="inlineStr">
        <is>
          <t>State-Fuel Level Increment</t>
        </is>
      </c>
      <c r="D6707" s="129" t="n">
        <v>99999</v>
      </c>
      <c r="E6707" s="130" t="inlineStr">
        <is>
          <t>ND</t>
        </is>
      </c>
      <c r="F6707" s="130" t="inlineStr">
        <is>
          <t>Electric Utility</t>
        </is>
      </c>
      <c r="G6707" s="130" t="inlineStr">
        <is>
          <t>WT</t>
        </is>
      </c>
      <c r="H6707" s="130" t="inlineStr">
        <is>
          <t>WND</t>
        </is>
      </c>
      <c r="I6707" s="130" t="inlineStr">
        <is>
          <t>WND</t>
        </is>
      </c>
      <c r="J6707" s="131" t="n">
        <v>3616247.2</v>
      </c>
      <c r="K6707" s="129" t="n">
        <v>2020</v>
      </c>
      <c r="L6707" s="120">
        <f>IF(VLOOKUP(H6707,'Cross-Page Data'!$D$4:$F$48,3,FALSE)="natural gas",VLOOKUP(G6707,'Cross-Page Data'!$I$4:$J$19,2,FALSE),IF(VLOOKUP(H6707,'Cross-Page Data'!$D$4:$F$48,3,FALSE)="solar",IF(G6707="PV","solar PV","solar thermal"),IF(VLOOKUP(H6707,'Cross-Page Data'!$D$4:$F$48,3,FALSE)="wind",VLOOKUP(G6707,'Cross-Page Data'!$I$4:$J$19,2,FALSE),IF(VLOOKUP(H6707,'Cross-Page Data'!$D$4:$F$48,3,FALSE)="hydro",VLOOKUP(G6707,'Cross-Page Data'!$I$4:$J$19,2,FALSE),VLOOKUP(H6707,'Cross-Page Data'!$D$4:$F$48,3,FALSE)))))</f>
        <v/>
      </c>
      <c r="M6707" s="120">
        <f>IF(AND($P$2=FALSE,OR(F6707="Commercial NAICS Cogen",F6707="Industrial NAICS Cogen",F6707="NAICS-22 Cogen")),FALSE,IF(AND($P$3=FALSE,OR(F6707="Commercial NAICS Cogen",F6707="Commercial NAICS Non-Cogen",F6707="Industrial NAICS Cogen", F6707="industrial NAICS non-Cogen")),FALSE, TRUE))</f>
        <v/>
      </c>
    </row>
    <row r="6708">
      <c r="A6708" s="129" t="n">
        <v>99999</v>
      </c>
      <c r="B6708" s="130" t="inlineStr">
        <is>
          <t>State-Fuel Level Increment</t>
        </is>
      </c>
      <c r="C6708" s="130" t="inlineStr">
        <is>
          <t>State-Fuel Level Increment</t>
        </is>
      </c>
      <c r="D6708" s="129" t="n">
        <v>99999</v>
      </c>
      <c r="E6708" s="130" t="inlineStr">
        <is>
          <t>ND</t>
        </is>
      </c>
      <c r="F6708" s="130" t="inlineStr">
        <is>
          <t>NAICS-22 Non-Cogen</t>
        </is>
      </c>
      <c r="G6708" s="130" t="inlineStr">
        <is>
          <t>WT</t>
        </is>
      </c>
      <c r="H6708" s="130" t="inlineStr">
        <is>
          <t>WND</t>
        </is>
      </c>
      <c r="I6708" s="130" t="inlineStr">
        <is>
          <t>WND</t>
        </is>
      </c>
      <c r="J6708" s="131" t="n">
        <v>3837150.7</v>
      </c>
      <c r="K6708" s="129" t="n">
        <v>2020</v>
      </c>
      <c r="L6708" s="120">
        <f>IF(VLOOKUP(H6708,'Cross-Page Data'!$D$4:$F$48,3,FALSE)="natural gas",VLOOKUP(G6708,'Cross-Page Data'!$I$4:$J$19,2,FALSE),IF(VLOOKUP(H6708,'Cross-Page Data'!$D$4:$F$48,3,FALSE)="solar",IF(G6708="PV","solar PV","solar thermal"),IF(VLOOKUP(H6708,'Cross-Page Data'!$D$4:$F$48,3,FALSE)="wind",VLOOKUP(G6708,'Cross-Page Data'!$I$4:$J$19,2,FALSE),IF(VLOOKUP(H6708,'Cross-Page Data'!$D$4:$F$48,3,FALSE)="hydro",VLOOKUP(G6708,'Cross-Page Data'!$I$4:$J$19,2,FALSE),VLOOKUP(H6708,'Cross-Page Data'!$D$4:$F$48,3,FALSE)))))</f>
        <v/>
      </c>
      <c r="M6708" s="120">
        <f>IF(AND($P$2=FALSE,OR(F6708="Commercial NAICS Cogen",F6708="Industrial NAICS Cogen",F6708="NAICS-22 Cogen")),FALSE,IF(AND($P$3=FALSE,OR(F6708="Commercial NAICS Cogen",F6708="Commercial NAICS Non-Cogen",F6708="Industrial NAICS Cogen", F6708="industrial NAICS non-Cogen")),FALSE, TRUE))</f>
        <v/>
      </c>
    </row>
    <row r="6709">
      <c r="A6709" s="129" t="n">
        <v>99999</v>
      </c>
      <c r="B6709" s="130" t="inlineStr">
        <is>
          <t>State-Fuel Level Increment</t>
        </is>
      </c>
      <c r="C6709" s="130" t="inlineStr">
        <is>
          <t>State-Fuel Level Increment</t>
        </is>
      </c>
      <c r="D6709" s="129" t="n">
        <v>99999</v>
      </c>
      <c r="E6709" s="130" t="inlineStr">
        <is>
          <t>ND</t>
        </is>
      </c>
      <c r="F6709" s="130" t="inlineStr">
        <is>
          <t>Commercial NAICS Non-Cogen</t>
        </is>
      </c>
      <c r="G6709" s="130" t="inlineStr">
        <is>
          <t>WT</t>
        </is>
      </c>
      <c r="H6709" s="130" t="inlineStr">
        <is>
          <t>WND</t>
        </is>
      </c>
      <c r="I6709" s="130" t="inlineStr">
        <is>
          <t>WND</t>
        </is>
      </c>
      <c r="J6709" s="131" t="n">
        <v>3101.912</v>
      </c>
      <c r="K6709" s="129" t="n">
        <v>2020</v>
      </c>
      <c r="L6709" s="120">
        <f>IF(VLOOKUP(H6709,'Cross-Page Data'!$D$4:$F$48,3,FALSE)="natural gas",VLOOKUP(G6709,'Cross-Page Data'!$I$4:$J$19,2,FALSE),IF(VLOOKUP(H6709,'Cross-Page Data'!$D$4:$F$48,3,FALSE)="solar",IF(G6709="PV","solar PV","solar thermal"),IF(VLOOKUP(H6709,'Cross-Page Data'!$D$4:$F$48,3,FALSE)="wind",VLOOKUP(G6709,'Cross-Page Data'!$I$4:$J$19,2,FALSE),IF(VLOOKUP(H6709,'Cross-Page Data'!$D$4:$F$48,3,FALSE)="hydro",VLOOKUP(G6709,'Cross-Page Data'!$I$4:$J$19,2,FALSE),VLOOKUP(H6709,'Cross-Page Data'!$D$4:$F$48,3,FALSE)))))</f>
        <v/>
      </c>
      <c r="M6709" s="120">
        <f>IF(AND($P$2=FALSE,OR(F6709="Commercial NAICS Cogen",F6709="Industrial NAICS Cogen",F6709="NAICS-22 Cogen")),FALSE,IF(AND($P$3=FALSE,OR(F6709="Commercial NAICS Cogen",F6709="Commercial NAICS Non-Cogen",F6709="Industrial NAICS Cogen", F6709="industrial NAICS non-Cogen")),FALSE, TRUE))</f>
        <v/>
      </c>
    </row>
    <row r="6710">
      <c r="A6710" s="129" t="n">
        <v>99999</v>
      </c>
      <c r="B6710" s="130" t="inlineStr">
        <is>
          <t>State-Fuel Level Increment</t>
        </is>
      </c>
      <c r="C6710" s="130" t="inlineStr">
        <is>
          <t>State-Fuel Level Increment</t>
        </is>
      </c>
      <c r="D6710" s="129" t="n">
        <v>99999</v>
      </c>
      <c r="E6710" s="130" t="inlineStr">
        <is>
          <t>NE</t>
        </is>
      </c>
      <c r="F6710" s="130" t="inlineStr">
        <is>
          <t>Electric Utility</t>
        </is>
      </c>
      <c r="G6710" s="130" t="inlineStr">
        <is>
          <t>WT</t>
        </is>
      </c>
      <c r="H6710" s="130" t="inlineStr">
        <is>
          <t>WND</t>
        </is>
      </c>
      <c r="I6710" s="130" t="inlineStr">
        <is>
          <t>WND</t>
        </is>
      </c>
      <c r="J6710" s="131" t="n">
        <v>328399.45</v>
      </c>
      <c r="K6710" s="129" t="n">
        <v>2020</v>
      </c>
      <c r="L6710" s="120">
        <f>IF(VLOOKUP(H6710,'Cross-Page Data'!$D$4:$F$48,3,FALSE)="natural gas",VLOOKUP(G6710,'Cross-Page Data'!$I$4:$J$19,2,FALSE),IF(VLOOKUP(H6710,'Cross-Page Data'!$D$4:$F$48,3,FALSE)="solar",IF(G6710="PV","solar PV","solar thermal"),IF(VLOOKUP(H6710,'Cross-Page Data'!$D$4:$F$48,3,FALSE)="wind",VLOOKUP(G6710,'Cross-Page Data'!$I$4:$J$19,2,FALSE),IF(VLOOKUP(H6710,'Cross-Page Data'!$D$4:$F$48,3,FALSE)="hydro",VLOOKUP(G6710,'Cross-Page Data'!$I$4:$J$19,2,FALSE),VLOOKUP(H6710,'Cross-Page Data'!$D$4:$F$48,3,FALSE)))))</f>
        <v/>
      </c>
      <c r="M6710" s="120">
        <f>IF(AND($P$2=FALSE,OR(F6710="Commercial NAICS Cogen",F6710="Industrial NAICS Cogen",F6710="NAICS-22 Cogen")),FALSE,IF(AND($P$3=FALSE,OR(F6710="Commercial NAICS Cogen",F6710="Commercial NAICS Non-Cogen",F6710="Industrial NAICS Cogen", F6710="industrial NAICS non-Cogen")),FALSE, TRUE))</f>
        <v/>
      </c>
    </row>
    <row r="6711">
      <c r="A6711" s="129" t="n">
        <v>99999</v>
      </c>
      <c r="B6711" s="130" t="inlineStr">
        <is>
          <t>State-Fuel Level Increment</t>
        </is>
      </c>
      <c r="C6711" s="130" t="inlineStr">
        <is>
          <t>State-Fuel Level Increment</t>
        </is>
      </c>
      <c r="D6711" s="129" t="n">
        <v>99999</v>
      </c>
      <c r="E6711" s="130" t="inlineStr">
        <is>
          <t>NE</t>
        </is>
      </c>
      <c r="F6711" s="130" t="inlineStr">
        <is>
          <t>NAICS-22 Non-Cogen</t>
        </is>
      </c>
      <c r="G6711" s="130" t="inlineStr">
        <is>
          <t>WT</t>
        </is>
      </c>
      <c r="H6711" s="130" t="inlineStr">
        <is>
          <t>WND</t>
        </is>
      </c>
      <c r="I6711" s="130" t="inlineStr">
        <is>
          <t>WND</t>
        </is>
      </c>
      <c r="J6711" s="131" t="n">
        <v>2814325.4</v>
      </c>
      <c r="K6711" s="129" t="n">
        <v>2020</v>
      </c>
      <c r="L6711" s="120">
        <f>IF(VLOOKUP(H6711,'Cross-Page Data'!$D$4:$F$48,3,FALSE)="natural gas",VLOOKUP(G6711,'Cross-Page Data'!$I$4:$J$19,2,FALSE),IF(VLOOKUP(H6711,'Cross-Page Data'!$D$4:$F$48,3,FALSE)="solar",IF(G6711="PV","solar PV","solar thermal"),IF(VLOOKUP(H6711,'Cross-Page Data'!$D$4:$F$48,3,FALSE)="wind",VLOOKUP(G6711,'Cross-Page Data'!$I$4:$J$19,2,FALSE),IF(VLOOKUP(H6711,'Cross-Page Data'!$D$4:$F$48,3,FALSE)="hydro",VLOOKUP(G6711,'Cross-Page Data'!$I$4:$J$19,2,FALSE),VLOOKUP(H6711,'Cross-Page Data'!$D$4:$F$48,3,FALSE)))))</f>
        <v/>
      </c>
      <c r="M6711" s="120">
        <f>IF(AND($P$2=FALSE,OR(F6711="Commercial NAICS Cogen",F6711="Industrial NAICS Cogen",F6711="NAICS-22 Cogen")),FALSE,IF(AND($P$3=FALSE,OR(F6711="Commercial NAICS Cogen",F6711="Commercial NAICS Non-Cogen",F6711="Industrial NAICS Cogen", F6711="industrial NAICS non-Cogen")),FALSE, TRUE))</f>
        <v/>
      </c>
    </row>
    <row r="6712">
      <c r="A6712" s="129" t="n">
        <v>99999</v>
      </c>
      <c r="B6712" s="130" t="inlineStr">
        <is>
          <t>State-Fuel Level Increment</t>
        </is>
      </c>
      <c r="C6712" s="130" t="inlineStr">
        <is>
          <t>State-Fuel Level Increment</t>
        </is>
      </c>
      <c r="D6712" s="129" t="n">
        <v>99999</v>
      </c>
      <c r="E6712" s="130" t="inlineStr">
        <is>
          <t>NH</t>
        </is>
      </c>
      <c r="F6712" s="130" t="inlineStr">
        <is>
          <t>NAICS-22 Non-Cogen</t>
        </is>
      </c>
      <c r="G6712" s="130" t="inlineStr">
        <is>
          <t>WT</t>
        </is>
      </c>
      <c r="H6712" s="130" t="inlineStr">
        <is>
          <t>WND</t>
        </is>
      </c>
      <c r="I6712" s="130" t="inlineStr">
        <is>
          <t>WND</t>
        </is>
      </c>
      <c r="J6712" s="131" t="n">
        <v>9538.736000000001</v>
      </c>
      <c r="K6712" s="129" t="n">
        <v>2020</v>
      </c>
      <c r="L6712" s="120">
        <f>IF(VLOOKUP(H6712,'Cross-Page Data'!$D$4:$F$48,3,FALSE)="natural gas",VLOOKUP(G6712,'Cross-Page Data'!$I$4:$J$19,2,FALSE),IF(VLOOKUP(H6712,'Cross-Page Data'!$D$4:$F$48,3,FALSE)="solar",IF(G6712="PV","solar PV","solar thermal"),IF(VLOOKUP(H6712,'Cross-Page Data'!$D$4:$F$48,3,FALSE)="wind",VLOOKUP(G6712,'Cross-Page Data'!$I$4:$J$19,2,FALSE),IF(VLOOKUP(H6712,'Cross-Page Data'!$D$4:$F$48,3,FALSE)="hydro",VLOOKUP(G6712,'Cross-Page Data'!$I$4:$J$19,2,FALSE),VLOOKUP(H6712,'Cross-Page Data'!$D$4:$F$48,3,FALSE)))))</f>
        <v/>
      </c>
      <c r="M6712" s="120">
        <f>IF(AND($P$2=FALSE,OR(F6712="Commercial NAICS Cogen",F6712="Industrial NAICS Cogen",F6712="NAICS-22 Cogen")),FALSE,IF(AND($P$3=FALSE,OR(F6712="Commercial NAICS Cogen",F6712="Commercial NAICS Non-Cogen",F6712="Industrial NAICS Cogen", F6712="industrial NAICS non-Cogen")),FALSE, TRUE))</f>
        <v/>
      </c>
    </row>
    <row r="6713">
      <c r="A6713" s="129" t="n">
        <v>99999</v>
      </c>
      <c r="B6713" s="130" t="inlineStr">
        <is>
          <t>State-Fuel Level Increment</t>
        </is>
      </c>
      <c r="C6713" s="130" t="inlineStr">
        <is>
          <t>State-Fuel Level Increment</t>
        </is>
      </c>
      <c r="D6713" s="129" t="n">
        <v>99999</v>
      </c>
      <c r="E6713" s="130" t="inlineStr">
        <is>
          <t>NJ</t>
        </is>
      </c>
      <c r="F6713" s="130" t="inlineStr">
        <is>
          <t>NAICS-22 Non-Cogen</t>
        </is>
      </c>
      <c r="G6713" s="130" t="inlineStr">
        <is>
          <t>WT</t>
        </is>
      </c>
      <c r="H6713" s="130" t="inlineStr">
        <is>
          <t>WND</t>
        </is>
      </c>
      <c r="I6713" s="130" t="inlineStr">
        <is>
          <t>WND</t>
        </is>
      </c>
      <c r="J6713" s="131" t="n">
        <v>2311.663</v>
      </c>
      <c r="K6713" s="129" t="n">
        <v>2020</v>
      </c>
      <c r="L6713" s="120">
        <f>IF(VLOOKUP(H6713,'Cross-Page Data'!$D$4:$F$48,3,FALSE)="natural gas",VLOOKUP(G6713,'Cross-Page Data'!$I$4:$J$19,2,FALSE),IF(VLOOKUP(H6713,'Cross-Page Data'!$D$4:$F$48,3,FALSE)="solar",IF(G6713="PV","solar PV","solar thermal"),IF(VLOOKUP(H6713,'Cross-Page Data'!$D$4:$F$48,3,FALSE)="wind",VLOOKUP(G6713,'Cross-Page Data'!$I$4:$J$19,2,FALSE),IF(VLOOKUP(H6713,'Cross-Page Data'!$D$4:$F$48,3,FALSE)="hydro",VLOOKUP(G6713,'Cross-Page Data'!$I$4:$J$19,2,FALSE),VLOOKUP(H6713,'Cross-Page Data'!$D$4:$F$48,3,FALSE)))))</f>
        <v/>
      </c>
      <c r="M6713" s="120">
        <f>IF(AND($P$2=FALSE,OR(F6713="Commercial NAICS Cogen",F6713="Industrial NAICS Cogen",F6713="NAICS-22 Cogen")),FALSE,IF(AND($P$3=FALSE,OR(F6713="Commercial NAICS Cogen",F6713="Commercial NAICS Non-Cogen",F6713="Industrial NAICS Cogen", F6713="industrial NAICS non-Cogen")),FALSE, TRUE))</f>
        <v/>
      </c>
    </row>
    <row r="6714">
      <c r="A6714" s="129" t="n">
        <v>99999</v>
      </c>
      <c r="B6714" s="130" t="inlineStr">
        <is>
          <t>State-Fuel Level Increment</t>
        </is>
      </c>
      <c r="C6714" s="130" t="inlineStr">
        <is>
          <t>State-Fuel Level Increment</t>
        </is>
      </c>
      <c r="D6714" s="129" t="n">
        <v>99999</v>
      </c>
      <c r="E6714" s="130" t="inlineStr">
        <is>
          <t>NM</t>
        </is>
      </c>
      <c r="F6714" s="130" t="inlineStr">
        <is>
          <t>NAICS-22 Non-Cogen</t>
        </is>
      </c>
      <c r="G6714" s="130" t="inlineStr">
        <is>
          <t>WT</t>
        </is>
      </c>
      <c r="H6714" s="130" t="inlineStr">
        <is>
          <t>WND</t>
        </is>
      </c>
      <c r="I6714" s="130" t="inlineStr">
        <is>
          <t>WND</t>
        </is>
      </c>
      <c r="J6714" s="131" t="n">
        <v>1643714.6</v>
      </c>
      <c r="K6714" s="129" t="n">
        <v>2020</v>
      </c>
      <c r="L6714" s="120">
        <f>IF(VLOOKUP(H6714,'Cross-Page Data'!$D$4:$F$48,3,FALSE)="natural gas",VLOOKUP(G6714,'Cross-Page Data'!$I$4:$J$19,2,FALSE),IF(VLOOKUP(H6714,'Cross-Page Data'!$D$4:$F$48,3,FALSE)="solar",IF(G6714="PV","solar PV","solar thermal"),IF(VLOOKUP(H6714,'Cross-Page Data'!$D$4:$F$48,3,FALSE)="wind",VLOOKUP(G6714,'Cross-Page Data'!$I$4:$J$19,2,FALSE),IF(VLOOKUP(H6714,'Cross-Page Data'!$D$4:$F$48,3,FALSE)="hydro",VLOOKUP(G6714,'Cross-Page Data'!$I$4:$J$19,2,FALSE),VLOOKUP(H6714,'Cross-Page Data'!$D$4:$F$48,3,FALSE)))))</f>
        <v/>
      </c>
      <c r="M6714" s="120">
        <f>IF(AND($P$2=FALSE,OR(F6714="Commercial NAICS Cogen",F6714="Industrial NAICS Cogen",F6714="NAICS-22 Cogen")),FALSE,IF(AND($P$3=FALSE,OR(F6714="Commercial NAICS Cogen",F6714="Commercial NAICS Non-Cogen",F6714="Industrial NAICS Cogen", F6714="industrial NAICS non-Cogen")),FALSE, TRUE))</f>
        <v/>
      </c>
    </row>
    <row r="6715">
      <c r="A6715" s="129" t="n">
        <v>99999</v>
      </c>
      <c r="B6715" s="130" t="inlineStr">
        <is>
          <t>State-Fuel Level Increment</t>
        </is>
      </c>
      <c r="C6715" s="130" t="inlineStr">
        <is>
          <t>State-Fuel Level Increment</t>
        </is>
      </c>
      <c r="D6715" s="129" t="n">
        <v>99999</v>
      </c>
      <c r="E6715" s="130" t="inlineStr">
        <is>
          <t>NM</t>
        </is>
      </c>
      <c r="F6715" s="130" t="inlineStr">
        <is>
          <t>Commercial NAICS Non-Cogen</t>
        </is>
      </c>
      <c r="G6715" s="130" t="inlineStr">
        <is>
          <t>WT</t>
        </is>
      </c>
      <c r="H6715" s="130" t="inlineStr">
        <is>
          <t>WND</t>
        </is>
      </c>
      <c r="I6715" s="130" t="inlineStr">
        <is>
          <t>WND</t>
        </is>
      </c>
      <c r="J6715" s="131" t="n">
        <v>2917.032</v>
      </c>
      <c r="K6715" s="129" t="n">
        <v>2020</v>
      </c>
      <c r="L6715" s="120">
        <f>IF(VLOOKUP(H6715,'Cross-Page Data'!$D$4:$F$48,3,FALSE)="natural gas",VLOOKUP(G6715,'Cross-Page Data'!$I$4:$J$19,2,FALSE),IF(VLOOKUP(H6715,'Cross-Page Data'!$D$4:$F$48,3,FALSE)="solar",IF(G6715="PV","solar PV","solar thermal"),IF(VLOOKUP(H6715,'Cross-Page Data'!$D$4:$F$48,3,FALSE)="wind",VLOOKUP(G6715,'Cross-Page Data'!$I$4:$J$19,2,FALSE),IF(VLOOKUP(H6715,'Cross-Page Data'!$D$4:$F$48,3,FALSE)="hydro",VLOOKUP(G6715,'Cross-Page Data'!$I$4:$J$19,2,FALSE),VLOOKUP(H6715,'Cross-Page Data'!$D$4:$F$48,3,FALSE)))))</f>
        <v/>
      </c>
      <c r="M6715" s="120">
        <f>IF(AND($P$2=FALSE,OR(F6715="Commercial NAICS Cogen",F6715="Industrial NAICS Cogen",F6715="NAICS-22 Cogen")),FALSE,IF(AND($P$3=FALSE,OR(F6715="Commercial NAICS Cogen",F6715="Commercial NAICS Non-Cogen",F6715="Industrial NAICS Cogen", F6715="industrial NAICS non-Cogen")),FALSE, TRUE))</f>
        <v/>
      </c>
    </row>
    <row r="6716">
      <c r="A6716" s="129" t="n">
        <v>99999</v>
      </c>
      <c r="B6716" s="130" t="inlineStr">
        <is>
          <t>State-Fuel Level Increment</t>
        </is>
      </c>
      <c r="C6716" s="130" t="inlineStr">
        <is>
          <t>State-Fuel Level Increment</t>
        </is>
      </c>
      <c r="D6716" s="129" t="n">
        <v>99999</v>
      </c>
      <c r="E6716" s="130" t="inlineStr">
        <is>
          <t>NV</t>
        </is>
      </c>
      <c r="F6716" s="130" t="inlineStr">
        <is>
          <t>NAICS-22 Non-Cogen</t>
        </is>
      </c>
      <c r="G6716" s="130" t="inlineStr">
        <is>
          <t>WT</t>
        </is>
      </c>
      <c r="H6716" s="130" t="inlineStr">
        <is>
          <t>WND</t>
        </is>
      </c>
      <c r="I6716" s="130" t="inlineStr">
        <is>
          <t>WND</t>
        </is>
      </c>
      <c r="J6716" s="131" t="n">
        <v>30429.147</v>
      </c>
      <c r="K6716" s="129" t="n">
        <v>2020</v>
      </c>
      <c r="L6716" s="120">
        <f>IF(VLOOKUP(H6716,'Cross-Page Data'!$D$4:$F$48,3,FALSE)="natural gas",VLOOKUP(G6716,'Cross-Page Data'!$I$4:$J$19,2,FALSE),IF(VLOOKUP(H6716,'Cross-Page Data'!$D$4:$F$48,3,FALSE)="solar",IF(G6716="PV","solar PV","solar thermal"),IF(VLOOKUP(H6716,'Cross-Page Data'!$D$4:$F$48,3,FALSE)="wind",VLOOKUP(G6716,'Cross-Page Data'!$I$4:$J$19,2,FALSE),IF(VLOOKUP(H6716,'Cross-Page Data'!$D$4:$F$48,3,FALSE)="hydro",VLOOKUP(G6716,'Cross-Page Data'!$I$4:$J$19,2,FALSE),VLOOKUP(H6716,'Cross-Page Data'!$D$4:$F$48,3,FALSE)))))</f>
        <v/>
      </c>
      <c r="M6716" s="120">
        <f>IF(AND($P$2=FALSE,OR(F6716="Commercial NAICS Cogen",F6716="Industrial NAICS Cogen",F6716="NAICS-22 Cogen")),FALSE,IF(AND($P$3=FALSE,OR(F6716="Commercial NAICS Cogen",F6716="Commercial NAICS Non-Cogen",F6716="Industrial NAICS Cogen", F6716="industrial NAICS non-Cogen")),FALSE, TRUE))</f>
        <v/>
      </c>
    </row>
    <row r="6717">
      <c r="A6717" s="129" t="n">
        <v>99999</v>
      </c>
      <c r="B6717" s="130" t="inlineStr">
        <is>
          <t>State-Fuel Level Increment</t>
        </is>
      </c>
      <c r="C6717" s="130" t="inlineStr">
        <is>
          <t>State-Fuel Level Increment</t>
        </is>
      </c>
      <c r="D6717" s="129" t="n">
        <v>99999</v>
      </c>
      <c r="E6717" s="130" t="inlineStr">
        <is>
          <t>NY</t>
        </is>
      </c>
      <c r="F6717" s="130" t="inlineStr">
        <is>
          <t>NAICS-22 Non-Cogen</t>
        </is>
      </c>
      <c r="G6717" s="130" t="inlineStr">
        <is>
          <t>WT</t>
        </is>
      </c>
      <c r="H6717" s="130" t="inlineStr">
        <is>
          <t>WND</t>
        </is>
      </c>
      <c r="I6717" s="130" t="inlineStr">
        <is>
          <t>WND</t>
        </is>
      </c>
      <c r="J6717" s="131" t="n">
        <v>2944852.1</v>
      </c>
      <c r="K6717" s="129" t="n">
        <v>2020</v>
      </c>
      <c r="L6717" s="120">
        <f>IF(VLOOKUP(H6717,'Cross-Page Data'!$D$4:$F$48,3,FALSE)="natural gas",VLOOKUP(G6717,'Cross-Page Data'!$I$4:$J$19,2,FALSE),IF(VLOOKUP(H6717,'Cross-Page Data'!$D$4:$F$48,3,FALSE)="solar",IF(G6717="PV","solar PV","solar thermal"),IF(VLOOKUP(H6717,'Cross-Page Data'!$D$4:$F$48,3,FALSE)="wind",VLOOKUP(G6717,'Cross-Page Data'!$I$4:$J$19,2,FALSE),IF(VLOOKUP(H6717,'Cross-Page Data'!$D$4:$F$48,3,FALSE)="hydro",VLOOKUP(G6717,'Cross-Page Data'!$I$4:$J$19,2,FALSE),VLOOKUP(H6717,'Cross-Page Data'!$D$4:$F$48,3,FALSE)))))</f>
        <v/>
      </c>
      <c r="M6717" s="120">
        <f>IF(AND($P$2=FALSE,OR(F6717="Commercial NAICS Cogen",F6717="Industrial NAICS Cogen",F6717="NAICS-22 Cogen")),FALSE,IF(AND($P$3=FALSE,OR(F6717="Commercial NAICS Cogen",F6717="Commercial NAICS Non-Cogen",F6717="Industrial NAICS Cogen", F6717="industrial NAICS non-Cogen")),FALSE, TRUE))</f>
        <v/>
      </c>
    </row>
    <row r="6718">
      <c r="A6718" s="129" t="n">
        <v>99999</v>
      </c>
      <c r="B6718" s="130" t="inlineStr">
        <is>
          <t>State-Fuel Level Increment</t>
        </is>
      </c>
      <c r="C6718" s="130" t="inlineStr">
        <is>
          <t>State-Fuel Level Increment</t>
        </is>
      </c>
      <c r="D6718" s="129" t="n">
        <v>99999</v>
      </c>
      <c r="E6718" s="130" t="inlineStr">
        <is>
          <t>NY</t>
        </is>
      </c>
      <c r="F6718" s="130" t="inlineStr">
        <is>
          <t>Commercial NAICS Non-Cogen</t>
        </is>
      </c>
      <c r="G6718" s="130" t="inlineStr">
        <is>
          <t>WT</t>
        </is>
      </c>
      <c r="H6718" s="130" t="inlineStr">
        <is>
          <t>WND</t>
        </is>
      </c>
      <c r="I6718" s="130" t="inlineStr">
        <is>
          <t>WND</t>
        </is>
      </c>
      <c r="J6718" s="131" t="n">
        <v>3563.303</v>
      </c>
      <c r="K6718" s="129" t="n">
        <v>2020</v>
      </c>
      <c r="L6718" s="120">
        <f>IF(VLOOKUP(H6718,'Cross-Page Data'!$D$4:$F$48,3,FALSE)="natural gas",VLOOKUP(G6718,'Cross-Page Data'!$I$4:$J$19,2,FALSE),IF(VLOOKUP(H6718,'Cross-Page Data'!$D$4:$F$48,3,FALSE)="solar",IF(G6718="PV","solar PV","solar thermal"),IF(VLOOKUP(H6718,'Cross-Page Data'!$D$4:$F$48,3,FALSE)="wind",VLOOKUP(G6718,'Cross-Page Data'!$I$4:$J$19,2,FALSE),IF(VLOOKUP(H6718,'Cross-Page Data'!$D$4:$F$48,3,FALSE)="hydro",VLOOKUP(G6718,'Cross-Page Data'!$I$4:$J$19,2,FALSE),VLOOKUP(H6718,'Cross-Page Data'!$D$4:$F$48,3,FALSE)))))</f>
        <v/>
      </c>
      <c r="M6718" s="120">
        <f>IF(AND($P$2=FALSE,OR(F6718="Commercial NAICS Cogen",F6718="Industrial NAICS Cogen",F6718="NAICS-22 Cogen")),FALSE,IF(AND($P$3=FALSE,OR(F6718="Commercial NAICS Cogen",F6718="Commercial NAICS Non-Cogen",F6718="Industrial NAICS Cogen", F6718="industrial NAICS non-Cogen")),FALSE, TRUE))</f>
        <v/>
      </c>
    </row>
    <row r="6719">
      <c r="A6719" s="129" t="n">
        <v>99999</v>
      </c>
      <c r="B6719" s="130" t="inlineStr">
        <is>
          <t>State-Fuel Level Increment</t>
        </is>
      </c>
      <c r="C6719" s="130" t="inlineStr">
        <is>
          <t>State-Fuel Level Increment</t>
        </is>
      </c>
      <c r="D6719" s="129" t="n">
        <v>99999</v>
      </c>
      <c r="E6719" s="130" t="inlineStr">
        <is>
          <t>NY</t>
        </is>
      </c>
      <c r="F6719" s="130" t="inlineStr">
        <is>
          <t>Industrial NAICS Cogen</t>
        </is>
      </c>
      <c r="G6719" s="130" t="inlineStr">
        <is>
          <t>WT</t>
        </is>
      </c>
      <c r="H6719" s="130" t="inlineStr">
        <is>
          <t>WND</t>
        </is>
      </c>
      <c r="I6719" s="130" t="inlineStr">
        <is>
          <t>WND</t>
        </is>
      </c>
      <c r="J6719" s="131" t="n">
        <v>1051.643</v>
      </c>
      <c r="K6719" s="129" t="n">
        <v>2020</v>
      </c>
      <c r="L6719" s="120">
        <f>IF(VLOOKUP(H6719,'Cross-Page Data'!$D$4:$F$48,3,FALSE)="natural gas",VLOOKUP(G6719,'Cross-Page Data'!$I$4:$J$19,2,FALSE),IF(VLOOKUP(H6719,'Cross-Page Data'!$D$4:$F$48,3,FALSE)="solar",IF(G6719="PV","solar PV","solar thermal"),IF(VLOOKUP(H6719,'Cross-Page Data'!$D$4:$F$48,3,FALSE)="wind",VLOOKUP(G6719,'Cross-Page Data'!$I$4:$J$19,2,FALSE),IF(VLOOKUP(H6719,'Cross-Page Data'!$D$4:$F$48,3,FALSE)="hydro",VLOOKUP(G6719,'Cross-Page Data'!$I$4:$J$19,2,FALSE),VLOOKUP(H6719,'Cross-Page Data'!$D$4:$F$48,3,FALSE)))))</f>
        <v/>
      </c>
      <c r="M6719" s="120">
        <f>IF(AND($P$2=FALSE,OR(F6719="Commercial NAICS Cogen",F6719="Industrial NAICS Cogen",F6719="NAICS-22 Cogen")),FALSE,IF(AND($P$3=FALSE,OR(F6719="Commercial NAICS Cogen",F6719="Commercial NAICS Non-Cogen",F6719="Industrial NAICS Cogen", F6719="industrial NAICS non-Cogen")),FALSE, TRUE))</f>
        <v/>
      </c>
    </row>
    <row r="6720">
      <c r="A6720" s="129" t="n">
        <v>99999</v>
      </c>
      <c r="B6720" s="130" t="inlineStr">
        <is>
          <t>State-Fuel Level Increment</t>
        </is>
      </c>
      <c r="C6720" s="130" t="inlineStr">
        <is>
          <t>State-Fuel Level Increment</t>
        </is>
      </c>
      <c r="D6720" s="129" t="n">
        <v>99999</v>
      </c>
      <c r="E6720" s="130" t="inlineStr">
        <is>
          <t>OH</t>
        </is>
      </c>
      <c r="F6720" s="130" t="inlineStr">
        <is>
          <t>Electric Utility</t>
        </is>
      </c>
      <c r="G6720" s="130" t="inlineStr">
        <is>
          <t>WT</t>
        </is>
      </c>
      <c r="H6720" s="130" t="inlineStr">
        <is>
          <t>WND</t>
        </is>
      </c>
      <c r="I6720" s="130" t="inlineStr">
        <is>
          <t>WND</t>
        </is>
      </c>
      <c r="J6720" s="131" t="n">
        <v>15274.693</v>
      </c>
      <c r="K6720" s="129" t="n">
        <v>2020</v>
      </c>
      <c r="L6720" s="120">
        <f>IF(VLOOKUP(H6720,'Cross-Page Data'!$D$4:$F$48,3,FALSE)="natural gas",VLOOKUP(G6720,'Cross-Page Data'!$I$4:$J$19,2,FALSE),IF(VLOOKUP(H6720,'Cross-Page Data'!$D$4:$F$48,3,FALSE)="solar",IF(G6720="PV","solar PV","solar thermal"),IF(VLOOKUP(H6720,'Cross-Page Data'!$D$4:$F$48,3,FALSE)="wind",VLOOKUP(G6720,'Cross-Page Data'!$I$4:$J$19,2,FALSE),IF(VLOOKUP(H6720,'Cross-Page Data'!$D$4:$F$48,3,FALSE)="hydro",VLOOKUP(G6720,'Cross-Page Data'!$I$4:$J$19,2,FALSE),VLOOKUP(H6720,'Cross-Page Data'!$D$4:$F$48,3,FALSE)))))</f>
        <v/>
      </c>
      <c r="M6720" s="120">
        <f>IF(AND($P$2=FALSE,OR(F6720="Commercial NAICS Cogen",F6720="Industrial NAICS Cogen",F6720="NAICS-22 Cogen")),FALSE,IF(AND($P$3=FALSE,OR(F6720="Commercial NAICS Cogen",F6720="Commercial NAICS Non-Cogen",F6720="Industrial NAICS Cogen", F6720="industrial NAICS non-Cogen")),FALSE, TRUE))</f>
        <v/>
      </c>
    </row>
    <row r="6721">
      <c r="A6721" s="129" t="n">
        <v>99999</v>
      </c>
      <c r="B6721" s="130" t="inlineStr">
        <is>
          <t>State-Fuel Level Increment</t>
        </is>
      </c>
      <c r="C6721" s="130" t="inlineStr">
        <is>
          <t>State-Fuel Level Increment</t>
        </is>
      </c>
      <c r="D6721" s="129" t="n">
        <v>99999</v>
      </c>
      <c r="E6721" s="130" t="inlineStr">
        <is>
          <t>OH</t>
        </is>
      </c>
      <c r="F6721" s="130" t="inlineStr">
        <is>
          <t>NAICS-22 Non-Cogen</t>
        </is>
      </c>
      <c r="G6721" s="130" t="inlineStr">
        <is>
          <t>WT</t>
        </is>
      </c>
      <c r="H6721" s="130" t="inlineStr">
        <is>
          <t>WND</t>
        </is>
      </c>
      <c r="I6721" s="130" t="inlineStr">
        <is>
          <t>WND</t>
        </is>
      </c>
      <c r="J6721" s="131" t="n">
        <v>23175.048</v>
      </c>
      <c r="K6721" s="129" t="n">
        <v>2020</v>
      </c>
      <c r="L6721" s="120">
        <f>IF(VLOOKUP(H6721,'Cross-Page Data'!$D$4:$F$48,3,FALSE)="natural gas",VLOOKUP(G6721,'Cross-Page Data'!$I$4:$J$19,2,FALSE),IF(VLOOKUP(H6721,'Cross-Page Data'!$D$4:$F$48,3,FALSE)="solar",IF(G6721="PV","solar PV","solar thermal"),IF(VLOOKUP(H6721,'Cross-Page Data'!$D$4:$F$48,3,FALSE)="wind",VLOOKUP(G6721,'Cross-Page Data'!$I$4:$J$19,2,FALSE),IF(VLOOKUP(H6721,'Cross-Page Data'!$D$4:$F$48,3,FALSE)="hydro",VLOOKUP(G6721,'Cross-Page Data'!$I$4:$J$19,2,FALSE),VLOOKUP(H6721,'Cross-Page Data'!$D$4:$F$48,3,FALSE)))))</f>
        <v/>
      </c>
      <c r="M6721" s="120">
        <f>IF(AND($P$2=FALSE,OR(F6721="Commercial NAICS Cogen",F6721="Industrial NAICS Cogen",F6721="NAICS-22 Cogen")),FALSE,IF(AND($P$3=FALSE,OR(F6721="Commercial NAICS Cogen",F6721="Commercial NAICS Non-Cogen",F6721="Industrial NAICS Cogen", F6721="industrial NAICS non-Cogen")),FALSE, TRUE))</f>
        <v/>
      </c>
    </row>
    <row r="6722">
      <c r="A6722" s="129" t="n">
        <v>99999</v>
      </c>
      <c r="B6722" s="130" t="inlineStr">
        <is>
          <t>State-Fuel Level Increment</t>
        </is>
      </c>
      <c r="C6722" s="130" t="inlineStr">
        <is>
          <t>State-Fuel Level Increment</t>
        </is>
      </c>
      <c r="D6722" s="129" t="n">
        <v>99999</v>
      </c>
      <c r="E6722" s="130" t="inlineStr">
        <is>
          <t>OH</t>
        </is>
      </c>
      <c r="F6722" s="130" t="inlineStr">
        <is>
          <t>Industrial NAICS Non-Cogen</t>
        </is>
      </c>
      <c r="G6722" s="130" t="inlineStr">
        <is>
          <t>WT</t>
        </is>
      </c>
      <c r="H6722" s="130" t="inlineStr">
        <is>
          <t>WND</t>
        </is>
      </c>
      <c r="I6722" s="130" t="inlineStr">
        <is>
          <t>WND</t>
        </is>
      </c>
      <c r="J6722" s="131" t="n">
        <v>90462.886</v>
      </c>
      <c r="K6722" s="129" t="n">
        <v>2020</v>
      </c>
      <c r="L6722" s="120">
        <f>IF(VLOOKUP(H6722,'Cross-Page Data'!$D$4:$F$48,3,FALSE)="natural gas",VLOOKUP(G6722,'Cross-Page Data'!$I$4:$J$19,2,FALSE),IF(VLOOKUP(H6722,'Cross-Page Data'!$D$4:$F$48,3,FALSE)="solar",IF(G6722="PV","solar PV","solar thermal"),IF(VLOOKUP(H6722,'Cross-Page Data'!$D$4:$F$48,3,FALSE)="wind",VLOOKUP(G6722,'Cross-Page Data'!$I$4:$J$19,2,FALSE),IF(VLOOKUP(H6722,'Cross-Page Data'!$D$4:$F$48,3,FALSE)="hydro",VLOOKUP(G6722,'Cross-Page Data'!$I$4:$J$19,2,FALSE),VLOOKUP(H6722,'Cross-Page Data'!$D$4:$F$48,3,FALSE)))))</f>
        <v/>
      </c>
      <c r="M6722" s="120">
        <f>IF(AND($P$2=FALSE,OR(F6722="Commercial NAICS Cogen",F6722="Industrial NAICS Cogen",F6722="NAICS-22 Cogen")),FALSE,IF(AND($P$3=FALSE,OR(F6722="Commercial NAICS Cogen",F6722="Commercial NAICS Non-Cogen",F6722="Industrial NAICS Cogen", F6722="industrial NAICS non-Cogen")),FALSE, TRUE))</f>
        <v/>
      </c>
    </row>
    <row r="6723">
      <c r="A6723" s="129" t="n">
        <v>99999</v>
      </c>
      <c r="B6723" s="130" t="inlineStr">
        <is>
          <t>State-Fuel Level Increment</t>
        </is>
      </c>
      <c r="C6723" s="130" t="inlineStr">
        <is>
          <t>State-Fuel Level Increment</t>
        </is>
      </c>
      <c r="D6723" s="129" t="n">
        <v>99999</v>
      </c>
      <c r="E6723" s="130" t="inlineStr">
        <is>
          <t>OK</t>
        </is>
      </c>
      <c r="F6723" s="130" t="inlineStr">
        <is>
          <t>Electric Utility</t>
        </is>
      </c>
      <c r="G6723" s="130" t="inlineStr">
        <is>
          <t>WT</t>
        </is>
      </c>
      <c r="H6723" s="130" t="inlineStr">
        <is>
          <t>WND</t>
        </is>
      </c>
      <c r="I6723" s="130" t="inlineStr">
        <is>
          <t>WND</t>
        </is>
      </c>
      <c r="J6723" s="131" t="n">
        <v>575571.09</v>
      </c>
      <c r="K6723" s="129" t="n">
        <v>2020</v>
      </c>
      <c r="L6723" s="120">
        <f>IF(VLOOKUP(H6723,'Cross-Page Data'!$D$4:$F$48,3,FALSE)="natural gas",VLOOKUP(G6723,'Cross-Page Data'!$I$4:$J$19,2,FALSE),IF(VLOOKUP(H6723,'Cross-Page Data'!$D$4:$F$48,3,FALSE)="solar",IF(G6723="PV","solar PV","solar thermal"),IF(VLOOKUP(H6723,'Cross-Page Data'!$D$4:$F$48,3,FALSE)="wind",VLOOKUP(G6723,'Cross-Page Data'!$I$4:$J$19,2,FALSE),IF(VLOOKUP(H6723,'Cross-Page Data'!$D$4:$F$48,3,FALSE)="hydro",VLOOKUP(G6723,'Cross-Page Data'!$I$4:$J$19,2,FALSE),VLOOKUP(H6723,'Cross-Page Data'!$D$4:$F$48,3,FALSE)))))</f>
        <v/>
      </c>
      <c r="M6723" s="120">
        <f>IF(AND($P$2=FALSE,OR(F6723="Commercial NAICS Cogen",F6723="Industrial NAICS Cogen",F6723="NAICS-22 Cogen")),FALSE,IF(AND($P$3=FALSE,OR(F6723="Commercial NAICS Cogen",F6723="Commercial NAICS Non-Cogen",F6723="Industrial NAICS Cogen", F6723="industrial NAICS non-Cogen")),FALSE, TRUE))</f>
        <v/>
      </c>
    </row>
    <row r="6724">
      <c r="A6724" s="129" t="n">
        <v>99999</v>
      </c>
      <c r="B6724" s="130" t="inlineStr">
        <is>
          <t>State-Fuel Level Increment</t>
        </is>
      </c>
      <c r="C6724" s="130" t="inlineStr">
        <is>
          <t>State-Fuel Level Increment</t>
        </is>
      </c>
      <c r="D6724" s="129" t="n">
        <v>99999</v>
      </c>
      <c r="E6724" s="130" t="inlineStr">
        <is>
          <t>OK</t>
        </is>
      </c>
      <c r="F6724" s="130" t="inlineStr">
        <is>
          <t>NAICS-22 Non-Cogen</t>
        </is>
      </c>
      <c r="G6724" s="130" t="inlineStr">
        <is>
          <t>WT</t>
        </is>
      </c>
      <c r="H6724" s="130" t="inlineStr">
        <is>
          <t>WND</t>
        </is>
      </c>
      <c r="I6724" s="130" t="inlineStr">
        <is>
          <t>WND</t>
        </is>
      </c>
      <c r="J6724" s="131" t="n">
        <v>10803802</v>
      </c>
      <c r="K6724" s="129" t="n">
        <v>2020</v>
      </c>
      <c r="L6724" s="120">
        <f>IF(VLOOKUP(H6724,'Cross-Page Data'!$D$4:$F$48,3,FALSE)="natural gas",VLOOKUP(G6724,'Cross-Page Data'!$I$4:$J$19,2,FALSE),IF(VLOOKUP(H6724,'Cross-Page Data'!$D$4:$F$48,3,FALSE)="solar",IF(G6724="PV","solar PV","solar thermal"),IF(VLOOKUP(H6724,'Cross-Page Data'!$D$4:$F$48,3,FALSE)="wind",VLOOKUP(G6724,'Cross-Page Data'!$I$4:$J$19,2,FALSE),IF(VLOOKUP(H6724,'Cross-Page Data'!$D$4:$F$48,3,FALSE)="hydro",VLOOKUP(G6724,'Cross-Page Data'!$I$4:$J$19,2,FALSE),VLOOKUP(H6724,'Cross-Page Data'!$D$4:$F$48,3,FALSE)))))</f>
        <v/>
      </c>
      <c r="M6724" s="120">
        <f>IF(AND($P$2=FALSE,OR(F6724="Commercial NAICS Cogen",F6724="Industrial NAICS Cogen",F6724="NAICS-22 Cogen")),FALSE,IF(AND($P$3=FALSE,OR(F6724="Commercial NAICS Cogen",F6724="Commercial NAICS Non-Cogen",F6724="Industrial NAICS Cogen", F6724="industrial NAICS non-Cogen")),FALSE, TRUE))</f>
        <v/>
      </c>
    </row>
    <row r="6725">
      <c r="A6725" s="129" t="n">
        <v>99999</v>
      </c>
      <c r="B6725" s="130" t="inlineStr">
        <is>
          <t>State-Fuel Level Increment</t>
        </is>
      </c>
      <c r="C6725" s="130" t="inlineStr">
        <is>
          <t>State-Fuel Level Increment</t>
        </is>
      </c>
      <c r="D6725" s="129" t="n">
        <v>99999</v>
      </c>
      <c r="E6725" s="130" t="inlineStr">
        <is>
          <t>OR</t>
        </is>
      </c>
      <c r="F6725" s="130" t="inlineStr">
        <is>
          <t>Electric Utility</t>
        </is>
      </c>
      <c r="G6725" s="130" t="inlineStr">
        <is>
          <t>WT</t>
        </is>
      </c>
      <c r="H6725" s="130" t="inlineStr">
        <is>
          <t>WND</t>
        </is>
      </c>
      <c r="I6725" s="130" t="inlineStr">
        <is>
          <t>WND</t>
        </is>
      </c>
      <c r="J6725" s="131" t="n">
        <v>184419.34</v>
      </c>
      <c r="K6725" s="129" t="n">
        <v>2020</v>
      </c>
      <c r="L6725" s="120">
        <f>IF(VLOOKUP(H6725,'Cross-Page Data'!$D$4:$F$48,3,FALSE)="natural gas",VLOOKUP(G6725,'Cross-Page Data'!$I$4:$J$19,2,FALSE),IF(VLOOKUP(H6725,'Cross-Page Data'!$D$4:$F$48,3,FALSE)="solar",IF(G6725="PV","solar PV","solar thermal"),IF(VLOOKUP(H6725,'Cross-Page Data'!$D$4:$F$48,3,FALSE)="wind",VLOOKUP(G6725,'Cross-Page Data'!$I$4:$J$19,2,FALSE),IF(VLOOKUP(H6725,'Cross-Page Data'!$D$4:$F$48,3,FALSE)="hydro",VLOOKUP(G6725,'Cross-Page Data'!$I$4:$J$19,2,FALSE),VLOOKUP(H6725,'Cross-Page Data'!$D$4:$F$48,3,FALSE)))))</f>
        <v/>
      </c>
      <c r="M6725" s="120">
        <f>IF(AND($P$2=FALSE,OR(F6725="Commercial NAICS Cogen",F6725="Industrial NAICS Cogen",F6725="NAICS-22 Cogen")),FALSE,IF(AND($P$3=FALSE,OR(F6725="Commercial NAICS Cogen",F6725="Commercial NAICS Non-Cogen",F6725="Industrial NAICS Cogen", F6725="industrial NAICS non-Cogen")),FALSE, TRUE))</f>
        <v/>
      </c>
    </row>
    <row r="6726">
      <c r="A6726" s="129" t="n">
        <v>99999</v>
      </c>
      <c r="B6726" s="130" t="inlineStr">
        <is>
          <t>State-Fuel Level Increment</t>
        </is>
      </c>
      <c r="C6726" s="130" t="inlineStr">
        <is>
          <t>State-Fuel Level Increment</t>
        </is>
      </c>
      <c r="D6726" s="129" t="n">
        <v>99999</v>
      </c>
      <c r="E6726" s="130" t="inlineStr">
        <is>
          <t>OR</t>
        </is>
      </c>
      <c r="F6726" s="130" t="inlineStr">
        <is>
          <t>NAICS-22 Non-Cogen</t>
        </is>
      </c>
      <c r="G6726" s="130" t="inlineStr">
        <is>
          <t>WT</t>
        </is>
      </c>
      <c r="H6726" s="130" t="inlineStr">
        <is>
          <t>WND</t>
        </is>
      </c>
      <c r="I6726" s="130" t="inlineStr">
        <is>
          <t>WND</t>
        </is>
      </c>
      <c r="J6726" s="131" t="n">
        <v>3847837.6</v>
      </c>
      <c r="K6726" s="129" t="n">
        <v>2020</v>
      </c>
      <c r="L6726" s="120">
        <f>IF(VLOOKUP(H6726,'Cross-Page Data'!$D$4:$F$48,3,FALSE)="natural gas",VLOOKUP(G6726,'Cross-Page Data'!$I$4:$J$19,2,FALSE),IF(VLOOKUP(H6726,'Cross-Page Data'!$D$4:$F$48,3,FALSE)="solar",IF(G6726="PV","solar PV","solar thermal"),IF(VLOOKUP(H6726,'Cross-Page Data'!$D$4:$F$48,3,FALSE)="wind",VLOOKUP(G6726,'Cross-Page Data'!$I$4:$J$19,2,FALSE),IF(VLOOKUP(H6726,'Cross-Page Data'!$D$4:$F$48,3,FALSE)="hydro",VLOOKUP(G6726,'Cross-Page Data'!$I$4:$J$19,2,FALSE),VLOOKUP(H6726,'Cross-Page Data'!$D$4:$F$48,3,FALSE)))))</f>
        <v/>
      </c>
      <c r="M6726" s="120">
        <f>IF(AND($P$2=FALSE,OR(F6726="Commercial NAICS Cogen",F6726="Industrial NAICS Cogen",F6726="NAICS-22 Cogen")),FALSE,IF(AND($P$3=FALSE,OR(F6726="Commercial NAICS Cogen",F6726="Commercial NAICS Non-Cogen",F6726="Industrial NAICS Cogen", F6726="industrial NAICS non-Cogen")),FALSE, TRUE))</f>
        <v/>
      </c>
    </row>
    <row r="6727">
      <c r="A6727" s="129" t="n">
        <v>99999</v>
      </c>
      <c r="B6727" s="130" t="inlineStr">
        <is>
          <t>State-Fuel Level Increment</t>
        </is>
      </c>
      <c r="C6727" s="130" t="inlineStr">
        <is>
          <t>State-Fuel Level Increment</t>
        </is>
      </c>
      <c r="D6727" s="129" t="n">
        <v>99999</v>
      </c>
      <c r="E6727" s="130" t="inlineStr">
        <is>
          <t>PA</t>
        </is>
      </c>
      <c r="F6727" s="130" t="inlineStr">
        <is>
          <t>NAICS-22 Non-Cogen</t>
        </is>
      </c>
      <c r="G6727" s="130" t="inlineStr">
        <is>
          <t>WT</t>
        </is>
      </c>
      <c r="H6727" s="130" t="inlineStr">
        <is>
          <t>WND</t>
        </is>
      </c>
      <c r="I6727" s="130" t="inlineStr">
        <is>
          <t>WND</t>
        </is>
      </c>
      <c r="J6727" s="131" t="n">
        <v>2652728.2</v>
      </c>
      <c r="K6727" s="129" t="n">
        <v>2020</v>
      </c>
      <c r="L6727" s="120">
        <f>IF(VLOOKUP(H6727,'Cross-Page Data'!$D$4:$F$48,3,FALSE)="natural gas",VLOOKUP(G6727,'Cross-Page Data'!$I$4:$J$19,2,FALSE),IF(VLOOKUP(H6727,'Cross-Page Data'!$D$4:$F$48,3,FALSE)="solar",IF(G6727="PV","solar PV","solar thermal"),IF(VLOOKUP(H6727,'Cross-Page Data'!$D$4:$F$48,3,FALSE)="wind",VLOOKUP(G6727,'Cross-Page Data'!$I$4:$J$19,2,FALSE),IF(VLOOKUP(H6727,'Cross-Page Data'!$D$4:$F$48,3,FALSE)="hydro",VLOOKUP(G6727,'Cross-Page Data'!$I$4:$J$19,2,FALSE),VLOOKUP(H6727,'Cross-Page Data'!$D$4:$F$48,3,FALSE)))))</f>
        <v/>
      </c>
      <c r="M6727" s="120">
        <f>IF(AND($P$2=FALSE,OR(F6727="Commercial NAICS Cogen",F6727="Industrial NAICS Cogen",F6727="NAICS-22 Cogen")),FALSE,IF(AND($P$3=FALSE,OR(F6727="Commercial NAICS Cogen",F6727="Commercial NAICS Non-Cogen",F6727="Industrial NAICS Cogen", F6727="industrial NAICS non-Cogen")),FALSE, TRUE))</f>
        <v/>
      </c>
    </row>
    <row r="6728">
      <c r="A6728" s="129" t="n">
        <v>99999</v>
      </c>
      <c r="B6728" s="130" t="inlineStr">
        <is>
          <t>State-Fuel Level Increment</t>
        </is>
      </c>
      <c r="C6728" s="130" t="inlineStr">
        <is>
          <t>State-Fuel Level Increment</t>
        </is>
      </c>
      <c r="D6728" s="129" t="n">
        <v>99999</v>
      </c>
      <c r="E6728" s="130" t="inlineStr">
        <is>
          <t>RI</t>
        </is>
      </c>
      <c r="F6728" s="130" t="inlineStr">
        <is>
          <t>NAICS-22 Non-Cogen</t>
        </is>
      </c>
      <c r="G6728" s="130" t="inlineStr">
        <is>
          <t>WT</t>
        </is>
      </c>
      <c r="H6728" s="130" t="inlineStr">
        <is>
          <t>WND</t>
        </is>
      </c>
      <c r="I6728" s="130" t="inlineStr">
        <is>
          <t>WND</t>
        </is>
      </c>
      <c r="J6728" s="131" t="n">
        <v>69736.288</v>
      </c>
      <c r="K6728" s="129" t="n">
        <v>2020</v>
      </c>
      <c r="L6728" s="120">
        <f>IF(VLOOKUP(H6728,'Cross-Page Data'!$D$4:$F$48,3,FALSE)="natural gas",VLOOKUP(G6728,'Cross-Page Data'!$I$4:$J$19,2,FALSE),IF(VLOOKUP(H6728,'Cross-Page Data'!$D$4:$F$48,3,FALSE)="solar",IF(G6728="PV","solar PV","solar thermal"),IF(VLOOKUP(H6728,'Cross-Page Data'!$D$4:$F$48,3,FALSE)="wind",VLOOKUP(G6728,'Cross-Page Data'!$I$4:$J$19,2,FALSE),IF(VLOOKUP(H6728,'Cross-Page Data'!$D$4:$F$48,3,FALSE)="hydro",VLOOKUP(G6728,'Cross-Page Data'!$I$4:$J$19,2,FALSE),VLOOKUP(H6728,'Cross-Page Data'!$D$4:$F$48,3,FALSE)))))</f>
        <v/>
      </c>
      <c r="M6728" s="120">
        <f>IF(AND($P$2=FALSE,OR(F6728="Commercial NAICS Cogen",F6728="Industrial NAICS Cogen",F6728="NAICS-22 Cogen")),FALSE,IF(AND($P$3=FALSE,OR(F6728="Commercial NAICS Cogen",F6728="Commercial NAICS Non-Cogen",F6728="Industrial NAICS Cogen", F6728="industrial NAICS non-Cogen")),FALSE, TRUE))</f>
        <v/>
      </c>
    </row>
    <row r="6729">
      <c r="A6729" s="129" t="n">
        <v>99999</v>
      </c>
      <c r="B6729" s="130" t="inlineStr">
        <is>
          <t>State-Fuel Level Increment</t>
        </is>
      </c>
      <c r="C6729" s="130" t="inlineStr">
        <is>
          <t>State-Fuel Level Increment</t>
        </is>
      </c>
      <c r="D6729" s="129" t="n">
        <v>99999</v>
      </c>
      <c r="E6729" s="130" t="inlineStr">
        <is>
          <t>SD</t>
        </is>
      </c>
      <c r="F6729" s="130" t="inlineStr">
        <is>
          <t>Electric Utility</t>
        </is>
      </c>
      <c r="G6729" s="130" t="inlineStr">
        <is>
          <t>WT</t>
        </is>
      </c>
      <c r="H6729" s="130" t="inlineStr">
        <is>
          <t>WND</t>
        </is>
      </c>
      <c r="I6729" s="130" t="inlineStr">
        <is>
          <t>WND</t>
        </is>
      </c>
      <c r="J6729" s="131" t="n">
        <v>726088.8199999999</v>
      </c>
      <c r="K6729" s="129" t="n">
        <v>2020</v>
      </c>
      <c r="L6729" s="120">
        <f>IF(VLOOKUP(H6729,'Cross-Page Data'!$D$4:$F$48,3,FALSE)="natural gas",VLOOKUP(G6729,'Cross-Page Data'!$I$4:$J$19,2,FALSE),IF(VLOOKUP(H6729,'Cross-Page Data'!$D$4:$F$48,3,FALSE)="solar",IF(G6729="PV","solar PV","solar thermal"),IF(VLOOKUP(H6729,'Cross-Page Data'!$D$4:$F$48,3,FALSE)="wind",VLOOKUP(G6729,'Cross-Page Data'!$I$4:$J$19,2,FALSE),IF(VLOOKUP(H6729,'Cross-Page Data'!$D$4:$F$48,3,FALSE)="hydro",VLOOKUP(G6729,'Cross-Page Data'!$I$4:$J$19,2,FALSE),VLOOKUP(H6729,'Cross-Page Data'!$D$4:$F$48,3,FALSE)))))</f>
        <v/>
      </c>
      <c r="M6729" s="120">
        <f>IF(AND($P$2=FALSE,OR(F6729="Commercial NAICS Cogen",F6729="Industrial NAICS Cogen",F6729="NAICS-22 Cogen")),FALSE,IF(AND($P$3=FALSE,OR(F6729="Commercial NAICS Cogen",F6729="Commercial NAICS Non-Cogen",F6729="Industrial NAICS Cogen", F6729="industrial NAICS non-Cogen")),FALSE, TRUE))</f>
        <v/>
      </c>
    </row>
    <row r="6730">
      <c r="A6730" s="129" t="n">
        <v>99999</v>
      </c>
      <c r="B6730" s="130" t="inlineStr">
        <is>
          <t>State-Fuel Level Increment</t>
        </is>
      </c>
      <c r="C6730" s="130" t="inlineStr">
        <is>
          <t>State-Fuel Level Increment</t>
        </is>
      </c>
      <c r="D6730" s="129" t="n">
        <v>99999</v>
      </c>
      <c r="E6730" s="130" t="inlineStr">
        <is>
          <t>SD</t>
        </is>
      </c>
      <c r="F6730" s="130" t="inlineStr">
        <is>
          <t>NAICS-22 Non-Cogen</t>
        </is>
      </c>
      <c r="G6730" s="130" t="inlineStr">
        <is>
          <t>WT</t>
        </is>
      </c>
      <c r="H6730" s="130" t="inlineStr">
        <is>
          <t>WND</t>
        </is>
      </c>
      <c r="I6730" s="130" t="inlineStr">
        <is>
          <t>WND</t>
        </is>
      </c>
      <c r="J6730" s="131" t="n">
        <v>664200.8100000001</v>
      </c>
      <c r="K6730" s="129" t="n">
        <v>2020</v>
      </c>
      <c r="L6730" s="120">
        <f>IF(VLOOKUP(H6730,'Cross-Page Data'!$D$4:$F$48,3,FALSE)="natural gas",VLOOKUP(G6730,'Cross-Page Data'!$I$4:$J$19,2,FALSE),IF(VLOOKUP(H6730,'Cross-Page Data'!$D$4:$F$48,3,FALSE)="solar",IF(G6730="PV","solar PV","solar thermal"),IF(VLOOKUP(H6730,'Cross-Page Data'!$D$4:$F$48,3,FALSE)="wind",VLOOKUP(G6730,'Cross-Page Data'!$I$4:$J$19,2,FALSE),IF(VLOOKUP(H6730,'Cross-Page Data'!$D$4:$F$48,3,FALSE)="hydro",VLOOKUP(G6730,'Cross-Page Data'!$I$4:$J$19,2,FALSE),VLOOKUP(H6730,'Cross-Page Data'!$D$4:$F$48,3,FALSE)))))</f>
        <v/>
      </c>
      <c r="M6730" s="120">
        <f>IF(AND($P$2=FALSE,OR(F6730="Commercial NAICS Cogen",F6730="Industrial NAICS Cogen",F6730="NAICS-22 Cogen")),FALSE,IF(AND($P$3=FALSE,OR(F6730="Commercial NAICS Cogen",F6730="Commercial NAICS Non-Cogen",F6730="Industrial NAICS Cogen", F6730="industrial NAICS non-Cogen")),FALSE, TRUE))</f>
        <v/>
      </c>
    </row>
    <row r="6731">
      <c r="A6731" s="129" t="n">
        <v>99999</v>
      </c>
      <c r="B6731" s="130" t="inlineStr">
        <is>
          <t>State-Fuel Level Increment</t>
        </is>
      </c>
      <c r="C6731" s="130" t="inlineStr">
        <is>
          <t>State-Fuel Level Increment</t>
        </is>
      </c>
      <c r="D6731" s="129" t="n">
        <v>99999</v>
      </c>
      <c r="E6731" s="130" t="inlineStr">
        <is>
          <t>TN</t>
        </is>
      </c>
      <c r="F6731" s="130" t="inlineStr">
        <is>
          <t>NAICS-22 Non-Cogen</t>
        </is>
      </c>
      <c r="G6731" s="130" t="inlineStr">
        <is>
          <t>WT</t>
        </is>
      </c>
      <c r="H6731" s="130" t="inlineStr">
        <is>
          <t>WND</t>
        </is>
      </c>
      <c r="I6731" s="130" t="inlineStr">
        <is>
          <t>WND</t>
        </is>
      </c>
      <c r="J6731" s="131" t="n">
        <v>54463.733</v>
      </c>
      <c r="K6731" s="129" t="n">
        <v>2020</v>
      </c>
      <c r="L6731" s="120">
        <f>IF(VLOOKUP(H6731,'Cross-Page Data'!$D$4:$F$48,3,FALSE)="natural gas",VLOOKUP(G6731,'Cross-Page Data'!$I$4:$J$19,2,FALSE),IF(VLOOKUP(H6731,'Cross-Page Data'!$D$4:$F$48,3,FALSE)="solar",IF(G6731="PV","solar PV","solar thermal"),IF(VLOOKUP(H6731,'Cross-Page Data'!$D$4:$F$48,3,FALSE)="wind",VLOOKUP(G6731,'Cross-Page Data'!$I$4:$J$19,2,FALSE),IF(VLOOKUP(H6731,'Cross-Page Data'!$D$4:$F$48,3,FALSE)="hydro",VLOOKUP(G6731,'Cross-Page Data'!$I$4:$J$19,2,FALSE),VLOOKUP(H6731,'Cross-Page Data'!$D$4:$F$48,3,FALSE)))))</f>
        <v/>
      </c>
      <c r="M6731" s="120">
        <f>IF(AND($P$2=FALSE,OR(F6731="Commercial NAICS Cogen",F6731="Industrial NAICS Cogen",F6731="NAICS-22 Cogen")),FALSE,IF(AND($P$3=FALSE,OR(F6731="Commercial NAICS Cogen",F6731="Commercial NAICS Non-Cogen",F6731="Industrial NAICS Cogen", F6731="industrial NAICS non-Cogen")),FALSE, TRUE))</f>
        <v/>
      </c>
    </row>
    <row r="6732">
      <c r="A6732" s="129" t="n">
        <v>99999</v>
      </c>
      <c r="B6732" s="130" t="inlineStr">
        <is>
          <t>State-Fuel Level Increment</t>
        </is>
      </c>
      <c r="C6732" s="130" t="inlineStr">
        <is>
          <t>State-Fuel Level Increment</t>
        </is>
      </c>
      <c r="D6732" s="129" t="n">
        <v>99999</v>
      </c>
      <c r="E6732" s="130" t="inlineStr">
        <is>
          <t>TX</t>
        </is>
      </c>
      <c r="F6732" s="130" t="inlineStr">
        <is>
          <t>Electric Utility</t>
        </is>
      </c>
      <c r="G6732" s="130" t="inlineStr">
        <is>
          <t>WT</t>
        </is>
      </c>
      <c r="H6732" s="130" t="inlineStr">
        <is>
          <t>WND</t>
        </is>
      </c>
      <c r="I6732" s="130" t="inlineStr">
        <is>
          <t>WND</t>
        </is>
      </c>
      <c r="J6732" s="131" t="n">
        <v>254245.07</v>
      </c>
      <c r="K6732" s="129" t="n">
        <v>2020</v>
      </c>
      <c r="L6732" s="120">
        <f>IF(VLOOKUP(H6732,'Cross-Page Data'!$D$4:$F$48,3,FALSE)="natural gas",VLOOKUP(G6732,'Cross-Page Data'!$I$4:$J$19,2,FALSE),IF(VLOOKUP(H6732,'Cross-Page Data'!$D$4:$F$48,3,FALSE)="solar",IF(G6732="PV","solar PV","solar thermal"),IF(VLOOKUP(H6732,'Cross-Page Data'!$D$4:$F$48,3,FALSE)="wind",VLOOKUP(G6732,'Cross-Page Data'!$I$4:$J$19,2,FALSE),IF(VLOOKUP(H6732,'Cross-Page Data'!$D$4:$F$48,3,FALSE)="hydro",VLOOKUP(G6732,'Cross-Page Data'!$I$4:$J$19,2,FALSE),VLOOKUP(H6732,'Cross-Page Data'!$D$4:$F$48,3,FALSE)))))</f>
        <v/>
      </c>
      <c r="M6732" s="120">
        <f>IF(AND($P$2=FALSE,OR(F6732="Commercial NAICS Cogen",F6732="Industrial NAICS Cogen",F6732="NAICS-22 Cogen")),FALSE,IF(AND($P$3=FALSE,OR(F6732="Commercial NAICS Cogen",F6732="Commercial NAICS Non-Cogen",F6732="Industrial NAICS Cogen", F6732="industrial NAICS non-Cogen")),FALSE, TRUE))</f>
        <v/>
      </c>
    </row>
    <row r="6733">
      <c r="A6733" s="129" t="n">
        <v>99999</v>
      </c>
      <c r="B6733" s="130" t="inlineStr">
        <is>
          <t>State-Fuel Level Increment</t>
        </is>
      </c>
      <c r="C6733" s="130" t="inlineStr">
        <is>
          <t>State-Fuel Level Increment</t>
        </is>
      </c>
      <c r="D6733" s="129" t="n">
        <v>99999</v>
      </c>
      <c r="E6733" s="130" t="inlineStr">
        <is>
          <t>TX</t>
        </is>
      </c>
      <c r="F6733" s="130" t="inlineStr">
        <is>
          <t>NAICS-22 Non-Cogen</t>
        </is>
      </c>
      <c r="G6733" s="130" t="inlineStr">
        <is>
          <t>WT</t>
        </is>
      </c>
      <c r="H6733" s="130" t="inlineStr">
        <is>
          <t>WND</t>
        </is>
      </c>
      <c r="I6733" s="130" t="inlineStr">
        <is>
          <t>WND</t>
        </is>
      </c>
      <c r="J6733" s="131" t="n">
        <v>31246832</v>
      </c>
      <c r="K6733" s="129" t="n">
        <v>2020</v>
      </c>
      <c r="L6733" s="120">
        <f>IF(VLOOKUP(H6733,'Cross-Page Data'!$D$4:$F$48,3,FALSE)="natural gas",VLOOKUP(G6733,'Cross-Page Data'!$I$4:$J$19,2,FALSE),IF(VLOOKUP(H6733,'Cross-Page Data'!$D$4:$F$48,3,FALSE)="solar",IF(G6733="PV","solar PV","solar thermal"),IF(VLOOKUP(H6733,'Cross-Page Data'!$D$4:$F$48,3,FALSE)="wind",VLOOKUP(G6733,'Cross-Page Data'!$I$4:$J$19,2,FALSE),IF(VLOOKUP(H6733,'Cross-Page Data'!$D$4:$F$48,3,FALSE)="hydro",VLOOKUP(G6733,'Cross-Page Data'!$I$4:$J$19,2,FALSE),VLOOKUP(H6733,'Cross-Page Data'!$D$4:$F$48,3,FALSE)))))</f>
        <v/>
      </c>
      <c r="M6733" s="120">
        <f>IF(AND($P$2=FALSE,OR(F6733="Commercial NAICS Cogen",F6733="Industrial NAICS Cogen",F6733="NAICS-22 Cogen")),FALSE,IF(AND($P$3=FALSE,OR(F6733="Commercial NAICS Cogen",F6733="Commercial NAICS Non-Cogen",F6733="Industrial NAICS Cogen", F6733="industrial NAICS non-Cogen")),FALSE, TRUE))</f>
        <v/>
      </c>
    </row>
    <row r="6734">
      <c r="A6734" s="129" t="n">
        <v>99999</v>
      </c>
      <c r="B6734" s="130" t="inlineStr">
        <is>
          <t>State-Fuel Level Increment</t>
        </is>
      </c>
      <c r="C6734" s="130" t="inlineStr">
        <is>
          <t>State-Fuel Level Increment</t>
        </is>
      </c>
      <c r="D6734" s="129" t="n">
        <v>99999</v>
      </c>
      <c r="E6734" s="130" t="inlineStr">
        <is>
          <t>TX</t>
        </is>
      </c>
      <c r="F6734" s="130" t="inlineStr">
        <is>
          <t>Commercial NAICS Non-Cogen</t>
        </is>
      </c>
      <c r="G6734" s="130" t="inlineStr">
        <is>
          <t>WT</t>
        </is>
      </c>
      <c r="H6734" s="130" t="inlineStr">
        <is>
          <t>WND</t>
        </is>
      </c>
      <c r="I6734" s="130" t="inlineStr">
        <is>
          <t>WND</t>
        </is>
      </c>
      <c r="J6734" s="131" t="n">
        <v>6124.332</v>
      </c>
      <c r="K6734" s="129" t="n">
        <v>2020</v>
      </c>
      <c r="L6734" s="120">
        <f>IF(VLOOKUP(H6734,'Cross-Page Data'!$D$4:$F$48,3,FALSE)="natural gas",VLOOKUP(G6734,'Cross-Page Data'!$I$4:$J$19,2,FALSE),IF(VLOOKUP(H6734,'Cross-Page Data'!$D$4:$F$48,3,FALSE)="solar",IF(G6734="PV","solar PV","solar thermal"),IF(VLOOKUP(H6734,'Cross-Page Data'!$D$4:$F$48,3,FALSE)="wind",VLOOKUP(G6734,'Cross-Page Data'!$I$4:$J$19,2,FALSE),IF(VLOOKUP(H6734,'Cross-Page Data'!$D$4:$F$48,3,FALSE)="hydro",VLOOKUP(G6734,'Cross-Page Data'!$I$4:$J$19,2,FALSE),VLOOKUP(H6734,'Cross-Page Data'!$D$4:$F$48,3,FALSE)))))</f>
        <v/>
      </c>
      <c r="M6734" s="120">
        <f>IF(AND($P$2=FALSE,OR(F6734="Commercial NAICS Cogen",F6734="Industrial NAICS Cogen",F6734="NAICS-22 Cogen")),FALSE,IF(AND($P$3=FALSE,OR(F6734="Commercial NAICS Cogen",F6734="Commercial NAICS Non-Cogen",F6734="Industrial NAICS Cogen", F6734="industrial NAICS non-Cogen")),FALSE, TRUE))</f>
        <v/>
      </c>
    </row>
    <row r="6735">
      <c r="A6735" s="129" t="n">
        <v>99999</v>
      </c>
      <c r="B6735" s="130" t="inlineStr">
        <is>
          <t>State-Fuel Level Increment</t>
        </is>
      </c>
      <c r="C6735" s="130" t="inlineStr">
        <is>
          <t>State-Fuel Level Increment</t>
        </is>
      </c>
      <c r="D6735" s="129" t="n">
        <v>99999</v>
      </c>
      <c r="E6735" s="130" t="inlineStr">
        <is>
          <t>TX</t>
        </is>
      </c>
      <c r="F6735" s="130" t="inlineStr">
        <is>
          <t>Industrial NAICS Non-Cogen</t>
        </is>
      </c>
      <c r="G6735" s="130" t="inlineStr">
        <is>
          <t>WT</t>
        </is>
      </c>
      <c r="H6735" s="130" t="inlineStr">
        <is>
          <t>WND</t>
        </is>
      </c>
      <c r="I6735" s="130" t="inlineStr">
        <is>
          <t>WND</t>
        </is>
      </c>
      <c r="J6735" s="131" t="n">
        <v>8321.315000000001</v>
      </c>
      <c r="K6735" s="129" t="n">
        <v>2020</v>
      </c>
      <c r="L6735" s="120">
        <f>IF(VLOOKUP(H6735,'Cross-Page Data'!$D$4:$F$48,3,FALSE)="natural gas",VLOOKUP(G6735,'Cross-Page Data'!$I$4:$J$19,2,FALSE),IF(VLOOKUP(H6735,'Cross-Page Data'!$D$4:$F$48,3,FALSE)="solar",IF(G6735="PV","solar PV","solar thermal"),IF(VLOOKUP(H6735,'Cross-Page Data'!$D$4:$F$48,3,FALSE)="wind",VLOOKUP(G6735,'Cross-Page Data'!$I$4:$J$19,2,FALSE),IF(VLOOKUP(H6735,'Cross-Page Data'!$D$4:$F$48,3,FALSE)="hydro",VLOOKUP(G6735,'Cross-Page Data'!$I$4:$J$19,2,FALSE),VLOOKUP(H6735,'Cross-Page Data'!$D$4:$F$48,3,FALSE)))))</f>
        <v/>
      </c>
      <c r="M6735" s="120">
        <f>IF(AND($P$2=FALSE,OR(F6735="Commercial NAICS Cogen",F6735="Industrial NAICS Cogen",F6735="NAICS-22 Cogen")),FALSE,IF(AND($P$3=FALSE,OR(F6735="Commercial NAICS Cogen",F6735="Commercial NAICS Non-Cogen",F6735="Industrial NAICS Cogen", F6735="industrial NAICS non-Cogen")),FALSE, TRUE))</f>
        <v/>
      </c>
    </row>
    <row r="6736">
      <c r="A6736" s="129" t="n">
        <v>99999</v>
      </c>
      <c r="B6736" s="130" t="inlineStr">
        <is>
          <t>State-Fuel Level Increment</t>
        </is>
      </c>
      <c r="C6736" s="130" t="inlineStr">
        <is>
          <t>State-Fuel Level Increment</t>
        </is>
      </c>
      <c r="D6736" s="129" t="n">
        <v>99999</v>
      </c>
      <c r="E6736" s="130" t="inlineStr">
        <is>
          <t>UT</t>
        </is>
      </c>
      <c r="F6736" s="130" t="inlineStr">
        <is>
          <t>NAICS-22 Non-Cogen</t>
        </is>
      </c>
      <c r="G6736" s="130" t="inlineStr">
        <is>
          <t>WT</t>
        </is>
      </c>
      <c r="H6736" s="130" t="inlineStr">
        <is>
          <t>WND</t>
        </is>
      </c>
      <c r="I6736" s="130" t="inlineStr">
        <is>
          <t>WND</t>
        </is>
      </c>
      <c r="J6736" s="131" t="n">
        <v>2806.285</v>
      </c>
      <c r="K6736" s="129" t="n">
        <v>2020</v>
      </c>
      <c r="L6736" s="120">
        <f>IF(VLOOKUP(H6736,'Cross-Page Data'!$D$4:$F$48,3,FALSE)="natural gas",VLOOKUP(G6736,'Cross-Page Data'!$I$4:$J$19,2,FALSE),IF(VLOOKUP(H6736,'Cross-Page Data'!$D$4:$F$48,3,FALSE)="solar",IF(G6736="PV","solar PV","solar thermal"),IF(VLOOKUP(H6736,'Cross-Page Data'!$D$4:$F$48,3,FALSE)="wind",VLOOKUP(G6736,'Cross-Page Data'!$I$4:$J$19,2,FALSE),IF(VLOOKUP(H6736,'Cross-Page Data'!$D$4:$F$48,3,FALSE)="hydro",VLOOKUP(G6736,'Cross-Page Data'!$I$4:$J$19,2,FALSE),VLOOKUP(H6736,'Cross-Page Data'!$D$4:$F$48,3,FALSE)))))</f>
        <v/>
      </c>
      <c r="M6736" s="120">
        <f>IF(AND($P$2=FALSE,OR(F6736="Commercial NAICS Cogen",F6736="Industrial NAICS Cogen",F6736="NAICS-22 Cogen")),FALSE,IF(AND($P$3=FALSE,OR(F6736="Commercial NAICS Cogen",F6736="Commercial NAICS Non-Cogen",F6736="Industrial NAICS Cogen", F6736="industrial NAICS non-Cogen")),FALSE, TRUE))</f>
        <v/>
      </c>
    </row>
    <row r="6737">
      <c r="A6737" s="129" t="n">
        <v>99999</v>
      </c>
      <c r="B6737" s="130" t="inlineStr">
        <is>
          <t>State-Fuel Level Increment</t>
        </is>
      </c>
      <c r="C6737" s="130" t="inlineStr">
        <is>
          <t>State-Fuel Level Increment</t>
        </is>
      </c>
      <c r="D6737" s="129" t="n">
        <v>99999</v>
      </c>
      <c r="E6737" s="130" t="inlineStr">
        <is>
          <t>WA</t>
        </is>
      </c>
      <c r="F6737" s="130" t="inlineStr">
        <is>
          <t>Electric Utility</t>
        </is>
      </c>
      <c r="G6737" s="130" t="inlineStr">
        <is>
          <t>WT</t>
        </is>
      </c>
      <c r="H6737" s="130" t="inlineStr">
        <is>
          <t>WND</t>
        </is>
      </c>
      <c r="I6737" s="130" t="inlineStr">
        <is>
          <t>WND</t>
        </is>
      </c>
      <c r="J6737" s="131" t="n">
        <v>2132961.1</v>
      </c>
      <c r="K6737" s="129" t="n">
        <v>2020</v>
      </c>
      <c r="L6737" s="120">
        <f>IF(VLOOKUP(H6737,'Cross-Page Data'!$D$4:$F$48,3,FALSE)="natural gas",VLOOKUP(G6737,'Cross-Page Data'!$I$4:$J$19,2,FALSE),IF(VLOOKUP(H6737,'Cross-Page Data'!$D$4:$F$48,3,FALSE)="solar",IF(G6737="PV","solar PV","solar thermal"),IF(VLOOKUP(H6737,'Cross-Page Data'!$D$4:$F$48,3,FALSE)="wind",VLOOKUP(G6737,'Cross-Page Data'!$I$4:$J$19,2,FALSE),IF(VLOOKUP(H6737,'Cross-Page Data'!$D$4:$F$48,3,FALSE)="hydro",VLOOKUP(G6737,'Cross-Page Data'!$I$4:$J$19,2,FALSE),VLOOKUP(H6737,'Cross-Page Data'!$D$4:$F$48,3,FALSE)))))</f>
        <v/>
      </c>
      <c r="M6737" s="120">
        <f>IF(AND($P$2=FALSE,OR(F6737="Commercial NAICS Cogen",F6737="Industrial NAICS Cogen",F6737="NAICS-22 Cogen")),FALSE,IF(AND($P$3=FALSE,OR(F6737="Commercial NAICS Cogen",F6737="Commercial NAICS Non-Cogen",F6737="Industrial NAICS Cogen", F6737="industrial NAICS non-Cogen")),FALSE, TRUE))</f>
        <v/>
      </c>
    </row>
    <row r="6738">
      <c r="A6738" s="129" t="n">
        <v>99999</v>
      </c>
      <c r="B6738" s="130" t="inlineStr">
        <is>
          <t>State-Fuel Level Increment</t>
        </is>
      </c>
      <c r="C6738" s="130" t="inlineStr">
        <is>
          <t>State-Fuel Level Increment</t>
        </is>
      </c>
      <c r="D6738" s="129" t="n">
        <v>99999</v>
      </c>
      <c r="E6738" s="130" t="inlineStr">
        <is>
          <t>WA</t>
        </is>
      </c>
      <c r="F6738" s="130" t="inlineStr">
        <is>
          <t>NAICS-22 Non-Cogen</t>
        </is>
      </c>
      <c r="G6738" s="130" t="inlineStr">
        <is>
          <t>WT</t>
        </is>
      </c>
      <c r="H6738" s="130" t="inlineStr">
        <is>
          <t>WND</t>
        </is>
      </c>
      <c r="I6738" s="130" t="inlineStr">
        <is>
          <t>WND</t>
        </is>
      </c>
      <c r="J6738" s="131" t="n">
        <v>2815672.7</v>
      </c>
      <c r="K6738" s="129" t="n">
        <v>2020</v>
      </c>
      <c r="L6738" s="120">
        <f>IF(VLOOKUP(H6738,'Cross-Page Data'!$D$4:$F$48,3,FALSE)="natural gas",VLOOKUP(G6738,'Cross-Page Data'!$I$4:$J$19,2,FALSE),IF(VLOOKUP(H6738,'Cross-Page Data'!$D$4:$F$48,3,FALSE)="solar",IF(G6738="PV","solar PV","solar thermal"),IF(VLOOKUP(H6738,'Cross-Page Data'!$D$4:$F$48,3,FALSE)="wind",VLOOKUP(G6738,'Cross-Page Data'!$I$4:$J$19,2,FALSE),IF(VLOOKUP(H6738,'Cross-Page Data'!$D$4:$F$48,3,FALSE)="hydro",VLOOKUP(G6738,'Cross-Page Data'!$I$4:$J$19,2,FALSE),VLOOKUP(H6738,'Cross-Page Data'!$D$4:$F$48,3,FALSE)))))</f>
        <v/>
      </c>
      <c r="M6738" s="120">
        <f>IF(AND($P$2=FALSE,OR(F6738="Commercial NAICS Cogen",F6738="Industrial NAICS Cogen",F6738="NAICS-22 Cogen")),FALSE,IF(AND($P$3=FALSE,OR(F6738="Commercial NAICS Cogen",F6738="Commercial NAICS Non-Cogen",F6738="Industrial NAICS Cogen", F6738="industrial NAICS non-Cogen")),FALSE, TRUE))</f>
        <v/>
      </c>
    </row>
    <row r="6739">
      <c r="A6739" s="129" t="n">
        <v>99999</v>
      </c>
      <c r="B6739" s="130" t="inlineStr">
        <is>
          <t>State-Fuel Level Increment</t>
        </is>
      </c>
      <c r="C6739" s="130" t="inlineStr">
        <is>
          <t>State-Fuel Level Increment</t>
        </is>
      </c>
      <c r="D6739" s="129" t="n">
        <v>99999</v>
      </c>
      <c r="E6739" s="130" t="inlineStr">
        <is>
          <t>WI</t>
        </is>
      </c>
      <c r="F6739" s="130" t="inlineStr">
        <is>
          <t>Electric Utility</t>
        </is>
      </c>
      <c r="G6739" s="130" t="inlineStr">
        <is>
          <t>WT</t>
        </is>
      </c>
      <c r="H6739" s="130" t="inlineStr">
        <is>
          <t>WND</t>
        </is>
      </c>
      <c r="I6739" s="130" t="inlineStr">
        <is>
          <t>WND</t>
        </is>
      </c>
      <c r="J6739" s="131" t="n">
        <v>217050.23</v>
      </c>
      <c r="K6739" s="129" t="n">
        <v>2020</v>
      </c>
      <c r="L6739" s="120">
        <f>IF(VLOOKUP(H6739,'Cross-Page Data'!$D$4:$F$48,3,FALSE)="natural gas",VLOOKUP(G6739,'Cross-Page Data'!$I$4:$J$19,2,FALSE),IF(VLOOKUP(H6739,'Cross-Page Data'!$D$4:$F$48,3,FALSE)="solar",IF(G6739="PV","solar PV","solar thermal"),IF(VLOOKUP(H6739,'Cross-Page Data'!$D$4:$F$48,3,FALSE)="wind",VLOOKUP(G6739,'Cross-Page Data'!$I$4:$J$19,2,FALSE),IF(VLOOKUP(H6739,'Cross-Page Data'!$D$4:$F$48,3,FALSE)="hydro",VLOOKUP(G6739,'Cross-Page Data'!$I$4:$J$19,2,FALSE),VLOOKUP(H6739,'Cross-Page Data'!$D$4:$F$48,3,FALSE)))))</f>
        <v/>
      </c>
      <c r="M6739" s="120">
        <f>IF(AND($P$2=FALSE,OR(F6739="Commercial NAICS Cogen",F6739="Industrial NAICS Cogen",F6739="NAICS-22 Cogen")),FALSE,IF(AND($P$3=FALSE,OR(F6739="Commercial NAICS Cogen",F6739="Commercial NAICS Non-Cogen",F6739="Industrial NAICS Cogen", F6739="industrial NAICS non-Cogen")),FALSE, TRUE))</f>
        <v/>
      </c>
    </row>
    <row r="6740">
      <c r="A6740" s="129" t="n">
        <v>99999</v>
      </c>
      <c r="B6740" s="130" t="inlineStr">
        <is>
          <t>State-Fuel Level Increment</t>
        </is>
      </c>
      <c r="C6740" s="130" t="inlineStr">
        <is>
          <t>State-Fuel Level Increment</t>
        </is>
      </c>
      <c r="D6740" s="129" t="n">
        <v>99999</v>
      </c>
      <c r="E6740" s="130" t="inlineStr">
        <is>
          <t>WI</t>
        </is>
      </c>
      <c r="F6740" s="130" t="inlineStr">
        <is>
          <t>NAICS-22 Non-Cogen</t>
        </is>
      </c>
      <c r="G6740" s="130" t="inlineStr">
        <is>
          <t>WT</t>
        </is>
      </c>
      <c r="H6740" s="130" t="inlineStr">
        <is>
          <t>WND</t>
        </is>
      </c>
      <c r="I6740" s="130" t="inlineStr">
        <is>
          <t>WND</t>
        </is>
      </c>
      <c r="J6740" s="131" t="n">
        <v>70079.474</v>
      </c>
      <c r="K6740" s="129" t="n">
        <v>2020</v>
      </c>
      <c r="L6740" s="120">
        <f>IF(VLOOKUP(H6740,'Cross-Page Data'!$D$4:$F$48,3,FALSE)="natural gas",VLOOKUP(G6740,'Cross-Page Data'!$I$4:$J$19,2,FALSE),IF(VLOOKUP(H6740,'Cross-Page Data'!$D$4:$F$48,3,FALSE)="solar",IF(G6740="PV","solar PV","solar thermal"),IF(VLOOKUP(H6740,'Cross-Page Data'!$D$4:$F$48,3,FALSE)="wind",VLOOKUP(G6740,'Cross-Page Data'!$I$4:$J$19,2,FALSE),IF(VLOOKUP(H6740,'Cross-Page Data'!$D$4:$F$48,3,FALSE)="hydro",VLOOKUP(G6740,'Cross-Page Data'!$I$4:$J$19,2,FALSE),VLOOKUP(H6740,'Cross-Page Data'!$D$4:$F$48,3,FALSE)))))</f>
        <v/>
      </c>
      <c r="M6740" s="120">
        <f>IF(AND($P$2=FALSE,OR(F6740="Commercial NAICS Cogen",F6740="Industrial NAICS Cogen",F6740="NAICS-22 Cogen")),FALSE,IF(AND($P$3=FALSE,OR(F6740="Commercial NAICS Cogen",F6740="Commercial NAICS Non-Cogen",F6740="Industrial NAICS Cogen", F6740="industrial NAICS non-Cogen")),FALSE, TRUE))</f>
        <v/>
      </c>
    </row>
    <row r="6741">
      <c r="A6741" s="129" t="n">
        <v>99999</v>
      </c>
      <c r="B6741" s="130" t="inlineStr">
        <is>
          <t>State-Fuel Level Increment</t>
        </is>
      </c>
      <c r="C6741" s="130" t="inlineStr">
        <is>
          <t>State-Fuel Level Increment</t>
        </is>
      </c>
      <c r="D6741" s="129" t="n">
        <v>99999</v>
      </c>
      <c r="E6741" s="130" t="inlineStr">
        <is>
          <t>WI</t>
        </is>
      </c>
      <c r="F6741" s="130" t="inlineStr">
        <is>
          <t>Commercial NAICS Non-Cogen</t>
        </is>
      </c>
      <c r="G6741" s="130" t="inlineStr">
        <is>
          <t>WT</t>
        </is>
      </c>
      <c r="H6741" s="130" t="inlineStr">
        <is>
          <t>WND</t>
        </is>
      </c>
      <c r="I6741" s="130" t="inlineStr">
        <is>
          <t>WND</t>
        </is>
      </c>
      <c r="J6741" s="131" t="n">
        <v>25119.083</v>
      </c>
      <c r="K6741" s="129" t="n">
        <v>2020</v>
      </c>
      <c r="L6741" s="120">
        <f>IF(VLOOKUP(H6741,'Cross-Page Data'!$D$4:$F$48,3,FALSE)="natural gas",VLOOKUP(G6741,'Cross-Page Data'!$I$4:$J$19,2,FALSE),IF(VLOOKUP(H6741,'Cross-Page Data'!$D$4:$F$48,3,FALSE)="solar",IF(G6741="PV","solar PV","solar thermal"),IF(VLOOKUP(H6741,'Cross-Page Data'!$D$4:$F$48,3,FALSE)="wind",VLOOKUP(G6741,'Cross-Page Data'!$I$4:$J$19,2,FALSE),IF(VLOOKUP(H6741,'Cross-Page Data'!$D$4:$F$48,3,FALSE)="hydro",VLOOKUP(G6741,'Cross-Page Data'!$I$4:$J$19,2,FALSE),VLOOKUP(H6741,'Cross-Page Data'!$D$4:$F$48,3,FALSE)))))</f>
        <v/>
      </c>
      <c r="M6741" s="120">
        <f>IF(AND($P$2=FALSE,OR(F6741="Commercial NAICS Cogen",F6741="Industrial NAICS Cogen",F6741="NAICS-22 Cogen")),FALSE,IF(AND($P$3=FALSE,OR(F6741="Commercial NAICS Cogen",F6741="Commercial NAICS Non-Cogen",F6741="Industrial NAICS Cogen", F6741="industrial NAICS non-Cogen")),FALSE, TRUE))</f>
        <v/>
      </c>
    </row>
    <row r="6742">
      <c r="A6742" s="129" t="n">
        <v>99999</v>
      </c>
      <c r="B6742" s="130" t="inlineStr">
        <is>
          <t>State-Fuel Level Increment</t>
        </is>
      </c>
      <c r="C6742" s="130" t="inlineStr">
        <is>
          <t>State-Fuel Level Increment</t>
        </is>
      </c>
      <c r="D6742" s="129" t="n">
        <v>99999</v>
      </c>
      <c r="E6742" s="130" t="inlineStr">
        <is>
          <t>WY</t>
        </is>
      </c>
      <c r="F6742" s="130" t="inlineStr">
        <is>
          <t>Electric Utility</t>
        </is>
      </c>
      <c r="G6742" s="130" t="inlineStr">
        <is>
          <t>WT</t>
        </is>
      </c>
      <c r="H6742" s="130" t="inlineStr">
        <is>
          <t>WND</t>
        </is>
      </c>
      <c r="I6742" s="130" t="inlineStr">
        <is>
          <t>WND</t>
        </is>
      </c>
      <c r="J6742" s="131" t="n">
        <v>2044406.3</v>
      </c>
      <c r="K6742" s="129" t="n">
        <v>2020</v>
      </c>
      <c r="L6742" s="120">
        <f>IF(VLOOKUP(H6742,'Cross-Page Data'!$D$4:$F$48,3,FALSE)="natural gas",VLOOKUP(G6742,'Cross-Page Data'!$I$4:$J$19,2,FALSE),IF(VLOOKUP(H6742,'Cross-Page Data'!$D$4:$F$48,3,FALSE)="solar",IF(G6742="PV","solar PV","solar thermal"),IF(VLOOKUP(H6742,'Cross-Page Data'!$D$4:$F$48,3,FALSE)="wind",VLOOKUP(G6742,'Cross-Page Data'!$I$4:$J$19,2,FALSE),IF(VLOOKUP(H6742,'Cross-Page Data'!$D$4:$F$48,3,FALSE)="hydro",VLOOKUP(G6742,'Cross-Page Data'!$I$4:$J$19,2,FALSE),VLOOKUP(H6742,'Cross-Page Data'!$D$4:$F$48,3,FALSE)))))</f>
        <v/>
      </c>
      <c r="M6742" s="120">
        <f>IF(AND($P$2=FALSE,OR(F6742="Commercial NAICS Cogen",F6742="Industrial NAICS Cogen",F6742="NAICS-22 Cogen")),FALSE,IF(AND($P$3=FALSE,OR(F6742="Commercial NAICS Cogen",F6742="Commercial NAICS Non-Cogen",F6742="Industrial NAICS Cogen", F6742="industrial NAICS non-Cogen")),FALSE, TRUE))</f>
        <v/>
      </c>
    </row>
    <row r="6743">
      <c r="A6743" s="129" t="n">
        <v>99999</v>
      </c>
      <c r="B6743" s="130" t="inlineStr">
        <is>
          <t>State-Fuel Level Increment</t>
        </is>
      </c>
      <c r="C6743" s="130" t="inlineStr">
        <is>
          <t>State-Fuel Level Increment</t>
        </is>
      </c>
      <c r="D6743" s="129" t="n">
        <v>99999</v>
      </c>
      <c r="E6743" s="130" t="inlineStr">
        <is>
          <t>WY</t>
        </is>
      </c>
      <c r="F6743" s="130" t="inlineStr">
        <is>
          <t>NAICS-22 Non-Cogen</t>
        </is>
      </c>
      <c r="G6743" s="130" t="inlineStr">
        <is>
          <t>WT</t>
        </is>
      </c>
      <c r="H6743" s="130" t="inlineStr">
        <is>
          <t>WND</t>
        </is>
      </c>
      <c r="I6743" s="130" t="inlineStr">
        <is>
          <t>WND</t>
        </is>
      </c>
      <c r="J6743" s="131" t="n">
        <v>961699.72</v>
      </c>
      <c r="K6743" s="129" t="n">
        <v>2020</v>
      </c>
      <c r="L6743" s="120">
        <f>IF(VLOOKUP(H6743,'Cross-Page Data'!$D$4:$F$48,3,FALSE)="natural gas",VLOOKUP(G6743,'Cross-Page Data'!$I$4:$J$19,2,FALSE),IF(VLOOKUP(H6743,'Cross-Page Data'!$D$4:$F$48,3,FALSE)="solar",IF(G6743="PV","solar PV","solar thermal"),IF(VLOOKUP(H6743,'Cross-Page Data'!$D$4:$F$48,3,FALSE)="wind",VLOOKUP(G6743,'Cross-Page Data'!$I$4:$J$19,2,FALSE),IF(VLOOKUP(H6743,'Cross-Page Data'!$D$4:$F$48,3,FALSE)="hydro",VLOOKUP(G6743,'Cross-Page Data'!$I$4:$J$19,2,FALSE),VLOOKUP(H6743,'Cross-Page Data'!$D$4:$F$48,3,FALSE)))))</f>
        <v/>
      </c>
      <c r="M6743" s="120">
        <f>IF(AND($P$2=FALSE,OR(F6743="Commercial NAICS Cogen",F6743="Industrial NAICS Cogen",F6743="NAICS-22 Cogen")),FALSE,IF(AND($P$3=FALSE,OR(F6743="Commercial NAICS Cogen",F6743="Commercial NAICS Non-Cogen",F6743="Industrial NAICS Cogen", F6743="industrial NAICS non-Cogen")),FALSE, TRUE))</f>
        <v/>
      </c>
    </row>
  </sheetData>
  <autoFilter ref="A6:P6743"/>
  <pageMargins left="0.75" right="0.75" top="1" bottom="1" header="0.5" footer="0.5"/>
  <pageSetup orientation="landscape" fitToHeight="10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2021-05-06T13:56:01Z</dcterms:modified>
  <cp:lastModifiedBy>Microsoft Office User</cp:lastModifiedBy>
</cp:coreProperties>
</file>